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owa.gov.state.ia.us\data\DNR_AQ_Shared\Prog Dev\Modeling\Background\2024 Updates\"/>
    </mc:Choice>
  </mc:AlternateContent>
  <bookViews>
    <workbookView xWindow="0" yWindow="0" windowWidth="28800" windowHeight="12300" activeTab="5"/>
  </bookViews>
  <sheets>
    <sheet name="Monitor Data" sheetId="1" r:id="rId1"/>
    <sheet name="Statistics" sheetId="2" r:id="rId2"/>
    <sheet name="Outlier Flags" sheetId="3" r:id="rId3"/>
    <sheet name="Smoke Data" sheetId="4" r:id="rId4"/>
    <sheet name="Filtered Data" sheetId="5" r:id="rId5"/>
    <sheet name="Background Concentrations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3" i="6" l="1"/>
  <c r="O42" i="6"/>
  <c r="O43" i="6" s="1"/>
  <c r="N42" i="6"/>
  <c r="O41" i="6"/>
  <c r="N41" i="6"/>
  <c r="F43" i="6"/>
  <c r="E43" i="6"/>
  <c r="L42" i="6"/>
  <c r="L43" i="6" s="1"/>
  <c r="K42" i="6"/>
  <c r="K43" i="6" s="1"/>
  <c r="J42" i="6"/>
  <c r="J43" i="6" s="1"/>
  <c r="I42" i="6"/>
  <c r="I43" i="6" s="1"/>
  <c r="H42" i="6"/>
  <c r="H43" i="6" s="1"/>
  <c r="G42" i="6"/>
  <c r="G43" i="6" s="1"/>
  <c r="F42" i="6"/>
  <c r="E42" i="6"/>
  <c r="D42" i="6"/>
  <c r="D43" i="6" s="1"/>
  <c r="C42" i="6"/>
  <c r="C43" i="6" s="1"/>
  <c r="L41" i="6"/>
  <c r="K41" i="6"/>
  <c r="J41" i="6"/>
  <c r="I41" i="6"/>
  <c r="H41" i="6"/>
  <c r="G41" i="6"/>
  <c r="F41" i="6"/>
  <c r="E41" i="6"/>
  <c r="D41" i="6"/>
  <c r="C41" i="6"/>
  <c r="B43" i="6"/>
  <c r="B42" i="6"/>
  <c r="B41" i="6"/>
  <c r="N3" i="2" l="1"/>
  <c r="M3" i="2"/>
  <c r="L3" i="2"/>
  <c r="K3" i="2"/>
  <c r="J3" i="2"/>
  <c r="I3" i="2"/>
  <c r="H3" i="2"/>
  <c r="G3" i="2"/>
  <c r="F3" i="2"/>
  <c r="E3" i="2"/>
  <c r="D3" i="2"/>
  <c r="C3" i="2"/>
  <c r="N2" i="2"/>
  <c r="M2" i="2"/>
  <c r="L2" i="2"/>
  <c r="K2" i="2"/>
  <c r="J2" i="2"/>
  <c r="I2" i="2"/>
  <c r="H2" i="2"/>
  <c r="G2" i="2"/>
  <c r="F2" i="2"/>
  <c r="E2" i="2"/>
  <c r="D2" i="2"/>
  <c r="C2" i="2"/>
  <c r="B2" i="2"/>
  <c r="B3" i="2"/>
  <c r="N1103" i="2" l="1"/>
  <c r="M1103" i="2"/>
  <c r="L1103" i="2"/>
  <c r="J1103" i="2"/>
  <c r="H1103" i="2"/>
  <c r="G1103" i="2"/>
  <c r="F1103" i="2"/>
  <c r="C1103" i="2"/>
  <c r="B1103" i="2"/>
  <c r="N1102" i="2"/>
  <c r="M1102" i="2"/>
  <c r="L1102" i="2"/>
  <c r="J1102" i="2"/>
  <c r="H1102" i="2"/>
  <c r="G1102" i="2"/>
  <c r="F1102" i="2"/>
  <c r="C1102" i="2"/>
  <c r="B1102" i="2"/>
  <c r="N1100" i="2"/>
  <c r="M1100" i="2"/>
  <c r="L1100" i="2"/>
  <c r="J1100" i="2"/>
  <c r="H1100" i="2"/>
  <c r="G1100" i="2"/>
  <c r="F1100" i="2"/>
  <c r="C1100" i="2"/>
  <c r="B1100" i="2"/>
  <c r="N1099" i="2"/>
  <c r="M1099" i="2"/>
  <c r="L1099" i="2"/>
  <c r="J1099" i="2"/>
  <c r="H1099" i="2"/>
  <c r="G1099" i="2"/>
  <c r="F1099" i="2"/>
  <c r="C1099" i="2"/>
  <c r="B1099" i="2"/>
  <c r="N1097" i="2"/>
  <c r="M1097" i="2"/>
  <c r="L1097" i="2"/>
  <c r="J1097" i="2"/>
  <c r="H1097" i="2"/>
  <c r="G1097" i="2"/>
  <c r="F1097" i="2"/>
  <c r="C1097" i="2"/>
  <c r="B1097" i="2"/>
  <c r="N1096" i="2"/>
  <c r="M1096" i="2"/>
  <c r="L1096" i="2"/>
  <c r="J1096" i="2"/>
  <c r="H1096" i="2"/>
  <c r="G1096" i="2"/>
  <c r="F1096" i="2"/>
  <c r="C1096" i="2"/>
  <c r="B1096" i="2"/>
  <c r="N1094" i="2"/>
  <c r="M1094" i="2"/>
  <c r="L1094" i="2"/>
  <c r="J1094" i="2"/>
  <c r="H1094" i="2"/>
  <c r="G1094" i="2"/>
  <c r="F1094" i="2"/>
  <c r="C1094" i="2"/>
  <c r="B1094" i="2"/>
  <c r="N1093" i="2"/>
  <c r="M1093" i="2"/>
  <c r="L1093" i="2"/>
  <c r="J1093" i="2"/>
  <c r="H1093" i="2"/>
  <c r="G1093" i="2"/>
  <c r="F1093" i="2"/>
  <c r="C1093" i="2"/>
  <c r="B1093" i="2"/>
  <c r="N1091" i="2"/>
  <c r="M1091" i="2"/>
  <c r="L1091" i="2"/>
  <c r="J1091" i="2"/>
  <c r="H1091" i="2"/>
  <c r="G1091" i="2"/>
  <c r="F1091" i="2"/>
  <c r="C1091" i="2"/>
  <c r="B1091" i="2"/>
  <c r="N1090" i="2"/>
  <c r="M1090" i="2"/>
  <c r="L1090" i="2"/>
  <c r="J1090" i="2"/>
  <c r="H1090" i="2"/>
  <c r="G1090" i="2"/>
  <c r="F1090" i="2"/>
  <c r="C1090" i="2"/>
  <c r="B1090" i="2"/>
  <c r="N1088" i="2"/>
  <c r="M1088" i="2"/>
  <c r="L1088" i="2"/>
  <c r="J1088" i="2"/>
  <c r="H1088" i="2"/>
  <c r="G1088" i="2"/>
  <c r="F1088" i="2"/>
  <c r="C1088" i="2"/>
  <c r="B1088" i="2"/>
  <c r="N1087" i="2"/>
  <c r="M1087" i="2"/>
  <c r="L1087" i="2"/>
  <c r="J1087" i="2"/>
  <c r="H1087" i="2"/>
  <c r="G1087" i="2"/>
  <c r="F1087" i="2"/>
  <c r="C1087" i="2"/>
  <c r="B1087" i="2"/>
  <c r="N1085" i="2"/>
  <c r="M1085" i="2"/>
  <c r="L1085" i="2"/>
  <c r="J1085" i="2"/>
  <c r="H1085" i="2"/>
  <c r="G1085" i="2"/>
  <c r="F1085" i="2"/>
  <c r="C1085" i="2"/>
  <c r="B1085" i="2"/>
  <c r="N1084" i="2"/>
  <c r="M1084" i="2"/>
  <c r="L1084" i="2"/>
  <c r="J1084" i="2"/>
  <c r="H1084" i="2"/>
  <c r="G1084" i="2"/>
  <c r="F1084" i="2"/>
  <c r="C1084" i="2"/>
  <c r="B1084" i="2"/>
  <c r="N1082" i="2"/>
  <c r="M1082" i="2"/>
  <c r="L1082" i="2"/>
  <c r="J1082" i="2"/>
  <c r="H1082" i="2"/>
  <c r="G1082" i="2"/>
  <c r="F1082" i="2"/>
  <c r="C1082" i="2"/>
  <c r="B1082" i="2"/>
  <c r="N1081" i="2"/>
  <c r="M1081" i="2"/>
  <c r="L1081" i="2"/>
  <c r="J1081" i="2"/>
  <c r="H1081" i="2"/>
  <c r="G1081" i="2"/>
  <c r="F1081" i="2"/>
  <c r="C1081" i="2"/>
  <c r="B1081" i="2"/>
  <c r="N1079" i="2"/>
  <c r="M1079" i="2"/>
  <c r="L1079" i="2"/>
  <c r="J1079" i="2"/>
  <c r="H1079" i="2"/>
  <c r="G1079" i="2"/>
  <c r="F1079" i="2"/>
  <c r="C1079" i="2"/>
  <c r="B1079" i="2"/>
  <c r="N1078" i="2"/>
  <c r="M1078" i="2"/>
  <c r="L1078" i="2"/>
  <c r="J1078" i="2"/>
  <c r="H1078" i="2"/>
  <c r="G1078" i="2"/>
  <c r="F1078" i="2"/>
  <c r="C1078" i="2"/>
  <c r="B1078" i="2"/>
  <c r="N1076" i="2"/>
  <c r="M1076" i="2"/>
  <c r="L1076" i="2"/>
  <c r="J1076" i="2"/>
  <c r="H1076" i="2"/>
  <c r="G1076" i="2"/>
  <c r="F1076" i="2"/>
  <c r="C1076" i="2"/>
  <c r="B1076" i="2"/>
  <c r="N1075" i="2"/>
  <c r="M1075" i="2"/>
  <c r="L1075" i="2"/>
  <c r="J1075" i="2"/>
  <c r="H1075" i="2"/>
  <c r="G1075" i="2"/>
  <c r="F1075" i="2"/>
  <c r="C1075" i="2"/>
  <c r="B1075" i="2"/>
  <c r="N1073" i="2"/>
  <c r="M1073" i="2"/>
  <c r="L1073" i="2"/>
  <c r="J1073" i="2"/>
  <c r="H1073" i="2"/>
  <c r="G1073" i="2"/>
  <c r="F1073" i="2"/>
  <c r="C1073" i="2"/>
  <c r="B1073" i="2"/>
  <c r="N1072" i="2"/>
  <c r="M1072" i="2"/>
  <c r="L1072" i="2"/>
  <c r="J1072" i="2"/>
  <c r="H1072" i="2"/>
  <c r="G1072" i="2"/>
  <c r="F1072" i="2"/>
  <c r="C1072" i="2"/>
  <c r="B1072" i="2"/>
  <c r="N1070" i="2"/>
  <c r="M1070" i="2"/>
  <c r="L1070" i="2"/>
  <c r="J1070" i="2"/>
  <c r="H1070" i="2"/>
  <c r="G1070" i="2"/>
  <c r="F1070" i="2"/>
  <c r="C1070" i="2"/>
  <c r="B1070" i="2"/>
  <c r="N1069" i="2"/>
  <c r="M1069" i="2"/>
  <c r="J1069" i="2"/>
  <c r="H1069" i="2"/>
  <c r="G1069" i="2"/>
  <c r="F1069" i="2"/>
  <c r="C1069" i="2"/>
  <c r="B1069" i="2"/>
  <c r="N1067" i="2"/>
  <c r="M1067" i="2"/>
  <c r="L1067" i="2"/>
  <c r="J1067" i="2"/>
  <c r="H1067" i="2"/>
  <c r="G1067" i="2"/>
  <c r="F1067" i="2"/>
  <c r="C1067" i="2"/>
  <c r="B1067" i="2"/>
  <c r="N1066" i="2"/>
  <c r="M1066" i="2"/>
  <c r="L1066" i="2"/>
  <c r="J1066" i="2"/>
  <c r="H1066" i="2"/>
  <c r="G1066" i="2"/>
  <c r="F1066" i="2"/>
  <c r="C1066" i="2"/>
  <c r="B1066" i="2"/>
  <c r="N1064" i="2"/>
  <c r="M1064" i="2"/>
  <c r="L1064" i="2"/>
  <c r="J1064" i="2"/>
  <c r="H1064" i="2"/>
  <c r="G1064" i="2"/>
  <c r="F1064" i="2"/>
  <c r="C1064" i="2"/>
  <c r="B1064" i="2"/>
  <c r="M1063" i="2"/>
  <c r="L1063" i="2"/>
  <c r="J1063" i="2"/>
  <c r="H1063" i="2"/>
  <c r="G1063" i="2"/>
  <c r="F1063" i="2"/>
  <c r="C1063" i="2"/>
  <c r="B1063" i="2"/>
  <c r="L1062" i="2"/>
  <c r="N1061" i="2"/>
  <c r="M1061" i="2"/>
  <c r="L1061" i="2"/>
  <c r="J1061" i="2"/>
  <c r="H1061" i="2"/>
  <c r="G1061" i="2"/>
  <c r="F1061" i="2"/>
  <c r="C1061" i="2"/>
  <c r="B1061" i="2"/>
  <c r="N1060" i="2"/>
  <c r="M1060" i="2"/>
  <c r="L1060" i="2"/>
  <c r="J1060" i="2"/>
  <c r="H1060" i="2"/>
  <c r="G1060" i="2"/>
  <c r="F1060" i="2"/>
  <c r="C1060" i="2"/>
  <c r="B1060" i="2"/>
  <c r="N1058" i="2"/>
  <c r="M1058" i="2"/>
  <c r="L1058" i="2"/>
  <c r="J1058" i="2"/>
  <c r="H1058" i="2"/>
  <c r="G1058" i="2"/>
  <c r="F1058" i="2"/>
  <c r="C1058" i="2"/>
  <c r="B1058" i="2"/>
  <c r="N1057" i="2"/>
  <c r="M1057" i="2"/>
  <c r="L1057" i="2"/>
  <c r="J1057" i="2"/>
  <c r="H1057" i="2"/>
  <c r="G1057" i="2"/>
  <c r="F1057" i="2"/>
  <c r="C1057" i="2"/>
  <c r="B1057" i="2"/>
  <c r="N1056" i="2"/>
  <c r="N1055" i="2"/>
  <c r="M1055" i="2"/>
  <c r="L1055" i="2"/>
  <c r="J1055" i="2"/>
  <c r="H1055" i="2"/>
  <c r="G1055" i="2"/>
  <c r="F1055" i="2"/>
  <c r="C1055" i="2"/>
  <c r="B1055" i="2"/>
  <c r="N1054" i="2"/>
  <c r="M1054" i="2"/>
  <c r="L1054" i="2"/>
  <c r="J1054" i="2"/>
  <c r="H1054" i="2"/>
  <c r="G1054" i="2"/>
  <c r="F1054" i="2"/>
  <c r="C1054" i="2"/>
  <c r="B1054" i="2"/>
  <c r="N1052" i="2"/>
  <c r="M1052" i="2"/>
  <c r="L1052" i="2"/>
  <c r="J1052" i="2"/>
  <c r="H1052" i="2"/>
  <c r="G1052" i="2"/>
  <c r="F1052" i="2"/>
  <c r="C1052" i="2"/>
  <c r="B1052" i="2"/>
  <c r="N1051" i="2"/>
  <c r="M1051" i="2"/>
  <c r="L1051" i="2"/>
  <c r="J1051" i="2"/>
  <c r="H1051" i="2"/>
  <c r="G1051" i="2"/>
  <c r="F1051" i="2"/>
  <c r="C1051" i="2"/>
  <c r="B1051" i="2"/>
  <c r="N1049" i="2"/>
  <c r="M1049" i="2"/>
  <c r="L1049" i="2"/>
  <c r="J1049" i="2"/>
  <c r="H1049" i="2"/>
  <c r="G1049" i="2"/>
  <c r="F1049" i="2"/>
  <c r="C1049" i="2"/>
  <c r="B1049" i="2"/>
  <c r="N1048" i="2"/>
  <c r="M1048" i="2"/>
  <c r="L1048" i="2"/>
  <c r="J1048" i="2"/>
  <c r="H1048" i="2"/>
  <c r="G1048" i="2"/>
  <c r="F1048" i="2"/>
  <c r="C1048" i="2"/>
  <c r="B1048" i="2"/>
  <c r="N1046" i="2"/>
  <c r="M1046" i="2"/>
  <c r="L1046" i="2"/>
  <c r="J1046" i="2"/>
  <c r="H1046" i="2"/>
  <c r="G1046" i="2"/>
  <c r="F1046" i="2"/>
  <c r="C1046" i="2"/>
  <c r="B1046" i="2"/>
  <c r="N1045" i="2"/>
  <c r="M1045" i="2"/>
  <c r="L1045" i="2"/>
  <c r="J1045" i="2"/>
  <c r="H1045" i="2"/>
  <c r="G1045" i="2"/>
  <c r="F1045" i="2"/>
  <c r="C1045" i="2"/>
  <c r="B1045" i="2"/>
  <c r="N1043" i="2"/>
  <c r="M1043" i="2"/>
  <c r="L1043" i="2"/>
  <c r="J1043" i="2"/>
  <c r="H1043" i="2"/>
  <c r="G1043" i="2"/>
  <c r="F1043" i="2"/>
  <c r="C1043" i="2"/>
  <c r="B1043" i="2"/>
  <c r="N1042" i="2"/>
  <c r="M1042" i="2"/>
  <c r="L1042" i="2"/>
  <c r="J1042" i="2"/>
  <c r="H1042" i="2"/>
  <c r="G1042" i="2"/>
  <c r="F1042" i="2"/>
  <c r="C1042" i="2"/>
  <c r="B1042" i="2"/>
  <c r="L1041" i="2"/>
  <c r="N1040" i="2"/>
  <c r="M1040" i="2"/>
  <c r="L1040" i="2"/>
  <c r="J1040" i="2"/>
  <c r="H1040" i="2"/>
  <c r="G1040" i="2"/>
  <c r="F1040" i="2"/>
  <c r="C1040" i="2"/>
  <c r="B1040" i="2"/>
  <c r="N1039" i="2"/>
  <c r="M1039" i="2"/>
  <c r="L1039" i="2"/>
  <c r="J1039" i="2"/>
  <c r="H1039" i="2"/>
  <c r="G1039" i="2"/>
  <c r="F1039" i="2"/>
  <c r="C1039" i="2"/>
  <c r="B1039" i="2"/>
  <c r="L1038" i="2"/>
  <c r="N1037" i="2"/>
  <c r="M1037" i="2"/>
  <c r="L1037" i="2"/>
  <c r="J1037" i="2"/>
  <c r="H1037" i="2"/>
  <c r="G1037" i="2"/>
  <c r="F1037" i="2"/>
  <c r="C1037" i="2"/>
  <c r="B1037" i="2"/>
  <c r="N1036" i="2"/>
  <c r="M1036" i="2"/>
  <c r="L1036" i="2"/>
  <c r="J1036" i="2"/>
  <c r="H1036" i="2"/>
  <c r="G1036" i="2"/>
  <c r="F1036" i="2"/>
  <c r="C1036" i="2"/>
  <c r="B1036" i="2"/>
  <c r="F1035" i="2"/>
  <c r="N1034" i="2"/>
  <c r="M1034" i="2"/>
  <c r="L1034" i="2"/>
  <c r="J1034" i="2"/>
  <c r="H1034" i="2"/>
  <c r="G1034" i="2"/>
  <c r="F1034" i="2"/>
  <c r="C1034" i="2"/>
  <c r="B1034" i="2"/>
  <c r="N1033" i="2"/>
  <c r="M1033" i="2"/>
  <c r="L1033" i="2"/>
  <c r="J1033" i="2"/>
  <c r="H1033" i="2"/>
  <c r="G1033" i="2"/>
  <c r="F1033" i="2"/>
  <c r="C1033" i="2"/>
  <c r="B1033" i="2"/>
  <c r="H1032" i="2"/>
  <c r="N1031" i="2"/>
  <c r="M1031" i="2"/>
  <c r="L1031" i="2"/>
  <c r="J1031" i="2"/>
  <c r="H1031" i="2"/>
  <c r="G1031" i="2"/>
  <c r="F1031" i="2"/>
  <c r="C1031" i="2"/>
  <c r="B1031" i="2"/>
  <c r="N1030" i="2"/>
  <c r="M1030" i="2"/>
  <c r="L1030" i="2"/>
  <c r="J1030" i="2"/>
  <c r="G1030" i="2"/>
  <c r="F1030" i="2"/>
  <c r="C1030" i="2"/>
  <c r="B1030" i="2"/>
  <c r="H1029" i="2"/>
  <c r="N1028" i="2"/>
  <c r="M1028" i="2"/>
  <c r="L1028" i="2"/>
  <c r="J1028" i="2"/>
  <c r="H1028" i="2"/>
  <c r="G1028" i="2"/>
  <c r="F1028" i="2"/>
  <c r="C1028" i="2"/>
  <c r="B1028" i="2"/>
  <c r="N1027" i="2"/>
  <c r="M1027" i="2"/>
  <c r="L1027" i="2"/>
  <c r="J1027" i="2"/>
  <c r="H1027" i="2"/>
  <c r="G1027" i="2"/>
  <c r="F1027" i="2"/>
  <c r="C1027" i="2"/>
  <c r="B1027" i="2"/>
  <c r="N1025" i="2"/>
  <c r="M1025" i="2"/>
  <c r="L1025" i="2"/>
  <c r="J1025" i="2"/>
  <c r="H1025" i="2"/>
  <c r="G1025" i="2"/>
  <c r="F1025" i="2"/>
  <c r="C1025" i="2"/>
  <c r="B1025" i="2"/>
  <c r="N1024" i="2"/>
  <c r="M1024" i="2"/>
  <c r="L1024" i="2"/>
  <c r="J1024" i="2"/>
  <c r="H1024" i="2"/>
  <c r="G1024" i="2"/>
  <c r="F1024" i="2"/>
  <c r="C1024" i="2"/>
  <c r="B1024" i="2"/>
  <c r="N1022" i="2"/>
  <c r="M1022" i="2"/>
  <c r="L1022" i="2"/>
  <c r="J1022" i="2"/>
  <c r="H1022" i="2"/>
  <c r="G1022" i="2"/>
  <c r="F1022" i="2"/>
  <c r="C1022" i="2"/>
  <c r="B1022" i="2"/>
  <c r="N1021" i="2"/>
  <c r="M1021" i="2"/>
  <c r="L1021" i="2"/>
  <c r="J1021" i="2"/>
  <c r="H1021" i="2"/>
  <c r="G1021" i="2"/>
  <c r="F1021" i="2"/>
  <c r="C1021" i="2"/>
  <c r="B1021" i="2"/>
  <c r="N1019" i="2"/>
  <c r="M1019" i="2"/>
  <c r="L1019" i="2"/>
  <c r="J1019" i="2"/>
  <c r="H1019" i="2"/>
  <c r="G1019" i="2"/>
  <c r="F1019" i="2"/>
  <c r="C1019" i="2"/>
  <c r="B1019" i="2"/>
  <c r="N1018" i="2"/>
  <c r="M1018" i="2"/>
  <c r="L1018" i="2"/>
  <c r="J1018" i="2"/>
  <c r="H1018" i="2"/>
  <c r="G1018" i="2"/>
  <c r="F1018" i="2"/>
  <c r="C1018" i="2"/>
  <c r="B1018" i="2"/>
  <c r="N1016" i="2"/>
  <c r="M1016" i="2"/>
  <c r="L1016" i="2"/>
  <c r="J1016" i="2"/>
  <c r="H1016" i="2"/>
  <c r="G1016" i="2"/>
  <c r="F1016" i="2"/>
  <c r="C1016" i="2"/>
  <c r="B1016" i="2"/>
  <c r="N1015" i="2"/>
  <c r="M1015" i="2"/>
  <c r="L1015" i="2"/>
  <c r="J1015" i="2"/>
  <c r="H1015" i="2"/>
  <c r="G1015" i="2"/>
  <c r="F1015" i="2"/>
  <c r="C1015" i="2"/>
  <c r="B1015" i="2"/>
  <c r="N1013" i="2"/>
  <c r="M1013" i="2"/>
  <c r="L1013" i="2"/>
  <c r="J1013" i="2"/>
  <c r="H1013" i="2"/>
  <c r="G1013" i="2"/>
  <c r="F1013" i="2"/>
  <c r="C1013" i="2"/>
  <c r="B1013" i="2"/>
  <c r="N1012" i="2"/>
  <c r="M1012" i="2"/>
  <c r="L1012" i="2"/>
  <c r="J1012" i="2"/>
  <c r="H1012" i="2"/>
  <c r="G1012" i="2"/>
  <c r="F1012" i="2"/>
  <c r="C1012" i="2"/>
  <c r="B1012" i="2"/>
  <c r="N1010" i="2"/>
  <c r="M1010" i="2"/>
  <c r="L1010" i="2"/>
  <c r="J1010" i="2"/>
  <c r="H1010" i="2"/>
  <c r="G1010" i="2"/>
  <c r="F1010" i="2"/>
  <c r="C1010" i="2"/>
  <c r="B1010" i="2"/>
  <c r="N1009" i="2"/>
  <c r="M1009" i="2"/>
  <c r="L1009" i="2"/>
  <c r="J1009" i="2"/>
  <c r="H1009" i="2"/>
  <c r="G1009" i="2"/>
  <c r="F1009" i="2"/>
  <c r="C1009" i="2"/>
  <c r="B1009" i="2"/>
  <c r="N1007" i="2"/>
  <c r="M1007" i="2"/>
  <c r="L1007" i="2"/>
  <c r="J1007" i="2"/>
  <c r="H1007" i="2"/>
  <c r="G1007" i="2"/>
  <c r="F1007" i="2"/>
  <c r="C1007" i="2"/>
  <c r="B1007" i="2"/>
  <c r="N1006" i="2"/>
  <c r="M1006" i="2"/>
  <c r="L1006" i="2"/>
  <c r="J1006" i="2"/>
  <c r="H1006" i="2"/>
  <c r="G1006" i="2"/>
  <c r="F1006" i="2"/>
  <c r="C1006" i="2"/>
  <c r="B1006" i="2"/>
  <c r="N1004" i="2"/>
  <c r="M1004" i="2"/>
  <c r="L1004" i="2"/>
  <c r="J1004" i="2"/>
  <c r="H1004" i="2"/>
  <c r="G1004" i="2"/>
  <c r="F1004" i="2"/>
  <c r="C1004" i="2"/>
  <c r="B1004" i="2"/>
  <c r="N1003" i="2"/>
  <c r="M1003" i="2"/>
  <c r="L1003" i="2"/>
  <c r="J1003" i="2"/>
  <c r="H1003" i="2"/>
  <c r="G1003" i="2"/>
  <c r="F1003" i="2"/>
  <c r="C1003" i="2"/>
  <c r="B1003" i="2"/>
  <c r="N1001" i="2"/>
  <c r="M1001" i="2"/>
  <c r="L1001" i="2"/>
  <c r="J1001" i="2"/>
  <c r="H1001" i="2"/>
  <c r="G1001" i="2"/>
  <c r="F1001" i="2"/>
  <c r="C1001" i="2"/>
  <c r="B1001" i="2"/>
  <c r="N1000" i="2"/>
  <c r="M1000" i="2"/>
  <c r="L1000" i="2"/>
  <c r="J1000" i="2"/>
  <c r="H1000" i="2"/>
  <c r="G1000" i="2"/>
  <c r="F1000" i="2"/>
  <c r="C1000" i="2"/>
  <c r="B1000" i="2"/>
  <c r="N998" i="2"/>
  <c r="M998" i="2"/>
  <c r="L998" i="2"/>
  <c r="J998" i="2"/>
  <c r="H998" i="2"/>
  <c r="G998" i="2"/>
  <c r="F998" i="2"/>
  <c r="C998" i="2"/>
  <c r="B998" i="2"/>
  <c r="N997" i="2"/>
  <c r="M997" i="2"/>
  <c r="L997" i="2"/>
  <c r="J997" i="2"/>
  <c r="H997" i="2"/>
  <c r="G997" i="2"/>
  <c r="F997" i="2"/>
  <c r="C997" i="2"/>
  <c r="B997" i="2"/>
  <c r="N995" i="2"/>
  <c r="M995" i="2"/>
  <c r="L995" i="2"/>
  <c r="J995" i="2"/>
  <c r="H995" i="2"/>
  <c r="G995" i="2"/>
  <c r="F995" i="2"/>
  <c r="C995" i="2"/>
  <c r="B995" i="2"/>
  <c r="N994" i="2"/>
  <c r="M994" i="2"/>
  <c r="L994" i="2"/>
  <c r="J994" i="2"/>
  <c r="H994" i="2"/>
  <c r="G994" i="2"/>
  <c r="F994" i="2"/>
  <c r="C994" i="2"/>
  <c r="B994" i="2"/>
  <c r="N992" i="2"/>
  <c r="M992" i="2"/>
  <c r="L992" i="2"/>
  <c r="J992" i="2"/>
  <c r="H992" i="2"/>
  <c r="G992" i="2"/>
  <c r="F992" i="2"/>
  <c r="C992" i="2"/>
  <c r="B992" i="2"/>
  <c r="N991" i="2"/>
  <c r="M991" i="2"/>
  <c r="L991" i="2"/>
  <c r="J991" i="2"/>
  <c r="H991" i="2"/>
  <c r="G991" i="2"/>
  <c r="F991" i="2"/>
  <c r="C991" i="2"/>
  <c r="B991" i="2"/>
  <c r="N989" i="2"/>
  <c r="M989" i="2"/>
  <c r="L989" i="2"/>
  <c r="J989" i="2"/>
  <c r="H989" i="2"/>
  <c r="G989" i="2"/>
  <c r="F989" i="2"/>
  <c r="C989" i="2"/>
  <c r="B989" i="2"/>
  <c r="N988" i="2"/>
  <c r="M988" i="2"/>
  <c r="L988" i="2"/>
  <c r="J988" i="2"/>
  <c r="H988" i="2"/>
  <c r="G988" i="2"/>
  <c r="F988" i="2"/>
  <c r="C988" i="2"/>
  <c r="B988" i="2"/>
  <c r="N986" i="2"/>
  <c r="M986" i="2"/>
  <c r="L986" i="2"/>
  <c r="J986" i="2"/>
  <c r="H986" i="2"/>
  <c r="G986" i="2"/>
  <c r="F986" i="2"/>
  <c r="C986" i="2"/>
  <c r="B986" i="2"/>
  <c r="N985" i="2"/>
  <c r="M985" i="2"/>
  <c r="L985" i="2"/>
  <c r="J985" i="2"/>
  <c r="H985" i="2"/>
  <c r="G985" i="2"/>
  <c r="F985" i="2"/>
  <c r="C985" i="2"/>
  <c r="B985" i="2"/>
  <c r="B984" i="2"/>
  <c r="N983" i="2"/>
  <c r="M983" i="2"/>
  <c r="L983" i="2"/>
  <c r="J983" i="2"/>
  <c r="H983" i="2"/>
  <c r="G983" i="2"/>
  <c r="F983" i="2"/>
  <c r="C983" i="2"/>
  <c r="B983" i="2"/>
  <c r="N982" i="2"/>
  <c r="M982" i="2"/>
  <c r="L982" i="2"/>
  <c r="J982" i="2"/>
  <c r="H982" i="2"/>
  <c r="F982" i="2"/>
  <c r="C982" i="2"/>
  <c r="B982" i="2"/>
  <c r="G981" i="2"/>
  <c r="N980" i="2"/>
  <c r="M980" i="2"/>
  <c r="L980" i="2"/>
  <c r="J980" i="2"/>
  <c r="H980" i="2"/>
  <c r="G980" i="2"/>
  <c r="F980" i="2"/>
  <c r="C980" i="2"/>
  <c r="B980" i="2"/>
  <c r="N979" i="2"/>
  <c r="M979" i="2"/>
  <c r="L979" i="2"/>
  <c r="J979" i="2"/>
  <c r="H979" i="2"/>
  <c r="G979" i="2"/>
  <c r="F979" i="2"/>
  <c r="C979" i="2"/>
  <c r="B979" i="2"/>
  <c r="M978" i="2"/>
  <c r="B978" i="2"/>
  <c r="N977" i="2"/>
  <c r="M977" i="2"/>
  <c r="L977" i="2"/>
  <c r="J977" i="2"/>
  <c r="H977" i="2"/>
  <c r="G977" i="2"/>
  <c r="F977" i="2"/>
  <c r="C977" i="2"/>
  <c r="B977" i="2"/>
  <c r="N976" i="2"/>
  <c r="M976" i="2"/>
  <c r="L976" i="2"/>
  <c r="J976" i="2"/>
  <c r="H976" i="2"/>
  <c r="G976" i="2"/>
  <c r="F976" i="2"/>
  <c r="C976" i="2"/>
  <c r="B976" i="2"/>
  <c r="N974" i="2"/>
  <c r="M974" i="2"/>
  <c r="L974" i="2"/>
  <c r="J974" i="2"/>
  <c r="H974" i="2"/>
  <c r="G974" i="2"/>
  <c r="F974" i="2"/>
  <c r="C974" i="2"/>
  <c r="B974" i="2"/>
  <c r="N973" i="2"/>
  <c r="M973" i="2"/>
  <c r="L973" i="2"/>
  <c r="J973" i="2"/>
  <c r="H973" i="2"/>
  <c r="G973" i="2"/>
  <c r="F973" i="2"/>
  <c r="C973" i="2"/>
  <c r="B973" i="2"/>
  <c r="N971" i="2"/>
  <c r="M971" i="2"/>
  <c r="L971" i="2"/>
  <c r="J971" i="2"/>
  <c r="H971" i="2"/>
  <c r="G971" i="2"/>
  <c r="F971" i="2"/>
  <c r="C971" i="2"/>
  <c r="B971" i="2"/>
  <c r="N970" i="2"/>
  <c r="M970" i="2"/>
  <c r="L970" i="2"/>
  <c r="J970" i="2"/>
  <c r="H970" i="2"/>
  <c r="G970" i="2"/>
  <c r="F970" i="2"/>
  <c r="C970" i="2"/>
  <c r="B970" i="2"/>
  <c r="N968" i="2"/>
  <c r="M968" i="2"/>
  <c r="L968" i="2"/>
  <c r="J968" i="2"/>
  <c r="H968" i="2"/>
  <c r="G968" i="2"/>
  <c r="F968" i="2"/>
  <c r="C968" i="2"/>
  <c r="B968" i="2"/>
  <c r="N967" i="2"/>
  <c r="M967" i="2"/>
  <c r="L967" i="2"/>
  <c r="J967" i="2"/>
  <c r="H967" i="2"/>
  <c r="G967" i="2"/>
  <c r="F967" i="2"/>
  <c r="C967" i="2"/>
  <c r="B967" i="2"/>
  <c r="N965" i="2"/>
  <c r="M965" i="2"/>
  <c r="L965" i="2"/>
  <c r="J965" i="2"/>
  <c r="H965" i="2"/>
  <c r="G965" i="2"/>
  <c r="F965" i="2"/>
  <c r="C965" i="2"/>
  <c r="B965" i="2"/>
  <c r="N964" i="2"/>
  <c r="M964" i="2"/>
  <c r="L964" i="2"/>
  <c r="J964" i="2"/>
  <c r="H964" i="2"/>
  <c r="G964" i="2"/>
  <c r="F964" i="2"/>
  <c r="C964" i="2"/>
  <c r="B964" i="2"/>
  <c r="N962" i="2"/>
  <c r="M962" i="2"/>
  <c r="L962" i="2"/>
  <c r="J962" i="2"/>
  <c r="H962" i="2"/>
  <c r="G962" i="2"/>
  <c r="F962" i="2"/>
  <c r="C962" i="2"/>
  <c r="B962" i="2"/>
  <c r="N961" i="2"/>
  <c r="M961" i="2"/>
  <c r="L961" i="2"/>
  <c r="J961" i="2"/>
  <c r="H961" i="2"/>
  <c r="G961" i="2"/>
  <c r="F961" i="2"/>
  <c r="C961" i="2"/>
  <c r="B961" i="2"/>
  <c r="N959" i="2"/>
  <c r="M959" i="2"/>
  <c r="L959" i="2"/>
  <c r="J959" i="2"/>
  <c r="H959" i="2"/>
  <c r="G959" i="2"/>
  <c r="F959" i="2"/>
  <c r="C959" i="2"/>
  <c r="B959" i="2"/>
  <c r="N958" i="2"/>
  <c r="M958" i="2"/>
  <c r="L958" i="2"/>
  <c r="J958" i="2"/>
  <c r="H958" i="2"/>
  <c r="G958" i="2"/>
  <c r="F958" i="2"/>
  <c r="C958" i="2"/>
  <c r="B958" i="2"/>
  <c r="N956" i="2"/>
  <c r="M956" i="2"/>
  <c r="L956" i="2"/>
  <c r="J956" i="2"/>
  <c r="H956" i="2"/>
  <c r="G956" i="2"/>
  <c r="F956" i="2"/>
  <c r="C956" i="2"/>
  <c r="B956" i="2"/>
  <c r="N955" i="2"/>
  <c r="M955" i="2"/>
  <c r="L955" i="2"/>
  <c r="J955" i="2"/>
  <c r="H955" i="2"/>
  <c r="G955" i="2"/>
  <c r="F955" i="2"/>
  <c r="C955" i="2"/>
  <c r="B955" i="2"/>
  <c r="N953" i="2"/>
  <c r="M953" i="2"/>
  <c r="L953" i="2"/>
  <c r="J953" i="2"/>
  <c r="H953" i="2"/>
  <c r="G953" i="2"/>
  <c r="F953" i="2"/>
  <c r="C953" i="2"/>
  <c r="B953" i="2"/>
  <c r="N952" i="2"/>
  <c r="M952" i="2"/>
  <c r="L952" i="2"/>
  <c r="J952" i="2"/>
  <c r="H952" i="2"/>
  <c r="G952" i="2"/>
  <c r="F952" i="2"/>
  <c r="C952" i="2"/>
  <c r="B952" i="2"/>
  <c r="N950" i="2"/>
  <c r="M950" i="2"/>
  <c r="L950" i="2"/>
  <c r="J950" i="2"/>
  <c r="H950" i="2"/>
  <c r="G950" i="2"/>
  <c r="F950" i="2"/>
  <c r="C950" i="2"/>
  <c r="B950" i="2"/>
  <c r="N949" i="2"/>
  <c r="M949" i="2"/>
  <c r="L949" i="2"/>
  <c r="J949" i="2"/>
  <c r="H949" i="2"/>
  <c r="G949" i="2"/>
  <c r="F949" i="2"/>
  <c r="C949" i="2"/>
  <c r="B949" i="2"/>
  <c r="N947" i="2"/>
  <c r="M947" i="2"/>
  <c r="L947" i="2"/>
  <c r="J947" i="2"/>
  <c r="H947" i="2"/>
  <c r="G947" i="2"/>
  <c r="F947" i="2"/>
  <c r="C947" i="2"/>
  <c r="B947" i="2"/>
  <c r="N946" i="2"/>
  <c r="M946" i="2"/>
  <c r="L946" i="2"/>
  <c r="J946" i="2"/>
  <c r="H946" i="2"/>
  <c r="G946" i="2"/>
  <c r="F946" i="2"/>
  <c r="C946" i="2"/>
  <c r="B946" i="2"/>
  <c r="N944" i="2"/>
  <c r="M944" i="2"/>
  <c r="L944" i="2"/>
  <c r="J944" i="2"/>
  <c r="H944" i="2"/>
  <c r="G944" i="2"/>
  <c r="F944" i="2"/>
  <c r="C944" i="2"/>
  <c r="B944" i="2"/>
  <c r="N943" i="2"/>
  <c r="M943" i="2"/>
  <c r="L943" i="2"/>
  <c r="J943" i="2"/>
  <c r="H943" i="2"/>
  <c r="G943" i="2"/>
  <c r="F943" i="2"/>
  <c r="C943" i="2"/>
  <c r="B943" i="2"/>
  <c r="N941" i="2"/>
  <c r="M941" i="2"/>
  <c r="L941" i="2"/>
  <c r="J941" i="2"/>
  <c r="H941" i="2"/>
  <c r="G941" i="2"/>
  <c r="F941" i="2"/>
  <c r="C941" i="2"/>
  <c r="B941" i="2"/>
  <c r="N940" i="2"/>
  <c r="M940" i="2"/>
  <c r="L940" i="2"/>
  <c r="J940" i="2"/>
  <c r="H940" i="2"/>
  <c r="G940" i="2"/>
  <c r="F940" i="2"/>
  <c r="C940" i="2"/>
  <c r="B940" i="2"/>
  <c r="N938" i="2"/>
  <c r="M938" i="2"/>
  <c r="L938" i="2"/>
  <c r="J938" i="2"/>
  <c r="H938" i="2"/>
  <c r="G938" i="2"/>
  <c r="F938" i="2"/>
  <c r="C938" i="2"/>
  <c r="B938" i="2"/>
  <c r="N937" i="2"/>
  <c r="M937" i="2"/>
  <c r="L937" i="2"/>
  <c r="J937" i="2"/>
  <c r="H937" i="2"/>
  <c r="G937" i="2"/>
  <c r="F937" i="2"/>
  <c r="C937" i="2"/>
  <c r="B937" i="2"/>
  <c r="N935" i="2"/>
  <c r="M935" i="2"/>
  <c r="L935" i="2"/>
  <c r="J935" i="2"/>
  <c r="H935" i="2"/>
  <c r="G935" i="2"/>
  <c r="F935" i="2"/>
  <c r="C935" i="2"/>
  <c r="B935" i="2"/>
  <c r="N934" i="2"/>
  <c r="M934" i="2"/>
  <c r="L934" i="2"/>
  <c r="J934" i="2"/>
  <c r="H934" i="2"/>
  <c r="G934" i="2"/>
  <c r="F934" i="2"/>
  <c r="C934" i="2"/>
  <c r="B934" i="2"/>
  <c r="N932" i="2"/>
  <c r="M932" i="2"/>
  <c r="L932" i="2"/>
  <c r="J932" i="2"/>
  <c r="H932" i="2"/>
  <c r="G932" i="2"/>
  <c r="F932" i="2"/>
  <c r="C932" i="2"/>
  <c r="B932" i="2"/>
  <c r="N931" i="2"/>
  <c r="M931" i="2"/>
  <c r="L931" i="2"/>
  <c r="J931" i="2"/>
  <c r="H931" i="2"/>
  <c r="G931" i="2"/>
  <c r="F931" i="2"/>
  <c r="C931" i="2"/>
  <c r="B931" i="2"/>
  <c r="N929" i="2"/>
  <c r="M929" i="2"/>
  <c r="L929" i="2"/>
  <c r="J929" i="2"/>
  <c r="H929" i="2"/>
  <c r="G929" i="2"/>
  <c r="F929" i="2"/>
  <c r="C929" i="2"/>
  <c r="B929" i="2"/>
  <c r="N928" i="2"/>
  <c r="M928" i="2"/>
  <c r="L928" i="2"/>
  <c r="J928" i="2"/>
  <c r="H928" i="2"/>
  <c r="G928" i="2"/>
  <c r="F928" i="2"/>
  <c r="C928" i="2"/>
  <c r="B928" i="2"/>
  <c r="N926" i="2"/>
  <c r="M926" i="2"/>
  <c r="L926" i="2"/>
  <c r="J926" i="2"/>
  <c r="H926" i="2"/>
  <c r="G926" i="2"/>
  <c r="F926" i="2"/>
  <c r="C926" i="2"/>
  <c r="B926" i="2"/>
  <c r="N925" i="2"/>
  <c r="M925" i="2"/>
  <c r="L925" i="2"/>
  <c r="J925" i="2"/>
  <c r="H925" i="2"/>
  <c r="G925" i="2"/>
  <c r="F925" i="2"/>
  <c r="C925" i="2"/>
  <c r="B925" i="2"/>
  <c r="N923" i="2"/>
  <c r="M923" i="2"/>
  <c r="L923" i="2"/>
  <c r="J923" i="2"/>
  <c r="H923" i="2"/>
  <c r="G923" i="2"/>
  <c r="F923" i="2"/>
  <c r="C923" i="2"/>
  <c r="B923" i="2"/>
  <c r="N922" i="2"/>
  <c r="M922" i="2"/>
  <c r="L922" i="2"/>
  <c r="J922" i="2"/>
  <c r="H922" i="2"/>
  <c r="G922" i="2"/>
  <c r="F922" i="2"/>
  <c r="C922" i="2"/>
  <c r="B922" i="2"/>
  <c r="N920" i="2"/>
  <c r="M920" i="2"/>
  <c r="L920" i="2"/>
  <c r="J920" i="2"/>
  <c r="H920" i="2"/>
  <c r="G920" i="2"/>
  <c r="F920" i="2"/>
  <c r="C920" i="2"/>
  <c r="B920" i="2"/>
  <c r="N919" i="2"/>
  <c r="M919" i="2"/>
  <c r="L919" i="2"/>
  <c r="J919" i="2"/>
  <c r="H919" i="2"/>
  <c r="G919" i="2"/>
  <c r="F919" i="2"/>
  <c r="C919" i="2"/>
  <c r="B919" i="2"/>
  <c r="N917" i="2"/>
  <c r="M917" i="2"/>
  <c r="L917" i="2"/>
  <c r="J917" i="2"/>
  <c r="H917" i="2"/>
  <c r="G917" i="2"/>
  <c r="F917" i="2"/>
  <c r="C917" i="2"/>
  <c r="B917" i="2"/>
  <c r="N916" i="2"/>
  <c r="M916" i="2"/>
  <c r="L916" i="2"/>
  <c r="J916" i="2"/>
  <c r="H916" i="2"/>
  <c r="G916" i="2"/>
  <c r="F916" i="2"/>
  <c r="C916" i="2"/>
  <c r="B916" i="2"/>
  <c r="N914" i="2"/>
  <c r="M914" i="2"/>
  <c r="L914" i="2"/>
  <c r="J914" i="2"/>
  <c r="H914" i="2"/>
  <c r="G914" i="2"/>
  <c r="F914" i="2"/>
  <c r="C914" i="2"/>
  <c r="B914" i="2"/>
  <c r="N913" i="2"/>
  <c r="M913" i="2"/>
  <c r="L913" i="2"/>
  <c r="J913" i="2"/>
  <c r="H913" i="2"/>
  <c r="G913" i="2"/>
  <c r="F913" i="2"/>
  <c r="C913" i="2"/>
  <c r="B913" i="2"/>
  <c r="N911" i="2"/>
  <c r="M911" i="2"/>
  <c r="L911" i="2"/>
  <c r="J911" i="2"/>
  <c r="H911" i="2"/>
  <c r="G911" i="2"/>
  <c r="F911" i="2"/>
  <c r="C911" i="2"/>
  <c r="B911" i="2"/>
  <c r="N910" i="2"/>
  <c r="M910" i="2"/>
  <c r="L910" i="2"/>
  <c r="J910" i="2"/>
  <c r="H910" i="2"/>
  <c r="G910" i="2"/>
  <c r="F910" i="2"/>
  <c r="C910" i="2"/>
  <c r="B910" i="2"/>
  <c r="N908" i="2"/>
  <c r="M908" i="2"/>
  <c r="L908" i="2"/>
  <c r="J908" i="2"/>
  <c r="H908" i="2"/>
  <c r="G908" i="2"/>
  <c r="F908" i="2"/>
  <c r="C908" i="2"/>
  <c r="B908" i="2"/>
  <c r="N907" i="2"/>
  <c r="M907" i="2"/>
  <c r="L907" i="2"/>
  <c r="J907" i="2"/>
  <c r="H907" i="2"/>
  <c r="G907" i="2"/>
  <c r="F907" i="2"/>
  <c r="C907" i="2"/>
  <c r="B907" i="2"/>
  <c r="N905" i="2"/>
  <c r="M905" i="2"/>
  <c r="L905" i="2"/>
  <c r="J905" i="2"/>
  <c r="H905" i="2"/>
  <c r="G905" i="2"/>
  <c r="F905" i="2"/>
  <c r="C905" i="2"/>
  <c r="B905" i="2"/>
  <c r="N904" i="2"/>
  <c r="M904" i="2"/>
  <c r="L904" i="2"/>
  <c r="J904" i="2"/>
  <c r="H904" i="2"/>
  <c r="G904" i="2"/>
  <c r="F904" i="2"/>
  <c r="C904" i="2"/>
  <c r="B904" i="2"/>
  <c r="N902" i="2"/>
  <c r="M902" i="2"/>
  <c r="L902" i="2"/>
  <c r="J902" i="2"/>
  <c r="H902" i="2"/>
  <c r="G902" i="2"/>
  <c r="F902" i="2"/>
  <c r="C902" i="2"/>
  <c r="B902" i="2"/>
  <c r="N901" i="2"/>
  <c r="M901" i="2"/>
  <c r="L901" i="2"/>
  <c r="J901" i="2"/>
  <c r="H901" i="2"/>
  <c r="G901" i="2"/>
  <c r="F901" i="2"/>
  <c r="C901" i="2"/>
  <c r="B901" i="2"/>
  <c r="N899" i="2"/>
  <c r="M899" i="2"/>
  <c r="L899" i="2"/>
  <c r="J899" i="2"/>
  <c r="H899" i="2"/>
  <c r="G899" i="2"/>
  <c r="F899" i="2"/>
  <c r="C899" i="2"/>
  <c r="B899" i="2"/>
  <c r="N898" i="2"/>
  <c r="M898" i="2"/>
  <c r="L898" i="2"/>
  <c r="J898" i="2"/>
  <c r="H898" i="2"/>
  <c r="G898" i="2"/>
  <c r="F898" i="2"/>
  <c r="C898" i="2"/>
  <c r="B898" i="2"/>
  <c r="N896" i="2"/>
  <c r="M896" i="2"/>
  <c r="L896" i="2"/>
  <c r="J896" i="2"/>
  <c r="H896" i="2"/>
  <c r="G896" i="2"/>
  <c r="F896" i="2"/>
  <c r="C896" i="2"/>
  <c r="B896" i="2"/>
  <c r="N895" i="2"/>
  <c r="M895" i="2"/>
  <c r="L895" i="2"/>
  <c r="J895" i="2"/>
  <c r="H895" i="2"/>
  <c r="G895" i="2"/>
  <c r="F895" i="2"/>
  <c r="C895" i="2"/>
  <c r="B895" i="2"/>
  <c r="N893" i="2"/>
  <c r="M893" i="2"/>
  <c r="L893" i="2"/>
  <c r="J893" i="2"/>
  <c r="H893" i="2"/>
  <c r="G893" i="2"/>
  <c r="F893" i="2"/>
  <c r="C893" i="2"/>
  <c r="B893" i="2"/>
  <c r="N892" i="2"/>
  <c r="M892" i="2"/>
  <c r="L892" i="2"/>
  <c r="J892" i="2"/>
  <c r="H892" i="2"/>
  <c r="G892" i="2"/>
  <c r="F892" i="2"/>
  <c r="C892" i="2"/>
  <c r="B892" i="2"/>
  <c r="N890" i="2"/>
  <c r="M890" i="2"/>
  <c r="L890" i="2"/>
  <c r="J890" i="2"/>
  <c r="H890" i="2"/>
  <c r="G890" i="2"/>
  <c r="F890" i="2"/>
  <c r="C890" i="2"/>
  <c r="B890" i="2"/>
  <c r="N889" i="2"/>
  <c r="M889" i="2"/>
  <c r="L889" i="2"/>
  <c r="J889" i="2"/>
  <c r="H889" i="2"/>
  <c r="G889" i="2"/>
  <c r="F889" i="2"/>
  <c r="C889" i="2"/>
  <c r="B889" i="2"/>
  <c r="N887" i="2"/>
  <c r="M887" i="2"/>
  <c r="L887" i="2"/>
  <c r="J887" i="2"/>
  <c r="H887" i="2"/>
  <c r="G887" i="2"/>
  <c r="F887" i="2"/>
  <c r="C887" i="2"/>
  <c r="B887" i="2"/>
  <c r="N886" i="2"/>
  <c r="M886" i="2"/>
  <c r="L886" i="2"/>
  <c r="J886" i="2"/>
  <c r="H886" i="2"/>
  <c r="G886" i="2"/>
  <c r="F886" i="2"/>
  <c r="C886" i="2"/>
  <c r="B886" i="2"/>
  <c r="N885" i="2"/>
  <c r="N884" i="2"/>
  <c r="M884" i="2"/>
  <c r="L884" i="2"/>
  <c r="J884" i="2"/>
  <c r="H884" i="2"/>
  <c r="G884" i="2"/>
  <c r="F884" i="2"/>
  <c r="C884" i="2"/>
  <c r="B884" i="2"/>
  <c r="N883" i="2"/>
  <c r="M883" i="2"/>
  <c r="L883" i="2"/>
  <c r="J883" i="2"/>
  <c r="H883" i="2"/>
  <c r="G883" i="2"/>
  <c r="F883" i="2"/>
  <c r="C883" i="2"/>
  <c r="B883" i="2"/>
  <c r="N881" i="2"/>
  <c r="M881" i="2"/>
  <c r="L881" i="2"/>
  <c r="J881" i="2"/>
  <c r="H881" i="2"/>
  <c r="G881" i="2"/>
  <c r="F881" i="2"/>
  <c r="C881" i="2"/>
  <c r="B881" i="2"/>
  <c r="N880" i="2"/>
  <c r="M880" i="2"/>
  <c r="L880" i="2"/>
  <c r="J880" i="2"/>
  <c r="H880" i="2"/>
  <c r="G880" i="2"/>
  <c r="F880" i="2"/>
  <c r="C880" i="2"/>
  <c r="B880" i="2"/>
  <c r="N878" i="2"/>
  <c r="M878" i="2"/>
  <c r="L878" i="2"/>
  <c r="J878" i="2"/>
  <c r="H878" i="2"/>
  <c r="G878" i="2"/>
  <c r="F878" i="2"/>
  <c r="C878" i="2"/>
  <c r="B878" i="2"/>
  <c r="N877" i="2"/>
  <c r="M877" i="2"/>
  <c r="L877" i="2"/>
  <c r="J877" i="2"/>
  <c r="H877" i="2"/>
  <c r="G877" i="2"/>
  <c r="F877" i="2"/>
  <c r="C877" i="2"/>
  <c r="B877" i="2"/>
  <c r="N875" i="2"/>
  <c r="M875" i="2"/>
  <c r="L875" i="2"/>
  <c r="J875" i="2"/>
  <c r="H875" i="2"/>
  <c r="G875" i="2"/>
  <c r="F875" i="2"/>
  <c r="C875" i="2"/>
  <c r="B875" i="2"/>
  <c r="N874" i="2"/>
  <c r="M874" i="2"/>
  <c r="L874" i="2"/>
  <c r="J874" i="2"/>
  <c r="H874" i="2"/>
  <c r="G874" i="2"/>
  <c r="F874" i="2"/>
  <c r="C874" i="2"/>
  <c r="B874" i="2"/>
  <c r="N872" i="2"/>
  <c r="M872" i="2"/>
  <c r="L872" i="2"/>
  <c r="J872" i="2"/>
  <c r="H872" i="2"/>
  <c r="G872" i="2"/>
  <c r="F872" i="2"/>
  <c r="C872" i="2"/>
  <c r="B872" i="2"/>
  <c r="N871" i="2"/>
  <c r="M871" i="2"/>
  <c r="L871" i="2"/>
  <c r="J871" i="2"/>
  <c r="H871" i="2"/>
  <c r="G871" i="2"/>
  <c r="F871" i="2"/>
  <c r="C871" i="2"/>
  <c r="B871" i="2"/>
  <c r="N869" i="2"/>
  <c r="M869" i="2"/>
  <c r="L869" i="2"/>
  <c r="J869" i="2"/>
  <c r="H869" i="2"/>
  <c r="G869" i="2"/>
  <c r="F869" i="2"/>
  <c r="C869" i="2"/>
  <c r="B869" i="2"/>
  <c r="N868" i="2"/>
  <c r="M868" i="2"/>
  <c r="L868" i="2"/>
  <c r="J868" i="2"/>
  <c r="H868" i="2"/>
  <c r="G868" i="2"/>
  <c r="F868" i="2"/>
  <c r="C868" i="2"/>
  <c r="B868" i="2"/>
  <c r="N866" i="2"/>
  <c r="M866" i="2"/>
  <c r="L866" i="2"/>
  <c r="J866" i="2"/>
  <c r="H866" i="2"/>
  <c r="G866" i="2"/>
  <c r="F866" i="2"/>
  <c r="C866" i="2"/>
  <c r="B866" i="2"/>
  <c r="N865" i="2"/>
  <c r="M865" i="2"/>
  <c r="L865" i="2"/>
  <c r="J865" i="2"/>
  <c r="H865" i="2"/>
  <c r="G865" i="2"/>
  <c r="F865" i="2"/>
  <c r="C865" i="2"/>
  <c r="B865" i="2"/>
  <c r="N863" i="2"/>
  <c r="M863" i="2"/>
  <c r="L863" i="2"/>
  <c r="J863" i="2"/>
  <c r="H863" i="2"/>
  <c r="G863" i="2"/>
  <c r="F863" i="2"/>
  <c r="C863" i="2"/>
  <c r="B863" i="2"/>
  <c r="N862" i="2"/>
  <c r="M862" i="2"/>
  <c r="L862" i="2"/>
  <c r="J862" i="2"/>
  <c r="H862" i="2"/>
  <c r="G862" i="2"/>
  <c r="F862" i="2"/>
  <c r="C862" i="2"/>
  <c r="B862" i="2"/>
  <c r="N860" i="2"/>
  <c r="M860" i="2"/>
  <c r="L860" i="2"/>
  <c r="J860" i="2"/>
  <c r="H860" i="2"/>
  <c r="G860" i="2"/>
  <c r="F860" i="2"/>
  <c r="C860" i="2"/>
  <c r="B860" i="2"/>
  <c r="N859" i="2"/>
  <c r="M859" i="2"/>
  <c r="L859" i="2"/>
  <c r="J859" i="2"/>
  <c r="H859" i="2"/>
  <c r="G859" i="2"/>
  <c r="F859" i="2"/>
  <c r="C859" i="2"/>
  <c r="B859" i="2"/>
  <c r="N857" i="2"/>
  <c r="M857" i="2"/>
  <c r="L857" i="2"/>
  <c r="J857" i="2"/>
  <c r="H857" i="2"/>
  <c r="G857" i="2"/>
  <c r="F857" i="2"/>
  <c r="C857" i="2"/>
  <c r="B857" i="2"/>
  <c r="N856" i="2"/>
  <c r="M856" i="2"/>
  <c r="L856" i="2"/>
  <c r="J856" i="2"/>
  <c r="H856" i="2"/>
  <c r="G856" i="2"/>
  <c r="F856" i="2"/>
  <c r="C856" i="2"/>
  <c r="B856" i="2"/>
  <c r="N854" i="2"/>
  <c r="M854" i="2"/>
  <c r="L854" i="2"/>
  <c r="J854" i="2"/>
  <c r="H854" i="2"/>
  <c r="G854" i="2"/>
  <c r="F854" i="2"/>
  <c r="C854" i="2"/>
  <c r="B854" i="2"/>
  <c r="N853" i="2"/>
  <c r="M853" i="2"/>
  <c r="L853" i="2"/>
  <c r="J853" i="2"/>
  <c r="H853" i="2"/>
  <c r="G853" i="2"/>
  <c r="F853" i="2"/>
  <c r="C853" i="2"/>
  <c r="B853" i="2"/>
  <c r="N851" i="2"/>
  <c r="M851" i="2"/>
  <c r="L851" i="2"/>
  <c r="J851" i="2"/>
  <c r="H851" i="2"/>
  <c r="G851" i="2"/>
  <c r="F851" i="2"/>
  <c r="C851" i="2"/>
  <c r="B851" i="2"/>
  <c r="N850" i="2"/>
  <c r="M850" i="2"/>
  <c r="L850" i="2"/>
  <c r="J850" i="2"/>
  <c r="H850" i="2"/>
  <c r="G850" i="2"/>
  <c r="F850" i="2"/>
  <c r="C850" i="2"/>
  <c r="B850" i="2"/>
  <c r="N848" i="2"/>
  <c r="M848" i="2"/>
  <c r="L848" i="2"/>
  <c r="J848" i="2"/>
  <c r="H848" i="2"/>
  <c r="G848" i="2"/>
  <c r="F848" i="2"/>
  <c r="C848" i="2"/>
  <c r="B848" i="2"/>
  <c r="N847" i="2"/>
  <c r="M847" i="2"/>
  <c r="L847" i="2"/>
  <c r="J847" i="2"/>
  <c r="H847" i="2"/>
  <c r="G847" i="2"/>
  <c r="F847" i="2"/>
  <c r="C847" i="2"/>
  <c r="B847" i="2"/>
  <c r="N845" i="2"/>
  <c r="M845" i="2"/>
  <c r="L845" i="2"/>
  <c r="J845" i="2"/>
  <c r="H845" i="2"/>
  <c r="G845" i="2"/>
  <c r="F845" i="2"/>
  <c r="C845" i="2"/>
  <c r="B845" i="2"/>
  <c r="N844" i="2"/>
  <c r="M844" i="2"/>
  <c r="L844" i="2"/>
  <c r="J844" i="2"/>
  <c r="H844" i="2"/>
  <c r="G844" i="2"/>
  <c r="C844" i="2"/>
  <c r="B844" i="2"/>
  <c r="N842" i="2"/>
  <c r="M842" i="2"/>
  <c r="L842" i="2"/>
  <c r="J842" i="2"/>
  <c r="H842" i="2"/>
  <c r="G842" i="2"/>
  <c r="F842" i="2"/>
  <c r="C842" i="2"/>
  <c r="B842" i="2"/>
  <c r="N841" i="2"/>
  <c r="M841" i="2"/>
  <c r="L841" i="2"/>
  <c r="J841" i="2"/>
  <c r="H841" i="2"/>
  <c r="G841" i="2"/>
  <c r="C841" i="2"/>
  <c r="B841" i="2"/>
  <c r="N839" i="2"/>
  <c r="M839" i="2"/>
  <c r="L839" i="2"/>
  <c r="J839" i="2"/>
  <c r="H839" i="2"/>
  <c r="G839" i="2"/>
  <c r="F839" i="2"/>
  <c r="C839" i="2"/>
  <c r="B839" i="2"/>
  <c r="N838" i="2"/>
  <c r="M838" i="2"/>
  <c r="L838" i="2"/>
  <c r="J838" i="2"/>
  <c r="H838" i="2"/>
  <c r="G838" i="2"/>
  <c r="F838" i="2"/>
  <c r="C838" i="2"/>
  <c r="B838" i="2"/>
  <c r="G837" i="2"/>
  <c r="F837" i="2"/>
  <c r="N836" i="2"/>
  <c r="M836" i="2"/>
  <c r="L836" i="2"/>
  <c r="J836" i="2"/>
  <c r="H836" i="2"/>
  <c r="G836" i="2"/>
  <c r="F836" i="2"/>
  <c r="C836" i="2"/>
  <c r="B836" i="2"/>
  <c r="N835" i="2"/>
  <c r="M835" i="2"/>
  <c r="L835" i="2"/>
  <c r="J835" i="2"/>
  <c r="H835" i="2"/>
  <c r="G835" i="2"/>
  <c r="F835" i="2"/>
  <c r="C835" i="2"/>
  <c r="B835" i="2"/>
  <c r="F834" i="2"/>
  <c r="N833" i="2"/>
  <c r="M833" i="2"/>
  <c r="L833" i="2"/>
  <c r="J833" i="2"/>
  <c r="H833" i="2"/>
  <c r="G833" i="2"/>
  <c r="F833" i="2"/>
  <c r="C833" i="2"/>
  <c r="B833" i="2"/>
  <c r="N832" i="2"/>
  <c r="M832" i="2"/>
  <c r="L832" i="2"/>
  <c r="J832" i="2"/>
  <c r="H832" i="2"/>
  <c r="G832" i="2"/>
  <c r="C832" i="2"/>
  <c r="B832" i="2"/>
  <c r="F831" i="2"/>
  <c r="N830" i="2"/>
  <c r="M830" i="2"/>
  <c r="L830" i="2"/>
  <c r="J830" i="2"/>
  <c r="H830" i="2"/>
  <c r="G830" i="2"/>
  <c r="F830" i="2"/>
  <c r="C830" i="2"/>
  <c r="B830" i="2"/>
  <c r="N829" i="2"/>
  <c r="M829" i="2"/>
  <c r="L829" i="2"/>
  <c r="J829" i="2"/>
  <c r="H829" i="2"/>
  <c r="G829" i="2"/>
  <c r="F829" i="2"/>
  <c r="C829" i="2"/>
  <c r="B829" i="2"/>
  <c r="E828" i="2"/>
  <c r="N827" i="2"/>
  <c r="M827" i="2"/>
  <c r="L827" i="2"/>
  <c r="J827" i="2"/>
  <c r="H827" i="2"/>
  <c r="G827" i="2"/>
  <c r="F827" i="2"/>
  <c r="C827" i="2"/>
  <c r="B827" i="2"/>
  <c r="N826" i="2"/>
  <c r="M826" i="2"/>
  <c r="L826" i="2"/>
  <c r="J826" i="2"/>
  <c r="H826" i="2"/>
  <c r="G826" i="2"/>
  <c r="F826" i="2"/>
  <c r="B826" i="2"/>
  <c r="C825" i="2"/>
  <c r="N824" i="2"/>
  <c r="M824" i="2"/>
  <c r="L824" i="2"/>
  <c r="J824" i="2"/>
  <c r="H824" i="2"/>
  <c r="G824" i="2"/>
  <c r="F824" i="2"/>
  <c r="C824" i="2"/>
  <c r="B824" i="2"/>
  <c r="N823" i="2"/>
  <c r="M823" i="2"/>
  <c r="L823" i="2"/>
  <c r="J823" i="2"/>
  <c r="H823" i="2"/>
  <c r="G823" i="2"/>
  <c r="F823" i="2"/>
  <c r="C823" i="2"/>
  <c r="B823" i="2"/>
  <c r="K822" i="2"/>
  <c r="N821" i="2"/>
  <c r="M821" i="2"/>
  <c r="L821" i="2"/>
  <c r="J821" i="2"/>
  <c r="H821" i="2"/>
  <c r="G821" i="2"/>
  <c r="F821" i="2"/>
  <c r="C821" i="2"/>
  <c r="B821" i="2"/>
  <c r="N820" i="2"/>
  <c r="M820" i="2"/>
  <c r="L820" i="2"/>
  <c r="J820" i="2"/>
  <c r="H820" i="2"/>
  <c r="G820" i="2"/>
  <c r="F820" i="2"/>
  <c r="C820" i="2"/>
  <c r="B820" i="2"/>
  <c r="N818" i="2"/>
  <c r="M818" i="2"/>
  <c r="L818" i="2"/>
  <c r="J818" i="2"/>
  <c r="H818" i="2"/>
  <c r="G818" i="2"/>
  <c r="F818" i="2"/>
  <c r="C818" i="2"/>
  <c r="B818" i="2"/>
  <c r="N817" i="2"/>
  <c r="M817" i="2"/>
  <c r="L817" i="2"/>
  <c r="J817" i="2"/>
  <c r="H817" i="2"/>
  <c r="G817" i="2"/>
  <c r="F817" i="2"/>
  <c r="C817" i="2"/>
  <c r="B817" i="2"/>
  <c r="N815" i="2"/>
  <c r="M815" i="2"/>
  <c r="L815" i="2"/>
  <c r="J815" i="2"/>
  <c r="H815" i="2"/>
  <c r="G815" i="2"/>
  <c r="F815" i="2"/>
  <c r="C815" i="2"/>
  <c r="B815" i="2"/>
  <c r="N814" i="2"/>
  <c r="M814" i="2"/>
  <c r="L814" i="2"/>
  <c r="J814" i="2"/>
  <c r="H814" i="2"/>
  <c r="G814" i="2"/>
  <c r="F814" i="2"/>
  <c r="C814" i="2"/>
  <c r="B814" i="2"/>
  <c r="N812" i="2"/>
  <c r="M812" i="2"/>
  <c r="L812" i="2"/>
  <c r="J812" i="2"/>
  <c r="H812" i="2"/>
  <c r="G812" i="2"/>
  <c r="F812" i="2"/>
  <c r="C812" i="2"/>
  <c r="B812" i="2"/>
  <c r="N811" i="2"/>
  <c r="M811" i="2"/>
  <c r="L811" i="2"/>
  <c r="J811" i="2"/>
  <c r="H811" i="2"/>
  <c r="G811" i="2"/>
  <c r="F811" i="2"/>
  <c r="C811" i="2"/>
  <c r="B811" i="2"/>
  <c r="N809" i="2"/>
  <c r="M809" i="2"/>
  <c r="L809" i="2"/>
  <c r="J809" i="2"/>
  <c r="H809" i="2"/>
  <c r="G809" i="2"/>
  <c r="F809" i="2"/>
  <c r="C809" i="2"/>
  <c r="B809" i="2"/>
  <c r="N808" i="2"/>
  <c r="M808" i="2"/>
  <c r="L808" i="2"/>
  <c r="J808" i="2"/>
  <c r="H808" i="2"/>
  <c r="G808" i="2"/>
  <c r="F808" i="2"/>
  <c r="C808" i="2"/>
  <c r="B808" i="2"/>
  <c r="N806" i="2"/>
  <c r="M806" i="2"/>
  <c r="L806" i="2"/>
  <c r="J806" i="2"/>
  <c r="H806" i="2"/>
  <c r="G806" i="2"/>
  <c r="F806" i="2"/>
  <c r="C806" i="2"/>
  <c r="B806" i="2"/>
  <c r="N805" i="2"/>
  <c r="M805" i="2"/>
  <c r="L805" i="2"/>
  <c r="J805" i="2"/>
  <c r="H805" i="2"/>
  <c r="G805" i="2"/>
  <c r="F805" i="2"/>
  <c r="C805" i="2"/>
  <c r="B805" i="2"/>
  <c r="N803" i="2"/>
  <c r="M803" i="2"/>
  <c r="L803" i="2"/>
  <c r="J803" i="2"/>
  <c r="H803" i="2"/>
  <c r="G803" i="2"/>
  <c r="F803" i="2"/>
  <c r="C803" i="2"/>
  <c r="B803" i="2"/>
  <c r="N802" i="2"/>
  <c r="M802" i="2"/>
  <c r="L802" i="2"/>
  <c r="J802" i="2"/>
  <c r="H802" i="2"/>
  <c r="G802" i="2"/>
  <c r="F802" i="2"/>
  <c r="C802" i="2"/>
  <c r="B802" i="2"/>
  <c r="N800" i="2"/>
  <c r="M800" i="2"/>
  <c r="L800" i="2"/>
  <c r="J800" i="2"/>
  <c r="H800" i="2"/>
  <c r="G800" i="2"/>
  <c r="F800" i="2"/>
  <c r="C800" i="2"/>
  <c r="B800" i="2"/>
  <c r="N799" i="2"/>
  <c r="M799" i="2"/>
  <c r="L799" i="2"/>
  <c r="J799" i="2"/>
  <c r="H799" i="2"/>
  <c r="G799" i="2"/>
  <c r="F799" i="2"/>
  <c r="C799" i="2"/>
  <c r="B799" i="2"/>
  <c r="N797" i="2"/>
  <c r="M797" i="2"/>
  <c r="L797" i="2"/>
  <c r="J797" i="2"/>
  <c r="H797" i="2"/>
  <c r="G797" i="2"/>
  <c r="F797" i="2"/>
  <c r="C797" i="2"/>
  <c r="B797" i="2"/>
  <c r="N796" i="2"/>
  <c r="M796" i="2"/>
  <c r="L796" i="2"/>
  <c r="J796" i="2"/>
  <c r="H796" i="2"/>
  <c r="G796" i="2"/>
  <c r="F796" i="2"/>
  <c r="C796" i="2"/>
  <c r="B796" i="2"/>
  <c r="N794" i="2"/>
  <c r="M794" i="2"/>
  <c r="L794" i="2"/>
  <c r="J794" i="2"/>
  <c r="H794" i="2"/>
  <c r="G794" i="2"/>
  <c r="F794" i="2"/>
  <c r="C794" i="2"/>
  <c r="B794" i="2"/>
  <c r="N793" i="2"/>
  <c r="M793" i="2"/>
  <c r="J793" i="2"/>
  <c r="H793" i="2"/>
  <c r="G793" i="2"/>
  <c r="F793" i="2"/>
  <c r="C793" i="2"/>
  <c r="B793" i="2"/>
  <c r="N791" i="2"/>
  <c r="M791" i="2"/>
  <c r="J791" i="2"/>
  <c r="H791" i="2"/>
  <c r="G791" i="2"/>
  <c r="F791" i="2"/>
  <c r="C791" i="2"/>
  <c r="B791" i="2"/>
  <c r="N790" i="2"/>
  <c r="M790" i="2"/>
  <c r="L790" i="2"/>
  <c r="J790" i="2"/>
  <c r="H790" i="2"/>
  <c r="G790" i="2"/>
  <c r="F790" i="2"/>
  <c r="C790" i="2"/>
  <c r="B790" i="2"/>
  <c r="L789" i="2"/>
  <c r="N788" i="2"/>
  <c r="M788" i="2"/>
  <c r="L788" i="2"/>
  <c r="J788" i="2"/>
  <c r="H788" i="2"/>
  <c r="G788" i="2"/>
  <c r="F788" i="2"/>
  <c r="C788" i="2"/>
  <c r="B788" i="2"/>
  <c r="N787" i="2"/>
  <c r="M787" i="2"/>
  <c r="L787" i="2"/>
  <c r="J787" i="2"/>
  <c r="H787" i="2"/>
  <c r="G787" i="2"/>
  <c r="F787" i="2"/>
  <c r="C787" i="2"/>
  <c r="B787" i="2"/>
  <c r="L786" i="2"/>
  <c r="N785" i="2"/>
  <c r="M785" i="2"/>
  <c r="L785" i="2"/>
  <c r="J785" i="2"/>
  <c r="H785" i="2"/>
  <c r="G785" i="2"/>
  <c r="F785" i="2"/>
  <c r="C785" i="2"/>
  <c r="B785" i="2"/>
  <c r="M784" i="2"/>
  <c r="L784" i="2"/>
  <c r="J784" i="2"/>
  <c r="H784" i="2"/>
  <c r="G784" i="2"/>
  <c r="F784" i="2"/>
  <c r="C784" i="2"/>
  <c r="B784" i="2"/>
  <c r="L783" i="2"/>
  <c r="N782" i="2"/>
  <c r="M782" i="2"/>
  <c r="L782" i="2"/>
  <c r="J782" i="2"/>
  <c r="H782" i="2"/>
  <c r="G782" i="2"/>
  <c r="F782" i="2"/>
  <c r="C782" i="2"/>
  <c r="B782" i="2"/>
  <c r="N781" i="2"/>
  <c r="M781" i="2"/>
  <c r="L781" i="2"/>
  <c r="J781" i="2"/>
  <c r="H781" i="2"/>
  <c r="G781" i="2"/>
  <c r="F781" i="2"/>
  <c r="C781" i="2"/>
  <c r="B781" i="2"/>
  <c r="N779" i="2"/>
  <c r="M779" i="2"/>
  <c r="L779" i="2"/>
  <c r="J779" i="2"/>
  <c r="H779" i="2"/>
  <c r="G779" i="2"/>
  <c r="F779" i="2"/>
  <c r="C779" i="2"/>
  <c r="B779" i="2"/>
  <c r="N778" i="2"/>
  <c r="M778" i="2"/>
  <c r="L778" i="2"/>
  <c r="J778" i="2"/>
  <c r="H778" i="2"/>
  <c r="G778" i="2"/>
  <c r="F778" i="2"/>
  <c r="C778" i="2"/>
  <c r="B778" i="2"/>
  <c r="N777" i="2"/>
  <c r="N776" i="2"/>
  <c r="M776" i="2"/>
  <c r="L776" i="2"/>
  <c r="J776" i="2"/>
  <c r="H776" i="2"/>
  <c r="G776" i="2"/>
  <c r="F776" i="2"/>
  <c r="C776" i="2"/>
  <c r="B776" i="2"/>
  <c r="N775" i="2"/>
  <c r="M775" i="2"/>
  <c r="L775" i="2"/>
  <c r="J775" i="2"/>
  <c r="H775" i="2"/>
  <c r="G775" i="2"/>
  <c r="F775" i="2"/>
  <c r="C775" i="2"/>
  <c r="B775" i="2"/>
  <c r="N774" i="2"/>
  <c r="N773" i="2"/>
  <c r="M773" i="2"/>
  <c r="L773" i="2"/>
  <c r="J773" i="2"/>
  <c r="H773" i="2"/>
  <c r="G773" i="2"/>
  <c r="F773" i="2"/>
  <c r="C773" i="2"/>
  <c r="B773" i="2"/>
  <c r="N772" i="2"/>
  <c r="M772" i="2"/>
  <c r="L772" i="2"/>
  <c r="J772" i="2"/>
  <c r="H772" i="2"/>
  <c r="G772" i="2"/>
  <c r="F772" i="2"/>
  <c r="C772" i="2"/>
  <c r="B772" i="2"/>
  <c r="N771" i="2"/>
  <c r="N770" i="2"/>
  <c r="M770" i="2"/>
  <c r="L770" i="2"/>
  <c r="J770" i="2"/>
  <c r="H770" i="2"/>
  <c r="G770" i="2"/>
  <c r="F770" i="2"/>
  <c r="C770" i="2"/>
  <c r="B770" i="2"/>
  <c r="N769" i="2"/>
  <c r="M769" i="2"/>
  <c r="L769" i="2"/>
  <c r="J769" i="2"/>
  <c r="H769" i="2"/>
  <c r="G769" i="2"/>
  <c r="C769" i="2"/>
  <c r="B769" i="2"/>
  <c r="F768" i="2"/>
  <c r="N767" i="2"/>
  <c r="M767" i="2"/>
  <c r="L767" i="2"/>
  <c r="J767" i="2"/>
  <c r="H767" i="2"/>
  <c r="G767" i="2"/>
  <c r="F767" i="2"/>
  <c r="C767" i="2"/>
  <c r="B767" i="2"/>
  <c r="N766" i="2"/>
  <c r="M766" i="2"/>
  <c r="L766" i="2"/>
  <c r="J766" i="2"/>
  <c r="H766" i="2"/>
  <c r="G766" i="2"/>
  <c r="F766" i="2"/>
  <c r="C766" i="2"/>
  <c r="B766" i="2"/>
  <c r="F765" i="2"/>
  <c r="N764" i="2"/>
  <c r="M764" i="2"/>
  <c r="L764" i="2"/>
  <c r="J764" i="2"/>
  <c r="H764" i="2"/>
  <c r="G764" i="2"/>
  <c r="F764" i="2"/>
  <c r="C764" i="2"/>
  <c r="B764" i="2"/>
  <c r="N763" i="2"/>
  <c r="M763" i="2"/>
  <c r="L763" i="2"/>
  <c r="J763" i="2"/>
  <c r="H763" i="2"/>
  <c r="G763" i="2"/>
  <c r="F763" i="2"/>
  <c r="C763" i="2"/>
  <c r="B763" i="2"/>
  <c r="N761" i="2"/>
  <c r="M761" i="2"/>
  <c r="L761" i="2"/>
  <c r="J761" i="2"/>
  <c r="H761" i="2"/>
  <c r="G761" i="2"/>
  <c r="F761" i="2"/>
  <c r="C761" i="2"/>
  <c r="B761" i="2"/>
  <c r="N760" i="2"/>
  <c r="M760" i="2"/>
  <c r="L760" i="2"/>
  <c r="J760" i="2"/>
  <c r="H760" i="2"/>
  <c r="G760" i="2"/>
  <c r="F760" i="2"/>
  <c r="C760" i="2"/>
  <c r="B760" i="2"/>
  <c r="N758" i="2"/>
  <c r="M758" i="2"/>
  <c r="L758" i="2"/>
  <c r="J758" i="2"/>
  <c r="H758" i="2"/>
  <c r="G758" i="2"/>
  <c r="F758" i="2"/>
  <c r="C758" i="2"/>
  <c r="B758" i="2"/>
  <c r="N757" i="2"/>
  <c r="M757" i="2"/>
  <c r="L757" i="2"/>
  <c r="J757" i="2"/>
  <c r="H757" i="2"/>
  <c r="G757" i="2"/>
  <c r="F757" i="2"/>
  <c r="C757" i="2"/>
  <c r="B757" i="2"/>
  <c r="N755" i="2"/>
  <c r="M755" i="2"/>
  <c r="L755" i="2"/>
  <c r="J755" i="2"/>
  <c r="H755" i="2"/>
  <c r="G755" i="2"/>
  <c r="F755" i="2"/>
  <c r="C755" i="2"/>
  <c r="B755" i="2"/>
  <c r="N754" i="2"/>
  <c r="M754" i="2"/>
  <c r="L754" i="2"/>
  <c r="J754" i="2"/>
  <c r="H754" i="2"/>
  <c r="G754" i="2"/>
  <c r="F754" i="2"/>
  <c r="C754" i="2"/>
  <c r="B754" i="2"/>
  <c r="N752" i="2"/>
  <c r="M752" i="2"/>
  <c r="L752" i="2"/>
  <c r="J752" i="2"/>
  <c r="H752" i="2"/>
  <c r="G752" i="2"/>
  <c r="F752" i="2"/>
  <c r="C752" i="2"/>
  <c r="B752" i="2"/>
  <c r="N751" i="2"/>
  <c r="M751" i="2"/>
  <c r="L751" i="2"/>
  <c r="J751" i="2"/>
  <c r="H751" i="2"/>
  <c r="G751" i="2"/>
  <c r="F751" i="2"/>
  <c r="C751" i="2"/>
  <c r="B751" i="2"/>
  <c r="N749" i="2"/>
  <c r="M749" i="2"/>
  <c r="L749" i="2"/>
  <c r="J749" i="2"/>
  <c r="H749" i="2"/>
  <c r="G749" i="2"/>
  <c r="F749" i="2"/>
  <c r="C749" i="2"/>
  <c r="B749" i="2"/>
  <c r="N748" i="2"/>
  <c r="M748" i="2"/>
  <c r="L748" i="2"/>
  <c r="J748" i="2"/>
  <c r="H748" i="2"/>
  <c r="G748" i="2"/>
  <c r="F748" i="2"/>
  <c r="C748" i="2"/>
  <c r="B748" i="2"/>
  <c r="N746" i="2"/>
  <c r="M746" i="2"/>
  <c r="L746" i="2"/>
  <c r="J746" i="2"/>
  <c r="H746" i="2"/>
  <c r="G746" i="2"/>
  <c r="F746" i="2"/>
  <c r="C746" i="2"/>
  <c r="B746" i="2"/>
  <c r="N745" i="2"/>
  <c r="M745" i="2"/>
  <c r="L745" i="2"/>
  <c r="J745" i="2"/>
  <c r="H745" i="2"/>
  <c r="G745" i="2"/>
  <c r="F745" i="2"/>
  <c r="C745" i="2"/>
  <c r="B745" i="2"/>
  <c r="N743" i="2"/>
  <c r="M743" i="2"/>
  <c r="L743" i="2"/>
  <c r="J743" i="2"/>
  <c r="H743" i="2"/>
  <c r="G743" i="2"/>
  <c r="F743" i="2"/>
  <c r="C743" i="2"/>
  <c r="B743" i="2"/>
  <c r="N742" i="2"/>
  <c r="M742" i="2"/>
  <c r="L742" i="2"/>
  <c r="J742" i="2"/>
  <c r="H742" i="2"/>
  <c r="G742" i="2"/>
  <c r="F742" i="2"/>
  <c r="C742" i="2"/>
  <c r="B742" i="2"/>
  <c r="N740" i="2"/>
  <c r="M740" i="2"/>
  <c r="L740" i="2"/>
  <c r="J740" i="2"/>
  <c r="H740" i="2"/>
  <c r="G740" i="2"/>
  <c r="F740" i="2"/>
  <c r="C740" i="2"/>
  <c r="B740" i="2"/>
  <c r="N739" i="2"/>
  <c r="M739" i="2"/>
  <c r="L739" i="2"/>
  <c r="J739" i="2"/>
  <c r="H739" i="2"/>
  <c r="G739" i="2"/>
  <c r="C739" i="2"/>
  <c r="B739" i="2"/>
  <c r="N737" i="2"/>
  <c r="M737" i="2"/>
  <c r="L737" i="2"/>
  <c r="J737" i="2"/>
  <c r="H737" i="2"/>
  <c r="G737" i="2"/>
  <c r="F737" i="2"/>
  <c r="C737" i="2"/>
  <c r="B737" i="2"/>
  <c r="N736" i="2"/>
  <c r="M736" i="2"/>
  <c r="L736" i="2"/>
  <c r="J736" i="2"/>
  <c r="H736" i="2"/>
  <c r="G736" i="2"/>
  <c r="F736" i="2"/>
  <c r="C736" i="2"/>
  <c r="B736" i="2"/>
  <c r="N735" i="2"/>
  <c r="L735" i="2"/>
  <c r="H735" i="2"/>
  <c r="N734" i="2"/>
  <c r="M734" i="2"/>
  <c r="L734" i="2"/>
  <c r="J734" i="2"/>
  <c r="H734" i="2"/>
  <c r="G734" i="2"/>
  <c r="F734" i="2"/>
  <c r="C734" i="2"/>
  <c r="B734" i="2"/>
  <c r="N733" i="2"/>
  <c r="M733" i="2"/>
  <c r="L733" i="2"/>
  <c r="J733" i="2"/>
  <c r="H733" i="2"/>
  <c r="G733" i="2"/>
  <c r="F733" i="2"/>
  <c r="C733" i="2"/>
  <c r="B733" i="2"/>
  <c r="L732" i="2"/>
  <c r="H732" i="2"/>
  <c r="F732" i="2"/>
  <c r="N731" i="2"/>
  <c r="M731" i="2"/>
  <c r="L731" i="2"/>
  <c r="J731" i="2"/>
  <c r="H731" i="2"/>
  <c r="G731" i="2"/>
  <c r="F731" i="2"/>
  <c r="C731" i="2"/>
  <c r="B731" i="2"/>
  <c r="N730" i="2"/>
  <c r="M730" i="2"/>
  <c r="L730" i="2"/>
  <c r="J730" i="2"/>
  <c r="H730" i="2"/>
  <c r="G730" i="2"/>
  <c r="F730" i="2"/>
  <c r="C730" i="2"/>
  <c r="B730" i="2"/>
  <c r="H729" i="2"/>
  <c r="N728" i="2"/>
  <c r="M728" i="2"/>
  <c r="L728" i="2"/>
  <c r="J728" i="2"/>
  <c r="H728" i="2"/>
  <c r="G728" i="2"/>
  <c r="F728" i="2"/>
  <c r="C728" i="2"/>
  <c r="B728" i="2"/>
  <c r="N727" i="2"/>
  <c r="M727" i="2"/>
  <c r="L727" i="2"/>
  <c r="J727" i="2"/>
  <c r="H727" i="2"/>
  <c r="G727" i="2"/>
  <c r="F727" i="2"/>
  <c r="C727" i="2"/>
  <c r="B727" i="2"/>
  <c r="H726" i="2"/>
  <c r="N725" i="2"/>
  <c r="M725" i="2"/>
  <c r="L725" i="2"/>
  <c r="J725" i="2"/>
  <c r="H725" i="2"/>
  <c r="G725" i="2"/>
  <c r="F725" i="2"/>
  <c r="C725" i="2"/>
  <c r="B725" i="2"/>
  <c r="N724" i="2"/>
  <c r="M724" i="2"/>
  <c r="L724" i="2"/>
  <c r="J724" i="2"/>
  <c r="H724" i="2"/>
  <c r="G724" i="2"/>
  <c r="F724" i="2"/>
  <c r="C724" i="2"/>
  <c r="B724" i="2"/>
  <c r="N722" i="2"/>
  <c r="M722" i="2"/>
  <c r="L722" i="2"/>
  <c r="J722" i="2"/>
  <c r="H722" i="2"/>
  <c r="G722" i="2"/>
  <c r="F722" i="2"/>
  <c r="C722" i="2"/>
  <c r="B722" i="2"/>
  <c r="N721" i="2"/>
  <c r="M721" i="2"/>
  <c r="L721" i="2"/>
  <c r="J721" i="2"/>
  <c r="H721" i="2"/>
  <c r="G721" i="2"/>
  <c r="F721" i="2"/>
  <c r="C721" i="2"/>
  <c r="B721" i="2"/>
  <c r="N719" i="2"/>
  <c r="M719" i="2"/>
  <c r="L719" i="2"/>
  <c r="J719" i="2"/>
  <c r="H719" i="2"/>
  <c r="G719" i="2"/>
  <c r="F719" i="2"/>
  <c r="C719" i="2"/>
  <c r="B719" i="2"/>
  <c r="N718" i="2"/>
  <c r="M718" i="2"/>
  <c r="L718" i="2"/>
  <c r="J718" i="2"/>
  <c r="H718" i="2"/>
  <c r="G718" i="2"/>
  <c r="F718" i="2"/>
  <c r="C718" i="2"/>
  <c r="B718" i="2"/>
  <c r="N716" i="2"/>
  <c r="M716" i="2"/>
  <c r="L716" i="2"/>
  <c r="J716" i="2"/>
  <c r="H716" i="2"/>
  <c r="G716" i="2"/>
  <c r="F716" i="2"/>
  <c r="C716" i="2"/>
  <c r="B716" i="2"/>
  <c r="N715" i="2"/>
  <c r="M715" i="2"/>
  <c r="L715" i="2"/>
  <c r="J715" i="2"/>
  <c r="H715" i="2"/>
  <c r="G715" i="2"/>
  <c r="F715" i="2"/>
  <c r="C715" i="2"/>
  <c r="B715" i="2"/>
  <c r="N713" i="2"/>
  <c r="M713" i="2"/>
  <c r="L713" i="2"/>
  <c r="J713" i="2"/>
  <c r="H713" i="2"/>
  <c r="G713" i="2"/>
  <c r="F713" i="2"/>
  <c r="C713" i="2"/>
  <c r="B713" i="2"/>
  <c r="N712" i="2"/>
  <c r="M712" i="2"/>
  <c r="L712" i="2"/>
  <c r="J712" i="2"/>
  <c r="H712" i="2"/>
  <c r="G712" i="2"/>
  <c r="F712" i="2"/>
  <c r="C712" i="2"/>
  <c r="B712" i="2"/>
  <c r="N710" i="2"/>
  <c r="M710" i="2"/>
  <c r="L710" i="2"/>
  <c r="J710" i="2"/>
  <c r="H710" i="2"/>
  <c r="G710" i="2"/>
  <c r="F710" i="2"/>
  <c r="C710" i="2"/>
  <c r="B710" i="2"/>
  <c r="N709" i="2"/>
  <c r="M709" i="2"/>
  <c r="L709" i="2"/>
  <c r="J709" i="2"/>
  <c r="H709" i="2"/>
  <c r="G709" i="2"/>
  <c r="F709" i="2"/>
  <c r="C709" i="2"/>
  <c r="B709" i="2"/>
  <c r="N707" i="2"/>
  <c r="M707" i="2"/>
  <c r="L707" i="2"/>
  <c r="J707" i="2"/>
  <c r="H707" i="2"/>
  <c r="G707" i="2"/>
  <c r="F707" i="2"/>
  <c r="C707" i="2"/>
  <c r="B707" i="2"/>
  <c r="N706" i="2"/>
  <c r="L706" i="2"/>
  <c r="J706" i="2"/>
  <c r="H706" i="2"/>
  <c r="G706" i="2"/>
  <c r="F706" i="2"/>
  <c r="C706" i="2"/>
  <c r="B706" i="2"/>
  <c r="N704" i="2"/>
  <c r="M704" i="2"/>
  <c r="L704" i="2"/>
  <c r="J704" i="2"/>
  <c r="H704" i="2"/>
  <c r="G704" i="2"/>
  <c r="F704" i="2"/>
  <c r="C704" i="2"/>
  <c r="B704" i="2"/>
  <c r="N703" i="2"/>
  <c r="L703" i="2"/>
  <c r="J703" i="2"/>
  <c r="H703" i="2"/>
  <c r="G703" i="2"/>
  <c r="F703" i="2"/>
  <c r="C703" i="2"/>
  <c r="B703" i="2"/>
  <c r="N701" i="2"/>
  <c r="M701" i="2"/>
  <c r="L701" i="2"/>
  <c r="J701" i="2"/>
  <c r="H701" i="2"/>
  <c r="G701" i="2"/>
  <c r="F701" i="2"/>
  <c r="C701" i="2"/>
  <c r="B701" i="2"/>
  <c r="N700" i="2"/>
  <c r="M700" i="2"/>
  <c r="L700" i="2"/>
  <c r="J700" i="2"/>
  <c r="H700" i="2"/>
  <c r="G700" i="2"/>
  <c r="F700" i="2"/>
  <c r="C700" i="2"/>
  <c r="B700" i="2"/>
  <c r="M699" i="2"/>
  <c r="N698" i="2"/>
  <c r="M698" i="2"/>
  <c r="L698" i="2"/>
  <c r="J698" i="2"/>
  <c r="H698" i="2"/>
  <c r="G698" i="2"/>
  <c r="F698" i="2"/>
  <c r="C698" i="2"/>
  <c r="B698" i="2"/>
  <c r="N697" i="2"/>
  <c r="M697" i="2"/>
  <c r="L697" i="2"/>
  <c r="J697" i="2"/>
  <c r="H697" i="2"/>
  <c r="G697" i="2"/>
  <c r="F697" i="2"/>
  <c r="C697" i="2"/>
  <c r="B697" i="2"/>
  <c r="M696" i="2"/>
  <c r="N695" i="2"/>
  <c r="M695" i="2"/>
  <c r="L695" i="2"/>
  <c r="J695" i="2"/>
  <c r="H695" i="2"/>
  <c r="G695" i="2"/>
  <c r="F695" i="2"/>
  <c r="C695" i="2"/>
  <c r="B695" i="2"/>
  <c r="N694" i="2"/>
  <c r="M694" i="2"/>
  <c r="L694" i="2"/>
  <c r="J694" i="2"/>
  <c r="H694" i="2"/>
  <c r="G694" i="2"/>
  <c r="F694" i="2"/>
  <c r="C694" i="2"/>
  <c r="B694" i="2"/>
  <c r="M693" i="2"/>
  <c r="N692" i="2"/>
  <c r="M692" i="2"/>
  <c r="L692" i="2"/>
  <c r="J692" i="2"/>
  <c r="H692" i="2"/>
  <c r="G692" i="2"/>
  <c r="F692" i="2"/>
  <c r="C692" i="2"/>
  <c r="B692" i="2"/>
  <c r="N691" i="2"/>
  <c r="M691" i="2"/>
  <c r="L691" i="2"/>
  <c r="J691" i="2"/>
  <c r="H691" i="2"/>
  <c r="G691" i="2"/>
  <c r="F691" i="2"/>
  <c r="C691" i="2"/>
  <c r="B691" i="2"/>
  <c r="M690" i="2"/>
  <c r="N689" i="2"/>
  <c r="M689" i="2"/>
  <c r="L689" i="2"/>
  <c r="J689" i="2"/>
  <c r="H689" i="2"/>
  <c r="G689" i="2"/>
  <c r="F689" i="2"/>
  <c r="C689" i="2"/>
  <c r="B689" i="2"/>
  <c r="N688" i="2"/>
  <c r="M688" i="2"/>
  <c r="L688" i="2"/>
  <c r="J688" i="2"/>
  <c r="H688" i="2"/>
  <c r="G688" i="2"/>
  <c r="F688" i="2"/>
  <c r="C688" i="2"/>
  <c r="B688" i="2"/>
  <c r="N686" i="2"/>
  <c r="M686" i="2"/>
  <c r="L686" i="2"/>
  <c r="J686" i="2"/>
  <c r="H686" i="2"/>
  <c r="G686" i="2"/>
  <c r="F686" i="2"/>
  <c r="C686" i="2"/>
  <c r="B686" i="2"/>
  <c r="N685" i="2"/>
  <c r="M685" i="2"/>
  <c r="L685" i="2"/>
  <c r="J685" i="2"/>
  <c r="H685" i="2"/>
  <c r="G685" i="2"/>
  <c r="F685" i="2"/>
  <c r="C685" i="2"/>
  <c r="B685" i="2"/>
  <c r="N683" i="2"/>
  <c r="M683" i="2"/>
  <c r="L683" i="2"/>
  <c r="J683" i="2"/>
  <c r="H683" i="2"/>
  <c r="G683" i="2"/>
  <c r="F683" i="2"/>
  <c r="C683" i="2"/>
  <c r="B683" i="2"/>
  <c r="N682" i="2"/>
  <c r="M682" i="2"/>
  <c r="L682" i="2"/>
  <c r="J682" i="2"/>
  <c r="H682" i="2"/>
  <c r="G682" i="2"/>
  <c r="F682" i="2"/>
  <c r="C682" i="2"/>
  <c r="B682" i="2"/>
  <c r="N680" i="2"/>
  <c r="M680" i="2"/>
  <c r="L680" i="2"/>
  <c r="J680" i="2"/>
  <c r="H680" i="2"/>
  <c r="G680" i="2"/>
  <c r="F680" i="2"/>
  <c r="C680" i="2"/>
  <c r="B680" i="2"/>
  <c r="N679" i="2"/>
  <c r="M679" i="2"/>
  <c r="L679" i="2"/>
  <c r="J679" i="2"/>
  <c r="G679" i="2"/>
  <c r="F679" i="2"/>
  <c r="C679" i="2"/>
  <c r="B679" i="2"/>
  <c r="H678" i="2"/>
  <c r="N677" i="2"/>
  <c r="M677" i="2"/>
  <c r="L677" i="2"/>
  <c r="J677" i="2"/>
  <c r="H677" i="2"/>
  <c r="G677" i="2"/>
  <c r="F677" i="2"/>
  <c r="C677" i="2"/>
  <c r="B677" i="2"/>
  <c r="N676" i="2"/>
  <c r="M676" i="2"/>
  <c r="L676" i="2"/>
  <c r="J676" i="2"/>
  <c r="G676" i="2"/>
  <c r="F676" i="2"/>
  <c r="C676" i="2"/>
  <c r="B676" i="2"/>
  <c r="N674" i="2"/>
  <c r="M674" i="2"/>
  <c r="L674" i="2"/>
  <c r="J674" i="2"/>
  <c r="H674" i="2"/>
  <c r="G674" i="2"/>
  <c r="F674" i="2"/>
  <c r="C674" i="2"/>
  <c r="B674" i="2"/>
  <c r="N673" i="2"/>
  <c r="M673" i="2"/>
  <c r="L673" i="2"/>
  <c r="J673" i="2"/>
  <c r="G673" i="2"/>
  <c r="C673" i="2"/>
  <c r="B673" i="2"/>
  <c r="F672" i="2"/>
  <c r="N671" i="2"/>
  <c r="M671" i="2"/>
  <c r="L671" i="2"/>
  <c r="J671" i="2"/>
  <c r="H671" i="2"/>
  <c r="G671" i="2"/>
  <c r="F671" i="2"/>
  <c r="C671" i="2"/>
  <c r="B671" i="2"/>
  <c r="N670" i="2"/>
  <c r="M670" i="2"/>
  <c r="L670" i="2"/>
  <c r="J670" i="2"/>
  <c r="H670" i="2"/>
  <c r="G670" i="2"/>
  <c r="F670" i="2"/>
  <c r="C670" i="2"/>
  <c r="B670" i="2"/>
  <c r="H669" i="2"/>
  <c r="F669" i="2"/>
  <c r="N668" i="2"/>
  <c r="M668" i="2"/>
  <c r="L668" i="2"/>
  <c r="J668" i="2"/>
  <c r="H668" i="2"/>
  <c r="G668" i="2"/>
  <c r="F668" i="2"/>
  <c r="C668" i="2"/>
  <c r="B668" i="2"/>
  <c r="N667" i="2"/>
  <c r="M667" i="2"/>
  <c r="L667" i="2"/>
  <c r="J667" i="2"/>
  <c r="H667" i="2"/>
  <c r="G667" i="2"/>
  <c r="F667" i="2"/>
  <c r="C667" i="2"/>
  <c r="B667" i="2"/>
  <c r="H666" i="2"/>
  <c r="N665" i="2"/>
  <c r="M665" i="2"/>
  <c r="L665" i="2"/>
  <c r="J665" i="2"/>
  <c r="H665" i="2"/>
  <c r="G665" i="2"/>
  <c r="F665" i="2"/>
  <c r="C665" i="2"/>
  <c r="B665" i="2"/>
  <c r="N664" i="2"/>
  <c r="M664" i="2"/>
  <c r="J664" i="2"/>
  <c r="H664" i="2"/>
  <c r="G664" i="2"/>
  <c r="F664" i="2"/>
  <c r="C664" i="2"/>
  <c r="B664" i="2"/>
  <c r="L663" i="2"/>
  <c r="C663" i="2"/>
  <c r="N662" i="2"/>
  <c r="M662" i="2"/>
  <c r="L662" i="2"/>
  <c r="J662" i="2"/>
  <c r="H662" i="2"/>
  <c r="G662" i="2"/>
  <c r="F662" i="2"/>
  <c r="C662" i="2"/>
  <c r="B662" i="2"/>
  <c r="N661" i="2"/>
  <c r="M661" i="2"/>
  <c r="L661" i="2"/>
  <c r="J661" i="2"/>
  <c r="H661" i="2"/>
  <c r="G661" i="2"/>
  <c r="F661" i="2"/>
  <c r="C661" i="2"/>
  <c r="B661" i="2"/>
  <c r="L660" i="2"/>
  <c r="N659" i="2"/>
  <c r="M659" i="2"/>
  <c r="L659" i="2"/>
  <c r="J659" i="2"/>
  <c r="H659" i="2"/>
  <c r="G659" i="2"/>
  <c r="F659" i="2"/>
  <c r="C659" i="2"/>
  <c r="B659" i="2"/>
  <c r="N658" i="2"/>
  <c r="M658" i="2"/>
  <c r="L658" i="2"/>
  <c r="J658" i="2"/>
  <c r="H658" i="2"/>
  <c r="G658" i="2"/>
  <c r="C658" i="2"/>
  <c r="B658" i="2"/>
  <c r="N657" i="2"/>
  <c r="F657" i="2"/>
  <c r="N656" i="2"/>
  <c r="M656" i="2"/>
  <c r="L656" i="2"/>
  <c r="J656" i="2"/>
  <c r="H656" i="2"/>
  <c r="G656" i="2"/>
  <c r="F656" i="2"/>
  <c r="C656" i="2"/>
  <c r="B656" i="2"/>
  <c r="N655" i="2"/>
  <c r="M655" i="2"/>
  <c r="L655" i="2"/>
  <c r="J655" i="2"/>
  <c r="H655" i="2"/>
  <c r="G655" i="2"/>
  <c r="F655" i="2"/>
  <c r="C655" i="2"/>
  <c r="B655" i="2"/>
  <c r="N654" i="2"/>
  <c r="N653" i="2"/>
  <c r="M653" i="2"/>
  <c r="L653" i="2"/>
  <c r="J653" i="2"/>
  <c r="H653" i="2"/>
  <c r="G653" i="2"/>
  <c r="F653" i="2"/>
  <c r="C653" i="2"/>
  <c r="B653" i="2"/>
  <c r="N652" i="2"/>
  <c r="M652" i="2"/>
  <c r="L652" i="2"/>
  <c r="J652" i="2"/>
  <c r="H652" i="2"/>
  <c r="G652" i="2"/>
  <c r="F652" i="2"/>
  <c r="C652" i="2"/>
  <c r="B652" i="2"/>
  <c r="N651" i="2"/>
  <c r="N650" i="2"/>
  <c r="M650" i="2"/>
  <c r="L650" i="2"/>
  <c r="J650" i="2"/>
  <c r="H650" i="2"/>
  <c r="G650" i="2"/>
  <c r="F650" i="2"/>
  <c r="C650" i="2"/>
  <c r="B650" i="2"/>
  <c r="N649" i="2"/>
  <c r="M649" i="2"/>
  <c r="L649" i="2"/>
  <c r="J649" i="2"/>
  <c r="H649" i="2"/>
  <c r="G649" i="2"/>
  <c r="F649" i="2"/>
  <c r="C649" i="2"/>
  <c r="B649" i="2"/>
  <c r="N648" i="2"/>
  <c r="L648" i="2"/>
  <c r="N647" i="2"/>
  <c r="M647" i="2"/>
  <c r="L647" i="2"/>
  <c r="J647" i="2"/>
  <c r="H647" i="2"/>
  <c r="G647" i="2"/>
  <c r="F647" i="2"/>
  <c r="C647" i="2"/>
  <c r="B647" i="2"/>
  <c r="N646" i="2"/>
  <c r="M646" i="2"/>
  <c r="L646" i="2"/>
  <c r="J646" i="2"/>
  <c r="H646" i="2"/>
  <c r="G646" i="2"/>
  <c r="F646" i="2"/>
  <c r="C646" i="2"/>
  <c r="B646" i="2"/>
  <c r="N645" i="2"/>
  <c r="L645" i="2"/>
  <c r="N644" i="2"/>
  <c r="M644" i="2"/>
  <c r="L644" i="2"/>
  <c r="J644" i="2"/>
  <c r="H644" i="2"/>
  <c r="G644" i="2"/>
  <c r="F644" i="2"/>
  <c r="C644" i="2"/>
  <c r="B644" i="2"/>
  <c r="N643" i="2"/>
  <c r="M643" i="2"/>
  <c r="L643" i="2"/>
  <c r="J643" i="2"/>
  <c r="H643" i="2"/>
  <c r="G643" i="2"/>
  <c r="F643" i="2"/>
  <c r="C643" i="2"/>
  <c r="B643" i="2"/>
  <c r="N642" i="2"/>
  <c r="L642" i="2"/>
  <c r="N641" i="2"/>
  <c r="M641" i="2"/>
  <c r="L641" i="2"/>
  <c r="J641" i="2"/>
  <c r="H641" i="2"/>
  <c r="G641" i="2"/>
  <c r="F641" i="2"/>
  <c r="C641" i="2"/>
  <c r="B641" i="2"/>
  <c r="N640" i="2"/>
  <c r="M640" i="2"/>
  <c r="L640" i="2"/>
  <c r="J640" i="2"/>
  <c r="H640" i="2"/>
  <c r="G640" i="2"/>
  <c r="F640" i="2"/>
  <c r="C640" i="2"/>
  <c r="B640" i="2"/>
  <c r="N638" i="2"/>
  <c r="M638" i="2"/>
  <c r="L638" i="2"/>
  <c r="J638" i="2"/>
  <c r="H638" i="2"/>
  <c r="G638" i="2"/>
  <c r="F638" i="2"/>
  <c r="C638" i="2"/>
  <c r="B638" i="2"/>
  <c r="N637" i="2"/>
  <c r="M637" i="2"/>
  <c r="L637" i="2"/>
  <c r="J637" i="2"/>
  <c r="H637" i="2"/>
  <c r="G637" i="2"/>
  <c r="F637" i="2"/>
  <c r="C637" i="2"/>
  <c r="B637" i="2"/>
  <c r="N635" i="2"/>
  <c r="M635" i="2"/>
  <c r="L635" i="2"/>
  <c r="J635" i="2"/>
  <c r="H635" i="2"/>
  <c r="G635" i="2"/>
  <c r="F635" i="2"/>
  <c r="C635" i="2"/>
  <c r="B635" i="2"/>
  <c r="N634" i="2"/>
  <c r="M634" i="2"/>
  <c r="L634" i="2"/>
  <c r="J634" i="2"/>
  <c r="H634" i="2"/>
  <c r="G634" i="2"/>
  <c r="F634" i="2"/>
  <c r="C634" i="2"/>
  <c r="B634" i="2"/>
  <c r="N632" i="2"/>
  <c r="M632" i="2"/>
  <c r="L632" i="2"/>
  <c r="J632" i="2"/>
  <c r="H632" i="2"/>
  <c r="G632" i="2"/>
  <c r="F632" i="2"/>
  <c r="C632" i="2"/>
  <c r="B632" i="2"/>
  <c r="N631" i="2"/>
  <c r="M631" i="2"/>
  <c r="L631" i="2"/>
  <c r="J631" i="2"/>
  <c r="H631" i="2"/>
  <c r="G631" i="2"/>
  <c r="F631" i="2"/>
  <c r="C631" i="2"/>
  <c r="B631" i="2"/>
  <c r="C630" i="2"/>
  <c r="N629" i="2"/>
  <c r="M629" i="2"/>
  <c r="L629" i="2"/>
  <c r="J629" i="2"/>
  <c r="H629" i="2"/>
  <c r="F629" i="2"/>
  <c r="C629" i="2"/>
  <c r="B629" i="2"/>
  <c r="N628" i="2"/>
  <c r="M628" i="2"/>
  <c r="L628" i="2"/>
  <c r="J628" i="2"/>
  <c r="H628" i="2"/>
  <c r="G628" i="2"/>
  <c r="F628" i="2"/>
  <c r="C628" i="2"/>
  <c r="B628" i="2"/>
  <c r="G627" i="2"/>
  <c r="N626" i="2"/>
  <c r="M626" i="2"/>
  <c r="L626" i="2"/>
  <c r="J626" i="2"/>
  <c r="H626" i="2"/>
  <c r="G626" i="2"/>
  <c r="F626" i="2"/>
  <c r="C626" i="2"/>
  <c r="B626" i="2"/>
  <c r="N625" i="2"/>
  <c r="M625" i="2"/>
  <c r="J625" i="2"/>
  <c r="H625" i="2"/>
  <c r="G625" i="2"/>
  <c r="F625" i="2"/>
  <c r="C625" i="2"/>
  <c r="B625" i="2"/>
  <c r="L624" i="2"/>
  <c r="N623" i="2"/>
  <c r="M623" i="2"/>
  <c r="L623" i="2"/>
  <c r="J623" i="2"/>
  <c r="H623" i="2"/>
  <c r="G623" i="2"/>
  <c r="F623" i="2"/>
  <c r="C623" i="2"/>
  <c r="B623" i="2"/>
  <c r="N622" i="2"/>
  <c r="M622" i="2"/>
  <c r="L622" i="2"/>
  <c r="J622" i="2"/>
  <c r="H622" i="2"/>
  <c r="G622" i="2"/>
  <c r="F622" i="2"/>
  <c r="C622" i="2"/>
  <c r="B622" i="2"/>
  <c r="N620" i="2"/>
  <c r="M620" i="2"/>
  <c r="L620" i="2"/>
  <c r="J620" i="2"/>
  <c r="H620" i="2"/>
  <c r="G620" i="2"/>
  <c r="F620" i="2"/>
  <c r="C620" i="2"/>
  <c r="B620" i="2"/>
  <c r="N619" i="2"/>
  <c r="M619" i="2"/>
  <c r="L619" i="2"/>
  <c r="J619" i="2"/>
  <c r="H619" i="2"/>
  <c r="G619" i="2"/>
  <c r="F619" i="2"/>
  <c r="C619" i="2"/>
  <c r="B619" i="2"/>
  <c r="N617" i="2"/>
  <c r="M617" i="2"/>
  <c r="L617" i="2"/>
  <c r="J617" i="2"/>
  <c r="H617" i="2"/>
  <c r="G617" i="2"/>
  <c r="F617" i="2"/>
  <c r="C617" i="2"/>
  <c r="B617" i="2"/>
  <c r="N616" i="2"/>
  <c r="M616" i="2"/>
  <c r="L616" i="2"/>
  <c r="J616" i="2"/>
  <c r="H616" i="2"/>
  <c r="G616" i="2"/>
  <c r="F616" i="2"/>
  <c r="C616" i="2"/>
  <c r="B616" i="2"/>
  <c r="N614" i="2"/>
  <c r="M614" i="2"/>
  <c r="L614" i="2"/>
  <c r="J614" i="2"/>
  <c r="H614" i="2"/>
  <c r="G614" i="2"/>
  <c r="F614" i="2"/>
  <c r="C614" i="2"/>
  <c r="B614" i="2"/>
  <c r="N613" i="2"/>
  <c r="M613" i="2"/>
  <c r="L613" i="2"/>
  <c r="J613" i="2"/>
  <c r="H613" i="2"/>
  <c r="G613" i="2"/>
  <c r="F613" i="2"/>
  <c r="C613" i="2"/>
  <c r="B613" i="2"/>
  <c r="N611" i="2"/>
  <c r="M611" i="2"/>
  <c r="L611" i="2"/>
  <c r="J611" i="2"/>
  <c r="H611" i="2"/>
  <c r="G611" i="2"/>
  <c r="F611" i="2"/>
  <c r="C611" i="2"/>
  <c r="B611" i="2"/>
  <c r="N610" i="2"/>
  <c r="M610" i="2"/>
  <c r="L610" i="2"/>
  <c r="J610" i="2"/>
  <c r="H610" i="2"/>
  <c r="G610" i="2"/>
  <c r="F610" i="2"/>
  <c r="C610" i="2"/>
  <c r="B610" i="2"/>
  <c r="N608" i="2"/>
  <c r="M608" i="2"/>
  <c r="L608" i="2"/>
  <c r="J608" i="2"/>
  <c r="H608" i="2"/>
  <c r="G608" i="2"/>
  <c r="F608" i="2"/>
  <c r="C608" i="2"/>
  <c r="B608" i="2"/>
  <c r="N607" i="2"/>
  <c r="M607" i="2"/>
  <c r="L607" i="2"/>
  <c r="J607" i="2"/>
  <c r="H607" i="2"/>
  <c r="G607" i="2"/>
  <c r="F607" i="2"/>
  <c r="C607" i="2"/>
  <c r="B607" i="2"/>
  <c r="N605" i="2"/>
  <c r="M605" i="2"/>
  <c r="L605" i="2"/>
  <c r="J605" i="2"/>
  <c r="H605" i="2"/>
  <c r="G605" i="2"/>
  <c r="F605" i="2"/>
  <c r="C605" i="2"/>
  <c r="B605" i="2"/>
  <c r="N604" i="2"/>
  <c r="M604" i="2"/>
  <c r="L604" i="2"/>
  <c r="J604" i="2"/>
  <c r="H604" i="2"/>
  <c r="G604" i="2"/>
  <c r="F604" i="2"/>
  <c r="C604" i="2"/>
  <c r="B604" i="2"/>
  <c r="N602" i="2"/>
  <c r="M602" i="2"/>
  <c r="L602" i="2"/>
  <c r="J602" i="2"/>
  <c r="H602" i="2"/>
  <c r="G602" i="2"/>
  <c r="F602" i="2"/>
  <c r="C602" i="2"/>
  <c r="B602" i="2"/>
  <c r="N601" i="2"/>
  <c r="M601" i="2"/>
  <c r="L601" i="2"/>
  <c r="J601" i="2"/>
  <c r="H601" i="2"/>
  <c r="G601" i="2"/>
  <c r="F601" i="2"/>
  <c r="C601" i="2"/>
  <c r="B601" i="2"/>
  <c r="N599" i="2"/>
  <c r="M599" i="2"/>
  <c r="L599" i="2"/>
  <c r="J599" i="2"/>
  <c r="H599" i="2"/>
  <c r="G599" i="2"/>
  <c r="F599" i="2"/>
  <c r="C599" i="2"/>
  <c r="B599" i="2"/>
  <c r="N598" i="2"/>
  <c r="M598" i="2"/>
  <c r="L598" i="2"/>
  <c r="J598" i="2"/>
  <c r="H598" i="2"/>
  <c r="G598" i="2"/>
  <c r="F598" i="2"/>
  <c r="C598" i="2"/>
  <c r="B598" i="2"/>
  <c r="N596" i="2"/>
  <c r="M596" i="2"/>
  <c r="L596" i="2"/>
  <c r="J596" i="2"/>
  <c r="H596" i="2"/>
  <c r="G596" i="2"/>
  <c r="F596" i="2"/>
  <c r="C596" i="2"/>
  <c r="B596" i="2"/>
  <c r="N595" i="2"/>
  <c r="M595" i="2"/>
  <c r="L595" i="2"/>
  <c r="J595" i="2"/>
  <c r="H595" i="2"/>
  <c r="G595" i="2"/>
  <c r="F595" i="2"/>
  <c r="C595" i="2"/>
  <c r="B595" i="2"/>
  <c r="N593" i="2"/>
  <c r="M593" i="2"/>
  <c r="L593" i="2"/>
  <c r="J593" i="2"/>
  <c r="H593" i="2"/>
  <c r="G593" i="2"/>
  <c r="F593" i="2"/>
  <c r="C593" i="2"/>
  <c r="B593" i="2"/>
  <c r="N592" i="2"/>
  <c r="M592" i="2"/>
  <c r="L592" i="2"/>
  <c r="J592" i="2"/>
  <c r="H592" i="2"/>
  <c r="G592" i="2"/>
  <c r="F592" i="2"/>
  <c r="C592" i="2"/>
  <c r="B592" i="2"/>
  <c r="N590" i="2"/>
  <c r="M590" i="2"/>
  <c r="L590" i="2"/>
  <c r="J590" i="2"/>
  <c r="H590" i="2"/>
  <c r="G590" i="2"/>
  <c r="F590" i="2"/>
  <c r="C590" i="2"/>
  <c r="B590" i="2"/>
  <c r="N589" i="2"/>
  <c r="M589" i="2"/>
  <c r="L589" i="2"/>
  <c r="J589" i="2"/>
  <c r="H589" i="2"/>
  <c r="G589" i="2"/>
  <c r="F589" i="2"/>
  <c r="C589" i="2"/>
  <c r="B589" i="2"/>
  <c r="N587" i="2"/>
  <c r="M587" i="2"/>
  <c r="L587" i="2"/>
  <c r="J587" i="2"/>
  <c r="H587" i="2"/>
  <c r="G587" i="2"/>
  <c r="F587" i="2"/>
  <c r="C587" i="2"/>
  <c r="B587" i="2"/>
  <c r="N586" i="2"/>
  <c r="M586" i="2"/>
  <c r="L586" i="2"/>
  <c r="J586" i="2"/>
  <c r="H586" i="2"/>
  <c r="G586" i="2"/>
  <c r="F586" i="2"/>
  <c r="C586" i="2"/>
  <c r="B586" i="2"/>
  <c r="N585" i="2"/>
  <c r="N584" i="2"/>
  <c r="M584" i="2"/>
  <c r="L584" i="2"/>
  <c r="J584" i="2"/>
  <c r="H584" i="2"/>
  <c r="G584" i="2"/>
  <c r="F584" i="2"/>
  <c r="C584" i="2"/>
  <c r="B584" i="2"/>
  <c r="N583" i="2"/>
  <c r="M583" i="2"/>
  <c r="L583" i="2"/>
  <c r="J583" i="2"/>
  <c r="H583" i="2"/>
  <c r="G583" i="2"/>
  <c r="F583" i="2"/>
  <c r="C583" i="2"/>
  <c r="B583" i="2"/>
  <c r="N582" i="2"/>
  <c r="N581" i="2"/>
  <c r="M581" i="2"/>
  <c r="L581" i="2"/>
  <c r="J581" i="2"/>
  <c r="H581" i="2"/>
  <c r="G581" i="2"/>
  <c r="F581" i="2"/>
  <c r="C581" i="2"/>
  <c r="B581" i="2"/>
  <c r="N580" i="2"/>
  <c r="M580" i="2"/>
  <c r="L580" i="2"/>
  <c r="J580" i="2"/>
  <c r="H580" i="2"/>
  <c r="G580" i="2"/>
  <c r="F580" i="2"/>
  <c r="C580" i="2"/>
  <c r="B580" i="2"/>
  <c r="N578" i="2"/>
  <c r="M578" i="2"/>
  <c r="L578" i="2"/>
  <c r="J578" i="2"/>
  <c r="H578" i="2"/>
  <c r="G578" i="2"/>
  <c r="F578" i="2"/>
  <c r="C578" i="2"/>
  <c r="B578" i="2"/>
  <c r="N577" i="2"/>
  <c r="M577" i="2"/>
  <c r="L577" i="2"/>
  <c r="J577" i="2"/>
  <c r="H577" i="2"/>
  <c r="G577" i="2"/>
  <c r="F577" i="2"/>
  <c r="C577" i="2"/>
  <c r="B577" i="2"/>
  <c r="N575" i="2"/>
  <c r="M575" i="2"/>
  <c r="L575" i="2"/>
  <c r="J575" i="2"/>
  <c r="H575" i="2"/>
  <c r="G575" i="2"/>
  <c r="F575" i="2"/>
  <c r="C575" i="2"/>
  <c r="B575" i="2"/>
  <c r="N574" i="2"/>
  <c r="M574" i="2"/>
  <c r="L574" i="2"/>
  <c r="J574" i="2"/>
  <c r="H574" i="2"/>
  <c r="G574" i="2"/>
  <c r="F574" i="2"/>
  <c r="C574" i="2"/>
  <c r="B574" i="2"/>
  <c r="J573" i="2"/>
  <c r="N572" i="2"/>
  <c r="M572" i="2"/>
  <c r="L572" i="2"/>
  <c r="J572" i="2"/>
  <c r="H572" i="2"/>
  <c r="G572" i="2"/>
  <c r="F572" i="2"/>
  <c r="C572" i="2"/>
  <c r="B572" i="2"/>
  <c r="N571" i="2"/>
  <c r="M571" i="2"/>
  <c r="L571" i="2"/>
  <c r="J571" i="2"/>
  <c r="H571" i="2"/>
  <c r="G571" i="2"/>
  <c r="F571" i="2"/>
  <c r="C571" i="2"/>
  <c r="B571" i="2"/>
  <c r="N569" i="2"/>
  <c r="M569" i="2"/>
  <c r="L569" i="2"/>
  <c r="J569" i="2"/>
  <c r="H569" i="2"/>
  <c r="G569" i="2"/>
  <c r="F569" i="2"/>
  <c r="C569" i="2"/>
  <c r="B569" i="2"/>
  <c r="N568" i="2"/>
  <c r="M568" i="2"/>
  <c r="L568" i="2"/>
  <c r="J568" i="2"/>
  <c r="H568" i="2"/>
  <c r="G568" i="2"/>
  <c r="F568" i="2"/>
  <c r="C568" i="2"/>
  <c r="B568" i="2"/>
  <c r="N566" i="2"/>
  <c r="M566" i="2"/>
  <c r="L566" i="2"/>
  <c r="J566" i="2"/>
  <c r="H566" i="2"/>
  <c r="G566" i="2"/>
  <c r="F566" i="2"/>
  <c r="C566" i="2"/>
  <c r="B566" i="2"/>
  <c r="N565" i="2"/>
  <c r="M565" i="2"/>
  <c r="L565" i="2"/>
  <c r="J565" i="2"/>
  <c r="H565" i="2"/>
  <c r="G565" i="2"/>
  <c r="F565" i="2"/>
  <c r="C565" i="2"/>
  <c r="B565" i="2"/>
  <c r="N563" i="2"/>
  <c r="M563" i="2"/>
  <c r="L563" i="2"/>
  <c r="J563" i="2"/>
  <c r="H563" i="2"/>
  <c r="G563" i="2"/>
  <c r="F563" i="2"/>
  <c r="C563" i="2"/>
  <c r="B563" i="2"/>
  <c r="N562" i="2"/>
  <c r="M562" i="2"/>
  <c r="L562" i="2"/>
  <c r="J562" i="2"/>
  <c r="G562" i="2"/>
  <c r="F562" i="2"/>
  <c r="C562" i="2"/>
  <c r="B562" i="2"/>
  <c r="H561" i="2"/>
  <c r="N560" i="2"/>
  <c r="M560" i="2"/>
  <c r="L560" i="2"/>
  <c r="J560" i="2"/>
  <c r="H560" i="2"/>
  <c r="G560" i="2"/>
  <c r="F560" i="2"/>
  <c r="C560" i="2"/>
  <c r="B560" i="2"/>
  <c r="N559" i="2"/>
  <c r="M559" i="2"/>
  <c r="L559" i="2"/>
  <c r="J559" i="2"/>
  <c r="H559" i="2"/>
  <c r="G559" i="2"/>
  <c r="F559" i="2"/>
  <c r="C559" i="2"/>
  <c r="B559" i="2"/>
  <c r="H558" i="2"/>
  <c r="N557" i="2"/>
  <c r="M557" i="2"/>
  <c r="L557" i="2"/>
  <c r="J557" i="2"/>
  <c r="H557" i="2"/>
  <c r="G557" i="2"/>
  <c r="F557" i="2"/>
  <c r="C557" i="2"/>
  <c r="B557" i="2"/>
  <c r="N556" i="2"/>
  <c r="M556" i="2"/>
  <c r="L556" i="2"/>
  <c r="J556" i="2"/>
  <c r="H556" i="2"/>
  <c r="G556" i="2"/>
  <c r="F556" i="2"/>
  <c r="C556" i="2"/>
  <c r="B556" i="2"/>
  <c r="M555" i="2"/>
  <c r="H555" i="2"/>
  <c r="N554" i="2"/>
  <c r="M554" i="2"/>
  <c r="L554" i="2"/>
  <c r="J554" i="2"/>
  <c r="H554" i="2"/>
  <c r="G554" i="2"/>
  <c r="F554" i="2"/>
  <c r="C554" i="2"/>
  <c r="B554" i="2"/>
  <c r="N553" i="2"/>
  <c r="M553" i="2"/>
  <c r="L553" i="2"/>
  <c r="J553" i="2"/>
  <c r="H553" i="2"/>
  <c r="G553" i="2"/>
  <c r="F553" i="2"/>
  <c r="C553" i="2"/>
  <c r="B553" i="2"/>
  <c r="H552" i="2"/>
  <c r="N551" i="2"/>
  <c r="M551" i="2"/>
  <c r="L551" i="2"/>
  <c r="J551" i="2"/>
  <c r="H551" i="2"/>
  <c r="G551" i="2"/>
  <c r="F551" i="2"/>
  <c r="C551" i="2"/>
  <c r="B551" i="2"/>
  <c r="N550" i="2"/>
  <c r="M550" i="2"/>
  <c r="L550" i="2"/>
  <c r="J550" i="2"/>
  <c r="H550" i="2"/>
  <c r="G550" i="2"/>
  <c r="C550" i="2"/>
  <c r="B550" i="2"/>
  <c r="H549" i="2"/>
  <c r="N548" i="2"/>
  <c r="M548" i="2"/>
  <c r="L548" i="2"/>
  <c r="J548" i="2"/>
  <c r="H548" i="2"/>
  <c r="G548" i="2"/>
  <c r="F548" i="2"/>
  <c r="C548" i="2"/>
  <c r="B548" i="2"/>
  <c r="N547" i="2"/>
  <c r="M547" i="2"/>
  <c r="L547" i="2"/>
  <c r="J547" i="2"/>
  <c r="H547" i="2"/>
  <c r="G547" i="2"/>
  <c r="C547" i="2"/>
  <c r="B547" i="2"/>
  <c r="H546" i="2"/>
  <c r="N545" i="2"/>
  <c r="M545" i="2"/>
  <c r="L545" i="2"/>
  <c r="J545" i="2"/>
  <c r="H545" i="2"/>
  <c r="G545" i="2"/>
  <c r="F545" i="2"/>
  <c r="C545" i="2"/>
  <c r="B545" i="2"/>
  <c r="N544" i="2"/>
  <c r="M544" i="2"/>
  <c r="L544" i="2"/>
  <c r="J544" i="2"/>
  <c r="H544" i="2"/>
  <c r="G544" i="2"/>
  <c r="F544" i="2"/>
  <c r="C544" i="2"/>
  <c r="B544" i="2"/>
  <c r="H543" i="2"/>
  <c r="F543" i="2"/>
  <c r="N542" i="2"/>
  <c r="M542" i="2"/>
  <c r="L542" i="2"/>
  <c r="J542" i="2"/>
  <c r="H542" i="2"/>
  <c r="G542" i="2"/>
  <c r="F542" i="2"/>
  <c r="C542" i="2"/>
  <c r="B542" i="2"/>
  <c r="N541" i="2"/>
  <c r="M541" i="2"/>
  <c r="L541" i="2"/>
  <c r="J541" i="2"/>
  <c r="H541" i="2"/>
  <c r="G541" i="2"/>
  <c r="F541" i="2"/>
  <c r="C541" i="2"/>
  <c r="B541" i="2"/>
  <c r="H540" i="2"/>
  <c r="F540" i="2"/>
  <c r="N539" i="2"/>
  <c r="M539" i="2"/>
  <c r="L539" i="2"/>
  <c r="J539" i="2"/>
  <c r="H539" i="2"/>
  <c r="G539" i="2"/>
  <c r="F539" i="2"/>
  <c r="C539" i="2"/>
  <c r="B539" i="2"/>
  <c r="N538" i="2"/>
  <c r="M538" i="2"/>
  <c r="L538" i="2"/>
  <c r="J538" i="2"/>
  <c r="H538" i="2"/>
  <c r="G538" i="2"/>
  <c r="F538" i="2"/>
  <c r="C538" i="2"/>
  <c r="B538" i="2"/>
  <c r="H537" i="2"/>
  <c r="F537" i="2"/>
  <c r="N536" i="2"/>
  <c r="M536" i="2"/>
  <c r="L536" i="2"/>
  <c r="J536" i="2"/>
  <c r="H536" i="2"/>
  <c r="G536" i="2"/>
  <c r="F536" i="2"/>
  <c r="C536" i="2"/>
  <c r="B536" i="2"/>
  <c r="N535" i="2"/>
  <c r="M535" i="2"/>
  <c r="L535" i="2"/>
  <c r="J535" i="2"/>
  <c r="H535" i="2"/>
  <c r="G535" i="2"/>
  <c r="F535" i="2"/>
  <c r="C535" i="2"/>
  <c r="B535" i="2"/>
  <c r="H534" i="2"/>
  <c r="F534" i="2"/>
  <c r="N533" i="2"/>
  <c r="M533" i="2"/>
  <c r="L533" i="2"/>
  <c r="J533" i="2"/>
  <c r="H533" i="2"/>
  <c r="G533" i="2"/>
  <c r="F533" i="2"/>
  <c r="C533" i="2"/>
  <c r="B533" i="2"/>
  <c r="N532" i="2"/>
  <c r="M532" i="2"/>
  <c r="L532" i="2"/>
  <c r="J532" i="2"/>
  <c r="H532" i="2"/>
  <c r="G532" i="2"/>
  <c r="F532" i="2"/>
  <c r="C532" i="2"/>
  <c r="B532" i="2"/>
  <c r="H531" i="2"/>
  <c r="N530" i="2"/>
  <c r="M530" i="2"/>
  <c r="L530" i="2"/>
  <c r="J530" i="2"/>
  <c r="H530" i="2"/>
  <c r="G530" i="2"/>
  <c r="F530" i="2"/>
  <c r="C530" i="2"/>
  <c r="B530" i="2"/>
  <c r="N529" i="2"/>
  <c r="M529" i="2"/>
  <c r="L529" i="2"/>
  <c r="J529" i="2"/>
  <c r="H529" i="2"/>
  <c r="G529" i="2"/>
  <c r="F529" i="2"/>
  <c r="C529" i="2"/>
  <c r="B529" i="2"/>
  <c r="H528" i="2"/>
  <c r="N527" i="2"/>
  <c r="M527" i="2"/>
  <c r="L527" i="2"/>
  <c r="K527" i="2"/>
  <c r="J527" i="2"/>
  <c r="H527" i="2"/>
  <c r="G527" i="2"/>
  <c r="F527" i="2"/>
  <c r="C527" i="2"/>
  <c r="B527" i="2"/>
  <c r="N526" i="2"/>
  <c r="M526" i="2"/>
  <c r="L526" i="2"/>
  <c r="K526" i="2"/>
  <c r="J526" i="2"/>
  <c r="H526" i="2"/>
  <c r="G526" i="2"/>
  <c r="F526" i="2"/>
  <c r="C526" i="2"/>
  <c r="B526" i="2"/>
  <c r="H525" i="2"/>
  <c r="N524" i="2"/>
  <c r="M524" i="2"/>
  <c r="L524" i="2"/>
  <c r="J524" i="2"/>
  <c r="H524" i="2"/>
  <c r="G524" i="2"/>
  <c r="F524" i="2"/>
  <c r="C524" i="2"/>
  <c r="B524" i="2"/>
  <c r="N523" i="2"/>
  <c r="L523" i="2"/>
  <c r="J523" i="2"/>
  <c r="H523" i="2"/>
  <c r="G523" i="2"/>
  <c r="F523" i="2"/>
  <c r="C523" i="2"/>
  <c r="B523" i="2"/>
  <c r="N521" i="2"/>
  <c r="M521" i="2"/>
  <c r="L521" i="2"/>
  <c r="J521" i="2"/>
  <c r="H521" i="2"/>
  <c r="G521" i="2"/>
  <c r="F521" i="2"/>
  <c r="C521" i="2"/>
  <c r="B521" i="2"/>
  <c r="N520" i="2"/>
  <c r="M520" i="2"/>
  <c r="L520" i="2"/>
  <c r="J520" i="2"/>
  <c r="H520" i="2"/>
  <c r="G520" i="2"/>
  <c r="F520" i="2"/>
  <c r="C520" i="2"/>
  <c r="B520" i="2"/>
  <c r="N518" i="2"/>
  <c r="M518" i="2"/>
  <c r="L518" i="2"/>
  <c r="J518" i="2"/>
  <c r="H518" i="2"/>
  <c r="G518" i="2"/>
  <c r="F518" i="2"/>
  <c r="C518" i="2"/>
  <c r="B518" i="2"/>
  <c r="N517" i="2"/>
  <c r="M517" i="2"/>
  <c r="L517" i="2"/>
  <c r="J517" i="2"/>
  <c r="H517" i="2"/>
  <c r="G517" i="2"/>
  <c r="F517" i="2"/>
  <c r="C517" i="2"/>
  <c r="B517" i="2"/>
  <c r="M516" i="2"/>
  <c r="N515" i="2"/>
  <c r="M515" i="2"/>
  <c r="L515" i="2"/>
  <c r="J515" i="2"/>
  <c r="H515" i="2"/>
  <c r="G515" i="2"/>
  <c r="F515" i="2"/>
  <c r="C515" i="2"/>
  <c r="B515" i="2"/>
  <c r="N514" i="2"/>
  <c r="M514" i="2"/>
  <c r="L514" i="2"/>
  <c r="J514" i="2"/>
  <c r="H514" i="2"/>
  <c r="G514" i="2"/>
  <c r="F514" i="2"/>
  <c r="C514" i="2"/>
  <c r="B514" i="2"/>
  <c r="M513" i="2"/>
  <c r="N512" i="2"/>
  <c r="M512" i="2"/>
  <c r="L512" i="2"/>
  <c r="J512" i="2"/>
  <c r="H512" i="2"/>
  <c r="G512" i="2"/>
  <c r="F512" i="2"/>
  <c r="C512" i="2"/>
  <c r="B512" i="2"/>
  <c r="N511" i="2"/>
  <c r="M511" i="2"/>
  <c r="L511" i="2"/>
  <c r="J511" i="2"/>
  <c r="H511" i="2"/>
  <c r="G511" i="2"/>
  <c r="F511" i="2"/>
  <c r="C511" i="2"/>
  <c r="B511" i="2"/>
  <c r="M510" i="2"/>
  <c r="N509" i="2"/>
  <c r="M509" i="2"/>
  <c r="L509" i="2"/>
  <c r="J509" i="2"/>
  <c r="H509" i="2"/>
  <c r="G509" i="2"/>
  <c r="F509" i="2"/>
  <c r="C509" i="2"/>
  <c r="B509" i="2"/>
  <c r="N508" i="2"/>
  <c r="M508" i="2"/>
  <c r="L508" i="2"/>
  <c r="J508" i="2"/>
  <c r="H508" i="2"/>
  <c r="G508" i="2"/>
  <c r="F508" i="2"/>
  <c r="C508" i="2"/>
  <c r="B508" i="2"/>
  <c r="M507" i="2"/>
  <c r="N506" i="2"/>
  <c r="M506" i="2"/>
  <c r="L506" i="2"/>
  <c r="J506" i="2"/>
  <c r="H506" i="2"/>
  <c r="G506" i="2"/>
  <c r="F506" i="2"/>
  <c r="C506" i="2"/>
  <c r="B506" i="2"/>
  <c r="N505" i="2"/>
  <c r="M505" i="2"/>
  <c r="L505" i="2"/>
  <c r="J505" i="2"/>
  <c r="H505" i="2"/>
  <c r="G505" i="2"/>
  <c r="F505" i="2"/>
  <c r="C505" i="2"/>
  <c r="B505" i="2"/>
  <c r="M504" i="2"/>
  <c r="H504" i="2"/>
  <c r="N503" i="2"/>
  <c r="M503" i="2"/>
  <c r="L503" i="2"/>
  <c r="J503" i="2"/>
  <c r="H503" i="2"/>
  <c r="G503" i="2"/>
  <c r="F503" i="2"/>
  <c r="C503" i="2"/>
  <c r="B503" i="2"/>
  <c r="N502" i="2"/>
  <c r="M502" i="2"/>
  <c r="L502" i="2"/>
  <c r="J502" i="2"/>
  <c r="H502" i="2"/>
  <c r="G502" i="2"/>
  <c r="F502" i="2"/>
  <c r="C502" i="2"/>
  <c r="B502" i="2"/>
  <c r="M501" i="2"/>
  <c r="H501" i="2"/>
  <c r="N500" i="2"/>
  <c r="M500" i="2"/>
  <c r="L500" i="2"/>
  <c r="J500" i="2"/>
  <c r="H500" i="2"/>
  <c r="G500" i="2"/>
  <c r="F500" i="2"/>
  <c r="C500" i="2"/>
  <c r="B500" i="2"/>
  <c r="N499" i="2"/>
  <c r="M499" i="2"/>
  <c r="L499" i="2"/>
  <c r="J499" i="2"/>
  <c r="H499" i="2"/>
  <c r="G499" i="2"/>
  <c r="F499" i="2"/>
  <c r="C499" i="2"/>
  <c r="B499" i="2"/>
  <c r="M498" i="2"/>
  <c r="N497" i="2"/>
  <c r="M497" i="2"/>
  <c r="L497" i="2"/>
  <c r="J497" i="2"/>
  <c r="H497" i="2"/>
  <c r="G497" i="2"/>
  <c r="F497" i="2"/>
  <c r="C497" i="2"/>
  <c r="B497" i="2"/>
  <c r="N496" i="2"/>
  <c r="M496" i="2"/>
  <c r="L496" i="2"/>
  <c r="J496" i="2"/>
  <c r="H496" i="2"/>
  <c r="G496" i="2"/>
  <c r="F496" i="2"/>
  <c r="C496" i="2"/>
  <c r="B496" i="2"/>
  <c r="M495" i="2"/>
  <c r="N494" i="2"/>
  <c r="M494" i="2"/>
  <c r="L494" i="2"/>
  <c r="J494" i="2"/>
  <c r="H494" i="2"/>
  <c r="G494" i="2"/>
  <c r="F494" i="2"/>
  <c r="C494" i="2"/>
  <c r="B494" i="2"/>
  <c r="N493" i="2"/>
  <c r="M493" i="2"/>
  <c r="L493" i="2"/>
  <c r="J493" i="2"/>
  <c r="H493" i="2"/>
  <c r="G493" i="2"/>
  <c r="F493" i="2"/>
  <c r="C493" i="2"/>
  <c r="B493" i="2"/>
  <c r="M492" i="2"/>
  <c r="N491" i="2"/>
  <c r="M491" i="2"/>
  <c r="L491" i="2"/>
  <c r="J491" i="2"/>
  <c r="H491" i="2"/>
  <c r="G491" i="2"/>
  <c r="F491" i="2"/>
  <c r="C491" i="2"/>
  <c r="B491" i="2"/>
  <c r="N490" i="2"/>
  <c r="M490" i="2"/>
  <c r="L490" i="2"/>
  <c r="J490" i="2"/>
  <c r="H490" i="2"/>
  <c r="F490" i="2"/>
  <c r="C490" i="2"/>
  <c r="B490" i="2"/>
  <c r="G489" i="2"/>
  <c r="N488" i="2"/>
  <c r="M488" i="2"/>
  <c r="L488" i="2"/>
  <c r="J488" i="2"/>
  <c r="H488" i="2"/>
  <c r="G488" i="2"/>
  <c r="F488" i="2"/>
  <c r="C488" i="2"/>
  <c r="B488" i="2"/>
  <c r="N487" i="2"/>
  <c r="M487" i="2"/>
  <c r="L487" i="2"/>
  <c r="J487" i="2"/>
  <c r="H487" i="2"/>
  <c r="G487" i="2"/>
  <c r="F487" i="2"/>
  <c r="C487" i="2"/>
  <c r="B487" i="2"/>
  <c r="H486" i="2"/>
  <c r="G486" i="2"/>
  <c r="N485" i="2"/>
  <c r="M485" i="2"/>
  <c r="L485" i="2"/>
  <c r="J485" i="2"/>
  <c r="G485" i="2"/>
  <c r="F485" i="2"/>
  <c r="C485" i="2"/>
  <c r="B485" i="2"/>
  <c r="N484" i="2"/>
  <c r="M484" i="2"/>
  <c r="L484" i="2"/>
  <c r="J484" i="2"/>
  <c r="H484" i="2"/>
  <c r="G484" i="2"/>
  <c r="F484" i="2"/>
  <c r="C484" i="2"/>
  <c r="B484" i="2"/>
  <c r="H483" i="2"/>
  <c r="N482" i="2"/>
  <c r="M482" i="2"/>
  <c r="L482" i="2"/>
  <c r="J482" i="2"/>
  <c r="H482" i="2"/>
  <c r="G482" i="2"/>
  <c r="F482" i="2"/>
  <c r="C482" i="2"/>
  <c r="B482" i="2"/>
  <c r="N481" i="2"/>
  <c r="M481" i="2"/>
  <c r="L481" i="2"/>
  <c r="J481" i="2"/>
  <c r="G481" i="2"/>
  <c r="F481" i="2"/>
  <c r="C481" i="2"/>
  <c r="B481" i="2"/>
  <c r="H480" i="2"/>
  <c r="N479" i="2"/>
  <c r="M479" i="2"/>
  <c r="L479" i="2"/>
  <c r="J479" i="2"/>
  <c r="H479" i="2"/>
  <c r="G479" i="2"/>
  <c r="F479" i="2"/>
  <c r="C479" i="2"/>
  <c r="B479" i="2"/>
  <c r="N478" i="2"/>
  <c r="M478" i="2"/>
  <c r="L478" i="2"/>
  <c r="J478" i="2"/>
  <c r="G478" i="2"/>
  <c r="F478" i="2"/>
  <c r="C478" i="2"/>
  <c r="B478" i="2"/>
  <c r="H477" i="2"/>
  <c r="N476" i="2"/>
  <c r="M476" i="2"/>
  <c r="L476" i="2"/>
  <c r="J476" i="2"/>
  <c r="H476" i="2"/>
  <c r="G476" i="2"/>
  <c r="F476" i="2"/>
  <c r="C476" i="2"/>
  <c r="B476" i="2"/>
  <c r="N475" i="2"/>
  <c r="M475" i="2"/>
  <c r="L475" i="2"/>
  <c r="J475" i="2"/>
  <c r="H475" i="2"/>
  <c r="G475" i="2"/>
  <c r="F475" i="2"/>
  <c r="C475" i="2"/>
  <c r="B475" i="2"/>
  <c r="H474" i="2"/>
  <c r="N473" i="2"/>
  <c r="M473" i="2"/>
  <c r="L473" i="2"/>
  <c r="J473" i="2"/>
  <c r="H473" i="2"/>
  <c r="G473" i="2"/>
  <c r="F473" i="2"/>
  <c r="C473" i="2"/>
  <c r="B473" i="2"/>
  <c r="N472" i="2"/>
  <c r="M472" i="2"/>
  <c r="L472" i="2"/>
  <c r="J472" i="2"/>
  <c r="H472" i="2"/>
  <c r="G472" i="2"/>
  <c r="F472" i="2"/>
  <c r="C472" i="2"/>
  <c r="B472" i="2"/>
  <c r="N470" i="2"/>
  <c r="M470" i="2"/>
  <c r="L470" i="2"/>
  <c r="J470" i="2"/>
  <c r="H470" i="2"/>
  <c r="G470" i="2"/>
  <c r="F470" i="2"/>
  <c r="C470" i="2"/>
  <c r="B470" i="2"/>
  <c r="N469" i="2"/>
  <c r="M469" i="2"/>
  <c r="L469" i="2"/>
  <c r="J469" i="2"/>
  <c r="H469" i="2"/>
  <c r="G469" i="2"/>
  <c r="F469" i="2"/>
  <c r="C469" i="2"/>
  <c r="B469" i="2"/>
  <c r="N467" i="2"/>
  <c r="M467" i="2"/>
  <c r="L467" i="2"/>
  <c r="J467" i="2"/>
  <c r="H467" i="2"/>
  <c r="G467" i="2"/>
  <c r="F467" i="2"/>
  <c r="C467" i="2"/>
  <c r="B467" i="2"/>
  <c r="N466" i="2"/>
  <c r="M466" i="2"/>
  <c r="L466" i="2"/>
  <c r="J466" i="2"/>
  <c r="H466" i="2"/>
  <c r="G466" i="2"/>
  <c r="F466" i="2"/>
  <c r="C466" i="2"/>
  <c r="B466" i="2"/>
  <c r="N464" i="2"/>
  <c r="M464" i="2"/>
  <c r="L464" i="2"/>
  <c r="J464" i="2"/>
  <c r="H464" i="2"/>
  <c r="G464" i="2"/>
  <c r="C464" i="2"/>
  <c r="B464" i="2"/>
  <c r="N463" i="2"/>
  <c r="M463" i="2"/>
  <c r="L463" i="2"/>
  <c r="H463" i="2"/>
  <c r="G463" i="2"/>
  <c r="F463" i="2"/>
  <c r="C463" i="2"/>
  <c r="B463" i="2"/>
  <c r="J462" i="2"/>
  <c r="F462" i="2"/>
  <c r="N461" i="2"/>
  <c r="M461" i="2"/>
  <c r="L461" i="2"/>
  <c r="J461" i="2"/>
  <c r="H461" i="2"/>
  <c r="G461" i="2"/>
  <c r="F461" i="2"/>
  <c r="C461" i="2"/>
  <c r="B461" i="2"/>
  <c r="N460" i="2"/>
  <c r="M460" i="2"/>
  <c r="L460" i="2"/>
  <c r="J460" i="2"/>
  <c r="H460" i="2"/>
  <c r="G460" i="2"/>
  <c r="F460" i="2"/>
  <c r="C460" i="2"/>
  <c r="B460" i="2"/>
  <c r="N458" i="2"/>
  <c r="M458" i="2"/>
  <c r="L458" i="2"/>
  <c r="J458" i="2"/>
  <c r="H458" i="2"/>
  <c r="G458" i="2"/>
  <c r="F458" i="2"/>
  <c r="C458" i="2"/>
  <c r="B458" i="2"/>
  <c r="N457" i="2"/>
  <c r="M457" i="2"/>
  <c r="L457" i="2"/>
  <c r="J457" i="2"/>
  <c r="H457" i="2"/>
  <c r="G457" i="2"/>
  <c r="F457" i="2"/>
  <c r="C457" i="2"/>
  <c r="B457" i="2"/>
  <c r="N455" i="2"/>
  <c r="M455" i="2"/>
  <c r="L455" i="2"/>
  <c r="J455" i="2"/>
  <c r="H455" i="2"/>
  <c r="G455" i="2"/>
  <c r="F455" i="2"/>
  <c r="C455" i="2"/>
  <c r="B455" i="2"/>
  <c r="N454" i="2"/>
  <c r="M454" i="2"/>
  <c r="L454" i="2"/>
  <c r="J454" i="2"/>
  <c r="H454" i="2"/>
  <c r="G454" i="2"/>
  <c r="F454" i="2"/>
  <c r="C454" i="2"/>
  <c r="B454" i="2"/>
  <c r="N452" i="2"/>
  <c r="M452" i="2"/>
  <c r="L452" i="2"/>
  <c r="J452" i="2"/>
  <c r="H452" i="2"/>
  <c r="G452" i="2"/>
  <c r="F452" i="2"/>
  <c r="C452" i="2"/>
  <c r="B452" i="2"/>
  <c r="N451" i="2"/>
  <c r="M451" i="2"/>
  <c r="L451" i="2"/>
  <c r="J451" i="2"/>
  <c r="H451" i="2"/>
  <c r="G451" i="2"/>
  <c r="F451" i="2"/>
  <c r="C451" i="2"/>
  <c r="B451" i="2"/>
  <c r="N449" i="2"/>
  <c r="M449" i="2"/>
  <c r="L449" i="2"/>
  <c r="J449" i="2"/>
  <c r="H449" i="2"/>
  <c r="G449" i="2"/>
  <c r="F449" i="2"/>
  <c r="C449" i="2"/>
  <c r="B449" i="2"/>
  <c r="N448" i="2"/>
  <c r="M448" i="2"/>
  <c r="L448" i="2"/>
  <c r="J448" i="2"/>
  <c r="H448" i="2"/>
  <c r="G448" i="2"/>
  <c r="F448" i="2"/>
  <c r="C448" i="2"/>
  <c r="B448" i="2"/>
  <c r="L447" i="2"/>
  <c r="C447" i="2"/>
  <c r="N446" i="2"/>
  <c r="M446" i="2"/>
  <c r="L446" i="2"/>
  <c r="J446" i="2"/>
  <c r="H446" i="2"/>
  <c r="G446" i="2"/>
  <c r="F446" i="2"/>
  <c r="C446" i="2"/>
  <c r="B446" i="2"/>
  <c r="N445" i="2"/>
  <c r="M445" i="2"/>
  <c r="L445" i="2"/>
  <c r="J445" i="2"/>
  <c r="H445" i="2"/>
  <c r="G445" i="2"/>
  <c r="F445" i="2"/>
  <c r="C445" i="2"/>
  <c r="B445" i="2"/>
  <c r="N443" i="2"/>
  <c r="M443" i="2"/>
  <c r="L443" i="2"/>
  <c r="J443" i="2"/>
  <c r="H443" i="2"/>
  <c r="G443" i="2"/>
  <c r="F443" i="2"/>
  <c r="C443" i="2"/>
  <c r="B443" i="2"/>
  <c r="N442" i="2"/>
  <c r="M442" i="2"/>
  <c r="L442" i="2"/>
  <c r="J442" i="2"/>
  <c r="H442" i="2"/>
  <c r="G442" i="2"/>
  <c r="F442" i="2"/>
  <c r="C442" i="2"/>
  <c r="B442" i="2"/>
  <c r="N440" i="2"/>
  <c r="M440" i="2"/>
  <c r="L440" i="2"/>
  <c r="J440" i="2"/>
  <c r="H440" i="2"/>
  <c r="G440" i="2"/>
  <c r="F440" i="2"/>
  <c r="C440" i="2"/>
  <c r="B440" i="2"/>
  <c r="N439" i="2"/>
  <c r="M439" i="2"/>
  <c r="L439" i="2"/>
  <c r="J439" i="2"/>
  <c r="H439" i="2"/>
  <c r="G439" i="2"/>
  <c r="F439" i="2"/>
  <c r="C439" i="2"/>
  <c r="B439" i="2"/>
  <c r="N437" i="2"/>
  <c r="M437" i="2"/>
  <c r="L437" i="2"/>
  <c r="J437" i="2"/>
  <c r="H437" i="2"/>
  <c r="G437" i="2"/>
  <c r="F437" i="2"/>
  <c r="C437" i="2"/>
  <c r="B437" i="2"/>
  <c r="N436" i="2"/>
  <c r="M436" i="2"/>
  <c r="L436" i="2"/>
  <c r="J436" i="2"/>
  <c r="H436" i="2"/>
  <c r="G436" i="2"/>
  <c r="F436" i="2"/>
  <c r="C436" i="2"/>
  <c r="B436" i="2"/>
  <c r="H435" i="2"/>
  <c r="N434" i="2"/>
  <c r="M434" i="2"/>
  <c r="L434" i="2"/>
  <c r="J434" i="2"/>
  <c r="H434" i="2"/>
  <c r="G434" i="2"/>
  <c r="F434" i="2"/>
  <c r="C434" i="2"/>
  <c r="B434" i="2"/>
  <c r="N433" i="2"/>
  <c r="M433" i="2"/>
  <c r="L433" i="2"/>
  <c r="J433" i="2"/>
  <c r="H433" i="2"/>
  <c r="G433" i="2"/>
  <c r="F433" i="2"/>
  <c r="C433" i="2"/>
  <c r="B433" i="2"/>
  <c r="L432" i="2"/>
  <c r="C432" i="2"/>
  <c r="N431" i="2"/>
  <c r="M431" i="2"/>
  <c r="L431" i="2"/>
  <c r="J431" i="2"/>
  <c r="H431" i="2"/>
  <c r="G431" i="2"/>
  <c r="F431" i="2"/>
  <c r="C431" i="2"/>
  <c r="B431" i="2"/>
  <c r="N430" i="2"/>
  <c r="M430" i="2"/>
  <c r="L430" i="2"/>
  <c r="J430" i="2"/>
  <c r="H430" i="2"/>
  <c r="G430" i="2"/>
  <c r="F430" i="2"/>
  <c r="C430" i="2"/>
  <c r="B430" i="2"/>
  <c r="N428" i="2"/>
  <c r="M428" i="2"/>
  <c r="L428" i="2"/>
  <c r="J428" i="2"/>
  <c r="H428" i="2"/>
  <c r="G428" i="2"/>
  <c r="F428" i="2"/>
  <c r="C428" i="2"/>
  <c r="B428" i="2"/>
  <c r="N427" i="2"/>
  <c r="M427" i="2"/>
  <c r="L427" i="2"/>
  <c r="J427" i="2"/>
  <c r="H427" i="2"/>
  <c r="G427" i="2"/>
  <c r="F427" i="2"/>
  <c r="C427" i="2"/>
  <c r="B427" i="2"/>
  <c r="N425" i="2"/>
  <c r="M425" i="2"/>
  <c r="L425" i="2"/>
  <c r="J425" i="2"/>
  <c r="H425" i="2"/>
  <c r="G425" i="2"/>
  <c r="F425" i="2"/>
  <c r="C425" i="2"/>
  <c r="B425" i="2"/>
  <c r="N424" i="2"/>
  <c r="M424" i="2"/>
  <c r="L424" i="2"/>
  <c r="J424" i="2"/>
  <c r="H424" i="2"/>
  <c r="G424" i="2"/>
  <c r="F424" i="2"/>
  <c r="C424" i="2"/>
  <c r="B424" i="2"/>
  <c r="N422" i="2"/>
  <c r="M422" i="2"/>
  <c r="L422" i="2"/>
  <c r="J422" i="2"/>
  <c r="H422" i="2"/>
  <c r="G422" i="2"/>
  <c r="F422" i="2"/>
  <c r="C422" i="2"/>
  <c r="B422" i="2"/>
  <c r="N421" i="2"/>
  <c r="M421" i="2"/>
  <c r="L421" i="2"/>
  <c r="J421" i="2"/>
  <c r="H421" i="2"/>
  <c r="G421" i="2"/>
  <c r="F421" i="2"/>
  <c r="C421" i="2"/>
  <c r="B421" i="2"/>
  <c r="N419" i="2"/>
  <c r="M419" i="2"/>
  <c r="L419" i="2"/>
  <c r="J419" i="2"/>
  <c r="H419" i="2"/>
  <c r="G419" i="2"/>
  <c r="F419" i="2"/>
  <c r="C419" i="2"/>
  <c r="B419" i="2"/>
  <c r="N418" i="2"/>
  <c r="M418" i="2"/>
  <c r="L418" i="2"/>
  <c r="J418" i="2"/>
  <c r="H418" i="2"/>
  <c r="G418" i="2"/>
  <c r="F418" i="2"/>
  <c r="C418" i="2"/>
  <c r="B418" i="2"/>
  <c r="N416" i="2"/>
  <c r="M416" i="2"/>
  <c r="L416" i="2"/>
  <c r="J416" i="2"/>
  <c r="H416" i="2"/>
  <c r="G416" i="2"/>
  <c r="F416" i="2"/>
  <c r="C416" i="2"/>
  <c r="B416" i="2"/>
  <c r="N415" i="2"/>
  <c r="M415" i="2"/>
  <c r="L415" i="2"/>
  <c r="J415" i="2"/>
  <c r="H415" i="2"/>
  <c r="G415" i="2"/>
  <c r="F415" i="2"/>
  <c r="C415" i="2"/>
  <c r="B415" i="2"/>
  <c r="F414" i="2"/>
  <c r="N413" i="2"/>
  <c r="M413" i="2"/>
  <c r="L413" i="2"/>
  <c r="J413" i="2"/>
  <c r="H413" i="2"/>
  <c r="G413" i="2"/>
  <c r="C413" i="2"/>
  <c r="B413" i="2"/>
  <c r="N412" i="2"/>
  <c r="M412" i="2"/>
  <c r="L412" i="2"/>
  <c r="J412" i="2"/>
  <c r="H412" i="2"/>
  <c r="G412" i="2"/>
  <c r="F412" i="2"/>
  <c r="C412" i="2"/>
  <c r="B412" i="2"/>
  <c r="F411" i="2"/>
  <c r="N410" i="2"/>
  <c r="M410" i="2"/>
  <c r="L410" i="2"/>
  <c r="J410" i="2"/>
  <c r="H410" i="2"/>
  <c r="G410" i="2"/>
  <c r="F410" i="2"/>
  <c r="C410" i="2"/>
  <c r="B410" i="2"/>
  <c r="N409" i="2"/>
  <c r="M409" i="2"/>
  <c r="L409" i="2"/>
  <c r="J409" i="2"/>
  <c r="H409" i="2"/>
  <c r="G409" i="2"/>
  <c r="F409" i="2"/>
  <c r="C409" i="2"/>
  <c r="B409" i="2"/>
  <c r="N407" i="2"/>
  <c r="M407" i="2"/>
  <c r="L407" i="2"/>
  <c r="J407" i="2"/>
  <c r="H407" i="2"/>
  <c r="G407" i="2"/>
  <c r="F407" i="2"/>
  <c r="C407" i="2"/>
  <c r="B407" i="2"/>
  <c r="N406" i="2"/>
  <c r="M406" i="2"/>
  <c r="L406" i="2"/>
  <c r="J406" i="2"/>
  <c r="H406" i="2"/>
  <c r="G406" i="2"/>
  <c r="F406" i="2"/>
  <c r="C406" i="2"/>
  <c r="B406" i="2"/>
  <c r="N404" i="2"/>
  <c r="M404" i="2"/>
  <c r="L404" i="2"/>
  <c r="J404" i="2"/>
  <c r="G404" i="2"/>
  <c r="F404" i="2"/>
  <c r="C404" i="2"/>
  <c r="B404" i="2"/>
  <c r="N403" i="2"/>
  <c r="M403" i="2"/>
  <c r="L403" i="2"/>
  <c r="J403" i="2"/>
  <c r="H403" i="2"/>
  <c r="G403" i="2"/>
  <c r="F403" i="2"/>
  <c r="C403" i="2"/>
  <c r="B403" i="2"/>
  <c r="H402" i="2"/>
  <c r="N401" i="2"/>
  <c r="M401" i="2"/>
  <c r="L401" i="2"/>
  <c r="J401" i="2"/>
  <c r="H401" i="2"/>
  <c r="G401" i="2"/>
  <c r="F401" i="2"/>
  <c r="C401" i="2"/>
  <c r="B401" i="2"/>
  <c r="N400" i="2"/>
  <c r="M400" i="2"/>
  <c r="L400" i="2"/>
  <c r="J400" i="2"/>
  <c r="H400" i="2"/>
  <c r="G400" i="2"/>
  <c r="F400" i="2"/>
  <c r="C400" i="2"/>
  <c r="B400" i="2"/>
  <c r="H399" i="2"/>
  <c r="N398" i="2"/>
  <c r="M398" i="2"/>
  <c r="L398" i="2"/>
  <c r="J398" i="2"/>
  <c r="G398" i="2"/>
  <c r="F398" i="2"/>
  <c r="C398" i="2"/>
  <c r="B398" i="2"/>
  <c r="N397" i="2"/>
  <c r="M397" i="2"/>
  <c r="L397" i="2"/>
  <c r="J397" i="2"/>
  <c r="H397" i="2"/>
  <c r="G397" i="2"/>
  <c r="F397" i="2"/>
  <c r="C397" i="2"/>
  <c r="B397" i="2"/>
  <c r="H396" i="2"/>
  <c r="N395" i="2"/>
  <c r="M395" i="2"/>
  <c r="L395" i="2"/>
  <c r="J395" i="2"/>
  <c r="G395" i="2"/>
  <c r="F395" i="2"/>
  <c r="C395" i="2"/>
  <c r="B395" i="2"/>
  <c r="N394" i="2"/>
  <c r="M394" i="2"/>
  <c r="L394" i="2"/>
  <c r="J394" i="2"/>
  <c r="H394" i="2"/>
  <c r="G394" i="2"/>
  <c r="F394" i="2"/>
  <c r="C394" i="2"/>
  <c r="B394" i="2"/>
  <c r="H393" i="2"/>
  <c r="N392" i="2"/>
  <c r="M392" i="2"/>
  <c r="L392" i="2"/>
  <c r="J392" i="2"/>
  <c r="G392" i="2"/>
  <c r="F392" i="2"/>
  <c r="C392" i="2"/>
  <c r="B392" i="2"/>
  <c r="N391" i="2"/>
  <c r="M391" i="2"/>
  <c r="L391" i="2"/>
  <c r="J391" i="2"/>
  <c r="H391" i="2"/>
  <c r="G391" i="2"/>
  <c r="F391" i="2"/>
  <c r="C391" i="2"/>
  <c r="B391" i="2"/>
  <c r="J390" i="2"/>
  <c r="H390" i="2"/>
  <c r="N389" i="2"/>
  <c r="M389" i="2"/>
  <c r="L389" i="2"/>
  <c r="J389" i="2"/>
  <c r="H389" i="2"/>
  <c r="G389" i="2"/>
  <c r="F389" i="2"/>
  <c r="C389" i="2"/>
  <c r="B389" i="2"/>
  <c r="N388" i="2"/>
  <c r="M388" i="2"/>
  <c r="L388" i="2"/>
  <c r="J388" i="2"/>
  <c r="H388" i="2"/>
  <c r="G388" i="2"/>
  <c r="F388" i="2"/>
  <c r="C388" i="2"/>
  <c r="B388" i="2"/>
  <c r="H387" i="2"/>
  <c r="N386" i="2"/>
  <c r="M386" i="2"/>
  <c r="L386" i="2"/>
  <c r="J386" i="2"/>
  <c r="H386" i="2"/>
  <c r="G386" i="2"/>
  <c r="F386" i="2"/>
  <c r="C386" i="2"/>
  <c r="B386" i="2"/>
  <c r="N385" i="2"/>
  <c r="M385" i="2"/>
  <c r="L385" i="2"/>
  <c r="J385" i="2"/>
  <c r="H385" i="2"/>
  <c r="G385" i="2"/>
  <c r="F385" i="2"/>
  <c r="C385" i="2"/>
  <c r="B385" i="2"/>
  <c r="H384" i="2"/>
  <c r="N383" i="2"/>
  <c r="M383" i="2"/>
  <c r="L383" i="2"/>
  <c r="J383" i="2"/>
  <c r="H383" i="2"/>
  <c r="G383" i="2"/>
  <c r="F383" i="2"/>
  <c r="C383" i="2"/>
  <c r="B383" i="2"/>
  <c r="N382" i="2"/>
  <c r="M382" i="2"/>
  <c r="L382" i="2"/>
  <c r="J382" i="2"/>
  <c r="H382" i="2"/>
  <c r="G382" i="2"/>
  <c r="F382" i="2"/>
  <c r="C382" i="2"/>
  <c r="B382" i="2"/>
  <c r="H381" i="2"/>
  <c r="N380" i="2"/>
  <c r="M380" i="2"/>
  <c r="L380" i="2"/>
  <c r="J380" i="2"/>
  <c r="H380" i="2"/>
  <c r="G380" i="2"/>
  <c r="F380" i="2"/>
  <c r="C380" i="2"/>
  <c r="B380" i="2"/>
  <c r="N379" i="2"/>
  <c r="M379" i="2"/>
  <c r="L379" i="2"/>
  <c r="J379" i="2"/>
  <c r="H379" i="2"/>
  <c r="G379" i="2"/>
  <c r="F379" i="2"/>
  <c r="C379" i="2"/>
  <c r="B379" i="2"/>
  <c r="H378" i="2"/>
  <c r="G378" i="2"/>
  <c r="N377" i="2"/>
  <c r="M377" i="2"/>
  <c r="L377" i="2"/>
  <c r="J377" i="2"/>
  <c r="H377" i="2"/>
  <c r="G377" i="2"/>
  <c r="F377" i="2"/>
  <c r="C377" i="2"/>
  <c r="B377" i="2"/>
  <c r="N376" i="2"/>
  <c r="M376" i="2"/>
  <c r="L376" i="2"/>
  <c r="J376" i="2"/>
  <c r="H376" i="2"/>
  <c r="G376" i="2"/>
  <c r="F376" i="2"/>
  <c r="C376" i="2"/>
  <c r="B376" i="2"/>
  <c r="H375" i="2"/>
  <c r="N374" i="2"/>
  <c r="M374" i="2"/>
  <c r="L374" i="2"/>
  <c r="J374" i="2"/>
  <c r="H374" i="2"/>
  <c r="G374" i="2"/>
  <c r="F374" i="2"/>
  <c r="C374" i="2"/>
  <c r="B374" i="2"/>
  <c r="N373" i="2"/>
  <c r="M373" i="2"/>
  <c r="L373" i="2"/>
  <c r="J373" i="2"/>
  <c r="H373" i="2"/>
  <c r="G373" i="2"/>
  <c r="F373" i="2"/>
  <c r="C373" i="2"/>
  <c r="B373" i="2"/>
  <c r="H372" i="2"/>
  <c r="N371" i="2"/>
  <c r="M371" i="2"/>
  <c r="L371" i="2"/>
  <c r="J371" i="2"/>
  <c r="H371" i="2"/>
  <c r="G371" i="2"/>
  <c r="F371" i="2"/>
  <c r="C371" i="2"/>
  <c r="B371" i="2"/>
  <c r="N370" i="2"/>
  <c r="M370" i="2"/>
  <c r="L370" i="2"/>
  <c r="J370" i="2"/>
  <c r="G370" i="2"/>
  <c r="F370" i="2"/>
  <c r="C370" i="2"/>
  <c r="B370" i="2"/>
  <c r="H369" i="2"/>
  <c r="N368" i="2"/>
  <c r="M368" i="2"/>
  <c r="L368" i="2"/>
  <c r="J368" i="2"/>
  <c r="H368" i="2"/>
  <c r="G368" i="2"/>
  <c r="F368" i="2"/>
  <c r="C368" i="2"/>
  <c r="B368" i="2"/>
  <c r="N367" i="2"/>
  <c r="M367" i="2"/>
  <c r="L367" i="2"/>
  <c r="J367" i="2"/>
  <c r="H367" i="2"/>
  <c r="G367" i="2"/>
  <c r="C367" i="2"/>
  <c r="B367" i="2"/>
  <c r="N365" i="2"/>
  <c r="M365" i="2"/>
  <c r="L365" i="2"/>
  <c r="J365" i="2"/>
  <c r="H365" i="2"/>
  <c r="G365" i="2"/>
  <c r="C365" i="2"/>
  <c r="B365" i="2"/>
  <c r="N364" i="2"/>
  <c r="M364" i="2"/>
  <c r="L364" i="2"/>
  <c r="J364" i="2"/>
  <c r="H364" i="2"/>
  <c r="G364" i="2"/>
  <c r="F364" i="2"/>
  <c r="C364" i="2"/>
  <c r="B364" i="2"/>
  <c r="N363" i="2"/>
  <c r="F363" i="2"/>
  <c r="N362" i="2"/>
  <c r="M362" i="2"/>
  <c r="L362" i="2"/>
  <c r="J362" i="2"/>
  <c r="H362" i="2"/>
  <c r="G362" i="2"/>
  <c r="F362" i="2"/>
  <c r="C362" i="2"/>
  <c r="B362" i="2"/>
  <c r="N361" i="2"/>
  <c r="M361" i="2"/>
  <c r="L361" i="2"/>
  <c r="J361" i="2"/>
  <c r="H361" i="2"/>
  <c r="G361" i="2"/>
  <c r="F361" i="2"/>
  <c r="C361" i="2"/>
  <c r="B361" i="2"/>
  <c r="F360" i="2"/>
  <c r="N359" i="2"/>
  <c r="M359" i="2"/>
  <c r="L359" i="2"/>
  <c r="J359" i="2"/>
  <c r="H359" i="2"/>
  <c r="G359" i="2"/>
  <c r="F359" i="2"/>
  <c r="C359" i="2"/>
  <c r="B359" i="2"/>
  <c r="N358" i="2"/>
  <c r="M358" i="2"/>
  <c r="L358" i="2"/>
  <c r="J358" i="2"/>
  <c r="H358" i="2"/>
  <c r="G358" i="2"/>
  <c r="F358" i="2"/>
  <c r="C358" i="2"/>
  <c r="B358" i="2"/>
  <c r="H357" i="2"/>
  <c r="F357" i="2"/>
  <c r="N356" i="2"/>
  <c r="M356" i="2"/>
  <c r="L356" i="2"/>
  <c r="J356" i="2"/>
  <c r="H356" i="2"/>
  <c r="G356" i="2"/>
  <c r="F356" i="2"/>
  <c r="C356" i="2"/>
  <c r="B356" i="2"/>
  <c r="N355" i="2"/>
  <c r="M355" i="2"/>
  <c r="L355" i="2"/>
  <c r="J355" i="2"/>
  <c r="H355" i="2"/>
  <c r="G355" i="2"/>
  <c r="F355" i="2"/>
  <c r="C355" i="2"/>
  <c r="B355" i="2"/>
  <c r="N353" i="2"/>
  <c r="M353" i="2"/>
  <c r="L353" i="2"/>
  <c r="J353" i="2"/>
  <c r="H353" i="2"/>
  <c r="G353" i="2"/>
  <c r="F353" i="2"/>
  <c r="C353" i="2"/>
  <c r="B353" i="2"/>
  <c r="N352" i="2"/>
  <c r="M352" i="2"/>
  <c r="L352" i="2"/>
  <c r="J352" i="2"/>
  <c r="H352" i="2"/>
  <c r="G352" i="2"/>
  <c r="F352" i="2"/>
  <c r="C352" i="2"/>
  <c r="B352" i="2"/>
  <c r="N350" i="2"/>
  <c r="M350" i="2"/>
  <c r="L350" i="2"/>
  <c r="J350" i="2"/>
  <c r="H350" i="2"/>
  <c r="G350" i="2"/>
  <c r="F350" i="2"/>
  <c r="C350" i="2"/>
  <c r="B350" i="2"/>
  <c r="N349" i="2"/>
  <c r="M349" i="2"/>
  <c r="L349" i="2"/>
  <c r="J349" i="2"/>
  <c r="H349" i="2"/>
  <c r="G349" i="2"/>
  <c r="F349" i="2"/>
  <c r="C349" i="2"/>
  <c r="B349" i="2"/>
  <c r="N347" i="2"/>
  <c r="M347" i="2"/>
  <c r="L347" i="2"/>
  <c r="J347" i="2"/>
  <c r="H347" i="2"/>
  <c r="G347" i="2"/>
  <c r="F347" i="2"/>
  <c r="C347" i="2"/>
  <c r="B347" i="2"/>
  <c r="N346" i="2"/>
  <c r="M346" i="2"/>
  <c r="L346" i="2"/>
  <c r="J346" i="2"/>
  <c r="H346" i="2"/>
  <c r="G346" i="2"/>
  <c r="F346" i="2"/>
  <c r="C346" i="2"/>
  <c r="B346" i="2"/>
  <c r="N344" i="2"/>
  <c r="M344" i="2"/>
  <c r="L344" i="2"/>
  <c r="J344" i="2"/>
  <c r="H344" i="2"/>
  <c r="G344" i="2"/>
  <c r="F344" i="2"/>
  <c r="C344" i="2"/>
  <c r="B344" i="2"/>
  <c r="N343" i="2"/>
  <c r="M343" i="2"/>
  <c r="L343" i="2"/>
  <c r="J343" i="2"/>
  <c r="H343" i="2"/>
  <c r="G343" i="2"/>
  <c r="F343" i="2"/>
  <c r="C343" i="2"/>
  <c r="B343" i="2"/>
  <c r="N341" i="2"/>
  <c r="M341" i="2"/>
  <c r="L341" i="2"/>
  <c r="J341" i="2"/>
  <c r="H341" i="2"/>
  <c r="G341" i="2"/>
  <c r="F341" i="2"/>
  <c r="D341" i="2"/>
  <c r="C341" i="2"/>
  <c r="B341" i="2"/>
  <c r="N340" i="2"/>
  <c r="M340" i="2"/>
  <c r="L340" i="2"/>
  <c r="J340" i="2"/>
  <c r="H340" i="2"/>
  <c r="G340" i="2"/>
  <c r="F340" i="2"/>
  <c r="D340" i="2"/>
  <c r="C340" i="2"/>
  <c r="B340" i="2"/>
  <c r="D339" i="2"/>
  <c r="N338" i="2"/>
  <c r="M338" i="2"/>
  <c r="L338" i="2"/>
  <c r="J338" i="2"/>
  <c r="H338" i="2"/>
  <c r="G338" i="2"/>
  <c r="F338" i="2"/>
  <c r="D338" i="2"/>
  <c r="C338" i="2"/>
  <c r="B338" i="2"/>
  <c r="N337" i="2"/>
  <c r="M337" i="2"/>
  <c r="L337" i="2"/>
  <c r="J337" i="2"/>
  <c r="H337" i="2"/>
  <c r="G337" i="2"/>
  <c r="F337" i="2"/>
  <c r="D337" i="2"/>
  <c r="C337" i="2"/>
  <c r="B337" i="2"/>
  <c r="D336" i="2"/>
  <c r="N335" i="2"/>
  <c r="M335" i="2"/>
  <c r="L335" i="2"/>
  <c r="J335" i="2"/>
  <c r="H335" i="2"/>
  <c r="G335" i="2"/>
  <c r="F335" i="2"/>
  <c r="C335" i="2"/>
  <c r="B335" i="2"/>
  <c r="N334" i="2"/>
  <c r="M334" i="2"/>
  <c r="L334" i="2"/>
  <c r="J334" i="2"/>
  <c r="H334" i="2"/>
  <c r="G334" i="2"/>
  <c r="F334" i="2"/>
  <c r="C334" i="2"/>
  <c r="B334" i="2"/>
  <c r="N332" i="2"/>
  <c r="M332" i="2"/>
  <c r="L332" i="2"/>
  <c r="J332" i="2"/>
  <c r="H332" i="2"/>
  <c r="G332" i="2"/>
  <c r="F332" i="2"/>
  <c r="C332" i="2"/>
  <c r="B332" i="2"/>
  <c r="N331" i="2"/>
  <c r="M331" i="2"/>
  <c r="L331" i="2"/>
  <c r="J331" i="2"/>
  <c r="H331" i="2"/>
  <c r="G331" i="2"/>
  <c r="F331" i="2"/>
  <c r="C331" i="2"/>
  <c r="B331" i="2"/>
  <c r="N329" i="2"/>
  <c r="M329" i="2"/>
  <c r="L329" i="2"/>
  <c r="J329" i="2"/>
  <c r="H329" i="2"/>
  <c r="G329" i="2"/>
  <c r="F329" i="2"/>
  <c r="C329" i="2"/>
  <c r="B329" i="2"/>
  <c r="N328" i="2"/>
  <c r="M328" i="2"/>
  <c r="L328" i="2"/>
  <c r="J328" i="2"/>
  <c r="H328" i="2"/>
  <c r="G328" i="2"/>
  <c r="F328" i="2"/>
  <c r="C328" i="2"/>
  <c r="B328" i="2"/>
  <c r="N326" i="2"/>
  <c r="M326" i="2"/>
  <c r="L326" i="2"/>
  <c r="J326" i="2"/>
  <c r="H326" i="2"/>
  <c r="G326" i="2"/>
  <c r="F326" i="2"/>
  <c r="C326" i="2"/>
  <c r="B326" i="2"/>
  <c r="N325" i="2"/>
  <c r="M325" i="2"/>
  <c r="L325" i="2"/>
  <c r="J325" i="2"/>
  <c r="H325" i="2"/>
  <c r="G325" i="2"/>
  <c r="F325" i="2"/>
  <c r="C325" i="2"/>
  <c r="B325" i="2"/>
  <c r="N323" i="2"/>
  <c r="M323" i="2"/>
  <c r="L323" i="2"/>
  <c r="J323" i="2"/>
  <c r="H323" i="2"/>
  <c r="G323" i="2"/>
  <c r="F323" i="2"/>
  <c r="C323" i="2"/>
  <c r="B323" i="2"/>
  <c r="N322" i="2"/>
  <c r="M322" i="2"/>
  <c r="L322" i="2"/>
  <c r="J322" i="2"/>
  <c r="H322" i="2"/>
  <c r="G322" i="2"/>
  <c r="F322" i="2"/>
  <c r="C322" i="2"/>
  <c r="B322" i="2"/>
  <c r="N320" i="2"/>
  <c r="M320" i="2"/>
  <c r="L320" i="2"/>
  <c r="J320" i="2"/>
  <c r="H320" i="2"/>
  <c r="G320" i="2"/>
  <c r="F320" i="2"/>
  <c r="C320" i="2"/>
  <c r="B320" i="2"/>
  <c r="N319" i="2"/>
  <c r="M319" i="2"/>
  <c r="L319" i="2"/>
  <c r="J319" i="2"/>
  <c r="H319" i="2"/>
  <c r="G319" i="2"/>
  <c r="F319" i="2"/>
  <c r="C319" i="2"/>
  <c r="B319" i="2"/>
  <c r="N317" i="2"/>
  <c r="M317" i="2"/>
  <c r="L317" i="2"/>
  <c r="J317" i="2"/>
  <c r="H317" i="2"/>
  <c r="G317" i="2"/>
  <c r="F317" i="2"/>
  <c r="C317" i="2"/>
  <c r="B317" i="2"/>
  <c r="N316" i="2"/>
  <c r="M316" i="2"/>
  <c r="L316" i="2"/>
  <c r="J316" i="2"/>
  <c r="H316" i="2"/>
  <c r="G316" i="2"/>
  <c r="F316" i="2"/>
  <c r="C316" i="2"/>
  <c r="B316" i="2"/>
  <c r="N314" i="2"/>
  <c r="M314" i="2"/>
  <c r="L314" i="2"/>
  <c r="J314" i="2"/>
  <c r="H314" i="2"/>
  <c r="G314" i="2"/>
  <c r="F314" i="2"/>
  <c r="C314" i="2"/>
  <c r="B314" i="2"/>
  <c r="N313" i="2"/>
  <c r="M313" i="2"/>
  <c r="L313" i="2"/>
  <c r="J313" i="2"/>
  <c r="H313" i="2"/>
  <c r="G313" i="2"/>
  <c r="F313" i="2"/>
  <c r="C313" i="2"/>
  <c r="B313" i="2"/>
  <c r="N311" i="2"/>
  <c r="M311" i="2"/>
  <c r="L311" i="2"/>
  <c r="J311" i="2"/>
  <c r="H311" i="2"/>
  <c r="G311" i="2"/>
  <c r="F311" i="2"/>
  <c r="C311" i="2"/>
  <c r="B311" i="2"/>
  <c r="N310" i="2"/>
  <c r="M310" i="2"/>
  <c r="L310" i="2"/>
  <c r="J310" i="2"/>
  <c r="H310" i="2"/>
  <c r="G310" i="2"/>
  <c r="F310" i="2"/>
  <c r="C310" i="2"/>
  <c r="B310" i="2"/>
  <c r="N308" i="2"/>
  <c r="M308" i="2"/>
  <c r="L308" i="2"/>
  <c r="J308" i="2"/>
  <c r="H308" i="2"/>
  <c r="G308" i="2"/>
  <c r="F308" i="2"/>
  <c r="C308" i="2"/>
  <c r="B308" i="2"/>
  <c r="N307" i="2"/>
  <c r="M307" i="2"/>
  <c r="L307" i="2"/>
  <c r="J307" i="2"/>
  <c r="H307" i="2"/>
  <c r="G307" i="2"/>
  <c r="F307" i="2"/>
  <c r="C307" i="2"/>
  <c r="B307" i="2"/>
  <c r="N305" i="2"/>
  <c r="M305" i="2"/>
  <c r="L305" i="2"/>
  <c r="J305" i="2"/>
  <c r="H305" i="2"/>
  <c r="G305" i="2"/>
  <c r="F305" i="2"/>
  <c r="C305" i="2"/>
  <c r="B305" i="2"/>
  <c r="N304" i="2"/>
  <c r="M304" i="2"/>
  <c r="L304" i="2"/>
  <c r="J304" i="2"/>
  <c r="H304" i="2"/>
  <c r="G304" i="2"/>
  <c r="F304" i="2"/>
  <c r="C304" i="2"/>
  <c r="B304" i="2"/>
  <c r="E303" i="2"/>
  <c r="N302" i="2"/>
  <c r="M302" i="2"/>
  <c r="L302" i="2"/>
  <c r="J302" i="2"/>
  <c r="H302" i="2"/>
  <c r="G302" i="2"/>
  <c r="F302" i="2"/>
  <c r="E302" i="2"/>
  <c r="C302" i="2"/>
  <c r="B302" i="2"/>
  <c r="N301" i="2"/>
  <c r="M301" i="2"/>
  <c r="L301" i="2"/>
  <c r="J301" i="2"/>
  <c r="H301" i="2"/>
  <c r="G301" i="2"/>
  <c r="F301" i="2"/>
  <c r="C301" i="2"/>
  <c r="B301" i="2"/>
  <c r="N299" i="2"/>
  <c r="M299" i="2"/>
  <c r="L299" i="2"/>
  <c r="J299" i="2"/>
  <c r="H299" i="2"/>
  <c r="G299" i="2"/>
  <c r="F299" i="2"/>
  <c r="C299" i="2"/>
  <c r="B299" i="2"/>
  <c r="N298" i="2"/>
  <c r="M298" i="2"/>
  <c r="L298" i="2"/>
  <c r="J298" i="2"/>
  <c r="H298" i="2"/>
  <c r="G298" i="2"/>
  <c r="F298" i="2"/>
  <c r="C298" i="2"/>
  <c r="B298" i="2"/>
  <c r="N296" i="2"/>
  <c r="M296" i="2"/>
  <c r="L296" i="2"/>
  <c r="J296" i="2"/>
  <c r="H296" i="2"/>
  <c r="G296" i="2"/>
  <c r="F296" i="2"/>
  <c r="C296" i="2"/>
  <c r="B296" i="2"/>
  <c r="N295" i="2"/>
  <c r="M295" i="2"/>
  <c r="L295" i="2"/>
  <c r="J295" i="2"/>
  <c r="H295" i="2"/>
  <c r="G295" i="2"/>
  <c r="F295" i="2"/>
  <c r="C295" i="2"/>
  <c r="B295" i="2"/>
  <c r="N293" i="2"/>
  <c r="M293" i="2"/>
  <c r="L293" i="2"/>
  <c r="J293" i="2"/>
  <c r="H293" i="2"/>
  <c r="G293" i="2"/>
  <c r="F293" i="2"/>
  <c r="C293" i="2"/>
  <c r="B293" i="2"/>
  <c r="N292" i="2"/>
  <c r="M292" i="2"/>
  <c r="L292" i="2"/>
  <c r="J292" i="2"/>
  <c r="H292" i="2"/>
  <c r="G292" i="2"/>
  <c r="F292" i="2"/>
  <c r="C292" i="2"/>
  <c r="B292" i="2"/>
  <c r="N290" i="2"/>
  <c r="M290" i="2"/>
  <c r="L290" i="2"/>
  <c r="J290" i="2"/>
  <c r="H290" i="2"/>
  <c r="G290" i="2"/>
  <c r="F290" i="2"/>
  <c r="C290" i="2"/>
  <c r="B290" i="2"/>
  <c r="N289" i="2"/>
  <c r="M289" i="2"/>
  <c r="L289" i="2"/>
  <c r="J289" i="2"/>
  <c r="H289" i="2"/>
  <c r="G289" i="2"/>
  <c r="F289" i="2"/>
  <c r="C289" i="2"/>
  <c r="B289" i="2"/>
  <c r="H288" i="2"/>
  <c r="N287" i="2"/>
  <c r="M287" i="2"/>
  <c r="L287" i="2"/>
  <c r="J287" i="2"/>
  <c r="H287" i="2"/>
  <c r="G287" i="2"/>
  <c r="F287" i="2"/>
  <c r="C287" i="2"/>
  <c r="B287" i="2"/>
  <c r="N286" i="2"/>
  <c r="M286" i="2"/>
  <c r="L286" i="2"/>
  <c r="J286" i="2"/>
  <c r="H286" i="2"/>
  <c r="G286" i="2"/>
  <c r="F286" i="2"/>
  <c r="C286" i="2"/>
  <c r="B286" i="2"/>
  <c r="B285" i="2"/>
  <c r="N284" i="2"/>
  <c r="M284" i="2"/>
  <c r="L284" i="2"/>
  <c r="J284" i="2"/>
  <c r="H284" i="2"/>
  <c r="G284" i="2"/>
  <c r="F284" i="2"/>
  <c r="C284" i="2"/>
  <c r="B284" i="2"/>
  <c r="N283" i="2"/>
  <c r="M283" i="2"/>
  <c r="L283" i="2"/>
  <c r="J283" i="2"/>
  <c r="H283" i="2"/>
  <c r="G283" i="2"/>
  <c r="F283" i="2"/>
  <c r="C283" i="2"/>
  <c r="B283" i="2"/>
  <c r="N281" i="2"/>
  <c r="M281" i="2"/>
  <c r="L281" i="2"/>
  <c r="J281" i="2"/>
  <c r="H281" i="2"/>
  <c r="G281" i="2"/>
  <c r="F281" i="2"/>
  <c r="C281" i="2"/>
  <c r="N280" i="2"/>
  <c r="M280" i="2"/>
  <c r="L280" i="2"/>
  <c r="J280" i="2"/>
  <c r="H280" i="2"/>
  <c r="G280" i="2"/>
  <c r="F280" i="2"/>
  <c r="D280" i="2"/>
  <c r="C280" i="2"/>
  <c r="B280" i="2"/>
  <c r="C279" i="2"/>
  <c r="B279" i="2"/>
  <c r="N278" i="2"/>
  <c r="M278" i="2"/>
  <c r="L278" i="2"/>
  <c r="J278" i="2"/>
  <c r="H278" i="2"/>
  <c r="G278" i="2"/>
  <c r="F278" i="2"/>
  <c r="C278" i="2"/>
  <c r="B278" i="2"/>
  <c r="N277" i="2"/>
  <c r="M277" i="2"/>
  <c r="L277" i="2"/>
  <c r="J277" i="2"/>
  <c r="H277" i="2"/>
  <c r="G277" i="2"/>
  <c r="F277" i="2"/>
  <c r="C277" i="2"/>
  <c r="B277" i="2"/>
  <c r="M276" i="2"/>
  <c r="H276" i="2"/>
  <c r="N275" i="2"/>
  <c r="M275" i="2"/>
  <c r="L275" i="2"/>
  <c r="J275" i="2"/>
  <c r="H275" i="2"/>
  <c r="G275" i="2"/>
  <c r="F275" i="2"/>
  <c r="C275" i="2"/>
  <c r="B275" i="2"/>
  <c r="N274" i="2"/>
  <c r="M274" i="2"/>
  <c r="L274" i="2"/>
  <c r="J274" i="2"/>
  <c r="G274" i="2"/>
  <c r="F274" i="2"/>
  <c r="C274" i="2"/>
  <c r="B274" i="2"/>
  <c r="H273" i="2"/>
  <c r="N272" i="2"/>
  <c r="M272" i="2"/>
  <c r="L272" i="2"/>
  <c r="J272" i="2"/>
  <c r="H272" i="2"/>
  <c r="G272" i="2"/>
  <c r="F272" i="2"/>
  <c r="C272" i="2"/>
  <c r="B272" i="2"/>
  <c r="N271" i="2"/>
  <c r="M271" i="2"/>
  <c r="L271" i="2"/>
  <c r="J271" i="2"/>
  <c r="G271" i="2"/>
  <c r="F271" i="2"/>
  <c r="C271" i="2"/>
  <c r="B271" i="2"/>
  <c r="H270" i="2"/>
  <c r="N269" i="2"/>
  <c r="M269" i="2"/>
  <c r="L269" i="2"/>
  <c r="J269" i="2"/>
  <c r="H269" i="2"/>
  <c r="G269" i="2"/>
  <c r="F269" i="2"/>
  <c r="C269" i="2"/>
  <c r="B269" i="2"/>
  <c r="N268" i="2"/>
  <c r="M268" i="2"/>
  <c r="L268" i="2"/>
  <c r="J268" i="2"/>
  <c r="G268" i="2"/>
  <c r="F268" i="2"/>
  <c r="C268" i="2"/>
  <c r="B268" i="2"/>
  <c r="H267" i="2"/>
  <c r="N266" i="2"/>
  <c r="M266" i="2"/>
  <c r="L266" i="2"/>
  <c r="J266" i="2"/>
  <c r="H266" i="2"/>
  <c r="G266" i="2"/>
  <c r="F266" i="2"/>
  <c r="C266" i="2"/>
  <c r="B266" i="2"/>
  <c r="N265" i="2"/>
  <c r="M265" i="2"/>
  <c r="L265" i="2"/>
  <c r="J265" i="2"/>
  <c r="G265" i="2"/>
  <c r="F265" i="2"/>
  <c r="C265" i="2"/>
  <c r="B265" i="2"/>
  <c r="H264" i="2"/>
  <c r="N263" i="2"/>
  <c r="M263" i="2"/>
  <c r="L263" i="2"/>
  <c r="J263" i="2"/>
  <c r="H263" i="2"/>
  <c r="G263" i="2"/>
  <c r="F263" i="2"/>
  <c r="C263" i="2"/>
  <c r="B263" i="2"/>
  <c r="N262" i="2"/>
  <c r="M262" i="2"/>
  <c r="L262" i="2"/>
  <c r="J262" i="2"/>
  <c r="H262" i="2"/>
  <c r="G262" i="2"/>
  <c r="F262" i="2"/>
  <c r="C262" i="2"/>
  <c r="B261" i="2"/>
  <c r="N260" i="2"/>
  <c r="M260" i="2"/>
  <c r="L260" i="2"/>
  <c r="J260" i="2"/>
  <c r="H260" i="2"/>
  <c r="G260" i="2"/>
  <c r="F260" i="2"/>
  <c r="C260" i="2"/>
  <c r="B260" i="2"/>
  <c r="N259" i="2"/>
  <c r="M259" i="2"/>
  <c r="L259" i="2"/>
  <c r="J259" i="2"/>
  <c r="H259" i="2"/>
  <c r="G259" i="2"/>
  <c r="F259" i="2"/>
  <c r="C259" i="2"/>
  <c r="B259" i="2"/>
  <c r="D258" i="2"/>
  <c r="N257" i="2"/>
  <c r="M257" i="2"/>
  <c r="L257" i="2"/>
  <c r="J257" i="2"/>
  <c r="H257" i="2"/>
  <c r="G257" i="2"/>
  <c r="F257" i="2"/>
  <c r="C257" i="2"/>
  <c r="B257" i="2"/>
  <c r="N256" i="2"/>
  <c r="M256" i="2"/>
  <c r="L256" i="2"/>
  <c r="J256" i="2"/>
  <c r="H256" i="2"/>
  <c r="G256" i="2"/>
  <c r="F256" i="2"/>
  <c r="B256" i="2"/>
  <c r="N254" i="2"/>
  <c r="M254" i="2"/>
  <c r="L254" i="2"/>
  <c r="H254" i="2"/>
  <c r="G254" i="2"/>
  <c r="F254" i="2"/>
  <c r="B254" i="2"/>
  <c r="N253" i="2"/>
  <c r="M253" i="2"/>
  <c r="L253" i="2"/>
  <c r="J253" i="2"/>
  <c r="H253" i="2"/>
  <c r="G253" i="2"/>
  <c r="F253" i="2"/>
  <c r="C253" i="2"/>
  <c r="B253" i="2"/>
  <c r="C252" i="2"/>
  <c r="N251" i="2"/>
  <c r="M251" i="2"/>
  <c r="L251" i="2"/>
  <c r="J251" i="2"/>
  <c r="H251" i="2"/>
  <c r="G251" i="2"/>
  <c r="F251" i="2"/>
  <c r="C251" i="2"/>
  <c r="B251" i="2"/>
  <c r="N250" i="2"/>
  <c r="M250" i="2"/>
  <c r="L250" i="2"/>
  <c r="J250" i="2"/>
  <c r="H250" i="2"/>
  <c r="G250" i="2"/>
  <c r="F250" i="2"/>
  <c r="C250" i="2"/>
  <c r="B250" i="2"/>
  <c r="C249" i="2"/>
  <c r="N248" i="2"/>
  <c r="M248" i="2"/>
  <c r="L248" i="2"/>
  <c r="J248" i="2"/>
  <c r="H248" i="2"/>
  <c r="G248" i="2"/>
  <c r="F248" i="2"/>
  <c r="C248" i="2"/>
  <c r="B248" i="2"/>
  <c r="N247" i="2"/>
  <c r="M247" i="2"/>
  <c r="L247" i="2"/>
  <c r="J247" i="2"/>
  <c r="H247" i="2"/>
  <c r="G247" i="2"/>
  <c r="F247" i="2"/>
  <c r="C247" i="2"/>
  <c r="B247" i="2"/>
  <c r="N245" i="2"/>
  <c r="M245" i="2"/>
  <c r="L245" i="2"/>
  <c r="J245" i="2"/>
  <c r="H245" i="2"/>
  <c r="G245" i="2"/>
  <c r="F245" i="2"/>
  <c r="C245" i="2"/>
  <c r="B245" i="2"/>
  <c r="N244" i="2"/>
  <c r="M244" i="2"/>
  <c r="L244" i="2"/>
  <c r="J244" i="2"/>
  <c r="H244" i="2"/>
  <c r="G244" i="2"/>
  <c r="F244" i="2"/>
  <c r="C244" i="2"/>
  <c r="B244" i="2"/>
  <c r="N242" i="2"/>
  <c r="M242" i="2"/>
  <c r="L242" i="2"/>
  <c r="J242" i="2"/>
  <c r="H242" i="2"/>
  <c r="G242" i="2"/>
  <c r="F242" i="2"/>
  <c r="C242" i="2"/>
  <c r="B242" i="2"/>
  <c r="N241" i="2"/>
  <c r="M241" i="2"/>
  <c r="L241" i="2"/>
  <c r="J241" i="2"/>
  <c r="H241" i="2"/>
  <c r="G241" i="2"/>
  <c r="F241" i="2"/>
  <c r="C241" i="2"/>
  <c r="B241" i="2"/>
  <c r="N239" i="2"/>
  <c r="M239" i="2"/>
  <c r="L239" i="2"/>
  <c r="J239" i="2"/>
  <c r="H239" i="2"/>
  <c r="G239" i="2"/>
  <c r="F239" i="2"/>
  <c r="C239" i="2"/>
  <c r="B239" i="2"/>
  <c r="N238" i="2"/>
  <c r="M238" i="2"/>
  <c r="L238" i="2"/>
  <c r="J238" i="2"/>
  <c r="H238" i="2"/>
  <c r="G238" i="2"/>
  <c r="F238" i="2"/>
  <c r="C238" i="2"/>
  <c r="B238" i="2"/>
  <c r="N236" i="2"/>
  <c r="M236" i="2"/>
  <c r="L236" i="2"/>
  <c r="J236" i="2"/>
  <c r="H236" i="2"/>
  <c r="G236" i="2"/>
  <c r="F236" i="2"/>
  <c r="C236" i="2"/>
  <c r="B236" i="2"/>
  <c r="N235" i="2"/>
  <c r="M235" i="2"/>
  <c r="L235" i="2"/>
  <c r="J235" i="2"/>
  <c r="H235" i="2"/>
  <c r="G235" i="2"/>
  <c r="F235" i="2"/>
  <c r="C235" i="2"/>
  <c r="B235" i="2"/>
  <c r="N234" i="2"/>
  <c r="N233" i="2"/>
  <c r="M233" i="2"/>
  <c r="L233" i="2"/>
  <c r="J233" i="2"/>
  <c r="H233" i="2"/>
  <c r="G233" i="2"/>
  <c r="F233" i="2"/>
  <c r="C233" i="2"/>
  <c r="B233" i="2"/>
  <c r="N232" i="2"/>
  <c r="M232" i="2"/>
  <c r="L232" i="2"/>
  <c r="J232" i="2"/>
  <c r="H232" i="2"/>
  <c r="G232" i="2"/>
  <c r="F232" i="2"/>
  <c r="C232" i="2"/>
  <c r="B232" i="2"/>
  <c r="N231" i="2"/>
  <c r="N230" i="2"/>
  <c r="M230" i="2"/>
  <c r="L230" i="2"/>
  <c r="J230" i="2"/>
  <c r="H230" i="2"/>
  <c r="G230" i="2"/>
  <c r="F230" i="2"/>
  <c r="C230" i="2"/>
  <c r="B230" i="2"/>
  <c r="N229" i="2"/>
  <c r="M229" i="2"/>
  <c r="L229" i="2"/>
  <c r="J229" i="2"/>
  <c r="H229" i="2"/>
  <c r="G229" i="2"/>
  <c r="F229" i="2"/>
  <c r="C229" i="2"/>
  <c r="B229" i="2"/>
  <c r="N227" i="2"/>
  <c r="M227" i="2"/>
  <c r="L227" i="2"/>
  <c r="J227" i="2"/>
  <c r="H227" i="2"/>
  <c r="G227" i="2"/>
  <c r="F227" i="2"/>
  <c r="C227" i="2"/>
  <c r="B227" i="2"/>
  <c r="N226" i="2"/>
  <c r="M226" i="2"/>
  <c r="L226" i="2"/>
  <c r="J226" i="2"/>
  <c r="H226" i="2"/>
  <c r="G226" i="2"/>
  <c r="F226" i="2"/>
  <c r="C226" i="2"/>
  <c r="B226" i="2"/>
  <c r="N224" i="2"/>
  <c r="M224" i="2"/>
  <c r="L224" i="2"/>
  <c r="J224" i="2"/>
  <c r="H224" i="2"/>
  <c r="G224" i="2"/>
  <c r="F224" i="2"/>
  <c r="C224" i="2"/>
  <c r="B224" i="2"/>
  <c r="N223" i="2"/>
  <c r="M223" i="2"/>
  <c r="L223" i="2"/>
  <c r="J223" i="2"/>
  <c r="H223" i="2"/>
  <c r="G223" i="2"/>
  <c r="F223" i="2"/>
  <c r="C223" i="2"/>
  <c r="B223" i="2"/>
  <c r="N222" i="2"/>
  <c r="N221" i="2"/>
  <c r="M221" i="2"/>
  <c r="L221" i="2"/>
  <c r="J221" i="2"/>
  <c r="H221" i="2"/>
  <c r="G221" i="2"/>
  <c r="F221" i="2"/>
  <c r="C221" i="2"/>
  <c r="B221" i="2"/>
  <c r="N220" i="2"/>
  <c r="M220" i="2"/>
  <c r="L220" i="2"/>
  <c r="J220" i="2"/>
  <c r="H220" i="2"/>
  <c r="G220" i="2"/>
  <c r="F220" i="2"/>
  <c r="C220" i="2"/>
  <c r="B220" i="2"/>
  <c r="N218" i="2"/>
  <c r="M218" i="2"/>
  <c r="L218" i="2"/>
  <c r="J218" i="2"/>
  <c r="H218" i="2"/>
  <c r="G218" i="2"/>
  <c r="F218" i="2"/>
  <c r="C218" i="2"/>
  <c r="B218" i="2"/>
  <c r="N217" i="2"/>
  <c r="M217" i="2"/>
  <c r="L217" i="2"/>
  <c r="J217" i="2"/>
  <c r="H217" i="2"/>
  <c r="G217" i="2"/>
  <c r="F217" i="2"/>
  <c r="C217" i="2"/>
  <c r="B217" i="2"/>
  <c r="N215" i="2"/>
  <c r="M215" i="2"/>
  <c r="L215" i="2"/>
  <c r="J215" i="2"/>
  <c r="H215" i="2"/>
  <c r="G215" i="2"/>
  <c r="F215" i="2"/>
  <c r="C215" i="2"/>
  <c r="B215" i="2"/>
  <c r="N214" i="2"/>
  <c r="M214" i="2"/>
  <c r="L214" i="2"/>
  <c r="J214" i="2"/>
  <c r="H214" i="2"/>
  <c r="G214" i="2"/>
  <c r="F214" i="2"/>
  <c r="C214" i="2"/>
  <c r="B214" i="2"/>
  <c r="N212" i="2"/>
  <c r="M212" i="2"/>
  <c r="L212" i="2"/>
  <c r="J212" i="2"/>
  <c r="H212" i="2"/>
  <c r="G212" i="2"/>
  <c r="F212" i="2"/>
  <c r="C212" i="2"/>
  <c r="B212" i="2"/>
  <c r="N211" i="2"/>
  <c r="M211" i="2"/>
  <c r="L211" i="2"/>
  <c r="J211" i="2"/>
  <c r="H211" i="2"/>
  <c r="G211" i="2"/>
  <c r="F211" i="2"/>
  <c r="C211" i="2"/>
  <c r="B211" i="2"/>
  <c r="N209" i="2"/>
  <c r="M209" i="2"/>
  <c r="L209" i="2"/>
  <c r="J209" i="2"/>
  <c r="H209" i="2"/>
  <c r="G209" i="2"/>
  <c r="F209" i="2"/>
  <c r="C209" i="2"/>
  <c r="B209" i="2"/>
  <c r="N208" i="2"/>
  <c r="M208" i="2"/>
  <c r="L208" i="2"/>
  <c r="J208" i="2"/>
  <c r="H208" i="2"/>
  <c r="G208" i="2"/>
  <c r="F208" i="2"/>
  <c r="C208" i="2"/>
  <c r="B208" i="2"/>
  <c r="N206" i="2"/>
  <c r="M206" i="2"/>
  <c r="L206" i="2"/>
  <c r="J206" i="2"/>
  <c r="H206" i="2"/>
  <c r="G206" i="2"/>
  <c r="F206" i="2"/>
  <c r="C206" i="2"/>
  <c r="B206" i="2"/>
  <c r="N205" i="2"/>
  <c r="M205" i="2"/>
  <c r="L205" i="2"/>
  <c r="J205" i="2"/>
  <c r="H205" i="2"/>
  <c r="G205" i="2"/>
  <c r="F205" i="2"/>
  <c r="D205" i="2"/>
  <c r="C205" i="2"/>
  <c r="B205" i="2"/>
  <c r="N203" i="2"/>
  <c r="M203" i="2"/>
  <c r="L203" i="2"/>
  <c r="J203" i="2"/>
  <c r="H203" i="2"/>
  <c r="G203" i="2"/>
  <c r="F203" i="2"/>
  <c r="C203" i="2"/>
  <c r="B203" i="2"/>
  <c r="N202" i="2"/>
  <c r="M202" i="2"/>
  <c r="L202" i="2"/>
  <c r="J202" i="2"/>
  <c r="H202" i="2"/>
  <c r="G202" i="2"/>
  <c r="F202" i="2"/>
  <c r="C202" i="2"/>
  <c r="B202" i="2"/>
  <c r="N200" i="2"/>
  <c r="M200" i="2"/>
  <c r="L200" i="2"/>
  <c r="J200" i="2"/>
  <c r="H200" i="2"/>
  <c r="G200" i="2"/>
  <c r="F200" i="2"/>
  <c r="C200" i="2"/>
  <c r="B200" i="2"/>
  <c r="N199" i="2"/>
  <c r="M199" i="2"/>
  <c r="L199" i="2"/>
  <c r="J199" i="2"/>
  <c r="H199" i="2"/>
  <c r="G199" i="2"/>
  <c r="F199" i="2"/>
  <c r="C199" i="2"/>
  <c r="B199" i="2"/>
  <c r="N197" i="2"/>
  <c r="M197" i="2"/>
  <c r="L197" i="2"/>
  <c r="J197" i="2"/>
  <c r="H197" i="2"/>
  <c r="G197" i="2"/>
  <c r="F197" i="2"/>
  <c r="C197" i="2"/>
  <c r="B197" i="2"/>
  <c r="N196" i="2"/>
  <c r="M196" i="2"/>
  <c r="L196" i="2"/>
  <c r="J196" i="2"/>
  <c r="H196" i="2"/>
  <c r="G196" i="2"/>
  <c r="F196" i="2"/>
  <c r="C196" i="2"/>
  <c r="B196" i="2"/>
  <c r="N194" i="2"/>
  <c r="M194" i="2"/>
  <c r="L194" i="2"/>
  <c r="J194" i="2"/>
  <c r="H194" i="2"/>
  <c r="G194" i="2"/>
  <c r="F194" i="2"/>
  <c r="C194" i="2"/>
  <c r="B194" i="2"/>
  <c r="N193" i="2"/>
  <c r="M193" i="2"/>
  <c r="L193" i="2"/>
  <c r="J193" i="2"/>
  <c r="H193" i="2"/>
  <c r="G193" i="2"/>
  <c r="F193" i="2"/>
  <c r="C193" i="2"/>
  <c r="B193" i="2"/>
  <c r="N191" i="2"/>
  <c r="M191" i="2"/>
  <c r="L191" i="2"/>
  <c r="J191" i="2"/>
  <c r="H191" i="2"/>
  <c r="G191" i="2"/>
  <c r="F191" i="2"/>
  <c r="C191" i="2"/>
  <c r="B191" i="2"/>
  <c r="N190" i="2"/>
  <c r="M190" i="2"/>
  <c r="L190" i="2"/>
  <c r="J190" i="2"/>
  <c r="H190" i="2"/>
  <c r="G190" i="2"/>
  <c r="F190" i="2"/>
  <c r="D190" i="2"/>
  <c r="C190" i="2"/>
  <c r="B190" i="2"/>
  <c r="L189" i="2"/>
  <c r="F189" i="2"/>
  <c r="N188" i="2"/>
  <c r="M188" i="2"/>
  <c r="L188" i="2"/>
  <c r="J188" i="2"/>
  <c r="H188" i="2"/>
  <c r="G188" i="2"/>
  <c r="F188" i="2"/>
  <c r="C188" i="2"/>
  <c r="B188" i="2"/>
  <c r="N187" i="2"/>
  <c r="M187" i="2"/>
  <c r="L187" i="2"/>
  <c r="J187" i="2"/>
  <c r="H187" i="2"/>
  <c r="G187" i="2"/>
  <c r="F187" i="2"/>
  <c r="C187" i="2"/>
  <c r="B187" i="2"/>
  <c r="M185" i="2"/>
  <c r="L185" i="2"/>
  <c r="J185" i="2"/>
  <c r="H185" i="2"/>
  <c r="G185" i="2"/>
  <c r="F185" i="2"/>
  <c r="C185" i="2"/>
  <c r="B185" i="2"/>
  <c r="N184" i="2"/>
  <c r="M184" i="2"/>
  <c r="L184" i="2"/>
  <c r="J184" i="2"/>
  <c r="H184" i="2"/>
  <c r="G184" i="2"/>
  <c r="F184" i="2"/>
  <c r="D184" i="2"/>
  <c r="C184" i="2"/>
  <c r="B184" i="2"/>
  <c r="N183" i="2"/>
  <c r="D183" i="2"/>
  <c r="N182" i="2"/>
  <c r="M182" i="2"/>
  <c r="L182" i="2"/>
  <c r="J182" i="2"/>
  <c r="H182" i="2"/>
  <c r="G182" i="2"/>
  <c r="F182" i="2"/>
  <c r="D182" i="2"/>
  <c r="C182" i="2"/>
  <c r="B182" i="2"/>
  <c r="N181" i="2"/>
  <c r="M181" i="2"/>
  <c r="L181" i="2"/>
  <c r="J181" i="2"/>
  <c r="H181" i="2"/>
  <c r="G181" i="2"/>
  <c r="F181" i="2"/>
  <c r="C181" i="2"/>
  <c r="B181" i="2"/>
  <c r="N180" i="2"/>
  <c r="N179" i="2"/>
  <c r="M179" i="2"/>
  <c r="L179" i="2"/>
  <c r="J179" i="2"/>
  <c r="H179" i="2"/>
  <c r="G179" i="2"/>
  <c r="F179" i="2"/>
  <c r="C179" i="2"/>
  <c r="B179" i="2"/>
  <c r="N178" i="2"/>
  <c r="M178" i="2"/>
  <c r="L178" i="2"/>
  <c r="J178" i="2"/>
  <c r="H178" i="2"/>
  <c r="G178" i="2"/>
  <c r="F178" i="2"/>
  <c r="C178" i="2"/>
  <c r="B178" i="2"/>
  <c r="N176" i="2"/>
  <c r="M176" i="2"/>
  <c r="L176" i="2"/>
  <c r="J176" i="2"/>
  <c r="H176" i="2"/>
  <c r="G176" i="2"/>
  <c r="F176" i="2"/>
  <c r="D176" i="2"/>
  <c r="C176" i="2"/>
  <c r="B176" i="2"/>
  <c r="N175" i="2"/>
  <c r="M175" i="2"/>
  <c r="L175" i="2"/>
  <c r="J175" i="2"/>
  <c r="H175" i="2"/>
  <c r="G175" i="2"/>
  <c r="F175" i="2"/>
  <c r="C175" i="2"/>
  <c r="B175" i="2"/>
  <c r="N173" i="2"/>
  <c r="M173" i="2"/>
  <c r="L173" i="2"/>
  <c r="J173" i="2"/>
  <c r="H173" i="2"/>
  <c r="G173" i="2"/>
  <c r="F173" i="2"/>
  <c r="C173" i="2"/>
  <c r="B173" i="2"/>
  <c r="N172" i="2"/>
  <c r="M172" i="2"/>
  <c r="L172" i="2"/>
  <c r="J172" i="2"/>
  <c r="H172" i="2"/>
  <c r="G172" i="2"/>
  <c r="F172" i="2"/>
  <c r="C172" i="2"/>
  <c r="B172" i="2"/>
  <c r="N170" i="2"/>
  <c r="M170" i="2"/>
  <c r="L170" i="2"/>
  <c r="J170" i="2"/>
  <c r="H170" i="2"/>
  <c r="G170" i="2"/>
  <c r="F170" i="2"/>
  <c r="C170" i="2"/>
  <c r="B170" i="2"/>
  <c r="N169" i="2"/>
  <c r="M169" i="2"/>
  <c r="L169" i="2"/>
  <c r="J169" i="2"/>
  <c r="H169" i="2"/>
  <c r="G169" i="2"/>
  <c r="F169" i="2"/>
  <c r="C169" i="2"/>
  <c r="B169" i="2"/>
  <c r="N167" i="2"/>
  <c r="M167" i="2"/>
  <c r="L167" i="2"/>
  <c r="J167" i="2"/>
  <c r="H167" i="2"/>
  <c r="G167" i="2"/>
  <c r="F167" i="2"/>
  <c r="C167" i="2"/>
  <c r="B167" i="2"/>
  <c r="N166" i="2"/>
  <c r="M166" i="2"/>
  <c r="L166" i="2"/>
  <c r="J166" i="2"/>
  <c r="H166" i="2"/>
  <c r="G166" i="2"/>
  <c r="F166" i="2"/>
  <c r="C166" i="2"/>
  <c r="B166" i="2"/>
  <c r="N164" i="2"/>
  <c r="M164" i="2"/>
  <c r="L164" i="2"/>
  <c r="J164" i="2"/>
  <c r="H164" i="2"/>
  <c r="G164" i="2"/>
  <c r="F164" i="2"/>
  <c r="C164" i="2"/>
  <c r="B164" i="2"/>
  <c r="N163" i="2"/>
  <c r="M163" i="2"/>
  <c r="L163" i="2"/>
  <c r="J163" i="2"/>
  <c r="H163" i="2"/>
  <c r="G163" i="2"/>
  <c r="F163" i="2"/>
  <c r="C163" i="2"/>
  <c r="B163" i="2"/>
  <c r="N162" i="2"/>
  <c r="N161" i="2"/>
  <c r="M161" i="2"/>
  <c r="L161" i="2"/>
  <c r="J161" i="2"/>
  <c r="H161" i="2"/>
  <c r="G161" i="2"/>
  <c r="F161" i="2"/>
  <c r="C161" i="2"/>
  <c r="B161" i="2"/>
  <c r="N160" i="2"/>
  <c r="M160" i="2"/>
  <c r="L160" i="2"/>
  <c r="J160" i="2"/>
  <c r="H160" i="2"/>
  <c r="G160" i="2"/>
  <c r="F160" i="2"/>
  <c r="E160" i="2"/>
  <c r="C160" i="2"/>
  <c r="B160" i="2"/>
  <c r="E159" i="2"/>
  <c r="N158" i="2"/>
  <c r="M158" i="2"/>
  <c r="L158" i="2"/>
  <c r="J158" i="2"/>
  <c r="H158" i="2"/>
  <c r="G158" i="2"/>
  <c r="F158" i="2"/>
  <c r="E158" i="2"/>
  <c r="C158" i="2"/>
  <c r="B158" i="2"/>
  <c r="N157" i="2"/>
  <c r="M157" i="2"/>
  <c r="L157" i="2"/>
  <c r="J157" i="2"/>
  <c r="H157" i="2"/>
  <c r="G157" i="2"/>
  <c r="F157" i="2"/>
  <c r="C157" i="2"/>
  <c r="B157" i="2"/>
  <c r="N155" i="2"/>
  <c r="M155" i="2"/>
  <c r="L155" i="2"/>
  <c r="J155" i="2"/>
  <c r="H155" i="2"/>
  <c r="G155" i="2"/>
  <c r="F155" i="2"/>
  <c r="C155" i="2"/>
  <c r="B155" i="2"/>
  <c r="N154" i="2"/>
  <c r="M154" i="2"/>
  <c r="L154" i="2"/>
  <c r="J154" i="2"/>
  <c r="H154" i="2"/>
  <c r="G154" i="2"/>
  <c r="F154" i="2"/>
  <c r="C154" i="2"/>
  <c r="B154" i="2"/>
  <c r="N152" i="2"/>
  <c r="M152" i="2"/>
  <c r="L152" i="2"/>
  <c r="J152" i="2"/>
  <c r="H152" i="2"/>
  <c r="G152" i="2"/>
  <c r="F152" i="2"/>
  <c r="C152" i="2"/>
  <c r="B152" i="2"/>
  <c r="N151" i="2"/>
  <c r="M151" i="2"/>
  <c r="L151" i="2"/>
  <c r="J151" i="2"/>
  <c r="H151" i="2"/>
  <c r="G151" i="2"/>
  <c r="F151" i="2"/>
  <c r="C151" i="2"/>
  <c r="B151" i="2"/>
  <c r="N149" i="2"/>
  <c r="M149" i="2"/>
  <c r="L149" i="2"/>
  <c r="J149" i="2"/>
  <c r="H149" i="2"/>
  <c r="G149" i="2"/>
  <c r="F149" i="2"/>
  <c r="C149" i="2"/>
  <c r="B149" i="2"/>
  <c r="N148" i="2"/>
  <c r="M148" i="2"/>
  <c r="L148" i="2"/>
  <c r="J148" i="2"/>
  <c r="H148" i="2"/>
  <c r="G148" i="2"/>
  <c r="F148" i="2"/>
  <c r="C148" i="2"/>
  <c r="B148" i="2"/>
  <c r="N147" i="2"/>
  <c r="N146" i="2"/>
  <c r="M146" i="2"/>
  <c r="L146" i="2"/>
  <c r="J146" i="2"/>
  <c r="H146" i="2"/>
  <c r="G146" i="2"/>
  <c r="F146" i="2"/>
  <c r="D146" i="2"/>
  <c r="C146" i="2"/>
  <c r="B146" i="2"/>
  <c r="N145" i="2"/>
  <c r="M145" i="2"/>
  <c r="L145" i="2"/>
  <c r="J145" i="2"/>
  <c r="H145" i="2"/>
  <c r="G145" i="2"/>
  <c r="F145" i="2"/>
  <c r="C145" i="2"/>
  <c r="B145" i="2"/>
  <c r="N143" i="2"/>
  <c r="M143" i="2"/>
  <c r="L143" i="2"/>
  <c r="J143" i="2"/>
  <c r="H143" i="2"/>
  <c r="G143" i="2"/>
  <c r="F143" i="2"/>
  <c r="C143" i="2"/>
  <c r="B143" i="2"/>
  <c r="N142" i="2"/>
  <c r="M142" i="2"/>
  <c r="L142" i="2"/>
  <c r="J142" i="2"/>
  <c r="H142" i="2"/>
  <c r="G142" i="2"/>
  <c r="F142" i="2"/>
  <c r="C142" i="2"/>
  <c r="B142" i="2"/>
  <c r="N140" i="2"/>
  <c r="M140" i="2"/>
  <c r="L140" i="2"/>
  <c r="J140" i="2"/>
  <c r="H140" i="2"/>
  <c r="G140" i="2"/>
  <c r="F140" i="2"/>
  <c r="C140" i="2"/>
  <c r="B140" i="2"/>
  <c r="N139" i="2"/>
  <c r="M139" i="2"/>
  <c r="L139" i="2"/>
  <c r="J139" i="2"/>
  <c r="H139" i="2"/>
  <c r="G139" i="2"/>
  <c r="F139" i="2"/>
  <c r="C139" i="2"/>
  <c r="B139" i="2"/>
  <c r="N137" i="2"/>
  <c r="M137" i="2"/>
  <c r="L137" i="2"/>
  <c r="J137" i="2"/>
  <c r="H137" i="2"/>
  <c r="G137" i="2"/>
  <c r="F137" i="2"/>
  <c r="C137" i="2"/>
  <c r="B137" i="2"/>
  <c r="N136" i="2"/>
  <c r="M136" i="2"/>
  <c r="L136" i="2"/>
  <c r="J136" i="2"/>
  <c r="H136" i="2"/>
  <c r="G136" i="2"/>
  <c r="F136" i="2"/>
  <c r="C136" i="2"/>
  <c r="B136" i="2"/>
  <c r="H135" i="2"/>
  <c r="N134" i="2"/>
  <c r="M134" i="2"/>
  <c r="L134" i="2"/>
  <c r="J134" i="2"/>
  <c r="H134" i="2"/>
  <c r="G134" i="2"/>
  <c r="F134" i="2"/>
  <c r="C134" i="2"/>
  <c r="B134" i="2"/>
  <c r="N133" i="2"/>
  <c r="M133" i="2"/>
  <c r="L133" i="2"/>
  <c r="J133" i="2"/>
  <c r="H133" i="2"/>
  <c r="G133" i="2"/>
  <c r="F133" i="2"/>
  <c r="C133" i="2"/>
  <c r="B133" i="2"/>
  <c r="G132" i="2"/>
  <c r="D132" i="2"/>
  <c r="N131" i="2"/>
  <c r="M131" i="2"/>
  <c r="L131" i="2"/>
  <c r="J131" i="2"/>
  <c r="H131" i="2"/>
  <c r="G131" i="2"/>
  <c r="F131" i="2"/>
  <c r="D131" i="2"/>
  <c r="C131" i="2"/>
  <c r="B131" i="2"/>
  <c r="N130" i="2"/>
  <c r="M130" i="2"/>
  <c r="L130" i="2"/>
  <c r="J130" i="2"/>
  <c r="H130" i="2"/>
  <c r="G130" i="2"/>
  <c r="F130" i="2"/>
  <c r="D130" i="2"/>
  <c r="C130" i="2"/>
  <c r="B130" i="2"/>
  <c r="N128" i="2"/>
  <c r="M128" i="2"/>
  <c r="L128" i="2"/>
  <c r="J128" i="2"/>
  <c r="H128" i="2"/>
  <c r="G128" i="2"/>
  <c r="F128" i="2"/>
  <c r="C128" i="2"/>
  <c r="B128" i="2"/>
  <c r="N127" i="2"/>
  <c r="M127" i="2"/>
  <c r="L127" i="2"/>
  <c r="J127" i="2"/>
  <c r="H127" i="2"/>
  <c r="G127" i="2"/>
  <c r="F127" i="2"/>
  <c r="C127" i="2"/>
  <c r="B127" i="2"/>
  <c r="N125" i="2"/>
  <c r="M125" i="2"/>
  <c r="L125" i="2"/>
  <c r="J125" i="2"/>
  <c r="H125" i="2"/>
  <c r="G125" i="2"/>
  <c r="F125" i="2"/>
  <c r="C125" i="2"/>
  <c r="B125" i="2"/>
  <c r="N124" i="2"/>
  <c r="M124" i="2"/>
  <c r="L124" i="2"/>
  <c r="J124" i="2"/>
  <c r="H124" i="2"/>
  <c r="G124" i="2"/>
  <c r="F124" i="2"/>
  <c r="C124" i="2"/>
  <c r="B124" i="2"/>
  <c r="N122" i="2"/>
  <c r="M122" i="2"/>
  <c r="L122" i="2"/>
  <c r="J122" i="2"/>
  <c r="H122" i="2"/>
  <c r="G122" i="2"/>
  <c r="F122" i="2"/>
  <c r="C122" i="2"/>
  <c r="B122" i="2"/>
  <c r="N121" i="2"/>
  <c r="M121" i="2"/>
  <c r="L121" i="2"/>
  <c r="J121" i="2"/>
  <c r="H121" i="2"/>
  <c r="G121" i="2"/>
  <c r="F121" i="2"/>
  <c r="C121" i="2"/>
  <c r="B121" i="2"/>
  <c r="N119" i="2"/>
  <c r="M119" i="2"/>
  <c r="L119" i="2"/>
  <c r="J119" i="2"/>
  <c r="H119" i="2"/>
  <c r="G119" i="2"/>
  <c r="F119" i="2"/>
  <c r="D119" i="2"/>
  <c r="C119" i="2"/>
  <c r="B119" i="2"/>
  <c r="N118" i="2"/>
  <c r="M118" i="2"/>
  <c r="L118" i="2"/>
  <c r="J118" i="2"/>
  <c r="H118" i="2"/>
  <c r="G118" i="2"/>
  <c r="F118" i="2"/>
  <c r="C118" i="2"/>
  <c r="B118" i="2"/>
  <c r="D117" i="2"/>
  <c r="N116" i="2"/>
  <c r="M116" i="2"/>
  <c r="L116" i="2"/>
  <c r="J116" i="2"/>
  <c r="H116" i="2"/>
  <c r="G116" i="2"/>
  <c r="F116" i="2"/>
  <c r="D116" i="2"/>
  <c r="C116" i="2"/>
  <c r="B116" i="2"/>
  <c r="N115" i="2"/>
  <c r="M115" i="2"/>
  <c r="L115" i="2"/>
  <c r="J115" i="2"/>
  <c r="H115" i="2"/>
  <c r="G115" i="2"/>
  <c r="F115" i="2"/>
  <c r="C115" i="2"/>
  <c r="B115" i="2"/>
  <c r="N113" i="2"/>
  <c r="M113" i="2"/>
  <c r="L113" i="2"/>
  <c r="J113" i="2"/>
  <c r="H113" i="2"/>
  <c r="G113" i="2"/>
  <c r="F113" i="2"/>
  <c r="C113" i="2"/>
  <c r="B113" i="2"/>
  <c r="N112" i="2"/>
  <c r="M112" i="2"/>
  <c r="L112" i="2"/>
  <c r="J112" i="2"/>
  <c r="H112" i="2"/>
  <c r="G112" i="2"/>
  <c r="F112" i="2"/>
  <c r="C112" i="2"/>
  <c r="B112" i="2"/>
  <c r="N110" i="2"/>
  <c r="M110" i="2"/>
  <c r="L110" i="2"/>
  <c r="J110" i="2"/>
  <c r="H110" i="2"/>
  <c r="G110" i="2"/>
  <c r="F110" i="2"/>
  <c r="C110" i="2"/>
  <c r="B110" i="2"/>
  <c r="N109" i="2"/>
  <c r="M109" i="2"/>
  <c r="L109" i="2"/>
  <c r="J109" i="2"/>
  <c r="H109" i="2"/>
  <c r="G109" i="2"/>
  <c r="F109" i="2"/>
  <c r="C109" i="2"/>
  <c r="B109" i="2"/>
  <c r="N107" i="2"/>
  <c r="M107" i="2"/>
  <c r="L107" i="2"/>
  <c r="J107" i="2"/>
  <c r="H107" i="2"/>
  <c r="G107" i="2"/>
  <c r="F107" i="2"/>
  <c r="E107" i="2"/>
  <c r="C107" i="2"/>
  <c r="B107" i="2"/>
  <c r="N106" i="2"/>
  <c r="M106" i="2"/>
  <c r="L106" i="2"/>
  <c r="J106" i="2"/>
  <c r="H106" i="2"/>
  <c r="G106" i="2"/>
  <c r="F106" i="2"/>
  <c r="C106" i="2"/>
  <c r="B106" i="2"/>
  <c r="N104" i="2"/>
  <c r="M104" i="2"/>
  <c r="L104" i="2"/>
  <c r="J104" i="2"/>
  <c r="H104" i="2"/>
  <c r="G104" i="2"/>
  <c r="F104" i="2"/>
  <c r="C104" i="2"/>
  <c r="B104" i="2"/>
  <c r="N103" i="2"/>
  <c r="M103" i="2"/>
  <c r="L103" i="2"/>
  <c r="J103" i="2"/>
  <c r="H103" i="2"/>
  <c r="G103" i="2"/>
  <c r="F103" i="2"/>
  <c r="C103" i="2"/>
  <c r="B103" i="2"/>
  <c r="N101" i="2"/>
  <c r="M101" i="2"/>
  <c r="L101" i="2"/>
  <c r="J101" i="2"/>
  <c r="H101" i="2"/>
  <c r="G101" i="2"/>
  <c r="F101" i="2"/>
  <c r="C101" i="2"/>
  <c r="B101" i="2"/>
  <c r="N100" i="2"/>
  <c r="M100" i="2"/>
  <c r="L100" i="2"/>
  <c r="J100" i="2"/>
  <c r="H100" i="2"/>
  <c r="G100" i="2"/>
  <c r="F100" i="2"/>
  <c r="C100" i="2"/>
  <c r="B100" i="2"/>
  <c r="N98" i="2"/>
  <c r="M98" i="2"/>
  <c r="L98" i="2"/>
  <c r="J98" i="2"/>
  <c r="H98" i="2"/>
  <c r="G98" i="2"/>
  <c r="F98" i="2"/>
  <c r="C98" i="2"/>
  <c r="B98" i="2"/>
  <c r="N97" i="2"/>
  <c r="M97" i="2"/>
  <c r="L97" i="2"/>
  <c r="J97" i="2"/>
  <c r="H97" i="2"/>
  <c r="G97" i="2"/>
  <c r="F97" i="2"/>
  <c r="C97" i="2"/>
  <c r="B97" i="2"/>
  <c r="N95" i="2"/>
  <c r="M95" i="2"/>
  <c r="L95" i="2"/>
  <c r="J95" i="2"/>
  <c r="H95" i="2"/>
  <c r="G95" i="2"/>
  <c r="F95" i="2"/>
  <c r="C95" i="2"/>
  <c r="B95" i="2"/>
  <c r="N94" i="2"/>
  <c r="M94" i="2"/>
  <c r="L94" i="2"/>
  <c r="J94" i="2"/>
  <c r="H94" i="2"/>
  <c r="G94" i="2"/>
  <c r="F94" i="2"/>
  <c r="C94" i="2"/>
  <c r="B94" i="2"/>
  <c r="N92" i="2"/>
  <c r="M92" i="2"/>
  <c r="L92" i="2"/>
  <c r="H92" i="2"/>
  <c r="G92" i="2"/>
  <c r="F92" i="2"/>
  <c r="C92" i="2"/>
  <c r="B92" i="2"/>
  <c r="N91" i="2"/>
  <c r="M91" i="2"/>
  <c r="L91" i="2"/>
  <c r="J91" i="2"/>
  <c r="H91" i="2"/>
  <c r="G91" i="2"/>
  <c r="F91" i="2"/>
  <c r="C91" i="2"/>
  <c r="B91" i="2"/>
  <c r="N89" i="2"/>
  <c r="M89" i="2"/>
  <c r="L89" i="2"/>
  <c r="J89" i="2"/>
  <c r="H89" i="2"/>
  <c r="G89" i="2"/>
  <c r="F89" i="2"/>
  <c r="C89" i="2"/>
  <c r="B89" i="2"/>
  <c r="N88" i="2"/>
  <c r="M88" i="2"/>
  <c r="L88" i="2"/>
  <c r="J88" i="2"/>
  <c r="H88" i="2"/>
  <c r="G88" i="2"/>
  <c r="F88" i="2"/>
  <c r="C88" i="2"/>
  <c r="B88" i="2"/>
  <c r="N86" i="2"/>
  <c r="M86" i="2"/>
  <c r="L86" i="2"/>
  <c r="J86" i="2"/>
  <c r="H86" i="2"/>
  <c r="G86" i="2"/>
  <c r="F86" i="2"/>
  <c r="C86" i="2"/>
  <c r="B86" i="2"/>
  <c r="N85" i="2"/>
  <c r="M85" i="2"/>
  <c r="L85" i="2"/>
  <c r="J85" i="2"/>
  <c r="H85" i="2"/>
  <c r="G85" i="2"/>
  <c r="F85" i="2"/>
  <c r="C85" i="2"/>
  <c r="B85" i="2"/>
  <c r="H84" i="2"/>
  <c r="N83" i="2"/>
  <c r="M83" i="2"/>
  <c r="L83" i="2"/>
  <c r="J83" i="2"/>
  <c r="H83" i="2"/>
  <c r="G83" i="2"/>
  <c r="F83" i="2"/>
  <c r="C83" i="2"/>
  <c r="B83" i="2"/>
  <c r="N82" i="2"/>
  <c r="M82" i="2"/>
  <c r="L82" i="2"/>
  <c r="J82" i="2"/>
  <c r="H82" i="2"/>
  <c r="G82" i="2"/>
  <c r="F82" i="2"/>
  <c r="C82" i="2"/>
  <c r="B82" i="2"/>
  <c r="N80" i="2"/>
  <c r="M80" i="2"/>
  <c r="L80" i="2"/>
  <c r="J80" i="2"/>
  <c r="H80" i="2"/>
  <c r="G80" i="2"/>
  <c r="F80" i="2"/>
  <c r="C80" i="2"/>
  <c r="B80" i="2"/>
  <c r="N79" i="2"/>
  <c r="M79" i="2"/>
  <c r="L79" i="2"/>
  <c r="J79" i="2"/>
  <c r="H79" i="2"/>
  <c r="G79" i="2"/>
  <c r="F79" i="2"/>
  <c r="C79" i="2"/>
  <c r="B79" i="2"/>
  <c r="H78" i="2"/>
  <c r="N77" i="2"/>
  <c r="M77" i="2"/>
  <c r="L77" i="2"/>
  <c r="J77" i="2"/>
  <c r="H77" i="2"/>
  <c r="G77" i="2"/>
  <c r="F77" i="2"/>
  <c r="C77" i="2"/>
  <c r="B77" i="2"/>
  <c r="N76" i="2"/>
  <c r="M76" i="2"/>
  <c r="L76" i="2"/>
  <c r="J76" i="2"/>
  <c r="H76" i="2"/>
  <c r="F76" i="2"/>
  <c r="C76" i="2"/>
  <c r="B76" i="2"/>
  <c r="G75" i="2"/>
  <c r="N74" i="2"/>
  <c r="M74" i="2"/>
  <c r="L74" i="2"/>
  <c r="J74" i="2"/>
  <c r="H74" i="2"/>
  <c r="G74" i="2"/>
  <c r="F74" i="2"/>
  <c r="C74" i="2"/>
  <c r="B74" i="2"/>
  <c r="N73" i="2"/>
  <c r="M73" i="2"/>
  <c r="L73" i="2"/>
  <c r="J73" i="2"/>
  <c r="H73" i="2"/>
  <c r="G73" i="2"/>
  <c r="F73" i="2"/>
  <c r="C73" i="2"/>
  <c r="B73" i="2"/>
  <c r="H72" i="2"/>
  <c r="N71" i="2"/>
  <c r="M71" i="2"/>
  <c r="L71" i="2"/>
  <c r="J71" i="2"/>
  <c r="H71" i="2"/>
  <c r="G71" i="2"/>
  <c r="F71" i="2"/>
  <c r="C71" i="2"/>
  <c r="B71" i="2"/>
  <c r="N70" i="2"/>
  <c r="M70" i="2"/>
  <c r="L70" i="2"/>
  <c r="J70" i="2"/>
  <c r="G70" i="2"/>
  <c r="F70" i="2"/>
  <c r="C70" i="2"/>
  <c r="B70" i="2"/>
  <c r="H69" i="2"/>
  <c r="G69" i="2"/>
  <c r="N68" i="2"/>
  <c r="M68" i="2"/>
  <c r="L68" i="2"/>
  <c r="J68" i="2"/>
  <c r="H68" i="2"/>
  <c r="G68" i="2"/>
  <c r="F68" i="2"/>
  <c r="C68" i="2"/>
  <c r="B68" i="2"/>
  <c r="N67" i="2"/>
  <c r="M67" i="2"/>
  <c r="L67" i="2"/>
  <c r="J67" i="2"/>
  <c r="H67" i="2"/>
  <c r="G67" i="2"/>
  <c r="F67" i="2"/>
  <c r="C67" i="2"/>
  <c r="B67" i="2"/>
  <c r="G66" i="2"/>
  <c r="N65" i="2"/>
  <c r="M65" i="2"/>
  <c r="L65" i="2"/>
  <c r="J65" i="2"/>
  <c r="H65" i="2"/>
  <c r="G65" i="2"/>
  <c r="F65" i="2"/>
  <c r="C65" i="2"/>
  <c r="B65" i="2"/>
  <c r="N64" i="2"/>
  <c r="M64" i="2"/>
  <c r="L64" i="2"/>
  <c r="J64" i="2"/>
  <c r="H64" i="2"/>
  <c r="G64" i="2"/>
  <c r="F64" i="2"/>
  <c r="C64" i="2"/>
  <c r="B64" i="2"/>
  <c r="G63" i="2"/>
  <c r="N62" i="2"/>
  <c r="M62" i="2"/>
  <c r="L62" i="2"/>
  <c r="J62" i="2"/>
  <c r="H62" i="2"/>
  <c r="G62" i="2"/>
  <c r="F62" i="2"/>
  <c r="C62" i="2"/>
  <c r="B62" i="2"/>
  <c r="N61" i="2"/>
  <c r="M61" i="2"/>
  <c r="J61" i="2"/>
  <c r="G61" i="2"/>
  <c r="F61" i="2"/>
  <c r="D61" i="2"/>
  <c r="C61" i="2"/>
  <c r="B61" i="2"/>
  <c r="G60" i="2"/>
  <c r="D60" i="2"/>
  <c r="N59" i="2"/>
  <c r="M59" i="2"/>
  <c r="L59" i="2"/>
  <c r="J59" i="2"/>
  <c r="G59" i="2"/>
  <c r="F59" i="2"/>
  <c r="D59" i="2"/>
  <c r="C59" i="2"/>
  <c r="B59" i="2"/>
  <c r="N58" i="2"/>
  <c r="M58" i="2"/>
  <c r="J58" i="2"/>
  <c r="G58" i="2"/>
  <c r="F58" i="2"/>
  <c r="C58" i="2"/>
  <c r="B58" i="2"/>
  <c r="H57" i="2"/>
  <c r="D57" i="2"/>
  <c r="N56" i="2"/>
  <c r="M56" i="2"/>
  <c r="L56" i="2"/>
  <c r="J56" i="2"/>
  <c r="H56" i="2"/>
  <c r="G56" i="2"/>
  <c r="F56" i="2"/>
  <c r="C56" i="2"/>
  <c r="B56" i="2"/>
  <c r="N55" i="2"/>
  <c r="M55" i="2"/>
  <c r="L55" i="2"/>
  <c r="J55" i="2"/>
  <c r="H55" i="2"/>
  <c r="G55" i="2"/>
  <c r="F55" i="2"/>
  <c r="C55" i="2"/>
  <c r="B55" i="2"/>
  <c r="L54" i="2"/>
  <c r="H54" i="2"/>
  <c r="G54" i="2"/>
  <c r="N53" i="2"/>
  <c r="M53" i="2"/>
  <c r="L53" i="2"/>
  <c r="J53" i="2"/>
  <c r="H53" i="2"/>
  <c r="G53" i="2"/>
  <c r="F53" i="2"/>
  <c r="C53" i="2"/>
  <c r="B53" i="2"/>
  <c r="N52" i="2"/>
  <c r="M52" i="2"/>
  <c r="L52" i="2"/>
  <c r="J52" i="2"/>
  <c r="H52" i="2"/>
  <c r="G52" i="2"/>
  <c r="F52" i="2"/>
  <c r="C52" i="2"/>
  <c r="B52" i="2"/>
  <c r="L51" i="2"/>
  <c r="H51" i="2"/>
  <c r="N50" i="2"/>
  <c r="M50" i="2"/>
  <c r="L50" i="2"/>
  <c r="J50" i="2"/>
  <c r="H50" i="2"/>
  <c r="G50" i="2"/>
  <c r="F50" i="2"/>
  <c r="C50" i="2"/>
  <c r="B50" i="2"/>
  <c r="N49" i="2"/>
  <c r="M49" i="2"/>
  <c r="L49" i="2"/>
  <c r="J49" i="2"/>
  <c r="H49" i="2"/>
  <c r="G49" i="2"/>
  <c r="F49" i="2"/>
  <c r="C49" i="2"/>
  <c r="B49" i="2"/>
  <c r="L48" i="2"/>
  <c r="H48" i="2"/>
  <c r="N47" i="2"/>
  <c r="M47" i="2"/>
  <c r="L47" i="2"/>
  <c r="J47" i="2"/>
  <c r="H47" i="2"/>
  <c r="G47" i="2"/>
  <c r="F47" i="2"/>
  <c r="C47" i="2"/>
  <c r="B47" i="2"/>
  <c r="N46" i="2"/>
  <c r="M46" i="2"/>
  <c r="L46" i="2"/>
  <c r="J46" i="2"/>
  <c r="H46" i="2"/>
  <c r="G46" i="2"/>
  <c r="F46" i="2"/>
  <c r="C46" i="2"/>
  <c r="B46" i="2"/>
  <c r="L45" i="2"/>
  <c r="N44" i="2"/>
  <c r="M44" i="2"/>
  <c r="L44" i="2"/>
  <c r="J44" i="2"/>
  <c r="H44" i="2"/>
  <c r="G44" i="2"/>
  <c r="F44" i="2"/>
  <c r="C44" i="2"/>
  <c r="B44" i="2"/>
  <c r="N43" i="2"/>
  <c r="M43" i="2"/>
  <c r="L43" i="2"/>
  <c r="J43" i="2"/>
  <c r="H43" i="2"/>
  <c r="G43" i="2"/>
  <c r="F43" i="2"/>
  <c r="C43" i="2"/>
  <c r="B43" i="2"/>
  <c r="N41" i="2"/>
  <c r="M41" i="2"/>
  <c r="L41" i="2"/>
  <c r="J41" i="2"/>
  <c r="H41" i="2"/>
  <c r="G41" i="2"/>
  <c r="F41" i="2"/>
  <c r="C41" i="2"/>
  <c r="B41" i="2"/>
  <c r="N40" i="2"/>
  <c r="M40" i="2"/>
  <c r="L40" i="2"/>
  <c r="J40" i="2"/>
  <c r="H40" i="2"/>
  <c r="G40" i="2"/>
  <c r="F40" i="2"/>
  <c r="C40" i="2"/>
  <c r="B40" i="2"/>
  <c r="H39" i="2"/>
  <c r="N38" i="2"/>
  <c r="M38" i="2"/>
  <c r="L38" i="2"/>
  <c r="J38" i="2"/>
  <c r="H38" i="2"/>
  <c r="G38" i="2"/>
  <c r="F38" i="2"/>
  <c r="C38" i="2"/>
  <c r="B38" i="2"/>
  <c r="N37" i="2"/>
  <c r="M37" i="2"/>
  <c r="J37" i="2"/>
  <c r="H37" i="2"/>
  <c r="G37" i="2"/>
  <c r="F37" i="2"/>
  <c r="C37" i="2"/>
  <c r="B37" i="2"/>
  <c r="D36" i="2"/>
  <c r="N35" i="2"/>
  <c r="M35" i="2"/>
  <c r="L35" i="2"/>
  <c r="J35" i="2"/>
  <c r="H35" i="2"/>
  <c r="G35" i="2"/>
  <c r="F35" i="2"/>
  <c r="C35" i="2"/>
  <c r="B35" i="2"/>
  <c r="N34" i="2"/>
  <c r="M34" i="2"/>
  <c r="L34" i="2"/>
  <c r="J34" i="2"/>
  <c r="H34" i="2"/>
  <c r="G34" i="2"/>
  <c r="F34" i="2"/>
  <c r="C34" i="2"/>
  <c r="B34" i="2"/>
  <c r="L33" i="2"/>
  <c r="N32" i="2"/>
  <c r="M32" i="2"/>
  <c r="L32" i="2"/>
  <c r="J32" i="2"/>
  <c r="H32" i="2"/>
  <c r="G32" i="2"/>
  <c r="F32" i="2"/>
  <c r="C32" i="2"/>
  <c r="B32" i="2"/>
  <c r="N31" i="2"/>
  <c r="M31" i="2"/>
  <c r="L31" i="2"/>
  <c r="J31" i="2"/>
  <c r="H31" i="2"/>
  <c r="G31" i="2"/>
  <c r="F31" i="2"/>
  <c r="C31" i="2"/>
  <c r="B31" i="2"/>
  <c r="L30" i="2"/>
  <c r="N29" i="2"/>
  <c r="M29" i="2"/>
  <c r="L29" i="2"/>
  <c r="J29" i="2"/>
  <c r="H29" i="2"/>
  <c r="G29" i="2"/>
  <c r="F29" i="2"/>
  <c r="C29" i="2"/>
  <c r="B29" i="2"/>
  <c r="N28" i="2"/>
  <c r="M28" i="2"/>
  <c r="L28" i="2"/>
  <c r="J28" i="2"/>
  <c r="H28" i="2"/>
  <c r="G28" i="2"/>
  <c r="F28" i="2"/>
  <c r="C28" i="2"/>
  <c r="B28" i="2"/>
  <c r="L27" i="2"/>
  <c r="N26" i="2"/>
  <c r="M26" i="2"/>
  <c r="L26" i="2"/>
  <c r="J26" i="2"/>
  <c r="H26" i="2"/>
  <c r="G26" i="2"/>
  <c r="F26" i="2"/>
  <c r="C26" i="2"/>
  <c r="B26" i="2"/>
  <c r="N25" i="2"/>
  <c r="M25" i="2"/>
  <c r="L25" i="2"/>
  <c r="J25" i="2"/>
  <c r="H25" i="2"/>
  <c r="G25" i="2"/>
  <c r="F25" i="2"/>
  <c r="C25" i="2"/>
  <c r="B25" i="2"/>
  <c r="N23" i="2"/>
  <c r="M23" i="2"/>
  <c r="L23" i="2"/>
  <c r="J23" i="2"/>
  <c r="H23" i="2"/>
  <c r="G23" i="2"/>
  <c r="F23" i="2"/>
  <c r="C23" i="2"/>
  <c r="B23" i="2"/>
  <c r="N22" i="2"/>
  <c r="M22" i="2"/>
  <c r="L22" i="2"/>
  <c r="J22" i="2"/>
  <c r="H22" i="2"/>
  <c r="G22" i="2"/>
  <c r="F22" i="2"/>
  <c r="C22" i="2"/>
  <c r="B22" i="2"/>
  <c r="N20" i="2"/>
  <c r="M20" i="2"/>
  <c r="L20" i="2"/>
  <c r="J20" i="2"/>
  <c r="H20" i="2"/>
  <c r="G20" i="2"/>
  <c r="F20" i="2"/>
  <c r="C20" i="2"/>
  <c r="B20" i="2"/>
  <c r="N19" i="2"/>
  <c r="M19" i="2"/>
  <c r="L19" i="2"/>
  <c r="J19" i="2"/>
  <c r="H19" i="2"/>
  <c r="G19" i="2"/>
  <c r="F19" i="2"/>
  <c r="C19" i="2"/>
  <c r="B19" i="2"/>
  <c r="N17" i="2"/>
  <c r="M17" i="2"/>
  <c r="L17" i="2"/>
  <c r="J17" i="2"/>
  <c r="H17" i="2"/>
  <c r="G17" i="2"/>
  <c r="F17" i="2"/>
  <c r="C17" i="2"/>
  <c r="B17" i="2"/>
  <c r="N16" i="2"/>
  <c r="M16" i="2"/>
  <c r="L16" i="2"/>
  <c r="J16" i="2"/>
  <c r="H16" i="2"/>
  <c r="G16" i="2"/>
  <c r="F16" i="2"/>
  <c r="C16" i="2"/>
  <c r="B16" i="2"/>
  <c r="N14" i="2"/>
  <c r="M14" i="2"/>
  <c r="L14" i="2"/>
  <c r="J14" i="2"/>
  <c r="H14" i="2"/>
  <c r="G14" i="2"/>
  <c r="F14" i="2"/>
  <c r="C14" i="2"/>
  <c r="B14" i="2"/>
  <c r="N13" i="2"/>
  <c r="M13" i="2"/>
  <c r="L13" i="2"/>
  <c r="J13" i="2"/>
  <c r="H13" i="2"/>
  <c r="G13" i="2"/>
  <c r="F13" i="2"/>
  <c r="C13" i="2"/>
  <c r="B13" i="2"/>
  <c r="N11" i="2"/>
  <c r="M11" i="2"/>
  <c r="L11" i="2"/>
  <c r="J11" i="2"/>
  <c r="H11" i="2"/>
  <c r="G11" i="2"/>
  <c r="F11" i="2"/>
  <c r="C11" i="2"/>
  <c r="B11" i="2"/>
  <c r="N10" i="2"/>
  <c r="M10" i="2"/>
  <c r="L10" i="2"/>
  <c r="J10" i="2"/>
  <c r="H10" i="2"/>
  <c r="G10" i="2"/>
  <c r="F10" i="2"/>
  <c r="C10" i="2"/>
  <c r="B10" i="2"/>
  <c r="N1096" i="5" l="1"/>
  <c r="M1096" i="5"/>
  <c r="L1096" i="5"/>
  <c r="J1096" i="5"/>
  <c r="H1096" i="5"/>
  <c r="G1096" i="5"/>
  <c r="F1096" i="5"/>
  <c r="C1096" i="5"/>
  <c r="B1096" i="5"/>
  <c r="N1095" i="5"/>
  <c r="M1095" i="5"/>
  <c r="L1095" i="5"/>
  <c r="J1095" i="5"/>
  <c r="H1095" i="5"/>
  <c r="G1095" i="5"/>
  <c r="F1095" i="5"/>
  <c r="C1095" i="5"/>
  <c r="B1095" i="5"/>
  <c r="N1093" i="5"/>
  <c r="M1093" i="5"/>
  <c r="L1093" i="5"/>
  <c r="J1093" i="5"/>
  <c r="H1093" i="5"/>
  <c r="G1093" i="5"/>
  <c r="F1093" i="5"/>
  <c r="C1093" i="5"/>
  <c r="B1093" i="5"/>
  <c r="N1092" i="5"/>
  <c r="M1092" i="5"/>
  <c r="L1092" i="5"/>
  <c r="J1092" i="5"/>
  <c r="H1092" i="5"/>
  <c r="G1092" i="5"/>
  <c r="F1092" i="5"/>
  <c r="C1092" i="5"/>
  <c r="B1092" i="5"/>
  <c r="N1090" i="5"/>
  <c r="M1090" i="5"/>
  <c r="L1090" i="5"/>
  <c r="J1090" i="5"/>
  <c r="H1090" i="5"/>
  <c r="G1090" i="5"/>
  <c r="F1090" i="5"/>
  <c r="C1090" i="5"/>
  <c r="B1090" i="5"/>
  <c r="N1089" i="5"/>
  <c r="M1089" i="5"/>
  <c r="L1089" i="5"/>
  <c r="J1089" i="5"/>
  <c r="H1089" i="5"/>
  <c r="G1089" i="5"/>
  <c r="F1089" i="5"/>
  <c r="C1089" i="5"/>
  <c r="B1089" i="5"/>
  <c r="N1087" i="5"/>
  <c r="M1087" i="5"/>
  <c r="L1087" i="5"/>
  <c r="J1087" i="5"/>
  <c r="H1087" i="5"/>
  <c r="G1087" i="5"/>
  <c r="F1087" i="5"/>
  <c r="C1087" i="5"/>
  <c r="B1087" i="5"/>
  <c r="N1086" i="5"/>
  <c r="M1086" i="5"/>
  <c r="L1086" i="5"/>
  <c r="J1086" i="5"/>
  <c r="H1086" i="5"/>
  <c r="G1086" i="5"/>
  <c r="F1086" i="5"/>
  <c r="C1086" i="5"/>
  <c r="B1086" i="5"/>
  <c r="N1084" i="5"/>
  <c r="M1084" i="5"/>
  <c r="L1084" i="5"/>
  <c r="J1084" i="5"/>
  <c r="H1084" i="5"/>
  <c r="G1084" i="5"/>
  <c r="F1084" i="5"/>
  <c r="C1084" i="5"/>
  <c r="B1084" i="5"/>
  <c r="N1083" i="5"/>
  <c r="M1083" i="5"/>
  <c r="L1083" i="5"/>
  <c r="J1083" i="5"/>
  <c r="H1083" i="5"/>
  <c r="G1083" i="5"/>
  <c r="F1083" i="5"/>
  <c r="C1083" i="5"/>
  <c r="B1083" i="5"/>
  <c r="N1081" i="5"/>
  <c r="M1081" i="5"/>
  <c r="L1081" i="5"/>
  <c r="J1081" i="5"/>
  <c r="H1081" i="5"/>
  <c r="G1081" i="5"/>
  <c r="F1081" i="5"/>
  <c r="C1081" i="5"/>
  <c r="B1081" i="5"/>
  <c r="N1080" i="5"/>
  <c r="M1080" i="5"/>
  <c r="L1080" i="5"/>
  <c r="J1080" i="5"/>
  <c r="H1080" i="5"/>
  <c r="G1080" i="5"/>
  <c r="F1080" i="5"/>
  <c r="C1080" i="5"/>
  <c r="B1080" i="5"/>
  <c r="N1078" i="5"/>
  <c r="M1078" i="5"/>
  <c r="L1078" i="5"/>
  <c r="J1078" i="5"/>
  <c r="H1078" i="5"/>
  <c r="G1078" i="5"/>
  <c r="F1078" i="5"/>
  <c r="C1078" i="5"/>
  <c r="B1078" i="5"/>
  <c r="N1077" i="5"/>
  <c r="M1077" i="5"/>
  <c r="L1077" i="5"/>
  <c r="J1077" i="5"/>
  <c r="H1077" i="5"/>
  <c r="G1077" i="5"/>
  <c r="F1077" i="5"/>
  <c r="C1077" i="5"/>
  <c r="B1077" i="5"/>
  <c r="N1075" i="5"/>
  <c r="M1075" i="5"/>
  <c r="L1075" i="5"/>
  <c r="J1075" i="5"/>
  <c r="H1075" i="5"/>
  <c r="G1075" i="5"/>
  <c r="F1075" i="5"/>
  <c r="C1075" i="5"/>
  <c r="B1075" i="5"/>
  <c r="N1074" i="5"/>
  <c r="M1074" i="5"/>
  <c r="L1074" i="5"/>
  <c r="J1074" i="5"/>
  <c r="H1074" i="5"/>
  <c r="G1074" i="5"/>
  <c r="F1074" i="5"/>
  <c r="C1074" i="5"/>
  <c r="B1074" i="5"/>
  <c r="N1072" i="5"/>
  <c r="M1072" i="5"/>
  <c r="L1072" i="5"/>
  <c r="J1072" i="5"/>
  <c r="H1072" i="5"/>
  <c r="G1072" i="5"/>
  <c r="F1072" i="5"/>
  <c r="C1072" i="5"/>
  <c r="B1072" i="5"/>
  <c r="N1071" i="5"/>
  <c r="M1071" i="5"/>
  <c r="L1071" i="5"/>
  <c r="J1071" i="5"/>
  <c r="H1071" i="5"/>
  <c r="G1071" i="5"/>
  <c r="F1071" i="5"/>
  <c r="C1071" i="5"/>
  <c r="B1071" i="5"/>
  <c r="N1069" i="5"/>
  <c r="M1069" i="5"/>
  <c r="L1069" i="5"/>
  <c r="J1069" i="5"/>
  <c r="H1069" i="5"/>
  <c r="G1069" i="5"/>
  <c r="F1069" i="5"/>
  <c r="C1069" i="5"/>
  <c r="B1069" i="5"/>
  <c r="N1068" i="5"/>
  <c r="M1068" i="5"/>
  <c r="L1068" i="5"/>
  <c r="J1068" i="5"/>
  <c r="H1068" i="5"/>
  <c r="G1068" i="5"/>
  <c r="F1068" i="5"/>
  <c r="C1068" i="5"/>
  <c r="B1068" i="5"/>
  <c r="N1066" i="5"/>
  <c r="M1066" i="5"/>
  <c r="L1066" i="5"/>
  <c r="J1066" i="5"/>
  <c r="H1066" i="5"/>
  <c r="G1066" i="5"/>
  <c r="F1066" i="5"/>
  <c r="C1066" i="5"/>
  <c r="B1066" i="5"/>
  <c r="N1065" i="5"/>
  <c r="M1065" i="5"/>
  <c r="L1065" i="5"/>
  <c r="J1065" i="5"/>
  <c r="H1065" i="5"/>
  <c r="G1065" i="5"/>
  <c r="F1065" i="5"/>
  <c r="C1065" i="5"/>
  <c r="B1065" i="5"/>
  <c r="N1063" i="5"/>
  <c r="M1063" i="5"/>
  <c r="L1063" i="5"/>
  <c r="J1063" i="5"/>
  <c r="H1063" i="5"/>
  <c r="G1063" i="5"/>
  <c r="F1063" i="5"/>
  <c r="C1063" i="5"/>
  <c r="B1063" i="5"/>
  <c r="N1062" i="5"/>
  <c r="M1062" i="5"/>
  <c r="J1062" i="5"/>
  <c r="H1062" i="5"/>
  <c r="G1062" i="5"/>
  <c r="F1062" i="5"/>
  <c r="C1062" i="5"/>
  <c r="B1062" i="5"/>
  <c r="N1060" i="5"/>
  <c r="M1060" i="5"/>
  <c r="L1060" i="5"/>
  <c r="J1060" i="5"/>
  <c r="H1060" i="5"/>
  <c r="G1060" i="5"/>
  <c r="F1060" i="5"/>
  <c r="C1060" i="5"/>
  <c r="B1060" i="5"/>
  <c r="N1059" i="5"/>
  <c r="M1059" i="5"/>
  <c r="L1059" i="5"/>
  <c r="J1059" i="5"/>
  <c r="H1059" i="5"/>
  <c r="G1059" i="5"/>
  <c r="F1059" i="5"/>
  <c r="C1059" i="5"/>
  <c r="B1059" i="5"/>
  <c r="N1057" i="5"/>
  <c r="M1057" i="5"/>
  <c r="L1057" i="5"/>
  <c r="J1057" i="5"/>
  <c r="H1057" i="5"/>
  <c r="G1057" i="5"/>
  <c r="F1057" i="5"/>
  <c r="C1057" i="5"/>
  <c r="B1057" i="5"/>
  <c r="M1056" i="5"/>
  <c r="L1056" i="5"/>
  <c r="J1056" i="5"/>
  <c r="H1056" i="5"/>
  <c r="G1056" i="5"/>
  <c r="F1056" i="5"/>
  <c r="C1056" i="5"/>
  <c r="B1056" i="5"/>
  <c r="L1055" i="5"/>
  <c r="N1054" i="5"/>
  <c r="M1054" i="5"/>
  <c r="L1054" i="5"/>
  <c r="J1054" i="5"/>
  <c r="H1054" i="5"/>
  <c r="G1054" i="5"/>
  <c r="F1054" i="5"/>
  <c r="C1054" i="5"/>
  <c r="B1054" i="5"/>
  <c r="N1053" i="5"/>
  <c r="M1053" i="5"/>
  <c r="L1053" i="5"/>
  <c r="J1053" i="5"/>
  <c r="H1053" i="5"/>
  <c r="G1053" i="5"/>
  <c r="F1053" i="5"/>
  <c r="C1053" i="5"/>
  <c r="B1053" i="5"/>
  <c r="N1051" i="5"/>
  <c r="M1051" i="5"/>
  <c r="L1051" i="5"/>
  <c r="J1051" i="5"/>
  <c r="H1051" i="5"/>
  <c r="G1051" i="5"/>
  <c r="F1051" i="5"/>
  <c r="C1051" i="5"/>
  <c r="B1051" i="5"/>
  <c r="N1050" i="5"/>
  <c r="M1050" i="5"/>
  <c r="L1050" i="5"/>
  <c r="J1050" i="5"/>
  <c r="H1050" i="5"/>
  <c r="G1050" i="5"/>
  <c r="F1050" i="5"/>
  <c r="C1050" i="5"/>
  <c r="B1050" i="5"/>
  <c r="N1049" i="5"/>
  <c r="N1048" i="5"/>
  <c r="M1048" i="5"/>
  <c r="L1048" i="5"/>
  <c r="J1048" i="5"/>
  <c r="H1048" i="5"/>
  <c r="G1048" i="5"/>
  <c r="F1048" i="5"/>
  <c r="C1048" i="5"/>
  <c r="B1048" i="5"/>
  <c r="N1047" i="5"/>
  <c r="M1047" i="5"/>
  <c r="L1047" i="5"/>
  <c r="J1047" i="5"/>
  <c r="H1047" i="5"/>
  <c r="G1047" i="5"/>
  <c r="F1047" i="5"/>
  <c r="C1047" i="5"/>
  <c r="B1047" i="5"/>
  <c r="N1045" i="5"/>
  <c r="M1045" i="5"/>
  <c r="L1045" i="5"/>
  <c r="J1045" i="5"/>
  <c r="H1045" i="5"/>
  <c r="G1045" i="5"/>
  <c r="F1045" i="5"/>
  <c r="C1045" i="5"/>
  <c r="B1045" i="5"/>
  <c r="N1044" i="5"/>
  <c r="M1044" i="5"/>
  <c r="L1044" i="5"/>
  <c r="J1044" i="5"/>
  <c r="H1044" i="5"/>
  <c r="G1044" i="5"/>
  <c r="F1044" i="5"/>
  <c r="C1044" i="5"/>
  <c r="B1044" i="5"/>
  <c r="N1042" i="5"/>
  <c r="M1042" i="5"/>
  <c r="L1042" i="5"/>
  <c r="J1042" i="5"/>
  <c r="H1042" i="5"/>
  <c r="G1042" i="5"/>
  <c r="F1042" i="5"/>
  <c r="C1042" i="5"/>
  <c r="B1042" i="5"/>
  <c r="N1041" i="5"/>
  <c r="M1041" i="5"/>
  <c r="L1041" i="5"/>
  <c r="J1041" i="5"/>
  <c r="H1041" i="5"/>
  <c r="G1041" i="5"/>
  <c r="F1041" i="5"/>
  <c r="C1041" i="5"/>
  <c r="B1041" i="5"/>
  <c r="N1039" i="5"/>
  <c r="M1039" i="5"/>
  <c r="L1039" i="5"/>
  <c r="J1039" i="5"/>
  <c r="H1039" i="5"/>
  <c r="G1039" i="5"/>
  <c r="F1039" i="5"/>
  <c r="C1039" i="5"/>
  <c r="B1039" i="5"/>
  <c r="N1038" i="5"/>
  <c r="M1038" i="5"/>
  <c r="L1038" i="5"/>
  <c r="J1038" i="5"/>
  <c r="H1038" i="5"/>
  <c r="G1038" i="5"/>
  <c r="F1038" i="5"/>
  <c r="C1038" i="5"/>
  <c r="B1038" i="5"/>
  <c r="N1036" i="5"/>
  <c r="M1036" i="5"/>
  <c r="L1036" i="5"/>
  <c r="J1036" i="5"/>
  <c r="H1036" i="5"/>
  <c r="G1036" i="5"/>
  <c r="F1036" i="5"/>
  <c r="C1036" i="5"/>
  <c r="B1036" i="5"/>
  <c r="N1035" i="5"/>
  <c r="M1035" i="5"/>
  <c r="L1035" i="5"/>
  <c r="J1035" i="5"/>
  <c r="H1035" i="5"/>
  <c r="G1035" i="5"/>
  <c r="F1035" i="5"/>
  <c r="C1035" i="5"/>
  <c r="B1035" i="5"/>
  <c r="L1034" i="5"/>
  <c r="N1033" i="5"/>
  <c r="M1033" i="5"/>
  <c r="L1033" i="5"/>
  <c r="J1033" i="5"/>
  <c r="H1033" i="5"/>
  <c r="G1033" i="5"/>
  <c r="F1033" i="5"/>
  <c r="C1033" i="5"/>
  <c r="B1033" i="5"/>
  <c r="N1032" i="5"/>
  <c r="M1032" i="5"/>
  <c r="L1032" i="5"/>
  <c r="J1032" i="5"/>
  <c r="H1032" i="5"/>
  <c r="G1032" i="5"/>
  <c r="F1032" i="5"/>
  <c r="C1032" i="5"/>
  <c r="B1032" i="5"/>
  <c r="L1031" i="5"/>
  <c r="N1030" i="5"/>
  <c r="M1030" i="5"/>
  <c r="L1030" i="5"/>
  <c r="J1030" i="5"/>
  <c r="H1030" i="5"/>
  <c r="G1030" i="5"/>
  <c r="F1030" i="5"/>
  <c r="C1030" i="5"/>
  <c r="B1030" i="5"/>
  <c r="N1029" i="5"/>
  <c r="M1029" i="5"/>
  <c r="L1029" i="5"/>
  <c r="J1029" i="5"/>
  <c r="H1029" i="5"/>
  <c r="G1029" i="5"/>
  <c r="F1029" i="5"/>
  <c r="C1029" i="5"/>
  <c r="B1029" i="5"/>
  <c r="F1028" i="5"/>
  <c r="N1027" i="5"/>
  <c r="M1027" i="5"/>
  <c r="L1027" i="5"/>
  <c r="J1027" i="5"/>
  <c r="H1027" i="5"/>
  <c r="G1027" i="5"/>
  <c r="F1027" i="5"/>
  <c r="C1027" i="5"/>
  <c r="B1027" i="5"/>
  <c r="N1026" i="5"/>
  <c r="M1026" i="5"/>
  <c r="L1026" i="5"/>
  <c r="J1026" i="5"/>
  <c r="H1026" i="5"/>
  <c r="G1026" i="5"/>
  <c r="F1026" i="5"/>
  <c r="C1026" i="5"/>
  <c r="B1026" i="5"/>
  <c r="H1025" i="5"/>
  <c r="N1024" i="5"/>
  <c r="M1024" i="5"/>
  <c r="L1024" i="5"/>
  <c r="J1024" i="5"/>
  <c r="H1024" i="5"/>
  <c r="G1024" i="5"/>
  <c r="F1024" i="5"/>
  <c r="C1024" i="5"/>
  <c r="B1024" i="5"/>
  <c r="N1023" i="5"/>
  <c r="M1023" i="5"/>
  <c r="L1023" i="5"/>
  <c r="J1023" i="5"/>
  <c r="G1023" i="5"/>
  <c r="F1023" i="5"/>
  <c r="C1023" i="5"/>
  <c r="B1023" i="5"/>
  <c r="H1022" i="5"/>
  <c r="N1021" i="5"/>
  <c r="M1021" i="5"/>
  <c r="L1021" i="5"/>
  <c r="J1021" i="5"/>
  <c r="H1021" i="5"/>
  <c r="G1021" i="5"/>
  <c r="F1021" i="5"/>
  <c r="C1021" i="5"/>
  <c r="B1021" i="5"/>
  <c r="N1020" i="5"/>
  <c r="M1020" i="5"/>
  <c r="L1020" i="5"/>
  <c r="J1020" i="5"/>
  <c r="H1020" i="5"/>
  <c r="G1020" i="5"/>
  <c r="F1020" i="5"/>
  <c r="C1020" i="5"/>
  <c r="B1020" i="5"/>
  <c r="N1018" i="5"/>
  <c r="M1018" i="5"/>
  <c r="L1018" i="5"/>
  <c r="J1018" i="5"/>
  <c r="H1018" i="5"/>
  <c r="G1018" i="5"/>
  <c r="F1018" i="5"/>
  <c r="C1018" i="5"/>
  <c r="B1018" i="5"/>
  <c r="N1017" i="5"/>
  <c r="M1017" i="5"/>
  <c r="L1017" i="5"/>
  <c r="J1017" i="5"/>
  <c r="H1017" i="5"/>
  <c r="G1017" i="5"/>
  <c r="F1017" i="5"/>
  <c r="C1017" i="5"/>
  <c r="B1017" i="5"/>
  <c r="N1015" i="5"/>
  <c r="M1015" i="5"/>
  <c r="L1015" i="5"/>
  <c r="J1015" i="5"/>
  <c r="H1015" i="5"/>
  <c r="G1015" i="5"/>
  <c r="F1015" i="5"/>
  <c r="C1015" i="5"/>
  <c r="B1015" i="5"/>
  <c r="N1014" i="5"/>
  <c r="M1014" i="5"/>
  <c r="L1014" i="5"/>
  <c r="J1014" i="5"/>
  <c r="H1014" i="5"/>
  <c r="G1014" i="5"/>
  <c r="F1014" i="5"/>
  <c r="C1014" i="5"/>
  <c r="B1014" i="5"/>
  <c r="N1012" i="5"/>
  <c r="M1012" i="5"/>
  <c r="L1012" i="5"/>
  <c r="J1012" i="5"/>
  <c r="H1012" i="5"/>
  <c r="G1012" i="5"/>
  <c r="F1012" i="5"/>
  <c r="C1012" i="5"/>
  <c r="B1012" i="5"/>
  <c r="N1011" i="5"/>
  <c r="M1011" i="5"/>
  <c r="L1011" i="5"/>
  <c r="J1011" i="5"/>
  <c r="H1011" i="5"/>
  <c r="G1011" i="5"/>
  <c r="F1011" i="5"/>
  <c r="C1011" i="5"/>
  <c r="B1011" i="5"/>
  <c r="N1009" i="5"/>
  <c r="M1009" i="5"/>
  <c r="L1009" i="5"/>
  <c r="J1009" i="5"/>
  <c r="H1009" i="5"/>
  <c r="G1009" i="5"/>
  <c r="F1009" i="5"/>
  <c r="C1009" i="5"/>
  <c r="B1009" i="5"/>
  <c r="N1008" i="5"/>
  <c r="M1008" i="5"/>
  <c r="L1008" i="5"/>
  <c r="J1008" i="5"/>
  <c r="H1008" i="5"/>
  <c r="G1008" i="5"/>
  <c r="F1008" i="5"/>
  <c r="C1008" i="5"/>
  <c r="B1008" i="5"/>
  <c r="N1006" i="5"/>
  <c r="M1006" i="5"/>
  <c r="L1006" i="5"/>
  <c r="J1006" i="5"/>
  <c r="H1006" i="5"/>
  <c r="G1006" i="5"/>
  <c r="F1006" i="5"/>
  <c r="C1006" i="5"/>
  <c r="B1006" i="5"/>
  <c r="N1005" i="5"/>
  <c r="M1005" i="5"/>
  <c r="L1005" i="5"/>
  <c r="J1005" i="5"/>
  <c r="H1005" i="5"/>
  <c r="G1005" i="5"/>
  <c r="F1005" i="5"/>
  <c r="C1005" i="5"/>
  <c r="B1005" i="5"/>
  <c r="N1003" i="5"/>
  <c r="M1003" i="5"/>
  <c r="L1003" i="5"/>
  <c r="J1003" i="5"/>
  <c r="H1003" i="5"/>
  <c r="G1003" i="5"/>
  <c r="F1003" i="5"/>
  <c r="C1003" i="5"/>
  <c r="B1003" i="5"/>
  <c r="N1002" i="5"/>
  <c r="M1002" i="5"/>
  <c r="L1002" i="5"/>
  <c r="J1002" i="5"/>
  <c r="H1002" i="5"/>
  <c r="G1002" i="5"/>
  <c r="F1002" i="5"/>
  <c r="C1002" i="5"/>
  <c r="B1002" i="5"/>
  <c r="N1000" i="5"/>
  <c r="M1000" i="5"/>
  <c r="L1000" i="5"/>
  <c r="J1000" i="5"/>
  <c r="H1000" i="5"/>
  <c r="G1000" i="5"/>
  <c r="F1000" i="5"/>
  <c r="C1000" i="5"/>
  <c r="B1000" i="5"/>
  <c r="N999" i="5"/>
  <c r="M999" i="5"/>
  <c r="L999" i="5"/>
  <c r="J999" i="5"/>
  <c r="H999" i="5"/>
  <c r="G999" i="5"/>
  <c r="F999" i="5"/>
  <c r="C999" i="5"/>
  <c r="B999" i="5"/>
  <c r="N997" i="5"/>
  <c r="M997" i="5"/>
  <c r="L997" i="5"/>
  <c r="J997" i="5"/>
  <c r="H997" i="5"/>
  <c r="G997" i="5"/>
  <c r="F997" i="5"/>
  <c r="C997" i="5"/>
  <c r="B997" i="5"/>
  <c r="N996" i="5"/>
  <c r="M996" i="5"/>
  <c r="L996" i="5"/>
  <c r="J996" i="5"/>
  <c r="H996" i="5"/>
  <c r="G996" i="5"/>
  <c r="F996" i="5"/>
  <c r="C996" i="5"/>
  <c r="B996" i="5"/>
  <c r="N994" i="5"/>
  <c r="M994" i="5"/>
  <c r="L994" i="5"/>
  <c r="J994" i="5"/>
  <c r="H994" i="5"/>
  <c r="G994" i="5"/>
  <c r="F994" i="5"/>
  <c r="C994" i="5"/>
  <c r="B994" i="5"/>
  <c r="N993" i="5"/>
  <c r="M993" i="5"/>
  <c r="L993" i="5"/>
  <c r="J993" i="5"/>
  <c r="H993" i="5"/>
  <c r="G993" i="5"/>
  <c r="F993" i="5"/>
  <c r="C993" i="5"/>
  <c r="B993" i="5"/>
  <c r="N991" i="5"/>
  <c r="M991" i="5"/>
  <c r="L991" i="5"/>
  <c r="J991" i="5"/>
  <c r="H991" i="5"/>
  <c r="G991" i="5"/>
  <c r="F991" i="5"/>
  <c r="C991" i="5"/>
  <c r="B991" i="5"/>
  <c r="N990" i="5"/>
  <c r="M990" i="5"/>
  <c r="L990" i="5"/>
  <c r="J990" i="5"/>
  <c r="H990" i="5"/>
  <c r="G990" i="5"/>
  <c r="F990" i="5"/>
  <c r="C990" i="5"/>
  <c r="B990" i="5"/>
  <c r="N988" i="5"/>
  <c r="M988" i="5"/>
  <c r="L988" i="5"/>
  <c r="J988" i="5"/>
  <c r="H988" i="5"/>
  <c r="G988" i="5"/>
  <c r="F988" i="5"/>
  <c r="C988" i="5"/>
  <c r="B988" i="5"/>
  <c r="N987" i="5"/>
  <c r="M987" i="5"/>
  <c r="L987" i="5"/>
  <c r="J987" i="5"/>
  <c r="H987" i="5"/>
  <c r="G987" i="5"/>
  <c r="F987" i="5"/>
  <c r="C987" i="5"/>
  <c r="B987" i="5"/>
  <c r="N985" i="5"/>
  <c r="M985" i="5"/>
  <c r="L985" i="5"/>
  <c r="J985" i="5"/>
  <c r="H985" i="5"/>
  <c r="G985" i="5"/>
  <c r="F985" i="5"/>
  <c r="C985" i="5"/>
  <c r="B985" i="5"/>
  <c r="N984" i="5"/>
  <c r="M984" i="5"/>
  <c r="L984" i="5"/>
  <c r="J984" i="5"/>
  <c r="H984" i="5"/>
  <c r="G984" i="5"/>
  <c r="F984" i="5"/>
  <c r="C984" i="5"/>
  <c r="B984" i="5"/>
  <c r="N982" i="5"/>
  <c r="M982" i="5"/>
  <c r="L982" i="5"/>
  <c r="J982" i="5"/>
  <c r="H982" i="5"/>
  <c r="G982" i="5"/>
  <c r="F982" i="5"/>
  <c r="C982" i="5"/>
  <c r="B982" i="5"/>
  <c r="N981" i="5"/>
  <c r="M981" i="5"/>
  <c r="L981" i="5"/>
  <c r="J981" i="5"/>
  <c r="H981" i="5"/>
  <c r="G981" i="5"/>
  <c r="F981" i="5"/>
  <c r="C981" i="5"/>
  <c r="B981" i="5"/>
  <c r="N979" i="5"/>
  <c r="M979" i="5"/>
  <c r="L979" i="5"/>
  <c r="J979" i="5"/>
  <c r="H979" i="5"/>
  <c r="G979" i="5"/>
  <c r="F979" i="5"/>
  <c r="C979" i="5"/>
  <c r="B979" i="5"/>
  <c r="N978" i="5"/>
  <c r="M978" i="5"/>
  <c r="L978" i="5"/>
  <c r="J978" i="5"/>
  <c r="H978" i="5"/>
  <c r="G978" i="5"/>
  <c r="F978" i="5"/>
  <c r="C978" i="5"/>
  <c r="B978" i="5"/>
  <c r="B977" i="5"/>
  <c r="N976" i="5"/>
  <c r="M976" i="5"/>
  <c r="L976" i="5"/>
  <c r="J976" i="5"/>
  <c r="H976" i="5"/>
  <c r="G976" i="5"/>
  <c r="F976" i="5"/>
  <c r="C976" i="5"/>
  <c r="B976" i="5"/>
  <c r="N975" i="5"/>
  <c r="M975" i="5"/>
  <c r="L975" i="5"/>
  <c r="J975" i="5"/>
  <c r="H975" i="5"/>
  <c r="F975" i="5"/>
  <c r="C975" i="5"/>
  <c r="B975" i="5"/>
  <c r="G974" i="5"/>
  <c r="N973" i="5"/>
  <c r="M973" i="5"/>
  <c r="L973" i="5"/>
  <c r="J973" i="5"/>
  <c r="H973" i="5"/>
  <c r="G973" i="5"/>
  <c r="F973" i="5"/>
  <c r="C973" i="5"/>
  <c r="B973" i="5"/>
  <c r="N972" i="5"/>
  <c r="M972" i="5"/>
  <c r="L972" i="5"/>
  <c r="J972" i="5"/>
  <c r="H972" i="5"/>
  <c r="G972" i="5"/>
  <c r="F972" i="5"/>
  <c r="C972" i="5"/>
  <c r="B972" i="5"/>
  <c r="M971" i="5"/>
  <c r="B971" i="5"/>
  <c r="N970" i="5"/>
  <c r="M970" i="5"/>
  <c r="L970" i="5"/>
  <c r="J970" i="5"/>
  <c r="H970" i="5"/>
  <c r="G970" i="5"/>
  <c r="F970" i="5"/>
  <c r="C970" i="5"/>
  <c r="B970" i="5"/>
  <c r="N969" i="5"/>
  <c r="M969" i="5"/>
  <c r="L969" i="5"/>
  <c r="J969" i="5"/>
  <c r="H969" i="5"/>
  <c r="G969" i="5"/>
  <c r="F969" i="5"/>
  <c r="C969" i="5"/>
  <c r="B969" i="5"/>
  <c r="N967" i="5"/>
  <c r="M967" i="5"/>
  <c r="L967" i="5"/>
  <c r="J967" i="5"/>
  <c r="H967" i="5"/>
  <c r="G967" i="5"/>
  <c r="F967" i="5"/>
  <c r="C967" i="5"/>
  <c r="B967" i="5"/>
  <c r="N966" i="5"/>
  <c r="M966" i="5"/>
  <c r="L966" i="5"/>
  <c r="J966" i="5"/>
  <c r="H966" i="5"/>
  <c r="G966" i="5"/>
  <c r="F966" i="5"/>
  <c r="C966" i="5"/>
  <c r="B966" i="5"/>
  <c r="N964" i="5"/>
  <c r="M964" i="5"/>
  <c r="L964" i="5"/>
  <c r="J964" i="5"/>
  <c r="H964" i="5"/>
  <c r="G964" i="5"/>
  <c r="F964" i="5"/>
  <c r="C964" i="5"/>
  <c r="B964" i="5"/>
  <c r="N963" i="5"/>
  <c r="M963" i="5"/>
  <c r="L963" i="5"/>
  <c r="J963" i="5"/>
  <c r="H963" i="5"/>
  <c r="G963" i="5"/>
  <c r="F963" i="5"/>
  <c r="C963" i="5"/>
  <c r="B963" i="5"/>
  <c r="N961" i="5"/>
  <c r="M961" i="5"/>
  <c r="L961" i="5"/>
  <c r="J961" i="5"/>
  <c r="H961" i="5"/>
  <c r="G961" i="5"/>
  <c r="F961" i="5"/>
  <c r="C961" i="5"/>
  <c r="B961" i="5"/>
  <c r="N960" i="5"/>
  <c r="M960" i="5"/>
  <c r="L960" i="5"/>
  <c r="J960" i="5"/>
  <c r="H960" i="5"/>
  <c r="G960" i="5"/>
  <c r="F960" i="5"/>
  <c r="C960" i="5"/>
  <c r="B960" i="5"/>
  <c r="N958" i="5"/>
  <c r="M958" i="5"/>
  <c r="L958" i="5"/>
  <c r="J958" i="5"/>
  <c r="H958" i="5"/>
  <c r="G958" i="5"/>
  <c r="F958" i="5"/>
  <c r="C958" i="5"/>
  <c r="B958" i="5"/>
  <c r="N957" i="5"/>
  <c r="M957" i="5"/>
  <c r="L957" i="5"/>
  <c r="J957" i="5"/>
  <c r="H957" i="5"/>
  <c r="G957" i="5"/>
  <c r="F957" i="5"/>
  <c r="C957" i="5"/>
  <c r="B957" i="5"/>
  <c r="N955" i="5"/>
  <c r="M955" i="5"/>
  <c r="L955" i="5"/>
  <c r="J955" i="5"/>
  <c r="H955" i="5"/>
  <c r="G955" i="5"/>
  <c r="F955" i="5"/>
  <c r="C955" i="5"/>
  <c r="B955" i="5"/>
  <c r="N954" i="5"/>
  <c r="M954" i="5"/>
  <c r="L954" i="5"/>
  <c r="J954" i="5"/>
  <c r="H954" i="5"/>
  <c r="G954" i="5"/>
  <c r="F954" i="5"/>
  <c r="C954" i="5"/>
  <c r="B954" i="5"/>
  <c r="N952" i="5"/>
  <c r="M952" i="5"/>
  <c r="L952" i="5"/>
  <c r="J952" i="5"/>
  <c r="H952" i="5"/>
  <c r="G952" i="5"/>
  <c r="F952" i="5"/>
  <c r="C952" i="5"/>
  <c r="B952" i="5"/>
  <c r="N951" i="5"/>
  <c r="M951" i="5"/>
  <c r="L951" i="5"/>
  <c r="J951" i="5"/>
  <c r="H951" i="5"/>
  <c r="G951" i="5"/>
  <c r="F951" i="5"/>
  <c r="C951" i="5"/>
  <c r="B951" i="5"/>
  <c r="N949" i="5"/>
  <c r="M949" i="5"/>
  <c r="L949" i="5"/>
  <c r="J949" i="5"/>
  <c r="H949" i="5"/>
  <c r="G949" i="5"/>
  <c r="F949" i="5"/>
  <c r="C949" i="5"/>
  <c r="B949" i="5"/>
  <c r="N948" i="5"/>
  <c r="M948" i="5"/>
  <c r="L948" i="5"/>
  <c r="J948" i="5"/>
  <c r="H948" i="5"/>
  <c r="G948" i="5"/>
  <c r="F948" i="5"/>
  <c r="C948" i="5"/>
  <c r="B948" i="5"/>
  <c r="N946" i="5"/>
  <c r="M946" i="5"/>
  <c r="L946" i="5"/>
  <c r="J946" i="5"/>
  <c r="H946" i="5"/>
  <c r="G946" i="5"/>
  <c r="F946" i="5"/>
  <c r="C946" i="5"/>
  <c r="B946" i="5"/>
  <c r="N945" i="5"/>
  <c r="M945" i="5"/>
  <c r="L945" i="5"/>
  <c r="J945" i="5"/>
  <c r="H945" i="5"/>
  <c r="G945" i="5"/>
  <c r="F945" i="5"/>
  <c r="C945" i="5"/>
  <c r="B945" i="5"/>
  <c r="N943" i="5"/>
  <c r="M943" i="5"/>
  <c r="L943" i="5"/>
  <c r="J943" i="5"/>
  <c r="H943" i="5"/>
  <c r="G943" i="5"/>
  <c r="F943" i="5"/>
  <c r="C943" i="5"/>
  <c r="B943" i="5"/>
  <c r="N942" i="5"/>
  <c r="M942" i="5"/>
  <c r="L942" i="5"/>
  <c r="J942" i="5"/>
  <c r="H942" i="5"/>
  <c r="G942" i="5"/>
  <c r="F942" i="5"/>
  <c r="C942" i="5"/>
  <c r="B942" i="5"/>
  <c r="N940" i="5"/>
  <c r="M940" i="5"/>
  <c r="L940" i="5"/>
  <c r="J940" i="5"/>
  <c r="H940" i="5"/>
  <c r="G940" i="5"/>
  <c r="F940" i="5"/>
  <c r="C940" i="5"/>
  <c r="B940" i="5"/>
  <c r="N939" i="5"/>
  <c r="M939" i="5"/>
  <c r="L939" i="5"/>
  <c r="J939" i="5"/>
  <c r="H939" i="5"/>
  <c r="G939" i="5"/>
  <c r="F939" i="5"/>
  <c r="C939" i="5"/>
  <c r="B939" i="5"/>
  <c r="N937" i="5"/>
  <c r="M937" i="5"/>
  <c r="L937" i="5"/>
  <c r="J937" i="5"/>
  <c r="H937" i="5"/>
  <c r="G937" i="5"/>
  <c r="F937" i="5"/>
  <c r="C937" i="5"/>
  <c r="B937" i="5"/>
  <c r="N936" i="5"/>
  <c r="M936" i="5"/>
  <c r="L936" i="5"/>
  <c r="J936" i="5"/>
  <c r="H936" i="5"/>
  <c r="G936" i="5"/>
  <c r="F936" i="5"/>
  <c r="C936" i="5"/>
  <c r="B936" i="5"/>
  <c r="N934" i="5"/>
  <c r="M934" i="5"/>
  <c r="L934" i="5"/>
  <c r="J934" i="5"/>
  <c r="H934" i="5"/>
  <c r="G934" i="5"/>
  <c r="F934" i="5"/>
  <c r="C934" i="5"/>
  <c r="B934" i="5"/>
  <c r="N933" i="5"/>
  <c r="M933" i="5"/>
  <c r="L933" i="5"/>
  <c r="J933" i="5"/>
  <c r="H933" i="5"/>
  <c r="G933" i="5"/>
  <c r="F933" i="5"/>
  <c r="C933" i="5"/>
  <c r="B933" i="5"/>
  <c r="N931" i="5"/>
  <c r="M931" i="5"/>
  <c r="L931" i="5"/>
  <c r="J931" i="5"/>
  <c r="H931" i="5"/>
  <c r="G931" i="5"/>
  <c r="F931" i="5"/>
  <c r="C931" i="5"/>
  <c r="B931" i="5"/>
  <c r="N930" i="5"/>
  <c r="M930" i="5"/>
  <c r="L930" i="5"/>
  <c r="J930" i="5"/>
  <c r="H930" i="5"/>
  <c r="G930" i="5"/>
  <c r="F930" i="5"/>
  <c r="C930" i="5"/>
  <c r="B930" i="5"/>
  <c r="N928" i="5"/>
  <c r="M928" i="5"/>
  <c r="L928" i="5"/>
  <c r="J928" i="5"/>
  <c r="H928" i="5"/>
  <c r="G928" i="5"/>
  <c r="F928" i="5"/>
  <c r="C928" i="5"/>
  <c r="B928" i="5"/>
  <c r="N927" i="5"/>
  <c r="M927" i="5"/>
  <c r="L927" i="5"/>
  <c r="J927" i="5"/>
  <c r="H927" i="5"/>
  <c r="G927" i="5"/>
  <c r="F927" i="5"/>
  <c r="C927" i="5"/>
  <c r="B927" i="5"/>
  <c r="N925" i="5"/>
  <c r="M925" i="5"/>
  <c r="L925" i="5"/>
  <c r="J925" i="5"/>
  <c r="H925" i="5"/>
  <c r="G925" i="5"/>
  <c r="F925" i="5"/>
  <c r="C925" i="5"/>
  <c r="B925" i="5"/>
  <c r="N924" i="5"/>
  <c r="M924" i="5"/>
  <c r="L924" i="5"/>
  <c r="J924" i="5"/>
  <c r="H924" i="5"/>
  <c r="G924" i="5"/>
  <c r="F924" i="5"/>
  <c r="C924" i="5"/>
  <c r="B924" i="5"/>
  <c r="N922" i="5"/>
  <c r="M922" i="5"/>
  <c r="L922" i="5"/>
  <c r="J922" i="5"/>
  <c r="H922" i="5"/>
  <c r="G922" i="5"/>
  <c r="F922" i="5"/>
  <c r="C922" i="5"/>
  <c r="B922" i="5"/>
  <c r="N921" i="5"/>
  <c r="M921" i="5"/>
  <c r="L921" i="5"/>
  <c r="J921" i="5"/>
  <c r="H921" i="5"/>
  <c r="G921" i="5"/>
  <c r="F921" i="5"/>
  <c r="C921" i="5"/>
  <c r="B921" i="5"/>
  <c r="N919" i="5"/>
  <c r="M919" i="5"/>
  <c r="L919" i="5"/>
  <c r="J919" i="5"/>
  <c r="H919" i="5"/>
  <c r="G919" i="5"/>
  <c r="F919" i="5"/>
  <c r="C919" i="5"/>
  <c r="B919" i="5"/>
  <c r="N918" i="5"/>
  <c r="M918" i="5"/>
  <c r="L918" i="5"/>
  <c r="J918" i="5"/>
  <c r="H918" i="5"/>
  <c r="G918" i="5"/>
  <c r="F918" i="5"/>
  <c r="C918" i="5"/>
  <c r="B918" i="5"/>
  <c r="N916" i="5"/>
  <c r="M916" i="5"/>
  <c r="L916" i="5"/>
  <c r="J916" i="5"/>
  <c r="H916" i="5"/>
  <c r="G916" i="5"/>
  <c r="F916" i="5"/>
  <c r="C916" i="5"/>
  <c r="B916" i="5"/>
  <c r="N915" i="5"/>
  <c r="M915" i="5"/>
  <c r="L915" i="5"/>
  <c r="J915" i="5"/>
  <c r="H915" i="5"/>
  <c r="G915" i="5"/>
  <c r="F915" i="5"/>
  <c r="C915" i="5"/>
  <c r="B915" i="5"/>
  <c r="N913" i="5"/>
  <c r="M913" i="5"/>
  <c r="L913" i="5"/>
  <c r="J913" i="5"/>
  <c r="H913" i="5"/>
  <c r="G913" i="5"/>
  <c r="F913" i="5"/>
  <c r="C913" i="5"/>
  <c r="B913" i="5"/>
  <c r="N912" i="5"/>
  <c r="M912" i="5"/>
  <c r="L912" i="5"/>
  <c r="J912" i="5"/>
  <c r="H912" i="5"/>
  <c r="G912" i="5"/>
  <c r="F912" i="5"/>
  <c r="C912" i="5"/>
  <c r="B912" i="5"/>
  <c r="N910" i="5"/>
  <c r="M910" i="5"/>
  <c r="L910" i="5"/>
  <c r="J910" i="5"/>
  <c r="H910" i="5"/>
  <c r="G910" i="5"/>
  <c r="F910" i="5"/>
  <c r="C910" i="5"/>
  <c r="B910" i="5"/>
  <c r="N909" i="5"/>
  <c r="M909" i="5"/>
  <c r="L909" i="5"/>
  <c r="J909" i="5"/>
  <c r="H909" i="5"/>
  <c r="G909" i="5"/>
  <c r="F909" i="5"/>
  <c r="C909" i="5"/>
  <c r="B909" i="5"/>
  <c r="N907" i="5"/>
  <c r="M907" i="5"/>
  <c r="L907" i="5"/>
  <c r="J907" i="5"/>
  <c r="H907" i="5"/>
  <c r="G907" i="5"/>
  <c r="F907" i="5"/>
  <c r="C907" i="5"/>
  <c r="B907" i="5"/>
  <c r="N906" i="5"/>
  <c r="M906" i="5"/>
  <c r="L906" i="5"/>
  <c r="J906" i="5"/>
  <c r="H906" i="5"/>
  <c r="G906" i="5"/>
  <c r="F906" i="5"/>
  <c r="C906" i="5"/>
  <c r="B906" i="5"/>
  <c r="N904" i="5"/>
  <c r="M904" i="5"/>
  <c r="L904" i="5"/>
  <c r="J904" i="5"/>
  <c r="H904" i="5"/>
  <c r="G904" i="5"/>
  <c r="F904" i="5"/>
  <c r="C904" i="5"/>
  <c r="B904" i="5"/>
  <c r="N903" i="5"/>
  <c r="M903" i="5"/>
  <c r="L903" i="5"/>
  <c r="J903" i="5"/>
  <c r="H903" i="5"/>
  <c r="G903" i="5"/>
  <c r="F903" i="5"/>
  <c r="C903" i="5"/>
  <c r="B903" i="5"/>
  <c r="N901" i="5"/>
  <c r="M901" i="5"/>
  <c r="L901" i="5"/>
  <c r="J901" i="5"/>
  <c r="H901" i="5"/>
  <c r="G901" i="5"/>
  <c r="F901" i="5"/>
  <c r="C901" i="5"/>
  <c r="B901" i="5"/>
  <c r="N900" i="5"/>
  <c r="M900" i="5"/>
  <c r="L900" i="5"/>
  <c r="J900" i="5"/>
  <c r="H900" i="5"/>
  <c r="G900" i="5"/>
  <c r="F900" i="5"/>
  <c r="C900" i="5"/>
  <c r="B900" i="5"/>
  <c r="N898" i="5"/>
  <c r="M898" i="5"/>
  <c r="L898" i="5"/>
  <c r="J898" i="5"/>
  <c r="H898" i="5"/>
  <c r="G898" i="5"/>
  <c r="F898" i="5"/>
  <c r="C898" i="5"/>
  <c r="B898" i="5"/>
  <c r="N897" i="5"/>
  <c r="M897" i="5"/>
  <c r="L897" i="5"/>
  <c r="J897" i="5"/>
  <c r="H897" i="5"/>
  <c r="G897" i="5"/>
  <c r="F897" i="5"/>
  <c r="C897" i="5"/>
  <c r="B897" i="5"/>
  <c r="N895" i="5"/>
  <c r="M895" i="5"/>
  <c r="L895" i="5"/>
  <c r="J895" i="5"/>
  <c r="H895" i="5"/>
  <c r="G895" i="5"/>
  <c r="F895" i="5"/>
  <c r="C895" i="5"/>
  <c r="B895" i="5"/>
  <c r="N894" i="5"/>
  <c r="M894" i="5"/>
  <c r="L894" i="5"/>
  <c r="J894" i="5"/>
  <c r="H894" i="5"/>
  <c r="G894" i="5"/>
  <c r="F894" i="5"/>
  <c r="C894" i="5"/>
  <c r="B894" i="5"/>
  <c r="N892" i="5"/>
  <c r="M892" i="5"/>
  <c r="L892" i="5"/>
  <c r="J892" i="5"/>
  <c r="H892" i="5"/>
  <c r="G892" i="5"/>
  <c r="F892" i="5"/>
  <c r="C892" i="5"/>
  <c r="B892" i="5"/>
  <c r="N891" i="5"/>
  <c r="M891" i="5"/>
  <c r="L891" i="5"/>
  <c r="J891" i="5"/>
  <c r="H891" i="5"/>
  <c r="G891" i="5"/>
  <c r="F891" i="5"/>
  <c r="C891" i="5"/>
  <c r="B891" i="5"/>
  <c r="N889" i="5"/>
  <c r="M889" i="5"/>
  <c r="L889" i="5"/>
  <c r="J889" i="5"/>
  <c r="H889" i="5"/>
  <c r="G889" i="5"/>
  <c r="F889" i="5"/>
  <c r="C889" i="5"/>
  <c r="B889" i="5"/>
  <c r="N888" i="5"/>
  <c r="M888" i="5"/>
  <c r="L888" i="5"/>
  <c r="J888" i="5"/>
  <c r="H888" i="5"/>
  <c r="G888" i="5"/>
  <c r="F888" i="5"/>
  <c r="C888" i="5"/>
  <c r="B888" i="5"/>
  <c r="N886" i="5"/>
  <c r="M886" i="5"/>
  <c r="L886" i="5"/>
  <c r="J886" i="5"/>
  <c r="H886" i="5"/>
  <c r="G886" i="5"/>
  <c r="F886" i="5"/>
  <c r="C886" i="5"/>
  <c r="B886" i="5"/>
  <c r="N885" i="5"/>
  <c r="M885" i="5"/>
  <c r="L885" i="5"/>
  <c r="J885" i="5"/>
  <c r="H885" i="5"/>
  <c r="G885" i="5"/>
  <c r="F885" i="5"/>
  <c r="C885" i="5"/>
  <c r="B885" i="5"/>
  <c r="N883" i="5"/>
  <c r="M883" i="5"/>
  <c r="L883" i="5"/>
  <c r="J883" i="5"/>
  <c r="H883" i="5"/>
  <c r="G883" i="5"/>
  <c r="F883" i="5"/>
  <c r="C883" i="5"/>
  <c r="B883" i="5"/>
  <c r="N882" i="5"/>
  <c r="M882" i="5"/>
  <c r="L882" i="5"/>
  <c r="J882" i="5"/>
  <c r="H882" i="5"/>
  <c r="G882" i="5"/>
  <c r="F882" i="5"/>
  <c r="C882" i="5"/>
  <c r="B882" i="5"/>
  <c r="N880" i="5"/>
  <c r="M880" i="5"/>
  <c r="L880" i="5"/>
  <c r="J880" i="5"/>
  <c r="H880" i="5"/>
  <c r="G880" i="5"/>
  <c r="F880" i="5"/>
  <c r="C880" i="5"/>
  <c r="B880" i="5"/>
  <c r="N879" i="5"/>
  <c r="M879" i="5"/>
  <c r="L879" i="5"/>
  <c r="J879" i="5"/>
  <c r="H879" i="5"/>
  <c r="G879" i="5"/>
  <c r="F879" i="5"/>
  <c r="C879" i="5"/>
  <c r="B879" i="5"/>
  <c r="N878" i="5"/>
  <c r="N877" i="5"/>
  <c r="M877" i="5"/>
  <c r="L877" i="5"/>
  <c r="J877" i="5"/>
  <c r="H877" i="5"/>
  <c r="G877" i="5"/>
  <c r="F877" i="5"/>
  <c r="C877" i="5"/>
  <c r="B877" i="5"/>
  <c r="N876" i="5"/>
  <c r="M876" i="5"/>
  <c r="L876" i="5"/>
  <c r="J876" i="5"/>
  <c r="H876" i="5"/>
  <c r="G876" i="5"/>
  <c r="F876" i="5"/>
  <c r="C876" i="5"/>
  <c r="B876" i="5"/>
  <c r="N874" i="5"/>
  <c r="M874" i="5"/>
  <c r="L874" i="5"/>
  <c r="J874" i="5"/>
  <c r="H874" i="5"/>
  <c r="G874" i="5"/>
  <c r="F874" i="5"/>
  <c r="C874" i="5"/>
  <c r="B874" i="5"/>
  <c r="N873" i="5"/>
  <c r="M873" i="5"/>
  <c r="L873" i="5"/>
  <c r="J873" i="5"/>
  <c r="H873" i="5"/>
  <c r="G873" i="5"/>
  <c r="F873" i="5"/>
  <c r="C873" i="5"/>
  <c r="B873" i="5"/>
  <c r="N871" i="5"/>
  <c r="M871" i="5"/>
  <c r="L871" i="5"/>
  <c r="J871" i="5"/>
  <c r="H871" i="5"/>
  <c r="G871" i="5"/>
  <c r="F871" i="5"/>
  <c r="C871" i="5"/>
  <c r="B871" i="5"/>
  <c r="N870" i="5"/>
  <c r="M870" i="5"/>
  <c r="L870" i="5"/>
  <c r="J870" i="5"/>
  <c r="H870" i="5"/>
  <c r="G870" i="5"/>
  <c r="F870" i="5"/>
  <c r="C870" i="5"/>
  <c r="B870" i="5"/>
  <c r="N868" i="5"/>
  <c r="M868" i="5"/>
  <c r="L868" i="5"/>
  <c r="J868" i="5"/>
  <c r="H868" i="5"/>
  <c r="G868" i="5"/>
  <c r="F868" i="5"/>
  <c r="C868" i="5"/>
  <c r="B868" i="5"/>
  <c r="N867" i="5"/>
  <c r="M867" i="5"/>
  <c r="L867" i="5"/>
  <c r="J867" i="5"/>
  <c r="H867" i="5"/>
  <c r="G867" i="5"/>
  <c r="F867" i="5"/>
  <c r="C867" i="5"/>
  <c r="B867" i="5"/>
  <c r="N865" i="5"/>
  <c r="M865" i="5"/>
  <c r="L865" i="5"/>
  <c r="J865" i="5"/>
  <c r="H865" i="5"/>
  <c r="G865" i="5"/>
  <c r="F865" i="5"/>
  <c r="C865" i="5"/>
  <c r="B865" i="5"/>
  <c r="N864" i="5"/>
  <c r="M864" i="5"/>
  <c r="L864" i="5"/>
  <c r="J864" i="5"/>
  <c r="H864" i="5"/>
  <c r="G864" i="5"/>
  <c r="F864" i="5"/>
  <c r="C864" i="5"/>
  <c r="B864" i="5"/>
  <c r="N862" i="5"/>
  <c r="M862" i="5"/>
  <c r="L862" i="5"/>
  <c r="J862" i="5"/>
  <c r="H862" i="5"/>
  <c r="G862" i="5"/>
  <c r="F862" i="5"/>
  <c r="C862" i="5"/>
  <c r="B862" i="5"/>
  <c r="N861" i="5"/>
  <c r="M861" i="5"/>
  <c r="L861" i="5"/>
  <c r="J861" i="5"/>
  <c r="H861" i="5"/>
  <c r="G861" i="5"/>
  <c r="F861" i="5"/>
  <c r="C861" i="5"/>
  <c r="B861" i="5"/>
  <c r="N859" i="5"/>
  <c r="M859" i="5"/>
  <c r="L859" i="5"/>
  <c r="J859" i="5"/>
  <c r="H859" i="5"/>
  <c r="G859" i="5"/>
  <c r="F859" i="5"/>
  <c r="C859" i="5"/>
  <c r="B859" i="5"/>
  <c r="N858" i="5"/>
  <c r="M858" i="5"/>
  <c r="L858" i="5"/>
  <c r="J858" i="5"/>
  <c r="H858" i="5"/>
  <c r="G858" i="5"/>
  <c r="F858" i="5"/>
  <c r="C858" i="5"/>
  <c r="B858" i="5"/>
  <c r="N856" i="5"/>
  <c r="M856" i="5"/>
  <c r="L856" i="5"/>
  <c r="J856" i="5"/>
  <c r="H856" i="5"/>
  <c r="G856" i="5"/>
  <c r="F856" i="5"/>
  <c r="C856" i="5"/>
  <c r="B856" i="5"/>
  <c r="N855" i="5"/>
  <c r="M855" i="5"/>
  <c r="L855" i="5"/>
  <c r="J855" i="5"/>
  <c r="H855" i="5"/>
  <c r="G855" i="5"/>
  <c r="F855" i="5"/>
  <c r="C855" i="5"/>
  <c r="B855" i="5"/>
  <c r="N853" i="5"/>
  <c r="M853" i="5"/>
  <c r="L853" i="5"/>
  <c r="J853" i="5"/>
  <c r="H853" i="5"/>
  <c r="G853" i="5"/>
  <c r="F853" i="5"/>
  <c r="C853" i="5"/>
  <c r="B853" i="5"/>
  <c r="N852" i="5"/>
  <c r="M852" i="5"/>
  <c r="L852" i="5"/>
  <c r="J852" i="5"/>
  <c r="H852" i="5"/>
  <c r="G852" i="5"/>
  <c r="F852" i="5"/>
  <c r="C852" i="5"/>
  <c r="B852" i="5"/>
  <c r="N850" i="5"/>
  <c r="M850" i="5"/>
  <c r="L850" i="5"/>
  <c r="J850" i="5"/>
  <c r="H850" i="5"/>
  <c r="G850" i="5"/>
  <c r="F850" i="5"/>
  <c r="C850" i="5"/>
  <c r="B850" i="5"/>
  <c r="N849" i="5"/>
  <c r="M849" i="5"/>
  <c r="L849" i="5"/>
  <c r="J849" i="5"/>
  <c r="H849" i="5"/>
  <c r="G849" i="5"/>
  <c r="F849" i="5"/>
  <c r="C849" i="5"/>
  <c r="B849" i="5"/>
  <c r="N847" i="5"/>
  <c r="M847" i="5"/>
  <c r="L847" i="5"/>
  <c r="J847" i="5"/>
  <c r="H847" i="5"/>
  <c r="G847" i="5"/>
  <c r="F847" i="5"/>
  <c r="C847" i="5"/>
  <c r="B847" i="5"/>
  <c r="N846" i="5"/>
  <c r="M846" i="5"/>
  <c r="L846" i="5"/>
  <c r="J846" i="5"/>
  <c r="H846" i="5"/>
  <c r="G846" i="5"/>
  <c r="F846" i="5"/>
  <c r="C846" i="5"/>
  <c r="B846" i="5"/>
  <c r="N844" i="5"/>
  <c r="M844" i="5"/>
  <c r="L844" i="5"/>
  <c r="J844" i="5"/>
  <c r="H844" i="5"/>
  <c r="G844" i="5"/>
  <c r="F844" i="5"/>
  <c r="C844" i="5"/>
  <c r="B844" i="5"/>
  <c r="N843" i="5"/>
  <c r="M843" i="5"/>
  <c r="L843" i="5"/>
  <c r="J843" i="5"/>
  <c r="H843" i="5"/>
  <c r="G843" i="5"/>
  <c r="F843" i="5"/>
  <c r="C843" i="5"/>
  <c r="B843" i="5"/>
  <c r="N841" i="5"/>
  <c r="M841" i="5"/>
  <c r="L841" i="5"/>
  <c r="J841" i="5"/>
  <c r="H841" i="5"/>
  <c r="G841" i="5"/>
  <c r="F841" i="5"/>
  <c r="C841" i="5"/>
  <c r="B841" i="5"/>
  <c r="N840" i="5"/>
  <c r="M840" i="5"/>
  <c r="L840" i="5"/>
  <c r="J840" i="5"/>
  <c r="H840" i="5"/>
  <c r="G840" i="5"/>
  <c r="F840" i="5"/>
  <c r="C840" i="5"/>
  <c r="B840" i="5"/>
  <c r="N838" i="5"/>
  <c r="M838" i="5"/>
  <c r="L838" i="5"/>
  <c r="J838" i="5"/>
  <c r="H838" i="5"/>
  <c r="G838" i="5"/>
  <c r="F838" i="5"/>
  <c r="C838" i="5"/>
  <c r="B838" i="5"/>
  <c r="N837" i="5"/>
  <c r="M837" i="5"/>
  <c r="L837" i="5"/>
  <c r="J837" i="5"/>
  <c r="H837" i="5"/>
  <c r="G837" i="5"/>
  <c r="C837" i="5"/>
  <c r="B837" i="5"/>
  <c r="N835" i="5"/>
  <c r="M835" i="5"/>
  <c r="L835" i="5"/>
  <c r="J835" i="5"/>
  <c r="H835" i="5"/>
  <c r="G835" i="5"/>
  <c r="F835" i="5"/>
  <c r="C835" i="5"/>
  <c r="B835" i="5"/>
  <c r="N834" i="5"/>
  <c r="M834" i="5"/>
  <c r="L834" i="5"/>
  <c r="J834" i="5"/>
  <c r="H834" i="5"/>
  <c r="G834" i="5"/>
  <c r="C834" i="5"/>
  <c r="B834" i="5"/>
  <c r="N832" i="5"/>
  <c r="M832" i="5"/>
  <c r="L832" i="5"/>
  <c r="J832" i="5"/>
  <c r="H832" i="5"/>
  <c r="G832" i="5"/>
  <c r="F832" i="5"/>
  <c r="C832" i="5"/>
  <c r="B832" i="5"/>
  <c r="N831" i="5"/>
  <c r="M831" i="5"/>
  <c r="L831" i="5"/>
  <c r="J831" i="5"/>
  <c r="H831" i="5"/>
  <c r="G831" i="5"/>
  <c r="F831" i="5"/>
  <c r="C831" i="5"/>
  <c r="B831" i="5"/>
  <c r="G830" i="5"/>
  <c r="F830" i="5"/>
  <c r="N829" i="5"/>
  <c r="M829" i="5"/>
  <c r="L829" i="5"/>
  <c r="J829" i="5"/>
  <c r="H829" i="5"/>
  <c r="G829" i="5"/>
  <c r="F829" i="5"/>
  <c r="C829" i="5"/>
  <c r="B829" i="5"/>
  <c r="N828" i="5"/>
  <c r="M828" i="5"/>
  <c r="L828" i="5"/>
  <c r="J828" i="5"/>
  <c r="H828" i="5"/>
  <c r="G828" i="5"/>
  <c r="F828" i="5"/>
  <c r="C828" i="5"/>
  <c r="B828" i="5"/>
  <c r="F827" i="5"/>
  <c r="N826" i="5"/>
  <c r="M826" i="5"/>
  <c r="L826" i="5"/>
  <c r="J826" i="5"/>
  <c r="H826" i="5"/>
  <c r="G826" i="5"/>
  <c r="F826" i="5"/>
  <c r="C826" i="5"/>
  <c r="B826" i="5"/>
  <c r="N825" i="5"/>
  <c r="M825" i="5"/>
  <c r="L825" i="5"/>
  <c r="J825" i="5"/>
  <c r="H825" i="5"/>
  <c r="G825" i="5"/>
  <c r="C825" i="5"/>
  <c r="B825" i="5"/>
  <c r="F824" i="5"/>
  <c r="N823" i="5"/>
  <c r="M823" i="5"/>
  <c r="L823" i="5"/>
  <c r="J823" i="5"/>
  <c r="H823" i="5"/>
  <c r="G823" i="5"/>
  <c r="F823" i="5"/>
  <c r="C823" i="5"/>
  <c r="B823" i="5"/>
  <c r="N822" i="5"/>
  <c r="M822" i="5"/>
  <c r="L822" i="5"/>
  <c r="J822" i="5"/>
  <c r="H822" i="5"/>
  <c r="G822" i="5"/>
  <c r="F822" i="5"/>
  <c r="C822" i="5"/>
  <c r="B822" i="5"/>
  <c r="E821" i="5"/>
  <c r="N820" i="5"/>
  <c r="M820" i="5"/>
  <c r="L820" i="5"/>
  <c r="J820" i="5"/>
  <c r="H820" i="5"/>
  <c r="G820" i="5"/>
  <c r="F820" i="5"/>
  <c r="C820" i="5"/>
  <c r="B820" i="5"/>
  <c r="N819" i="5"/>
  <c r="M819" i="5"/>
  <c r="L819" i="5"/>
  <c r="J819" i="5"/>
  <c r="H819" i="5"/>
  <c r="G819" i="5"/>
  <c r="F819" i="5"/>
  <c r="B819" i="5"/>
  <c r="C818" i="5"/>
  <c r="N817" i="5"/>
  <c r="M817" i="5"/>
  <c r="L817" i="5"/>
  <c r="J817" i="5"/>
  <c r="H817" i="5"/>
  <c r="G817" i="5"/>
  <c r="F817" i="5"/>
  <c r="C817" i="5"/>
  <c r="B817" i="5"/>
  <c r="N816" i="5"/>
  <c r="M816" i="5"/>
  <c r="L816" i="5"/>
  <c r="J816" i="5"/>
  <c r="H816" i="5"/>
  <c r="G816" i="5"/>
  <c r="F816" i="5"/>
  <c r="C816" i="5"/>
  <c r="B816" i="5"/>
  <c r="K815" i="5"/>
  <c r="N814" i="5"/>
  <c r="M814" i="5"/>
  <c r="L814" i="5"/>
  <c r="J814" i="5"/>
  <c r="H814" i="5"/>
  <c r="G814" i="5"/>
  <c r="F814" i="5"/>
  <c r="C814" i="5"/>
  <c r="B814" i="5"/>
  <c r="N813" i="5"/>
  <c r="M813" i="5"/>
  <c r="L813" i="5"/>
  <c r="J813" i="5"/>
  <c r="H813" i="5"/>
  <c r="G813" i="5"/>
  <c r="F813" i="5"/>
  <c r="C813" i="5"/>
  <c r="B813" i="5"/>
  <c r="N811" i="5"/>
  <c r="M811" i="5"/>
  <c r="L811" i="5"/>
  <c r="J811" i="5"/>
  <c r="H811" i="5"/>
  <c r="G811" i="5"/>
  <c r="F811" i="5"/>
  <c r="C811" i="5"/>
  <c r="B811" i="5"/>
  <c r="N810" i="5"/>
  <c r="M810" i="5"/>
  <c r="L810" i="5"/>
  <c r="J810" i="5"/>
  <c r="H810" i="5"/>
  <c r="G810" i="5"/>
  <c r="F810" i="5"/>
  <c r="C810" i="5"/>
  <c r="B810" i="5"/>
  <c r="N808" i="5"/>
  <c r="M808" i="5"/>
  <c r="L808" i="5"/>
  <c r="J808" i="5"/>
  <c r="H808" i="5"/>
  <c r="G808" i="5"/>
  <c r="F808" i="5"/>
  <c r="C808" i="5"/>
  <c r="B808" i="5"/>
  <c r="N807" i="5"/>
  <c r="M807" i="5"/>
  <c r="L807" i="5"/>
  <c r="J807" i="5"/>
  <c r="H807" i="5"/>
  <c r="G807" i="5"/>
  <c r="F807" i="5"/>
  <c r="C807" i="5"/>
  <c r="B807" i="5"/>
  <c r="N805" i="5"/>
  <c r="M805" i="5"/>
  <c r="L805" i="5"/>
  <c r="J805" i="5"/>
  <c r="H805" i="5"/>
  <c r="G805" i="5"/>
  <c r="F805" i="5"/>
  <c r="C805" i="5"/>
  <c r="B805" i="5"/>
  <c r="N804" i="5"/>
  <c r="M804" i="5"/>
  <c r="L804" i="5"/>
  <c r="J804" i="5"/>
  <c r="H804" i="5"/>
  <c r="G804" i="5"/>
  <c r="F804" i="5"/>
  <c r="C804" i="5"/>
  <c r="B804" i="5"/>
  <c r="N802" i="5"/>
  <c r="M802" i="5"/>
  <c r="L802" i="5"/>
  <c r="J802" i="5"/>
  <c r="H802" i="5"/>
  <c r="G802" i="5"/>
  <c r="F802" i="5"/>
  <c r="C802" i="5"/>
  <c r="B802" i="5"/>
  <c r="N801" i="5"/>
  <c r="M801" i="5"/>
  <c r="L801" i="5"/>
  <c r="J801" i="5"/>
  <c r="H801" i="5"/>
  <c r="G801" i="5"/>
  <c r="F801" i="5"/>
  <c r="C801" i="5"/>
  <c r="B801" i="5"/>
  <c r="N799" i="5"/>
  <c r="M799" i="5"/>
  <c r="L799" i="5"/>
  <c r="J799" i="5"/>
  <c r="H799" i="5"/>
  <c r="G799" i="5"/>
  <c r="F799" i="5"/>
  <c r="C799" i="5"/>
  <c r="B799" i="5"/>
  <c r="N798" i="5"/>
  <c r="M798" i="5"/>
  <c r="L798" i="5"/>
  <c r="J798" i="5"/>
  <c r="H798" i="5"/>
  <c r="G798" i="5"/>
  <c r="F798" i="5"/>
  <c r="C798" i="5"/>
  <c r="B798" i="5"/>
  <c r="N796" i="5"/>
  <c r="M796" i="5"/>
  <c r="L796" i="5"/>
  <c r="J796" i="5"/>
  <c r="H796" i="5"/>
  <c r="G796" i="5"/>
  <c r="F796" i="5"/>
  <c r="C796" i="5"/>
  <c r="B796" i="5"/>
  <c r="N795" i="5"/>
  <c r="M795" i="5"/>
  <c r="L795" i="5"/>
  <c r="J795" i="5"/>
  <c r="H795" i="5"/>
  <c r="G795" i="5"/>
  <c r="F795" i="5"/>
  <c r="C795" i="5"/>
  <c r="B795" i="5"/>
  <c r="N793" i="5"/>
  <c r="M793" i="5"/>
  <c r="L793" i="5"/>
  <c r="J793" i="5"/>
  <c r="H793" i="5"/>
  <c r="G793" i="5"/>
  <c r="F793" i="5"/>
  <c r="C793" i="5"/>
  <c r="B793" i="5"/>
  <c r="N792" i="5"/>
  <c r="M792" i="5"/>
  <c r="L792" i="5"/>
  <c r="J792" i="5"/>
  <c r="H792" i="5"/>
  <c r="G792" i="5"/>
  <c r="F792" i="5"/>
  <c r="C792" i="5"/>
  <c r="B792" i="5"/>
  <c r="N790" i="5"/>
  <c r="M790" i="5"/>
  <c r="L790" i="5"/>
  <c r="J790" i="5"/>
  <c r="H790" i="5"/>
  <c r="G790" i="5"/>
  <c r="F790" i="5"/>
  <c r="C790" i="5"/>
  <c r="B790" i="5"/>
  <c r="N789" i="5"/>
  <c r="M789" i="5"/>
  <c r="L789" i="5"/>
  <c r="J789" i="5"/>
  <c r="H789" i="5"/>
  <c r="G789" i="5"/>
  <c r="F789" i="5"/>
  <c r="C789" i="5"/>
  <c r="B789" i="5"/>
  <c r="N787" i="5"/>
  <c r="M787" i="5"/>
  <c r="L787" i="5"/>
  <c r="J787" i="5"/>
  <c r="H787" i="5"/>
  <c r="G787" i="5"/>
  <c r="F787" i="5"/>
  <c r="C787" i="5"/>
  <c r="B787" i="5"/>
  <c r="N786" i="5"/>
  <c r="M786" i="5"/>
  <c r="J786" i="5"/>
  <c r="H786" i="5"/>
  <c r="G786" i="5"/>
  <c r="F786" i="5"/>
  <c r="C786" i="5"/>
  <c r="B786" i="5"/>
  <c r="N784" i="5"/>
  <c r="M784" i="5"/>
  <c r="J784" i="5"/>
  <c r="H784" i="5"/>
  <c r="G784" i="5"/>
  <c r="F784" i="5"/>
  <c r="C784" i="5"/>
  <c r="B784" i="5"/>
  <c r="N783" i="5"/>
  <c r="M783" i="5"/>
  <c r="L783" i="5"/>
  <c r="J783" i="5"/>
  <c r="H783" i="5"/>
  <c r="G783" i="5"/>
  <c r="F783" i="5"/>
  <c r="C783" i="5"/>
  <c r="B783" i="5"/>
  <c r="L782" i="5"/>
  <c r="N781" i="5"/>
  <c r="M781" i="5"/>
  <c r="L781" i="5"/>
  <c r="J781" i="5"/>
  <c r="H781" i="5"/>
  <c r="G781" i="5"/>
  <c r="F781" i="5"/>
  <c r="C781" i="5"/>
  <c r="B781" i="5"/>
  <c r="N780" i="5"/>
  <c r="M780" i="5"/>
  <c r="L780" i="5"/>
  <c r="J780" i="5"/>
  <c r="H780" i="5"/>
  <c r="G780" i="5"/>
  <c r="F780" i="5"/>
  <c r="C780" i="5"/>
  <c r="B780" i="5"/>
  <c r="L779" i="5"/>
  <c r="N778" i="5"/>
  <c r="M778" i="5"/>
  <c r="L778" i="5"/>
  <c r="J778" i="5"/>
  <c r="H778" i="5"/>
  <c r="G778" i="5"/>
  <c r="F778" i="5"/>
  <c r="C778" i="5"/>
  <c r="B778" i="5"/>
  <c r="M777" i="5"/>
  <c r="L777" i="5"/>
  <c r="J777" i="5"/>
  <c r="H777" i="5"/>
  <c r="G777" i="5"/>
  <c r="F777" i="5"/>
  <c r="C777" i="5"/>
  <c r="B777" i="5"/>
  <c r="L776" i="5"/>
  <c r="N775" i="5"/>
  <c r="M775" i="5"/>
  <c r="L775" i="5"/>
  <c r="J775" i="5"/>
  <c r="H775" i="5"/>
  <c r="G775" i="5"/>
  <c r="F775" i="5"/>
  <c r="C775" i="5"/>
  <c r="B775" i="5"/>
  <c r="N774" i="5"/>
  <c r="M774" i="5"/>
  <c r="L774" i="5"/>
  <c r="J774" i="5"/>
  <c r="H774" i="5"/>
  <c r="G774" i="5"/>
  <c r="F774" i="5"/>
  <c r="C774" i="5"/>
  <c r="B774" i="5"/>
  <c r="N772" i="5"/>
  <c r="M772" i="5"/>
  <c r="L772" i="5"/>
  <c r="J772" i="5"/>
  <c r="H772" i="5"/>
  <c r="G772" i="5"/>
  <c r="F772" i="5"/>
  <c r="C772" i="5"/>
  <c r="B772" i="5"/>
  <c r="N771" i="5"/>
  <c r="M771" i="5"/>
  <c r="L771" i="5"/>
  <c r="J771" i="5"/>
  <c r="H771" i="5"/>
  <c r="G771" i="5"/>
  <c r="F771" i="5"/>
  <c r="C771" i="5"/>
  <c r="B771" i="5"/>
  <c r="N770" i="5"/>
  <c r="N769" i="5"/>
  <c r="M769" i="5"/>
  <c r="L769" i="5"/>
  <c r="J769" i="5"/>
  <c r="H769" i="5"/>
  <c r="G769" i="5"/>
  <c r="F769" i="5"/>
  <c r="C769" i="5"/>
  <c r="B769" i="5"/>
  <c r="N768" i="5"/>
  <c r="M768" i="5"/>
  <c r="L768" i="5"/>
  <c r="J768" i="5"/>
  <c r="H768" i="5"/>
  <c r="G768" i="5"/>
  <c r="F768" i="5"/>
  <c r="C768" i="5"/>
  <c r="B768" i="5"/>
  <c r="N767" i="5"/>
  <c r="N766" i="5"/>
  <c r="M766" i="5"/>
  <c r="L766" i="5"/>
  <c r="J766" i="5"/>
  <c r="H766" i="5"/>
  <c r="G766" i="5"/>
  <c r="F766" i="5"/>
  <c r="C766" i="5"/>
  <c r="B766" i="5"/>
  <c r="N765" i="5"/>
  <c r="M765" i="5"/>
  <c r="L765" i="5"/>
  <c r="J765" i="5"/>
  <c r="H765" i="5"/>
  <c r="G765" i="5"/>
  <c r="F765" i="5"/>
  <c r="C765" i="5"/>
  <c r="B765" i="5"/>
  <c r="N764" i="5"/>
  <c r="N763" i="5"/>
  <c r="M763" i="5"/>
  <c r="L763" i="5"/>
  <c r="J763" i="5"/>
  <c r="H763" i="5"/>
  <c r="G763" i="5"/>
  <c r="F763" i="5"/>
  <c r="C763" i="5"/>
  <c r="B763" i="5"/>
  <c r="N762" i="5"/>
  <c r="M762" i="5"/>
  <c r="L762" i="5"/>
  <c r="J762" i="5"/>
  <c r="H762" i="5"/>
  <c r="G762" i="5"/>
  <c r="C762" i="5"/>
  <c r="B762" i="5"/>
  <c r="F761" i="5"/>
  <c r="N760" i="5"/>
  <c r="M760" i="5"/>
  <c r="L760" i="5"/>
  <c r="J760" i="5"/>
  <c r="H760" i="5"/>
  <c r="G760" i="5"/>
  <c r="F760" i="5"/>
  <c r="C760" i="5"/>
  <c r="B760" i="5"/>
  <c r="N759" i="5"/>
  <c r="M759" i="5"/>
  <c r="L759" i="5"/>
  <c r="J759" i="5"/>
  <c r="H759" i="5"/>
  <c r="G759" i="5"/>
  <c r="F759" i="5"/>
  <c r="C759" i="5"/>
  <c r="B759" i="5"/>
  <c r="F758" i="5"/>
  <c r="N757" i="5"/>
  <c r="M757" i="5"/>
  <c r="L757" i="5"/>
  <c r="J757" i="5"/>
  <c r="H757" i="5"/>
  <c r="G757" i="5"/>
  <c r="F757" i="5"/>
  <c r="C757" i="5"/>
  <c r="B757" i="5"/>
  <c r="N756" i="5"/>
  <c r="M756" i="5"/>
  <c r="L756" i="5"/>
  <c r="J756" i="5"/>
  <c r="H756" i="5"/>
  <c r="G756" i="5"/>
  <c r="F756" i="5"/>
  <c r="C756" i="5"/>
  <c r="B756" i="5"/>
  <c r="N754" i="5"/>
  <c r="M754" i="5"/>
  <c r="L754" i="5"/>
  <c r="J754" i="5"/>
  <c r="H754" i="5"/>
  <c r="G754" i="5"/>
  <c r="F754" i="5"/>
  <c r="C754" i="5"/>
  <c r="B754" i="5"/>
  <c r="N753" i="5"/>
  <c r="M753" i="5"/>
  <c r="L753" i="5"/>
  <c r="J753" i="5"/>
  <c r="H753" i="5"/>
  <c r="G753" i="5"/>
  <c r="F753" i="5"/>
  <c r="C753" i="5"/>
  <c r="B753" i="5"/>
  <c r="N751" i="5"/>
  <c r="M751" i="5"/>
  <c r="L751" i="5"/>
  <c r="J751" i="5"/>
  <c r="H751" i="5"/>
  <c r="G751" i="5"/>
  <c r="F751" i="5"/>
  <c r="C751" i="5"/>
  <c r="B751" i="5"/>
  <c r="N750" i="5"/>
  <c r="M750" i="5"/>
  <c r="L750" i="5"/>
  <c r="J750" i="5"/>
  <c r="H750" i="5"/>
  <c r="G750" i="5"/>
  <c r="F750" i="5"/>
  <c r="C750" i="5"/>
  <c r="B750" i="5"/>
  <c r="N748" i="5"/>
  <c r="M748" i="5"/>
  <c r="L748" i="5"/>
  <c r="J748" i="5"/>
  <c r="H748" i="5"/>
  <c r="G748" i="5"/>
  <c r="F748" i="5"/>
  <c r="C748" i="5"/>
  <c r="B748" i="5"/>
  <c r="N747" i="5"/>
  <c r="M747" i="5"/>
  <c r="L747" i="5"/>
  <c r="J747" i="5"/>
  <c r="H747" i="5"/>
  <c r="G747" i="5"/>
  <c r="F747" i="5"/>
  <c r="C747" i="5"/>
  <c r="B747" i="5"/>
  <c r="N745" i="5"/>
  <c r="M745" i="5"/>
  <c r="L745" i="5"/>
  <c r="J745" i="5"/>
  <c r="H745" i="5"/>
  <c r="G745" i="5"/>
  <c r="F745" i="5"/>
  <c r="C745" i="5"/>
  <c r="B745" i="5"/>
  <c r="N744" i="5"/>
  <c r="M744" i="5"/>
  <c r="L744" i="5"/>
  <c r="J744" i="5"/>
  <c r="H744" i="5"/>
  <c r="G744" i="5"/>
  <c r="F744" i="5"/>
  <c r="C744" i="5"/>
  <c r="B744" i="5"/>
  <c r="N742" i="5"/>
  <c r="M742" i="5"/>
  <c r="L742" i="5"/>
  <c r="J742" i="5"/>
  <c r="H742" i="5"/>
  <c r="G742" i="5"/>
  <c r="F742" i="5"/>
  <c r="C742" i="5"/>
  <c r="B742" i="5"/>
  <c r="N741" i="5"/>
  <c r="M741" i="5"/>
  <c r="L741" i="5"/>
  <c r="J741" i="5"/>
  <c r="H741" i="5"/>
  <c r="G741" i="5"/>
  <c r="F741" i="5"/>
  <c r="C741" i="5"/>
  <c r="B741" i="5"/>
  <c r="N739" i="5"/>
  <c r="M739" i="5"/>
  <c r="L739" i="5"/>
  <c r="J739" i="5"/>
  <c r="H739" i="5"/>
  <c r="G739" i="5"/>
  <c r="F739" i="5"/>
  <c r="C739" i="5"/>
  <c r="B739" i="5"/>
  <c r="N738" i="5"/>
  <c r="M738" i="5"/>
  <c r="L738" i="5"/>
  <c r="J738" i="5"/>
  <c r="H738" i="5"/>
  <c r="G738" i="5"/>
  <c r="F738" i="5"/>
  <c r="C738" i="5"/>
  <c r="B738" i="5"/>
  <c r="N736" i="5"/>
  <c r="M736" i="5"/>
  <c r="L736" i="5"/>
  <c r="J736" i="5"/>
  <c r="H736" i="5"/>
  <c r="G736" i="5"/>
  <c r="F736" i="5"/>
  <c r="C736" i="5"/>
  <c r="B736" i="5"/>
  <c r="N735" i="5"/>
  <c r="M735" i="5"/>
  <c r="L735" i="5"/>
  <c r="J735" i="5"/>
  <c r="H735" i="5"/>
  <c r="G735" i="5"/>
  <c r="F735" i="5"/>
  <c r="C735" i="5"/>
  <c r="B735" i="5"/>
  <c r="N733" i="5"/>
  <c r="M733" i="5"/>
  <c r="L733" i="5"/>
  <c r="J733" i="5"/>
  <c r="H733" i="5"/>
  <c r="G733" i="5"/>
  <c r="F733" i="5"/>
  <c r="C733" i="5"/>
  <c r="B733" i="5"/>
  <c r="N732" i="5"/>
  <c r="M732" i="5"/>
  <c r="L732" i="5"/>
  <c r="J732" i="5"/>
  <c r="H732" i="5"/>
  <c r="G732" i="5"/>
  <c r="C732" i="5"/>
  <c r="B732" i="5"/>
  <c r="N730" i="5"/>
  <c r="M730" i="5"/>
  <c r="L730" i="5"/>
  <c r="J730" i="5"/>
  <c r="H730" i="5"/>
  <c r="G730" i="5"/>
  <c r="F730" i="5"/>
  <c r="C730" i="5"/>
  <c r="B730" i="5"/>
  <c r="N729" i="5"/>
  <c r="M729" i="5"/>
  <c r="L729" i="5"/>
  <c r="J729" i="5"/>
  <c r="H729" i="5"/>
  <c r="G729" i="5"/>
  <c r="F729" i="5"/>
  <c r="C729" i="5"/>
  <c r="B729" i="5"/>
  <c r="N728" i="5"/>
  <c r="L728" i="5"/>
  <c r="H728" i="5"/>
  <c r="N727" i="5"/>
  <c r="M727" i="5"/>
  <c r="L727" i="5"/>
  <c r="J727" i="5"/>
  <c r="H727" i="5"/>
  <c r="G727" i="5"/>
  <c r="F727" i="5"/>
  <c r="C727" i="5"/>
  <c r="B727" i="5"/>
  <c r="N726" i="5"/>
  <c r="M726" i="5"/>
  <c r="L726" i="5"/>
  <c r="J726" i="5"/>
  <c r="H726" i="5"/>
  <c r="G726" i="5"/>
  <c r="F726" i="5"/>
  <c r="C726" i="5"/>
  <c r="B726" i="5"/>
  <c r="L725" i="5"/>
  <c r="H725" i="5"/>
  <c r="F725" i="5"/>
  <c r="N724" i="5"/>
  <c r="M724" i="5"/>
  <c r="L724" i="5"/>
  <c r="J724" i="5"/>
  <c r="H724" i="5"/>
  <c r="G724" i="5"/>
  <c r="F724" i="5"/>
  <c r="C724" i="5"/>
  <c r="B724" i="5"/>
  <c r="N723" i="5"/>
  <c r="M723" i="5"/>
  <c r="L723" i="5"/>
  <c r="J723" i="5"/>
  <c r="H723" i="5"/>
  <c r="G723" i="5"/>
  <c r="F723" i="5"/>
  <c r="C723" i="5"/>
  <c r="B723" i="5"/>
  <c r="H722" i="5"/>
  <c r="N721" i="5"/>
  <c r="M721" i="5"/>
  <c r="L721" i="5"/>
  <c r="J721" i="5"/>
  <c r="H721" i="5"/>
  <c r="G721" i="5"/>
  <c r="F721" i="5"/>
  <c r="C721" i="5"/>
  <c r="B721" i="5"/>
  <c r="N720" i="5"/>
  <c r="M720" i="5"/>
  <c r="L720" i="5"/>
  <c r="J720" i="5"/>
  <c r="H720" i="5"/>
  <c r="G720" i="5"/>
  <c r="F720" i="5"/>
  <c r="C720" i="5"/>
  <c r="B720" i="5"/>
  <c r="H719" i="5"/>
  <c r="N718" i="5"/>
  <c r="M718" i="5"/>
  <c r="L718" i="5"/>
  <c r="J718" i="5"/>
  <c r="H718" i="5"/>
  <c r="G718" i="5"/>
  <c r="F718" i="5"/>
  <c r="C718" i="5"/>
  <c r="B718" i="5"/>
  <c r="N717" i="5"/>
  <c r="M717" i="5"/>
  <c r="L717" i="5"/>
  <c r="J717" i="5"/>
  <c r="H717" i="5"/>
  <c r="G717" i="5"/>
  <c r="F717" i="5"/>
  <c r="C717" i="5"/>
  <c r="B717" i="5"/>
  <c r="N715" i="5"/>
  <c r="M715" i="5"/>
  <c r="L715" i="5"/>
  <c r="J715" i="5"/>
  <c r="H715" i="5"/>
  <c r="G715" i="5"/>
  <c r="F715" i="5"/>
  <c r="C715" i="5"/>
  <c r="B715" i="5"/>
  <c r="N714" i="5"/>
  <c r="M714" i="5"/>
  <c r="L714" i="5"/>
  <c r="J714" i="5"/>
  <c r="H714" i="5"/>
  <c r="G714" i="5"/>
  <c r="F714" i="5"/>
  <c r="C714" i="5"/>
  <c r="B714" i="5"/>
  <c r="N712" i="5"/>
  <c r="M712" i="5"/>
  <c r="L712" i="5"/>
  <c r="J712" i="5"/>
  <c r="H712" i="5"/>
  <c r="G712" i="5"/>
  <c r="F712" i="5"/>
  <c r="C712" i="5"/>
  <c r="B712" i="5"/>
  <c r="N711" i="5"/>
  <c r="M711" i="5"/>
  <c r="L711" i="5"/>
  <c r="J711" i="5"/>
  <c r="H711" i="5"/>
  <c r="G711" i="5"/>
  <c r="F711" i="5"/>
  <c r="C711" i="5"/>
  <c r="B711" i="5"/>
  <c r="N709" i="5"/>
  <c r="M709" i="5"/>
  <c r="L709" i="5"/>
  <c r="J709" i="5"/>
  <c r="H709" i="5"/>
  <c r="G709" i="5"/>
  <c r="F709" i="5"/>
  <c r="C709" i="5"/>
  <c r="B709" i="5"/>
  <c r="N708" i="5"/>
  <c r="M708" i="5"/>
  <c r="L708" i="5"/>
  <c r="J708" i="5"/>
  <c r="H708" i="5"/>
  <c r="G708" i="5"/>
  <c r="F708" i="5"/>
  <c r="C708" i="5"/>
  <c r="B708" i="5"/>
  <c r="N706" i="5"/>
  <c r="M706" i="5"/>
  <c r="L706" i="5"/>
  <c r="J706" i="5"/>
  <c r="H706" i="5"/>
  <c r="G706" i="5"/>
  <c r="F706" i="5"/>
  <c r="C706" i="5"/>
  <c r="B706" i="5"/>
  <c r="N705" i="5"/>
  <c r="M705" i="5"/>
  <c r="L705" i="5"/>
  <c r="J705" i="5"/>
  <c r="H705" i="5"/>
  <c r="G705" i="5"/>
  <c r="F705" i="5"/>
  <c r="C705" i="5"/>
  <c r="B705" i="5"/>
  <c r="N703" i="5"/>
  <c r="M703" i="5"/>
  <c r="L703" i="5"/>
  <c r="J703" i="5"/>
  <c r="H703" i="5"/>
  <c r="G703" i="5"/>
  <c r="F703" i="5"/>
  <c r="C703" i="5"/>
  <c r="B703" i="5"/>
  <c r="N702" i="5"/>
  <c r="M702" i="5"/>
  <c r="L702" i="5"/>
  <c r="J702" i="5"/>
  <c r="H702" i="5"/>
  <c r="G702" i="5"/>
  <c r="F702" i="5"/>
  <c r="C702" i="5"/>
  <c r="B702" i="5"/>
  <c r="N700" i="5"/>
  <c r="M700" i="5"/>
  <c r="L700" i="5"/>
  <c r="J700" i="5"/>
  <c r="H700" i="5"/>
  <c r="G700" i="5"/>
  <c r="F700" i="5"/>
  <c r="C700" i="5"/>
  <c r="B700" i="5"/>
  <c r="N699" i="5"/>
  <c r="L699" i="5"/>
  <c r="J699" i="5"/>
  <c r="H699" i="5"/>
  <c r="G699" i="5"/>
  <c r="F699" i="5"/>
  <c r="C699" i="5"/>
  <c r="B699" i="5"/>
  <c r="N697" i="5"/>
  <c r="M697" i="5"/>
  <c r="L697" i="5"/>
  <c r="J697" i="5"/>
  <c r="H697" i="5"/>
  <c r="G697" i="5"/>
  <c r="F697" i="5"/>
  <c r="C697" i="5"/>
  <c r="B697" i="5"/>
  <c r="N696" i="5"/>
  <c r="L696" i="5"/>
  <c r="J696" i="5"/>
  <c r="H696" i="5"/>
  <c r="G696" i="5"/>
  <c r="F696" i="5"/>
  <c r="C696" i="5"/>
  <c r="B696" i="5"/>
  <c r="N694" i="5"/>
  <c r="M694" i="5"/>
  <c r="L694" i="5"/>
  <c r="J694" i="5"/>
  <c r="H694" i="5"/>
  <c r="G694" i="5"/>
  <c r="F694" i="5"/>
  <c r="C694" i="5"/>
  <c r="B694" i="5"/>
  <c r="N693" i="5"/>
  <c r="M693" i="5"/>
  <c r="L693" i="5"/>
  <c r="J693" i="5"/>
  <c r="H693" i="5"/>
  <c r="G693" i="5"/>
  <c r="F693" i="5"/>
  <c r="C693" i="5"/>
  <c r="B693" i="5"/>
  <c r="M692" i="5"/>
  <c r="N691" i="5"/>
  <c r="M691" i="5"/>
  <c r="L691" i="5"/>
  <c r="J691" i="5"/>
  <c r="H691" i="5"/>
  <c r="G691" i="5"/>
  <c r="F691" i="5"/>
  <c r="C691" i="5"/>
  <c r="B691" i="5"/>
  <c r="N690" i="5"/>
  <c r="M690" i="5"/>
  <c r="L690" i="5"/>
  <c r="J690" i="5"/>
  <c r="H690" i="5"/>
  <c r="G690" i="5"/>
  <c r="F690" i="5"/>
  <c r="C690" i="5"/>
  <c r="B690" i="5"/>
  <c r="M689" i="5"/>
  <c r="N688" i="5"/>
  <c r="M688" i="5"/>
  <c r="L688" i="5"/>
  <c r="J688" i="5"/>
  <c r="H688" i="5"/>
  <c r="G688" i="5"/>
  <c r="F688" i="5"/>
  <c r="C688" i="5"/>
  <c r="B688" i="5"/>
  <c r="N687" i="5"/>
  <c r="M687" i="5"/>
  <c r="L687" i="5"/>
  <c r="J687" i="5"/>
  <c r="H687" i="5"/>
  <c r="G687" i="5"/>
  <c r="F687" i="5"/>
  <c r="C687" i="5"/>
  <c r="B687" i="5"/>
  <c r="M686" i="5"/>
  <c r="N685" i="5"/>
  <c r="M685" i="5"/>
  <c r="L685" i="5"/>
  <c r="J685" i="5"/>
  <c r="H685" i="5"/>
  <c r="G685" i="5"/>
  <c r="F685" i="5"/>
  <c r="C685" i="5"/>
  <c r="B685" i="5"/>
  <c r="N684" i="5"/>
  <c r="M684" i="5"/>
  <c r="L684" i="5"/>
  <c r="J684" i="5"/>
  <c r="H684" i="5"/>
  <c r="G684" i="5"/>
  <c r="F684" i="5"/>
  <c r="C684" i="5"/>
  <c r="B684" i="5"/>
  <c r="M683" i="5"/>
  <c r="N682" i="5"/>
  <c r="M682" i="5"/>
  <c r="L682" i="5"/>
  <c r="J682" i="5"/>
  <c r="H682" i="5"/>
  <c r="G682" i="5"/>
  <c r="F682" i="5"/>
  <c r="C682" i="5"/>
  <c r="B682" i="5"/>
  <c r="N681" i="5"/>
  <c r="M681" i="5"/>
  <c r="L681" i="5"/>
  <c r="J681" i="5"/>
  <c r="H681" i="5"/>
  <c r="G681" i="5"/>
  <c r="F681" i="5"/>
  <c r="C681" i="5"/>
  <c r="B681" i="5"/>
  <c r="N679" i="5"/>
  <c r="M679" i="5"/>
  <c r="L679" i="5"/>
  <c r="J679" i="5"/>
  <c r="H679" i="5"/>
  <c r="G679" i="5"/>
  <c r="F679" i="5"/>
  <c r="C679" i="5"/>
  <c r="B679" i="5"/>
  <c r="N678" i="5"/>
  <c r="M678" i="5"/>
  <c r="L678" i="5"/>
  <c r="J678" i="5"/>
  <c r="H678" i="5"/>
  <c r="G678" i="5"/>
  <c r="F678" i="5"/>
  <c r="C678" i="5"/>
  <c r="B678" i="5"/>
  <c r="N676" i="5"/>
  <c r="M676" i="5"/>
  <c r="L676" i="5"/>
  <c r="J676" i="5"/>
  <c r="H676" i="5"/>
  <c r="G676" i="5"/>
  <c r="F676" i="5"/>
  <c r="C676" i="5"/>
  <c r="B676" i="5"/>
  <c r="N675" i="5"/>
  <c r="M675" i="5"/>
  <c r="L675" i="5"/>
  <c r="J675" i="5"/>
  <c r="H675" i="5"/>
  <c r="G675" i="5"/>
  <c r="F675" i="5"/>
  <c r="C675" i="5"/>
  <c r="B675" i="5"/>
  <c r="N673" i="5"/>
  <c r="M673" i="5"/>
  <c r="L673" i="5"/>
  <c r="J673" i="5"/>
  <c r="H673" i="5"/>
  <c r="G673" i="5"/>
  <c r="F673" i="5"/>
  <c r="C673" i="5"/>
  <c r="B673" i="5"/>
  <c r="N672" i="5"/>
  <c r="M672" i="5"/>
  <c r="L672" i="5"/>
  <c r="J672" i="5"/>
  <c r="G672" i="5"/>
  <c r="F672" i="5"/>
  <c r="C672" i="5"/>
  <c r="B672" i="5"/>
  <c r="H671" i="5"/>
  <c r="N670" i="5"/>
  <c r="M670" i="5"/>
  <c r="L670" i="5"/>
  <c r="J670" i="5"/>
  <c r="H670" i="5"/>
  <c r="G670" i="5"/>
  <c r="F670" i="5"/>
  <c r="C670" i="5"/>
  <c r="B670" i="5"/>
  <c r="N669" i="5"/>
  <c r="M669" i="5"/>
  <c r="L669" i="5"/>
  <c r="J669" i="5"/>
  <c r="G669" i="5"/>
  <c r="F669" i="5"/>
  <c r="C669" i="5"/>
  <c r="B669" i="5"/>
  <c r="N667" i="5"/>
  <c r="M667" i="5"/>
  <c r="L667" i="5"/>
  <c r="J667" i="5"/>
  <c r="H667" i="5"/>
  <c r="G667" i="5"/>
  <c r="F667" i="5"/>
  <c r="C667" i="5"/>
  <c r="B667" i="5"/>
  <c r="N666" i="5"/>
  <c r="M666" i="5"/>
  <c r="L666" i="5"/>
  <c r="J666" i="5"/>
  <c r="G666" i="5"/>
  <c r="C666" i="5"/>
  <c r="B666" i="5"/>
  <c r="F665" i="5"/>
  <c r="N664" i="5"/>
  <c r="M664" i="5"/>
  <c r="L664" i="5"/>
  <c r="J664" i="5"/>
  <c r="H664" i="5"/>
  <c r="G664" i="5"/>
  <c r="F664" i="5"/>
  <c r="C664" i="5"/>
  <c r="B664" i="5"/>
  <c r="N663" i="5"/>
  <c r="M663" i="5"/>
  <c r="L663" i="5"/>
  <c r="J663" i="5"/>
  <c r="H663" i="5"/>
  <c r="G663" i="5"/>
  <c r="F663" i="5"/>
  <c r="C663" i="5"/>
  <c r="B663" i="5"/>
  <c r="H662" i="5"/>
  <c r="F662" i="5"/>
  <c r="N661" i="5"/>
  <c r="M661" i="5"/>
  <c r="L661" i="5"/>
  <c r="J661" i="5"/>
  <c r="H661" i="5"/>
  <c r="G661" i="5"/>
  <c r="F661" i="5"/>
  <c r="C661" i="5"/>
  <c r="B661" i="5"/>
  <c r="N660" i="5"/>
  <c r="M660" i="5"/>
  <c r="L660" i="5"/>
  <c r="J660" i="5"/>
  <c r="H660" i="5"/>
  <c r="G660" i="5"/>
  <c r="F660" i="5"/>
  <c r="C660" i="5"/>
  <c r="B660" i="5"/>
  <c r="H659" i="5"/>
  <c r="N658" i="5"/>
  <c r="M658" i="5"/>
  <c r="L658" i="5"/>
  <c r="J658" i="5"/>
  <c r="H658" i="5"/>
  <c r="G658" i="5"/>
  <c r="F658" i="5"/>
  <c r="C658" i="5"/>
  <c r="B658" i="5"/>
  <c r="N657" i="5"/>
  <c r="M657" i="5"/>
  <c r="J657" i="5"/>
  <c r="H657" i="5"/>
  <c r="G657" i="5"/>
  <c r="F657" i="5"/>
  <c r="C657" i="5"/>
  <c r="B657" i="5"/>
  <c r="L656" i="5"/>
  <c r="C656" i="5"/>
  <c r="N655" i="5"/>
  <c r="M655" i="5"/>
  <c r="L655" i="5"/>
  <c r="J655" i="5"/>
  <c r="H655" i="5"/>
  <c r="G655" i="5"/>
  <c r="F655" i="5"/>
  <c r="C655" i="5"/>
  <c r="B655" i="5"/>
  <c r="N654" i="5"/>
  <c r="M654" i="5"/>
  <c r="L654" i="5"/>
  <c r="J654" i="5"/>
  <c r="H654" i="5"/>
  <c r="G654" i="5"/>
  <c r="F654" i="5"/>
  <c r="C654" i="5"/>
  <c r="B654" i="5"/>
  <c r="L653" i="5"/>
  <c r="N652" i="5"/>
  <c r="M652" i="5"/>
  <c r="L652" i="5"/>
  <c r="J652" i="5"/>
  <c r="H652" i="5"/>
  <c r="G652" i="5"/>
  <c r="F652" i="5"/>
  <c r="C652" i="5"/>
  <c r="B652" i="5"/>
  <c r="N651" i="5"/>
  <c r="M651" i="5"/>
  <c r="L651" i="5"/>
  <c r="J651" i="5"/>
  <c r="H651" i="5"/>
  <c r="G651" i="5"/>
  <c r="C651" i="5"/>
  <c r="B651" i="5"/>
  <c r="N650" i="5"/>
  <c r="F650" i="5"/>
  <c r="N649" i="5"/>
  <c r="M649" i="5"/>
  <c r="L649" i="5"/>
  <c r="J649" i="5"/>
  <c r="H649" i="5"/>
  <c r="G649" i="5"/>
  <c r="F649" i="5"/>
  <c r="C649" i="5"/>
  <c r="B649" i="5"/>
  <c r="N648" i="5"/>
  <c r="M648" i="5"/>
  <c r="L648" i="5"/>
  <c r="J648" i="5"/>
  <c r="H648" i="5"/>
  <c r="G648" i="5"/>
  <c r="F648" i="5"/>
  <c r="C648" i="5"/>
  <c r="B648" i="5"/>
  <c r="N647" i="5"/>
  <c r="N646" i="5"/>
  <c r="M646" i="5"/>
  <c r="L646" i="5"/>
  <c r="J646" i="5"/>
  <c r="H646" i="5"/>
  <c r="G646" i="5"/>
  <c r="F646" i="5"/>
  <c r="C646" i="5"/>
  <c r="B646" i="5"/>
  <c r="N645" i="5"/>
  <c r="M645" i="5"/>
  <c r="L645" i="5"/>
  <c r="J645" i="5"/>
  <c r="H645" i="5"/>
  <c r="G645" i="5"/>
  <c r="F645" i="5"/>
  <c r="C645" i="5"/>
  <c r="B645" i="5"/>
  <c r="N644" i="5"/>
  <c r="N643" i="5"/>
  <c r="M643" i="5"/>
  <c r="L643" i="5"/>
  <c r="J643" i="5"/>
  <c r="H643" i="5"/>
  <c r="G643" i="5"/>
  <c r="F643" i="5"/>
  <c r="C643" i="5"/>
  <c r="B643" i="5"/>
  <c r="N642" i="5"/>
  <c r="M642" i="5"/>
  <c r="L642" i="5"/>
  <c r="J642" i="5"/>
  <c r="H642" i="5"/>
  <c r="G642" i="5"/>
  <c r="F642" i="5"/>
  <c r="C642" i="5"/>
  <c r="B642" i="5"/>
  <c r="N641" i="5"/>
  <c r="L641" i="5"/>
  <c r="N640" i="5"/>
  <c r="M640" i="5"/>
  <c r="L640" i="5"/>
  <c r="J640" i="5"/>
  <c r="H640" i="5"/>
  <c r="G640" i="5"/>
  <c r="F640" i="5"/>
  <c r="C640" i="5"/>
  <c r="B640" i="5"/>
  <c r="N639" i="5"/>
  <c r="M639" i="5"/>
  <c r="L639" i="5"/>
  <c r="J639" i="5"/>
  <c r="H639" i="5"/>
  <c r="G639" i="5"/>
  <c r="F639" i="5"/>
  <c r="C639" i="5"/>
  <c r="B639" i="5"/>
  <c r="N638" i="5"/>
  <c r="L638" i="5"/>
  <c r="N637" i="5"/>
  <c r="M637" i="5"/>
  <c r="L637" i="5"/>
  <c r="J637" i="5"/>
  <c r="H637" i="5"/>
  <c r="G637" i="5"/>
  <c r="F637" i="5"/>
  <c r="C637" i="5"/>
  <c r="B637" i="5"/>
  <c r="N636" i="5"/>
  <c r="M636" i="5"/>
  <c r="L636" i="5"/>
  <c r="J636" i="5"/>
  <c r="H636" i="5"/>
  <c r="G636" i="5"/>
  <c r="F636" i="5"/>
  <c r="C636" i="5"/>
  <c r="B636" i="5"/>
  <c r="N635" i="5"/>
  <c r="L635" i="5"/>
  <c r="N634" i="5"/>
  <c r="M634" i="5"/>
  <c r="L634" i="5"/>
  <c r="J634" i="5"/>
  <c r="H634" i="5"/>
  <c r="G634" i="5"/>
  <c r="F634" i="5"/>
  <c r="C634" i="5"/>
  <c r="B634" i="5"/>
  <c r="N633" i="5"/>
  <c r="M633" i="5"/>
  <c r="L633" i="5"/>
  <c r="J633" i="5"/>
  <c r="H633" i="5"/>
  <c r="G633" i="5"/>
  <c r="F633" i="5"/>
  <c r="C633" i="5"/>
  <c r="B633" i="5"/>
  <c r="N631" i="5"/>
  <c r="M631" i="5"/>
  <c r="L631" i="5"/>
  <c r="J631" i="5"/>
  <c r="H631" i="5"/>
  <c r="G631" i="5"/>
  <c r="F631" i="5"/>
  <c r="C631" i="5"/>
  <c r="B631" i="5"/>
  <c r="N630" i="5"/>
  <c r="M630" i="5"/>
  <c r="L630" i="5"/>
  <c r="J630" i="5"/>
  <c r="H630" i="5"/>
  <c r="G630" i="5"/>
  <c r="F630" i="5"/>
  <c r="C630" i="5"/>
  <c r="B630" i="5"/>
  <c r="N628" i="5"/>
  <c r="M628" i="5"/>
  <c r="L628" i="5"/>
  <c r="J628" i="5"/>
  <c r="H628" i="5"/>
  <c r="G628" i="5"/>
  <c r="F628" i="5"/>
  <c r="C628" i="5"/>
  <c r="B628" i="5"/>
  <c r="N627" i="5"/>
  <c r="M627" i="5"/>
  <c r="L627" i="5"/>
  <c r="J627" i="5"/>
  <c r="H627" i="5"/>
  <c r="G627" i="5"/>
  <c r="F627" i="5"/>
  <c r="C627" i="5"/>
  <c r="B627" i="5"/>
  <c r="N625" i="5"/>
  <c r="M625" i="5"/>
  <c r="L625" i="5"/>
  <c r="J625" i="5"/>
  <c r="H625" i="5"/>
  <c r="G625" i="5"/>
  <c r="F625" i="5"/>
  <c r="C625" i="5"/>
  <c r="B625" i="5"/>
  <c r="N624" i="5"/>
  <c r="M624" i="5"/>
  <c r="L624" i="5"/>
  <c r="J624" i="5"/>
  <c r="H624" i="5"/>
  <c r="G624" i="5"/>
  <c r="F624" i="5"/>
  <c r="C624" i="5"/>
  <c r="B624" i="5"/>
  <c r="C623" i="5"/>
  <c r="N622" i="5"/>
  <c r="M622" i="5"/>
  <c r="L622" i="5"/>
  <c r="J622" i="5"/>
  <c r="H622" i="5"/>
  <c r="F622" i="5"/>
  <c r="C622" i="5"/>
  <c r="B622" i="5"/>
  <c r="N621" i="5"/>
  <c r="M621" i="5"/>
  <c r="L621" i="5"/>
  <c r="J621" i="5"/>
  <c r="H621" i="5"/>
  <c r="G621" i="5"/>
  <c r="F621" i="5"/>
  <c r="C621" i="5"/>
  <c r="B621" i="5"/>
  <c r="G620" i="5"/>
  <c r="N619" i="5"/>
  <c r="M619" i="5"/>
  <c r="L619" i="5"/>
  <c r="J619" i="5"/>
  <c r="H619" i="5"/>
  <c r="G619" i="5"/>
  <c r="F619" i="5"/>
  <c r="C619" i="5"/>
  <c r="B619" i="5"/>
  <c r="N618" i="5"/>
  <c r="M618" i="5"/>
  <c r="J618" i="5"/>
  <c r="H618" i="5"/>
  <c r="G618" i="5"/>
  <c r="F618" i="5"/>
  <c r="C618" i="5"/>
  <c r="B618" i="5"/>
  <c r="L617" i="5"/>
  <c r="N616" i="5"/>
  <c r="M616" i="5"/>
  <c r="L616" i="5"/>
  <c r="J616" i="5"/>
  <c r="H616" i="5"/>
  <c r="G616" i="5"/>
  <c r="F616" i="5"/>
  <c r="C616" i="5"/>
  <c r="B616" i="5"/>
  <c r="N615" i="5"/>
  <c r="M615" i="5"/>
  <c r="L615" i="5"/>
  <c r="J615" i="5"/>
  <c r="H615" i="5"/>
  <c r="G615" i="5"/>
  <c r="F615" i="5"/>
  <c r="C615" i="5"/>
  <c r="B615" i="5"/>
  <c r="N613" i="5"/>
  <c r="M613" i="5"/>
  <c r="L613" i="5"/>
  <c r="J613" i="5"/>
  <c r="H613" i="5"/>
  <c r="G613" i="5"/>
  <c r="F613" i="5"/>
  <c r="C613" i="5"/>
  <c r="B613" i="5"/>
  <c r="N612" i="5"/>
  <c r="M612" i="5"/>
  <c r="L612" i="5"/>
  <c r="J612" i="5"/>
  <c r="H612" i="5"/>
  <c r="G612" i="5"/>
  <c r="F612" i="5"/>
  <c r="C612" i="5"/>
  <c r="B612" i="5"/>
  <c r="N610" i="5"/>
  <c r="M610" i="5"/>
  <c r="L610" i="5"/>
  <c r="J610" i="5"/>
  <c r="H610" i="5"/>
  <c r="G610" i="5"/>
  <c r="F610" i="5"/>
  <c r="C610" i="5"/>
  <c r="B610" i="5"/>
  <c r="N609" i="5"/>
  <c r="M609" i="5"/>
  <c r="L609" i="5"/>
  <c r="J609" i="5"/>
  <c r="H609" i="5"/>
  <c r="G609" i="5"/>
  <c r="F609" i="5"/>
  <c r="C609" i="5"/>
  <c r="B609" i="5"/>
  <c r="N607" i="5"/>
  <c r="M607" i="5"/>
  <c r="L607" i="5"/>
  <c r="J607" i="5"/>
  <c r="H607" i="5"/>
  <c r="G607" i="5"/>
  <c r="F607" i="5"/>
  <c r="C607" i="5"/>
  <c r="B607" i="5"/>
  <c r="N606" i="5"/>
  <c r="M606" i="5"/>
  <c r="L606" i="5"/>
  <c r="J606" i="5"/>
  <c r="H606" i="5"/>
  <c r="G606" i="5"/>
  <c r="F606" i="5"/>
  <c r="C606" i="5"/>
  <c r="B606" i="5"/>
  <c r="N604" i="5"/>
  <c r="M604" i="5"/>
  <c r="L604" i="5"/>
  <c r="J604" i="5"/>
  <c r="H604" i="5"/>
  <c r="G604" i="5"/>
  <c r="F604" i="5"/>
  <c r="C604" i="5"/>
  <c r="B604" i="5"/>
  <c r="N603" i="5"/>
  <c r="M603" i="5"/>
  <c r="L603" i="5"/>
  <c r="J603" i="5"/>
  <c r="H603" i="5"/>
  <c r="G603" i="5"/>
  <c r="F603" i="5"/>
  <c r="C603" i="5"/>
  <c r="B603" i="5"/>
  <c r="N601" i="5"/>
  <c r="M601" i="5"/>
  <c r="L601" i="5"/>
  <c r="J601" i="5"/>
  <c r="H601" i="5"/>
  <c r="G601" i="5"/>
  <c r="F601" i="5"/>
  <c r="C601" i="5"/>
  <c r="B601" i="5"/>
  <c r="N600" i="5"/>
  <c r="M600" i="5"/>
  <c r="L600" i="5"/>
  <c r="J600" i="5"/>
  <c r="H600" i="5"/>
  <c r="G600" i="5"/>
  <c r="F600" i="5"/>
  <c r="C600" i="5"/>
  <c r="B600" i="5"/>
  <c r="N598" i="5"/>
  <c r="M598" i="5"/>
  <c r="L598" i="5"/>
  <c r="J598" i="5"/>
  <c r="H598" i="5"/>
  <c r="G598" i="5"/>
  <c r="F598" i="5"/>
  <c r="C598" i="5"/>
  <c r="B598" i="5"/>
  <c r="N597" i="5"/>
  <c r="M597" i="5"/>
  <c r="L597" i="5"/>
  <c r="J597" i="5"/>
  <c r="H597" i="5"/>
  <c r="G597" i="5"/>
  <c r="F597" i="5"/>
  <c r="C597" i="5"/>
  <c r="B597" i="5"/>
  <c r="N595" i="5"/>
  <c r="M595" i="5"/>
  <c r="L595" i="5"/>
  <c r="J595" i="5"/>
  <c r="H595" i="5"/>
  <c r="G595" i="5"/>
  <c r="F595" i="5"/>
  <c r="C595" i="5"/>
  <c r="B595" i="5"/>
  <c r="N594" i="5"/>
  <c r="M594" i="5"/>
  <c r="L594" i="5"/>
  <c r="J594" i="5"/>
  <c r="H594" i="5"/>
  <c r="G594" i="5"/>
  <c r="F594" i="5"/>
  <c r="C594" i="5"/>
  <c r="B594" i="5"/>
  <c r="N592" i="5"/>
  <c r="M592" i="5"/>
  <c r="L592" i="5"/>
  <c r="J592" i="5"/>
  <c r="H592" i="5"/>
  <c r="G592" i="5"/>
  <c r="F592" i="5"/>
  <c r="C592" i="5"/>
  <c r="B592" i="5"/>
  <c r="N591" i="5"/>
  <c r="M591" i="5"/>
  <c r="L591" i="5"/>
  <c r="J591" i="5"/>
  <c r="H591" i="5"/>
  <c r="G591" i="5"/>
  <c r="F591" i="5"/>
  <c r="C591" i="5"/>
  <c r="B591" i="5"/>
  <c r="N589" i="5"/>
  <c r="M589" i="5"/>
  <c r="L589" i="5"/>
  <c r="J589" i="5"/>
  <c r="H589" i="5"/>
  <c r="G589" i="5"/>
  <c r="F589" i="5"/>
  <c r="C589" i="5"/>
  <c r="B589" i="5"/>
  <c r="N588" i="5"/>
  <c r="M588" i="5"/>
  <c r="L588" i="5"/>
  <c r="J588" i="5"/>
  <c r="H588" i="5"/>
  <c r="G588" i="5"/>
  <c r="F588" i="5"/>
  <c r="C588" i="5"/>
  <c r="B588" i="5"/>
  <c r="N586" i="5"/>
  <c r="M586" i="5"/>
  <c r="L586" i="5"/>
  <c r="J586" i="5"/>
  <c r="H586" i="5"/>
  <c r="G586" i="5"/>
  <c r="F586" i="5"/>
  <c r="C586" i="5"/>
  <c r="B586" i="5"/>
  <c r="N585" i="5"/>
  <c r="M585" i="5"/>
  <c r="L585" i="5"/>
  <c r="J585" i="5"/>
  <c r="H585" i="5"/>
  <c r="G585" i="5"/>
  <c r="F585" i="5"/>
  <c r="C585" i="5"/>
  <c r="B585" i="5"/>
  <c r="N583" i="5"/>
  <c r="M583" i="5"/>
  <c r="L583" i="5"/>
  <c r="J583" i="5"/>
  <c r="H583" i="5"/>
  <c r="G583" i="5"/>
  <c r="F583" i="5"/>
  <c r="C583" i="5"/>
  <c r="B583" i="5"/>
  <c r="N582" i="5"/>
  <c r="M582" i="5"/>
  <c r="L582" i="5"/>
  <c r="J582" i="5"/>
  <c r="H582" i="5"/>
  <c r="G582" i="5"/>
  <c r="F582" i="5"/>
  <c r="C582" i="5"/>
  <c r="B582" i="5"/>
  <c r="N580" i="5"/>
  <c r="M580" i="5"/>
  <c r="L580" i="5"/>
  <c r="J580" i="5"/>
  <c r="H580" i="5"/>
  <c r="G580" i="5"/>
  <c r="F580" i="5"/>
  <c r="C580" i="5"/>
  <c r="B580" i="5"/>
  <c r="N579" i="5"/>
  <c r="M579" i="5"/>
  <c r="L579" i="5"/>
  <c r="J579" i="5"/>
  <c r="H579" i="5"/>
  <c r="G579" i="5"/>
  <c r="F579" i="5"/>
  <c r="C579" i="5"/>
  <c r="B579" i="5"/>
  <c r="N578" i="5"/>
  <c r="N577" i="5"/>
  <c r="M577" i="5"/>
  <c r="L577" i="5"/>
  <c r="J577" i="5"/>
  <c r="H577" i="5"/>
  <c r="G577" i="5"/>
  <c r="F577" i="5"/>
  <c r="C577" i="5"/>
  <c r="B577" i="5"/>
  <c r="N576" i="5"/>
  <c r="M576" i="5"/>
  <c r="L576" i="5"/>
  <c r="J576" i="5"/>
  <c r="H576" i="5"/>
  <c r="G576" i="5"/>
  <c r="F576" i="5"/>
  <c r="C576" i="5"/>
  <c r="B576" i="5"/>
  <c r="N575" i="5"/>
  <c r="N574" i="5"/>
  <c r="M574" i="5"/>
  <c r="L574" i="5"/>
  <c r="J574" i="5"/>
  <c r="H574" i="5"/>
  <c r="G574" i="5"/>
  <c r="F574" i="5"/>
  <c r="C574" i="5"/>
  <c r="B574" i="5"/>
  <c r="N573" i="5"/>
  <c r="M573" i="5"/>
  <c r="L573" i="5"/>
  <c r="J573" i="5"/>
  <c r="H573" i="5"/>
  <c r="G573" i="5"/>
  <c r="F573" i="5"/>
  <c r="C573" i="5"/>
  <c r="B573" i="5"/>
  <c r="N571" i="5"/>
  <c r="M571" i="5"/>
  <c r="L571" i="5"/>
  <c r="J571" i="5"/>
  <c r="H571" i="5"/>
  <c r="G571" i="5"/>
  <c r="F571" i="5"/>
  <c r="C571" i="5"/>
  <c r="B571" i="5"/>
  <c r="N570" i="5"/>
  <c r="M570" i="5"/>
  <c r="L570" i="5"/>
  <c r="J570" i="5"/>
  <c r="H570" i="5"/>
  <c r="G570" i="5"/>
  <c r="F570" i="5"/>
  <c r="C570" i="5"/>
  <c r="B570" i="5"/>
  <c r="N568" i="5"/>
  <c r="M568" i="5"/>
  <c r="L568" i="5"/>
  <c r="J568" i="5"/>
  <c r="H568" i="5"/>
  <c r="G568" i="5"/>
  <c r="F568" i="5"/>
  <c r="C568" i="5"/>
  <c r="B568" i="5"/>
  <c r="N567" i="5"/>
  <c r="M567" i="5"/>
  <c r="L567" i="5"/>
  <c r="J567" i="5"/>
  <c r="H567" i="5"/>
  <c r="G567" i="5"/>
  <c r="F567" i="5"/>
  <c r="C567" i="5"/>
  <c r="B567" i="5"/>
  <c r="J566" i="5"/>
  <c r="N565" i="5"/>
  <c r="M565" i="5"/>
  <c r="L565" i="5"/>
  <c r="J565" i="5"/>
  <c r="H565" i="5"/>
  <c r="G565" i="5"/>
  <c r="F565" i="5"/>
  <c r="C565" i="5"/>
  <c r="B565" i="5"/>
  <c r="N564" i="5"/>
  <c r="M564" i="5"/>
  <c r="L564" i="5"/>
  <c r="J564" i="5"/>
  <c r="H564" i="5"/>
  <c r="G564" i="5"/>
  <c r="F564" i="5"/>
  <c r="C564" i="5"/>
  <c r="B564" i="5"/>
  <c r="N562" i="5"/>
  <c r="M562" i="5"/>
  <c r="L562" i="5"/>
  <c r="J562" i="5"/>
  <c r="H562" i="5"/>
  <c r="G562" i="5"/>
  <c r="F562" i="5"/>
  <c r="C562" i="5"/>
  <c r="B562" i="5"/>
  <c r="N561" i="5"/>
  <c r="M561" i="5"/>
  <c r="L561" i="5"/>
  <c r="J561" i="5"/>
  <c r="H561" i="5"/>
  <c r="G561" i="5"/>
  <c r="F561" i="5"/>
  <c r="C561" i="5"/>
  <c r="B561" i="5"/>
  <c r="N559" i="5"/>
  <c r="M559" i="5"/>
  <c r="L559" i="5"/>
  <c r="J559" i="5"/>
  <c r="H559" i="5"/>
  <c r="G559" i="5"/>
  <c r="F559" i="5"/>
  <c r="C559" i="5"/>
  <c r="B559" i="5"/>
  <c r="N558" i="5"/>
  <c r="M558" i="5"/>
  <c r="L558" i="5"/>
  <c r="J558" i="5"/>
  <c r="H558" i="5"/>
  <c r="G558" i="5"/>
  <c r="F558" i="5"/>
  <c r="C558" i="5"/>
  <c r="B558" i="5"/>
  <c r="N556" i="5"/>
  <c r="M556" i="5"/>
  <c r="L556" i="5"/>
  <c r="J556" i="5"/>
  <c r="H556" i="5"/>
  <c r="G556" i="5"/>
  <c r="F556" i="5"/>
  <c r="C556" i="5"/>
  <c r="B556" i="5"/>
  <c r="N555" i="5"/>
  <c r="M555" i="5"/>
  <c r="L555" i="5"/>
  <c r="J555" i="5"/>
  <c r="G555" i="5"/>
  <c r="F555" i="5"/>
  <c r="C555" i="5"/>
  <c r="B555" i="5"/>
  <c r="H554" i="5"/>
  <c r="N553" i="5"/>
  <c r="M553" i="5"/>
  <c r="L553" i="5"/>
  <c r="J553" i="5"/>
  <c r="H553" i="5"/>
  <c r="G553" i="5"/>
  <c r="F553" i="5"/>
  <c r="C553" i="5"/>
  <c r="B553" i="5"/>
  <c r="N552" i="5"/>
  <c r="M552" i="5"/>
  <c r="L552" i="5"/>
  <c r="J552" i="5"/>
  <c r="H552" i="5"/>
  <c r="G552" i="5"/>
  <c r="F552" i="5"/>
  <c r="C552" i="5"/>
  <c r="B552" i="5"/>
  <c r="H551" i="5"/>
  <c r="N550" i="5"/>
  <c r="M550" i="5"/>
  <c r="L550" i="5"/>
  <c r="J550" i="5"/>
  <c r="H550" i="5"/>
  <c r="G550" i="5"/>
  <c r="F550" i="5"/>
  <c r="C550" i="5"/>
  <c r="B550" i="5"/>
  <c r="N549" i="5"/>
  <c r="M549" i="5"/>
  <c r="L549" i="5"/>
  <c r="J549" i="5"/>
  <c r="H549" i="5"/>
  <c r="G549" i="5"/>
  <c r="F549" i="5"/>
  <c r="C549" i="5"/>
  <c r="B549" i="5"/>
  <c r="M548" i="5"/>
  <c r="H548" i="5"/>
  <c r="N547" i="5"/>
  <c r="M547" i="5"/>
  <c r="L547" i="5"/>
  <c r="J547" i="5"/>
  <c r="H547" i="5"/>
  <c r="G547" i="5"/>
  <c r="F547" i="5"/>
  <c r="C547" i="5"/>
  <c r="B547" i="5"/>
  <c r="N546" i="5"/>
  <c r="M546" i="5"/>
  <c r="L546" i="5"/>
  <c r="J546" i="5"/>
  <c r="H546" i="5"/>
  <c r="G546" i="5"/>
  <c r="F546" i="5"/>
  <c r="C546" i="5"/>
  <c r="B546" i="5"/>
  <c r="H545" i="5"/>
  <c r="N544" i="5"/>
  <c r="M544" i="5"/>
  <c r="L544" i="5"/>
  <c r="J544" i="5"/>
  <c r="H544" i="5"/>
  <c r="G544" i="5"/>
  <c r="F544" i="5"/>
  <c r="C544" i="5"/>
  <c r="B544" i="5"/>
  <c r="N543" i="5"/>
  <c r="M543" i="5"/>
  <c r="L543" i="5"/>
  <c r="J543" i="5"/>
  <c r="H543" i="5"/>
  <c r="G543" i="5"/>
  <c r="C543" i="5"/>
  <c r="B543" i="5"/>
  <c r="H542" i="5"/>
  <c r="N541" i="5"/>
  <c r="M541" i="5"/>
  <c r="L541" i="5"/>
  <c r="J541" i="5"/>
  <c r="H541" i="5"/>
  <c r="G541" i="5"/>
  <c r="F541" i="5"/>
  <c r="C541" i="5"/>
  <c r="B541" i="5"/>
  <c r="N540" i="5"/>
  <c r="M540" i="5"/>
  <c r="L540" i="5"/>
  <c r="J540" i="5"/>
  <c r="H540" i="5"/>
  <c r="G540" i="5"/>
  <c r="C540" i="5"/>
  <c r="B540" i="5"/>
  <c r="H539" i="5"/>
  <c r="N538" i="5"/>
  <c r="M538" i="5"/>
  <c r="L538" i="5"/>
  <c r="J538" i="5"/>
  <c r="H538" i="5"/>
  <c r="G538" i="5"/>
  <c r="F538" i="5"/>
  <c r="C538" i="5"/>
  <c r="B538" i="5"/>
  <c r="N537" i="5"/>
  <c r="M537" i="5"/>
  <c r="L537" i="5"/>
  <c r="J537" i="5"/>
  <c r="H537" i="5"/>
  <c r="G537" i="5"/>
  <c r="F537" i="5"/>
  <c r="C537" i="5"/>
  <c r="B537" i="5"/>
  <c r="H536" i="5"/>
  <c r="F536" i="5"/>
  <c r="N535" i="5"/>
  <c r="M535" i="5"/>
  <c r="L535" i="5"/>
  <c r="J535" i="5"/>
  <c r="H535" i="5"/>
  <c r="G535" i="5"/>
  <c r="F535" i="5"/>
  <c r="C535" i="5"/>
  <c r="B535" i="5"/>
  <c r="N534" i="5"/>
  <c r="M534" i="5"/>
  <c r="L534" i="5"/>
  <c r="J534" i="5"/>
  <c r="H534" i="5"/>
  <c r="G534" i="5"/>
  <c r="F534" i="5"/>
  <c r="C534" i="5"/>
  <c r="B534" i="5"/>
  <c r="H533" i="5"/>
  <c r="F533" i="5"/>
  <c r="N532" i="5"/>
  <c r="M532" i="5"/>
  <c r="L532" i="5"/>
  <c r="J532" i="5"/>
  <c r="H532" i="5"/>
  <c r="G532" i="5"/>
  <c r="F532" i="5"/>
  <c r="C532" i="5"/>
  <c r="B532" i="5"/>
  <c r="N531" i="5"/>
  <c r="M531" i="5"/>
  <c r="L531" i="5"/>
  <c r="J531" i="5"/>
  <c r="H531" i="5"/>
  <c r="G531" i="5"/>
  <c r="F531" i="5"/>
  <c r="C531" i="5"/>
  <c r="B531" i="5"/>
  <c r="H530" i="5"/>
  <c r="F530" i="5"/>
  <c r="N529" i="5"/>
  <c r="M529" i="5"/>
  <c r="L529" i="5"/>
  <c r="J529" i="5"/>
  <c r="H529" i="5"/>
  <c r="G529" i="5"/>
  <c r="F529" i="5"/>
  <c r="C529" i="5"/>
  <c r="B529" i="5"/>
  <c r="N528" i="5"/>
  <c r="M528" i="5"/>
  <c r="L528" i="5"/>
  <c r="J528" i="5"/>
  <c r="H528" i="5"/>
  <c r="G528" i="5"/>
  <c r="F528" i="5"/>
  <c r="C528" i="5"/>
  <c r="B528" i="5"/>
  <c r="H527" i="5"/>
  <c r="F527" i="5"/>
  <c r="N526" i="5"/>
  <c r="M526" i="5"/>
  <c r="L526" i="5"/>
  <c r="J526" i="5"/>
  <c r="H526" i="5"/>
  <c r="G526" i="5"/>
  <c r="F526" i="5"/>
  <c r="C526" i="5"/>
  <c r="B526" i="5"/>
  <c r="N525" i="5"/>
  <c r="M525" i="5"/>
  <c r="L525" i="5"/>
  <c r="J525" i="5"/>
  <c r="H525" i="5"/>
  <c r="G525" i="5"/>
  <c r="F525" i="5"/>
  <c r="C525" i="5"/>
  <c r="B525" i="5"/>
  <c r="H524" i="5"/>
  <c r="N523" i="5"/>
  <c r="M523" i="5"/>
  <c r="L523" i="5"/>
  <c r="J523" i="5"/>
  <c r="H523" i="5"/>
  <c r="G523" i="5"/>
  <c r="F523" i="5"/>
  <c r="C523" i="5"/>
  <c r="B523" i="5"/>
  <c r="N522" i="5"/>
  <c r="M522" i="5"/>
  <c r="L522" i="5"/>
  <c r="J522" i="5"/>
  <c r="H522" i="5"/>
  <c r="G522" i="5"/>
  <c r="F522" i="5"/>
  <c r="C522" i="5"/>
  <c r="B522" i="5"/>
  <c r="H521" i="5"/>
  <c r="N520" i="5"/>
  <c r="M520" i="5"/>
  <c r="L520" i="5"/>
  <c r="K520" i="5"/>
  <c r="J520" i="5"/>
  <c r="H520" i="5"/>
  <c r="G520" i="5"/>
  <c r="F520" i="5"/>
  <c r="C520" i="5"/>
  <c r="B520" i="5"/>
  <c r="N519" i="5"/>
  <c r="M519" i="5"/>
  <c r="L519" i="5"/>
  <c r="K519" i="5"/>
  <c r="J519" i="5"/>
  <c r="H519" i="5"/>
  <c r="G519" i="5"/>
  <c r="F519" i="5"/>
  <c r="C519" i="5"/>
  <c r="B519" i="5"/>
  <c r="H518" i="5"/>
  <c r="N517" i="5"/>
  <c r="M517" i="5"/>
  <c r="L517" i="5"/>
  <c r="J517" i="5"/>
  <c r="H517" i="5"/>
  <c r="G517" i="5"/>
  <c r="F517" i="5"/>
  <c r="C517" i="5"/>
  <c r="B517" i="5"/>
  <c r="N516" i="5"/>
  <c r="L516" i="5"/>
  <c r="J516" i="5"/>
  <c r="H516" i="5"/>
  <c r="G516" i="5"/>
  <c r="F516" i="5"/>
  <c r="C516" i="5"/>
  <c r="B516" i="5"/>
  <c r="N514" i="5"/>
  <c r="M514" i="5"/>
  <c r="L514" i="5"/>
  <c r="J514" i="5"/>
  <c r="H514" i="5"/>
  <c r="G514" i="5"/>
  <c r="F514" i="5"/>
  <c r="C514" i="5"/>
  <c r="B514" i="5"/>
  <c r="N513" i="5"/>
  <c r="M513" i="5"/>
  <c r="L513" i="5"/>
  <c r="J513" i="5"/>
  <c r="H513" i="5"/>
  <c r="G513" i="5"/>
  <c r="F513" i="5"/>
  <c r="C513" i="5"/>
  <c r="B513" i="5"/>
  <c r="N511" i="5"/>
  <c r="M511" i="5"/>
  <c r="L511" i="5"/>
  <c r="J511" i="5"/>
  <c r="H511" i="5"/>
  <c r="G511" i="5"/>
  <c r="F511" i="5"/>
  <c r="C511" i="5"/>
  <c r="B511" i="5"/>
  <c r="N510" i="5"/>
  <c r="M510" i="5"/>
  <c r="L510" i="5"/>
  <c r="J510" i="5"/>
  <c r="H510" i="5"/>
  <c r="G510" i="5"/>
  <c r="F510" i="5"/>
  <c r="C510" i="5"/>
  <c r="B510" i="5"/>
  <c r="M509" i="5"/>
  <c r="N508" i="5"/>
  <c r="M508" i="5"/>
  <c r="L508" i="5"/>
  <c r="J508" i="5"/>
  <c r="H508" i="5"/>
  <c r="G508" i="5"/>
  <c r="F508" i="5"/>
  <c r="C508" i="5"/>
  <c r="B508" i="5"/>
  <c r="N507" i="5"/>
  <c r="M507" i="5"/>
  <c r="L507" i="5"/>
  <c r="J507" i="5"/>
  <c r="H507" i="5"/>
  <c r="G507" i="5"/>
  <c r="F507" i="5"/>
  <c r="C507" i="5"/>
  <c r="B507" i="5"/>
  <c r="M506" i="5"/>
  <c r="N505" i="5"/>
  <c r="M505" i="5"/>
  <c r="L505" i="5"/>
  <c r="J505" i="5"/>
  <c r="H505" i="5"/>
  <c r="G505" i="5"/>
  <c r="F505" i="5"/>
  <c r="C505" i="5"/>
  <c r="B505" i="5"/>
  <c r="N504" i="5"/>
  <c r="M504" i="5"/>
  <c r="L504" i="5"/>
  <c r="J504" i="5"/>
  <c r="H504" i="5"/>
  <c r="G504" i="5"/>
  <c r="F504" i="5"/>
  <c r="C504" i="5"/>
  <c r="B504" i="5"/>
  <c r="M503" i="5"/>
  <c r="N502" i="5"/>
  <c r="M502" i="5"/>
  <c r="L502" i="5"/>
  <c r="J502" i="5"/>
  <c r="H502" i="5"/>
  <c r="G502" i="5"/>
  <c r="F502" i="5"/>
  <c r="C502" i="5"/>
  <c r="B502" i="5"/>
  <c r="N501" i="5"/>
  <c r="M501" i="5"/>
  <c r="L501" i="5"/>
  <c r="J501" i="5"/>
  <c r="H501" i="5"/>
  <c r="G501" i="5"/>
  <c r="F501" i="5"/>
  <c r="C501" i="5"/>
  <c r="B501" i="5"/>
  <c r="M500" i="5"/>
  <c r="N499" i="5"/>
  <c r="M499" i="5"/>
  <c r="L499" i="5"/>
  <c r="J499" i="5"/>
  <c r="H499" i="5"/>
  <c r="G499" i="5"/>
  <c r="F499" i="5"/>
  <c r="C499" i="5"/>
  <c r="B499" i="5"/>
  <c r="N498" i="5"/>
  <c r="M498" i="5"/>
  <c r="L498" i="5"/>
  <c r="J498" i="5"/>
  <c r="H498" i="5"/>
  <c r="G498" i="5"/>
  <c r="F498" i="5"/>
  <c r="C498" i="5"/>
  <c r="B498" i="5"/>
  <c r="M497" i="5"/>
  <c r="H497" i="5"/>
  <c r="N496" i="5"/>
  <c r="M496" i="5"/>
  <c r="L496" i="5"/>
  <c r="J496" i="5"/>
  <c r="H496" i="5"/>
  <c r="G496" i="5"/>
  <c r="F496" i="5"/>
  <c r="C496" i="5"/>
  <c r="B496" i="5"/>
  <c r="N495" i="5"/>
  <c r="M495" i="5"/>
  <c r="L495" i="5"/>
  <c r="J495" i="5"/>
  <c r="H495" i="5"/>
  <c r="G495" i="5"/>
  <c r="F495" i="5"/>
  <c r="C495" i="5"/>
  <c r="B495" i="5"/>
  <c r="M494" i="5"/>
  <c r="H494" i="5"/>
  <c r="N493" i="5"/>
  <c r="M493" i="5"/>
  <c r="L493" i="5"/>
  <c r="J493" i="5"/>
  <c r="H493" i="5"/>
  <c r="G493" i="5"/>
  <c r="F493" i="5"/>
  <c r="C493" i="5"/>
  <c r="B493" i="5"/>
  <c r="N492" i="5"/>
  <c r="M492" i="5"/>
  <c r="L492" i="5"/>
  <c r="J492" i="5"/>
  <c r="H492" i="5"/>
  <c r="G492" i="5"/>
  <c r="F492" i="5"/>
  <c r="C492" i="5"/>
  <c r="B492" i="5"/>
  <c r="M491" i="5"/>
  <c r="N490" i="5"/>
  <c r="M490" i="5"/>
  <c r="L490" i="5"/>
  <c r="J490" i="5"/>
  <c r="H490" i="5"/>
  <c r="G490" i="5"/>
  <c r="F490" i="5"/>
  <c r="C490" i="5"/>
  <c r="B490" i="5"/>
  <c r="N489" i="5"/>
  <c r="M489" i="5"/>
  <c r="L489" i="5"/>
  <c r="J489" i="5"/>
  <c r="H489" i="5"/>
  <c r="G489" i="5"/>
  <c r="F489" i="5"/>
  <c r="C489" i="5"/>
  <c r="B489" i="5"/>
  <c r="M488" i="5"/>
  <c r="N487" i="5"/>
  <c r="M487" i="5"/>
  <c r="L487" i="5"/>
  <c r="J487" i="5"/>
  <c r="H487" i="5"/>
  <c r="G487" i="5"/>
  <c r="F487" i="5"/>
  <c r="C487" i="5"/>
  <c r="B487" i="5"/>
  <c r="N486" i="5"/>
  <c r="M486" i="5"/>
  <c r="L486" i="5"/>
  <c r="J486" i="5"/>
  <c r="H486" i="5"/>
  <c r="G486" i="5"/>
  <c r="F486" i="5"/>
  <c r="C486" i="5"/>
  <c r="B486" i="5"/>
  <c r="M485" i="5"/>
  <c r="N484" i="5"/>
  <c r="M484" i="5"/>
  <c r="L484" i="5"/>
  <c r="J484" i="5"/>
  <c r="H484" i="5"/>
  <c r="G484" i="5"/>
  <c r="F484" i="5"/>
  <c r="C484" i="5"/>
  <c r="B484" i="5"/>
  <c r="N483" i="5"/>
  <c r="M483" i="5"/>
  <c r="L483" i="5"/>
  <c r="J483" i="5"/>
  <c r="H483" i="5"/>
  <c r="F483" i="5"/>
  <c r="C483" i="5"/>
  <c r="B483" i="5"/>
  <c r="G482" i="5"/>
  <c r="N481" i="5"/>
  <c r="M481" i="5"/>
  <c r="L481" i="5"/>
  <c r="J481" i="5"/>
  <c r="H481" i="5"/>
  <c r="G481" i="5"/>
  <c r="F481" i="5"/>
  <c r="C481" i="5"/>
  <c r="B481" i="5"/>
  <c r="N480" i="5"/>
  <c r="M480" i="5"/>
  <c r="L480" i="5"/>
  <c r="J480" i="5"/>
  <c r="H480" i="5"/>
  <c r="G480" i="5"/>
  <c r="F480" i="5"/>
  <c r="C480" i="5"/>
  <c r="B480" i="5"/>
  <c r="H479" i="5"/>
  <c r="G479" i="5"/>
  <c r="N478" i="5"/>
  <c r="M478" i="5"/>
  <c r="L478" i="5"/>
  <c r="J478" i="5"/>
  <c r="G478" i="5"/>
  <c r="F478" i="5"/>
  <c r="C478" i="5"/>
  <c r="B478" i="5"/>
  <c r="N477" i="5"/>
  <c r="M477" i="5"/>
  <c r="L477" i="5"/>
  <c r="J477" i="5"/>
  <c r="H477" i="5"/>
  <c r="G477" i="5"/>
  <c r="F477" i="5"/>
  <c r="C477" i="5"/>
  <c r="B477" i="5"/>
  <c r="H476" i="5"/>
  <c r="N475" i="5"/>
  <c r="M475" i="5"/>
  <c r="L475" i="5"/>
  <c r="J475" i="5"/>
  <c r="H475" i="5"/>
  <c r="G475" i="5"/>
  <c r="F475" i="5"/>
  <c r="C475" i="5"/>
  <c r="B475" i="5"/>
  <c r="N474" i="5"/>
  <c r="M474" i="5"/>
  <c r="L474" i="5"/>
  <c r="J474" i="5"/>
  <c r="G474" i="5"/>
  <c r="F474" i="5"/>
  <c r="C474" i="5"/>
  <c r="B474" i="5"/>
  <c r="H473" i="5"/>
  <c r="N472" i="5"/>
  <c r="M472" i="5"/>
  <c r="L472" i="5"/>
  <c r="J472" i="5"/>
  <c r="H472" i="5"/>
  <c r="G472" i="5"/>
  <c r="F472" i="5"/>
  <c r="C472" i="5"/>
  <c r="B472" i="5"/>
  <c r="N471" i="5"/>
  <c r="M471" i="5"/>
  <c r="L471" i="5"/>
  <c r="J471" i="5"/>
  <c r="G471" i="5"/>
  <c r="F471" i="5"/>
  <c r="C471" i="5"/>
  <c r="B471" i="5"/>
  <c r="H470" i="5"/>
  <c r="N469" i="5"/>
  <c r="M469" i="5"/>
  <c r="L469" i="5"/>
  <c r="J469" i="5"/>
  <c r="H469" i="5"/>
  <c r="G469" i="5"/>
  <c r="F469" i="5"/>
  <c r="C469" i="5"/>
  <c r="B469" i="5"/>
  <c r="N468" i="5"/>
  <c r="M468" i="5"/>
  <c r="L468" i="5"/>
  <c r="J468" i="5"/>
  <c r="H468" i="5"/>
  <c r="G468" i="5"/>
  <c r="F468" i="5"/>
  <c r="C468" i="5"/>
  <c r="B468" i="5"/>
  <c r="H467" i="5"/>
  <c r="N466" i="5"/>
  <c r="M466" i="5"/>
  <c r="L466" i="5"/>
  <c r="J466" i="5"/>
  <c r="H466" i="5"/>
  <c r="G466" i="5"/>
  <c r="F466" i="5"/>
  <c r="C466" i="5"/>
  <c r="B466" i="5"/>
  <c r="N465" i="5"/>
  <c r="M465" i="5"/>
  <c r="L465" i="5"/>
  <c r="J465" i="5"/>
  <c r="H465" i="5"/>
  <c r="G465" i="5"/>
  <c r="F465" i="5"/>
  <c r="C465" i="5"/>
  <c r="B465" i="5"/>
  <c r="N463" i="5"/>
  <c r="M463" i="5"/>
  <c r="L463" i="5"/>
  <c r="J463" i="5"/>
  <c r="H463" i="5"/>
  <c r="G463" i="5"/>
  <c r="F463" i="5"/>
  <c r="C463" i="5"/>
  <c r="B463" i="5"/>
  <c r="N462" i="5"/>
  <c r="M462" i="5"/>
  <c r="L462" i="5"/>
  <c r="J462" i="5"/>
  <c r="H462" i="5"/>
  <c r="G462" i="5"/>
  <c r="F462" i="5"/>
  <c r="C462" i="5"/>
  <c r="B462" i="5"/>
  <c r="N460" i="5"/>
  <c r="M460" i="5"/>
  <c r="L460" i="5"/>
  <c r="J460" i="5"/>
  <c r="H460" i="5"/>
  <c r="G460" i="5"/>
  <c r="F460" i="5"/>
  <c r="C460" i="5"/>
  <c r="B460" i="5"/>
  <c r="N459" i="5"/>
  <c r="M459" i="5"/>
  <c r="L459" i="5"/>
  <c r="J459" i="5"/>
  <c r="H459" i="5"/>
  <c r="G459" i="5"/>
  <c r="F459" i="5"/>
  <c r="C459" i="5"/>
  <c r="B459" i="5"/>
  <c r="N457" i="5"/>
  <c r="M457" i="5"/>
  <c r="L457" i="5"/>
  <c r="J457" i="5"/>
  <c r="H457" i="5"/>
  <c r="G457" i="5"/>
  <c r="C457" i="5"/>
  <c r="B457" i="5"/>
  <c r="N456" i="5"/>
  <c r="M456" i="5"/>
  <c r="L456" i="5"/>
  <c r="H456" i="5"/>
  <c r="G456" i="5"/>
  <c r="F456" i="5"/>
  <c r="C456" i="5"/>
  <c r="B456" i="5"/>
  <c r="J455" i="5"/>
  <c r="F455" i="5"/>
  <c r="N454" i="5"/>
  <c r="M454" i="5"/>
  <c r="L454" i="5"/>
  <c r="J454" i="5"/>
  <c r="H454" i="5"/>
  <c r="G454" i="5"/>
  <c r="F454" i="5"/>
  <c r="C454" i="5"/>
  <c r="B454" i="5"/>
  <c r="N453" i="5"/>
  <c r="M453" i="5"/>
  <c r="L453" i="5"/>
  <c r="J453" i="5"/>
  <c r="H453" i="5"/>
  <c r="G453" i="5"/>
  <c r="F453" i="5"/>
  <c r="C453" i="5"/>
  <c r="B453" i="5"/>
  <c r="N451" i="5"/>
  <c r="M451" i="5"/>
  <c r="L451" i="5"/>
  <c r="J451" i="5"/>
  <c r="H451" i="5"/>
  <c r="G451" i="5"/>
  <c r="F451" i="5"/>
  <c r="C451" i="5"/>
  <c r="B451" i="5"/>
  <c r="N450" i="5"/>
  <c r="M450" i="5"/>
  <c r="L450" i="5"/>
  <c r="J450" i="5"/>
  <c r="H450" i="5"/>
  <c r="G450" i="5"/>
  <c r="F450" i="5"/>
  <c r="C450" i="5"/>
  <c r="B450" i="5"/>
  <c r="N448" i="5"/>
  <c r="M448" i="5"/>
  <c r="L448" i="5"/>
  <c r="J448" i="5"/>
  <c r="H448" i="5"/>
  <c r="G448" i="5"/>
  <c r="F448" i="5"/>
  <c r="C448" i="5"/>
  <c r="B448" i="5"/>
  <c r="N447" i="5"/>
  <c r="M447" i="5"/>
  <c r="L447" i="5"/>
  <c r="J447" i="5"/>
  <c r="H447" i="5"/>
  <c r="G447" i="5"/>
  <c r="F447" i="5"/>
  <c r="C447" i="5"/>
  <c r="B447" i="5"/>
  <c r="N445" i="5"/>
  <c r="M445" i="5"/>
  <c r="L445" i="5"/>
  <c r="J445" i="5"/>
  <c r="H445" i="5"/>
  <c r="G445" i="5"/>
  <c r="F445" i="5"/>
  <c r="C445" i="5"/>
  <c r="B445" i="5"/>
  <c r="N444" i="5"/>
  <c r="M444" i="5"/>
  <c r="L444" i="5"/>
  <c r="J444" i="5"/>
  <c r="H444" i="5"/>
  <c r="G444" i="5"/>
  <c r="F444" i="5"/>
  <c r="C444" i="5"/>
  <c r="B444" i="5"/>
  <c r="N442" i="5"/>
  <c r="M442" i="5"/>
  <c r="L442" i="5"/>
  <c r="J442" i="5"/>
  <c r="H442" i="5"/>
  <c r="G442" i="5"/>
  <c r="F442" i="5"/>
  <c r="C442" i="5"/>
  <c r="B442" i="5"/>
  <c r="N441" i="5"/>
  <c r="M441" i="5"/>
  <c r="L441" i="5"/>
  <c r="J441" i="5"/>
  <c r="H441" i="5"/>
  <c r="G441" i="5"/>
  <c r="F441" i="5"/>
  <c r="C441" i="5"/>
  <c r="B441" i="5"/>
  <c r="L440" i="5"/>
  <c r="C440" i="5"/>
  <c r="N439" i="5"/>
  <c r="M439" i="5"/>
  <c r="L439" i="5"/>
  <c r="J439" i="5"/>
  <c r="H439" i="5"/>
  <c r="G439" i="5"/>
  <c r="F439" i="5"/>
  <c r="C439" i="5"/>
  <c r="B439" i="5"/>
  <c r="N438" i="5"/>
  <c r="M438" i="5"/>
  <c r="L438" i="5"/>
  <c r="J438" i="5"/>
  <c r="H438" i="5"/>
  <c r="G438" i="5"/>
  <c r="F438" i="5"/>
  <c r="C438" i="5"/>
  <c r="B438" i="5"/>
  <c r="N436" i="5"/>
  <c r="M436" i="5"/>
  <c r="L436" i="5"/>
  <c r="J436" i="5"/>
  <c r="H436" i="5"/>
  <c r="G436" i="5"/>
  <c r="F436" i="5"/>
  <c r="C436" i="5"/>
  <c r="B436" i="5"/>
  <c r="N435" i="5"/>
  <c r="M435" i="5"/>
  <c r="L435" i="5"/>
  <c r="J435" i="5"/>
  <c r="H435" i="5"/>
  <c r="G435" i="5"/>
  <c r="F435" i="5"/>
  <c r="C435" i="5"/>
  <c r="B435" i="5"/>
  <c r="N433" i="5"/>
  <c r="M433" i="5"/>
  <c r="L433" i="5"/>
  <c r="J433" i="5"/>
  <c r="H433" i="5"/>
  <c r="G433" i="5"/>
  <c r="F433" i="5"/>
  <c r="C433" i="5"/>
  <c r="B433" i="5"/>
  <c r="N432" i="5"/>
  <c r="M432" i="5"/>
  <c r="L432" i="5"/>
  <c r="J432" i="5"/>
  <c r="H432" i="5"/>
  <c r="G432" i="5"/>
  <c r="F432" i="5"/>
  <c r="C432" i="5"/>
  <c r="B432" i="5"/>
  <c r="N430" i="5"/>
  <c r="M430" i="5"/>
  <c r="L430" i="5"/>
  <c r="J430" i="5"/>
  <c r="H430" i="5"/>
  <c r="G430" i="5"/>
  <c r="F430" i="5"/>
  <c r="C430" i="5"/>
  <c r="B430" i="5"/>
  <c r="N429" i="5"/>
  <c r="M429" i="5"/>
  <c r="L429" i="5"/>
  <c r="J429" i="5"/>
  <c r="H429" i="5"/>
  <c r="G429" i="5"/>
  <c r="F429" i="5"/>
  <c r="C429" i="5"/>
  <c r="B429" i="5"/>
  <c r="H428" i="5"/>
  <c r="N427" i="5"/>
  <c r="M427" i="5"/>
  <c r="L427" i="5"/>
  <c r="J427" i="5"/>
  <c r="H427" i="5"/>
  <c r="G427" i="5"/>
  <c r="F427" i="5"/>
  <c r="C427" i="5"/>
  <c r="B427" i="5"/>
  <c r="N426" i="5"/>
  <c r="M426" i="5"/>
  <c r="L426" i="5"/>
  <c r="J426" i="5"/>
  <c r="H426" i="5"/>
  <c r="G426" i="5"/>
  <c r="F426" i="5"/>
  <c r="C426" i="5"/>
  <c r="B426" i="5"/>
  <c r="L425" i="5"/>
  <c r="C425" i="5"/>
  <c r="N424" i="5"/>
  <c r="M424" i="5"/>
  <c r="L424" i="5"/>
  <c r="J424" i="5"/>
  <c r="H424" i="5"/>
  <c r="G424" i="5"/>
  <c r="F424" i="5"/>
  <c r="C424" i="5"/>
  <c r="B424" i="5"/>
  <c r="N423" i="5"/>
  <c r="M423" i="5"/>
  <c r="L423" i="5"/>
  <c r="J423" i="5"/>
  <c r="H423" i="5"/>
  <c r="G423" i="5"/>
  <c r="F423" i="5"/>
  <c r="C423" i="5"/>
  <c r="B423" i="5"/>
  <c r="N421" i="5"/>
  <c r="M421" i="5"/>
  <c r="L421" i="5"/>
  <c r="J421" i="5"/>
  <c r="H421" i="5"/>
  <c r="G421" i="5"/>
  <c r="F421" i="5"/>
  <c r="C421" i="5"/>
  <c r="B421" i="5"/>
  <c r="N420" i="5"/>
  <c r="M420" i="5"/>
  <c r="L420" i="5"/>
  <c r="J420" i="5"/>
  <c r="H420" i="5"/>
  <c r="G420" i="5"/>
  <c r="F420" i="5"/>
  <c r="C420" i="5"/>
  <c r="B420" i="5"/>
  <c r="N418" i="5"/>
  <c r="M418" i="5"/>
  <c r="L418" i="5"/>
  <c r="J418" i="5"/>
  <c r="H418" i="5"/>
  <c r="G418" i="5"/>
  <c r="F418" i="5"/>
  <c r="C418" i="5"/>
  <c r="B418" i="5"/>
  <c r="N417" i="5"/>
  <c r="M417" i="5"/>
  <c r="L417" i="5"/>
  <c r="J417" i="5"/>
  <c r="H417" i="5"/>
  <c r="G417" i="5"/>
  <c r="F417" i="5"/>
  <c r="C417" i="5"/>
  <c r="B417" i="5"/>
  <c r="N415" i="5"/>
  <c r="M415" i="5"/>
  <c r="L415" i="5"/>
  <c r="J415" i="5"/>
  <c r="H415" i="5"/>
  <c r="G415" i="5"/>
  <c r="F415" i="5"/>
  <c r="C415" i="5"/>
  <c r="B415" i="5"/>
  <c r="N414" i="5"/>
  <c r="M414" i="5"/>
  <c r="L414" i="5"/>
  <c r="J414" i="5"/>
  <c r="H414" i="5"/>
  <c r="G414" i="5"/>
  <c r="F414" i="5"/>
  <c r="C414" i="5"/>
  <c r="B414" i="5"/>
  <c r="N412" i="5"/>
  <c r="M412" i="5"/>
  <c r="L412" i="5"/>
  <c r="J412" i="5"/>
  <c r="H412" i="5"/>
  <c r="G412" i="5"/>
  <c r="F412" i="5"/>
  <c r="C412" i="5"/>
  <c r="B412" i="5"/>
  <c r="N411" i="5"/>
  <c r="M411" i="5"/>
  <c r="L411" i="5"/>
  <c r="J411" i="5"/>
  <c r="H411" i="5"/>
  <c r="G411" i="5"/>
  <c r="F411" i="5"/>
  <c r="C411" i="5"/>
  <c r="B411" i="5"/>
  <c r="N409" i="5"/>
  <c r="M409" i="5"/>
  <c r="L409" i="5"/>
  <c r="J409" i="5"/>
  <c r="H409" i="5"/>
  <c r="G409" i="5"/>
  <c r="F409" i="5"/>
  <c r="C409" i="5"/>
  <c r="B409" i="5"/>
  <c r="N408" i="5"/>
  <c r="M408" i="5"/>
  <c r="L408" i="5"/>
  <c r="J408" i="5"/>
  <c r="H408" i="5"/>
  <c r="G408" i="5"/>
  <c r="F408" i="5"/>
  <c r="C408" i="5"/>
  <c r="B408" i="5"/>
  <c r="F407" i="5"/>
  <c r="N406" i="5"/>
  <c r="M406" i="5"/>
  <c r="L406" i="5"/>
  <c r="J406" i="5"/>
  <c r="H406" i="5"/>
  <c r="G406" i="5"/>
  <c r="C406" i="5"/>
  <c r="B406" i="5"/>
  <c r="N405" i="5"/>
  <c r="M405" i="5"/>
  <c r="L405" i="5"/>
  <c r="J405" i="5"/>
  <c r="H405" i="5"/>
  <c r="G405" i="5"/>
  <c r="F405" i="5"/>
  <c r="C405" i="5"/>
  <c r="B405" i="5"/>
  <c r="F404" i="5"/>
  <c r="N403" i="5"/>
  <c r="M403" i="5"/>
  <c r="L403" i="5"/>
  <c r="J403" i="5"/>
  <c r="H403" i="5"/>
  <c r="G403" i="5"/>
  <c r="F403" i="5"/>
  <c r="C403" i="5"/>
  <c r="B403" i="5"/>
  <c r="N402" i="5"/>
  <c r="M402" i="5"/>
  <c r="L402" i="5"/>
  <c r="J402" i="5"/>
  <c r="H402" i="5"/>
  <c r="G402" i="5"/>
  <c r="F402" i="5"/>
  <c r="C402" i="5"/>
  <c r="B402" i="5"/>
  <c r="N400" i="5"/>
  <c r="M400" i="5"/>
  <c r="L400" i="5"/>
  <c r="J400" i="5"/>
  <c r="H400" i="5"/>
  <c r="G400" i="5"/>
  <c r="F400" i="5"/>
  <c r="C400" i="5"/>
  <c r="B400" i="5"/>
  <c r="N399" i="5"/>
  <c r="M399" i="5"/>
  <c r="L399" i="5"/>
  <c r="J399" i="5"/>
  <c r="H399" i="5"/>
  <c r="G399" i="5"/>
  <c r="F399" i="5"/>
  <c r="C399" i="5"/>
  <c r="B399" i="5"/>
  <c r="N397" i="5"/>
  <c r="M397" i="5"/>
  <c r="L397" i="5"/>
  <c r="J397" i="5"/>
  <c r="G397" i="5"/>
  <c r="F397" i="5"/>
  <c r="C397" i="5"/>
  <c r="B397" i="5"/>
  <c r="N396" i="5"/>
  <c r="M396" i="5"/>
  <c r="L396" i="5"/>
  <c r="J396" i="5"/>
  <c r="H396" i="5"/>
  <c r="G396" i="5"/>
  <c r="F396" i="5"/>
  <c r="C396" i="5"/>
  <c r="B396" i="5"/>
  <c r="H395" i="5"/>
  <c r="N394" i="5"/>
  <c r="M394" i="5"/>
  <c r="L394" i="5"/>
  <c r="J394" i="5"/>
  <c r="H394" i="5"/>
  <c r="G394" i="5"/>
  <c r="F394" i="5"/>
  <c r="C394" i="5"/>
  <c r="B394" i="5"/>
  <c r="N393" i="5"/>
  <c r="M393" i="5"/>
  <c r="L393" i="5"/>
  <c r="J393" i="5"/>
  <c r="H393" i="5"/>
  <c r="G393" i="5"/>
  <c r="F393" i="5"/>
  <c r="C393" i="5"/>
  <c r="B393" i="5"/>
  <c r="H392" i="5"/>
  <c r="N391" i="5"/>
  <c r="M391" i="5"/>
  <c r="L391" i="5"/>
  <c r="J391" i="5"/>
  <c r="G391" i="5"/>
  <c r="F391" i="5"/>
  <c r="C391" i="5"/>
  <c r="B391" i="5"/>
  <c r="N390" i="5"/>
  <c r="M390" i="5"/>
  <c r="L390" i="5"/>
  <c r="J390" i="5"/>
  <c r="H390" i="5"/>
  <c r="G390" i="5"/>
  <c r="F390" i="5"/>
  <c r="C390" i="5"/>
  <c r="B390" i="5"/>
  <c r="H389" i="5"/>
  <c r="N388" i="5"/>
  <c r="M388" i="5"/>
  <c r="L388" i="5"/>
  <c r="J388" i="5"/>
  <c r="G388" i="5"/>
  <c r="F388" i="5"/>
  <c r="C388" i="5"/>
  <c r="B388" i="5"/>
  <c r="N387" i="5"/>
  <c r="M387" i="5"/>
  <c r="L387" i="5"/>
  <c r="J387" i="5"/>
  <c r="H387" i="5"/>
  <c r="G387" i="5"/>
  <c r="F387" i="5"/>
  <c r="C387" i="5"/>
  <c r="B387" i="5"/>
  <c r="H386" i="5"/>
  <c r="N385" i="5"/>
  <c r="M385" i="5"/>
  <c r="L385" i="5"/>
  <c r="J385" i="5"/>
  <c r="G385" i="5"/>
  <c r="F385" i="5"/>
  <c r="C385" i="5"/>
  <c r="B385" i="5"/>
  <c r="N384" i="5"/>
  <c r="M384" i="5"/>
  <c r="L384" i="5"/>
  <c r="J384" i="5"/>
  <c r="H384" i="5"/>
  <c r="G384" i="5"/>
  <c r="F384" i="5"/>
  <c r="C384" i="5"/>
  <c r="B384" i="5"/>
  <c r="J383" i="5"/>
  <c r="H383" i="5"/>
  <c r="N382" i="5"/>
  <c r="M382" i="5"/>
  <c r="L382" i="5"/>
  <c r="J382" i="5"/>
  <c r="H382" i="5"/>
  <c r="G382" i="5"/>
  <c r="F382" i="5"/>
  <c r="C382" i="5"/>
  <c r="B382" i="5"/>
  <c r="N381" i="5"/>
  <c r="M381" i="5"/>
  <c r="L381" i="5"/>
  <c r="J381" i="5"/>
  <c r="H381" i="5"/>
  <c r="G381" i="5"/>
  <c r="F381" i="5"/>
  <c r="C381" i="5"/>
  <c r="B381" i="5"/>
  <c r="H380" i="5"/>
  <c r="N379" i="5"/>
  <c r="M379" i="5"/>
  <c r="L379" i="5"/>
  <c r="J379" i="5"/>
  <c r="H379" i="5"/>
  <c r="G379" i="5"/>
  <c r="F379" i="5"/>
  <c r="C379" i="5"/>
  <c r="B379" i="5"/>
  <c r="N378" i="5"/>
  <c r="M378" i="5"/>
  <c r="L378" i="5"/>
  <c r="J378" i="5"/>
  <c r="H378" i="5"/>
  <c r="G378" i="5"/>
  <c r="F378" i="5"/>
  <c r="C378" i="5"/>
  <c r="B378" i="5"/>
  <c r="H377" i="5"/>
  <c r="N376" i="5"/>
  <c r="M376" i="5"/>
  <c r="L376" i="5"/>
  <c r="J376" i="5"/>
  <c r="H376" i="5"/>
  <c r="G376" i="5"/>
  <c r="F376" i="5"/>
  <c r="C376" i="5"/>
  <c r="B376" i="5"/>
  <c r="N375" i="5"/>
  <c r="M375" i="5"/>
  <c r="L375" i="5"/>
  <c r="J375" i="5"/>
  <c r="H375" i="5"/>
  <c r="G375" i="5"/>
  <c r="F375" i="5"/>
  <c r="C375" i="5"/>
  <c r="B375" i="5"/>
  <c r="H374" i="5"/>
  <c r="N373" i="5"/>
  <c r="M373" i="5"/>
  <c r="L373" i="5"/>
  <c r="J373" i="5"/>
  <c r="H373" i="5"/>
  <c r="G373" i="5"/>
  <c r="F373" i="5"/>
  <c r="C373" i="5"/>
  <c r="B373" i="5"/>
  <c r="N372" i="5"/>
  <c r="M372" i="5"/>
  <c r="L372" i="5"/>
  <c r="J372" i="5"/>
  <c r="H372" i="5"/>
  <c r="G372" i="5"/>
  <c r="F372" i="5"/>
  <c r="C372" i="5"/>
  <c r="B372" i="5"/>
  <c r="H371" i="5"/>
  <c r="G371" i="5"/>
  <c r="N370" i="5"/>
  <c r="M370" i="5"/>
  <c r="L370" i="5"/>
  <c r="J370" i="5"/>
  <c r="H370" i="5"/>
  <c r="G370" i="5"/>
  <c r="F370" i="5"/>
  <c r="C370" i="5"/>
  <c r="B370" i="5"/>
  <c r="N369" i="5"/>
  <c r="M369" i="5"/>
  <c r="L369" i="5"/>
  <c r="J369" i="5"/>
  <c r="H369" i="5"/>
  <c r="G369" i="5"/>
  <c r="F369" i="5"/>
  <c r="C369" i="5"/>
  <c r="B369" i="5"/>
  <c r="H368" i="5"/>
  <c r="N367" i="5"/>
  <c r="M367" i="5"/>
  <c r="L367" i="5"/>
  <c r="J367" i="5"/>
  <c r="H367" i="5"/>
  <c r="G367" i="5"/>
  <c r="F367" i="5"/>
  <c r="C367" i="5"/>
  <c r="B367" i="5"/>
  <c r="N366" i="5"/>
  <c r="M366" i="5"/>
  <c r="L366" i="5"/>
  <c r="J366" i="5"/>
  <c r="H366" i="5"/>
  <c r="G366" i="5"/>
  <c r="F366" i="5"/>
  <c r="C366" i="5"/>
  <c r="B366" i="5"/>
  <c r="H365" i="5"/>
  <c r="N364" i="5"/>
  <c r="M364" i="5"/>
  <c r="L364" i="5"/>
  <c r="J364" i="5"/>
  <c r="H364" i="5"/>
  <c r="G364" i="5"/>
  <c r="F364" i="5"/>
  <c r="C364" i="5"/>
  <c r="B364" i="5"/>
  <c r="N363" i="5"/>
  <c r="M363" i="5"/>
  <c r="L363" i="5"/>
  <c r="J363" i="5"/>
  <c r="G363" i="5"/>
  <c r="F363" i="5"/>
  <c r="C363" i="5"/>
  <c r="B363" i="5"/>
  <c r="H362" i="5"/>
  <c r="N361" i="5"/>
  <c r="M361" i="5"/>
  <c r="L361" i="5"/>
  <c r="J361" i="5"/>
  <c r="H361" i="5"/>
  <c r="G361" i="5"/>
  <c r="F361" i="5"/>
  <c r="C361" i="5"/>
  <c r="B361" i="5"/>
  <c r="N360" i="5"/>
  <c r="M360" i="5"/>
  <c r="L360" i="5"/>
  <c r="J360" i="5"/>
  <c r="H360" i="5"/>
  <c r="G360" i="5"/>
  <c r="C360" i="5"/>
  <c r="B360" i="5"/>
  <c r="N358" i="5"/>
  <c r="M358" i="5"/>
  <c r="L358" i="5"/>
  <c r="J358" i="5"/>
  <c r="H358" i="5"/>
  <c r="G358" i="5"/>
  <c r="C358" i="5"/>
  <c r="B358" i="5"/>
  <c r="N357" i="5"/>
  <c r="M357" i="5"/>
  <c r="L357" i="5"/>
  <c r="J357" i="5"/>
  <c r="H357" i="5"/>
  <c r="G357" i="5"/>
  <c r="F357" i="5"/>
  <c r="C357" i="5"/>
  <c r="B357" i="5"/>
  <c r="N356" i="5"/>
  <c r="F356" i="5"/>
  <c r="N355" i="5"/>
  <c r="M355" i="5"/>
  <c r="L355" i="5"/>
  <c r="J355" i="5"/>
  <c r="H355" i="5"/>
  <c r="G355" i="5"/>
  <c r="F355" i="5"/>
  <c r="C355" i="5"/>
  <c r="B355" i="5"/>
  <c r="N354" i="5"/>
  <c r="M354" i="5"/>
  <c r="L354" i="5"/>
  <c r="J354" i="5"/>
  <c r="H354" i="5"/>
  <c r="G354" i="5"/>
  <c r="F354" i="5"/>
  <c r="C354" i="5"/>
  <c r="B354" i="5"/>
  <c r="F353" i="5"/>
  <c r="N352" i="5"/>
  <c r="M352" i="5"/>
  <c r="L352" i="5"/>
  <c r="J352" i="5"/>
  <c r="H352" i="5"/>
  <c r="G352" i="5"/>
  <c r="F352" i="5"/>
  <c r="C352" i="5"/>
  <c r="B352" i="5"/>
  <c r="N351" i="5"/>
  <c r="M351" i="5"/>
  <c r="L351" i="5"/>
  <c r="J351" i="5"/>
  <c r="H351" i="5"/>
  <c r="G351" i="5"/>
  <c r="F351" i="5"/>
  <c r="C351" i="5"/>
  <c r="B351" i="5"/>
  <c r="H350" i="5"/>
  <c r="F350" i="5"/>
  <c r="N349" i="5"/>
  <c r="M349" i="5"/>
  <c r="L349" i="5"/>
  <c r="J349" i="5"/>
  <c r="H349" i="5"/>
  <c r="G349" i="5"/>
  <c r="F349" i="5"/>
  <c r="C349" i="5"/>
  <c r="B349" i="5"/>
  <c r="N348" i="5"/>
  <c r="M348" i="5"/>
  <c r="L348" i="5"/>
  <c r="J348" i="5"/>
  <c r="H348" i="5"/>
  <c r="G348" i="5"/>
  <c r="F348" i="5"/>
  <c r="C348" i="5"/>
  <c r="B348" i="5"/>
  <c r="N346" i="5"/>
  <c r="M346" i="5"/>
  <c r="L346" i="5"/>
  <c r="J346" i="5"/>
  <c r="H346" i="5"/>
  <c r="G346" i="5"/>
  <c r="F346" i="5"/>
  <c r="C346" i="5"/>
  <c r="B346" i="5"/>
  <c r="N345" i="5"/>
  <c r="M345" i="5"/>
  <c r="L345" i="5"/>
  <c r="J345" i="5"/>
  <c r="H345" i="5"/>
  <c r="G345" i="5"/>
  <c r="F345" i="5"/>
  <c r="C345" i="5"/>
  <c r="B345" i="5"/>
  <c r="N343" i="5"/>
  <c r="M343" i="5"/>
  <c r="L343" i="5"/>
  <c r="J343" i="5"/>
  <c r="H343" i="5"/>
  <c r="G343" i="5"/>
  <c r="F343" i="5"/>
  <c r="C343" i="5"/>
  <c r="B343" i="5"/>
  <c r="N342" i="5"/>
  <c r="M342" i="5"/>
  <c r="L342" i="5"/>
  <c r="J342" i="5"/>
  <c r="H342" i="5"/>
  <c r="G342" i="5"/>
  <c r="F342" i="5"/>
  <c r="C342" i="5"/>
  <c r="B342" i="5"/>
  <c r="N340" i="5"/>
  <c r="M340" i="5"/>
  <c r="L340" i="5"/>
  <c r="J340" i="5"/>
  <c r="H340" i="5"/>
  <c r="G340" i="5"/>
  <c r="F340" i="5"/>
  <c r="C340" i="5"/>
  <c r="B340" i="5"/>
  <c r="N339" i="5"/>
  <c r="M339" i="5"/>
  <c r="L339" i="5"/>
  <c r="J339" i="5"/>
  <c r="H339" i="5"/>
  <c r="G339" i="5"/>
  <c r="F339" i="5"/>
  <c r="C339" i="5"/>
  <c r="B339" i="5"/>
  <c r="N337" i="5"/>
  <c r="M337" i="5"/>
  <c r="L337" i="5"/>
  <c r="J337" i="5"/>
  <c r="H337" i="5"/>
  <c r="G337" i="5"/>
  <c r="F337" i="5"/>
  <c r="C337" i="5"/>
  <c r="B337" i="5"/>
  <c r="N336" i="5"/>
  <c r="M336" i="5"/>
  <c r="L336" i="5"/>
  <c r="J336" i="5"/>
  <c r="H336" i="5"/>
  <c r="G336" i="5"/>
  <c r="F336" i="5"/>
  <c r="C336" i="5"/>
  <c r="B336" i="5"/>
  <c r="N334" i="5"/>
  <c r="M334" i="5"/>
  <c r="L334" i="5"/>
  <c r="J334" i="5"/>
  <c r="H334" i="5"/>
  <c r="G334" i="5"/>
  <c r="F334" i="5"/>
  <c r="D334" i="5"/>
  <c r="C334" i="5"/>
  <c r="B334" i="5"/>
  <c r="N333" i="5"/>
  <c r="M333" i="5"/>
  <c r="L333" i="5"/>
  <c r="J333" i="5"/>
  <c r="H333" i="5"/>
  <c r="G333" i="5"/>
  <c r="F333" i="5"/>
  <c r="D333" i="5"/>
  <c r="C333" i="5"/>
  <c r="B333" i="5"/>
  <c r="D332" i="5"/>
  <c r="N331" i="5"/>
  <c r="M331" i="5"/>
  <c r="L331" i="5"/>
  <c r="J331" i="5"/>
  <c r="H331" i="5"/>
  <c r="G331" i="5"/>
  <c r="F331" i="5"/>
  <c r="D331" i="5"/>
  <c r="C331" i="5"/>
  <c r="B331" i="5"/>
  <c r="N330" i="5"/>
  <c r="M330" i="5"/>
  <c r="L330" i="5"/>
  <c r="J330" i="5"/>
  <c r="H330" i="5"/>
  <c r="G330" i="5"/>
  <c r="F330" i="5"/>
  <c r="D330" i="5"/>
  <c r="C330" i="5"/>
  <c r="B330" i="5"/>
  <c r="D329" i="5"/>
  <c r="N328" i="5"/>
  <c r="M328" i="5"/>
  <c r="L328" i="5"/>
  <c r="J328" i="5"/>
  <c r="H328" i="5"/>
  <c r="G328" i="5"/>
  <c r="F328" i="5"/>
  <c r="C328" i="5"/>
  <c r="B328" i="5"/>
  <c r="N327" i="5"/>
  <c r="M327" i="5"/>
  <c r="L327" i="5"/>
  <c r="J327" i="5"/>
  <c r="H327" i="5"/>
  <c r="G327" i="5"/>
  <c r="F327" i="5"/>
  <c r="C327" i="5"/>
  <c r="B327" i="5"/>
  <c r="N325" i="5"/>
  <c r="M325" i="5"/>
  <c r="L325" i="5"/>
  <c r="J325" i="5"/>
  <c r="H325" i="5"/>
  <c r="G325" i="5"/>
  <c r="F325" i="5"/>
  <c r="C325" i="5"/>
  <c r="B325" i="5"/>
  <c r="N324" i="5"/>
  <c r="M324" i="5"/>
  <c r="L324" i="5"/>
  <c r="J324" i="5"/>
  <c r="H324" i="5"/>
  <c r="G324" i="5"/>
  <c r="F324" i="5"/>
  <c r="C324" i="5"/>
  <c r="B324" i="5"/>
  <c r="N322" i="5"/>
  <c r="M322" i="5"/>
  <c r="L322" i="5"/>
  <c r="J322" i="5"/>
  <c r="H322" i="5"/>
  <c r="G322" i="5"/>
  <c r="F322" i="5"/>
  <c r="C322" i="5"/>
  <c r="B322" i="5"/>
  <c r="N321" i="5"/>
  <c r="M321" i="5"/>
  <c r="L321" i="5"/>
  <c r="J321" i="5"/>
  <c r="H321" i="5"/>
  <c r="G321" i="5"/>
  <c r="F321" i="5"/>
  <c r="C321" i="5"/>
  <c r="B321" i="5"/>
  <c r="N319" i="5"/>
  <c r="M319" i="5"/>
  <c r="L319" i="5"/>
  <c r="J319" i="5"/>
  <c r="H319" i="5"/>
  <c r="G319" i="5"/>
  <c r="F319" i="5"/>
  <c r="C319" i="5"/>
  <c r="B319" i="5"/>
  <c r="N318" i="5"/>
  <c r="M318" i="5"/>
  <c r="L318" i="5"/>
  <c r="J318" i="5"/>
  <c r="H318" i="5"/>
  <c r="G318" i="5"/>
  <c r="F318" i="5"/>
  <c r="C318" i="5"/>
  <c r="B318" i="5"/>
  <c r="N316" i="5"/>
  <c r="M316" i="5"/>
  <c r="L316" i="5"/>
  <c r="J316" i="5"/>
  <c r="H316" i="5"/>
  <c r="G316" i="5"/>
  <c r="F316" i="5"/>
  <c r="C316" i="5"/>
  <c r="B316" i="5"/>
  <c r="N315" i="5"/>
  <c r="M315" i="5"/>
  <c r="L315" i="5"/>
  <c r="J315" i="5"/>
  <c r="H315" i="5"/>
  <c r="G315" i="5"/>
  <c r="F315" i="5"/>
  <c r="C315" i="5"/>
  <c r="B315" i="5"/>
  <c r="N313" i="5"/>
  <c r="M313" i="5"/>
  <c r="L313" i="5"/>
  <c r="J313" i="5"/>
  <c r="H313" i="5"/>
  <c r="G313" i="5"/>
  <c r="F313" i="5"/>
  <c r="C313" i="5"/>
  <c r="B313" i="5"/>
  <c r="N312" i="5"/>
  <c r="M312" i="5"/>
  <c r="L312" i="5"/>
  <c r="J312" i="5"/>
  <c r="H312" i="5"/>
  <c r="G312" i="5"/>
  <c r="F312" i="5"/>
  <c r="C312" i="5"/>
  <c r="B312" i="5"/>
  <c r="N310" i="5"/>
  <c r="M310" i="5"/>
  <c r="L310" i="5"/>
  <c r="J310" i="5"/>
  <c r="H310" i="5"/>
  <c r="G310" i="5"/>
  <c r="F310" i="5"/>
  <c r="C310" i="5"/>
  <c r="B310" i="5"/>
  <c r="N309" i="5"/>
  <c r="M309" i="5"/>
  <c r="L309" i="5"/>
  <c r="J309" i="5"/>
  <c r="H309" i="5"/>
  <c r="G309" i="5"/>
  <c r="F309" i="5"/>
  <c r="C309" i="5"/>
  <c r="B309" i="5"/>
  <c r="N307" i="5"/>
  <c r="M307" i="5"/>
  <c r="L307" i="5"/>
  <c r="J307" i="5"/>
  <c r="H307" i="5"/>
  <c r="G307" i="5"/>
  <c r="F307" i="5"/>
  <c r="C307" i="5"/>
  <c r="B307" i="5"/>
  <c r="N306" i="5"/>
  <c r="M306" i="5"/>
  <c r="L306" i="5"/>
  <c r="J306" i="5"/>
  <c r="H306" i="5"/>
  <c r="G306" i="5"/>
  <c r="F306" i="5"/>
  <c r="C306" i="5"/>
  <c r="B306" i="5"/>
  <c r="N304" i="5"/>
  <c r="M304" i="5"/>
  <c r="L304" i="5"/>
  <c r="J304" i="5"/>
  <c r="H304" i="5"/>
  <c r="G304" i="5"/>
  <c r="F304" i="5"/>
  <c r="C304" i="5"/>
  <c r="B304" i="5"/>
  <c r="N303" i="5"/>
  <c r="M303" i="5"/>
  <c r="L303" i="5"/>
  <c r="J303" i="5"/>
  <c r="H303" i="5"/>
  <c r="G303" i="5"/>
  <c r="F303" i="5"/>
  <c r="C303" i="5"/>
  <c r="B303" i="5"/>
  <c r="N301" i="5"/>
  <c r="M301" i="5"/>
  <c r="L301" i="5"/>
  <c r="J301" i="5"/>
  <c r="H301" i="5"/>
  <c r="G301" i="5"/>
  <c r="F301" i="5"/>
  <c r="C301" i="5"/>
  <c r="B301" i="5"/>
  <c r="N300" i="5"/>
  <c r="M300" i="5"/>
  <c r="L300" i="5"/>
  <c r="J300" i="5"/>
  <c r="H300" i="5"/>
  <c r="G300" i="5"/>
  <c r="F300" i="5"/>
  <c r="C300" i="5"/>
  <c r="B300" i="5"/>
  <c r="N298" i="5"/>
  <c r="M298" i="5"/>
  <c r="L298" i="5"/>
  <c r="J298" i="5"/>
  <c r="H298" i="5"/>
  <c r="G298" i="5"/>
  <c r="F298" i="5"/>
  <c r="C298" i="5"/>
  <c r="B298" i="5"/>
  <c r="N297" i="5"/>
  <c r="M297" i="5"/>
  <c r="L297" i="5"/>
  <c r="J297" i="5"/>
  <c r="H297" i="5"/>
  <c r="G297" i="5"/>
  <c r="F297" i="5"/>
  <c r="C297" i="5"/>
  <c r="B297" i="5"/>
  <c r="E296" i="5"/>
  <c r="N295" i="5"/>
  <c r="M295" i="5"/>
  <c r="L295" i="5"/>
  <c r="J295" i="5"/>
  <c r="H295" i="5"/>
  <c r="G295" i="5"/>
  <c r="F295" i="5"/>
  <c r="E295" i="5"/>
  <c r="C295" i="5"/>
  <c r="B295" i="5"/>
  <c r="N294" i="5"/>
  <c r="M294" i="5"/>
  <c r="L294" i="5"/>
  <c r="J294" i="5"/>
  <c r="H294" i="5"/>
  <c r="G294" i="5"/>
  <c r="F294" i="5"/>
  <c r="C294" i="5"/>
  <c r="B294" i="5"/>
  <c r="N292" i="5"/>
  <c r="M292" i="5"/>
  <c r="L292" i="5"/>
  <c r="J292" i="5"/>
  <c r="H292" i="5"/>
  <c r="G292" i="5"/>
  <c r="F292" i="5"/>
  <c r="C292" i="5"/>
  <c r="B292" i="5"/>
  <c r="N291" i="5"/>
  <c r="M291" i="5"/>
  <c r="L291" i="5"/>
  <c r="J291" i="5"/>
  <c r="H291" i="5"/>
  <c r="G291" i="5"/>
  <c r="F291" i="5"/>
  <c r="C291" i="5"/>
  <c r="B291" i="5"/>
  <c r="N289" i="5"/>
  <c r="M289" i="5"/>
  <c r="L289" i="5"/>
  <c r="J289" i="5"/>
  <c r="H289" i="5"/>
  <c r="G289" i="5"/>
  <c r="F289" i="5"/>
  <c r="C289" i="5"/>
  <c r="B289" i="5"/>
  <c r="N288" i="5"/>
  <c r="M288" i="5"/>
  <c r="L288" i="5"/>
  <c r="J288" i="5"/>
  <c r="H288" i="5"/>
  <c r="G288" i="5"/>
  <c r="F288" i="5"/>
  <c r="C288" i="5"/>
  <c r="B288" i="5"/>
  <c r="N286" i="5"/>
  <c r="M286" i="5"/>
  <c r="L286" i="5"/>
  <c r="J286" i="5"/>
  <c r="H286" i="5"/>
  <c r="G286" i="5"/>
  <c r="F286" i="5"/>
  <c r="C286" i="5"/>
  <c r="B286" i="5"/>
  <c r="N285" i="5"/>
  <c r="M285" i="5"/>
  <c r="L285" i="5"/>
  <c r="J285" i="5"/>
  <c r="H285" i="5"/>
  <c r="G285" i="5"/>
  <c r="F285" i="5"/>
  <c r="C285" i="5"/>
  <c r="B285" i="5"/>
  <c r="N283" i="5"/>
  <c r="M283" i="5"/>
  <c r="L283" i="5"/>
  <c r="J283" i="5"/>
  <c r="H283" i="5"/>
  <c r="G283" i="5"/>
  <c r="F283" i="5"/>
  <c r="C283" i="5"/>
  <c r="B283" i="5"/>
  <c r="N282" i="5"/>
  <c r="M282" i="5"/>
  <c r="L282" i="5"/>
  <c r="J282" i="5"/>
  <c r="H282" i="5"/>
  <c r="G282" i="5"/>
  <c r="F282" i="5"/>
  <c r="C282" i="5"/>
  <c r="B282" i="5"/>
  <c r="H281" i="5"/>
  <c r="N280" i="5"/>
  <c r="M280" i="5"/>
  <c r="L280" i="5"/>
  <c r="J280" i="5"/>
  <c r="H280" i="5"/>
  <c r="G280" i="5"/>
  <c r="F280" i="5"/>
  <c r="C280" i="5"/>
  <c r="B280" i="5"/>
  <c r="N279" i="5"/>
  <c r="M279" i="5"/>
  <c r="L279" i="5"/>
  <c r="J279" i="5"/>
  <c r="H279" i="5"/>
  <c r="G279" i="5"/>
  <c r="F279" i="5"/>
  <c r="C279" i="5"/>
  <c r="B279" i="5"/>
  <c r="B278" i="5"/>
  <c r="N277" i="5"/>
  <c r="M277" i="5"/>
  <c r="L277" i="5"/>
  <c r="J277" i="5"/>
  <c r="H277" i="5"/>
  <c r="G277" i="5"/>
  <c r="F277" i="5"/>
  <c r="C277" i="5"/>
  <c r="B277" i="5"/>
  <c r="N276" i="5"/>
  <c r="M276" i="5"/>
  <c r="L276" i="5"/>
  <c r="J276" i="5"/>
  <c r="H276" i="5"/>
  <c r="G276" i="5"/>
  <c r="F276" i="5"/>
  <c r="C276" i="5"/>
  <c r="B276" i="5"/>
  <c r="N274" i="5"/>
  <c r="M274" i="5"/>
  <c r="L274" i="5"/>
  <c r="J274" i="5"/>
  <c r="H274" i="5"/>
  <c r="G274" i="5"/>
  <c r="F274" i="5"/>
  <c r="C274" i="5"/>
  <c r="N273" i="5"/>
  <c r="M273" i="5"/>
  <c r="L273" i="5"/>
  <c r="J273" i="5"/>
  <c r="H273" i="5"/>
  <c r="G273" i="5"/>
  <c r="F273" i="5"/>
  <c r="D273" i="5"/>
  <c r="C273" i="5"/>
  <c r="B273" i="5"/>
  <c r="C272" i="5"/>
  <c r="B272" i="5"/>
  <c r="N271" i="5"/>
  <c r="M271" i="5"/>
  <c r="L271" i="5"/>
  <c r="J271" i="5"/>
  <c r="H271" i="5"/>
  <c r="G271" i="5"/>
  <c r="F271" i="5"/>
  <c r="C271" i="5"/>
  <c r="B271" i="5"/>
  <c r="N270" i="5"/>
  <c r="M270" i="5"/>
  <c r="L270" i="5"/>
  <c r="J270" i="5"/>
  <c r="H270" i="5"/>
  <c r="G270" i="5"/>
  <c r="F270" i="5"/>
  <c r="C270" i="5"/>
  <c r="B270" i="5"/>
  <c r="M269" i="5"/>
  <c r="H269" i="5"/>
  <c r="N268" i="5"/>
  <c r="M268" i="5"/>
  <c r="L268" i="5"/>
  <c r="J268" i="5"/>
  <c r="H268" i="5"/>
  <c r="G268" i="5"/>
  <c r="F268" i="5"/>
  <c r="C268" i="5"/>
  <c r="B268" i="5"/>
  <c r="N267" i="5"/>
  <c r="M267" i="5"/>
  <c r="L267" i="5"/>
  <c r="J267" i="5"/>
  <c r="G267" i="5"/>
  <c r="F267" i="5"/>
  <c r="C267" i="5"/>
  <c r="B267" i="5"/>
  <c r="H266" i="5"/>
  <c r="N265" i="5"/>
  <c r="M265" i="5"/>
  <c r="L265" i="5"/>
  <c r="J265" i="5"/>
  <c r="H265" i="5"/>
  <c r="G265" i="5"/>
  <c r="F265" i="5"/>
  <c r="C265" i="5"/>
  <c r="B265" i="5"/>
  <c r="N264" i="5"/>
  <c r="M264" i="5"/>
  <c r="L264" i="5"/>
  <c r="J264" i="5"/>
  <c r="G264" i="5"/>
  <c r="F264" i="5"/>
  <c r="C264" i="5"/>
  <c r="B264" i="5"/>
  <c r="H263" i="5"/>
  <c r="N262" i="5"/>
  <c r="M262" i="5"/>
  <c r="L262" i="5"/>
  <c r="J262" i="5"/>
  <c r="H262" i="5"/>
  <c r="G262" i="5"/>
  <c r="F262" i="5"/>
  <c r="C262" i="5"/>
  <c r="B262" i="5"/>
  <c r="N261" i="5"/>
  <c r="M261" i="5"/>
  <c r="L261" i="5"/>
  <c r="J261" i="5"/>
  <c r="G261" i="5"/>
  <c r="F261" i="5"/>
  <c r="C261" i="5"/>
  <c r="B261" i="5"/>
  <c r="H260" i="5"/>
  <c r="N259" i="5"/>
  <c r="M259" i="5"/>
  <c r="L259" i="5"/>
  <c r="J259" i="5"/>
  <c r="H259" i="5"/>
  <c r="G259" i="5"/>
  <c r="F259" i="5"/>
  <c r="C259" i="5"/>
  <c r="B259" i="5"/>
  <c r="N258" i="5"/>
  <c r="M258" i="5"/>
  <c r="L258" i="5"/>
  <c r="J258" i="5"/>
  <c r="G258" i="5"/>
  <c r="F258" i="5"/>
  <c r="C258" i="5"/>
  <c r="B258" i="5"/>
  <c r="H257" i="5"/>
  <c r="N256" i="5"/>
  <c r="M256" i="5"/>
  <c r="L256" i="5"/>
  <c r="J256" i="5"/>
  <c r="H256" i="5"/>
  <c r="G256" i="5"/>
  <c r="F256" i="5"/>
  <c r="C256" i="5"/>
  <c r="B256" i="5"/>
  <c r="N255" i="5"/>
  <c r="M255" i="5"/>
  <c r="L255" i="5"/>
  <c r="J255" i="5"/>
  <c r="H255" i="5"/>
  <c r="G255" i="5"/>
  <c r="F255" i="5"/>
  <c r="C255" i="5"/>
  <c r="B254" i="5"/>
  <c r="N253" i="5"/>
  <c r="M253" i="5"/>
  <c r="L253" i="5"/>
  <c r="J253" i="5"/>
  <c r="H253" i="5"/>
  <c r="G253" i="5"/>
  <c r="F253" i="5"/>
  <c r="C253" i="5"/>
  <c r="B253" i="5"/>
  <c r="N252" i="5"/>
  <c r="M252" i="5"/>
  <c r="L252" i="5"/>
  <c r="J252" i="5"/>
  <c r="H252" i="5"/>
  <c r="G252" i="5"/>
  <c r="F252" i="5"/>
  <c r="C252" i="5"/>
  <c r="B252" i="5"/>
  <c r="D251" i="5"/>
  <c r="N250" i="5"/>
  <c r="M250" i="5"/>
  <c r="L250" i="5"/>
  <c r="J250" i="5"/>
  <c r="H250" i="5"/>
  <c r="G250" i="5"/>
  <c r="F250" i="5"/>
  <c r="C250" i="5"/>
  <c r="B250" i="5"/>
  <c r="N249" i="5"/>
  <c r="M249" i="5"/>
  <c r="L249" i="5"/>
  <c r="J249" i="5"/>
  <c r="H249" i="5"/>
  <c r="G249" i="5"/>
  <c r="F249" i="5"/>
  <c r="B249" i="5"/>
  <c r="N247" i="5"/>
  <c r="M247" i="5"/>
  <c r="L247" i="5"/>
  <c r="H247" i="5"/>
  <c r="G247" i="5"/>
  <c r="F247" i="5"/>
  <c r="B247" i="5"/>
  <c r="N246" i="5"/>
  <c r="M246" i="5"/>
  <c r="L246" i="5"/>
  <c r="J246" i="5"/>
  <c r="H246" i="5"/>
  <c r="G246" i="5"/>
  <c r="F246" i="5"/>
  <c r="C246" i="5"/>
  <c r="B246" i="5"/>
  <c r="C245" i="5"/>
  <c r="N244" i="5"/>
  <c r="M244" i="5"/>
  <c r="L244" i="5"/>
  <c r="J244" i="5"/>
  <c r="H244" i="5"/>
  <c r="G244" i="5"/>
  <c r="F244" i="5"/>
  <c r="C244" i="5"/>
  <c r="B244" i="5"/>
  <c r="N243" i="5"/>
  <c r="M243" i="5"/>
  <c r="L243" i="5"/>
  <c r="J243" i="5"/>
  <c r="H243" i="5"/>
  <c r="G243" i="5"/>
  <c r="F243" i="5"/>
  <c r="C243" i="5"/>
  <c r="B243" i="5"/>
  <c r="C242" i="5"/>
  <c r="N241" i="5"/>
  <c r="M241" i="5"/>
  <c r="L241" i="5"/>
  <c r="J241" i="5"/>
  <c r="H241" i="5"/>
  <c r="G241" i="5"/>
  <c r="F241" i="5"/>
  <c r="C241" i="5"/>
  <c r="B241" i="5"/>
  <c r="N240" i="5"/>
  <c r="M240" i="5"/>
  <c r="L240" i="5"/>
  <c r="J240" i="5"/>
  <c r="H240" i="5"/>
  <c r="G240" i="5"/>
  <c r="F240" i="5"/>
  <c r="C240" i="5"/>
  <c r="B240" i="5"/>
  <c r="N238" i="5"/>
  <c r="M238" i="5"/>
  <c r="L238" i="5"/>
  <c r="J238" i="5"/>
  <c r="H238" i="5"/>
  <c r="G238" i="5"/>
  <c r="F238" i="5"/>
  <c r="C238" i="5"/>
  <c r="B238" i="5"/>
  <c r="N237" i="5"/>
  <c r="M237" i="5"/>
  <c r="L237" i="5"/>
  <c r="J237" i="5"/>
  <c r="H237" i="5"/>
  <c r="G237" i="5"/>
  <c r="F237" i="5"/>
  <c r="C237" i="5"/>
  <c r="B237" i="5"/>
  <c r="N235" i="5"/>
  <c r="M235" i="5"/>
  <c r="L235" i="5"/>
  <c r="J235" i="5"/>
  <c r="H235" i="5"/>
  <c r="G235" i="5"/>
  <c r="F235" i="5"/>
  <c r="C235" i="5"/>
  <c r="B235" i="5"/>
  <c r="N234" i="5"/>
  <c r="M234" i="5"/>
  <c r="L234" i="5"/>
  <c r="J234" i="5"/>
  <c r="H234" i="5"/>
  <c r="G234" i="5"/>
  <c r="F234" i="5"/>
  <c r="C234" i="5"/>
  <c r="B234" i="5"/>
  <c r="N232" i="5"/>
  <c r="M232" i="5"/>
  <c r="L232" i="5"/>
  <c r="J232" i="5"/>
  <c r="H232" i="5"/>
  <c r="G232" i="5"/>
  <c r="F232" i="5"/>
  <c r="C232" i="5"/>
  <c r="B232" i="5"/>
  <c r="N231" i="5"/>
  <c r="M231" i="5"/>
  <c r="L231" i="5"/>
  <c r="J231" i="5"/>
  <c r="H231" i="5"/>
  <c r="G231" i="5"/>
  <c r="F231" i="5"/>
  <c r="C231" i="5"/>
  <c r="B231" i="5"/>
  <c r="N229" i="5"/>
  <c r="M229" i="5"/>
  <c r="L229" i="5"/>
  <c r="J229" i="5"/>
  <c r="H229" i="5"/>
  <c r="G229" i="5"/>
  <c r="F229" i="5"/>
  <c r="C229" i="5"/>
  <c r="B229" i="5"/>
  <c r="N228" i="5"/>
  <c r="M228" i="5"/>
  <c r="L228" i="5"/>
  <c r="J228" i="5"/>
  <c r="H228" i="5"/>
  <c r="G228" i="5"/>
  <c r="F228" i="5"/>
  <c r="C228" i="5"/>
  <c r="B228" i="5"/>
  <c r="N227" i="5"/>
  <c r="N226" i="5"/>
  <c r="M226" i="5"/>
  <c r="L226" i="5"/>
  <c r="J226" i="5"/>
  <c r="H226" i="5"/>
  <c r="G226" i="5"/>
  <c r="F226" i="5"/>
  <c r="C226" i="5"/>
  <c r="B226" i="5"/>
  <c r="N225" i="5"/>
  <c r="M225" i="5"/>
  <c r="L225" i="5"/>
  <c r="J225" i="5"/>
  <c r="H225" i="5"/>
  <c r="G225" i="5"/>
  <c r="F225" i="5"/>
  <c r="C225" i="5"/>
  <c r="B225" i="5"/>
  <c r="N224" i="5"/>
  <c r="N223" i="5"/>
  <c r="M223" i="5"/>
  <c r="L223" i="5"/>
  <c r="J223" i="5"/>
  <c r="H223" i="5"/>
  <c r="G223" i="5"/>
  <c r="F223" i="5"/>
  <c r="C223" i="5"/>
  <c r="B223" i="5"/>
  <c r="N222" i="5"/>
  <c r="M222" i="5"/>
  <c r="L222" i="5"/>
  <c r="J222" i="5"/>
  <c r="H222" i="5"/>
  <c r="G222" i="5"/>
  <c r="F222" i="5"/>
  <c r="C222" i="5"/>
  <c r="B222" i="5"/>
  <c r="N220" i="5"/>
  <c r="M220" i="5"/>
  <c r="L220" i="5"/>
  <c r="J220" i="5"/>
  <c r="H220" i="5"/>
  <c r="G220" i="5"/>
  <c r="F220" i="5"/>
  <c r="C220" i="5"/>
  <c r="B220" i="5"/>
  <c r="N219" i="5"/>
  <c r="M219" i="5"/>
  <c r="L219" i="5"/>
  <c r="J219" i="5"/>
  <c r="H219" i="5"/>
  <c r="G219" i="5"/>
  <c r="F219" i="5"/>
  <c r="C219" i="5"/>
  <c r="B219" i="5"/>
  <c r="N217" i="5"/>
  <c r="M217" i="5"/>
  <c r="L217" i="5"/>
  <c r="J217" i="5"/>
  <c r="H217" i="5"/>
  <c r="G217" i="5"/>
  <c r="F217" i="5"/>
  <c r="C217" i="5"/>
  <c r="B217" i="5"/>
  <c r="N216" i="5"/>
  <c r="M216" i="5"/>
  <c r="L216" i="5"/>
  <c r="J216" i="5"/>
  <c r="H216" i="5"/>
  <c r="G216" i="5"/>
  <c r="F216" i="5"/>
  <c r="C216" i="5"/>
  <c r="B216" i="5"/>
  <c r="N215" i="5"/>
  <c r="N214" i="5"/>
  <c r="M214" i="5"/>
  <c r="L214" i="5"/>
  <c r="J214" i="5"/>
  <c r="H214" i="5"/>
  <c r="G214" i="5"/>
  <c r="F214" i="5"/>
  <c r="C214" i="5"/>
  <c r="B214" i="5"/>
  <c r="N213" i="5"/>
  <c r="M213" i="5"/>
  <c r="L213" i="5"/>
  <c r="J213" i="5"/>
  <c r="H213" i="5"/>
  <c r="G213" i="5"/>
  <c r="F213" i="5"/>
  <c r="C213" i="5"/>
  <c r="B213" i="5"/>
  <c r="N211" i="5"/>
  <c r="M211" i="5"/>
  <c r="L211" i="5"/>
  <c r="J211" i="5"/>
  <c r="H211" i="5"/>
  <c r="G211" i="5"/>
  <c r="F211" i="5"/>
  <c r="C211" i="5"/>
  <c r="B211" i="5"/>
  <c r="N210" i="5"/>
  <c r="M210" i="5"/>
  <c r="L210" i="5"/>
  <c r="J210" i="5"/>
  <c r="H210" i="5"/>
  <c r="G210" i="5"/>
  <c r="F210" i="5"/>
  <c r="C210" i="5"/>
  <c r="B210" i="5"/>
  <c r="N208" i="5"/>
  <c r="M208" i="5"/>
  <c r="L208" i="5"/>
  <c r="J208" i="5"/>
  <c r="H208" i="5"/>
  <c r="G208" i="5"/>
  <c r="F208" i="5"/>
  <c r="C208" i="5"/>
  <c r="B208" i="5"/>
  <c r="N207" i="5"/>
  <c r="M207" i="5"/>
  <c r="L207" i="5"/>
  <c r="J207" i="5"/>
  <c r="H207" i="5"/>
  <c r="G207" i="5"/>
  <c r="F207" i="5"/>
  <c r="C207" i="5"/>
  <c r="B207" i="5"/>
  <c r="N205" i="5"/>
  <c r="M205" i="5"/>
  <c r="L205" i="5"/>
  <c r="J205" i="5"/>
  <c r="H205" i="5"/>
  <c r="G205" i="5"/>
  <c r="F205" i="5"/>
  <c r="C205" i="5"/>
  <c r="B205" i="5"/>
  <c r="N204" i="5"/>
  <c r="M204" i="5"/>
  <c r="L204" i="5"/>
  <c r="J204" i="5"/>
  <c r="H204" i="5"/>
  <c r="G204" i="5"/>
  <c r="F204" i="5"/>
  <c r="C204" i="5"/>
  <c r="B204" i="5"/>
  <c r="N202" i="5"/>
  <c r="M202" i="5"/>
  <c r="L202" i="5"/>
  <c r="J202" i="5"/>
  <c r="H202" i="5"/>
  <c r="G202" i="5"/>
  <c r="F202" i="5"/>
  <c r="C202" i="5"/>
  <c r="B202" i="5"/>
  <c r="N201" i="5"/>
  <c r="M201" i="5"/>
  <c r="L201" i="5"/>
  <c r="J201" i="5"/>
  <c r="H201" i="5"/>
  <c r="G201" i="5"/>
  <c r="F201" i="5"/>
  <c r="C201" i="5"/>
  <c r="B201" i="5"/>
  <c r="N199" i="5"/>
  <c r="M199" i="5"/>
  <c r="L199" i="5"/>
  <c r="J199" i="5"/>
  <c r="H199" i="5"/>
  <c r="G199" i="5"/>
  <c r="F199" i="5"/>
  <c r="C199" i="5"/>
  <c r="B199" i="5"/>
  <c r="N198" i="5"/>
  <c r="M198" i="5"/>
  <c r="L198" i="5"/>
  <c r="J198" i="5"/>
  <c r="H198" i="5"/>
  <c r="G198" i="5"/>
  <c r="F198" i="5"/>
  <c r="D198" i="5"/>
  <c r="C198" i="5"/>
  <c r="B198" i="5"/>
  <c r="N196" i="5"/>
  <c r="M196" i="5"/>
  <c r="L196" i="5"/>
  <c r="J196" i="5"/>
  <c r="H196" i="5"/>
  <c r="G196" i="5"/>
  <c r="F196" i="5"/>
  <c r="C196" i="5"/>
  <c r="B196" i="5"/>
  <c r="N195" i="5"/>
  <c r="M195" i="5"/>
  <c r="L195" i="5"/>
  <c r="J195" i="5"/>
  <c r="H195" i="5"/>
  <c r="G195" i="5"/>
  <c r="F195" i="5"/>
  <c r="C195" i="5"/>
  <c r="B195" i="5"/>
  <c r="N193" i="5"/>
  <c r="M193" i="5"/>
  <c r="L193" i="5"/>
  <c r="J193" i="5"/>
  <c r="H193" i="5"/>
  <c r="G193" i="5"/>
  <c r="F193" i="5"/>
  <c r="C193" i="5"/>
  <c r="B193" i="5"/>
  <c r="N192" i="5"/>
  <c r="M192" i="5"/>
  <c r="L192" i="5"/>
  <c r="J192" i="5"/>
  <c r="H192" i="5"/>
  <c r="G192" i="5"/>
  <c r="F192" i="5"/>
  <c r="C192" i="5"/>
  <c r="B192" i="5"/>
  <c r="N190" i="5"/>
  <c r="M190" i="5"/>
  <c r="L190" i="5"/>
  <c r="J190" i="5"/>
  <c r="H190" i="5"/>
  <c r="G190" i="5"/>
  <c r="F190" i="5"/>
  <c r="C190" i="5"/>
  <c r="B190" i="5"/>
  <c r="N189" i="5"/>
  <c r="M189" i="5"/>
  <c r="L189" i="5"/>
  <c r="J189" i="5"/>
  <c r="H189" i="5"/>
  <c r="G189" i="5"/>
  <c r="F189" i="5"/>
  <c r="C189" i="5"/>
  <c r="B189" i="5"/>
  <c r="N187" i="5"/>
  <c r="M187" i="5"/>
  <c r="L187" i="5"/>
  <c r="J187" i="5"/>
  <c r="H187" i="5"/>
  <c r="G187" i="5"/>
  <c r="F187" i="5"/>
  <c r="C187" i="5"/>
  <c r="B187" i="5"/>
  <c r="N186" i="5"/>
  <c r="M186" i="5"/>
  <c r="L186" i="5"/>
  <c r="J186" i="5"/>
  <c r="H186" i="5"/>
  <c r="G186" i="5"/>
  <c r="F186" i="5"/>
  <c r="C186" i="5"/>
  <c r="B186" i="5"/>
  <c r="N184" i="5"/>
  <c r="M184" i="5"/>
  <c r="L184" i="5"/>
  <c r="J184" i="5"/>
  <c r="H184" i="5"/>
  <c r="G184" i="5"/>
  <c r="F184" i="5"/>
  <c r="C184" i="5"/>
  <c r="B184" i="5"/>
  <c r="N183" i="5"/>
  <c r="M183" i="5"/>
  <c r="L183" i="5"/>
  <c r="J183" i="5"/>
  <c r="H183" i="5"/>
  <c r="G183" i="5"/>
  <c r="F183" i="5"/>
  <c r="D183" i="5"/>
  <c r="C183" i="5"/>
  <c r="B183" i="5"/>
  <c r="L182" i="5"/>
  <c r="F182" i="5"/>
  <c r="N181" i="5"/>
  <c r="M181" i="5"/>
  <c r="L181" i="5"/>
  <c r="J181" i="5"/>
  <c r="H181" i="5"/>
  <c r="G181" i="5"/>
  <c r="F181" i="5"/>
  <c r="C181" i="5"/>
  <c r="B181" i="5"/>
  <c r="N180" i="5"/>
  <c r="M180" i="5"/>
  <c r="L180" i="5"/>
  <c r="J180" i="5"/>
  <c r="H180" i="5"/>
  <c r="G180" i="5"/>
  <c r="F180" i="5"/>
  <c r="C180" i="5"/>
  <c r="B180" i="5"/>
  <c r="M178" i="5"/>
  <c r="L178" i="5"/>
  <c r="J178" i="5"/>
  <c r="H178" i="5"/>
  <c r="G178" i="5"/>
  <c r="F178" i="5"/>
  <c r="C178" i="5"/>
  <c r="B178" i="5"/>
  <c r="N177" i="5"/>
  <c r="M177" i="5"/>
  <c r="L177" i="5"/>
  <c r="J177" i="5"/>
  <c r="H177" i="5"/>
  <c r="G177" i="5"/>
  <c r="F177" i="5"/>
  <c r="D177" i="5"/>
  <c r="C177" i="5"/>
  <c r="B177" i="5"/>
  <c r="N176" i="5"/>
  <c r="D176" i="5"/>
  <c r="N175" i="5"/>
  <c r="M175" i="5"/>
  <c r="L175" i="5"/>
  <c r="J175" i="5"/>
  <c r="H175" i="5"/>
  <c r="G175" i="5"/>
  <c r="F175" i="5"/>
  <c r="D175" i="5"/>
  <c r="C175" i="5"/>
  <c r="B175" i="5"/>
  <c r="N174" i="5"/>
  <c r="M174" i="5"/>
  <c r="L174" i="5"/>
  <c r="J174" i="5"/>
  <c r="H174" i="5"/>
  <c r="G174" i="5"/>
  <c r="F174" i="5"/>
  <c r="C174" i="5"/>
  <c r="B174" i="5"/>
  <c r="N173" i="5"/>
  <c r="N172" i="5"/>
  <c r="M172" i="5"/>
  <c r="L172" i="5"/>
  <c r="J172" i="5"/>
  <c r="H172" i="5"/>
  <c r="G172" i="5"/>
  <c r="F172" i="5"/>
  <c r="C172" i="5"/>
  <c r="B172" i="5"/>
  <c r="N171" i="5"/>
  <c r="M171" i="5"/>
  <c r="L171" i="5"/>
  <c r="J171" i="5"/>
  <c r="H171" i="5"/>
  <c r="G171" i="5"/>
  <c r="F171" i="5"/>
  <c r="C171" i="5"/>
  <c r="B171" i="5"/>
  <c r="N169" i="5"/>
  <c r="M169" i="5"/>
  <c r="L169" i="5"/>
  <c r="J169" i="5"/>
  <c r="H169" i="5"/>
  <c r="G169" i="5"/>
  <c r="F169" i="5"/>
  <c r="D169" i="5"/>
  <c r="C169" i="5"/>
  <c r="B169" i="5"/>
  <c r="N168" i="5"/>
  <c r="M168" i="5"/>
  <c r="L168" i="5"/>
  <c r="J168" i="5"/>
  <c r="H168" i="5"/>
  <c r="G168" i="5"/>
  <c r="F168" i="5"/>
  <c r="C168" i="5"/>
  <c r="B168" i="5"/>
  <c r="N166" i="5"/>
  <c r="M166" i="5"/>
  <c r="L166" i="5"/>
  <c r="J166" i="5"/>
  <c r="H166" i="5"/>
  <c r="G166" i="5"/>
  <c r="F166" i="5"/>
  <c r="C166" i="5"/>
  <c r="B166" i="5"/>
  <c r="N165" i="5"/>
  <c r="M165" i="5"/>
  <c r="L165" i="5"/>
  <c r="J165" i="5"/>
  <c r="H165" i="5"/>
  <c r="G165" i="5"/>
  <c r="F165" i="5"/>
  <c r="C165" i="5"/>
  <c r="B165" i="5"/>
  <c r="N163" i="5"/>
  <c r="M163" i="5"/>
  <c r="L163" i="5"/>
  <c r="J163" i="5"/>
  <c r="H163" i="5"/>
  <c r="G163" i="5"/>
  <c r="F163" i="5"/>
  <c r="C163" i="5"/>
  <c r="B163" i="5"/>
  <c r="N162" i="5"/>
  <c r="M162" i="5"/>
  <c r="L162" i="5"/>
  <c r="J162" i="5"/>
  <c r="H162" i="5"/>
  <c r="G162" i="5"/>
  <c r="F162" i="5"/>
  <c r="C162" i="5"/>
  <c r="B162" i="5"/>
  <c r="N160" i="5"/>
  <c r="M160" i="5"/>
  <c r="L160" i="5"/>
  <c r="J160" i="5"/>
  <c r="H160" i="5"/>
  <c r="G160" i="5"/>
  <c r="F160" i="5"/>
  <c r="C160" i="5"/>
  <c r="B160" i="5"/>
  <c r="N159" i="5"/>
  <c r="M159" i="5"/>
  <c r="L159" i="5"/>
  <c r="J159" i="5"/>
  <c r="H159" i="5"/>
  <c r="G159" i="5"/>
  <c r="F159" i="5"/>
  <c r="C159" i="5"/>
  <c r="B159" i="5"/>
  <c r="N157" i="5"/>
  <c r="M157" i="5"/>
  <c r="L157" i="5"/>
  <c r="J157" i="5"/>
  <c r="H157" i="5"/>
  <c r="G157" i="5"/>
  <c r="F157" i="5"/>
  <c r="C157" i="5"/>
  <c r="B157" i="5"/>
  <c r="N156" i="5"/>
  <c r="M156" i="5"/>
  <c r="L156" i="5"/>
  <c r="J156" i="5"/>
  <c r="H156" i="5"/>
  <c r="G156" i="5"/>
  <c r="F156" i="5"/>
  <c r="C156" i="5"/>
  <c r="B156" i="5"/>
  <c r="N155" i="5"/>
  <c r="N154" i="5"/>
  <c r="M154" i="5"/>
  <c r="L154" i="5"/>
  <c r="J154" i="5"/>
  <c r="H154" i="5"/>
  <c r="G154" i="5"/>
  <c r="F154" i="5"/>
  <c r="C154" i="5"/>
  <c r="B154" i="5"/>
  <c r="N153" i="5"/>
  <c r="M153" i="5"/>
  <c r="L153" i="5"/>
  <c r="J153" i="5"/>
  <c r="H153" i="5"/>
  <c r="G153" i="5"/>
  <c r="F153" i="5"/>
  <c r="E153" i="5"/>
  <c r="C153" i="5"/>
  <c r="B153" i="5"/>
  <c r="E152" i="5"/>
  <c r="N151" i="5"/>
  <c r="M151" i="5"/>
  <c r="L151" i="5"/>
  <c r="J151" i="5"/>
  <c r="H151" i="5"/>
  <c r="G151" i="5"/>
  <c r="F151" i="5"/>
  <c r="E151" i="5"/>
  <c r="C151" i="5"/>
  <c r="B151" i="5"/>
  <c r="N150" i="5"/>
  <c r="M150" i="5"/>
  <c r="L150" i="5"/>
  <c r="J150" i="5"/>
  <c r="H150" i="5"/>
  <c r="G150" i="5"/>
  <c r="F150" i="5"/>
  <c r="C150" i="5"/>
  <c r="B150" i="5"/>
  <c r="N148" i="5"/>
  <c r="M148" i="5"/>
  <c r="L148" i="5"/>
  <c r="J148" i="5"/>
  <c r="H148" i="5"/>
  <c r="G148" i="5"/>
  <c r="F148" i="5"/>
  <c r="C148" i="5"/>
  <c r="B148" i="5"/>
  <c r="N147" i="5"/>
  <c r="M147" i="5"/>
  <c r="L147" i="5"/>
  <c r="J147" i="5"/>
  <c r="H147" i="5"/>
  <c r="G147" i="5"/>
  <c r="F147" i="5"/>
  <c r="C147" i="5"/>
  <c r="B147" i="5"/>
  <c r="N145" i="5"/>
  <c r="M145" i="5"/>
  <c r="L145" i="5"/>
  <c r="J145" i="5"/>
  <c r="H145" i="5"/>
  <c r="G145" i="5"/>
  <c r="F145" i="5"/>
  <c r="C145" i="5"/>
  <c r="B145" i="5"/>
  <c r="N144" i="5"/>
  <c r="M144" i="5"/>
  <c r="L144" i="5"/>
  <c r="J144" i="5"/>
  <c r="H144" i="5"/>
  <c r="G144" i="5"/>
  <c r="F144" i="5"/>
  <c r="C144" i="5"/>
  <c r="B144" i="5"/>
  <c r="N142" i="5"/>
  <c r="M142" i="5"/>
  <c r="L142" i="5"/>
  <c r="J142" i="5"/>
  <c r="H142" i="5"/>
  <c r="G142" i="5"/>
  <c r="F142" i="5"/>
  <c r="C142" i="5"/>
  <c r="B142" i="5"/>
  <c r="N141" i="5"/>
  <c r="M141" i="5"/>
  <c r="L141" i="5"/>
  <c r="J141" i="5"/>
  <c r="H141" i="5"/>
  <c r="G141" i="5"/>
  <c r="F141" i="5"/>
  <c r="C141" i="5"/>
  <c r="B141" i="5"/>
  <c r="N140" i="5"/>
  <c r="N139" i="5"/>
  <c r="M139" i="5"/>
  <c r="L139" i="5"/>
  <c r="J139" i="5"/>
  <c r="H139" i="5"/>
  <c r="G139" i="5"/>
  <c r="F139" i="5"/>
  <c r="D139" i="5"/>
  <c r="C139" i="5"/>
  <c r="B139" i="5"/>
  <c r="N138" i="5"/>
  <c r="M138" i="5"/>
  <c r="L138" i="5"/>
  <c r="J138" i="5"/>
  <c r="H138" i="5"/>
  <c r="G138" i="5"/>
  <c r="F138" i="5"/>
  <c r="C138" i="5"/>
  <c r="B138" i="5"/>
  <c r="N136" i="5"/>
  <c r="M136" i="5"/>
  <c r="L136" i="5"/>
  <c r="J136" i="5"/>
  <c r="H136" i="5"/>
  <c r="G136" i="5"/>
  <c r="F136" i="5"/>
  <c r="C136" i="5"/>
  <c r="B136" i="5"/>
  <c r="N135" i="5"/>
  <c r="M135" i="5"/>
  <c r="L135" i="5"/>
  <c r="J135" i="5"/>
  <c r="H135" i="5"/>
  <c r="G135" i="5"/>
  <c r="F135" i="5"/>
  <c r="C135" i="5"/>
  <c r="B135" i="5"/>
  <c r="N133" i="5"/>
  <c r="M133" i="5"/>
  <c r="L133" i="5"/>
  <c r="J133" i="5"/>
  <c r="H133" i="5"/>
  <c r="G133" i="5"/>
  <c r="F133" i="5"/>
  <c r="C133" i="5"/>
  <c r="B133" i="5"/>
  <c r="N132" i="5"/>
  <c r="M132" i="5"/>
  <c r="L132" i="5"/>
  <c r="J132" i="5"/>
  <c r="H132" i="5"/>
  <c r="G132" i="5"/>
  <c r="F132" i="5"/>
  <c r="C132" i="5"/>
  <c r="B132" i="5"/>
  <c r="N130" i="5"/>
  <c r="M130" i="5"/>
  <c r="L130" i="5"/>
  <c r="J130" i="5"/>
  <c r="H130" i="5"/>
  <c r="G130" i="5"/>
  <c r="F130" i="5"/>
  <c r="C130" i="5"/>
  <c r="B130" i="5"/>
  <c r="N129" i="5"/>
  <c r="M129" i="5"/>
  <c r="L129" i="5"/>
  <c r="J129" i="5"/>
  <c r="H129" i="5"/>
  <c r="G129" i="5"/>
  <c r="F129" i="5"/>
  <c r="C129" i="5"/>
  <c r="B129" i="5"/>
  <c r="H128" i="5"/>
  <c r="N127" i="5"/>
  <c r="M127" i="5"/>
  <c r="L127" i="5"/>
  <c r="J127" i="5"/>
  <c r="H127" i="5"/>
  <c r="G127" i="5"/>
  <c r="F127" i="5"/>
  <c r="C127" i="5"/>
  <c r="B127" i="5"/>
  <c r="N126" i="5"/>
  <c r="M126" i="5"/>
  <c r="L126" i="5"/>
  <c r="J126" i="5"/>
  <c r="H126" i="5"/>
  <c r="G126" i="5"/>
  <c r="F126" i="5"/>
  <c r="C126" i="5"/>
  <c r="B126" i="5"/>
  <c r="G125" i="5"/>
  <c r="D125" i="5"/>
  <c r="N124" i="5"/>
  <c r="M124" i="5"/>
  <c r="L124" i="5"/>
  <c r="J124" i="5"/>
  <c r="H124" i="5"/>
  <c r="G124" i="5"/>
  <c r="F124" i="5"/>
  <c r="D124" i="5"/>
  <c r="C124" i="5"/>
  <c r="B124" i="5"/>
  <c r="N123" i="5"/>
  <c r="M123" i="5"/>
  <c r="L123" i="5"/>
  <c r="J123" i="5"/>
  <c r="H123" i="5"/>
  <c r="G123" i="5"/>
  <c r="F123" i="5"/>
  <c r="D123" i="5"/>
  <c r="C123" i="5"/>
  <c r="B123" i="5"/>
  <c r="N121" i="5"/>
  <c r="M121" i="5"/>
  <c r="L121" i="5"/>
  <c r="J121" i="5"/>
  <c r="H121" i="5"/>
  <c r="G121" i="5"/>
  <c r="F121" i="5"/>
  <c r="C121" i="5"/>
  <c r="B121" i="5"/>
  <c r="N120" i="5"/>
  <c r="M120" i="5"/>
  <c r="L120" i="5"/>
  <c r="J120" i="5"/>
  <c r="H120" i="5"/>
  <c r="G120" i="5"/>
  <c r="F120" i="5"/>
  <c r="C120" i="5"/>
  <c r="B120" i="5"/>
  <c r="N118" i="5"/>
  <c r="M118" i="5"/>
  <c r="L118" i="5"/>
  <c r="J118" i="5"/>
  <c r="H118" i="5"/>
  <c r="G118" i="5"/>
  <c r="F118" i="5"/>
  <c r="C118" i="5"/>
  <c r="B118" i="5"/>
  <c r="N117" i="5"/>
  <c r="M117" i="5"/>
  <c r="L117" i="5"/>
  <c r="J117" i="5"/>
  <c r="H117" i="5"/>
  <c r="G117" i="5"/>
  <c r="F117" i="5"/>
  <c r="C117" i="5"/>
  <c r="B117" i="5"/>
  <c r="N115" i="5"/>
  <c r="M115" i="5"/>
  <c r="L115" i="5"/>
  <c r="J115" i="5"/>
  <c r="H115" i="5"/>
  <c r="G115" i="5"/>
  <c r="F115" i="5"/>
  <c r="C115" i="5"/>
  <c r="B115" i="5"/>
  <c r="N114" i="5"/>
  <c r="M114" i="5"/>
  <c r="L114" i="5"/>
  <c r="J114" i="5"/>
  <c r="H114" i="5"/>
  <c r="G114" i="5"/>
  <c r="F114" i="5"/>
  <c r="C114" i="5"/>
  <c r="B114" i="5"/>
  <c r="N112" i="5"/>
  <c r="M112" i="5"/>
  <c r="L112" i="5"/>
  <c r="J112" i="5"/>
  <c r="H112" i="5"/>
  <c r="G112" i="5"/>
  <c r="F112" i="5"/>
  <c r="D112" i="5"/>
  <c r="C112" i="5"/>
  <c r="B112" i="5"/>
  <c r="N111" i="5"/>
  <c r="M111" i="5"/>
  <c r="L111" i="5"/>
  <c r="J111" i="5"/>
  <c r="H111" i="5"/>
  <c r="G111" i="5"/>
  <c r="F111" i="5"/>
  <c r="C111" i="5"/>
  <c r="B111" i="5"/>
  <c r="D110" i="5"/>
  <c r="N109" i="5"/>
  <c r="M109" i="5"/>
  <c r="L109" i="5"/>
  <c r="J109" i="5"/>
  <c r="H109" i="5"/>
  <c r="G109" i="5"/>
  <c r="F109" i="5"/>
  <c r="D109" i="5"/>
  <c r="C109" i="5"/>
  <c r="B109" i="5"/>
  <c r="N108" i="5"/>
  <c r="M108" i="5"/>
  <c r="L108" i="5"/>
  <c r="J108" i="5"/>
  <c r="H108" i="5"/>
  <c r="G108" i="5"/>
  <c r="F108" i="5"/>
  <c r="C108" i="5"/>
  <c r="B108" i="5"/>
  <c r="N106" i="5"/>
  <c r="M106" i="5"/>
  <c r="L106" i="5"/>
  <c r="J106" i="5"/>
  <c r="H106" i="5"/>
  <c r="G106" i="5"/>
  <c r="F106" i="5"/>
  <c r="C106" i="5"/>
  <c r="B106" i="5"/>
  <c r="N105" i="5"/>
  <c r="M105" i="5"/>
  <c r="L105" i="5"/>
  <c r="J105" i="5"/>
  <c r="H105" i="5"/>
  <c r="G105" i="5"/>
  <c r="F105" i="5"/>
  <c r="C105" i="5"/>
  <c r="B105" i="5"/>
  <c r="N103" i="5"/>
  <c r="M103" i="5"/>
  <c r="L103" i="5"/>
  <c r="J103" i="5"/>
  <c r="H103" i="5"/>
  <c r="G103" i="5"/>
  <c r="F103" i="5"/>
  <c r="C103" i="5"/>
  <c r="B103" i="5"/>
  <c r="N102" i="5"/>
  <c r="M102" i="5"/>
  <c r="L102" i="5"/>
  <c r="J102" i="5"/>
  <c r="H102" i="5"/>
  <c r="G102" i="5"/>
  <c r="F102" i="5"/>
  <c r="C102" i="5"/>
  <c r="B102" i="5"/>
  <c r="N100" i="5"/>
  <c r="M100" i="5"/>
  <c r="L100" i="5"/>
  <c r="J100" i="5"/>
  <c r="H100" i="5"/>
  <c r="G100" i="5"/>
  <c r="F100" i="5"/>
  <c r="E100" i="5"/>
  <c r="C100" i="5"/>
  <c r="B100" i="5"/>
  <c r="N99" i="5"/>
  <c r="M99" i="5"/>
  <c r="L99" i="5"/>
  <c r="J99" i="5"/>
  <c r="H99" i="5"/>
  <c r="G99" i="5"/>
  <c r="F99" i="5"/>
  <c r="C99" i="5"/>
  <c r="B99" i="5"/>
  <c r="N97" i="5"/>
  <c r="M97" i="5"/>
  <c r="L97" i="5"/>
  <c r="J97" i="5"/>
  <c r="H97" i="5"/>
  <c r="G97" i="5"/>
  <c r="F97" i="5"/>
  <c r="C97" i="5"/>
  <c r="B97" i="5"/>
  <c r="N96" i="5"/>
  <c r="M96" i="5"/>
  <c r="L96" i="5"/>
  <c r="J96" i="5"/>
  <c r="H96" i="5"/>
  <c r="G96" i="5"/>
  <c r="F96" i="5"/>
  <c r="C96" i="5"/>
  <c r="B96" i="5"/>
  <c r="N94" i="5"/>
  <c r="M94" i="5"/>
  <c r="L94" i="5"/>
  <c r="J94" i="5"/>
  <c r="H94" i="5"/>
  <c r="G94" i="5"/>
  <c r="F94" i="5"/>
  <c r="C94" i="5"/>
  <c r="B94" i="5"/>
  <c r="N93" i="5"/>
  <c r="M93" i="5"/>
  <c r="L93" i="5"/>
  <c r="J93" i="5"/>
  <c r="H93" i="5"/>
  <c r="G93" i="5"/>
  <c r="F93" i="5"/>
  <c r="C93" i="5"/>
  <c r="B93" i="5"/>
  <c r="N91" i="5"/>
  <c r="M91" i="5"/>
  <c r="L91" i="5"/>
  <c r="J91" i="5"/>
  <c r="H91" i="5"/>
  <c r="G91" i="5"/>
  <c r="F91" i="5"/>
  <c r="C91" i="5"/>
  <c r="B91" i="5"/>
  <c r="N90" i="5"/>
  <c r="M90" i="5"/>
  <c r="L90" i="5"/>
  <c r="J90" i="5"/>
  <c r="H90" i="5"/>
  <c r="G90" i="5"/>
  <c r="F90" i="5"/>
  <c r="C90" i="5"/>
  <c r="B90" i="5"/>
  <c r="N88" i="5"/>
  <c r="M88" i="5"/>
  <c r="L88" i="5"/>
  <c r="J88" i="5"/>
  <c r="H88" i="5"/>
  <c r="G88" i="5"/>
  <c r="F88" i="5"/>
  <c r="C88" i="5"/>
  <c r="B88" i="5"/>
  <c r="N87" i="5"/>
  <c r="M87" i="5"/>
  <c r="L87" i="5"/>
  <c r="J87" i="5"/>
  <c r="H87" i="5"/>
  <c r="G87" i="5"/>
  <c r="F87" i="5"/>
  <c r="C87" i="5"/>
  <c r="B87" i="5"/>
  <c r="N85" i="5"/>
  <c r="M85" i="5"/>
  <c r="L85" i="5"/>
  <c r="H85" i="5"/>
  <c r="G85" i="5"/>
  <c r="F85" i="5"/>
  <c r="C85" i="5"/>
  <c r="B85" i="5"/>
  <c r="N84" i="5"/>
  <c r="M84" i="5"/>
  <c r="L84" i="5"/>
  <c r="J84" i="5"/>
  <c r="H84" i="5"/>
  <c r="G84" i="5"/>
  <c r="F84" i="5"/>
  <c r="C84" i="5"/>
  <c r="B84" i="5"/>
  <c r="N82" i="5"/>
  <c r="M82" i="5"/>
  <c r="L82" i="5"/>
  <c r="J82" i="5"/>
  <c r="H82" i="5"/>
  <c r="G82" i="5"/>
  <c r="F82" i="5"/>
  <c r="C82" i="5"/>
  <c r="B82" i="5"/>
  <c r="N81" i="5"/>
  <c r="M81" i="5"/>
  <c r="L81" i="5"/>
  <c r="J81" i="5"/>
  <c r="H81" i="5"/>
  <c r="G81" i="5"/>
  <c r="F81" i="5"/>
  <c r="C81" i="5"/>
  <c r="B81" i="5"/>
  <c r="N79" i="5"/>
  <c r="M79" i="5"/>
  <c r="L79" i="5"/>
  <c r="J79" i="5"/>
  <c r="H79" i="5"/>
  <c r="G79" i="5"/>
  <c r="F79" i="5"/>
  <c r="C79" i="5"/>
  <c r="B79" i="5"/>
  <c r="N78" i="5"/>
  <c r="M78" i="5"/>
  <c r="L78" i="5"/>
  <c r="J78" i="5"/>
  <c r="H78" i="5"/>
  <c r="G78" i="5"/>
  <c r="F78" i="5"/>
  <c r="C78" i="5"/>
  <c r="B78" i="5"/>
  <c r="H77" i="5"/>
  <c r="N76" i="5"/>
  <c r="M76" i="5"/>
  <c r="L76" i="5"/>
  <c r="J76" i="5"/>
  <c r="H76" i="5"/>
  <c r="G76" i="5"/>
  <c r="F76" i="5"/>
  <c r="C76" i="5"/>
  <c r="B76" i="5"/>
  <c r="N75" i="5"/>
  <c r="M75" i="5"/>
  <c r="L75" i="5"/>
  <c r="J75" i="5"/>
  <c r="H75" i="5"/>
  <c r="G75" i="5"/>
  <c r="F75" i="5"/>
  <c r="C75" i="5"/>
  <c r="B75" i="5"/>
  <c r="N73" i="5"/>
  <c r="M73" i="5"/>
  <c r="L73" i="5"/>
  <c r="J73" i="5"/>
  <c r="H73" i="5"/>
  <c r="G73" i="5"/>
  <c r="F73" i="5"/>
  <c r="C73" i="5"/>
  <c r="B73" i="5"/>
  <c r="N72" i="5"/>
  <c r="M72" i="5"/>
  <c r="L72" i="5"/>
  <c r="J72" i="5"/>
  <c r="H72" i="5"/>
  <c r="G72" i="5"/>
  <c r="F72" i="5"/>
  <c r="C72" i="5"/>
  <c r="B72" i="5"/>
  <c r="H71" i="5"/>
  <c r="N70" i="5"/>
  <c r="M70" i="5"/>
  <c r="L70" i="5"/>
  <c r="J70" i="5"/>
  <c r="H70" i="5"/>
  <c r="G70" i="5"/>
  <c r="F70" i="5"/>
  <c r="C70" i="5"/>
  <c r="B70" i="5"/>
  <c r="N69" i="5"/>
  <c r="M69" i="5"/>
  <c r="L69" i="5"/>
  <c r="J69" i="5"/>
  <c r="H69" i="5"/>
  <c r="F69" i="5"/>
  <c r="C69" i="5"/>
  <c r="B69" i="5"/>
  <c r="G68" i="5"/>
  <c r="N67" i="5"/>
  <c r="M67" i="5"/>
  <c r="L67" i="5"/>
  <c r="J67" i="5"/>
  <c r="H67" i="5"/>
  <c r="G67" i="5"/>
  <c r="F67" i="5"/>
  <c r="C67" i="5"/>
  <c r="B67" i="5"/>
  <c r="N66" i="5"/>
  <c r="M66" i="5"/>
  <c r="L66" i="5"/>
  <c r="J66" i="5"/>
  <c r="H66" i="5"/>
  <c r="G66" i="5"/>
  <c r="F66" i="5"/>
  <c r="C66" i="5"/>
  <c r="B66" i="5"/>
  <c r="H65" i="5"/>
  <c r="N64" i="5"/>
  <c r="M64" i="5"/>
  <c r="L64" i="5"/>
  <c r="J64" i="5"/>
  <c r="H64" i="5"/>
  <c r="G64" i="5"/>
  <c r="F64" i="5"/>
  <c r="C64" i="5"/>
  <c r="B64" i="5"/>
  <c r="N63" i="5"/>
  <c r="M63" i="5"/>
  <c r="L63" i="5"/>
  <c r="J63" i="5"/>
  <c r="G63" i="5"/>
  <c r="F63" i="5"/>
  <c r="C63" i="5"/>
  <c r="B63" i="5"/>
  <c r="H62" i="5"/>
  <c r="G62" i="5"/>
  <c r="N61" i="5"/>
  <c r="M61" i="5"/>
  <c r="L61" i="5"/>
  <c r="J61" i="5"/>
  <c r="H61" i="5"/>
  <c r="G61" i="5"/>
  <c r="F61" i="5"/>
  <c r="C61" i="5"/>
  <c r="B61" i="5"/>
  <c r="N60" i="5"/>
  <c r="M60" i="5"/>
  <c r="L60" i="5"/>
  <c r="J60" i="5"/>
  <c r="H60" i="5"/>
  <c r="G60" i="5"/>
  <c r="F60" i="5"/>
  <c r="C60" i="5"/>
  <c r="B60" i="5"/>
  <c r="G59" i="5"/>
  <c r="N58" i="5"/>
  <c r="M58" i="5"/>
  <c r="L58" i="5"/>
  <c r="J58" i="5"/>
  <c r="H58" i="5"/>
  <c r="G58" i="5"/>
  <c r="F58" i="5"/>
  <c r="C58" i="5"/>
  <c r="B58" i="5"/>
  <c r="N57" i="5"/>
  <c r="M57" i="5"/>
  <c r="L57" i="5"/>
  <c r="J57" i="5"/>
  <c r="H57" i="5"/>
  <c r="G57" i="5"/>
  <c r="F57" i="5"/>
  <c r="C57" i="5"/>
  <c r="B57" i="5"/>
  <c r="G56" i="5"/>
  <c r="N55" i="5"/>
  <c r="M55" i="5"/>
  <c r="L55" i="5"/>
  <c r="J55" i="5"/>
  <c r="H55" i="5"/>
  <c r="G55" i="5"/>
  <c r="F55" i="5"/>
  <c r="C55" i="5"/>
  <c r="B55" i="5"/>
  <c r="N54" i="5"/>
  <c r="M54" i="5"/>
  <c r="J54" i="5"/>
  <c r="G54" i="5"/>
  <c r="F54" i="5"/>
  <c r="D54" i="5"/>
  <c r="C54" i="5"/>
  <c r="B54" i="5"/>
  <c r="G53" i="5"/>
  <c r="D53" i="5"/>
  <c r="N52" i="5"/>
  <c r="M52" i="5"/>
  <c r="L52" i="5"/>
  <c r="J52" i="5"/>
  <c r="G52" i="5"/>
  <c r="F52" i="5"/>
  <c r="D52" i="5"/>
  <c r="C52" i="5"/>
  <c r="B52" i="5"/>
  <c r="N51" i="5"/>
  <c r="M51" i="5"/>
  <c r="J51" i="5"/>
  <c r="G51" i="5"/>
  <c r="F51" i="5"/>
  <c r="C51" i="5"/>
  <c r="B51" i="5"/>
  <c r="H50" i="5"/>
  <c r="D50" i="5"/>
  <c r="N49" i="5"/>
  <c r="M49" i="5"/>
  <c r="L49" i="5"/>
  <c r="J49" i="5"/>
  <c r="H49" i="5"/>
  <c r="G49" i="5"/>
  <c r="F49" i="5"/>
  <c r="C49" i="5"/>
  <c r="B49" i="5"/>
  <c r="N48" i="5"/>
  <c r="M48" i="5"/>
  <c r="L48" i="5"/>
  <c r="J48" i="5"/>
  <c r="H48" i="5"/>
  <c r="G48" i="5"/>
  <c r="F48" i="5"/>
  <c r="C48" i="5"/>
  <c r="B48" i="5"/>
  <c r="L47" i="5"/>
  <c r="H47" i="5"/>
  <c r="G47" i="5"/>
  <c r="N46" i="5"/>
  <c r="M46" i="5"/>
  <c r="L46" i="5"/>
  <c r="J46" i="5"/>
  <c r="H46" i="5"/>
  <c r="G46" i="5"/>
  <c r="F46" i="5"/>
  <c r="C46" i="5"/>
  <c r="B46" i="5"/>
  <c r="N45" i="5"/>
  <c r="M45" i="5"/>
  <c r="L45" i="5"/>
  <c r="J45" i="5"/>
  <c r="H45" i="5"/>
  <c r="G45" i="5"/>
  <c r="F45" i="5"/>
  <c r="C45" i="5"/>
  <c r="B45" i="5"/>
  <c r="L44" i="5"/>
  <c r="H44" i="5"/>
  <c r="N43" i="5"/>
  <c r="M43" i="5"/>
  <c r="L43" i="5"/>
  <c r="J43" i="5"/>
  <c r="H43" i="5"/>
  <c r="G43" i="5"/>
  <c r="F43" i="5"/>
  <c r="C43" i="5"/>
  <c r="B43" i="5"/>
  <c r="N42" i="5"/>
  <c r="M42" i="5"/>
  <c r="L42" i="5"/>
  <c r="J42" i="5"/>
  <c r="H42" i="5"/>
  <c r="G42" i="5"/>
  <c r="F42" i="5"/>
  <c r="C42" i="5"/>
  <c r="B42" i="5"/>
  <c r="L41" i="5"/>
  <c r="H41" i="5"/>
  <c r="N40" i="5"/>
  <c r="M40" i="5"/>
  <c r="L40" i="5"/>
  <c r="J40" i="5"/>
  <c r="H40" i="5"/>
  <c r="G40" i="5"/>
  <c r="F40" i="5"/>
  <c r="C40" i="5"/>
  <c r="B40" i="5"/>
  <c r="N39" i="5"/>
  <c r="M39" i="5"/>
  <c r="L39" i="5"/>
  <c r="J39" i="5"/>
  <c r="H39" i="5"/>
  <c r="G39" i="5"/>
  <c r="F39" i="5"/>
  <c r="C39" i="5"/>
  <c r="B39" i="5"/>
  <c r="L38" i="5"/>
  <c r="N37" i="5"/>
  <c r="M37" i="5"/>
  <c r="L37" i="5"/>
  <c r="J37" i="5"/>
  <c r="H37" i="5"/>
  <c r="G37" i="5"/>
  <c r="F37" i="5"/>
  <c r="C37" i="5"/>
  <c r="B37" i="5"/>
  <c r="N36" i="5"/>
  <c r="M36" i="5"/>
  <c r="L36" i="5"/>
  <c r="J36" i="5"/>
  <c r="H36" i="5"/>
  <c r="G36" i="5"/>
  <c r="F36" i="5"/>
  <c r="C36" i="5"/>
  <c r="B36" i="5"/>
  <c r="N34" i="5"/>
  <c r="M34" i="5"/>
  <c r="L34" i="5"/>
  <c r="J34" i="5"/>
  <c r="H34" i="5"/>
  <c r="G34" i="5"/>
  <c r="F34" i="5"/>
  <c r="C34" i="5"/>
  <c r="B34" i="5"/>
  <c r="N33" i="5"/>
  <c r="M33" i="5"/>
  <c r="L33" i="5"/>
  <c r="J33" i="5"/>
  <c r="H33" i="5"/>
  <c r="G33" i="5"/>
  <c r="F33" i="5"/>
  <c r="C33" i="5"/>
  <c r="B33" i="5"/>
  <c r="H32" i="5"/>
  <c r="N31" i="5"/>
  <c r="M31" i="5"/>
  <c r="L31" i="5"/>
  <c r="J31" i="5"/>
  <c r="H31" i="5"/>
  <c r="G31" i="5"/>
  <c r="F31" i="5"/>
  <c r="C31" i="5"/>
  <c r="B31" i="5"/>
  <c r="N30" i="5"/>
  <c r="M30" i="5"/>
  <c r="J30" i="5"/>
  <c r="H30" i="5"/>
  <c r="G30" i="5"/>
  <c r="F30" i="5"/>
  <c r="C30" i="5"/>
  <c r="B30" i="5"/>
  <c r="D29" i="5"/>
  <c r="N28" i="5"/>
  <c r="M28" i="5"/>
  <c r="L28" i="5"/>
  <c r="J28" i="5"/>
  <c r="H28" i="5"/>
  <c r="G28" i="5"/>
  <c r="F28" i="5"/>
  <c r="C28" i="5"/>
  <c r="B28" i="5"/>
  <c r="N27" i="5"/>
  <c r="M27" i="5"/>
  <c r="L27" i="5"/>
  <c r="J27" i="5"/>
  <c r="H27" i="5"/>
  <c r="G27" i="5"/>
  <c r="F27" i="5"/>
  <c r="C27" i="5"/>
  <c r="B27" i="5"/>
  <c r="L26" i="5"/>
  <c r="N25" i="5"/>
  <c r="M25" i="5"/>
  <c r="L25" i="5"/>
  <c r="J25" i="5"/>
  <c r="H25" i="5"/>
  <c r="G25" i="5"/>
  <c r="F25" i="5"/>
  <c r="C25" i="5"/>
  <c r="B25" i="5"/>
  <c r="N24" i="5"/>
  <c r="M24" i="5"/>
  <c r="L24" i="5"/>
  <c r="J24" i="5"/>
  <c r="H24" i="5"/>
  <c r="G24" i="5"/>
  <c r="F24" i="5"/>
  <c r="C24" i="5"/>
  <c r="B24" i="5"/>
  <c r="L23" i="5"/>
  <c r="N22" i="5"/>
  <c r="M22" i="5"/>
  <c r="L22" i="5"/>
  <c r="J22" i="5"/>
  <c r="H22" i="5"/>
  <c r="G22" i="5"/>
  <c r="F22" i="5"/>
  <c r="C22" i="5"/>
  <c r="B22" i="5"/>
  <c r="N21" i="5"/>
  <c r="M21" i="5"/>
  <c r="L21" i="5"/>
  <c r="J21" i="5"/>
  <c r="H21" i="5"/>
  <c r="G21" i="5"/>
  <c r="F21" i="5"/>
  <c r="C21" i="5"/>
  <c r="B21" i="5"/>
  <c r="L20" i="5"/>
  <c r="N19" i="5"/>
  <c r="M19" i="5"/>
  <c r="L19" i="5"/>
  <c r="J19" i="5"/>
  <c r="H19" i="5"/>
  <c r="G19" i="5"/>
  <c r="F19" i="5"/>
  <c r="C19" i="5"/>
  <c r="B19" i="5"/>
  <c r="N18" i="5"/>
  <c r="M18" i="5"/>
  <c r="L18" i="5"/>
  <c r="J18" i="5"/>
  <c r="H18" i="5"/>
  <c r="G18" i="5"/>
  <c r="F18" i="5"/>
  <c r="C18" i="5"/>
  <c r="B18" i="5"/>
  <c r="N16" i="5"/>
  <c r="M16" i="5"/>
  <c r="L16" i="5"/>
  <c r="J16" i="5"/>
  <c r="H16" i="5"/>
  <c r="G16" i="5"/>
  <c r="F16" i="5"/>
  <c r="C16" i="5"/>
  <c r="B16" i="5"/>
  <c r="N15" i="5"/>
  <c r="M15" i="5"/>
  <c r="L15" i="5"/>
  <c r="J15" i="5"/>
  <c r="H15" i="5"/>
  <c r="G15" i="5"/>
  <c r="F15" i="5"/>
  <c r="C15" i="5"/>
  <c r="B15" i="5"/>
  <c r="N13" i="5"/>
  <c r="M13" i="5"/>
  <c r="L13" i="5"/>
  <c r="J13" i="5"/>
  <c r="H13" i="5"/>
  <c r="G13" i="5"/>
  <c r="F13" i="5"/>
  <c r="C13" i="5"/>
  <c r="B13" i="5"/>
  <c r="N12" i="5"/>
  <c r="M12" i="5"/>
  <c r="L12" i="5"/>
  <c r="J12" i="5"/>
  <c r="H12" i="5"/>
  <c r="G12" i="5"/>
  <c r="F12" i="5"/>
  <c r="C12" i="5"/>
  <c r="B12" i="5"/>
  <c r="N10" i="5"/>
  <c r="M10" i="5"/>
  <c r="L10" i="5"/>
  <c r="J10" i="5"/>
  <c r="H10" i="5"/>
  <c r="G10" i="5"/>
  <c r="F10" i="5"/>
  <c r="C10" i="5"/>
  <c r="B10" i="5"/>
  <c r="N9" i="5"/>
  <c r="M9" i="5"/>
  <c r="L9" i="5"/>
  <c r="J9" i="5"/>
  <c r="H9" i="5"/>
  <c r="G9" i="5"/>
  <c r="F9" i="5"/>
  <c r="C9" i="5"/>
  <c r="B9" i="5"/>
  <c r="N7" i="5"/>
  <c r="M7" i="5"/>
  <c r="L7" i="5"/>
  <c r="J7" i="5"/>
  <c r="H7" i="5"/>
  <c r="G7" i="5"/>
  <c r="F7" i="5"/>
  <c r="C7" i="5"/>
  <c r="B7" i="5"/>
  <c r="N6" i="5"/>
  <c r="M6" i="5"/>
  <c r="L6" i="5"/>
  <c r="J6" i="5"/>
  <c r="H6" i="5"/>
  <c r="G6" i="5"/>
  <c r="F6" i="5"/>
  <c r="C6" i="5"/>
  <c r="B6" i="5"/>
  <c r="N4" i="5"/>
  <c r="M4" i="5"/>
  <c r="L4" i="5"/>
  <c r="J4" i="5"/>
  <c r="H4" i="5"/>
  <c r="G4" i="5"/>
  <c r="F4" i="5"/>
  <c r="C4" i="5"/>
  <c r="B4" i="5"/>
  <c r="N3" i="5"/>
  <c r="M3" i="5"/>
  <c r="L3" i="5"/>
  <c r="J3" i="5"/>
  <c r="H3" i="5"/>
  <c r="G3" i="5"/>
  <c r="F3" i="5"/>
  <c r="C3" i="5"/>
  <c r="B3" i="5"/>
  <c r="N1097" i="5"/>
  <c r="M1097" i="5"/>
  <c r="L1097" i="5"/>
  <c r="K1097" i="5"/>
  <c r="J1097" i="5"/>
  <c r="I1097" i="5"/>
  <c r="H1097" i="5"/>
  <c r="G1097" i="5"/>
  <c r="F1097" i="5"/>
  <c r="E1097" i="5"/>
  <c r="D1097" i="5"/>
  <c r="C1097" i="5"/>
  <c r="B1097" i="5"/>
  <c r="N1096" i="3" l="1"/>
  <c r="M1096" i="3"/>
  <c r="L1096" i="3"/>
  <c r="J1096" i="3"/>
  <c r="H1096" i="3"/>
  <c r="G1096" i="3"/>
  <c r="F1096" i="3"/>
  <c r="C1096" i="3"/>
  <c r="B1096" i="3"/>
  <c r="N1095" i="3"/>
  <c r="M1095" i="3"/>
  <c r="L1095" i="3"/>
  <c r="J1095" i="3"/>
  <c r="H1095" i="3"/>
  <c r="G1095" i="3"/>
  <c r="F1095" i="3"/>
  <c r="C1095" i="3"/>
  <c r="B1095" i="3"/>
  <c r="N1093" i="3"/>
  <c r="M1093" i="3"/>
  <c r="L1093" i="3"/>
  <c r="J1093" i="3"/>
  <c r="H1093" i="3"/>
  <c r="G1093" i="3"/>
  <c r="F1093" i="3"/>
  <c r="C1093" i="3"/>
  <c r="B1093" i="3"/>
  <c r="N1092" i="3"/>
  <c r="M1092" i="3"/>
  <c r="L1092" i="3"/>
  <c r="J1092" i="3"/>
  <c r="H1092" i="3"/>
  <c r="G1092" i="3"/>
  <c r="F1092" i="3"/>
  <c r="C1092" i="3"/>
  <c r="B1092" i="3"/>
  <c r="N1090" i="3"/>
  <c r="M1090" i="3"/>
  <c r="L1090" i="3"/>
  <c r="J1090" i="3"/>
  <c r="H1090" i="3"/>
  <c r="G1090" i="3"/>
  <c r="F1090" i="3"/>
  <c r="C1090" i="3"/>
  <c r="B1090" i="3"/>
  <c r="N1089" i="3"/>
  <c r="M1089" i="3"/>
  <c r="L1089" i="3"/>
  <c r="J1089" i="3"/>
  <c r="H1089" i="3"/>
  <c r="G1089" i="3"/>
  <c r="F1089" i="3"/>
  <c r="C1089" i="3"/>
  <c r="B1089" i="3"/>
  <c r="N1087" i="3"/>
  <c r="M1087" i="3"/>
  <c r="L1087" i="3"/>
  <c r="J1087" i="3"/>
  <c r="H1087" i="3"/>
  <c r="G1087" i="3"/>
  <c r="F1087" i="3"/>
  <c r="C1087" i="3"/>
  <c r="B1087" i="3"/>
  <c r="N1086" i="3"/>
  <c r="M1086" i="3"/>
  <c r="L1086" i="3"/>
  <c r="J1086" i="3"/>
  <c r="H1086" i="3"/>
  <c r="G1086" i="3"/>
  <c r="F1086" i="3"/>
  <c r="C1086" i="3"/>
  <c r="B1086" i="3"/>
  <c r="N1084" i="3"/>
  <c r="M1084" i="3"/>
  <c r="L1084" i="3"/>
  <c r="J1084" i="3"/>
  <c r="H1084" i="3"/>
  <c r="G1084" i="3"/>
  <c r="F1084" i="3"/>
  <c r="C1084" i="3"/>
  <c r="B1084" i="3"/>
  <c r="N1083" i="3"/>
  <c r="M1083" i="3"/>
  <c r="L1083" i="3"/>
  <c r="J1083" i="3"/>
  <c r="H1083" i="3"/>
  <c r="G1083" i="3"/>
  <c r="F1083" i="3"/>
  <c r="C1083" i="3"/>
  <c r="B1083" i="3"/>
  <c r="N1081" i="3"/>
  <c r="M1081" i="3"/>
  <c r="L1081" i="3"/>
  <c r="J1081" i="3"/>
  <c r="H1081" i="3"/>
  <c r="G1081" i="3"/>
  <c r="F1081" i="3"/>
  <c r="C1081" i="3"/>
  <c r="B1081" i="3"/>
  <c r="N1080" i="3"/>
  <c r="M1080" i="3"/>
  <c r="L1080" i="3"/>
  <c r="J1080" i="3"/>
  <c r="H1080" i="3"/>
  <c r="G1080" i="3"/>
  <c r="F1080" i="3"/>
  <c r="C1080" i="3"/>
  <c r="B1080" i="3"/>
  <c r="N1078" i="3"/>
  <c r="M1078" i="3"/>
  <c r="L1078" i="3"/>
  <c r="J1078" i="3"/>
  <c r="H1078" i="3"/>
  <c r="G1078" i="3"/>
  <c r="F1078" i="3"/>
  <c r="C1078" i="3"/>
  <c r="B1078" i="3"/>
  <c r="N1077" i="3"/>
  <c r="M1077" i="3"/>
  <c r="L1077" i="3"/>
  <c r="J1077" i="3"/>
  <c r="H1077" i="3"/>
  <c r="G1077" i="3"/>
  <c r="F1077" i="3"/>
  <c r="C1077" i="3"/>
  <c r="B1077" i="3"/>
  <c r="N1075" i="3"/>
  <c r="M1075" i="3"/>
  <c r="L1075" i="3"/>
  <c r="J1075" i="3"/>
  <c r="H1075" i="3"/>
  <c r="G1075" i="3"/>
  <c r="F1075" i="3"/>
  <c r="C1075" i="3"/>
  <c r="B1075" i="3"/>
  <c r="N1074" i="3"/>
  <c r="M1074" i="3"/>
  <c r="L1074" i="3"/>
  <c r="J1074" i="3"/>
  <c r="H1074" i="3"/>
  <c r="G1074" i="3"/>
  <c r="F1074" i="3"/>
  <c r="C1074" i="3"/>
  <c r="B1074" i="3"/>
  <c r="N1072" i="3"/>
  <c r="M1072" i="3"/>
  <c r="L1072" i="3"/>
  <c r="J1072" i="3"/>
  <c r="H1072" i="3"/>
  <c r="G1072" i="3"/>
  <c r="F1072" i="3"/>
  <c r="C1072" i="3"/>
  <c r="B1072" i="3"/>
  <c r="N1071" i="3"/>
  <c r="M1071" i="3"/>
  <c r="L1071" i="3"/>
  <c r="J1071" i="3"/>
  <c r="H1071" i="3"/>
  <c r="G1071" i="3"/>
  <c r="F1071" i="3"/>
  <c r="C1071" i="3"/>
  <c r="B1071" i="3"/>
  <c r="N1069" i="3"/>
  <c r="M1069" i="3"/>
  <c r="L1069" i="3"/>
  <c r="J1069" i="3"/>
  <c r="H1069" i="3"/>
  <c r="G1069" i="3"/>
  <c r="F1069" i="3"/>
  <c r="C1069" i="3"/>
  <c r="B1069" i="3"/>
  <c r="N1068" i="3"/>
  <c r="M1068" i="3"/>
  <c r="L1068" i="3"/>
  <c r="J1068" i="3"/>
  <c r="H1068" i="3"/>
  <c r="G1068" i="3"/>
  <c r="F1068" i="3"/>
  <c r="C1068" i="3"/>
  <c r="B1068" i="3"/>
  <c r="N1066" i="3"/>
  <c r="M1066" i="3"/>
  <c r="L1066" i="3"/>
  <c r="J1066" i="3"/>
  <c r="H1066" i="3"/>
  <c r="G1066" i="3"/>
  <c r="F1066" i="3"/>
  <c r="C1066" i="3"/>
  <c r="B1066" i="3"/>
  <c r="N1065" i="3"/>
  <c r="M1065" i="3"/>
  <c r="L1065" i="3"/>
  <c r="J1065" i="3"/>
  <c r="H1065" i="3"/>
  <c r="G1065" i="3"/>
  <c r="F1065" i="3"/>
  <c r="C1065" i="3"/>
  <c r="B1065" i="3"/>
  <c r="N1063" i="3"/>
  <c r="M1063" i="3"/>
  <c r="L1063" i="3"/>
  <c r="J1063" i="3"/>
  <c r="H1063" i="3"/>
  <c r="G1063" i="3"/>
  <c r="F1063" i="3"/>
  <c r="C1063" i="3"/>
  <c r="B1063" i="3"/>
  <c r="N1062" i="3"/>
  <c r="M1062" i="3"/>
  <c r="J1062" i="3"/>
  <c r="H1062" i="3"/>
  <c r="G1062" i="3"/>
  <c r="F1062" i="3"/>
  <c r="C1062" i="3"/>
  <c r="B1062" i="3"/>
  <c r="N1060" i="3"/>
  <c r="M1060" i="3"/>
  <c r="L1060" i="3"/>
  <c r="J1060" i="3"/>
  <c r="H1060" i="3"/>
  <c r="G1060" i="3"/>
  <c r="F1060" i="3"/>
  <c r="C1060" i="3"/>
  <c r="B1060" i="3"/>
  <c r="N1059" i="3"/>
  <c r="M1059" i="3"/>
  <c r="L1059" i="3"/>
  <c r="J1059" i="3"/>
  <c r="H1059" i="3"/>
  <c r="G1059" i="3"/>
  <c r="F1059" i="3"/>
  <c r="C1059" i="3"/>
  <c r="B1059" i="3"/>
  <c r="N1057" i="3"/>
  <c r="M1057" i="3"/>
  <c r="L1057" i="3"/>
  <c r="J1057" i="3"/>
  <c r="H1057" i="3"/>
  <c r="G1057" i="3"/>
  <c r="F1057" i="3"/>
  <c r="C1057" i="3"/>
  <c r="B1057" i="3"/>
  <c r="M1056" i="3"/>
  <c r="L1056" i="3"/>
  <c r="J1056" i="3"/>
  <c r="H1056" i="3"/>
  <c r="G1056" i="3"/>
  <c r="F1056" i="3"/>
  <c r="C1056" i="3"/>
  <c r="B1056" i="3"/>
  <c r="L1055" i="3"/>
  <c r="N1054" i="3"/>
  <c r="M1054" i="3"/>
  <c r="L1054" i="3"/>
  <c r="J1054" i="3"/>
  <c r="H1054" i="3"/>
  <c r="G1054" i="3"/>
  <c r="F1054" i="3"/>
  <c r="C1054" i="3"/>
  <c r="B1054" i="3"/>
  <c r="N1053" i="3"/>
  <c r="M1053" i="3"/>
  <c r="L1053" i="3"/>
  <c r="J1053" i="3"/>
  <c r="H1053" i="3"/>
  <c r="G1053" i="3"/>
  <c r="F1053" i="3"/>
  <c r="C1053" i="3"/>
  <c r="B1053" i="3"/>
  <c r="N1051" i="3"/>
  <c r="M1051" i="3"/>
  <c r="L1051" i="3"/>
  <c r="J1051" i="3"/>
  <c r="H1051" i="3"/>
  <c r="G1051" i="3"/>
  <c r="F1051" i="3"/>
  <c r="C1051" i="3"/>
  <c r="B1051" i="3"/>
  <c r="N1050" i="3"/>
  <c r="M1050" i="3"/>
  <c r="L1050" i="3"/>
  <c r="J1050" i="3"/>
  <c r="H1050" i="3"/>
  <c r="G1050" i="3"/>
  <c r="F1050" i="3"/>
  <c r="C1050" i="3"/>
  <c r="B1050" i="3"/>
  <c r="N1049" i="3"/>
  <c r="N1048" i="3"/>
  <c r="M1048" i="3"/>
  <c r="L1048" i="3"/>
  <c r="J1048" i="3"/>
  <c r="H1048" i="3"/>
  <c r="G1048" i="3"/>
  <c r="F1048" i="3"/>
  <c r="C1048" i="3"/>
  <c r="B1048" i="3"/>
  <c r="N1047" i="3"/>
  <c r="M1047" i="3"/>
  <c r="L1047" i="3"/>
  <c r="J1047" i="3"/>
  <c r="H1047" i="3"/>
  <c r="G1047" i="3"/>
  <c r="F1047" i="3"/>
  <c r="C1047" i="3"/>
  <c r="B1047" i="3"/>
  <c r="N1045" i="3"/>
  <c r="M1045" i="3"/>
  <c r="L1045" i="3"/>
  <c r="J1045" i="3"/>
  <c r="H1045" i="3"/>
  <c r="G1045" i="3"/>
  <c r="F1045" i="3"/>
  <c r="C1045" i="3"/>
  <c r="B1045" i="3"/>
  <c r="N1044" i="3"/>
  <c r="M1044" i="3"/>
  <c r="L1044" i="3"/>
  <c r="J1044" i="3"/>
  <c r="H1044" i="3"/>
  <c r="G1044" i="3"/>
  <c r="F1044" i="3"/>
  <c r="C1044" i="3"/>
  <c r="B1044" i="3"/>
  <c r="N1042" i="3"/>
  <c r="M1042" i="3"/>
  <c r="L1042" i="3"/>
  <c r="J1042" i="3"/>
  <c r="H1042" i="3"/>
  <c r="G1042" i="3"/>
  <c r="F1042" i="3"/>
  <c r="C1042" i="3"/>
  <c r="B1042" i="3"/>
  <c r="N1041" i="3"/>
  <c r="M1041" i="3"/>
  <c r="L1041" i="3"/>
  <c r="J1041" i="3"/>
  <c r="H1041" i="3"/>
  <c r="G1041" i="3"/>
  <c r="F1041" i="3"/>
  <c r="C1041" i="3"/>
  <c r="B1041" i="3"/>
  <c r="N1039" i="3"/>
  <c r="M1039" i="3"/>
  <c r="L1039" i="3"/>
  <c r="J1039" i="3"/>
  <c r="H1039" i="3"/>
  <c r="G1039" i="3"/>
  <c r="F1039" i="3"/>
  <c r="C1039" i="3"/>
  <c r="B1039" i="3"/>
  <c r="N1038" i="3"/>
  <c r="M1038" i="3"/>
  <c r="L1038" i="3"/>
  <c r="J1038" i="3"/>
  <c r="H1038" i="3"/>
  <c r="G1038" i="3"/>
  <c r="F1038" i="3"/>
  <c r="C1038" i="3"/>
  <c r="B1038" i="3"/>
  <c r="N1036" i="3"/>
  <c r="M1036" i="3"/>
  <c r="L1036" i="3"/>
  <c r="J1036" i="3"/>
  <c r="H1036" i="3"/>
  <c r="G1036" i="3"/>
  <c r="F1036" i="3"/>
  <c r="C1036" i="3"/>
  <c r="B1036" i="3"/>
  <c r="N1035" i="3"/>
  <c r="M1035" i="3"/>
  <c r="L1035" i="3"/>
  <c r="J1035" i="3"/>
  <c r="H1035" i="3"/>
  <c r="G1035" i="3"/>
  <c r="F1035" i="3"/>
  <c r="C1035" i="3"/>
  <c r="B1035" i="3"/>
  <c r="L1034" i="3"/>
  <c r="N1033" i="3"/>
  <c r="M1033" i="3"/>
  <c r="L1033" i="3"/>
  <c r="J1033" i="3"/>
  <c r="H1033" i="3"/>
  <c r="G1033" i="3"/>
  <c r="F1033" i="3"/>
  <c r="C1033" i="3"/>
  <c r="B1033" i="3"/>
  <c r="N1032" i="3"/>
  <c r="M1032" i="3"/>
  <c r="L1032" i="3"/>
  <c r="J1032" i="3"/>
  <c r="H1032" i="3"/>
  <c r="G1032" i="3"/>
  <c r="F1032" i="3"/>
  <c r="C1032" i="3"/>
  <c r="B1032" i="3"/>
  <c r="L1031" i="3"/>
  <c r="N1030" i="3"/>
  <c r="M1030" i="3"/>
  <c r="L1030" i="3"/>
  <c r="J1030" i="3"/>
  <c r="H1030" i="3"/>
  <c r="G1030" i="3"/>
  <c r="F1030" i="3"/>
  <c r="C1030" i="3"/>
  <c r="B1030" i="3"/>
  <c r="N1029" i="3"/>
  <c r="M1029" i="3"/>
  <c r="L1029" i="3"/>
  <c r="J1029" i="3"/>
  <c r="H1029" i="3"/>
  <c r="G1029" i="3"/>
  <c r="F1029" i="3"/>
  <c r="C1029" i="3"/>
  <c r="B1029" i="3"/>
  <c r="F1028" i="3"/>
  <c r="N1027" i="3"/>
  <c r="M1027" i="3"/>
  <c r="L1027" i="3"/>
  <c r="J1027" i="3"/>
  <c r="H1027" i="3"/>
  <c r="G1027" i="3"/>
  <c r="F1027" i="3"/>
  <c r="C1027" i="3"/>
  <c r="B1027" i="3"/>
  <c r="N1026" i="3"/>
  <c r="M1026" i="3"/>
  <c r="L1026" i="3"/>
  <c r="J1026" i="3"/>
  <c r="H1026" i="3"/>
  <c r="G1026" i="3"/>
  <c r="F1026" i="3"/>
  <c r="C1026" i="3"/>
  <c r="B1026" i="3"/>
  <c r="H1025" i="3"/>
  <c r="N1024" i="3"/>
  <c r="M1024" i="3"/>
  <c r="L1024" i="3"/>
  <c r="J1024" i="3"/>
  <c r="H1024" i="3"/>
  <c r="G1024" i="3"/>
  <c r="F1024" i="3"/>
  <c r="C1024" i="3"/>
  <c r="B1024" i="3"/>
  <c r="N1023" i="3"/>
  <c r="M1023" i="3"/>
  <c r="L1023" i="3"/>
  <c r="J1023" i="3"/>
  <c r="G1023" i="3"/>
  <c r="F1023" i="3"/>
  <c r="C1023" i="3"/>
  <c r="B1023" i="3"/>
  <c r="H1022" i="3"/>
  <c r="N1021" i="3"/>
  <c r="M1021" i="3"/>
  <c r="L1021" i="3"/>
  <c r="J1021" i="3"/>
  <c r="H1021" i="3"/>
  <c r="G1021" i="3"/>
  <c r="F1021" i="3"/>
  <c r="C1021" i="3"/>
  <c r="B1021" i="3"/>
  <c r="N1020" i="3"/>
  <c r="M1020" i="3"/>
  <c r="L1020" i="3"/>
  <c r="J1020" i="3"/>
  <c r="H1020" i="3"/>
  <c r="G1020" i="3"/>
  <c r="F1020" i="3"/>
  <c r="C1020" i="3"/>
  <c r="B1020" i="3"/>
  <c r="N1018" i="3"/>
  <c r="M1018" i="3"/>
  <c r="L1018" i="3"/>
  <c r="J1018" i="3"/>
  <c r="H1018" i="3"/>
  <c r="G1018" i="3"/>
  <c r="F1018" i="3"/>
  <c r="C1018" i="3"/>
  <c r="B1018" i="3"/>
  <c r="N1017" i="3"/>
  <c r="M1017" i="3"/>
  <c r="L1017" i="3"/>
  <c r="J1017" i="3"/>
  <c r="H1017" i="3"/>
  <c r="G1017" i="3"/>
  <c r="F1017" i="3"/>
  <c r="C1017" i="3"/>
  <c r="B1017" i="3"/>
  <c r="N1015" i="3"/>
  <c r="M1015" i="3"/>
  <c r="L1015" i="3"/>
  <c r="J1015" i="3"/>
  <c r="H1015" i="3"/>
  <c r="G1015" i="3"/>
  <c r="F1015" i="3"/>
  <c r="C1015" i="3"/>
  <c r="B1015" i="3"/>
  <c r="N1014" i="3"/>
  <c r="M1014" i="3"/>
  <c r="L1014" i="3"/>
  <c r="J1014" i="3"/>
  <c r="H1014" i="3"/>
  <c r="G1014" i="3"/>
  <c r="F1014" i="3"/>
  <c r="C1014" i="3"/>
  <c r="B1014" i="3"/>
  <c r="N1012" i="3"/>
  <c r="M1012" i="3"/>
  <c r="L1012" i="3"/>
  <c r="J1012" i="3"/>
  <c r="H1012" i="3"/>
  <c r="G1012" i="3"/>
  <c r="F1012" i="3"/>
  <c r="C1012" i="3"/>
  <c r="B1012" i="3"/>
  <c r="N1011" i="3"/>
  <c r="M1011" i="3"/>
  <c r="L1011" i="3"/>
  <c r="J1011" i="3"/>
  <c r="H1011" i="3"/>
  <c r="G1011" i="3"/>
  <c r="F1011" i="3"/>
  <c r="C1011" i="3"/>
  <c r="B1011" i="3"/>
  <c r="N1009" i="3"/>
  <c r="M1009" i="3"/>
  <c r="L1009" i="3"/>
  <c r="J1009" i="3"/>
  <c r="H1009" i="3"/>
  <c r="G1009" i="3"/>
  <c r="F1009" i="3"/>
  <c r="C1009" i="3"/>
  <c r="B1009" i="3"/>
  <c r="N1008" i="3"/>
  <c r="M1008" i="3"/>
  <c r="L1008" i="3"/>
  <c r="J1008" i="3"/>
  <c r="H1008" i="3"/>
  <c r="G1008" i="3"/>
  <c r="F1008" i="3"/>
  <c r="C1008" i="3"/>
  <c r="B1008" i="3"/>
  <c r="N1006" i="3"/>
  <c r="M1006" i="3"/>
  <c r="L1006" i="3"/>
  <c r="J1006" i="3"/>
  <c r="H1006" i="3"/>
  <c r="G1006" i="3"/>
  <c r="F1006" i="3"/>
  <c r="C1006" i="3"/>
  <c r="B1006" i="3"/>
  <c r="N1005" i="3"/>
  <c r="M1005" i="3"/>
  <c r="L1005" i="3"/>
  <c r="J1005" i="3"/>
  <c r="H1005" i="3"/>
  <c r="G1005" i="3"/>
  <c r="F1005" i="3"/>
  <c r="C1005" i="3"/>
  <c r="B1005" i="3"/>
  <c r="N1003" i="3"/>
  <c r="M1003" i="3"/>
  <c r="L1003" i="3"/>
  <c r="J1003" i="3"/>
  <c r="H1003" i="3"/>
  <c r="G1003" i="3"/>
  <c r="F1003" i="3"/>
  <c r="C1003" i="3"/>
  <c r="B1003" i="3"/>
  <c r="N1002" i="3"/>
  <c r="M1002" i="3"/>
  <c r="L1002" i="3"/>
  <c r="J1002" i="3"/>
  <c r="H1002" i="3"/>
  <c r="G1002" i="3"/>
  <c r="F1002" i="3"/>
  <c r="C1002" i="3"/>
  <c r="B1002" i="3"/>
  <c r="N1000" i="3"/>
  <c r="M1000" i="3"/>
  <c r="L1000" i="3"/>
  <c r="J1000" i="3"/>
  <c r="H1000" i="3"/>
  <c r="G1000" i="3"/>
  <c r="F1000" i="3"/>
  <c r="C1000" i="3"/>
  <c r="B1000" i="3"/>
  <c r="N999" i="3"/>
  <c r="M999" i="3"/>
  <c r="L999" i="3"/>
  <c r="J999" i="3"/>
  <c r="H999" i="3"/>
  <c r="G999" i="3"/>
  <c r="F999" i="3"/>
  <c r="C999" i="3"/>
  <c r="B999" i="3"/>
  <c r="N997" i="3"/>
  <c r="M997" i="3"/>
  <c r="L997" i="3"/>
  <c r="J997" i="3"/>
  <c r="H997" i="3"/>
  <c r="G997" i="3"/>
  <c r="F997" i="3"/>
  <c r="C997" i="3"/>
  <c r="B997" i="3"/>
  <c r="N996" i="3"/>
  <c r="M996" i="3"/>
  <c r="L996" i="3"/>
  <c r="J996" i="3"/>
  <c r="H996" i="3"/>
  <c r="G996" i="3"/>
  <c r="F996" i="3"/>
  <c r="C996" i="3"/>
  <c r="B996" i="3"/>
  <c r="N994" i="3"/>
  <c r="M994" i="3"/>
  <c r="L994" i="3"/>
  <c r="J994" i="3"/>
  <c r="H994" i="3"/>
  <c r="G994" i="3"/>
  <c r="F994" i="3"/>
  <c r="C994" i="3"/>
  <c r="B994" i="3"/>
  <c r="N993" i="3"/>
  <c r="M993" i="3"/>
  <c r="L993" i="3"/>
  <c r="J993" i="3"/>
  <c r="H993" i="3"/>
  <c r="G993" i="3"/>
  <c r="F993" i="3"/>
  <c r="C993" i="3"/>
  <c r="B993" i="3"/>
  <c r="N991" i="3"/>
  <c r="M991" i="3"/>
  <c r="L991" i="3"/>
  <c r="J991" i="3"/>
  <c r="H991" i="3"/>
  <c r="G991" i="3"/>
  <c r="F991" i="3"/>
  <c r="C991" i="3"/>
  <c r="B991" i="3"/>
  <c r="N990" i="3"/>
  <c r="M990" i="3"/>
  <c r="L990" i="3"/>
  <c r="J990" i="3"/>
  <c r="H990" i="3"/>
  <c r="G990" i="3"/>
  <c r="F990" i="3"/>
  <c r="C990" i="3"/>
  <c r="B990" i="3"/>
  <c r="N988" i="3"/>
  <c r="M988" i="3"/>
  <c r="L988" i="3"/>
  <c r="J988" i="3"/>
  <c r="H988" i="3"/>
  <c r="G988" i="3"/>
  <c r="F988" i="3"/>
  <c r="C988" i="3"/>
  <c r="B988" i="3"/>
  <c r="N987" i="3"/>
  <c r="M987" i="3"/>
  <c r="L987" i="3"/>
  <c r="J987" i="3"/>
  <c r="H987" i="3"/>
  <c r="G987" i="3"/>
  <c r="F987" i="3"/>
  <c r="C987" i="3"/>
  <c r="B987" i="3"/>
  <c r="N985" i="3"/>
  <c r="M985" i="3"/>
  <c r="L985" i="3"/>
  <c r="J985" i="3"/>
  <c r="H985" i="3"/>
  <c r="G985" i="3"/>
  <c r="F985" i="3"/>
  <c r="C985" i="3"/>
  <c r="B985" i="3"/>
  <c r="N984" i="3"/>
  <c r="M984" i="3"/>
  <c r="L984" i="3"/>
  <c r="J984" i="3"/>
  <c r="H984" i="3"/>
  <c r="G984" i="3"/>
  <c r="F984" i="3"/>
  <c r="C984" i="3"/>
  <c r="B984" i="3"/>
  <c r="N982" i="3"/>
  <c r="M982" i="3"/>
  <c r="L982" i="3"/>
  <c r="J982" i="3"/>
  <c r="H982" i="3"/>
  <c r="G982" i="3"/>
  <c r="F982" i="3"/>
  <c r="C982" i="3"/>
  <c r="B982" i="3"/>
  <c r="N981" i="3"/>
  <c r="M981" i="3"/>
  <c r="L981" i="3"/>
  <c r="J981" i="3"/>
  <c r="H981" i="3"/>
  <c r="G981" i="3"/>
  <c r="F981" i="3"/>
  <c r="C981" i="3"/>
  <c r="B981" i="3"/>
  <c r="N979" i="3"/>
  <c r="M979" i="3"/>
  <c r="L979" i="3"/>
  <c r="J979" i="3"/>
  <c r="H979" i="3"/>
  <c r="G979" i="3"/>
  <c r="F979" i="3"/>
  <c r="C979" i="3"/>
  <c r="B979" i="3"/>
  <c r="N978" i="3"/>
  <c r="M978" i="3"/>
  <c r="L978" i="3"/>
  <c r="J978" i="3"/>
  <c r="H978" i="3"/>
  <c r="G978" i="3"/>
  <c r="F978" i="3"/>
  <c r="C978" i="3"/>
  <c r="B978" i="3"/>
  <c r="B977" i="3"/>
  <c r="N976" i="3"/>
  <c r="M976" i="3"/>
  <c r="L976" i="3"/>
  <c r="J976" i="3"/>
  <c r="H976" i="3"/>
  <c r="G976" i="3"/>
  <c r="F976" i="3"/>
  <c r="C976" i="3"/>
  <c r="B976" i="3"/>
  <c r="N975" i="3"/>
  <c r="M975" i="3"/>
  <c r="L975" i="3"/>
  <c r="J975" i="3"/>
  <c r="H975" i="3"/>
  <c r="F975" i="3"/>
  <c r="C975" i="3"/>
  <c r="B975" i="3"/>
  <c r="G974" i="3"/>
  <c r="N973" i="3"/>
  <c r="M973" i="3"/>
  <c r="L973" i="3"/>
  <c r="J973" i="3"/>
  <c r="H973" i="3"/>
  <c r="G973" i="3"/>
  <c r="F973" i="3"/>
  <c r="C973" i="3"/>
  <c r="B973" i="3"/>
  <c r="N972" i="3"/>
  <c r="M972" i="3"/>
  <c r="L972" i="3"/>
  <c r="J972" i="3"/>
  <c r="H972" i="3"/>
  <c r="G972" i="3"/>
  <c r="F972" i="3"/>
  <c r="C972" i="3"/>
  <c r="B972" i="3"/>
  <c r="M971" i="3"/>
  <c r="B971" i="3"/>
  <c r="N970" i="3"/>
  <c r="M970" i="3"/>
  <c r="L970" i="3"/>
  <c r="J970" i="3"/>
  <c r="H970" i="3"/>
  <c r="G970" i="3"/>
  <c r="F970" i="3"/>
  <c r="C970" i="3"/>
  <c r="B970" i="3"/>
  <c r="N969" i="3"/>
  <c r="M969" i="3"/>
  <c r="L969" i="3"/>
  <c r="J969" i="3"/>
  <c r="H969" i="3"/>
  <c r="G969" i="3"/>
  <c r="F969" i="3"/>
  <c r="C969" i="3"/>
  <c r="B969" i="3"/>
  <c r="N967" i="3"/>
  <c r="M967" i="3"/>
  <c r="L967" i="3"/>
  <c r="J967" i="3"/>
  <c r="H967" i="3"/>
  <c r="G967" i="3"/>
  <c r="F967" i="3"/>
  <c r="C967" i="3"/>
  <c r="B967" i="3"/>
  <c r="N966" i="3"/>
  <c r="M966" i="3"/>
  <c r="L966" i="3"/>
  <c r="J966" i="3"/>
  <c r="H966" i="3"/>
  <c r="G966" i="3"/>
  <c r="F966" i="3"/>
  <c r="C966" i="3"/>
  <c r="B966" i="3"/>
  <c r="N964" i="3"/>
  <c r="M964" i="3"/>
  <c r="L964" i="3"/>
  <c r="J964" i="3"/>
  <c r="H964" i="3"/>
  <c r="G964" i="3"/>
  <c r="F964" i="3"/>
  <c r="C964" i="3"/>
  <c r="B964" i="3"/>
  <c r="N963" i="3"/>
  <c r="M963" i="3"/>
  <c r="L963" i="3"/>
  <c r="J963" i="3"/>
  <c r="H963" i="3"/>
  <c r="G963" i="3"/>
  <c r="F963" i="3"/>
  <c r="C963" i="3"/>
  <c r="B963" i="3"/>
  <c r="N961" i="3"/>
  <c r="M961" i="3"/>
  <c r="L961" i="3"/>
  <c r="J961" i="3"/>
  <c r="H961" i="3"/>
  <c r="G961" i="3"/>
  <c r="F961" i="3"/>
  <c r="C961" i="3"/>
  <c r="B961" i="3"/>
  <c r="N960" i="3"/>
  <c r="M960" i="3"/>
  <c r="L960" i="3"/>
  <c r="J960" i="3"/>
  <c r="H960" i="3"/>
  <c r="G960" i="3"/>
  <c r="F960" i="3"/>
  <c r="C960" i="3"/>
  <c r="B960" i="3"/>
  <c r="N958" i="3"/>
  <c r="M958" i="3"/>
  <c r="L958" i="3"/>
  <c r="J958" i="3"/>
  <c r="H958" i="3"/>
  <c r="G958" i="3"/>
  <c r="F958" i="3"/>
  <c r="C958" i="3"/>
  <c r="B958" i="3"/>
  <c r="N957" i="3"/>
  <c r="M957" i="3"/>
  <c r="L957" i="3"/>
  <c r="J957" i="3"/>
  <c r="H957" i="3"/>
  <c r="G957" i="3"/>
  <c r="F957" i="3"/>
  <c r="C957" i="3"/>
  <c r="B957" i="3"/>
  <c r="N955" i="3"/>
  <c r="M955" i="3"/>
  <c r="L955" i="3"/>
  <c r="J955" i="3"/>
  <c r="H955" i="3"/>
  <c r="G955" i="3"/>
  <c r="F955" i="3"/>
  <c r="C955" i="3"/>
  <c r="B955" i="3"/>
  <c r="N954" i="3"/>
  <c r="M954" i="3"/>
  <c r="L954" i="3"/>
  <c r="J954" i="3"/>
  <c r="H954" i="3"/>
  <c r="G954" i="3"/>
  <c r="F954" i="3"/>
  <c r="C954" i="3"/>
  <c r="B954" i="3"/>
  <c r="N952" i="3"/>
  <c r="M952" i="3"/>
  <c r="L952" i="3"/>
  <c r="J952" i="3"/>
  <c r="H952" i="3"/>
  <c r="G952" i="3"/>
  <c r="F952" i="3"/>
  <c r="C952" i="3"/>
  <c r="B952" i="3"/>
  <c r="N951" i="3"/>
  <c r="M951" i="3"/>
  <c r="L951" i="3"/>
  <c r="J951" i="3"/>
  <c r="H951" i="3"/>
  <c r="G951" i="3"/>
  <c r="F951" i="3"/>
  <c r="C951" i="3"/>
  <c r="B951" i="3"/>
  <c r="N949" i="3"/>
  <c r="M949" i="3"/>
  <c r="L949" i="3"/>
  <c r="J949" i="3"/>
  <c r="H949" i="3"/>
  <c r="G949" i="3"/>
  <c r="F949" i="3"/>
  <c r="C949" i="3"/>
  <c r="B949" i="3"/>
  <c r="N948" i="3"/>
  <c r="M948" i="3"/>
  <c r="L948" i="3"/>
  <c r="J948" i="3"/>
  <c r="H948" i="3"/>
  <c r="G948" i="3"/>
  <c r="F948" i="3"/>
  <c r="C948" i="3"/>
  <c r="B948" i="3"/>
  <c r="N946" i="3"/>
  <c r="M946" i="3"/>
  <c r="L946" i="3"/>
  <c r="J946" i="3"/>
  <c r="H946" i="3"/>
  <c r="G946" i="3"/>
  <c r="F946" i="3"/>
  <c r="C946" i="3"/>
  <c r="B946" i="3"/>
  <c r="N945" i="3"/>
  <c r="M945" i="3"/>
  <c r="L945" i="3"/>
  <c r="J945" i="3"/>
  <c r="H945" i="3"/>
  <c r="G945" i="3"/>
  <c r="F945" i="3"/>
  <c r="C945" i="3"/>
  <c r="B945" i="3"/>
  <c r="N943" i="3"/>
  <c r="M943" i="3"/>
  <c r="L943" i="3"/>
  <c r="J943" i="3"/>
  <c r="H943" i="3"/>
  <c r="G943" i="3"/>
  <c r="F943" i="3"/>
  <c r="C943" i="3"/>
  <c r="B943" i="3"/>
  <c r="N942" i="3"/>
  <c r="M942" i="3"/>
  <c r="L942" i="3"/>
  <c r="J942" i="3"/>
  <c r="H942" i="3"/>
  <c r="G942" i="3"/>
  <c r="F942" i="3"/>
  <c r="C942" i="3"/>
  <c r="B942" i="3"/>
  <c r="N940" i="3"/>
  <c r="M940" i="3"/>
  <c r="L940" i="3"/>
  <c r="J940" i="3"/>
  <c r="H940" i="3"/>
  <c r="G940" i="3"/>
  <c r="F940" i="3"/>
  <c r="C940" i="3"/>
  <c r="B940" i="3"/>
  <c r="N939" i="3"/>
  <c r="M939" i="3"/>
  <c r="L939" i="3"/>
  <c r="J939" i="3"/>
  <c r="H939" i="3"/>
  <c r="G939" i="3"/>
  <c r="F939" i="3"/>
  <c r="C939" i="3"/>
  <c r="B939" i="3"/>
  <c r="N937" i="3"/>
  <c r="M937" i="3"/>
  <c r="L937" i="3"/>
  <c r="J937" i="3"/>
  <c r="H937" i="3"/>
  <c r="G937" i="3"/>
  <c r="F937" i="3"/>
  <c r="C937" i="3"/>
  <c r="B937" i="3"/>
  <c r="N936" i="3"/>
  <c r="M936" i="3"/>
  <c r="L936" i="3"/>
  <c r="J936" i="3"/>
  <c r="H936" i="3"/>
  <c r="G936" i="3"/>
  <c r="F936" i="3"/>
  <c r="C936" i="3"/>
  <c r="B936" i="3"/>
  <c r="N934" i="3"/>
  <c r="M934" i="3"/>
  <c r="L934" i="3"/>
  <c r="J934" i="3"/>
  <c r="H934" i="3"/>
  <c r="G934" i="3"/>
  <c r="F934" i="3"/>
  <c r="C934" i="3"/>
  <c r="B934" i="3"/>
  <c r="N933" i="3"/>
  <c r="M933" i="3"/>
  <c r="L933" i="3"/>
  <c r="J933" i="3"/>
  <c r="H933" i="3"/>
  <c r="G933" i="3"/>
  <c r="F933" i="3"/>
  <c r="C933" i="3"/>
  <c r="B933" i="3"/>
  <c r="N931" i="3"/>
  <c r="M931" i="3"/>
  <c r="L931" i="3"/>
  <c r="J931" i="3"/>
  <c r="H931" i="3"/>
  <c r="G931" i="3"/>
  <c r="F931" i="3"/>
  <c r="C931" i="3"/>
  <c r="B931" i="3"/>
  <c r="N930" i="3"/>
  <c r="M930" i="3"/>
  <c r="L930" i="3"/>
  <c r="J930" i="3"/>
  <c r="H930" i="3"/>
  <c r="G930" i="3"/>
  <c r="F930" i="3"/>
  <c r="C930" i="3"/>
  <c r="B930" i="3"/>
  <c r="N928" i="3"/>
  <c r="M928" i="3"/>
  <c r="L928" i="3"/>
  <c r="J928" i="3"/>
  <c r="H928" i="3"/>
  <c r="G928" i="3"/>
  <c r="F928" i="3"/>
  <c r="C928" i="3"/>
  <c r="B928" i="3"/>
  <c r="N927" i="3"/>
  <c r="M927" i="3"/>
  <c r="L927" i="3"/>
  <c r="J927" i="3"/>
  <c r="H927" i="3"/>
  <c r="G927" i="3"/>
  <c r="F927" i="3"/>
  <c r="C927" i="3"/>
  <c r="B927" i="3"/>
  <c r="N925" i="3"/>
  <c r="M925" i="3"/>
  <c r="L925" i="3"/>
  <c r="J925" i="3"/>
  <c r="H925" i="3"/>
  <c r="G925" i="3"/>
  <c r="F925" i="3"/>
  <c r="C925" i="3"/>
  <c r="B925" i="3"/>
  <c r="N924" i="3"/>
  <c r="M924" i="3"/>
  <c r="L924" i="3"/>
  <c r="J924" i="3"/>
  <c r="H924" i="3"/>
  <c r="G924" i="3"/>
  <c r="F924" i="3"/>
  <c r="C924" i="3"/>
  <c r="B924" i="3"/>
  <c r="N922" i="3"/>
  <c r="M922" i="3"/>
  <c r="L922" i="3"/>
  <c r="J922" i="3"/>
  <c r="H922" i="3"/>
  <c r="G922" i="3"/>
  <c r="F922" i="3"/>
  <c r="C922" i="3"/>
  <c r="B922" i="3"/>
  <c r="N921" i="3"/>
  <c r="M921" i="3"/>
  <c r="L921" i="3"/>
  <c r="J921" i="3"/>
  <c r="H921" i="3"/>
  <c r="G921" i="3"/>
  <c r="F921" i="3"/>
  <c r="C921" i="3"/>
  <c r="B921" i="3"/>
  <c r="N919" i="3"/>
  <c r="M919" i="3"/>
  <c r="L919" i="3"/>
  <c r="J919" i="3"/>
  <c r="H919" i="3"/>
  <c r="G919" i="3"/>
  <c r="F919" i="3"/>
  <c r="C919" i="3"/>
  <c r="B919" i="3"/>
  <c r="N918" i="3"/>
  <c r="M918" i="3"/>
  <c r="L918" i="3"/>
  <c r="J918" i="3"/>
  <c r="H918" i="3"/>
  <c r="G918" i="3"/>
  <c r="F918" i="3"/>
  <c r="C918" i="3"/>
  <c r="B918" i="3"/>
  <c r="N916" i="3"/>
  <c r="M916" i="3"/>
  <c r="L916" i="3"/>
  <c r="J916" i="3"/>
  <c r="H916" i="3"/>
  <c r="G916" i="3"/>
  <c r="F916" i="3"/>
  <c r="C916" i="3"/>
  <c r="B916" i="3"/>
  <c r="N915" i="3"/>
  <c r="M915" i="3"/>
  <c r="L915" i="3"/>
  <c r="J915" i="3"/>
  <c r="H915" i="3"/>
  <c r="G915" i="3"/>
  <c r="F915" i="3"/>
  <c r="C915" i="3"/>
  <c r="B915" i="3"/>
  <c r="N913" i="3"/>
  <c r="M913" i="3"/>
  <c r="L913" i="3"/>
  <c r="J913" i="3"/>
  <c r="H913" i="3"/>
  <c r="G913" i="3"/>
  <c r="F913" i="3"/>
  <c r="C913" i="3"/>
  <c r="B913" i="3"/>
  <c r="N912" i="3"/>
  <c r="M912" i="3"/>
  <c r="L912" i="3"/>
  <c r="J912" i="3"/>
  <c r="H912" i="3"/>
  <c r="G912" i="3"/>
  <c r="F912" i="3"/>
  <c r="C912" i="3"/>
  <c r="B912" i="3"/>
  <c r="N910" i="3"/>
  <c r="M910" i="3"/>
  <c r="L910" i="3"/>
  <c r="J910" i="3"/>
  <c r="H910" i="3"/>
  <c r="G910" i="3"/>
  <c r="F910" i="3"/>
  <c r="C910" i="3"/>
  <c r="B910" i="3"/>
  <c r="N909" i="3"/>
  <c r="M909" i="3"/>
  <c r="L909" i="3"/>
  <c r="J909" i="3"/>
  <c r="H909" i="3"/>
  <c r="G909" i="3"/>
  <c r="F909" i="3"/>
  <c r="C909" i="3"/>
  <c r="B909" i="3"/>
  <c r="N907" i="3"/>
  <c r="M907" i="3"/>
  <c r="L907" i="3"/>
  <c r="J907" i="3"/>
  <c r="H907" i="3"/>
  <c r="G907" i="3"/>
  <c r="F907" i="3"/>
  <c r="C907" i="3"/>
  <c r="B907" i="3"/>
  <c r="N906" i="3"/>
  <c r="M906" i="3"/>
  <c r="L906" i="3"/>
  <c r="J906" i="3"/>
  <c r="H906" i="3"/>
  <c r="G906" i="3"/>
  <c r="F906" i="3"/>
  <c r="C906" i="3"/>
  <c r="B906" i="3"/>
  <c r="N904" i="3"/>
  <c r="M904" i="3"/>
  <c r="L904" i="3"/>
  <c r="J904" i="3"/>
  <c r="H904" i="3"/>
  <c r="G904" i="3"/>
  <c r="F904" i="3"/>
  <c r="C904" i="3"/>
  <c r="B904" i="3"/>
  <c r="N903" i="3"/>
  <c r="M903" i="3"/>
  <c r="L903" i="3"/>
  <c r="J903" i="3"/>
  <c r="H903" i="3"/>
  <c r="G903" i="3"/>
  <c r="F903" i="3"/>
  <c r="C903" i="3"/>
  <c r="B903" i="3"/>
  <c r="N901" i="3"/>
  <c r="M901" i="3"/>
  <c r="L901" i="3"/>
  <c r="J901" i="3"/>
  <c r="H901" i="3"/>
  <c r="G901" i="3"/>
  <c r="F901" i="3"/>
  <c r="C901" i="3"/>
  <c r="B901" i="3"/>
  <c r="N900" i="3"/>
  <c r="M900" i="3"/>
  <c r="L900" i="3"/>
  <c r="J900" i="3"/>
  <c r="H900" i="3"/>
  <c r="G900" i="3"/>
  <c r="F900" i="3"/>
  <c r="C900" i="3"/>
  <c r="B900" i="3"/>
  <c r="N898" i="3"/>
  <c r="M898" i="3"/>
  <c r="L898" i="3"/>
  <c r="J898" i="3"/>
  <c r="H898" i="3"/>
  <c r="G898" i="3"/>
  <c r="F898" i="3"/>
  <c r="C898" i="3"/>
  <c r="B898" i="3"/>
  <c r="N897" i="3"/>
  <c r="M897" i="3"/>
  <c r="L897" i="3"/>
  <c r="J897" i="3"/>
  <c r="H897" i="3"/>
  <c r="G897" i="3"/>
  <c r="F897" i="3"/>
  <c r="C897" i="3"/>
  <c r="B897" i="3"/>
  <c r="N895" i="3"/>
  <c r="M895" i="3"/>
  <c r="L895" i="3"/>
  <c r="J895" i="3"/>
  <c r="H895" i="3"/>
  <c r="G895" i="3"/>
  <c r="F895" i="3"/>
  <c r="C895" i="3"/>
  <c r="B895" i="3"/>
  <c r="N894" i="3"/>
  <c r="M894" i="3"/>
  <c r="L894" i="3"/>
  <c r="J894" i="3"/>
  <c r="H894" i="3"/>
  <c r="G894" i="3"/>
  <c r="F894" i="3"/>
  <c r="C894" i="3"/>
  <c r="B894" i="3"/>
  <c r="N892" i="3"/>
  <c r="M892" i="3"/>
  <c r="L892" i="3"/>
  <c r="J892" i="3"/>
  <c r="H892" i="3"/>
  <c r="G892" i="3"/>
  <c r="F892" i="3"/>
  <c r="C892" i="3"/>
  <c r="B892" i="3"/>
  <c r="N891" i="3"/>
  <c r="M891" i="3"/>
  <c r="L891" i="3"/>
  <c r="J891" i="3"/>
  <c r="H891" i="3"/>
  <c r="G891" i="3"/>
  <c r="F891" i="3"/>
  <c r="C891" i="3"/>
  <c r="B891" i="3"/>
  <c r="N889" i="3"/>
  <c r="M889" i="3"/>
  <c r="L889" i="3"/>
  <c r="J889" i="3"/>
  <c r="H889" i="3"/>
  <c r="G889" i="3"/>
  <c r="F889" i="3"/>
  <c r="C889" i="3"/>
  <c r="B889" i="3"/>
  <c r="N888" i="3"/>
  <c r="M888" i="3"/>
  <c r="L888" i="3"/>
  <c r="J888" i="3"/>
  <c r="H888" i="3"/>
  <c r="G888" i="3"/>
  <c r="F888" i="3"/>
  <c r="C888" i="3"/>
  <c r="B888" i="3"/>
  <c r="N886" i="3"/>
  <c r="M886" i="3"/>
  <c r="L886" i="3"/>
  <c r="J886" i="3"/>
  <c r="H886" i="3"/>
  <c r="G886" i="3"/>
  <c r="F886" i="3"/>
  <c r="C886" i="3"/>
  <c r="B886" i="3"/>
  <c r="N885" i="3"/>
  <c r="M885" i="3"/>
  <c r="L885" i="3"/>
  <c r="J885" i="3"/>
  <c r="H885" i="3"/>
  <c r="G885" i="3"/>
  <c r="F885" i="3"/>
  <c r="C885" i="3"/>
  <c r="B885" i="3"/>
  <c r="N883" i="3"/>
  <c r="M883" i="3"/>
  <c r="L883" i="3"/>
  <c r="J883" i="3"/>
  <c r="H883" i="3"/>
  <c r="G883" i="3"/>
  <c r="F883" i="3"/>
  <c r="C883" i="3"/>
  <c r="B883" i="3"/>
  <c r="N882" i="3"/>
  <c r="M882" i="3"/>
  <c r="L882" i="3"/>
  <c r="J882" i="3"/>
  <c r="H882" i="3"/>
  <c r="G882" i="3"/>
  <c r="F882" i="3"/>
  <c r="C882" i="3"/>
  <c r="B882" i="3"/>
  <c r="N880" i="3"/>
  <c r="M880" i="3"/>
  <c r="L880" i="3"/>
  <c r="J880" i="3"/>
  <c r="H880" i="3"/>
  <c r="G880" i="3"/>
  <c r="F880" i="3"/>
  <c r="C880" i="3"/>
  <c r="B880" i="3"/>
  <c r="N879" i="3"/>
  <c r="M879" i="3"/>
  <c r="L879" i="3"/>
  <c r="J879" i="3"/>
  <c r="H879" i="3"/>
  <c r="G879" i="3"/>
  <c r="F879" i="3"/>
  <c r="C879" i="3"/>
  <c r="B879" i="3"/>
  <c r="N878" i="3"/>
  <c r="N877" i="3"/>
  <c r="M877" i="3"/>
  <c r="L877" i="3"/>
  <c r="J877" i="3"/>
  <c r="H877" i="3"/>
  <c r="G877" i="3"/>
  <c r="F877" i="3"/>
  <c r="C877" i="3"/>
  <c r="B877" i="3"/>
  <c r="N876" i="3"/>
  <c r="M876" i="3"/>
  <c r="L876" i="3"/>
  <c r="J876" i="3"/>
  <c r="H876" i="3"/>
  <c r="G876" i="3"/>
  <c r="F876" i="3"/>
  <c r="C876" i="3"/>
  <c r="B876" i="3"/>
  <c r="N874" i="3"/>
  <c r="M874" i="3"/>
  <c r="L874" i="3"/>
  <c r="J874" i="3"/>
  <c r="H874" i="3"/>
  <c r="G874" i="3"/>
  <c r="F874" i="3"/>
  <c r="C874" i="3"/>
  <c r="B874" i="3"/>
  <c r="N873" i="3"/>
  <c r="M873" i="3"/>
  <c r="L873" i="3"/>
  <c r="J873" i="3"/>
  <c r="H873" i="3"/>
  <c r="G873" i="3"/>
  <c r="F873" i="3"/>
  <c r="C873" i="3"/>
  <c r="B873" i="3"/>
  <c r="N871" i="3"/>
  <c r="M871" i="3"/>
  <c r="L871" i="3"/>
  <c r="J871" i="3"/>
  <c r="H871" i="3"/>
  <c r="G871" i="3"/>
  <c r="F871" i="3"/>
  <c r="C871" i="3"/>
  <c r="B871" i="3"/>
  <c r="N870" i="3"/>
  <c r="M870" i="3"/>
  <c r="L870" i="3"/>
  <c r="J870" i="3"/>
  <c r="H870" i="3"/>
  <c r="G870" i="3"/>
  <c r="F870" i="3"/>
  <c r="C870" i="3"/>
  <c r="B870" i="3"/>
  <c r="N868" i="3"/>
  <c r="M868" i="3"/>
  <c r="L868" i="3"/>
  <c r="J868" i="3"/>
  <c r="H868" i="3"/>
  <c r="G868" i="3"/>
  <c r="F868" i="3"/>
  <c r="C868" i="3"/>
  <c r="B868" i="3"/>
  <c r="N867" i="3"/>
  <c r="M867" i="3"/>
  <c r="L867" i="3"/>
  <c r="J867" i="3"/>
  <c r="H867" i="3"/>
  <c r="G867" i="3"/>
  <c r="F867" i="3"/>
  <c r="C867" i="3"/>
  <c r="B867" i="3"/>
  <c r="N865" i="3"/>
  <c r="M865" i="3"/>
  <c r="L865" i="3"/>
  <c r="J865" i="3"/>
  <c r="H865" i="3"/>
  <c r="G865" i="3"/>
  <c r="F865" i="3"/>
  <c r="C865" i="3"/>
  <c r="B865" i="3"/>
  <c r="N864" i="3"/>
  <c r="M864" i="3"/>
  <c r="L864" i="3"/>
  <c r="J864" i="3"/>
  <c r="H864" i="3"/>
  <c r="G864" i="3"/>
  <c r="F864" i="3"/>
  <c r="C864" i="3"/>
  <c r="B864" i="3"/>
  <c r="N862" i="3"/>
  <c r="M862" i="3"/>
  <c r="L862" i="3"/>
  <c r="J862" i="3"/>
  <c r="H862" i="3"/>
  <c r="G862" i="3"/>
  <c r="F862" i="3"/>
  <c r="C862" i="3"/>
  <c r="B862" i="3"/>
  <c r="N861" i="3"/>
  <c r="M861" i="3"/>
  <c r="L861" i="3"/>
  <c r="J861" i="3"/>
  <c r="H861" i="3"/>
  <c r="G861" i="3"/>
  <c r="F861" i="3"/>
  <c r="C861" i="3"/>
  <c r="B861" i="3"/>
  <c r="N859" i="3"/>
  <c r="M859" i="3"/>
  <c r="L859" i="3"/>
  <c r="J859" i="3"/>
  <c r="H859" i="3"/>
  <c r="G859" i="3"/>
  <c r="F859" i="3"/>
  <c r="C859" i="3"/>
  <c r="B859" i="3"/>
  <c r="N858" i="3"/>
  <c r="M858" i="3"/>
  <c r="L858" i="3"/>
  <c r="J858" i="3"/>
  <c r="H858" i="3"/>
  <c r="G858" i="3"/>
  <c r="F858" i="3"/>
  <c r="C858" i="3"/>
  <c r="B858" i="3"/>
  <c r="N856" i="3"/>
  <c r="M856" i="3"/>
  <c r="L856" i="3"/>
  <c r="J856" i="3"/>
  <c r="H856" i="3"/>
  <c r="G856" i="3"/>
  <c r="F856" i="3"/>
  <c r="C856" i="3"/>
  <c r="B856" i="3"/>
  <c r="N855" i="3"/>
  <c r="M855" i="3"/>
  <c r="L855" i="3"/>
  <c r="J855" i="3"/>
  <c r="H855" i="3"/>
  <c r="G855" i="3"/>
  <c r="F855" i="3"/>
  <c r="C855" i="3"/>
  <c r="B855" i="3"/>
  <c r="N853" i="3"/>
  <c r="M853" i="3"/>
  <c r="L853" i="3"/>
  <c r="J853" i="3"/>
  <c r="H853" i="3"/>
  <c r="G853" i="3"/>
  <c r="F853" i="3"/>
  <c r="C853" i="3"/>
  <c r="B853" i="3"/>
  <c r="N852" i="3"/>
  <c r="M852" i="3"/>
  <c r="L852" i="3"/>
  <c r="J852" i="3"/>
  <c r="H852" i="3"/>
  <c r="G852" i="3"/>
  <c r="F852" i="3"/>
  <c r="C852" i="3"/>
  <c r="B852" i="3"/>
  <c r="N850" i="3"/>
  <c r="M850" i="3"/>
  <c r="L850" i="3"/>
  <c r="J850" i="3"/>
  <c r="H850" i="3"/>
  <c r="G850" i="3"/>
  <c r="F850" i="3"/>
  <c r="C850" i="3"/>
  <c r="B850" i="3"/>
  <c r="N849" i="3"/>
  <c r="M849" i="3"/>
  <c r="L849" i="3"/>
  <c r="J849" i="3"/>
  <c r="H849" i="3"/>
  <c r="G849" i="3"/>
  <c r="F849" i="3"/>
  <c r="C849" i="3"/>
  <c r="B849" i="3"/>
  <c r="N847" i="3"/>
  <c r="M847" i="3"/>
  <c r="L847" i="3"/>
  <c r="J847" i="3"/>
  <c r="H847" i="3"/>
  <c r="G847" i="3"/>
  <c r="F847" i="3"/>
  <c r="C847" i="3"/>
  <c r="B847" i="3"/>
  <c r="N846" i="3"/>
  <c r="M846" i="3"/>
  <c r="L846" i="3"/>
  <c r="J846" i="3"/>
  <c r="H846" i="3"/>
  <c r="G846" i="3"/>
  <c r="F846" i="3"/>
  <c r="C846" i="3"/>
  <c r="B846" i="3"/>
  <c r="N844" i="3"/>
  <c r="M844" i="3"/>
  <c r="L844" i="3"/>
  <c r="J844" i="3"/>
  <c r="H844" i="3"/>
  <c r="G844" i="3"/>
  <c r="F844" i="3"/>
  <c r="C844" i="3"/>
  <c r="B844" i="3"/>
  <c r="N843" i="3"/>
  <c r="M843" i="3"/>
  <c r="L843" i="3"/>
  <c r="J843" i="3"/>
  <c r="H843" i="3"/>
  <c r="G843" i="3"/>
  <c r="F843" i="3"/>
  <c r="C843" i="3"/>
  <c r="B843" i="3"/>
  <c r="N841" i="3"/>
  <c r="M841" i="3"/>
  <c r="L841" i="3"/>
  <c r="J841" i="3"/>
  <c r="H841" i="3"/>
  <c r="G841" i="3"/>
  <c r="F841" i="3"/>
  <c r="C841" i="3"/>
  <c r="B841" i="3"/>
  <c r="N840" i="3"/>
  <c r="M840" i="3"/>
  <c r="L840" i="3"/>
  <c r="J840" i="3"/>
  <c r="H840" i="3"/>
  <c r="G840" i="3"/>
  <c r="F840" i="3"/>
  <c r="C840" i="3"/>
  <c r="B840" i="3"/>
  <c r="N838" i="3"/>
  <c r="M838" i="3"/>
  <c r="L838" i="3"/>
  <c r="J838" i="3"/>
  <c r="H838" i="3"/>
  <c r="G838" i="3"/>
  <c r="F838" i="3"/>
  <c r="C838" i="3"/>
  <c r="B838" i="3"/>
  <c r="N837" i="3"/>
  <c r="M837" i="3"/>
  <c r="L837" i="3"/>
  <c r="J837" i="3"/>
  <c r="H837" i="3"/>
  <c r="G837" i="3"/>
  <c r="C837" i="3"/>
  <c r="B837" i="3"/>
  <c r="N835" i="3"/>
  <c r="M835" i="3"/>
  <c r="L835" i="3"/>
  <c r="J835" i="3"/>
  <c r="H835" i="3"/>
  <c r="G835" i="3"/>
  <c r="F835" i="3"/>
  <c r="C835" i="3"/>
  <c r="B835" i="3"/>
  <c r="N834" i="3"/>
  <c r="M834" i="3"/>
  <c r="L834" i="3"/>
  <c r="J834" i="3"/>
  <c r="H834" i="3"/>
  <c r="G834" i="3"/>
  <c r="C834" i="3"/>
  <c r="B834" i="3"/>
  <c r="N832" i="3"/>
  <c r="M832" i="3"/>
  <c r="L832" i="3"/>
  <c r="J832" i="3"/>
  <c r="H832" i="3"/>
  <c r="G832" i="3"/>
  <c r="F832" i="3"/>
  <c r="C832" i="3"/>
  <c r="B832" i="3"/>
  <c r="N831" i="3"/>
  <c r="M831" i="3"/>
  <c r="L831" i="3"/>
  <c r="J831" i="3"/>
  <c r="H831" i="3"/>
  <c r="G831" i="3"/>
  <c r="F831" i="3"/>
  <c r="C831" i="3"/>
  <c r="B831" i="3"/>
  <c r="G830" i="3"/>
  <c r="F830" i="3"/>
  <c r="N829" i="3"/>
  <c r="M829" i="3"/>
  <c r="L829" i="3"/>
  <c r="J829" i="3"/>
  <c r="H829" i="3"/>
  <c r="G829" i="3"/>
  <c r="F829" i="3"/>
  <c r="C829" i="3"/>
  <c r="B829" i="3"/>
  <c r="N828" i="3"/>
  <c r="M828" i="3"/>
  <c r="L828" i="3"/>
  <c r="J828" i="3"/>
  <c r="H828" i="3"/>
  <c r="G828" i="3"/>
  <c r="F828" i="3"/>
  <c r="C828" i="3"/>
  <c r="B828" i="3"/>
  <c r="F827" i="3"/>
  <c r="N826" i="3"/>
  <c r="M826" i="3"/>
  <c r="L826" i="3"/>
  <c r="J826" i="3"/>
  <c r="H826" i="3"/>
  <c r="G826" i="3"/>
  <c r="F826" i="3"/>
  <c r="C826" i="3"/>
  <c r="B826" i="3"/>
  <c r="N825" i="3"/>
  <c r="M825" i="3"/>
  <c r="L825" i="3"/>
  <c r="J825" i="3"/>
  <c r="H825" i="3"/>
  <c r="G825" i="3"/>
  <c r="C825" i="3"/>
  <c r="B825" i="3"/>
  <c r="F824" i="3"/>
  <c r="N823" i="3"/>
  <c r="M823" i="3"/>
  <c r="L823" i="3"/>
  <c r="J823" i="3"/>
  <c r="H823" i="3"/>
  <c r="G823" i="3"/>
  <c r="F823" i="3"/>
  <c r="C823" i="3"/>
  <c r="B823" i="3"/>
  <c r="N822" i="3"/>
  <c r="M822" i="3"/>
  <c r="L822" i="3"/>
  <c r="J822" i="3"/>
  <c r="H822" i="3"/>
  <c r="G822" i="3"/>
  <c r="F822" i="3"/>
  <c r="C822" i="3"/>
  <c r="B822" i="3"/>
  <c r="E821" i="3"/>
  <c r="N820" i="3"/>
  <c r="M820" i="3"/>
  <c r="L820" i="3"/>
  <c r="J820" i="3"/>
  <c r="H820" i="3"/>
  <c r="G820" i="3"/>
  <c r="F820" i="3"/>
  <c r="C820" i="3"/>
  <c r="B820" i="3"/>
  <c r="N819" i="3"/>
  <c r="M819" i="3"/>
  <c r="L819" i="3"/>
  <c r="J819" i="3"/>
  <c r="H819" i="3"/>
  <c r="G819" i="3"/>
  <c r="F819" i="3"/>
  <c r="B819" i="3"/>
  <c r="C818" i="3"/>
  <c r="N817" i="3"/>
  <c r="M817" i="3"/>
  <c r="L817" i="3"/>
  <c r="J817" i="3"/>
  <c r="H817" i="3"/>
  <c r="G817" i="3"/>
  <c r="F817" i="3"/>
  <c r="C817" i="3"/>
  <c r="B817" i="3"/>
  <c r="N816" i="3"/>
  <c r="M816" i="3"/>
  <c r="L816" i="3"/>
  <c r="J816" i="3"/>
  <c r="H816" i="3"/>
  <c r="G816" i="3"/>
  <c r="F816" i="3"/>
  <c r="C816" i="3"/>
  <c r="B816" i="3"/>
  <c r="K815" i="3"/>
  <c r="N814" i="3"/>
  <c r="M814" i="3"/>
  <c r="L814" i="3"/>
  <c r="J814" i="3"/>
  <c r="H814" i="3"/>
  <c r="G814" i="3"/>
  <c r="F814" i="3"/>
  <c r="C814" i="3"/>
  <c r="B814" i="3"/>
  <c r="N813" i="3"/>
  <c r="M813" i="3"/>
  <c r="L813" i="3"/>
  <c r="J813" i="3"/>
  <c r="H813" i="3"/>
  <c r="G813" i="3"/>
  <c r="F813" i="3"/>
  <c r="C813" i="3"/>
  <c r="B813" i="3"/>
  <c r="N811" i="3"/>
  <c r="M811" i="3"/>
  <c r="L811" i="3"/>
  <c r="J811" i="3"/>
  <c r="H811" i="3"/>
  <c r="G811" i="3"/>
  <c r="F811" i="3"/>
  <c r="C811" i="3"/>
  <c r="B811" i="3"/>
  <c r="N810" i="3"/>
  <c r="M810" i="3"/>
  <c r="L810" i="3"/>
  <c r="J810" i="3"/>
  <c r="H810" i="3"/>
  <c r="G810" i="3"/>
  <c r="F810" i="3"/>
  <c r="C810" i="3"/>
  <c r="B810" i="3"/>
  <c r="N808" i="3"/>
  <c r="M808" i="3"/>
  <c r="L808" i="3"/>
  <c r="J808" i="3"/>
  <c r="H808" i="3"/>
  <c r="G808" i="3"/>
  <c r="F808" i="3"/>
  <c r="C808" i="3"/>
  <c r="B808" i="3"/>
  <c r="N807" i="3"/>
  <c r="M807" i="3"/>
  <c r="L807" i="3"/>
  <c r="J807" i="3"/>
  <c r="H807" i="3"/>
  <c r="G807" i="3"/>
  <c r="F807" i="3"/>
  <c r="C807" i="3"/>
  <c r="B807" i="3"/>
  <c r="N805" i="3"/>
  <c r="M805" i="3"/>
  <c r="L805" i="3"/>
  <c r="J805" i="3"/>
  <c r="H805" i="3"/>
  <c r="G805" i="3"/>
  <c r="F805" i="3"/>
  <c r="C805" i="3"/>
  <c r="B805" i="3"/>
  <c r="N804" i="3"/>
  <c r="M804" i="3"/>
  <c r="L804" i="3"/>
  <c r="J804" i="3"/>
  <c r="H804" i="3"/>
  <c r="G804" i="3"/>
  <c r="F804" i="3"/>
  <c r="C804" i="3"/>
  <c r="B804" i="3"/>
  <c r="N802" i="3"/>
  <c r="M802" i="3"/>
  <c r="L802" i="3"/>
  <c r="J802" i="3"/>
  <c r="H802" i="3"/>
  <c r="G802" i="3"/>
  <c r="F802" i="3"/>
  <c r="C802" i="3"/>
  <c r="B802" i="3"/>
  <c r="N801" i="3"/>
  <c r="M801" i="3"/>
  <c r="L801" i="3"/>
  <c r="J801" i="3"/>
  <c r="H801" i="3"/>
  <c r="G801" i="3"/>
  <c r="F801" i="3"/>
  <c r="C801" i="3"/>
  <c r="B801" i="3"/>
  <c r="N799" i="3"/>
  <c r="M799" i="3"/>
  <c r="L799" i="3"/>
  <c r="J799" i="3"/>
  <c r="H799" i="3"/>
  <c r="G799" i="3"/>
  <c r="F799" i="3"/>
  <c r="C799" i="3"/>
  <c r="B799" i="3"/>
  <c r="N798" i="3"/>
  <c r="M798" i="3"/>
  <c r="L798" i="3"/>
  <c r="J798" i="3"/>
  <c r="H798" i="3"/>
  <c r="G798" i="3"/>
  <c r="F798" i="3"/>
  <c r="C798" i="3"/>
  <c r="B798" i="3"/>
  <c r="N796" i="3"/>
  <c r="M796" i="3"/>
  <c r="L796" i="3"/>
  <c r="J796" i="3"/>
  <c r="H796" i="3"/>
  <c r="G796" i="3"/>
  <c r="F796" i="3"/>
  <c r="C796" i="3"/>
  <c r="B796" i="3"/>
  <c r="N795" i="3"/>
  <c r="M795" i="3"/>
  <c r="L795" i="3"/>
  <c r="J795" i="3"/>
  <c r="H795" i="3"/>
  <c r="G795" i="3"/>
  <c r="F795" i="3"/>
  <c r="C795" i="3"/>
  <c r="B795" i="3"/>
  <c r="N793" i="3"/>
  <c r="M793" i="3"/>
  <c r="L793" i="3"/>
  <c r="J793" i="3"/>
  <c r="H793" i="3"/>
  <c r="G793" i="3"/>
  <c r="F793" i="3"/>
  <c r="C793" i="3"/>
  <c r="B793" i="3"/>
  <c r="N792" i="3"/>
  <c r="M792" i="3"/>
  <c r="L792" i="3"/>
  <c r="J792" i="3"/>
  <c r="H792" i="3"/>
  <c r="G792" i="3"/>
  <c r="F792" i="3"/>
  <c r="C792" i="3"/>
  <c r="B792" i="3"/>
  <c r="N790" i="3"/>
  <c r="M790" i="3"/>
  <c r="L790" i="3"/>
  <c r="J790" i="3"/>
  <c r="H790" i="3"/>
  <c r="G790" i="3"/>
  <c r="F790" i="3"/>
  <c r="C790" i="3"/>
  <c r="B790" i="3"/>
  <c r="N789" i="3"/>
  <c r="M789" i="3"/>
  <c r="L789" i="3"/>
  <c r="J789" i="3"/>
  <c r="H789" i="3"/>
  <c r="G789" i="3"/>
  <c r="F789" i="3"/>
  <c r="C789" i="3"/>
  <c r="B789" i="3"/>
  <c r="N787" i="3"/>
  <c r="M787" i="3"/>
  <c r="L787" i="3"/>
  <c r="J787" i="3"/>
  <c r="H787" i="3"/>
  <c r="G787" i="3"/>
  <c r="F787" i="3"/>
  <c r="C787" i="3"/>
  <c r="B787" i="3"/>
  <c r="N786" i="3"/>
  <c r="M786" i="3"/>
  <c r="J786" i="3"/>
  <c r="H786" i="3"/>
  <c r="G786" i="3"/>
  <c r="F786" i="3"/>
  <c r="C786" i="3"/>
  <c r="B786" i="3"/>
  <c r="N784" i="3"/>
  <c r="M784" i="3"/>
  <c r="J784" i="3"/>
  <c r="H784" i="3"/>
  <c r="G784" i="3"/>
  <c r="F784" i="3"/>
  <c r="C784" i="3"/>
  <c r="B784" i="3"/>
  <c r="N783" i="3"/>
  <c r="M783" i="3"/>
  <c r="L783" i="3"/>
  <c r="J783" i="3"/>
  <c r="H783" i="3"/>
  <c r="G783" i="3"/>
  <c r="F783" i="3"/>
  <c r="C783" i="3"/>
  <c r="B783" i="3"/>
  <c r="L782" i="3"/>
  <c r="N781" i="3"/>
  <c r="M781" i="3"/>
  <c r="L781" i="3"/>
  <c r="J781" i="3"/>
  <c r="H781" i="3"/>
  <c r="G781" i="3"/>
  <c r="F781" i="3"/>
  <c r="C781" i="3"/>
  <c r="B781" i="3"/>
  <c r="N780" i="3"/>
  <c r="M780" i="3"/>
  <c r="L780" i="3"/>
  <c r="J780" i="3"/>
  <c r="H780" i="3"/>
  <c r="G780" i="3"/>
  <c r="F780" i="3"/>
  <c r="C780" i="3"/>
  <c r="B780" i="3"/>
  <c r="L779" i="3"/>
  <c r="N778" i="3"/>
  <c r="M778" i="3"/>
  <c r="L778" i="3"/>
  <c r="J778" i="3"/>
  <c r="H778" i="3"/>
  <c r="G778" i="3"/>
  <c r="F778" i="3"/>
  <c r="C778" i="3"/>
  <c r="B778" i="3"/>
  <c r="M777" i="3"/>
  <c r="L777" i="3"/>
  <c r="J777" i="3"/>
  <c r="H777" i="3"/>
  <c r="G777" i="3"/>
  <c r="F777" i="3"/>
  <c r="C777" i="3"/>
  <c r="B777" i="3"/>
  <c r="L776" i="3"/>
  <c r="N775" i="3"/>
  <c r="M775" i="3"/>
  <c r="L775" i="3"/>
  <c r="J775" i="3"/>
  <c r="H775" i="3"/>
  <c r="G775" i="3"/>
  <c r="F775" i="3"/>
  <c r="C775" i="3"/>
  <c r="B775" i="3"/>
  <c r="N774" i="3"/>
  <c r="M774" i="3"/>
  <c r="L774" i="3"/>
  <c r="J774" i="3"/>
  <c r="H774" i="3"/>
  <c r="G774" i="3"/>
  <c r="F774" i="3"/>
  <c r="C774" i="3"/>
  <c r="B774" i="3"/>
  <c r="N772" i="3"/>
  <c r="M772" i="3"/>
  <c r="L772" i="3"/>
  <c r="J772" i="3"/>
  <c r="H772" i="3"/>
  <c r="G772" i="3"/>
  <c r="F772" i="3"/>
  <c r="C772" i="3"/>
  <c r="B772" i="3"/>
  <c r="N771" i="3"/>
  <c r="M771" i="3"/>
  <c r="L771" i="3"/>
  <c r="J771" i="3"/>
  <c r="H771" i="3"/>
  <c r="G771" i="3"/>
  <c r="F771" i="3"/>
  <c r="C771" i="3"/>
  <c r="B771" i="3"/>
  <c r="N770" i="3"/>
  <c r="N769" i="3"/>
  <c r="M769" i="3"/>
  <c r="L769" i="3"/>
  <c r="J769" i="3"/>
  <c r="H769" i="3"/>
  <c r="G769" i="3"/>
  <c r="F769" i="3"/>
  <c r="C769" i="3"/>
  <c r="B769" i="3"/>
  <c r="N768" i="3"/>
  <c r="M768" i="3"/>
  <c r="L768" i="3"/>
  <c r="J768" i="3"/>
  <c r="H768" i="3"/>
  <c r="G768" i="3"/>
  <c r="F768" i="3"/>
  <c r="C768" i="3"/>
  <c r="B768" i="3"/>
  <c r="N767" i="3"/>
  <c r="N766" i="3"/>
  <c r="M766" i="3"/>
  <c r="L766" i="3"/>
  <c r="J766" i="3"/>
  <c r="H766" i="3"/>
  <c r="G766" i="3"/>
  <c r="F766" i="3"/>
  <c r="C766" i="3"/>
  <c r="B766" i="3"/>
  <c r="N765" i="3"/>
  <c r="M765" i="3"/>
  <c r="L765" i="3"/>
  <c r="J765" i="3"/>
  <c r="H765" i="3"/>
  <c r="G765" i="3"/>
  <c r="F765" i="3"/>
  <c r="C765" i="3"/>
  <c r="B765" i="3"/>
  <c r="N764" i="3"/>
  <c r="N763" i="3"/>
  <c r="M763" i="3"/>
  <c r="L763" i="3"/>
  <c r="J763" i="3"/>
  <c r="H763" i="3"/>
  <c r="G763" i="3"/>
  <c r="F763" i="3"/>
  <c r="C763" i="3"/>
  <c r="B763" i="3"/>
  <c r="N762" i="3"/>
  <c r="M762" i="3"/>
  <c r="L762" i="3"/>
  <c r="J762" i="3"/>
  <c r="H762" i="3"/>
  <c r="G762" i="3"/>
  <c r="C762" i="3"/>
  <c r="B762" i="3"/>
  <c r="F761" i="3"/>
  <c r="N760" i="3"/>
  <c r="M760" i="3"/>
  <c r="L760" i="3"/>
  <c r="J760" i="3"/>
  <c r="H760" i="3"/>
  <c r="G760" i="3"/>
  <c r="F760" i="3"/>
  <c r="C760" i="3"/>
  <c r="B760" i="3"/>
  <c r="N759" i="3"/>
  <c r="M759" i="3"/>
  <c r="L759" i="3"/>
  <c r="J759" i="3"/>
  <c r="H759" i="3"/>
  <c r="G759" i="3"/>
  <c r="F759" i="3"/>
  <c r="C759" i="3"/>
  <c r="B759" i="3"/>
  <c r="F758" i="3"/>
  <c r="N757" i="3"/>
  <c r="M757" i="3"/>
  <c r="L757" i="3"/>
  <c r="J757" i="3"/>
  <c r="H757" i="3"/>
  <c r="G757" i="3"/>
  <c r="F757" i="3"/>
  <c r="C757" i="3"/>
  <c r="B757" i="3"/>
  <c r="N756" i="3"/>
  <c r="M756" i="3"/>
  <c r="L756" i="3"/>
  <c r="J756" i="3"/>
  <c r="H756" i="3"/>
  <c r="G756" i="3"/>
  <c r="F756" i="3"/>
  <c r="C756" i="3"/>
  <c r="B756" i="3"/>
  <c r="N754" i="3"/>
  <c r="M754" i="3"/>
  <c r="L754" i="3"/>
  <c r="J754" i="3"/>
  <c r="H754" i="3"/>
  <c r="G754" i="3"/>
  <c r="F754" i="3"/>
  <c r="C754" i="3"/>
  <c r="B754" i="3"/>
  <c r="N753" i="3"/>
  <c r="M753" i="3"/>
  <c r="L753" i="3"/>
  <c r="J753" i="3"/>
  <c r="H753" i="3"/>
  <c r="G753" i="3"/>
  <c r="F753" i="3"/>
  <c r="C753" i="3"/>
  <c r="B753" i="3"/>
  <c r="N751" i="3"/>
  <c r="M751" i="3"/>
  <c r="L751" i="3"/>
  <c r="J751" i="3"/>
  <c r="H751" i="3"/>
  <c r="G751" i="3"/>
  <c r="F751" i="3"/>
  <c r="C751" i="3"/>
  <c r="B751" i="3"/>
  <c r="N750" i="3"/>
  <c r="M750" i="3"/>
  <c r="L750" i="3"/>
  <c r="J750" i="3"/>
  <c r="H750" i="3"/>
  <c r="G750" i="3"/>
  <c r="F750" i="3"/>
  <c r="C750" i="3"/>
  <c r="B750" i="3"/>
  <c r="N748" i="3"/>
  <c r="M748" i="3"/>
  <c r="L748" i="3"/>
  <c r="J748" i="3"/>
  <c r="H748" i="3"/>
  <c r="G748" i="3"/>
  <c r="F748" i="3"/>
  <c r="C748" i="3"/>
  <c r="B748" i="3"/>
  <c r="N747" i="3"/>
  <c r="M747" i="3"/>
  <c r="L747" i="3"/>
  <c r="J747" i="3"/>
  <c r="H747" i="3"/>
  <c r="G747" i="3"/>
  <c r="F747" i="3"/>
  <c r="C747" i="3"/>
  <c r="B747" i="3"/>
  <c r="N745" i="3"/>
  <c r="M745" i="3"/>
  <c r="L745" i="3"/>
  <c r="J745" i="3"/>
  <c r="H745" i="3"/>
  <c r="G745" i="3"/>
  <c r="F745" i="3"/>
  <c r="C745" i="3"/>
  <c r="B745" i="3"/>
  <c r="N744" i="3"/>
  <c r="M744" i="3"/>
  <c r="L744" i="3"/>
  <c r="J744" i="3"/>
  <c r="H744" i="3"/>
  <c r="G744" i="3"/>
  <c r="F744" i="3"/>
  <c r="C744" i="3"/>
  <c r="B744" i="3"/>
  <c r="N742" i="3"/>
  <c r="M742" i="3"/>
  <c r="L742" i="3"/>
  <c r="J742" i="3"/>
  <c r="H742" i="3"/>
  <c r="G742" i="3"/>
  <c r="F742" i="3"/>
  <c r="C742" i="3"/>
  <c r="B742" i="3"/>
  <c r="N741" i="3"/>
  <c r="M741" i="3"/>
  <c r="L741" i="3"/>
  <c r="J741" i="3"/>
  <c r="H741" i="3"/>
  <c r="G741" i="3"/>
  <c r="F741" i="3"/>
  <c r="C741" i="3"/>
  <c r="B741" i="3"/>
  <c r="N739" i="3"/>
  <c r="M739" i="3"/>
  <c r="L739" i="3"/>
  <c r="J739" i="3"/>
  <c r="H739" i="3"/>
  <c r="G739" i="3"/>
  <c r="F739" i="3"/>
  <c r="C739" i="3"/>
  <c r="B739" i="3"/>
  <c r="N738" i="3"/>
  <c r="M738" i="3"/>
  <c r="L738" i="3"/>
  <c r="J738" i="3"/>
  <c r="H738" i="3"/>
  <c r="G738" i="3"/>
  <c r="F738" i="3"/>
  <c r="C738" i="3"/>
  <c r="B738" i="3"/>
  <c r="N736" i="3"/>
  <c r="M736" i="3"/>
  <c r="L736" i="3"/>
  <c r="J736" i="3"/>
  <c r="H736" i="3"/>
  <c r="G736" i="3"/>
  <c r="F736" i="3"/>
  <c r="C736" i="3"/>
  <c r="B736" i="3"/>
  <c r="N735" i="3"/>
  <c r="M735" i="3"/>
  <c r="L735" i="3"/>
  <c r="J735" i="3"/>
  <c r="H735" i="3"/>
  <c r="G735" i="3"/>
  <c r="F735" i="3"/>
  <c r="C735" i="3"/>
  <c r="B735" i="3"/>
  <c r="N733" i="3"/>
  <c r="M733" i="3"/>
  <c r="L733" i="3"/>
  <c r="J733" i="3"/>
  <c r="H733" i="3"/>
  <c r="G733" i="3"/>
  <c r="F733" i="3"/>
  <c r="C733" i="3"/>
  <c r="B733" i="3"/>
  <c r="N732" i="3"/>
  <c r="M732" i="3"/>
  <c r="L732" i="3"/>
  <c r="J732" i="3"/>
  <c r="H732" i="3"/>
  <c r="G732" i="3"/>
  <c r="C732" i="3"/>
  <c r="B732" i="3"/>
  <c r="N730" i="3"/>
  <c r="M730" i="3"/>
  <c r="L730" i="3"/>
  <c r="J730" i="3"/>
  <c r="H730" i="3"/>
  <c r="G730" i="3"/>
  <c r="F730" i="3"/>
  <c r="C730" i="3"/>
  <c r="B730" i="3"/>
  <c r="N729" i="3"/>
  <c r="M729" i="3"/>
  <c r="L729" i="3"/>
  <c r="J729" i="3"/>
  <c r="H729" i="3"/>
  <c r="G729" i="3"/>
  <c r="F729" i="3"/>
  <c r="C729" i="3"/>
  <c r="B729" i="3"/>
  <c r="N728" i="3"/>
  <c r="L728" i="3"/>
  <c r="H728" i="3"/>
  <c r="N727" i="3"/>
  <c r="M727" i="3"/>
  <c r="L727" i="3"/>
  <c r="J727" i="3"/>
  <c r="H727" i="3"/>
  <c r="G727" i="3"/>
  <c r="F727" i="3"/>
  <c r="C727" i="3"/>
  <c r="B727" i="3"/>
  <c r="N726" i="3"/>
  <c r="M726" i="3"/>
  <c r="L726" i="3"/>
  <c r="J726" i="3"/>
  <c r="H726" i="3"/>
  <c r="G726" i="3"/>
  <c r="F726" i="3"/>
  <c r="C726" i="3"/>
  <c r="B726" i="3"/>
  <c r="L725" i="3"/>
  <c r="H725" i="3"/>
  <c r="F725" i="3"/>
  <c r="N724" i="3"/>
  <c r="M724" i="3"/>
  <c r="L724" i="3"/>
  <c r="J724" i="3"/>
  <c r="H724" i="3"/>
  <c r="G724" i="3"/>
  <c r="F724" i="3"/>
  <c r="C724" i="3"/>
  <c r="B724" i="3"/>
  <c r="N723" i="3"/>
  <c r="M723" i="3"/>
  <c r="L723" i="3"/>
  <c r="J723" i="3"/>
  <c r="H723" i="3"/>
  <c r="G723" i="3"/>
  <c r="F723" i="3"/>
  <c r="C723" i="3"/>
  <c r="B723" i="3"/>
  <c r="H722" i="3"/>
  <c r="N721" i="3"/>
  <c r="M721" i="3"/>
  <c r="L721" i="3"/>
  <c r="J721" i="3"/>
  <c r="H721" i="3"/>
  <c r="G721" i="3"/>
  <c r="F721" i="3"/>
  <c r="C721" i="3"/>
  <c r="B721" i="3"/>
  <c r="N720" i="3"/>
  <c r="M720" i="3"/>
  <c r="L720" i="3"/>
  <c r="J720" i="3"/>
  <c r="H720" i="3"/>
  <c r="G720" i="3"/>
  <c r="F720" i="3"/>
  <c r="C720" i="3"/>
  <c r="B720" i="3"/>
  <c r="H719" i="3"/>
  <c r="N718" i="3"/>
  <c r="M718" i="3"/>
  <c r="L718" i="3"/>
  <c r="J718" i="3"/>
  <c r="H718" i="3"/>
  <c r="G718" i="3"/>
  <c r="F718" i="3"/>
  <c r="C718" i="3"/>
  <c r="B718" i="3"/>
  <c r="N717" i="3"/>
  <c r="M717" i="3"/>
  <c r="L717" i="3"/>
  <c r="J717" i="3"/>
  <c r="H717" i="3"/>
  <c r="G717" i="3"/>
  <c r="F717" i="3"/>
  <c r="C717" i="3"/>
  <c r="B717" i="3"/>
  <c r="N715" i="3"/>
  <c r="M715" i="3"/>
  <c r="L715" i="3"/>
  <c r="J715" i="3"/>
  <c r="H715" i="3"/>
  <c r="G715" i="3"/>
  <c r="F715" i="3"/>
  <c r="C715" i="3"/>
  <c r="B715" i="3"/>
  <c r="N714" i="3"/>
  <c r="M714" i="3"/>
  <c r="L714" i="3"/>
  <c r="J714" i="3"/>
  <c r="H714" i="3"/>
  <c r="G714" i="3"/>
  <c r="F714" i="3"/>
  <c r="C714" i="3"/>
  <c r="B714" i="3"/>
  <c r="N712" i="3"/>
  <c r="M712" i="3"/>
  <c r="L712" i="3"/>
  <c r="J712" i="3"/>
  <c r="H712" i="3"/>
  <c r="G712" i="3"/>
  <c r="F712" i="3"/>
  <c r="C712" i="3"/>
  <c r="B712" i="3"/>
  <c r="N711" i="3"/>
  <c r="M711" i="3"/>
  <c r="L711" i="3"/>
  <c r="J711" i="3"/>
  <c r="H711" i="3"/>
  <c r="G711" i="3"/>
  <c r="F711" i="3"/>
  <c r="C711" i="3"/>
  <c r="B711" i="3"/>
  <c r="N709" i="3"/>
  <c r="M709" i="3"/>
  <c r="L709" i="3"/>
  <c r="J709" i="3"/>
  <c r="H709" i="3"/>
  <c r="G709" i="3"/>
  <c r="F709" i="3"/>
  <c r="C709" i="3"/>
  <c r="B709" i="3"/>
  <c r="N708" i="3"/>
  <c r="M708" i="3"/>
  <c r="L708" i="3"/>
  <c r="J708" i="3"/>
  <c r="H708" i="3"/>
  <c r="G708" i="3"/>
  <c r="F708" i="3"/>
  <c r="C708" i="3"/>
  <c r="B708" i="3"/>
  <c r="N706" i="3"/>
  <c r="M706" i="3"/>
  <c r="L706" i="3"/>
  <c r="J706" i="3"/>
  <c r="H706" i="3"/>
  <c r="G706" i="3"/>
  <c r="F706" i="3"/>
  <c r="C706" i="3"/>
  <c r="B706" i="3"/>
  <c r="N705" i="3"/>
  <c r="M705" i="3"/>
  <c r="L705" i="3"/>
  <c r="J705" i="3"/>
  <c r="H705" i="3"/>
  <c r="G705" i="3"/>
  <c r="F705" i="3"/>
  <c r="C705" i="3"/>
  <c r="B705" i="3"/>
  <c r="N703" i="3"/>
  <c r="M703" i="3"/>
  <c r="L703" i="3"/>
  <c r="J703" i="3"/>
  <c r="H703" i="3"/>
  <c r="G703" i="3"/>
  <c r="F703" i="3"/>
  <c r="C703" i="3"/>
  <c r="B703" i="3"/>
  <c r="N702" i="3"/>
  <c r="M702" i="3"/>
  <c r="L702" i="3"/>
  <c r="J702" i="3"/>
  <c r="H702" i="3"/>
  <c r="G702" i="3"/>
  <c r="F702" i="3"/>
  <c r="C702" i="3"/>
  <c r="B702" i="3"/>
  <c r="N700" i="3"/>
  <c r="M700" i="3"/>
  <c r="L700" i="3"/>
  <c r="J700" i="3"/>
  <c r="H700" i="3"/>
  <c r="G700" i="3"/>
  <c r="F700" i="3"/>
  <c r="C700" i="3"/>
  <c r="B700" i="3"/>
  <c r="N699" i="3"/>
  <c r="L699" i="3"/>
  <c r="J699" i="3"/>
  <c r="H699" i="3"/>
  <c r="G699" i="3"/>
  <c r="F699" i="3"/>
  <c r="C699" i="3"/>
  <c r="B699" i="3"/>
  <c r="N697" i="3"/>
  <c r="M697" i="3"/>
  <c r="L697" i="3"/>
  <c r="J697" i="3"/>
  <c r="H697" i="3"/>
  <c r="G697" i="3"/>
  <c r="F697" i="3"/>
  <c r="C697" i="3"/>
  <c r="B697" i="3"/>
  <c r="N696" i="3"/>
  <c r="L696" i="3"/>
  <c r="J696" i="3"/>
  <c r="H696" i="3"/>
  <c r="G696" i="3"/>
  <c r="F696" i="3"/>
  <c r="C696" i="3"/>
  <c r="B696" i="3"/>
  <c r="N694" i="3"/>
  <c r="M694" i="3"/>
  <c r="L694" i="3"/>
  <c r="J694" i="3"/>
  <c r="H694" i="3"/>
  <c r="G694" i="3"/>
  <c r="F694" i="3"/>
  <c r="C694" i="3"/>
  <c r="B694" i="3"/>
  <c r="N693" i="3"/>
  <c r="M693" i="3"/>
  <c r="L693" i="3"/>
  <c r="J693" i="3"/>
  <c r="H693" i="3"/>
  <c r="G693" i="3"/>
  <c r="F693" i="3"/>
  <c r="C693" i="3"/>
  <c r="B693" i="3"/>
  <c r="M692" i="3"/>
  <c r="N691" i="3"/>
  <c r="M691" i="3"/>
  <c r="L691" i="3"/>
  <c r="J691" i="3"/>
  <c r="H691" i="3"/>
  <c r="G691" i="3"/>
  <c r="F691" i="3"/>
  <c r="C691" i="3"/>
  <c r="B691" i="3"/>
  <c r="N690" i="3"/>
  <c r="M690" i="3"/>
  <c r="L690" i="3"/>
  <c r="J690" i="3"/>
  <c r="H690" i="3"/>
  <c r="G690" i="3"/>
  <c r="F690" i="3"/>
  <c r="C690" i="3"/>
  <c r="B690" i="3"/>
  <c r="M689" i="3"/>
  <c r="N688" i="3"/>
  <c r="M688" i="3"/>
  <c r="L688" i="3"/>
  <c r="J688" i="3"/>
  <c r="H688" i="3"/>
  <c r="G688" i="3"/>
  <c r="F688" i="3"/>
  <c r="C688" i="3"/>
  <c r="B688" i="3"/>
  <c r="N687" i="3"/>
  <c r="M687" i="3"/>
  <c r="L687" i="3"/>
  <c r="J687" i="3"/>
  <c r="H687" i="3"/>
  <c r="G687" i="3"/>
  <c r="F687" i="3"/>
  <c r="C687" i="3"/>
  <c r="B687" i="3"/>
  <c r="M686" i="3"/>
  <c r="N685" i="3"/>
  <c r="M685" i="3"/>
  <c r="L685" i="3"/>
  <c r="J685" i="3"/>
  <c r="H685" i="3"/>
  <c r="G685" i="3"/>
  <c r="F685" i="3"/>
  <c r="C685" i="3"/>
  <c r="B685" i="3"/>
  <c r="N684" i="3"/>
  <c r="M684" i="3"/>
  <c r="L684" i="3"/>
  <c r="J684" i="3"/>
  <c r="H684" i="3"/>
  <c r="G684" i="3"/>
  <c r="F684" i="3"/>
  <c r="C684" i="3"/>
  <c r="B684" i="3"/>
  <c r="M683" i="3"/>
  <c r="N682" i="3"/>
  <c r="M682" i="3"/>
  <c r="L682" i="3"/>
  <c r="J682" i="3"/>
  <c r="H682" i="3"/>
  <c r="G682" i="3"/>
  <c r="F682" i="3"/>
  <c r="C682" i="3"/>
  <c r="B682" i="3"/>
  <c r="N681" i="3"/>
  <c r="M681" i="3"/>
  <c r="L681" i="3"/>
  <c r="J681" i="3"/>
  <c r="H681" i="3"/>
  <c r="G681" i="3"/>
  <c r="F681" i="3"/>
  <c r="C681" i="3"/>
  <c r="B681" i="3"/>
  <c r="N679" i="3"/>
  <c r="M679" i="3"/>
  <c r="L679" i="3"/>
  <c r="J679" i="3"/>
  <c r="H679" i="3"/>
  <c r="G679" i="3"/>
  <c r="F679" i="3"/>
  <c r="C679" i="3"/>
  <c r="B679" i="3"/>
  <c r="N678" i="3"/>
  <c r="M678" i="3"/>
  <c r="L678" i="3"/>
  <c r="J678" i="3"/>
  <c r="H678" i="3"/>
  <c r="G678" i="3"/>
  <c r="F678" i="3"/>
  <c r="C678" i="3"/>
  <c r="B678" i="3"/>
  <c r="N676" i="3"/>
  <c r="M676" i="3"/>
  <c r="L676" i="3"/>
  <c r="J676" i="3"/>
  <c r="H676" i="3"/>
  <c r="G676" i="3"/>
  <c r="F676" i="3"/>
  <c r="C676" i="3"/>
  <c r="B676" i="3"/>
  <c r="N675" i="3"/>
  <c r="M675" i="3"/>
  <c r="L675" i="3"/>
  <c r="J675" i="3"/>
  <c r="H675" i="3"/>
  <c r="G675" i="3"/>
  <c r="F675" i="3"/>
  <c r="C675" i="3"/>
  <c r="B675" i="3"/>
  <c r="N673" i="3"/>
  <c r="M673" i="3"/>
  <c r="L673" i="3"/>
  <c r="J673" i="3"/>
  <c r="H673" i="3"/>
  <c r="G673" i="3"/>
  <c r="F673" i="3"/>
  <c r="C673" i="3"/>
  <c r="B673" i="3"/>
  <c r="N672" i="3"/>
  <c r="M672" i="3"/>
  <c r="L672" i="3"/>
  <c r="J672" i="3"/>
  <c r="G672" i="3"/>
  <c r="F672" i="3"/>
  <c r="C672" i="3"/>
  <c r="B672" i="3"/>
  <c r="H671" i="3"/>
  <c r="N670" i="3"/>
  <c r="M670" i="3"/>
  <c r="L670" i="3"/>
  <c r="J670" i="3"/>
  <c r="H670" i="3"/>
  <c r="G670" i="3"/>
  <c r="F670" i="3"/>
  <c r="C670" i="3"/>
  <c r="B670" i="3"/>
  <c r="N669" i="3"/>
  <c r="M669" i="3"/>
  <c r="L669" i="3"/>
  <c r="J669" i="3"/>
  <c r="G669" i="3"/>
  <c r="F669" i="3"/>
  <c r="C669" i="3"/>
  <c r="B669" i="3"/>
  <c r="N667" i="3"/>
  <c r="M667" i="3"/>
  <c r="L667" i="3"/>
  <c r="J667" i="3"/>
  <c r="H667" i="3"/>
  <c r="G667" i="3"/>
  <c r="F667" i="3"/>
  <c r="C667" i="3"/>
  <c r="B667" i="3"/>
  <c r="N666" i="3"/>
  <c r="M666" i="3"/>
  <c r="L666" i="3"/>
  <c r="J666" i="3"/>
  <c r="G666" i="3"/>
  <c r="C666" i="3"/>
  <c r="B666" i="3"/>
  <c r="F665" i="3"/>
  <c r="N664" i="3"/>
  <c r="M664" i="3"/>
  <c r="L664" i="3"/>
  <c r="J664" i="3"/>
  <c r="H664" i="3"/>
  <c r="G664" i="3"/>
  <c r="F664" i="3"/>
  <c r="C664" i="3"/>
  <c r="B664" i="3"/>
  <c r="N663" i="3"/>
  <c r="M663" i="3"/>
  <c r="L663" i="3"/>
  <c r="J663" i="3"/>
  <c r="H663" i="3"/>
  <c r="G663" i="3"/>
  <c r="F663" i="3"/>
  <c r="C663" i="3"/>
  <c r="B663" i="3"/>
  <c r="H662" i="3"/>
  <c r="F662" i="3"/>
  <c r="N661" i="3"/>
  <c r="M661" i="3"/>
  <c r="L661" i="3"/>
  <c r="J661" i="3"/>
  <c r="H661" i="3"/>
  <c r="G661" i="3"/>
  <c r="F661" i="3"/>
  <c r="C661" i="3"/>
  <c r="B661" i="3"/>
  <c r="N660" i="3"/>
  <c r="M660" i="3"/>
  <c r="L660" i="3"/>
  <c r="J660" i="3"/>
  <c r="H660" i="3"/>
  <c r="G660" i="3"/>
  <c r="F660" i="3"/>
  <c r="C660" i="3"/>
  <c r="B660" i="3"/>
  <c r="H659" i="3"/>
  <c r="N658" i="3"/>
  <c r="M658" i="3"/>
  <c r="L658" i="3"/>
  <c r="J658" i="3"/>
  <c r="H658" i="3"/>
  <c r="G658" i="3"/>
  <c r="F658" i="3"/>
  <c r="C658" i="3"/>
  <c r="B658" i="3"/>
  <c r="N657" i="3"/>
  <c r="M657" i="3"/>
  <c r="J657" i="3"/>
  <c r="H657" i="3"/>
  <c r="G657" i="3"/>
  <c r="F657" i="3"/>
  <c r="C657" i="3"/>
  <c r="B657" i="3"/>
  <c r="L656" i="3"/>
  <c r="C656" i="3"/>
  <c r="N655" i="3"/>
  <c r="M655" i="3"/>
  <c r="L655" i="3"/>
  <c r="J655" i="3"/>
  <c r="H655" i="3"/>
  <c r="G655" i="3"/>
  <c r="F655" i="3"/>
  <c r="C655" i="3"/>
  <c r="B655" i="3"/>
  <c r="N654" i="3"/>
  <c r="M654" i="3"/>
  <c r="L654" i="3"/>
  <c r="J654" i="3"/>
  <c r="H654" i="3"/>
  <c r="G654" i="3"/>
  <c r="F654" i="3"/>
  <c r="C654" i="3"/>
  <c r="B654" i="3"/>
  <c r="L653" i="3"/>
  <c r="N652" i="3"/>
  <c r="M652" i="3"/>
  <c r="L652" i="3"/>
  <c r="J652" i="3"/>
  <c r="H652" i="3"/>
  <c r="G652" i="3"/>
  <c r="F652" i="3"/>
  <c r="C652" i="3"/>
  <c r="B652" i="3"/>
  <c r="N651" i="3"/>
  <c r="M651" i="3"/>
  <c r="L651" i="3"/>
  <c r="J651" i="3"/>
  <c r="H651" i="3"/>
  <c r="G651" i="3"/>
  <c r="C651" i="3"/>
  <c r="B651" i="3"/>
  <c r="N650" i="3"/>
  <c r="F650" i="3"/>
  <c r="N649" i="3"/>
  <c r="M649" i="3"/>
  <c r="L649" i="3"/>
  <c r="J649" i="3"/>
  <c r="H649" i="3"/>
  <c r="G649" i="3"/>
  <c r="F649" i="3"/>
  <c r="C649" i="3"/>
  <c r="B649" i="3"/>
  <c r="N648" i="3"/>
  <c r="M648" i="3"/>
  <c r="L648" i="3"/>
  <c r="J648" i="3"/>
  <c r="H648" i="3"/>
  <c r="G648" i="3"/>
  <c r="F648" i="3"/>
  <c r="C648" i="3"/>
  <c r="B648" i="3"/>
  <c r="N647" i="3"/>
  <c r="N646" i="3"/>
  <c r="M646" i="3"/>
  <c r="L646" i="3"/>
  <c r="J646" i="3"/>
  <c r="H646" i="3"/>
  <c r="G646" i="3"/>
  <c r="F646" i="3"/>
  <c r="C646" i="3"/>
  <c r="B646" i="3"/>
  <c r="N645" i="3"/>
  <c r="M645" i="3"/>
  <c r="L645" i="3"/>
  <c r="J645" i="3"/>
  <c r="H645" i="3"/>
  <c r="G645" i="3"/>
  <c r="F645" i="3"/>
  <c r="C645" i="3"/>
  <c r="B645" i="3"/>
  <c r="N644" i="3"/>
  <c r="N643" i="3"/>
  <c r="M643" i="3"/>
  <c r="L643" i="3"/>
  <c r="J643" i="3"/>
  <c r="H643" i="3"/>
  <c r="G643" i="3"/>
  <c r="F643" i="3"/>
  <c r="C643" i="3"/>
  <c r="B643" i="3"/>
  <c r="N642" i="3"/>
  <c r="M642" i="3"/>
  <c r="L642" i="3"/>
  <c r="J642" i="3"/>
  <c r="H642" i="3"/>
  <c r="G642" i="3"/>
  <c r="F642" i="3"/>
  <c r="C642" i="3"/>
  <c r="B642" i="3"/>
  <c r="N641" i="3"/>
  <c r="L641" i="3"/>
  <c r="N640" i="3"/>
  <c r="M640" i="3"/>
  <c r="L640" i="3"/>
  <c r="J640" i="3"/>
  <c r="H640" i="3"/>
  <c r="G640" i="3"/>
  <c r="F640" i="3"/>
  <c r="C640" i="3"/>
  <c r="B640" i="3"/>
  <c r="N639" i="3"/>
  <c r="M639" i="3"/>
  <c r="L639" i="3"/>
  <c r="J639" i="3"/>
  <c r="H639" i="3"/>
  <c r="G639" i="3"/>
  <c r="F639" i="3"/>
  <c r="C639" i="3"/>
  <c r="B639" i="3"/>
  <c r="N638" i="3"/>
  <c r="L638" i="3"/>
  <c r="N637" i="3"/>
  <c r="M637" i="3"/>
  <c r="L637" i="3"/>
  <c r="J637" i="3"/>
  <c r="H637" i="3"/>
  <c r="G637" i="3"/>
  <c r="F637" i="3"/>
  <c r="C637" i="3"/>
  <c r="B637" i="3"/>
  <c r="N636" i="3"/>
  <c r="M636" i="3"/>
  <c r="L636" i="3"/>
  <c r="J636" i="3"/>
  <c r="H636" i="3"/>
  <c r="G636" i="3"/>
  <c r="F636" i="3"/>
  <c r="C636" i="3"/>
  <c r="B636" i="3"/>
  <c r="N635" i="3"/>
  <c r="L635" i="3"/>
  <c r="N634" i="3"/>
  <c r="M634" i="3"/>
  <c r="L634" i="3"/>
  <c r="J634" i="3"/>
  <c r="H634" i="3"/>
  <c r="G634" i="3"/>
  <c r="F634" i="3"/>
  <c r="C634" i="3"/>
  <c r="B634" i="3"/>
  <c r="N633" i="3"/>
  <c r="M633" i="3"/>
  <c r="L633" i="3"/>
  <c r="J633" i="3"/>
  <c r="H633" i="3"/>
  <c r="G633" i="3"/>
  <c r="F633" i="3"/>
  <c r="C633" i="3"/>
  <c r="B633" i="3"/>
  <c r="N631" i="3"/>
  <c r="M631" i="3"/>
  <c r="L631" i="3"/>
  <c r="J631" i="3"/>
  <c r="H631" i="3"/>
  <c r="G631" i="3"/>
  <c r="F631" i="3"/>
  <c r="C631" i="3"/>
  <c r="B631" i="3"/>
  <c r="N630" i="3"/>
  <c r="M630" i="3"/>
  <c r="L630" i="3"/>
  <c r="J630" i="3"/>
  <c r="H630" i="3"/>
  <c r="G630" i="3"/>
  <c r="F630" i="3"/>
  <c r="C630" i="3"/>
  <c r="B630" i="3"/>
  <c r="N628" i="3"/>
  <c r="M628" i="3"/>
  <c r="L628" i="3"/>
  <c r="J628" i="3"/>
  <c r="H628" i="3"/>
  <c r="G628" i="3"/>
  <c r="F628" i="3"/>
  <c r="C628" i="3"/>
  <c r="B628" i="3"/>
  <c r="N627" i="3"/>
  <c r="M627" i="3"/>
  <c r="L627" i="3"/>
  <c r="J627" i="3"/>
  <c r="H627" i="3"/>
  <c r="G627" i="3"/>
  <c r="F627" i="3"/>
  <c r="C627" i="3"/>
  <c r="B627" i="3"/>
  <c r="N625" i="3"/>
  <c r="M625" i="3"/>
  <c r="L625" i="3"/>
  <c r="J625" i="3"/>
  <c r="H625" i="3"/>
  <c r="G625" i="3"/>
  <c r="F625" i="3"/>
  <c r="C625" i="3"/>
  <c r="B625" i="3"/>
  <c r="N624" i="3"/>
  <c r="M624" i="3"/>
  <c r="L624" i="3"/>
  <c r="J624" i="3"/>
  <c r="H624" i="3"/>
  <c r="G624" i="3"/>
  <c r="F624" i="3"/>
  <c r="C624" i="3"/>
  <c r="B624" i="3"/>
  <c r="C623" i="3"/>
  <c r="N622" i="3"/>
  <c r="M622" i="3"/>
  <c r="L622" i="3"/>
  <c r="J622" i="3"/>
  <c r="H622" i="3"/>
  <c r="F622" i="3"/>
  <c r="C622" i="3"/>
  <c r="B622" i="3"/>
  <c r="N621" i="3"/>
  <c r="M621" i="3"/>
  <c r="L621" i="3"/>
  <c r="J621" i="3"/>
  <c r="H621" i="3"/>
  <c r="G621" i="3"/>
  <c r="F621" i="3"/>
  <c r="C621" i="3"/>
  <c r="B621" i="3"/>
  <c r="G620" i="3"/>
  <c r="N619" i="3"/>
  <c r="M619" i="3"/>
  <c r="L619" i="3"/>
  <c r="J619" i="3"/>
  <c r="H619" i="3"/>
  <c r="G619" i="3"/>
  <c r="F619" i="3"/>
  <c r="C619" i="3"/>
  <c r="B619" i="3"/>
  <c r="N618" i="3"/>
  <c r="M618" i="3"/>
  <c r="J618" i="3"/>
  <c r="H618" i="3"/>
  <c r="G618" i="3"/>
  <c r="F618" i="3"/>
  <c r="C618" i="3"/>
  <c r="B618" i="3"/>
  <c r="L617" i="3"/>
  <c r="N616" i="3"/>
  <c r="M616" i="3"/>
  <c r="L616" i="3"/>
  <c r="J616" i="3"/>
  <c r="H616" i="3"/>
  <c r="G616" i="3"/>
  <c r="F616" i="3"/>
  <c r="C616" i="3"/>
  <c r="B616" i="3"/>
  <c r="N615" i="3"/>
  <c r="M615" i="3"/>
  <c r="L615" i="3"/>
  <c r="J615" i="3"/>
  <c r="H615" i="3"/>
  <c r="G615" i="3"/>
  <c r="F615" i="3"/>
  <c r="C615" i="3"/>
  <c r="B615" i="3"/>
  <c r="N613" i="3"/>
  <c r="M613" i="3"/>
  <c r="L613" i="3"/>
  <c r="J613" i="3"/>
  <c r="H613" i="3"/>
  <c r="G613" i="3"/>
  <c r="F613" i="3"/>
  <c r="C613" i="3"/>
  <c r="B613" i="3"/>
  <c r="N612" i="3"/>
  <c r="M612" i="3"/>
  <c r="L612" i="3"/>
  <c r="J612" i="3"/>
  <c r="H612" i="3"/>
  <c r="G612" i="3"/>
  <c r="F612" i="3"/>
  <c r="C612" i="3"/>
  <c r="B612" i="3"/>
  <c r="N610" i="3"/>
  <c r="M610" i="3"/>
  <c r="L610" i="3"/>
  <c r="J610" i="3"/>
  <c r="H610" i="3"/>
  <c r="G610" i="3"/>
  <c r="F610" i="3"/>
  <c r="C610" i="3"/>
  <c r="B610" i="3"/>
  <c r="N609" i="3"/>
  <c r="M609" i="3"/>
  <c r="L609" i="3"/>
  <c r="J609" i="3"/>
  <c r="H609" i="3"/>
  <c r="G609" i="3"/>
  <c r="F609" i="3"/>
  <c r="C609" i="3"/>
  <c r="B609" i="3"/>
  <c r="N607" i="3"/>
  <c r="M607" i="3"/>
  <c r="L607" i="3"/>
  <c r="J607" i="3"/>
  <c r="H607" i="3"/>
  <c r="G607" i="3"/>
  <c r="F607" i="3"/>
  <c r="C607" i="3"/>
  <c r="B607" i="3"/>
  <c r="N606" i="3"/>
  <c r="M606" i="3"/>
  <c r="L606" i="3"/>
  <c r="J606" i="3"/>
  <c r="H606" i="3"/>
  <c r="G606" i="3"/>
  <c r="F606" i="3"/>
  <c r="C606" i="3"/>
  <c r="B606" i="3"/>
  <c r="N604" i="3"/>
  <c r="M604" i="3"/>
  <c r="L604" i="3"/>
  <c r="J604" i="3"/>
  <c r="H604" i="3"/>
  <c r="G604" i="3"/>
  <c r="F604" i="3"/>
  <c r="C604" i="3"/>
  <c r="B604" i="3"/>
  <c r="N603" i="3"/>
  <c r="M603" i="3"/>
  <c r="L603" i="3"/>
  <c r="J603" i="3"/>
  <c r="H603" i="3"/>
  <c r="G603" i="3"/>
  <c r="F603" i="3"/>
  <c r="C603" i="3"/>
  <c r="B603" i="3"/>
  <c r="N601" i="3"/>
  <c r="M601" i="3"/>
  <c r="L601" i="3"/>
  <c r="J601" i="3"/>
  <c r="H601" i="3"/>
  <c r="G601" i="3"/>
  <c r="F601" i="3"/>
  <c r="C601" i="3"/>
  <c r="B601" i="3"/>
  <c r="N600" i="3"/>
  <c r="M600" i="3"/>
  <c r="L600" i="3"/>
  <c r="J600" i="3"/>
  <c r="H600" i="3"/>
  <c r="G600" i="3"/>
  <c r="F600" i="3"/>
  <c r="C600" i="3"/>
  <c r="B600" i="3"/>
  <c r="N598" i="3"/>
  <c r="M598" i="3"/>
  <c r="L598" i="3"/>
  <c r="J598" i="3"/>
  <c r="H598" i="3"/>
  <c r="G598" i="3"/>
  <c r="F598" i="3"/>
  <c r="C598" i="3"/>
  <c r="B598" i="3"/>
  <c r="N597" i="3"/>
  <c r="M597" i="3"/>
  <c r="L597" i="3"/>
  <c r="J597" i="3"/>
  <c r="H597" i="3"/>
  <c r="G597" i="3"/>
  <c r="F597" i="3"/>
  <c r="C597" i="3"/>
  <c r="B597" i="3"/>
  <c r="N595" i="3"/>
  <c r="M595" i="3"/>
  <c r="L595" i="3"/>
  <c r="J595" i="3"/>
  <c r="H595" i="3"/>
  <c r="G595" i="3"/>
  <c r="F595" i="3"/>
  <c r="C595" i="3"/>
  <c r="B595" i="3"/>
  <c r="N594" i="3"/>
  <c r="M594" i="3"/>
  <c r="L594" i="3"/>
  <c r="J594" i="3"/>
  <c r="H594" i="3"/>
  <c r="G594" i="3"/>
  <c r="F594" i="3"/>
  <c r="C594" i="3"/>
  <c r="B594" i="3"/>
  <c r="N592" i="3"/>
  <c r="M592" i="3"/>
  <c r="L592" i="3"/>
  <c r="J592" i="3"/>
  <c r="H592" i="3"/>
  <c r="G592" i="3"/>
  <c r="F592" i="3"/>
  <c r="C592" i="3"/>
  <c r="B592" i="3"/>
  <c r="N591" i="3"/>
  <c r="M591" i="3"/>
  <c r="L591" i="3"/>
  <c r="J591" i="3"/>
  <c r="H591" i="3"/>
  <c r="G591" i="3"/>
  <c r="F591" i="3"/>
  <c r="C591" i="3"/>
  <c r="B591" i="3"/>
  <c r="N589" i="3"/>
  <c r="M589" i="3"/>
  <c r="L589" i="3"/>
  <c r="J589" i="3"/>
  <c r="H589" i="3"/>
  <c r="G589" i="3"/>
  <c r="F589" i="3"/>
  <c r="C589" i="3"/>
  <c r="B589" i="3"/>
  <c r="N588" i="3"/>
  <c r="M588" i="3"/>
  <c r="L588" i="3"/>
  <c r="J588" i="3"/>
  <c r="H588" i="3"/>
  <c r="G588" i="3"/>
  <c r="F588" i="3"/>
  <c r="C588" i="3"/>
  <c r="B588" i="3"/>
  <c r="N586" i="3"/>
  <c r="M586" i="3"/>
  <c r="L586" i="3"/>
  <c r="J586" i="3"/>
  <c r="H586" i="3"/>
  <c r="G586" i="3"/>
  <c r="F586" i="3"/>
  <c r="C586" i="3"/>
  <c r="B586" i="3"/>
  <c r="N585" i="3"/>
  <c r="M585" i="3"/>
  <c r="L585" i="3"/>
  <c r="J585" i="3"/>
  <c r="H585" i="3"/>
  <c r="G585" i="3"/>
  <c r="F585" i="3"/>
  <c r="C585" i="3"/>
  <c r="B585" i="3"/>
  <c r="N583" i="3"/>
  <c r="M583" i="3"/>
  <c r="L583" i="3"/>
  <c r="J583" i="3"/>
  <c r="H583" i="3"/>
  <c r="G583" i="3"/>
  <c r="F583" i="3"/>
  <c r="C583" i="3"/>
  <c r="B583" i="3"/>
  <c r="N582" i="3"/>
  <c r="M582" i="3"/>
  <c r="L582" i="3"/>
  <c r="J582" i="3"/>
  <c r="H582" i="3"/>
  <c r="G582" i="3"/>
  <c r="F582" i="3"/>
  <c r="C582" i="3"/>
  <c r="B582" i="3"/>
  <c r="N580" i="3"/>
  <c r="M580" i="3"/>
  <c r="L580" i="3"/>
  <c r="J580" i="3"/>
  <c r="H580" i="3"/>
  <c r="G580" i="3"/>
  <c r="F580" i="3"/>
  <c r="C580" i="3"/>
  <c r="B580" i="3"/>
  <c r="N579" i="3"/>
  <c r="M579" i="3"/>
  <c r="L579" i="3"/>
  <c r="J579" i="3"/>
  <c r="H579" i="3"/>
  <c r="G579" i="3"/>
  <c r="F579" i="3"/>
  <c r="C579" i="3"/>
  <c r="B579" i="3"/>
  <c r="N578" i="3"/>
  <c r="N577" i="3"/>
  <c r="M577" i="3"/>
  <c r="L577" i="3"/>
  <c r="J577" i="3"/>
  <c r="H577" i="3"/>
  <c r="G577" i="3"/>
  <c r="F577" i="3"/>
  <c r="C577" i="3"/>
  <c r="B577" i="3"/>
  <c r="N576" i="3"/>
  <c r="M576" i="3"/>
  <c r="L576" i="3"/>
  <c r="J576" i="3"/>
  <c r="H576" i="3"/>
  <c r="G576" i="3"/>
  <c r="F576" i="3"/>
  <c r="C576" i="3"/>
  <c r="B576" i="3"/>
  <c r="N575" i="3"/>
  <c r="N574" i="3"/>
  <c r="M574" i="3"/>
  <c r="L574" i="3"/>
  <c r="J574" i="3"/>
  <c r="H574" i="3"/>
  <c r="G574" i="3"/>
  <c r="F574" i="3"/>
  <c r="C574" i="3"/>
  <c r="B574" i="3"/>
  <c r="N573" i="3"/>
  <c r="M573" i="3"/>
  <c r="L573" i="3"/>
  <c r="J573" i="3"/>
  <c r="H573" i="3"/>
  <c r="G573" i="3"/>
  <c r="F573" i="3"/>
  <c r="C573" i="3"/>
  <c r="B573" i="3"/>
  <c r="N571" i="3"/>
  <c r="M571" i="3"/>
  <c r="L571" i="3"/>
  <c r="J571" i="3"/>
  <c r="H571" i="3"/>
  <c r="G571" i="3"/>
  <c r="F571" i="3"/>
  <c r="C571" i="3"/>
  <c r="B571" i="3"/>
  <c r="N570" i="3"/>
  <c r="M570" i="3"/>
  <c r="L570" i="3"/>
  <c r="J570" i="3"/>
  <c r="H570" i="3"/>
  <c r="G570" i="3"/>
  <c r="F570" i="3"/>
  <c r="C570" i="3"/>
  <c r="B570" i="3"/>
  <c r="N568" i="3"/>
  <c r="M568" i="3"/>
  <c r="L568" i="3"/>
  <c r="J568" i="3"/>
  <c r="H568" i="3"/>
  <c r="G568" i="3"/>
  <c r="F568" i="3"/>
  <c r="C568" i="3"/>
  <c r="B568" i="3"/>
  <c r="N567" i="3"/>
  <c r="M567" i="3"/>
  <c r="L567" i="3"/>
  <c r="J567" i="3"/>
  <c r="H567" i="3"/>
  <c r="G567" i="3"/>
  <c r="F567" i="3"/>
  <c r="C567" i="3"/>
  <c r="B567" i="3"/>
  <c r="J566" i="3"/>
  <c r="N565" i="3"/>
  <c r="M565" i="3"/>
  <c r="L565" i="3"/>
  <c r="J565" i="3"/>
  <c r="H565" i="3"/>
  <c r="G565" i="3"/>
  <c r="F565" i="3"/>
  <c r="C565" i="3"/>
  <c r="B565" i="3"/>
  <c r="N564" i="3"/>
  <c r="M564" i="3"/>
  <c r="L564" i="3"/>
  <c r="J564" i="3"/>
  <c r="H564" i="3"/>
  <c r="G564" i="3"/>
  <c r="F564" i="3"/>
  <c r="C564" i="3"/>
  <c r="B564" i="3"/>
  <c r="N562" i="3"/>
  <c r="M562" i="3"/>
  <c r="L562" i="3"/>
  <c r="J562" i="3"/>
  <c r="H562" i="3"/>
  <c r="G562" i="3"/>
  <c r="F562" i="3"/>
  <c r="C562" i="3"/>
  <c r="B562" i="3"/>
  <c r="N561" i="3"/>
  <c r="M561" i="3"/>
  <c r="L561" i="3"/>
  <c r="J561" i="3"/>
  <c r="H561" i="3"/>
  <c r="G561" i="3"/>
  <c r="F561" i="3"/>
  <c r="C561" i="3"/>
  <c r="B561" i="3"/>
  <c r="N559" i="3"/>
  <c r="M559" i="3"/>
  <c r="L559" i="3"/>
  <c r="J559" i="3"/>
  <c r="H559" i="3"/>
  <c r="G559" i="3"/>
  <c r="F559" i="3"/>
  <c r="C559" i="3"/>
  <c r="B559" i="3"/>
  <c r="N558" i="3"/>
  <c r="M558" i="3"/>
  <c r="L558" i="3"/>
  <c r="J558" i="3"/>
  <c r="H558" i="3"/>
  <c r="G558" i="3"/>
  <c r="F558" i="3"/>
  <c r="C558" i="3"/>
  <c r="B558" i="3"/>
  <c r="N556" i="3"/>
  <c r="M556" i="3"/>
  <c r="L556" i="3"/>
  <c r="J556" i="3"/>
  <c r="H556" i="3"/>
  <c r="G556" i="3"/>
  <c r="F556" i="3"/>
  <c r="C556" i="3"/>
  <c r="B556" i="3"/>
  <c r="N555" i="3"/>
  <c r="M555" i="3"/>
  <c r="L555" i="3"/>
  <c r="J555" i="3"/>
  <c r="G555" i="3"/>
  <c r="F555" i="3"/>
  <c r="C555" i="3"/>
  <c r="B555" i="3"/>
  <c r="H554" i="3"/>
  <c r="N553" i="3"/>
  <c r="M553" i="3"/>
  <c r="L553" i="3"/>
  <c r="J553" i="3"/>
  <c r="H553" i="3"/>
  <c r="G553" i="3"/>
  <c r="F553" i="3"/>
  <c r="C553" i="3"/>
  <c r="B553" i="3"/>
  <c r="N552" i="3"/>
  <c r="M552" i="3"/>
  <c r="L552" i="3"/>
  <c r="J552" i="3"/>
  <c r="H552" i="3"/>
  <c r="G552" i="3"/>
  <c r="F552" i="3"/>
  <c r="C552" i="3"/>
  <c r="B552" i="3"/>
  <c r="H551" i="3"/>
  <c r="N550" i="3"/>
  <c r="M550" i="3"/>
  <c r="L550" i="3"/>
  <c r="J550" i="3"/>
  <c r="H550" i="3"/>
  <c r="G550" i="3"/>
  <c r="F550" i="3"/>
  <c r="C550" i="3"/>
  <c r="B550" i="3"/>
  <c r="N549" i="3"/>
  <c r="M549" i="3"/>
  <c r="L549" i="3"/>
  <c r="J549" i="3"/>
  <c r="H549" i="3"/>
  <c r="G549" i="3"/>
  <c r="F549" i="3"/>
  <c r="C549" i="3"/>
  <c r="B549" i="3"/>
  <c r="M548" i="3"/>
  <c r="H548" i="3"/>
  <c r="N547" i="3"/>
  <c r="M547" i="3"/>
  <c r="L547" i="3"/>
  <c r="J547" i="3"/>
  <c r="H547" i="3"/>
  <c r="G547" i="3"/>
  <c r="F547" i="3"/>
  <c r="C547" i="3"/>
  <c r="B547" i="3"/>
  <c r="N546" i="3"/>
  <c r="M546" i="3"/>
  <c r="L546" i="3"/>
  <c r="J546" i="3"/>
  <c r="H546" i="3"/>
  <c r="G546" i="3"/>
  <c r="F546" i="3"/>
  <c r="C546" i="3"/>
  <c r="B546" i="3"/>
  <c r="H545" i="3"/>
  <c r="N544" i="3"/>
  <c r="M544" i="3"/>
  <c r="L544" i="3"/>
  <c r="J544" i="3"/>
  <c r="H544" i="3"/>
  <c r="G544" i="3"/>
  <c r="F544" i="3"/>
  <c r="C544" i="3"/>
  <c r="B544" i="3"/>
  <c r="N543" i="3"/>
  <c r="M543" i="3"/>
  <c r="L543" i="3"/>
  <c r="J543" i="3"/>
  <c r="H543" i="3"/>
  <c r="G543" i="3"/>
  <c r="C543" i="3"/>
  <c r="B543" i="3"/>
  <c r="H542" i="3"/>
  <c r="N541" i="3"/>
  <c r="M541" i="3"/>
  <c r="L541" i="3"/>
  <c r="J541" i="3"/>
  <c r="H541" i="3"/>
  <c r="G541" i="3"/>
  <c r="F541" i="3"/>
  <c r="C541" i="3"/>
  <c r="B541" i="3"/>
  <c r="N540" i="3"/>
  <c r="M540" i="3"/>
  <c r="L540" i="3"/>
  <c r="J540" i="3"/>
  <c r="H540" i="3"/>
  <c r="G540" i="3"/>
  <c r="C540" i="3"/>
  <c r="B540" i="3"/>
  <c r="H539" i="3"/>
  <c r="N538" i="3"/>
  <c r="M538" i="3"/>
  <c r="L538" i="3"/>
  <c r="J538" i="3"/>
  <c r="H538" i="3"/>
  <c r="G538" i="3"/>
  <c r="F538" i="3"/>
  <c r="C538" i="3"/>
  <c r="B538" i="3"/>
  <c r="N537" i="3"/>
  <c r="M537" i="3"/>
  <c r="L537" i="3"/>
  <c r="J537" i="3"/>
  <c r="H537" i="3"/>
  <c r="G537" i="3"/>
  <c r="F537" i="3"/>
  <c r="C537" i="3"/>
  <c r="B537" i="3"/>
  <c r="H536" i="3"/>
  <c r="F536" i="3"/>
  <c r="N535" i="3"/>
  <c r="M535" i="3"/>
  <c r="L535" i="3"/>
  <c r="J535" i="3"/>
  <c r="H535" i="3"/>
  <c r="G535" i="3"/>
  <c r="F535" i="3"/>
  <c r="C535" i="3"/>
  <c r="B535" i="3"/>
  <c r="N534" i="3"/>
  <c r="M534" i="3"/>
  <c r="L534" i="3"/>
  <c r="J534" i="3"/>
  <c r="H534" i="3"/>
  <c r="G534" i="3"/>
  <c r="F534" i="3"/>
  <c r="C534" i="3"/>
  <c r="B534" i="3"/>
  <c r="H533" i="3"/>
  <c r="F533" i="3"/>
  <c r="N532" i="3"/>
  <c r="M532" i="3"/>
  <c r="L532" i="3"/>
  <c r="J532" i="3"/>
  <c r="H532" i="3"/>
  <c r="G532" i="3"/>
  <c r="F532" i="3"/>
  <c r="C532" i="3"/>
  <c r="B532" i="3"/>
  <c r="N531" i="3"/>
  <c r="M531" i="3"/>
  <c r="L531" i="3"/>
  <c r="J531" i="3"/>
  <c r="H531" i="3"/>
  <c r="G531" i="3"/>
  <c r="F531" i="3"/>
  <c r="C531" i="3"/>
  <c r="B531" i="3"/>
  <c r="H530" i="3"/>
  <c r="F530" i="3"/>
  <c r="N529" i="3"/>
  <c r="M529" i="3"/>
  <c r="L529" i="3"/>
  <c r="J529" i="3"/>
  <c r="H529" i="3"/>
  <c r="G529" i="3"/>
  <c r="F529" i="3"/>
  <c r="C529" i="3"/>
  <c r="B529" i="3"/>
  <c r="N528" i="3"/>
  <c r="M528" i="3"/>
  <c r="L528" i="3"/>
  <c r="J528" i="3"/>
  <c r="H528" i="3"/>
  <c r="G528" i="3"/>
  <c r="F528" i="3"/>
  <c r="C528" i="3"/>
  <c r="B528" i="3"/>
  <c r="H527" i="3"/>
  <c r="F527" i="3"/>
  <c r="N526" i="3"/>
  <c r="M526" i="3"/>
  <c r="L526" i="3"/>
  <c r="J526" i="3"/>
  <c r="H526" i="3"/>
  <c r="G526" i="3"/>
  <c r="F526" i="3"/>
  <c r="C526" i="3"/>
  <c r="B526" i="3"/>
  <c r="N525" i="3"/>
  <c r="M525" i="3"/>
  <c r="L525" i="3"/>
  <c r="J525" i="3"/>
  <c r="H525" i="3"/>
  <c r="G525" i="3"/>
  <c r="F525" i="3"/>
  <c r="C525" i="3"/>
  <c r="B525" i="3"/>
  <c r="H524" i="3"/>
  <c r="N523" i="3"/>
  <c r="M523" i="3"/>
  <c r="L523" i="3"/>
  <c r="J523" i="3"/>
  <c r="H523" i="3"/>
  <c r="G523" i="3"/>
  <c r="F523" i="3"/>
  <c r="C523" i="3"/>
  <c r="B523" i="3"/>
  <c r="N522" i="3"/>
  <c r="M522" i="3"/>
  <c r="L522" i="3"/>
  <c r="J522" i="3"/>
  <c r="H522" i="3"/>
  <c r="G522" i="3"/>
  <c r="F522" i="3"/>
  <c r="C522" i="3"/>
  <c r="B522" i="3"/>
  <c r="H521" i="3"/>
  <c r="N520" i="3"/>
  <c r="M520" i="3"/>
  <c r="L520" i="3"/>
  <c r="K520" i="3"/>
  <c r="J520" i="3"/>
  <c r="H520" i="3"/>
  <c r="G520" i="3"/>
  <c r="F520" i="3"/>
  <c r="C520" i="3"/>
  <c r="B520" i="3"/>
  <c r="N519" i="3"/>
  <c r="M519" i="3"/>
  <c r="L519" i="3"/>
  <c r="K519" i="3"/>
  <c r="J519" i="3"/>
  <c r="H519" i="3"/>
  <c r="G519" i="3"/>
  <c r="F519" i="3"/>
  <c r="C519" i="3"/>
  <c r="B519" i="3"/>
  <c r="H518" i="3"/>
  <c r="N517" i="3"/>
  <c r="M517" i="3"/>
  <c r="L517" i="3"/>
  <c r="J517" i="3"/>
  <c r="H517" i="3"/>
  <c r="G517" i="3"/>
  <c r="F517" i="3"/>
  <c r="C517" i="3"/>
  <c r="B517" i="3"/>
  <c r="N516" i="3"/>
  <c r="L516" i="3"/>
  <c r="J516" i="3"/>
  <c r="H516" i="3"/>
  <c r="G516" i="3"/>
  <c r="F516" i="3"/>
  <c r="C516" i="3"/>
  <c r="B516" i="3"/>
  <c r="N514" i="3"/>
  <c r="M514" i="3"/>
  <c r="L514" i="3"/>
  <c r="J514" i="3"/>
  <c r="H514" i="3"/>
  <c r="G514" i="3"/>
  <c r="F514" i="3"/>
  <c r="C514" i="3"/>
  <c r="B514" i="3"/>
  <c r="N513" i="3"/>
  <c r="M513" i="3"/>
  <c r="L513" i="3"/>
  <c r="J513" i="3"/>
  <c r="H513" i="3"/>
  <c r="G513" i="3"/>
  <c r="F513" i="3"/>
  <c r="C513" i="3"/>
  <c r="B513" i="3"/>
  <c r="N511" i="3"/>
  <c r="M511" i="3"/>
  <c r="L511" i="3"/>
  <c r="J511" i="3"/>
  <c r="H511" i="3"/>
  <c r="G511" i="3"/>
  <c r="F511" i="3"/>
  <c r="C511" i="3"/>
  <c r="B511" i="3"/>
  <c r="N510" i="3"/>
  <c r="M510" i="3"/>
  <c r="L510" i="3"/>
  <c r="J510" i="3"/>
  <c r="H510" i="3"/>
  <c r="G510" i="3"/>
  <c r="F510" i="3"/>
  <c r="C510" i="3"/>
  <c r="B510" i="3"/>
  <c r="M509" i="3"/>
  <c r="N508" i="3"/>
  <c r="M508" i="3"/>
  <c r="L508" i="3"/>
  <c r="J508" i="3"/>
  <c r="H508" i="3"/>
  <c r="G508" i="3"/>
  <c r="F508" i="3"/>
  <c r="C508" i="3"/>
  <c r="B508" i="3"/>
  <c r="N507" i="3"/>
  <c r="M507" i="3"/>
  <c r="L507" i="3"/>
  <c r="J507" i="3"/>
  <c r="H507" i="3"/>
  <c r="G507" i="3"/>
  <c r="F507" i="3"/>
  <c r="C507" i="3"/>
  <c r="B507" i="3"/>
  <c r="M506" i="3"/>
  <c r="N505" i="3"/>
  <c r="M505" i="3"/>
  <c r="L505" i="3"/>
  <c r="J505" i="3"/>
  <c r="H505" i="3"/>
  <c r="G505" i="3"/>
  <c r="F505" i="3"/>
  <c r="C505" i="3"/>
  <c r="B505" i="3"/>
  <c r="N504" i="3"/>
  <c r="M504" i="3"/>
  <c r="L504" i="3"/>
  <c r="J504" i="3"/>
  <c r="H504" i="3"/>
  <c r="G504" i="3"/>
  <c r="F504" i="3"/>
  <c r="C504" i="3"/>
  <c r="B504" i="3"/>
  <c r="M503" i="3"/>
  <c r="N502" i="3"/>
  <c r="M502" i="3"/>
  <c r="L502" i="3"/>
  <c r="J502" i="3"/>
  <c r="H502" i="3"/>
  <c r="G502" i="3"/>
  <c r="F502" i="3"/>
  <c r="C502" i="3"/>
  <c r="B502" i="3"/>
  <c r="N501" i="3"/>
  <c r="M501" i="3"/>
  <c r="L501" i="3"/>
  <c r="J501" i="3"/>
  <c r="H501" i="3"/>
  <c r="G501" i="3"/>
  <c r="F501" i="3"/>
  <c r="C501" i="3"/>
  <c r="B501" i="3"/>
  <c r="M500" i="3"/>
  <c r="N499" i="3"/>
  <c r="M499" i="3"/>
  <c r="L499" i="3"/>
  <c r="J499" i="3"/>
  <c r="H499" i="3"/>
  <c r="G499" i="3"/>
  <c r="F499" i="3"/>
  <c r="C499" i="3"/>
  <c r="B499" i="3"/>
  <c r="N498" i="3"/>
  <c r="M498" i="3"/>
  <c r="L498" i="3"/>
  <c r="J498" i="3"/>
  <c r="H498" i="3"/>
  <c r="G498" i="3"/>
  <c r="F498" i="3"/>
  <c r="C498" i="3"/>
  <c r="B498" i="3"/>
  <c r="M497" i="3"/>
  <c r="H497" i="3"/>
  <c r="N496" i="3"/>
  <c r="M496" i="3"/>
  <c r="L496" i="3"/>
  <c r="J496" i="3"/>
  <c r="H496" i="3"/>
  <c r="G496" i="3"/>
  <c r="F496" i="3"/>
  <c r="C496" i="3"/>
  <c r="B496" i="3"/>
  <c r="N495" i="3"/>
  <c r="M495" i="3"/>
  <c r="L495" i="3"/>
  <c r="J495" i="3"/>
  <c r="H495" i="3"/>
  <c r="G495" i="3"/>
  <c r="F495" i="3"/>
  <c r="C495" i="3"/>
  <c r="B495" i="3"/>
  <c r="M494" i="3"/>
  <c r="H494" i="3"/>
  <c r="N493" i="3"/>
  <c r="M493" i="3"/>
  <c r="L493" i="3"/>
  <c r="J493" i="3"/>
  <c r="H493" i="3"/>
  <c r="G493" i="3"/>
  <c r="F493" i="3"/>
  <c r="C493" i="3"/>
  <c r="B493" i="3"/>
  <c r="N492" i="3"/>
  <c r="M492" i="3"/>
  <c r="L492" i="3"/>
  <c r="J492" i="3"/>
  <c r="H492" i="3"/>
  <c r="G492" i="3"/>
  <c r="F492" i="3"/>
  <c r="C492" i="3"/>
  <c r="B492" i="3"/>
  <c r="M491" i="3"/>
  <c r="N490" i="3"/>
  <c r="M490" i="3"/>
  <c r="L490" i="3"/>
  <c r="J490" i="3"/>
  <c r="H490" i="3"/>
  <c r="G490" i="3"/>
  <c r="F490" i="3"/>
  <c r="C490" i="3"/>
  <c r="B490" i="3"/>
  <c r="N489" i="3"/>
  <c r="M489" i="3"/>
  <c r="L489" i="3"/>
  <c r="J489" i="3"/>
  <c r="H489" i="3"/>
  <c r="G489" i="3"/>
  <c r="F489" i="3"/>
  <c r="C489" i="3"/>
  <c r="B489" i="3"/>
  <c r="M488" i="3"/>
  <c r="N487" i="3"/>
  <c r="M487" i="3"/>
  <c r="L487" i="3"/>
  <c r="J487" i="3"/>
  <c r="H487" i="3"/>
  <c r="G487" i="3"/>
  <c r="F487" i="3"/>
  <c r="C487" i="3"/>
  <c r="B487" i="3"/>
  <c r="N486" i="3"/>
  <c r="M486" i="3"/>
  <c r="L486" i="3"/>
  <c r="J486" i="3"/>
  <c r="H486" i="3"/>
  <c r="G486" i="3"/>
  <c r="F486" i="3"/>
  <c r="C486" i="3"/>
  <c r="B486" i="3"/>
  <c r="M485" i="3"/>
  <c r="N484" i="3"/>
  <c r="M484" i="3"/>
  <c r="L484" i="3"/>
  <c r="J484" i="3"/>
  <c r="H484" i="3"/>
  <c r="G484" i="3"/>
  <c r="F484" i="3"/>
  <c r="C484" i="3"/>
  <c r="B484" i="3"/>
  <c r="N483" i="3"/>
  <c r="M483" i="3"/>
  <c r="L483" i="3"/>
  <c r="J483" i="3"/>
  <c r="H483" i="3"/>
  <c r="F483" i="3"/>
  <c r="C483" i="3"/>
  <c r="B483" i="3"/>
  <c r="G482" i="3"/>
  <c r="N481" i="3"/>
  <c r="M481" i="3"/>
  <c r="L481" i="3"/>
  <c r="J481" i="3"/>
  <c r="H481" i="3"/>
  <c r="G481" i="3"/>
  <c r="F481" i="3"/>
  <c r="C481" i="3"/>
  <c r="B481" i="3"/>
  <c r="N480" i="3"/>
  <c r="M480" i="3"/>
  <c r="L480" i="3"/>
  <c r="J480" i="3"/>
  <c r="H480" i="3"/>
  <c r="G480" i="3"/>
  <c r="F480" i="3"/>
  <c r="C480" i="3"/>
  <c r="B480" i="3"/>
  <c r="H479" i="3"/>
  <c r="G479" i="3"/>
  <c r="N478" i="3"/>
  <c r="M478" i="3"/>
  <c r="L478" i="3"/>
  <c r="J478" i="3"/>
  <c r="G478" i="3"/>
  <c r="F478" i="3"/>
  <c r="C478" i="3"/>
  <c r="B478" i="3"/>
  <c r="N477" i="3"/>
  <c r="M477" i="3"/>
  <c r="L477" i="3"/>
  <c r="J477" i="3"/>
  <c r="H477" i="3"/>
  <c r="G477" i="3"/>
  <c r="F477" i="3"/>
  <c r="C477" i="3"/>
  <c r="B477" i="3"/>
  <c r="H476" i="3"/>
  <c r="N475" i="3"/>
  <c r="M475" i="3"/>
  <c r="L475" i="3"/>
  <c r="J475" i="3"/>
  <c r="H475" i="3"/>
  <c r="G475" i="3"/>
  <c r="F475" i="3"/>
  <c r="C475" i="3"/>
  <c r="B475" i="3"/>
  <c r="N474" i="3"/>
  <c r="M474" i="3"/>
  <c r="L474" i="3"/>
  <c r="J474" i="3"/>
  <c r="G474" i="3"/>
  <c r="F474" i="3"/>
  <c r="C474" i="3"/>
  <c r="B474" i="3"/>
  <c r="H473" i="3"/>
  <c r="N472" i="3"/>
  <c r="M472" i="3"/>
  <c r="L472" i="3"/>
  <c r="J472" i="3"/>
  <c r="H472" i="3"/>
  <c r="G472" i="3"/>
  <c r="F472" i="3"/>
  <c r="C472" i="3"/>
  <c r="B472" i="3"/>
  <c r="N471" i="3"/>
  <c r="M471" i="3"/>
  <c r="L471" i="3"/>
  <c r="J471" i="3"/>
  <c r="G471" i="3"/>
  <c r="F471" i="3"/>
  <c r="C471" i="3"/>
  <c r="B471" i="3"/>
  <c r="H470" i="3"/>
  <c r="N469" i="3"/>
  <c r="M469" i="3"/>
  <c r="L469" i="3"/>
  <c r="J469" i="3"/>
  <c r="H469" i="3"/>
  <c r="G469" i="3"/>
  <c r="F469" i="3"/>
  <c r="C469" i="3"/>
  <c r="B469" i="3"/>
  <c r="N468" i="3"/>
  <c r="M468" i="3"/>
  <c r="L468" i="3"/>
  <c r="J468" i="3"/>
  <c r="H468" i="3"/>
  <c r="G468" i="3"/>
  <c r="F468" i="3"/>
  <c r="C468" i="3"/>
  <c r="B468" i="3"/>
  <c r="H467" i="3"/>
  <c r="N466" i="3"/>
  <c r="M466" i="3"/>
  <c r="L466" i="3"/>
  <c r="J466" i="3"/>
  <c r="H466" i="3"/>
  <c r="G466" i="3"/>
  <c r="F466" i="3"/>
  <c r="C466" i="3"/>
  <c r="B466" i="3"/>
  <c r="N465" i="3"/>
  <c r="M465" i="3"/>
  <c r="L465" i="3"/>
  <c r="J465" i="3"/>
  <c r="H465" i="3"/>
  <c r="G465" i="3"/>
  <c r="F465" i="3"/>
  <c r="C465" i="3"/>
  <c r="B465" i="3"/>
  <c r="N463" i="3"/>
  <c r="M463" i="3"/>
  <c r="L463" i="3"/>
  <c r="J463" i="3"/>
  <c r="H463" i="3"/>
  <c r="G463" i="3"/>
  <c r="F463" i="3"/>
  <c r="C463" i="3"/>
  <c r="B463" i="3"/>
  <c r="N462" i="3"/>
  <c r="M462" i="3"/>
  <c r="L462" i="3"/>
  <c r="J462" i="3"/>
  <c r="H462" i="3"/>
  <c r="G462" i="3"/>
  <c r="F462" i="3"/>
  <c r="C462" i="3"/>
  <c r="B462" i="3"/>
  <c r="N460" i="3"/>
  <c r="M460" i="3"/>
  <c r="L460" i="3"/>
  <c r="J460" i="3"/>
  <c r="H460" i="3"/>
  <c r="G460" i="3"/>
  <c r="F460" i="3"/>
  <c r="C460" i="3"/>
  <c r="B460" i="3"/>
  <c r="N459" i="3"/>
  <c r="M459" i="3"/>
  <c r="L459" i="3"/>
  <c r="J459" i="3"/>
  <c r="H459" i="3"/>
  <c r="G459" i="3"/>
  <c r="F459" i="3"/>
  <c r="C459" i="3"/>
  <c r="B459" i="3"/>
  <c r="N457" i="3"/>
  <c r="M457" i="3"/>
  <c r="L457" i="3"/>
  <c r="J457" i="3"/>
  <c r="H457" i="3"/>
  <c r="G457" i="3"/>
  <c r="C457" i="3"/>
  <c r="B457" i="3"/>
  <c r="N456" i="3"/>
  <c r="M456" i="3"/>
  <c r="L456" i="3"/>
  <c r="H456" i="3"/>
  <c r="G456" i="3"/>
  <c r="F456" i="3"/>
  <c r="C456" i="3"/>
  <c r="B456" i="3"/>
  <c r="J455" i="3"/>
  <c r="F455" i="3"/>
  <c r="N454" i="3"/>
  <c r="M454" i="3"/>
  <c r="L454" i="3"/>
  <c r="J454" i="3"/>
  <c r="H454" i="3"/>
  <c r="G454" i="3"/>
  <c r="F454" i="3"/>
  <c r="C454" i="3"/>
  <c r="B454" i="3"/>
  <c r="N453" i="3"/>
  <c r="M453" i="3"/>
  <c r="L453" i="3"/>
  <c r="J453" i="3"/>
  <c r="H453" i="3"/>
  <c r="G453" i="3"/>
  <c r="F453" i="3"/>
  <c r="C453" i="3"/>
  <c r="B453" i="3"/>
  <c r="N451" i="3"/>
  <c r="M451" i="3"/>
  <c r="L451" i="3"/>
  <c r="J451" i="3"/>
  <c r="H451" i="3"/>
  <c r="G451" i="3"/>
  <c r="F451" i="3"/>
  <c r="C451" i="3"/>
  <c r="B451" i="3"/>
  <c r="N450" i="3"/>
  <c r="M450" i="3"/>
  <c r="L450" i="3"/>
  <c r="J450" i="3"/>
  <c r="H450" i="3"/>
  <c r="G450" i="3"/>
  <c r="F450" i="3"/>
  <c r="C450" i="3"/>
  <c r="B450" i="3"/>
  <c r="N448" i="3"/>
  <c r="M448" i="3"/>
  <c r="L448" i="3"/>
  <c r="J448" i="3"/>
  <c r="H448" i="3"/>
  <c r="G448" i="3"/>
  <c r="F448" i="3"/>
  <c r="C448" i="3"/>
  <c r="B448" i="3"/>
  <c r="N447" i="3"/>
  <c r="M447" i="3"/>
  <c r="L447" i="3"/>
  <c r="J447" i="3"/>
  <c r="H447" i="3"/>
  <c r="G447" i="3"/>
  <c r="F447" i="3"/>
  <c r="C447" i="3"/>
  <c r="B447" i="3"/>
  <c r="N445" i="3"/>
  <c r="M445" i="3"/>
  <c r="L445" i="3"/>
  <c r="J445" i="3"/>
  <c r="H445" i="3"/>
  <c r="G445" i="3"/>
  <c r="F445" i="3"/>
  <c r="C445" i="3"/>
  <c r="B445" i="3"/>
  <c r="N444" i="3"/>
  <c r="M444" i="3"/>
  <c r="L444" i="3"/>
  <c r="J444" i="3"/>
  <c r="H444" i="3"/>
  <c r="G444" i="3"/>
  <c r="F444" i="3"/>
  <c r="C444" i="3"/>
  <c r="B444" i="3"/>
  <c r="N442" i="3"/>
  <c r="M442" i="3"/>
  <c r="L442" i="3"/>
  <c r="J442" i="3"/>
  <c r="H442" i="3"/>
  <c r="G442" i="3"/>
  <c r="F442" i="3"/>
  <c r="C442" i="3"/>
  <c r="B442" i="3"/>
  <c r="N441" i="3"/>
  <c r="M441" i="3"/>
  <c r="L441" i="3"/>
  <c r="J441" i="3"/>
  <c r="H441" i="3"/>
  <c r="G441" i="3"/>
  <c r="F441" i="3"/>
  <c r="C441" i="3"/>
  <c r="B441" i="3"/>
  <c r="L440" i="3"/>
  <c r="C440" i="3"/>
  <c r="N439" i="3"/>
  <c r="M439" i="3"/>
  <c r="L439" i="3"/>
  <c r="J439" i="3"/>
  <c r="H439" i="3"/>
  <c r="G439" i="3"/>
  <c r="F439" i="3"/>
  <c r="C439" i="3"/>
  <c r="B439" i="3"/>
  <c r="N438" i="3"/>
  <c r="M438" i="3"/>
  <c r="L438" i="3"/>
  <c r="J438" i="3"/>
  <c r="H438" i="3"/>
  <c r="G438" i="3"/>
  <c r="F438" i="3"/>
  <c r="C438" i="3"/>
  <c r="B438" i="3"/>
  <c r="N436" i="3"/>
  <c r="M436" i="3"/>
  <c r="L436" i="3"/>
  <c r="J436" i="3"/>
  <c r="H436" i="3"/>
  <c r="G436" i="3"/>
  <c r="F436" i="3"/>
  <c r="C436" i="3"/>
  <c r="B436" i="3"/>
  <c r="N435" i="3"/>
  <c r="M435" i="3"/>
  <c r="L435" i="3"/>
  <c r="J435" i="3"/>
  <c r="H435" i="3"/>
  <c r="G435" i="3"/>
  <c r="F435" i="3"/>
  <c r="C435" i="3"/>
  <c r="B435" i="3"/>
  <c r="N433" i="3"/>
  <c r="M433" i="3"/>
  <c r="L433" i="3"/>
  <c r="J433" i="3"/>
  <c r="H433" i="3"/>
  <c r="G433" i="3"/>
  <c r="F433" i="3"/>
  <c r="C433" i="3"/>
  <c r="B433" i="3"/>
  <c r="N432" i="3"/>
  <c r="M432" i="3"/>
  <c r="L432" i="3"/>
  <c r="J432" i="3"/>
  <c r="H432" i="3"/>
  <c r="G432" i="3"/>
  <c r="F432" i="3"/>
  <c r="C432" i="3"/>
  <c r="B432" i="3"/>
  <c r="N430" i="3"/>
  <c r="M430" i="3"/>
  <c r="L430" i="3"/>
  <c r="J430" i="3"/>
  <c r="H430" i="3"/>
  <c r="G430" i="3"/>
  <c r="F430" i="3"/>
  <c r="C430" i="3"/>
  <c r="B430" i="3"/>
  <c r="N429" i="3"/>
  <c r="M429" i="3"/>
  <c r="L429" i="3"/>
  <c r="J429" i="3"/>
  <c r="H429" i="3"/>
  <c r="G429" i="3"/>
  <c r="F429" i="3"/>
  <c r="C429" i="3"/>
  <c r="B429" i="3"/>
  <c r="H428" i="3"/>
  <c r="N427" i="3"/>
  <c r="M427" i="3"/>
  <c r="L427" i="3"/>
  <c r="J427" i="3"/>
  <c r="H427" i="3"/>
  <c r="G427" i="3"/>
  <c r="F427" i="3"/>
  <c r="C427" i="3"/>
  <c r="B427" i="3"/>
  <c r="N426" i="3"/>
  <c r="M426" i="3"/>
  <c r="L426" i="3"/>
  <c r="J426" i="3"/>
  <c r="H426" i="3"/>
  <c r="G426" i="3"/>
  <c r="F426" i="3"/>
  <c r="C426" i="3"/>
  <c r="B426" i="3"/>
  <c r="L425" i="3"/>
  <c r="C425" i="3"/>
  <c r="N424" i="3"/>
  <c r="M424" i="3"/>
  <c r="L424" i="3"/>
  <c r="J424" i="3"/>
  <c r="H424" i="3"/>
  <c r="G424" i="3"/>
  <c r="F424" i="3"/>
  <c r="C424" i="3"/>
  <c r="B424" i="3"/>
  <c r="N423" i="3"/>
  <c r="M423" i="3"/>
  <c r="L423" i="3"/>
  <c r="J423" i="3"/>
  <c r="H423" i="3"/>
  <c r="G423" i="3"/>
  <c r="F423" i="3"/>
  <c r="C423" i="3"/>
  <c r="B423" i="3"/>
  <c r="N421" i="3"/>
  <c r="M421" i="3"/>
  <c r="L421" i="3"/>
  <c r="J421" i="3"/>
  <c r="H421" i="3"/>
  <c r="G421" i="3"/>
  <c r="F421" i="3"/>
  <c r="C421" i="3"/>
  <c r="B421" i="3"/>
  <c r="N420" i="3"/>
  <c r="M420" i="3"/>
  <c r="L420" i="3"/>
  <c r="J420" i="3"/>
  <c r="H420" i="3"/>
  <c r="G420" i="3"/>
  <c r="F420" i="3"/>
  <c r="C420" i="3"/>
  <c r="B420" i="3"/>
  <c r="N418" i="3"/>
  <c r="M418" i="3"/>
  <c r="L418" i="3"/>
  <c r="J418" i="3"/>
  <c r="H418" i="3"/>
  <c r="G418" i="3"/>
  <c r="F418" i="3"/>
  <c r="C418" i="3"/>
  <c r="B418" i="3"/>
  <c r="N417" i="3"/>
  <c r="M417" i="3"/>
  <c r="L417" i="3"/>
  <c r="J417" i="3"/>
  <c r="H417" i="3"/>
  <c r="G417" i="3"/>
  <c r="F417" i="3"/>
  <c r="C417" i="3"/>
  <c r="B417" i="3"/>
  <c r="N415" i="3"/>
  <c r="M415" i="3"/>
  <c r="L415" i="3"/>
  <c r="J415" i="3"/>
  <c r="H415" i="3"/>
  <c r="G415" i="3"/>
  <c r="F415" i="3"/>
  <c r="C415" i="3"/>
  <c r="B415" i="3"/>
  <c r="N414" i="3"/>
  <c r="M414" i="3"/>
  <c r="L414" i="3"/>
  <c r="J414" i="3"/>
  <c r="H414" i="3"/>
  <c r="G414" i="3"/>
  <c r="F414" i="3"/>
  <c r="C414" i="3"/>
  <c r="B414" i="3"/>
  <c r="N412" i="3"/>
  <c r="M412" i="3"/>
  <c r="L412" i="3"/>
  <c r="J412" i="3"/>
  <c r="H412" i="3"/>
  <c r="G412" i="3"/>
  <c r="F412" i="3"/>
  <c r="C412" i="3"/>
  <c r="B412" i="3"/>
  <c r="N411" i="3"/>
  <c r="M411" i="3"/>
  <c r="L411" i="3"/>
  <c r="J411" i="3"/>
  <c r="H411" i="3"/>
  <c r="G411" i="3"/>
  <c r="F411" i="3"/>
  <c r="C411" i="3"/>
  <c r="B411" i="3"/>
  <c r="N409" i="3"/>
  <c r="M409" i="3"/>
  <c r="L409" i="3"/>
  <c r="J409" i="3"/>
  <c r="H409" i="3"/>
  <c r="G409" i="3"/>
  <c r="F409" i="3"/>
  <c r="C409" i="3"/>
  <c r="B409" i="3"/>
  <c r="N408" i="3"/>
  <c r="M408" i="3"/>
  <c r="L408" i="3"/>
  <c r="J408" i="3"/>
  <c r="H408" i="3"/>
  <c r="G408" i="3"/>
  <c r="F408" i="3"/>
  <c r="C408" i="3"/>
  <c r="B408" i="3"/>
  <c r="F407" i="3"/>
  <c r="N406" i="3"/>
  <c r="M406" i="3"/>
  <c r="L406" i="3"/>
  <c r="J406" i="3"/>
  <c r="H406" i="3"/>
  <c r="G406" i="3"/>
  <c r="C406" i="3"/>
  <c r="B406" i="3"/>
  <c r="N405" i="3"/>
  <c r="M405" i="3"/>
  <c r="L405" i="3"/>
  <c r="J405" i="3"/>
  <c r="H405" i="3"/>
  <c r="G405" i="3"/>
  <c r="F405" i="3"/>
  <c r="C405" i="3"/>
  <c r="B405" i="3"/>
  <c r="F404" i="3"/>
  <c r="N403" i="3"/>
  <c r="M403" i="3"/>
  <c r="L403" i="3"/>
  <c r="J403" i="3"/>
  <c r="H403" i="3"/>
  <c r="G403" i="3"/>
  <c r="F403" i="3"/>
  <c r="C403" i="3"/>
  <c r="B403" i="3"/>
  <c r="N402" i="3"/>
  <c r="M402" i="3"/>
  <c r="L402" i="3"/>
  <c r="J402" i="3"/>
  <c r="H402" i="3"/>
  <c r="G402" i="3"/>
  <c r="F402" i="3"/>
  <c r="C402" i="3"/>
  <c r="B402" i="3"/>
  <c r="N400" i="3"/>
  <c r="M400" i="3"/>
  <c r="L400" i="3"/>
  <c r="J400" i="3"/>
  <c r="H400" i="3"/>
  <c r="G400" i="3"/>
  <c r="F400" i="3"/>
  <c r="C400" i="3"/>
  <c r="B400" i="3"/>
  <c r="N399" i="3"/>
  <c r="M399" i="3"/>
  <c r="L399" i="3"/>
  <c r="J399" i="3"/>
  <c r="H399" i="3"/>
  <c r="G399" i="3"/>
  <c r="F399" i="3"/>
  <c r="C399" i="3"/>
  <c r="B399" i="3"/>
  <c r="N397" i="3"/>
  <c r="M397" i="3"/>
  <c r="L397" i="3"/>
  <c r="J397" i="3"/>
  <c r="G397" i="3"/>
  <c r="F397" i="3"/>
  <c r="C397" i="3"/>
  <c r="B397" i="3"/>
  <c r="N396" i="3"/>
  <c r="M396" i="3"/>
  <c r="L396" i="3"/>
  <c r="J396" i="3"/>
  <c r="H396" i="3"/>
  <c r="G396" i="3"/>
  <c r="F396" i="3"/>
  <c r="C396" i="3"/>
  <c r="B396" i="3"/>
  <c r="H395" i="3"/>
  <c r="N394" i="3"/>
  <c r="M394" i="3"/>
  <c r="L394" i="3"/>
  <c r="J394" i="3"/>
  <c r="H394" i="3"/>
  <c r="G394" i="3"/>
  <c r="F394" i="3"/>
  <c r="C394" i="3"/>
  <c r="B394" i="3"/>
  <c r="N393" i="3"/>
  <c r="M393" i="3"/>
  <c r="L393" i="3"/>
  <c r="J393" i="3"/>
  <c r="H393" i="3"/>
  <c r="G393" i="3"/>
  <c r="F393" i="3"/>
  <c r="C393" i="3"/>
  <c r="B393" i="3"/>
  <c r="H392" i="3"/>
  <c r="N391" i="3"/>
  <c r="M391" i="3"/>
  <c r="L391" i="3"/>
  <c r="J391" i="3"/>
  <c r="G391" i="3"/>
  <c r="F391" i="3"/>
  <c r="C391" i="3"/>
  <c r="B391" i="3"/>
  <c r="N390" i="3"/>
  <c r="M390" i="3"/>
  <c r="L390" i="3"/>
  <c r="J390" i="3"/>
  <c r="H390" i="3"/>
  <c r="G390" i="3"/>
  <c r="F390" i="3"/>
  <c r="C390" i="3"/>
  <c r="B390" i="3"/>
  <c r="H389" i="3"/>
  <c r="N388" i="3"/>
  <c r="M388" i="3"/>
  <c r="L388" i="3"/>
  <c r="J388" i="3"/>
  <c r="G388" i="3"/>
  <c r="F388" i="3"/>
  <c r="C388" i="3"/>
  <c r="B388" i="3"/>
  <c r="N387" i="3"/>
  <c r="M387" i="3"/>
  <c r="L387" i="3"/>
  <c r="J387" i="3"/>
  <c r="H387" i="3"/>
  <c r="G387" i="3"/>
  <c r="F387" i="3"/>
  <c r="C387" i="3"/>
  <c r="B387" i="3"/>
  <c r="H386" i="3"/>
  <c r="N385" i="3"/>
  <c r="M385" i="3"/>
  <c r="L385" i="3"/>
  <c r="J385" i="3"/>
  <c r="G385" i="3"/>
  <c r="F385" i="3"/>
  <c r="C385" i="3"/>
  <c r="B385" i="3"/>
  <c r="N384" i="3"/>
  <c r="M384" i="3"/>
  <c r="L384" i="3"/>
  <c r="J384" i="3"/>
  <c r="H384" i="3"/>
  <c r="G384" i="3"/>
  <c r="F384" i="3"/>
  <c r="C384" i="3"/>
  <c r="B384" i="3"/>
  <c r="J383" i="3"/>
  <c r="H383" i="3"/>
  <c r="N382" i="3"/>
  <c r="M382" i="3"/>
  <c r="L382" i="3"/>
  <c r="J382" i="3"/>
  <c r="H382" i="3"/>
  <c r="G382" i="3"/>
  <c r="F382" i="3"/>
  <c r="C382" i="3"/>
  <c r="B382" i="3"/>
  <c r="N381" i="3"/>
  <c r="M381" i="3"/>
  <c r="L381" i="3"/>
  <c r="J381" i="3"/>
  <c r="H381" i="3"/>
  <c r="G381" i="3"/>
  <c r="F381" i="3"/>
  <c r="C381" i="3"/>
  <c r="B381" i="3"/>
  <c r="H380" i="3"/>
  <c r="N379" i="3"/>
  <c r="M379" i="3"/>
  <c r="L379" i="3"/>
  <c r="J379" i="3"/>
  <c r="H379" i="3"/>
  <c r="G379" i="3"/>
  <c r="F379" i="3"/>
  <c r="C379" i="3"/>
  <c r="B379" i="3"/>
  <c r="N378" i="3"/>
  <c r="M378" i="3"/>
  <c r="L378" i="3"/>
  <c r="J378" i="3"/>
  <c r="H378" i="3"/>
  <c r="G378" i="3"/>
  <c r="F378" i="3"/>
  <c r="C378" i="3"/>
  <c r="B378" i="3"/>
  <c r="H377" i="3"/>
  <c r="N376" i="3"/>
  <c r="M376" i="3"/>
  <c r="L376" i="3"/>
  <c r="J376" i="3"/>
  <c r="H376" i="3"/>
  <c r="G376" i="3"/>
  <c r="F376" i="3"/>
  <c r="C376" i="3"/>
  <c r="B376" i="3"/>
  <c r="N375" i="3"/>
  <c r="M375" i="3"/>
  <c r="L375" i="3"/>
  <c r="J375" i="3"/>
  <c r="H375" i="3"/>
  <c r="G375" i="3"/>
  <c r="F375" i="3"/>
  <c r="C375" i="3"/>
  <c r="B375" i="3"/>
  <c r="H374" i="3"/>
  <c r="N373" i="3"/>
  <c r="M373" i="3"/>
  <c r="L373" i="3"/>
  <c r="J373" i="3"/>
  <c r="H373" i="3"/>
  <c r="G373" i="3"/>
  <c r="F373" i="3"/>
  <c r="C373" i="3"/>
  <c r="B373" i="3"/>
  <c r="N372" i="3"/>
  <c r="M372" i="3"/>
  <c r="L372" i="3"/>
  <c r="J372" i="3"/>
  <c r="H372" i="3"/>
  <c r="G372" i="3"/>
  <c r="F372" i="3"/>
  <c r="C372" i="3"/>
  <c r="B372" i="3"/>
  <c r="H371" i="3"/>
  <c r="G371" i="3"/>
  <c r="N370" i="3"/>
  <c r="M370" i="3"/>
  <c r="L370" i="3"/>
  <c r="J370" i="3"/>
  <c r="H370" i="3"/>
  <c r="G370" i="3"/>
  <c r="F370" i="3"/>
  <c r="C370" i="3"/>
  <c r="B370" i="3"/>
  <c r="N369" i="3"/>
  <c r="M369" i="3"/>
  <c r="L369" i="3"/>
  <c r="J369" i="3"/>
  <c r="H369" i="3"/>
  <c r="G369" i="3"/>
  <c r="F369" i="3"/>
  <c r="C369" i="3"/>
  <c r="B369" i="3"/>
  <c r="H368" i="3"/>
  <c r="N367" i="3"/>
  <c r="M367" i="3"/>
  <c r="L367" i="3"/>
  <c r="J367" i="3"/>
  <c r="H367" i="3"/>
  <c r="G367" i="3"/>
  <c r="F367" i="3"/>
  <c r="C367" i="3"/>
  <c r="B367" i="3"/>
  <c r="N366" i="3"/>
  <c r="M366" i="3"/>
  <c r="L366" i="3"/>
  <c r="J366" i="3"/>
  <c r="H366" i="3"/>
  <c r="G366" i="3"/>
  <c r="F366" i="3"/>
  <c r="C366" i="3"/>
  <c r="B366" i="3"/>
  <c r="H365" i="3"/>
  <c r="N364" i="3"/>
  <c r="M364" i="3"/>
  <c r="L364" i="3"/>
  <c r="J364" i="3"/>
  <c r="H364" i="3"/>
  <c r="G364" i="3"/>
  <c r="F364" i="3"/>
  <c r="C364" i="3"/>
  <c r="B364" i="3"/>
  <c r="N363" i="3"/>
  <c r="M363" i="3"/>
  <c r="L363" i="3"/>
  <c r="J363" i="3"/>
  <c r="G363" i="3"/>
  <c r="F363" i="3"/>
  <c r="C363" i="3"/>
  <c r="B363" i="3"/>
  <c r="H362" i="3"/>
  <c r="N361" i="3"/>
  <c r="M361" i="3"/>
  <c r="L361" i="3"/>
  <c r="J361" i="3"/>
  <c r="H361" i="3"/>
  <c r="G361" i="3"/>
  <c r="F361" i="3"/>
  <c r="C361" i="3"/>
  <c r="B361" i="3"/>
  <c r="N360" i="3"/>
  <c r="M360" i="3"/>
  <c r="L360" i="3"/>
  <c r="J360" i="3"/>
  <c r="H360" i="3"/>
  <c r="G360" i="3"/>
  <c r="C360" i="3"/>
  <c r="B360" i="3"/>
  <c r="N358" i="3"/>
  <c r="M358" i="3"/>
  <c r="L358" i="3"/>
  <c r="J358" i="3"/>
  <c r="H358" i="3"/>
  <c r="G358" i="3"/>
  <c r="C358" i="3"/>
  <c r="B358" i="3"/>
  <c r="N357" i="3"/>
  <c r="M357" i="3"/>
  <c r="L357" i="3"/>
  <c r="J357" i="3"/>
  <c r="H357" i="3"/>
  <c r="G357" i="3"/>
  <c r="F357" i="3"/>
  <c r="C357" i="3"/>
  <c r="B357" i="3"/>
  <c r="N356" i="3"/>
  <c r="F356" i="3"/>
  <c r="N355" i="3"/>
  <c r="M355" i="3"/>
  <c r="L355" i="3"/>
  <c r="J355" i="3"/>
  <c r="H355" i="3"/>
  <c r="G355" i="3"/>
  <c r="F355" i="3"/>
  <c r="C355" i="3"/>
  <c r="B355" i="3"/>
  <c r="N354" i="3"/>
  <c r="M354" i="3"/>
  <c r="L354" i="3"/>
  <c r="J354" i="3"/>
  <c r="H354" i="3"/>
  <c r="G354" i="3"/>
  <c r="F354" i="3"/>
  <c r="C354" i="3"/>
  <c r="B354" i="3"/>
  <c r="F353" i="3"/>
  <c r="N352" i="3"/>
  <c r="M352" i="3"/>
  <c r="L352" i="3"/>
  <c r="J352" i="3"/>
  <c r="H352" i="3"/>
  <c r="G352" i="3"/>
  <c r="F352" i="3"/>
  <c r="C352" i="3"/>
  <c r="B352" i="3"/>
  <c r="N351" i="3"/>
  <c r="M351" i="3"/>
  <c r="L351" i="3"/>
  <c r="J351" i="3"/>
  <c r="H351" i="3"/>
  <c r="G351" i="3"/>
  <c r="F351" i="3"/>
  <c r="C351" i="3"/>
  <c r="B351" i="3"/>
  <c r="H350" i="3"/>
  <c r="F350" i="3"/>
  <c r="N349" i="3"/>
  <c r="M349" i="3"/>
  <c r="L349" i="3"/>
  <c r="J349" i="3"/>
  <c r="H349" i="3"/>
  <c r="G349" i="3"/>
  <c r="F349" i="3"/>
  <c r="C349" i="3"/>
  <c r="B349" i="3"/>
  <c r="N348" i="3"/>
  <c r="M348" i="3"/>
  <c r="L348" i="3"/>
  <c r="J348" i="3"/>
  <c r="H348" i="3"/>
  <c r="G348" i="3"/>
  <c r="F348" i="3"/>
  <c r="C348" i="3"/>
  <c r="B348" i="3"/>
  <c r="N346" i="3"/>
  <c r="M346" i="3"/>
  <c r="L346" i="3"/>
  <c r="J346" i="3"/>
  <c r="H346" i="3"/>
  <c r="G346" i="3"/>
  <c r="F346" i="3"/>
  <c r="C346" i="3"/>
  <c r="B346" i="3"/>
  <c r="N345" i="3"/>
  <c r="M345" i="3"/>
  <c r="L345" i="3"/>
  <c r="J345" i="3"/>
  <c r="H345" i="3"/>
  <c r="G345" i="3"/>
  <c r="F345" i="3"/>
  <c r="C345" i="3"/>
  <c r="B345" i="3"/>
  <c r="N343" i="3"/>
  <c r="M343" i="3"/>
  <c r="L343" i="3"/>
  <c r="J343" i="3"/>
  <c r="H343" i="3"/>
  <c r="G343" i="3"/>
  <c r="F343" i="3"/>
  <c r="C343" i="3"/>
  <c r="B343" i="3"/>
  <c r="N342" i="3"/>
  <c r="M342" i="3"/>
  <c r="L342" i="3"/>
  <c r="J342" i="3"/>
  <c r="H342" i="3"/>
  <c r="G342" i="3"/>
  <c r="F342" i="3"/>
  <c r="C342" i="3"/>
  <c r="B342" i="3"/>
  <c r="N340" i="3"/>
  <c r="M340" i="3"/>
  <c r="L340" i="3"/>
  <c r="J340" i="3"/>
  <c r="H340" i="3"/>
  <c r="G340" i="3"/>
  <c r="F340" i="3"/>
  <c r="C340" i="3"/>
  <c r="B340" i="3"/>
  <c r="N339" i="3"/>
  <c r="M339" i="3"/>
  <c r="L339" i="3"/>
  <c r="J339" i="3"/>
  <c r="H339" i="3"/>
  <c r="G339" i="3"/>
  <c r="F339" i="3"/>
  <c r="C339" i="3"/>
  <c r="B339" i="3"/>
  <c r="N337" i="3"/>
  <c r="M337" i="3"/>
  <c r="L337" i="3"/>
  <c r="J337" i="3"/>
  <c r="H337" i="3"/>
  <c r="G337" i="3"/>
  <c r="F337" i="3"/>
  <c r="C337" i="3"/>
  <c r="B337" i="3"/>
  <c r="N336" i="3"/>
  <c r="M336" i="3"/>
  <c r="L336" i="3"/>
  <c r="J336" i="3"/>
  <c r="H336" i="3"/>
  <c r="G336" i="3"/>
  <c r="F336" i="3"/>
  <c r="C336" i="3"/>
  <c r="B336" i="3"/>
  <c r="N334" i="3"/>
  <c r="M334" i="3"/>
  <c r="L334" i="3"/>
  <c r="J334" i="3"/>
  <c r="H334" i="3"/>
  <c r="G334" i="3"/>
  <c r="F334" i="3"/>
  <c r="D334" i="3"/>
  <c r="C334" i="3"/>
  <c r="B334" i="3"/>
  <c r="N333" i="3"/>
  <c r="M333" i="3"/>
  <c r="L333" i="3"/>
  <c r="J333" i="3"/>
  <c r="H333" i="3"/>
  <c r="G333" i="3"/>
  <c r="F333" i="3"/>
  <c r="D333" i="3"/>
  <c r="C333" i="3"/>
  <c r="B333" i="3"/>
  <c r="D332" i="3"/>
  <c r="N331" i="3"/>
  <c r="M331" i="3"/>
  <c r="L331" i="3"/>
  <c r="J331" i="3"/>
  <c r="H331" i="3"/>
  <c r="G331" i="3"/>
  <c r="F331" i="3"/>
  <c r="D331" i="3"/>
  <c r="C331" i="3"/>
  <c r="B331" i="3"/>
  <c r="N330" i="3"/>
  <c r="M330" i="3"/>
  <c r="L330" i="3"/>
  <c r="J330" i="3"/>
  <c r="H330" i="3"/>
  <c r="G330" i="3"/>
  <c r="F330" i="3"/>
  <c r="D330" i="3"/>
  <c r="C330" i="3"/>
  <c r="B330" i="3"/>
  <c r="D329" i="3"/>
  <c r="N328" i="3"/>
  <c r="M328" i="3"/>
  <c r="L328" i="3"/>
  <c r="J328" i="3"/>
  <c r="H328" i="3"/>
  <c r="G328" i="3"/>
  <c r="F328" i="3"/>
  <c r="C328" i="3"/>
  <c r="B328" i="3"/>
  <c r="N327" i="3"/>
  <c r="M327" i="3"/>
  <c r="L327" i="3"/>
  <c r="J327" i="3"/>
  <c r="H327" i="3"/>
  <c r="G327" i="3"/>
  <c r="F327" i="3"/>
  <c r="C327" i="3"/>
  <c r="B327" i="3"/>
  <c r="N325" i="3"/>
  <c r="M325" i="3"/>
  <c r="L325" i="3"/>
  <c r="J325" i="3"/>
  <c r="H325" i="3"/>
  <c r="G325" i="3"/>
  <c r="F325" i="3"/>
  <c r="C325" i="3"/>
  <c r="B325" i="3"/>
  <c r="N324" i="3"/>
  <c r="M324" i="3"/>
  <c r="L324" i="3"/>
  <c r="J324" i="3"/>
  <c r="H324" i="3"/>
  <c r="G324" i="3"/>
  <c r="F324" i="3"/>
  <c r="C324" i="3"/>
  <c r="B324" i="3"/>
  <c r="N322" i="3"/>
  <c r="M322" i="3"/>
  <c r="L322" i="3"/>
  <c r="J322" i="3"/>
  <c r="H322" i="3"/>
  <c r="G322" i="3"/>
  <c r="F322" i="3"/>
  <c r="C322" i="3"/>
  <c r="B322" i="3"/>
  <c r="N321" i="3"/>
  <c r="M321" i="3"/>
  <c r="L321" i="3"/>
  <c r="J321" i="3"/>
  <c r="H321" i="3"/>
  <c r="G321" i="3"/>
  <c r="F321" i="3"/>
  <c r="C321" i="3"/>
  <c r="B321" i="3"/>
  <c r="N319" i="3"/>
  <c r="M319" i="3"/>
  <c r="L319" i="3"/>
  <c r="J319" i="3"/>
  <c r="H319" i="3"/>
  <c r="G319" i="3"/>
  <c r="F319" i="3"/>
  <c r="C319" i="3"/>
  <c r="B319" i="3"/>
  <c r="N318" i="3"/>
  <c r="M318" i="3"/>
  <c r="L318" i="3"/>
  <c r="J318" i="3"/>
  <c r="H318" i="3"/>
  <c r="G318" i="3"/>
  <c r="F318" i="3"/>
  <c r="C318" i="3"/>
  <c r="B318" i="3"/>
  <c r="N316" i="3"/>
  <c r="M316" i="3"/>
  <c r="L316" i="3"/>
  <c r="J316" i="3"/>
  <c r="H316" i="3"/>
  <c r="G316" i="3"/>
  <c r="F316" i="3"/>
  <c r="C316" i="3"/>
  <c r="B316" i="3"/>
  <c r="N315" i="3"/>
  <c r="M315" i="3"/>
  <c r="L315" i="3"/>
  <c r="J315" i="3"/>
  <c r="H315" i="3"/>
  <c r="G315" i="3"/>
  <c r="F315" i="3"/>
  <c r="C315" i="3"/>
  <c r="B315" i="3"/>
  <c r="N313" i="3"/>
  <c r="M313" i="3"/>
  <c r="L313" i="3"/>
  <c r="J313" i="3"/>
  <c r="H313" i="3"/>
  <c r="G313" i="3"/>
  <c r="F313" i="3"/>
  <c r="C313" i="3"/>
  <c r="B313" i="3"/>
  <c r="N312" i="3"/>
  <c r="M312" i="3"/>
  <c r="L312" i="3"/>
  <c r="J312" i="3"/>
  <c r="H312" i="3"/>
  <c r="G312" i="3"/>
  <c r="F312" i="3"/>
  <c r="C312" i="3"/>
  <c r="B312" i="3"/>
  <c r="N310" i="3"/>
  <c r="M310" i="3"/>
  <c r="L310" i="3"/>
  <c r="J310" i="3"/>
  <c r="H310" i="3"/>
  <c r="G310" i="3"/>
  <c r="F310" i="3"/>
  <c r="C310" i="3"/>
  <c r="B310" i="3"/>
  <c r="N309" i="3"/>
  <c r="M309" i="3"/>
  <c r="L309" i="3"/>
  <c r="J309" i="3"/>
  <c r="H309" i="3"/>
  <c r="G309" i="3"/>
  <c r="F309" i="3"/>
  <c r="C309" i="3"/>
  <c r="B309" i="3"/>
  <c r="N307" i="3"/>
  <c r="M307" i="3"/>
  <c r="L307" i="3"/>
  <c r="J307" i="3"/>
  <c r="H307" i="3"/>
  <c r="G307" i="3"/>
  <c r="F307" i="3"/>
  <c r="C307" i="3"/>
  <c r="B307" i="3"/>
  <c r="N306" i="3"/>
  <c r="M306" i="3"/>
  <c r="L306" i="3"/>
  <c r="J306" i="3"/>
  <c r="H306" i="3"/>
  <c r="G306" i="3"/>
  <c r="F306" i="3"/>
  <c r="C306" i="3"/>
  <c r="B306" i="3"/>
  <c r="N304" i="3"/>
  <c r="M304" i="3"/>
  <c r="L304" i="3"/>
  <c r="J304" i="3"/>
  <c r="H304" i="3"/>
  <c r="G304" i="3"/>
  <c r="F304" i="3"/>
  <c r="C304" i="3"/>
  <c r="B304" i="3"/>
  <c r="N303" i="3"/>
  <c r="M303" i="3"/>
  <c r="L303" i="3"/>
  <c r="J303" i="3"/>
  <c r="H303" i="3"/>
  <c r="G303" i="3"/>
  <c r="F303" i="3"/>
  <c r="C303" i="3"/>
  <c r="B303" i="3"/>
  <c r="N301" i="3"/>
  <c r="M301" i="3"/>
  <c r="L301" i="3"/>
  <c r="J301" i="3"/>
  <c r="H301" i="3"/>
  <c r="G301" i="3"/>
  <c r="F301" i="3"/>
  <c r="C301" i="3"/>
  <c r="B301" i="3"/>
  <c r="N300" i="3"/>
  <c r="M300" i="3"/>
  <c r="L300" i="3"/>
  <c r="J300" i="3"/>
  <c r="H300" i="3"/>
  <c r="G300" i="3"/>
  <c r="F300" i="3"/>
  <c r="C300" i="3"/>
  <c r="B300" i="3"/>
  <c r="N298" i="3"/>
  <c r="M298" i="3"/>
  <c r="L298" i="3"/>
  <c r="J298" i="3"/>
  <c r="H298" i="3"/>
  <c r="G298" i="3"/>
  <c r="F298" i="3"/>
  <c r="C298" i="3"/>
  <c r="B298" i="3"/>
  <c r="N297" i="3"/>
  <c r="M297" i="3"/>
  <c r="L297" i="3"/>
  <c r="J297" i="3"/>
  <c r="H297" i="3"/>
  <c r="G297" i="3"/>
  <c r="F297" i="3"/>
  <c r="C297" i="3"/>
  <c r="B297" i="3"/>
  <c r="E296" i="3"/>
  <c r="N295" i="3"/>
  <c r="M295" i="3"/>
  <c r="L295" i="3"/>
  <c r="J295" i="3"/>
  <c r="H295" i="3"/>
  <c r="G295" i="3"/>
  <c r="F295" i="3"/>
  <c r="E295" i="3"/>
  <c r="C295" i="3"/>
  <c r="B295" i="3"/>
  <c r="N294" i="3"/>
  <c r="M294" i="3"/>
  <c r="L294" i="3"/>
  <c r="J294" i="3"/>
  <c r="H294" i="3"/>
  <c r="G294" i="3"/>
  <c r="F294" i="3"/>
  <c r="C294" i="3"/>
  <c r="B294" i="3"/>
  <c r="N292" i="3"/>
  <c r="M292" i="3"/>
  <c r="L292" i="3"/>
  <c r="J292" i="3"/>
  <c r="H292" i="3"/>
  <c r="G292" i="3"/>
  <c r="F292" i="3"/>
  <c r="C292" i="3"/>
  <c r="B292" i="3"/>
  <c r="N291" i="3"/>
  <c r="M291" i="3"/>
  <c r="L291" i="3"/>
  <c r="J291" i="3"/>
  <c r="H291" i="3"/>
  <c r="G291" i="3"/>
  <c r="F291" i="3"/>
  <c r="C291" i="3"/>
  <c r="B291" i="3"/>
  <c r="N289" i="3"/>
  <c r="M289" i="3"/>
  <c r="L289" i="3"/>
  <c r="J289" i="3"/>
  <c r="H289" i="3"/>
  <c r="G289" i="3"/>
  <c r="F289" i="3"/>
  <c r="C289" i="3"/>
  <c r="B289" i="3"/>
  <c r="N288" i="3"/>
  <c r="M288" i="3"/>
  <c r="L288" i="3"/>
  <c r="J288" i="3"/>
  <c r="H288" i="3"/>
  <c r="G288" i="3"/>
  <c r="F288" i="3"/>
  <c r="C288" i="3"/>
  <c r="B288" i="3"/>
  <c r="N286" i="3"/>
  <c r="M286" i="3"/>
  <c r="L286" i="3"/>
  <c r="J286" i="3"/>
  <c r="H286" i="3"/>
  <c r="G286" i="3"/>
  <c r="F286" i="3"/>
  <c r="C286" i="3"/>
  <c r="B286" i="3"/>
  <c r="N285" i="3"/>
  <c r="M285" i="3"/>
  <c r="L285" i="3"/>
  <c r="J285" i="3"/>
  <c r="H285" i="3"/>
  <c r="G285" i="3"/>
  <c r="F285" i="3"/>
  <c r="C285" i="3"/>
  <c r="B285" i="3"/>
  <c r="N283" i="3"/>
  <c r="M283" i="3"/>
  <c r="L283" i="3"/>
  <c r="J283" i="3"/>
  <c r="H283" i="3"/>
  <c r="G283" i="3"/>
  <c r="F283" i="3"/>
  <c r="C283" i="3"/>
  <c r="B283" i="3"/>
  <c r="N282" i="3"/>
  <c r="M282" i="3"/>
  <c r="L282" i="3"/>
  <c r="J282" i="3"/>
  <c r="H282" i="3"/>
  <c r="G282" i="3"/>
  <c r="F282" i="3"/>
  <c r="C282" i="3"/>
  <c r="B282" i="3"/>
  <c r="H281" i="3"/>
  <c r="N280" i="3"/>
  <c r="M280" i="3"/>
  <c r="L280" i="3"/>
  <c r="J280" i="3"/>
  <c r="H280" i="3"/>
  <c r="G280" i="3"/>
  <c r="F280" i="3"/>
  <c r="C280" i="3"/>
  <c r="B280" i="3"/>
  <c r="N279" i="3"/>
  <c r="M279" i="3"/>
  <c r="L279" i="3"/>
  <c r="J279" i="3"/>
  <c r="H279" i="3"/>
  <c r="G279" i="3"/>
  <c r="F279" i="3"/>
  <c r="C279" i="3"/>
  <c r="B279" i="3"/>
  <c r="B278" i="3"/>
  <c r="N277" i="3"/>
  <c r="M277" i="3"/>
  <c r="L277" i="3"/>
  <c r="J277" i="3"/>
  <c r="H277" i="3"/>
  <c r="G277" i="3"/>
  <c r="F277" i="3"/>
  <c r="C277" i="3"/>
  <c r="B277" i="3"/>
  <c r="N276" i="3"/>
  <c r="M276" i="3"/>
  <c r="L276" i="3"/>
  <c r="J276" i="3"/>
  <c r="H276" i="3"/>
  <c r="G276" i="3"/>
  <c r="F276" i="3"/>
  <c r="C276" i="3"/>
  <c r="B276" i="3"/>
  <c r="N274" i="3"/>
  <c r="M274" i="3"/>
  <c r="L274" i="3"/>
  <c r="J274" i="3"/>
  <c r="H274" i="3"/>
  <c r="G274" i="3"/>
  <c r="F274" i="3"/>
  <c r="C274" i="3"/>
  <c r="N273" i="3"/>
  <c r="M273" i="3"/>
  <c r="L273" i="3"/>
  <c r="J273" i="3"/>
  <c r="H273" i="3"/>
  <c r="G273" i="3"/>
  <c r="F273" i="3"/>
  <c r="D273" i="3"/>
  <c r="C273" i="3"/>
  <c r="B273" i="3"/>
  <c r="C272" i="3"/>
  <c r="B272" i="3"/>
  <c r="N271" i="3"/>
  <c r="M271" i="3"/>
  <c r="L271" i="3"/>
  <c r="J271" i="3"/>
  <c r="H271" i="3"/>
  <c r="G271" i="3"/>
  <c r="F271" i="3"/>
  <c r="C271" i="3"/>
  <c r="B271" i="3"/>
  <c r="N270" i="3"/>
  <c r="M270" i="3"/>
  <c r="L270" i="3"/>
  <c r="J270" i="3"/>
  <c r="H270" i="3"/>
  <c r="G270" i="3"/>
  <c r="F270" i="3"/>
  <c r="C270" i="3"/>
  <c r="B270" i="3"/>
  <c r="M269" i="3"/>
  <c r="H269" i="3"/>
  <c r="N268" i="3"/>
  <c r="M268" i="3"/>
  <c r="L268" i="3"/>
  <c r="J268" i="3"/>
  <c r="H268" i="3"/>
  <c r="G268" i="3"/>
  <c r="F268" i="3"/>
  <c r="C268" i="3"/>
  <c r="B268" i="3"/>
  <c r="N267" i="3"/>
  <c r="M267" i="3"/>
  <c r="L267" i="3"/>
  <c r="J267" i="3"/>
  <c r="G267" i="3"/>
  <c r="F267" i="3"/>
  <c r="C267" i="3"/>
  <c r="B267" i="3"/>
  <c r="H266" i="3"/>
  <c r="N265" i="3"/>
  <c r="M265" i="3"/>
  <c r="L265" i="3"/>
  <c r="J265" i="3"/>
  <c r="H265" i="3"/>
  <c r="G265" i="3"/>
  <c r="F265" i="3"/>
  <c r="C265" i="3"/>
  <c r="B265" i="3"/>
  <c r="N264" i="3"/>
  <c r="M264" i="3"/>
  <c r="L264" i="3"/>
  <c r="J264" i="3"/>
  <c r="G264" i="3"/>
  <c r="F264" i="3"/>
  <c r="C264" i="3"/>
  <c r="B264" i="3"/>
  <c r="H263" i="3"/>
  <c r="N262" i="3"/>
  <c r="M262" i="3"/>
  <c r="L262" i="3"/>
  <c r="J262" i="3"/>
  <c r="H262" i="3"/>
  <c r="G262" i="3"/>
  <c r="F262" i="3"/>
  <c r="C262" i="3"/>
  <c r="B262" i="3"/>
  <c r="N261" i="3"/>
  <c r="M261" i="3"/>
  <c r="L261" i="3"/>
  <c r="J261" i="3"/>
  <c r="G261" i="3"/>
  <c r="F261" i="3"/>
  <c r="C261" i="3"/>
  <c r="B261" i="3"/>
  <c r="H260" i="3"/>
  <c r="N259" i="3"/>
  <c r="M259" i="3"/>
  <c r="L259" i="3"/>
  <c r="J259" i="3"/>
  <c r="H259" i="3"/>
  <c r="G259" i="3"/>
  <c r="F259" i="3"/>
  <c r="C259" i="3"/>
  <c r="B259" i="3"/>
  <c r="N258" i="3"/>
  <c r="M258" i="3"/>
  <c r="L258" i="3"/>
  <c r="J258" i="3"/>
  <c r="G258" i="3"/>
  <c r="F258" i="3"/>
  <c r="C258" i="3"/>
  <c r="B258" i="3"/>
  <c r="H257" i="3"/>
  <c r="N256" i="3"/>
  <c r="M256" i="3"/>
  <c r="L256" i="3"/>
  <c r="J256" i="3"/>
  <c r="H256" i="3"/>
  <c r="G256" i="3"/>
  <c r="F256" i="3"/>
  <c r="C256" i="3"/>
  <c r="B256" i="3"/>
  <c r="N255" i="3"/>
  <c r="M255" i="3"/>
  <c r="L255" i="3"/>
  <c r="J255" i="3"/>
  <c r="H255" i="3"/>
  <c r="G255" i="3"/>
  <c r="F255" i="3"/>
  <c r="C255" i="3"/>
  <c r="B254" i="3"/>
  <c r="N253" i="3"/>
  <c r="M253" i="3"/>
  <c r="L253" i="3"/>
  <c r="J253" i="3"/>
  <c r="H253" i="3"/>
  <c r="G253" i="3"/>
  <c r="F253" i="3"/>
  <c r="C253" i="3"/>
  <c r="B253" i="3"/>
  <c r="N252" i="3"/>
  <c r="M252" i="3"/>
  <c r="L252" i="3"/>
  <c r="J252" i="3"/>
  <c r="H252" i="3"/>
  <c r="G252" i="3"/>
  <c r="F252" i="3"/>
  <c r="C252" i="3"/>
  <c r="B252" i="3"/>
  <c r="D251" i="3"/>
  <c r="N250" i="3"/>
  <c r="M250" i="3"/>
  <c r="L250" i="3"/>
  <c r="J250" i="3"/>
  <c r="H250" i="3"/>
  <c r="G250" i="3"/>
  <c r="F250" i="3"/>
  <c r="C250" i="3"/>
  <c r="B250" i="3"/>
  <c r="N249" i="3"/>
  <c r="M249" i="3"/>
  <c r="L249" i="3"/>
  <c r="J249" i="3"/>
  <c r="H249" i="3"/>
  <c r="G249" i="3"/>
  <c r="F249" i="3"/>
  <c r="B249" i="3"/>
  <c r="N247" i="3"/>
  <c r="M247" i="3"/>
  <c r="L247" i="3"/>
  <c r="H247" i="3"/>
  <c r="G247" i="3"/>
  <c r="F247" i="3"/>
  <c r="B247" i="3"/>
  <c r="N246" i="3"/>
  <c r="M246" i="3"/>
  <c r="L246" i="3"/>
  <c r="J246" i="3"/>
  <c r="H246" i="3"/>
  <c r="G246" i="3"/>
  <c r="F246" i="3"/>
  <c r="C246" i="3"/>
  <c r="B246" i="3"/>
  <c r="C245" i="3"/>
  <c r="N244" i="3"/>
  <c r="M244" i="3"/>
  <c r="L244" i="3"/>
  <c r="J244" i="3"/>
  <c r="H244" i="3"/>
  <c r="G244" i="3"/>
  <c r="F244" i="3"/>
  <c r="C244" i="3"/>
  <c r="B244" i="3"/>
  <c r="N243" i="3"/>
  <c r="M243" i="3"/>
  <c r="L243" i="3"/>
  <c r="J243" i="3"/>
  <c r="H243" i="3"/>
  <c r="G243" i="3"/>
  <c r="F243" i="3"/>
  <c r="C243" i="3"/>
  <c r="B243" i="3"/>
  <c r="C242" i="3"/>
  <c r="N241" i="3"/>
  <c r="M241" i="3"/>
  <c r="L241" i="3"/>
  <c r="J241" i="3"/>
  <c r="H241" i="3"/>
  <c r="G241" i="3"/>
  <c r="F241" i="3"/>
  <c r="C241" i="3"/>
  <c r="B241" i="3"/>
  <c r="N240" i="3"/>
  <c r="M240" i="3"/>
  <c r="L240" i="3"/>
  <c r="J240" i="3"/>
  <c r="H240" i="3"/>
  <c r="G240" i="3"/>
  <c r="F240" i="3"/>
  <c r="C240" i="3"/>
  <c r="B240" i="3"/>
  <c r="N238" i="3"/>
  <c r="M238" i="3"/>
  <c r="L238" i="3"/>
  <c r="J238" i="3"/>
  <c r="H238" i="3"/>
  <c r="G238" i="3"/>
  <c r="F238" i="3"/>
  <c r="C238" i="3"/>
  <c r="B238" i="3"/>
  <c r="N237" i="3"/>
  <c r="M237" i="3"/>
  <c r="L237" i="3"/>
  <c r="J237" i="3"/>
  <c r="H237" i="3"/>
  <c r="G237" i="3"/>
  <c r="F237" i="3"/>
  <c r="C237" i="3"/>
  <c r="B237" i="3"/>
  <c r="N235" i="3"/>
  <c r="M235" i="3"/>
  <c r="L235" i="3"/>
  <c r="J235" i="3"/>
  <c r="H235" i="3"/>
  <c r="G235" i="3"/>
  <c r="F235" i="3"/>
  <c r="C235" i="3"/>
  <c r="B235" i="3"/>
  <c r="N234" i="3"/>
  <c r="M234" i="3"/>
  <c r="L234" i="3"/>
  <c r="J234" i="3"/>
  <c r="H234" i="3"/>
  <c r="G234" i="3"/>
  <c r="F234" i="3"/>
  <c r="C234" i="3"/>
  <c r="B234" i="3"/>
  <c r="N232" i="3"/>
  <c r="M232" i="3"/>
  <c r="L232" i="3"/>
  <c r="J232" i="3"/>
  <c r="H232" i="3"/>
  <c r="G232" i="3"/>
  <c r="F232" i="3"/>
  <c r="C232" i="3"/>
  <c r="B232" i="3"/>
  <c r="N231" i="3"/>
  <c r="M231" i="3"/>
  <c r="L231" i="3"/>
  <c r="J231" i="3"/>
  <c r="H231" i="3"/>
  <c r="G231" i="3"/>
  <c r="F231" i="3"/>
  <c r="C231" i="3"/>
  <c r="B231" i="3"/>
  <c r="N229" i="3"/>
  <c r="M229" i="3"/>
  <c r="L229" i="3"/>
  <c r="J229" i="3"/>
  <c r="H229" i="3"/>
  <c r="G229" i="3"/>
  <c r="F229" i="3"/>
  <c r="C229" i="3"/>
  <c r="B229" i="3"/>
  <c r="N228" i="3"/>
  <c r="M228" i="3"/>
  <c r="L228" i="3"/>
  <c r="J228" i="3"/>
  <c r="H228" i="3"/>
  <c r="G228" i="3"/>
  <c r="F228" i="3"/>
  <c r="C228" i="3"/>
  <c r="B228" i="3"/>
  <c r="N227" i="3"/>
  <c r="N226" i="3"/>
  <c r="M226" i="3"/>
  <c r="L226" i="3"/>
  <c r="J226" i="3"/>
  <c r="H226" i="3"/>
  <c r="G226" i="3"/>
  <c r="F226" i="3"/>
  <c r="C226" i="3"/>
  <c r="B226" i="3"/>
  <c r="N225" i="3"/>
  <c r="M225" i="3"/>
  <c r="L225" i="3"/>
  <c r="J225" i="3"/>
  <c r="H225" i="3"/>
  <c r="G225" i="3"/>
  <c r="F225" i="3"/>
  <c r="C225" i="3"/>
  <c r="B225" i="3"/>
  <c r="N224" i="3"/>
  <c r="N223" i="3"/>
  <c r="M223" i="3"/>
  <c r="L223" i="3"/>
  <c r="J223" i="3"/>
  <c r="H223" i="3"/>
  <c r="G223" i="3"/>
  <c r="F223" i="3"/>
  <c r="C223" i="3"/>
  <c r="B223" i="3"/>
  <c r="N222" i="3"/>
  <c r="M222" i="3"/>
  <c r="L222" i="3"/>
  <c r="J222" i="3"/>
  <c r="H222" i="3"/>
  <c r="G222" i="3"/>
  <c r="F222" i="3"/>
  <c r="C222" i="3"/>
  <c r="B222" i="3"/>
  <c r="N220" i="3"/>
  <c r="M220" i="3"/>
  <c r="L220" i="3"/>
  <c r="J220" i="3"/>
  <c r="H220" i="3"/>
  <c r="G220" i="3"/>
  <c r="F220" i="3"/>
  <c r="C220" i="3"/>
  <c r="B220" i="3"/>
  <c r="N219" i="3"/>
  <c r="M219" i="3"/>
  <c r="L219" i="3"/>
  <c r="J219" i="3"/>
  <c r="H219" i="3"/>
  <c r="G219" i="3"/>
  <c r="F219" i="3"/>
  <c r="C219" i="3"/>
  <c r="B219" i="3"/>
  <c r="N217" i="3"/>
  <c r="M217" i="3"/>
  <c r="L217" i="3"/>
  <c r="J217" i="3"/>
  <c r="H217" i="3"/>
  <c r="G217" i="3"/>
  <c r="F217" i="3"/>
  <c r="C217" i="3"/>
  <c r="B217" i="3"/>
  <c r="N216" i="3"/>
  <c r="M216" i="3"/>
  <c r="L216" i="3"/>
  <c r="J216" i="3"/>
  <c r="H216" i="3"/>
  <c r="G216" i="3"/>
  <c r="F216" i="3"/>
  <c r="C216" i="3"/>
  <c r="B216" i="3"/>
  <c r="N215" i="3"/>
  <c r="N214" i="3"/>
  <c r="M214" i="3"/>
  <c r="L214" i="3"/>
  <c r="J214" i="3"/>
  <c r="H214" i="3"/>
  <c r="G214" i="3"/>
  <c r="F214" i="3"/>
  <c r="C214" i="3"/>
  <c r="B214" i="3"/>
  <c r="N213" i="3"/>
  <c r="M213" i="3"/>
  <c r="L213" i="3"/>
  <c r="J213" i="3"/>
  <c r="H213" i="3"/>
  <c r="G213" i="3"/>
  <c r="F213" i="3"/>
  <c r="C213" i="3"/>
  <c r="B213" i="3"/>
  <c r="N211" i="3"/>
  <c r="M211" i="3"/>
  <c r="L211" i="3"/>
  <c r="J211" i="3"/>
  <c r="H211" i="3"/>
  <c r="G211" i="3"/>
  <c r="F211" i="3"/>
  <c r="C211" i="3"/>
  <c r="B211" i="3"/>
  <c r="N210" i="3"/>
  <c r="M210" i="3"/>
  <c r="L210" i="3"/>
  <c r="J210" i="3"/>
  <c r="H210" i="3"/>
  <c r="G210" i="3"/>
  <c r="F210" i="3"/>
  <c r="C210" i="3"/>
  <c r="B210" i="3"/>
  <c r="N208" i="3"/>
  <c r="M208" i="3"/>
  <c r="L208" i="3"/>
  <c r="J208" i="3"/>
  <c r="H208" i="3"/>
  <c r="G208" i="3"/>
  <c r="F208" i="3"/>
  <c r="C208" i="3"/>
  <c r="B208" i="3"/>
  <c r="N207" i="3"/>
  <c r="M207" i="3"/>
  <c r="L207" i="3"/>
  <c r="J207" i="3"/>
  <c r="H207" i="3"/>
  <c r="G207" i="3"/>
  <c r="F207" i="3"/>
  <c r="C207" i="3"/>
  <c r="B207" i="3"/>
  <c r="N205" i="3"/>
  <c r="M205" i="3"/>
  <c r="L205" i="3"/>
  <c r="J205" i="3"/>
  <c r="H205" i="3"/>
  <c r="G205" i="3"/>
  <c r="F205" i="3"/>
  <c r="C205" i="3"/>
  <c r="B205" i="3"/>
  <c r="N204" i="3"/>
  <c r="M204" i="3"/>
  <c r="L204" i="3"/>
  <c r="J204" i="3"/>
  <c r="H204" i="3"/>
  <c r="G204" i="3"/>
  <c r="F204" i="3"/>
  <c r="C204" i="3"/>
  <c r="B204" i="3"/>
  <c r="N202" i="3"/>
  <c r="M202" i="3"/>
  <c r="L202" i="3"/>
  <c r="J202" i="3"/>
  <c r="H202" i="3"/>
  <c r="G202" i="3"/>
  <c r="F202" i="3"/>
  <c r="C202" i="3"/>
  <c r="B202" i="3"/>
  <c r="N201" i="3"/>
  <c r="M201" i="3"/>
  <c r="L201" i="3"/>
  <c r="J201" i="3"/>
  <c r="H201" i="3"/>
  <c r="G201" i="3"/>
  <c r="F201" i="3"/>
  <c r="C201" i="3"/>
  <c r="B201" i="3"/>
  <c r="N199" i="3"/>
  <c r="M199" i="3"/>
  <c r="L199" i="3"/>
  <c r="J199" i="3"/>
  <c r="H199" i="3"/>
  <c r="G199" i="3"/>
  <c r="F199" i="3"/>
  <c r="C199" i="3"/>
  <c r="B199" i="3"/>
  <c r="N198" i="3"/>
  <c r="M198" i="3"/>
  <c r="L198" i="3"/>
  <c r="J198" i="3"/>
  <c r="H198" i="3"/>
  <c r="G198" i="3"/>
  <c r="F198" i="3"/>
  <c r="D198" i="3"/>
  <c r="C198" i="3"/>
  <c r="B198" i="3"/>
  <c r="N196" i="3"/>
  <c r="M196" i="3"/>
  <c r="L196" i="3"/>
  <c r="J196" i="3"/>
  <c r="H196" i="3"/>
  <c r="G196" i="3"/>
  <c r="F196" i="3"/>
  <c r="C196" i="3"/>
  <c r="B196" i="3"/>
  <c r="N195" i="3"/>
  <c r="M195" i="3"/>
  <c r="L195" i="3"/>
  <c r="J195" i="3"/>
  <c r="H195" i="3"/>
  <c r="G195" i="3"/>
  <c r="F195" i="3"/>
  <c r="C195" i="3"/>
  <c r="B195" i="3"/>
  <c r="N193" i="3"/>
  <c r="M193" i="3"/>
  <c r="L193" i="3"/>
  <c r="J193" i="3"/>
  <c r="H193" i="3"/>
  <c r="G193" i="3"/>
  <c r="F193" i="3"/>
  <c r="C193" i="3"/>
  <c r="B193" i="3"/>
  <c r="N192" i="3"/>
  <c r="M192" i="3"/>
  <c r="L192" i="3"/>
  <c r="J192" i="3"/>
  <c r="H192" i="3"/>
  <c r="G192" i="3"/>
  <c r="F192" i="3"/>
  <c r="C192" i="3"/>
  <c r="B192" i="3"/>
  <c r="N190" i="3"/>
  <c r="M190" i="3"/>
  <c r="L190" i="3"/>
  <c r="J190" i="3"/>
  <c r="H190" i="3"/>
  <c r="G190" i="3"/>
  <c r="F190" i="3"/>
  <c r="C190" i="3"/>
  <c r="B190" i="3"/>
  <c r="N189" i="3"/>
  <c r="M189" i="3"/>
  <c r="L189" i="3"/>
  <c r="J189" i="3"/>
  <c r="H189" i="3"/>
  <c r="G189" i="3"/>
  <c r="F189" i="3"/>
  <c r="C189" i="3"/>
  <c r="B189" i="3"/>
  <c r="N187" i="3"/>
  <c r="M187" i="3"/>
  <c r="L187" i="3"/>
  <c r="J187" i="3"/>
  <c r="H187" i="3"/>
  <c r="G187" i="3"/>
  <c r="F187" i="3"/>
  <c r="C187" i="3"/>
  <c r="B187" i="3"/>
  <c r="N186" i="3"/>
  <c r="M186" i="3"/>
  <c r="L186" i="3"/>
  <c r="J186" i="3"/>
  <c r="H186" i="3"/>
  <c r="G186" i="3"/>
  <c r="F186" i="3"/>
  <c r="C186" i="3"/>
  <c r="B186" i="3"/>
  <c r="N184" i="3"/>
  <c r="M184" i="3"/>
  <c r="L184" i="3"/>
  <c r="J184" i="3"/>
  <c r="H184" i="3"/>
  <c r="G184" i="3"/>
  <c r="F184" i="3"/>
  <c r="C184" i="3"/>
  <c r="B184" i="3"/>
  <c r="N183" i="3"/>
  <c r="M183" i="3"/>
  <c r="L183" i="3"/>
  <c r="J183" i="3"/>
  <c r="H183" i="3"/>
  <c r="G183" i="3"/>
  <c r="F183" i="3"/>
  <c r="D183" i="3"/>
  <c r="C183" i="3"/>
  <c r="B183" i="3"/>
  <c r="L182" i="3"/>
  <c r="F182" i="3"/>
  <c r="N181" i="3"/>
  <c r="M181" i="3"/>
  <c r="L181" i="3"/>
  <c r="J181" i="3"/>
  <c r="H181" i="3"/>
  <c r="G181" i="3"/>
  <c r="F181" i="3"/>
  <c r="C181" i="3"/>
  <c r="B181" i="3"/>
  <c r="N180" i="3"/>
  <c r="M180" i="3"/>
  <c r="L180" i="3"/>
  <c r="J180" i="3"/>
  <c r="H180" i="3"/>
  <c r="G180" i="3"/>
  <c r="F180" i="3"/>
  <c r="C180" i="3"/>
  <c r="B180" i="3"/>
  <c r="M178" i="3"/>
  <c r="L178" i="3"/>
  <c r="J178" i="3"/>
  <c r="H178" i="3"/>
  <c r="G178" i="3"/>
  <c r="F178" i="3"/>
  <c r="C178" i="3"/>
  <c r="B178" i="3"/>
  <c r="N177" i="3"/>
  <c r="M177" i="3"/>
  <c r="L177" i="3"/>
  <c r="J177" i="3"/>
  <c r="H177" i="3"/>
  <c r="G177" i="3"/>
  <c r="F177" i="3"/>
  <c r="D177" i="3"/>
  <c r="C177" i="3"/>
  <c r="B177" i="3"/>
  <c r="N176" i="3"/>
  <c r="D176" i="3"/>
  <c r="N175" i="3"/>
  <c r="M175" i="3"/>
  <c r="L175" i="3"/>
  <c r="J175" i="3"/>
  <c r="H175" i="3"/>
  <c r="G175" i="3"/>
  <c r="F175" i="3"/>
  <c r="D175" i="3"/>
  <c r="C175" i="3"/>
  <c r="B175" i="3"/>
  <c r="N174" i="3"/>
  <c r="M174" i="3"/>
  <c r="L174" i="3"/>
  <c r="J174" i="3"/>
  <c r="H174" i="3"/>
  <c r="G174" i="3"/>
  <c r="F174" i="3"/>
  <c r="C174" i="3"/>
  <c r="B174" i="3"/>
  <c r="N173" i="3"/>
  <c r="N172" i="3"/>
  <c r="M172" i="3"/>
  <c r="L172" i="3"/>
  <c r="J172" i="3"/>
  <c r="H172" i="3"/>
  <c r="G172" i="3"/>
  <c r="F172" i="3"/>
  <c r="C172" i="3"/>
  <c r="B172" i="3"/>
  <c r="N171" i="3"/>
  <c r="M171" i="3"/>
  <c r="L171" i="3"/>
  <c r="J171" i="3"/>
  <c r="H171" i="3"/>
  <c r="G171" i="3"/>
  <c r="F171" i="3"/>
  <c r="C171" i="3"/>
  <c r="B171" i="3"/>
  <c r="N169" i="3"/>
  <c r="M169" i="3"/>
  <c r="L169" i="3"/>
  <c r="J169" i="3"/>
  <c r="H169" i="3"/>
  <c r="G169" i="3"/>
  <c r="F169" i="3"/>
  <c r="D169" i="3"/>
  <c r="C169" i="3"/>
  <c r="B169" i="3"/>
  <c r="N168" i="3"/>
  <c r="M168" i="3"/>
  <c r="L168" i="3"/>
  <c r="J168" i="3"/>
  <c r="H168" i="3"/>
  <c r="G168" i="3"/>
  <c r="F168" i="3"/>
  <c r="C168" i="3"/>
  <c r="B168" i="3"/>
  <c r="N166" i="3"/>
  <c r="M166" i="3"/>
  <c r="L166" i="3"/>
  <c r="J166" i="3"/>
  <c r="H166" i="3"/>
  <c r="G166" i="3"/>
  <c r="F166" i="3"/>
  <c r="C166" i="3"/>
  <c r="B166" i="3"/>
  <c r="N165" i="3"/>
  <c r="M165" i="3"/>
  <c r="L165" i="3"/>
  <c r="J165" i="3"/>
  <c r="H165" i="3"/>
  <c r="G165" i="3"/>
  <c r="F165" i="3"/>
  <c r="C165" i="3"/>
  <c r="B165" i="3"/>
  <c r="N163" i="3"/>
  <c r="M163" i="3"/>
  <c r="L163" i="3"/>
  <c r="J163" i="3"/>
  <c r="H163" i="3"/>
  <c r="G163" i="3"/>
  <c r="F163" i="3"/>
  <c r="C163" i="3"/>
  <c r="B163" i="3"/>
  <c r="N162" i="3"/>
  <c r="M162" i="3"/>
  <c r="L162" i="3"/>
  <c r="J162" i="3"/>
  <c r="H162" i="3"/>
  <c r="G162" i="3"/>
  <c r="F162" i="3"/>
  <c r="C162" i="3"/>
  <c r="B162" i="3"/>
  <c r="N160" i="3"/>
  <c r="M160" i="3"/>
  <c r="L160" i="3"/>
  <c r="J160" i="3"/>
  <c r="H160" i="3"/>
  <c r="G160" i="3"/>
  <c r="F160" i="3"/>
  <c r="C160" i="3"/>
  <c r="B160" i="3"/>
  <c r="N159" i="3"/>
  <c r="M159" i="3"/>
  <c r="L159" i="3"/>
  <c r="J159" i="3"/>
  <c r="H159" i="3"/>
  <c r="G159" i="3"/>
  <c r="F159" i="3"/>
  <c r="C159" i="3"/>
  <c r="B159" i="3"/>
  <c r="N157" i="3"/>
  <c r="M157" i="3"/>
  <c r="L157" i="3"/>
  <c r="J157" i="3"/>
  <c r="H157" i="3"/>
  <c r="G157" i="3"/>
  <c r="F157" i="3"/>
  <c r="C157" i="3"/>
  <c r="B157" i="3"/>
  <c r="N156" i="3"/>
  <c r="M156" i="3"/>
  <c r="L156" i="3"/>
  <c r="J156" i="3"/>
  <c r="H156" i="3"/>
  <c r="G156" i="3"/>
  <c r="F156" i="3"/>
  <c r="C156" i="3"/>
  <c r="B156" i="3"/>
  <c r="N155" i="3"/>
  <c r="N154" i="3"/>
  <c r="M154" i="3"/>
  <c r="L154" i="3"/>
  <c r="J154" i="3"/>
  <c r="H154" i="3"/>
  <c r="G154" i="3"/>
  <c r="F154" i="3"/>
  <c r="C154" i="3"/>
  <c r="B154" i="3"/>
  <c r="N153" i="3"/>
  <c r="M153" i="3"/>
  <c r="L153" i="3"/>
  <c r="J153" i="3"/>
  <c r="H153" i="3"/>
  <c r="G153" i="3"/>
  <c r="F153" i="3"/>
  <c r="E153" i="3"/>
  <c r="C153" i="3"/>
  <c r="B153" i="3"/>
  <c r="E152" i="3"/>
  <c r="N151" i="3"/>
  <c r="M151" i="3"/>
  <c r="L151" i="3"/>
  <c r="J151" i="3"/>
  <c r="H151" i="3"/>
  <c r="G151" i="3"/>
  <c r="F151" i="3"/>
  <c r="E151" i="3"/>
  <c r="C151" i="3"/>
  <c r="B151" i="3"/>
  <c r="N150" i="3"/>
  <c r="M150" i="3"/>
  <c r="L150" i="3"/>
  <c r="J150" i="3"/>
  <c r="H150" i="3"/>
  <c r="G150" i="3"/>
  <c r="F150" i="3"/>
  <c r="C150" i="3"/>
  <c r="B150" i="3"/>
  <c r="N148" i="3"/>
  <c r="M148" i="3"/>
  <c r="L148" i="3"/>
  <c r="J148" i="3"/>
  <c r="H148" i="3"/>
  <c r="G148" i="3"/>
  <c r="F148" i="3"/>
  <c r="C148" i="3"/>
  <c r="B148" i="3"/>
  <c r="N147" i="3"/>
  <c r="M147" i="3"/>
  <c r="L147" i="3"/>
  <c r="J147" i="3"/>
  <c r="H147" i="3"/>
  <c r="G147" i="3"/>
  <c r="F147" i="3"/>
  <c r="C147" i="3"/>
  <c r="B147" i="3"/>
  <c r="N145" i="3"/>
  <c r="M145" i="3"/>
  <c r="L145" i="3"/>
  <c r="J145" i="3"/>
  <c r="H145" i="3"/>
  <c r="G145" i="3"/>
  <c r="F145" i="3"/>
  <c r="C145" i="3"/>
  <c r="B145" i="3"/>
  <c r="N144" i="3"/>
  <c r="M144" i="3"/>
  <c r="L144" i="3"/>
  <c r="J144" i="3"/>
  <c r="H144" i="3"/>
  <c r="G144" i="3"/>
  <c r="F144" i="3"/>
  <c r="C144" i="3"/>
  <c r="B144" i="3"/>
  <c r="N142" i="3"/>
  <c r="M142" i="3"/>
  <c r="L142" i="3"/>
  <c r="J142" i="3"/>
  <c r="H142" i="3"/>
  <c r="G142" i="3"/>
  <c r="F142" i="3"/>
  <c r="C142" i="3"/>
  <c r="B142" i="3"/>
  <c r="N141" i="3"/>
  <c r="M141" i="3"/>
  <c r="L141" i="3"/>
  <c r="J141" i="3"/>
  <c r="H141" i="3"/>
  <c r="G141" i="3"/>
  <c r="F141" i="3"/>
  <c r="C141" i="3"/>
  <c r="B141" i="3"/>
  <c r="N140" i="3"/>
  <c r="N139" i="3"/>
  <c r="M139" i="3"/>
  <c r="L139" i="3"/>
  <c r="J139" i="3"/>
  <c r="H139" i="3"/>
  <c r="G139" i="3"/>
  <c r="F139" i="3"/>
  <c r="D139" i="3"/>
  <c r="C139" i="3"/>
  <c r="B139" i="3"/>
  <c r="N138" i="3"/>
  <c r="M138" i="3"/>
  <c r="L138" i="3"/>
  <c r="J138" i="3"/>
  <c r="H138" i="3"/>
  <c r="G138" i="3"/>
  <c r="F138" i="3"/>
  <c r="C138" i="3"/>
  <c r="B138" i="3"/>
  <c r="N136" i="3"/>
  <c r="M136" i="3"/>
  <c r="L136" i="3"/>
  <c r="J136" i="3"/>
  <c r="H136" i="3"/>
  <c r="G136" i="3"/>
  <c r="F136" i="3"/>
  <c r="C136" i="3"/>
  <c r="B136" i="3"/>
  <c r="N135" i="3"/>
  <c r="M135" i="3"/>
  <c r="L135" i="3"/>
  <c r="J135" i="3"/>
  <c r="H135" i="3"/>
  <c r="G135" i="3"/>
  <c r="F135" i="3"/>
  <c r="C135" i="3"/>
  <c r="B135" i="3"/>
  <c r="N133" i="3"/>
  <c r="M133" i="3"/>
  <c r="L133" i="3"/>
  <c r="J133" i="3"/>
  <c r="H133" i="3"/>
  <c r="G133" i="3"/>
  <c r="F133" i="3"/>
  <c r="C133" i="3"/>
  <c r="B133" i="3"/>
  <c r="N132" i="3"/>
  <c r="M132" i="3"/>
  <c r="L132" i="3"/>
  <c r="J132" i="3"/>
  <c r="H132" i="3"/>
  <c r="G132" i="3"/>
  <c r="F132" i="3"/>
  <c r="C132" i="3"/>
  <c r="B132" i="3"/>
  <c r="N130" i="3"/>
  <c r="M130" i="3"/>
  <c r="L130" i="3"/>
  <c r="J130" i="3"/>
  <c r="H130" i="3"/>
  <c r="G130" i="3"/>
  <c r="F130" i="3"/>
  <c r="C130" i="3"/>
  <c r="B130" i="3"/>
  <c r="N129" i="3"/>
  <c r="M129" i="3"/>
  <c r="L129" i="3"/>
  <c r="J129" i="3"/>
  <c r="H129" i="3"/>
  <c r="G129" i="3"/>
  <c r="F129" i="3"/>
  <c r="C129" i="3"/>
  <c r="B129" i="3"/>
  <c r="H128" i="3"/>
  <c r="N127" i="3"/>
  <c r="M127" i="3"/>
  <c r="L127" i="3"/>
  <c r="J127" i="3"/>
  <c r="H127" i="3"/>
  <c r="G127" i="3"/>
  <c r="F127" i="3"/>
  <c r="C127" i="3"/>
  <c r="B127" i="3"/>
  <c r="N126" i="3"/>
  <c r="M126" i="3"/>
  <c r="L126" i="3"/>
  <c r="J126" i="3"/>
  <c r="H126" i="3"/>
  <c r="G126" i="3"/>
  <c r="F126" i="3"/>
  <c r="C126" i="3"/>
  <c r="B126" i="3"/>
  <c r="G125" i="3"/>
  <c r="D125" i="3"/>
  <c r="N124" i="3"/>
  <c r="M124" i="3"/>
  <c r="L124" i="3"/>
  <c r="J124" i="3"/>
  <c r="H124" i="3"/>
  <c r="G124" i="3"/>
  <c r="F124" i="3"/>
  <c r="D124" i="3"/>
  <c r="C124" i="3"/>
  <c r="B124" i="3"/>
  <c r="N123" i="3"/>
  <c r="M123" i="3"/>
  <c r="L123" i="3"/>
  <c r="J123" i="3"/>
  <c r="H123" i="3"/>
  <c r="G123" i="3"/>
  <c r="F123" i="3"/>
  <c r="D123" i="3"/>
  <c r="C123" i="3"/>
  <c r="B123" i="3"/>
  <c r="N121" i="3"/>
  <c r="M121" i="3"/>
  <c r="L121" i="3"/>
  <c r="J121" i="3"/>
  <c r="H121" i="3"/>
  <c r="G121" i="3"/>
  <c r="F121" i="3"/>
  <c r="C121" i="3"/>
  <c r="B121" i="3"/>
  <c r="N120" i="3"/>
  <c r="M120" i="3"/>
  <c r="L120" i="3"/>
  <c r="J120" i="3"/>
  <c r="H120" i="3"/>
  <c r="G120" i="3"/>
  <c r="F120" i="3"/>
  <c r="C120" i="3"/>
  <c r="B120" i="3"/>
  <c r="N118" i="3"/>
  <c r="M118" i="3"/>
  <c r="L118" i="3"/>
  <c r="J118" i="3"/>
  <c r="H118" i="3"/>
  <c r="G118" i="3"/>
  <c r="F118" i="3"/>
  <c r="C118" i="3"/>
  <c r="B118" i="3"/>
  <c r="N117" i="3"/>
  <c r="M117" i="3"/>
  <c r="L117" i="3"/>
  <c r="J117" i="3"/>
  <c r="H117" i="3"/>
  <c r="G117" i="3"/>
  <c r="F117" i="3"/>
  <c r="C117" i="3"/>
  <c r="B117" i="3"/>
  <c r="N115" i="3"/>
  <c r="M115" i="3"/>
  <c r="L115" i="3"/>
  <c r="J115" i="3"/>
  <c r="H115" i="3"/>
  <c r="G115" i="3"/>
  <c r="F115" i="3"/>
  <c r="C115" i="3"/>
  <c r="B115" i="3"/>
  <c r="N114" i="3"/>
  <c r="M114" i="3"/>
  <c r="L114" i="3"/>
  <c r="J114" i="3"/>
  <c r="H114" i="3"/>
  <c r="G114" i="3"/>
  <c r="F114" i="3"/>
  <c r="C114" i="3"/>
  <c r="B114" i="3"/>
  <c r="N112" i="3"/>
  <c r="M112" i="3"/>
  <c r="L112" i="3"/>
  <c r="J112" i="3"/>
  <c r="H112" i="3"/>
  <c r="G112" i="3"/>
  <c r="F112" i="3"/>
  <c r="D112" i="3"/>
  <c r="C112" i="3"/>
  <c r="B112" i="3"/>
  <c r="N111" i="3"/>
  <c r="M111" i="3"/>
  <c r="L111" i="3"/>
  <c r="J111" i="3"/>
  <c r="H111" i="3"/>
  <c r="G111" i="3"/>
  <c r="F111" i="3"/>
  <c r="C111" i="3"/>
  <c r="B111" i="3"/>
  <c r="D110" i="3"/>
  <c r="N109" i="3"/>
  <c r="M109" i="3"/>
  <c r="L109" i="3"/>
  <c r="J109" i="3"/>
  <c r="H109" i="3"/>
  <c r="G109" i="3"/>
  <c r="F109" i="3"/>
  <c r="D109" i="3"/>
  <c r="C109" i="3"/>
  <c r="B109" i="3"/>
  <c r="N108" i="3"/>
  <c r="M108" i="3"/>
  <c r="L108" i="3"/>
  <c r="J108" i="3"/>
  <c r="H108" i="3"/>
  <c r="G108" i="3"/>
  <c r="F108" i="3"/>
  <c r="C108" i="3"/>
  <c r="B108" i="3"/>
  <c r="N106" i="3"/>
  <c r="M106" i="3"/>
  <c r="L106" i="3"/>
  <c r="J106" i="3"/>
  <c r="H106" i="3"/>
  <c r="G106" i="3"/>
  <c r="F106" i="3"/>
  <c r="C106" i="3"/>
  <c r="B106" i="3"/>
  <c r="N105" i="3"/>
  <c r="M105" i="3"/>
  <c r="L105" i="3"/>
  <c r="J105" i="3"/>
  <c r="H105" i="3"/>
  <c r="G105" i="3"/>
  <c r="F105" i="3"/>
  <c r="C105" i="3"/>
  <c r="B105" i="3"/>
  <c r="N103" i="3"/>
  <c r="M103" i="3"/>
  <c r="L103" i="3"/>
  <c r="J103" i="3"/>
  <c r="H103" i="3"/>
  <c r="G103" i="3"/>
  <c r="F103" i="3"/>
  <c r="C103" i="3"/>
  <c r="B103" i="3"/>
  <c r="N102" i="3"/>
  <c r="M102" i="3"/>
  <c r="L102" i="3"/>
  <c r="J102" i="3"/>
  <c r="H102" i="3"/>
  <c r="G102" i="3"/>
  <c r="F102" i="3"/>
  <c r="C102" i="3"/>
  <c r="B102" i="3"/>
  <c r="N100" i="3"/>
  <c r="M100" i="3"/>
  <c r="L100" i="3"/>
  <c r="J100" i="3"/>
  <c r="H100" i="3"/>
  <c r="G100" i="3"/>
  <c r="F100" i="3"/>
  <c r="E100" i="3"/>
  <c r="C100" i="3"/>
  <c r="B100" i="3"/>
  <c r="N99" i="3"/>
  <c r="M99" i="3"/>
  <c r="L99" i="3"/>
  <c r="J99" i="3"/>
  <c r="H99" i="3"/>
  <c r="G99" i="3"/>
  <c r="F99" i="3"/>
  <c r="C99" i="3"/>
  <c r="B99" i="3"/>
  <c r="N97" i="3"/>
  <c r="M97" i="3"/>
  <c r="L97" i="3"/>
  <c r="J97" i="3"/>
  <c r="H97" i="3"/>
  <c r="G97" i="3"/>
  <c r="F97" i="3"/>
  <c r="C97" i="3"/>
  <c r="B97" i="3"/>
  <c r="N96" i="3"/>
  <c r="M96" i="3"/>
  <c r="L96" i="3"/>
  <c r="J96" i="3"/>
  <c r="H96" i="3"/>
  <c r="G96" i="3"/>
  <c r="F96" i="3"/>
  <c r="C96" i="3"/>
  <c r="B96" i="3"/>
  <c r="N94" i="3"/>
  <c r="M94" i="3"/>
  <c r="L94" i="3"/>
  <c r="J94" i="3"/>
  <c r="H94" i="3"/>
  <c r="G94" i="3"/>
  <c r="F94" i="3"/>
  <c r="C94" i="3"/>
  <c r="B94" i="3"/>
  <c r="N93" i="3"/>
  <c r="M93" i="3"/>
  <c r="L93" i="3"/>
  <c r="J93" i="3"/>
  <c r="H93" i="3"/>
  <c r="G93" i="3"/>
  <c r="F93" i="3"/>
  <c r="C93" i="3"/>
  <c r="B93" i="3"/>
  <c r="N91" i="3"/>
  <c r="M91" i="3"/>
  <c r="L91" i="3"/>
  <c r="J91" i="3"/>
  <c r="H91" i="3"/>
  <c r="G91" i="3"/>
  <c r="F91" i="3"/>
  <c r="C91" i="3"/>
  <c r="B91" i="3"/>
  <c r="N90" i="3"/>
  <c r="M90" i="3"/>
  <c r="L90" i="3"/>
  <c r="J90" i="3"/>
  <c r="H90" i="3"/>
  <c r="G90" i="3"/>
  <c r="F90" i="3"/>
  <c r="C90" i="3"/>
  <c r="B90" i="3"/>
  <c r="N88" i="3"/>
  <c r="M88" i="3"/>
  <c r="L88" i="3"/>
  <c r="J88" i="3"/>
  <c r="H88" i="3"/>
  <c r="G88" i="3"/>
  <c r="F88" i="3"/>
  <c r="C88" i="3"/>
  <c r="B88" i="3"/>
  <c r="N87" i="3"/>
  <c r="M87" i="3"/>
  <c r="L87" i="3"/>
  <c r="J87" i="3"/>
  <c r="H87" i="3"/>
  <c r="G87" i="3"/>
  <c r="F87" i="3"/>
  <c r="C87" i="3"/>
  <c r="B87" i="3"/>
  <c r="N85" i="3"/>
  <c r="M85" i="3"/>
  <c r="L85" i="3"/>
  <c r="H85" i="3"/>
  <c r="G85" i="3"/>
  <c r="F85" i="3"/>
  <c r="C85" i="3"/>
  <c r="B85" i="3"/>
  <c r="N84" i="3"/>
  <c r="M84" i="3"/>
  <c r="L84" i="3"/>
  <c r="J84" i="3"/>
  <c r="H84" i="3"/>
  <c r="G84" i="3"/>
  <c r="F84" i="3"/>
  <c r="C84" i="3"/>
  <c r="B84" i="3"/>
  <c r="N82" i="3"/>
  <c r="M82" i="3"/>
  <c r="L82" i="3"/>
  <c r="J82" i="3"/>
  <c r="H82" i="3"/>
  <c r="G82" i="3"/>
  <c r="F82" i="3"/>
  <c r="C82" i="3"/>
  <c r="B82" i="3"/>
  <c r="N81" i="3"/>
  <c r="M81" i="3"/>
  <c r="L81" i="3"/>
  <c r="J81" i="3"/>
  <c r="H81" i="3"/>
  <c r="G81" i="3"/>
  <c r="F81" i="3"/>
  <c r="C81" i="3"/>
  <c r="B81" i="3"/>
  <c r="N79" i="3"/>
  <c r="M79" i="3"/>
  <c r="L79" i="3"/>
  <c r="J79" i="3"/>
  <c r="H79" i="3"/>
  <c r="G79" i="3"/>
  <c r="F79" i="3"/>
  <c r="C79" i="3"/>
  <c r="B79" i="3"/>
  <c r="N78" i="3"/>
  <c r="M78" i="3"/>
  <c r="L78" i="3"/>
  <c r="J78" i="3"/>
  <c r="H78" i="3"/>
  <c r="G78" i="3"/>
  <c r="F78" i="3"/>
  <c r="C78" i="3"/>
  <c r="B78" i="3"/>
  <c r="H77" i="3"/>
  <c r="N76" i="3"/>
  <c r="M76" i="3"/>
  <c r="L76" i="3"/>
  <c r="J76" i="3"/>
  <c r="H76" i="3"/>
  <c r="G76" i="3"/>
  <c r="F76" i="3"/>
  <c r="C76" i="3"/>
  <c r="B76" i="3"/>
  <c r="N75" i="3"/>
  <c r="M75" i="3"/>
  <c r="L75" i="3"/>
  <c r="J75" i="3"/>
  <c r="H75" i="3"/>
  <c r="G75" i="3"/>
  <c r="F75" i="3"/>
  <c r="C75" i="3"/>
  <c r="B75" i="3"/>
  <c r="N73" i="3"/>
  <c r="M73" i="3"/>
  <c r="L73" i="3"/>
  <c r="J73" i="3"/>
  <c r="H73" i="3"/>
  <c r="G73" i="3"/>
  <c r="F73" i="3"/>
  <c r="C73" i="3"/>
  <c r="B73" i="3"/>
  <c r="N72" i="3"/>
  <c r="M72" i="3"/>
  <c r="L72" i="3"/>
  <c r="J72" i="3"/>
  <c r="H72" i="3"/>
  <c r="G72" i="3"/>
  <c r="F72" i="3"/>
  <c r="C72" i="3"/>
  <c r="B72" i="3"/>
  <c r="H71" i="3"/>
  <c r="N70" i="3"/>
  <c r="M70" i="3"/>
  <c r="L70" i="3"/>
  <c r="J70" i="3"/>
  <c r="H70" i="3"/>
  <c r="G70" i="3"/>
  <c r="F70" i="3"/>
  <c r="C70" i="3"/>
  <c r="B70" i="3"/>
  <c r="N69" i="3"/>
  <c r="M69" i="3"/>
  <c r="L69" i="3"/>
  <c r="J69" i="3"/>
  <c r="H69" i="3"/>
  <c r="F69" i="3"/>
  <c r="C69" i="3"/>
  <c r="B69" i="3"/>
  <c r="G68" i="3"/>
  <c r="N67" i="3"/>
  <c r="M67" i="3"/>
  <c r="L67" i="3"/>
  <c r="J67" i="3"/>
  <c r="H67" i="3"/>
  <c r="G67" i="3"/>
  <c r="F67" i="3"/>
  <c r="C67" i="3"/>
  <c r="B67" i="3"/>
  <c r="N66" i="3"/>
  <c r="M66" i="3"/>
  <c r="L66" i="3"/>
  <c r="J66" i="3"/>
  <c r="H66" i="3"/>
  <c r="G66" i="3"/>
  <c r="F66" i="3"/>
  <c r="C66" i="3"/>
  <c r="B66" i="3"/>
  <c r="H65" i="3"/>
  <c r="N64" i="3"/>
  <c r="M64" i="3"/>
  <c r="L64" i="3"/>
  <c r="J64" i="3"/>
  <c r="H64" i="3"/>
  <c r="G64" i="3"/>
  <c r="F64" i="3"/>
  <c r="C64" i="3"/>
  <c r="B64" i="3"/>
  <c r="N63" i="3"/>
  <c r="M63" i="3"/>
  <c r="L63" i="3"/>
  <c r="J63" i="3"/>
  <c r="G63" i="3"/>
  <c r="F63" i="3"/>
  <c r="C63" i="3"/>
  <c r="B63" i="3"/>
  <c r="H62" i="3"/>
  <c r="G62" i="3"/>
  <c r="N61" i="3"/>
  <c r="M61" i="3"/>
  <c r="L61" i="3"/>
  <c r="J61" i="3"/>
  <c r="H61" i="3"/>
  <c r="G61" i="3"/>
  <c r="F61" i="3"/>
  <c r="C61" i="3"/>
  <c r="B61" i="3"/>
  <c r="N60" i="3"/>
  <c r="M60" i="3"/>
  <c r="L60" i="3"/>
  <c r="J60" i="3"/>
  <c r="H60" i="3"/>
  <c r="G60" i="3"/>
  <c r="F60" i="3"/>
  <c r="C60" i="3"/>
  <c r="B60" i="3"/>
  <c r="G59" i="3"/>
  <c r="N58" i="3"/>
  <c r="M58" i="3"/>
  <c r="L58" i="3"/>
  <c r="J58" i="3"/>
  <c r="H58" i="3"/>
  <c r="G58" i="3"/>
  <c r="F58" i="3"/>
  <c r="C58" i="3"/>
  <c r="B58" i="3"/>
  <c r="N57" i="3"/>
  <c r="M57" i="3"/>
  <c r="L57" i="3"/>
  <c r="J57" i="3"/>
  <c r="H57" i="3"/>
  <c r="G57" i="3"/>
  <c r="F57" i="3"/>
  <c r="C57" i="3"/>
  <c r="B57" i="3"/>
  <c r="G56" i="3"/>
  <c r="N55" i="3"/>
  <c r="M55" i="3"/>
  <c r="L55" i="3"/>
  <c r="J55" i="3"/>
  <c r="H55" i="3"/>
  <c r="G55" i="3"/>
  <c r="F55" i="3"/>
  <c r="C55" i="3"/>
  <c r="B55" i="3"/>
  <c r="N54" i="3"/>
  <c r="M54" i="3"/>
  <c r="J54" i="3"/>
  <c r="G54" i="3"/>
  <c r="F54" i="3"/>
  <c r="D54" i="3"/>
  <c r="C54" i="3"/>
  <c r="B54" i="3"/>
  <c r="G53" i="3"/>
  <c r="D53" i="3"/>
  <c r="N52" i="3"/>
  <c r="M52" i="3"/>
  <c r="L52" i="3"/>
  <c r="J52" i="3"/>
  <c r="G52" i="3"/>
  <c r="F52" i="3"/>
  <c r="D52" i="3"/>
  <c r="C52" i="3"/>
  <c r="B52" i="3"/>
  <c r="N51" i="3"/>
  <c r="M51" i="3"/>
  <c r="J51" i="3"/>
  <c r="G51" i="3"/>
  <c r="F51" i="3"/>
  <c r="C51" i="3"/>
  <c r="B51" i="3"/>
  <c r="H50" i="3"/>
  <c r="D50" i="3"/>
  <c r="N49" i="3"/>
  <c r="M49" i="3"/>
  <c r="L49" i="3"/>
  <c r="J49" i="3"/>
  <c r="H49" i="3"/>
  <c r="G49" i="3"/>
  <c r="F49" i="3"/>
  <c r="C49" i="3"/>
  <c r="B49" i="3"/>
  <c r="N48" i="3"/>
  <c r="M48" i="3"/>
  <c r="L48" i="3"/>
  <c r="J48" i="3"/>
  <c r="H48" i="3"/>
  <c r="G48" i="3"/>
  <c r="F48" i="3"/>
  <c r="C48" i="3"/>
  <c r="B48" i="3"/>
  <c r="L47" i="3"/>
  <c r="H47" i="3"/>
  <c r="G47" i="3"/>
  <c r="N46" i="3"/>
  <c r="M46" i="3"/>
  <c r="L46" i="3"/>
  <c r="J46" i="3"/>
  <c r="H46" i="3"/>
  <c r="G46" i="3"/>
  <c r="F46" i="3"/>
  <c r="C46" i="3"/>
  <c r="B46" i="3"/>
  <c r="N45" i="3"/>
  <c r="M45" i="3"/>
  <c r="L45" i="3"/>
  <c r="J45" i="3"/>
  <c r="H45" i="3"/>
  <c r="G45" i="3"/>
  <c r="F45" i="3"/>
  <c r="C45" i="3"/>
  <c r="B45" i="3"/>
  <c r="L44" i="3"/>
  <c r="H44" i="3"/>
  <c r="N43" i="3"/>
  <c r="M43" i="3"/>
  <c r="L43" i="3"/>
  <c r="J43" i="3"/>
  <c r="H43" i="3"/>
  <c r="G43" i="3"/>
  <c r="F43" i="3"/>
  <c r="C43" i="3"/>
  <c r="B43" i="3"/>
  <c r="N42" i="3"/>
  <c r="M42" i="3"/>
  <c r="L42" i="3"/>
  <c r="J42" i="3"/>
  <c r="H42" i="3"/>
  <c r="G42" i="3"/>
  <c r="F42" i="3"/>
  <c r="C42" i="3"/>
  <c r="B42" i="3"/>
  <c r="L41" i="3"/>
  <c r="H41" i="3"/>
  <c r="N40" i="3"/>
  <c r="M40" i="3"/>
  <c r="L40" i="3"/>
  <c r="J40" i="3"/>
  <c r="H40" i="3"/>
  <c r="G40" i="3"/>
  <c r="F40" i="3"/>
  <c r="C40" i="3"/>
  <c r="B40" i="3"/>
  <c r="N39" i="3"/>
  <c r="M39" i="3"/>
  <c r="L39" i="3"/>
  <c r="J39" i="3"/>
  <c r="H39" i="3"/>
  <c r="G39" i="3"/>
  <c r="F39" i="3"/>
  <c r="C39" i="3"/>
  <c r="B39" i="3"/>
  <c r="L38" i="3"/>
  <c r="N37" i="3"/>
  <c r="M37" i="3"/>
  <c r="L37" i="3"/>
  <c r="J37" i="3"/>
  <c r="H37" i="3"/>
  <c r="G37" i="3"/>
  <c r="F37" i="3"/>
  <c r="C37" i="3"/>
  <c r="B37" i="3"/>
  <c r="N36" i="3"/>
  <c r="M36" i="3"/>
  <c r="L36" i="3"/>
  <c r="J36" i="3"/>
  <c r="H36" i="3"/>
  <c r="G36" i="3"/>
  <c r="F36" i="3"/>
  <c r="C36" i="3"/>
  <c r="B36" i="3"/>
  <c r="N34" i="3"/>
  <c r="M34" i="3"/>
  <c r="L34" i="3"/>
  <c r="J34" i="3"/>
  <c r="H34" i="3"/>
  <c r="G34" i="3"/>
  <c r="F34" i="3"/>
  <c r="C34" i="3"/>
  <c r="B34" i="3"/>
  <c r="N33" i="3"/>
  <c r="M33" i="3"/>
  <c r="L33" i="3"/>
  <c r="J33" i="3"/>
  <c r="H33" i="3"/>
  <c r="G33" i="3"/>
  <c r="F33" i="3"/>
  <c r="C33" i="3"/>
  <c r="B33" i="3"/>
  <c r="H32" i="3"/>
  <c r="N31" i="3"/>
  <c r="M31" i="3"/>
  <c r="L31" i="3"/>
  <c r="J31" i="3"/>
  <c r="H31" i="3"/>
  <c r="G31" i="3"/>
  <c r="F31" i="3"/>
  <c r="C31" i="3"/>
  <c r="B31" i="3"/>
  <c r="N30" i="3"/>
  <c r="M30" i="3"/>
  <c r="J30" i="3"/>
  <c r="H30" i="3"/>
  <c r="G30" i="3"/>
  <c r="F30" i="3"/>
  <c r="C30" i="3"/>
  <c r="B30" i="3"/>
  <c r="D29" i="3"/>
  <c r="N28" i="3"/>
  <c r="M28" i="3"/>
  <c r="L28" i="3"/>
  <c r="J28" i="3"/>
  <c r="H28" i="3"/>
  <c r="G28" i="3"/>
  <c r="F28" i="3"/>
  <c r="C28" i="3"/>
  <c r="B28" i="3"/>
  <c r="N27" i="3"/>
  <c r="M27" i="3"/>
  <c r="L27" i="3"/>
  <c r="J27" i="3"/>
  <c r="H27" i="3"/>
  <c r="G27" i="3"/>
  <c r="F27" i="3"/>
  <c r="C27" i="3"/>
  <c r="B27" i="3"/>
  <c r="L26" i="3"/>
  <c r="N25" i="3"/>
  <c r="M25" i="3"/>
  <c r="L25" i="3"/>
  <c r="J25" i="3"/>
  <c r="H25" i="3"/>
  <c r="G25" i="3"/>
  <c r="F25" i="3"/>
  <c r="C25" i="3"/>
  <c r="B25" i="3"/>
  <c r="N24" i="3"/>
  <c r="M24" i="3"/>
  <c r="L24" i="3"/>
  <c r="J24" i="3"/>
  <c r="H24" i="3"/>
  <c r="G24" i="3"/>
  <c r="F24" i="3"/>
  <c r="C24" i="3"/>
  <c r="B24" i="3"/>
  <c r="L23" i="3"/>
  <c r="N22" i="3"/>
  <c r="M22" i="3"/>
  <c r="L22" i="3"/>
  <c r="J22" i="3"/>
  <c r="H22" i="3"/>
  <c r="G22" i="3"/>
  <c r="F22" i="3"/>
  <c r="C22" i="3"/>
  <c r="B22" i="3"/>
  <c r="N21" i="3"/>
  <c r="M21" i="3"/>
  <c r="L21" i="3"/>
  <c r="J21" i="3"/>
  <c r="H21" i="3"/>
  <c r="G21" i="3"/>
  <c r="F21" i="3"/>
  <c r="C21" i="3"/>
  <c r="B21" i="3"/>
  <c r="L20" i="3"/>
  <c r="N19" i="3"/>
  <c r="M19" i="3"/>
  <c r="L19" i="3"/>
  <c r="J19" i="3"/>
  <c r="H19" i="3"/>
  <c r="G19" i="3"/>
  <c r="F19" i="3"/>
  <c r="C19" i="3"/>
  <c r="B19" i="3"/>
  <c r="N18" i="3"/>
  <c r="M18" i="3"/>
  <c r="L18" i="3"/>
  <c r="J18" i="3"/>
  <c r="H18" i="3"/>
  <c r="G18" i="3"/>
  <c r="F18" i="3"/>
  <c r="C18" i="3"/>
  <c r="B18" i="3"/>
  <c r="N16" i="3"/>
  <c r="M16" i="3"/>
  <c r="L16" i="3"/>
  <c r="J16" i="3"/>
  <c r="H16" i="3"/>
  <c r="G16" i="3"/>
  <c r="F16" i="3"/>
  <c r="C16" i="3"/>
  <c r="B16" i="3"/>
  <c r="N15" i="3"/>
  <c r="M15" i="3"/>
  <c r="L15" i="3"/>
  <c r="J15" i="3"/>
  <c r="H15" i="3"/>
  <c r="G15" i="3"/>
  <c r="F15" i="3"/>
  <c r="C15" i="3"/>
  <c r="B15" i="3"/>
  <c r="N13" i="3"/>
  <c r="M13" i="3"/>
  <c r="L13" i="3"/>
  <c r="J13" i="3"/>
  <c r="H13" i="3"/>
  <c r="G13" i="3"/>
  <c r="F13" i="3"/>
  <c r="C13" i="3"/>
  <c r="B13" i="3"/>
  <c r="N12" i="3"/>
  <c r="M12" i="3"/>
  <c r="L12" i="3"/>
  <c r="J12" i="3"/>
  <c r="H12" i="3"/>
  <c r="G12" i="3"/>
  <c r="F12" i="3"/>
  <c r="C12" i="3"/>
  <c r="B12" i="3"/>
  <c r="N10" i="3"/>
  <c r="M10" i="3"/>
  <c r="L10" i="3"/>
  <c r="J10" i="3"/>
  <c r="H10" i="3"/>
  <c r="G10" i="3"/>
  <c r="F10" i="3"/>
  <c r="C10" i="3"/>
  <c r="B10" i="3"/>
  <c r="N9" i="3"/>
  <c r="M9" i="3"/>
  <c r="L9" i="3"/>
  <c r="J9" i="3"/>
  <c r="H9" i="3"/>
  <c r="G9" i="3"/>
  <c r="F9" i="3"/>
  <c r="C9" i="3"/>
  <c r="B9" i="3"/>
  <c r="N7" i="3"/>
  <c r="M7" i="3"/>
  <c r="L7" i="3"/>
  <c r="J7" i="3"/>
  <c r="H7" i="3"/>
  <c r="G7" i="3"/>
  <c r="F7" i="3"/>
  <c r="C7" i="3"/>
  <c r="B7" i="3"/>
  <c r="N6" i="3"/>
  <c r="M6" i="3"/>
  <c r="L6" i="3"/>
  <c r="J6" i="3"/>
  <c r="H6" i="3"/>
  <c r="G6" i="3"/>
  <c r="F6" i="3"/>
  <c r="C6" i="3"/>
  <c r="B6" i="3"/>
  <c r="N4" i="3"/>
  <c r="M4" i="3"/>
  <c r="L4" i="3"/>
  <c r="J4" i="3"/>
  <c r="H4" i="3"/>
  <c r="G4" i="3"/>
  <c r="F4" i="3"/>
  <c r="C4" i="3"/>
  <c r="B4" i="3"/>
  <c r="N3" i="3"/>
  <c r="M3" i="3"/>
  <c r="L3" i="3"/>
  <c r="J3" i="3"/>
  <c r="H3" i="3"/>
  <c r="G3" i="3"/>
  <c r="F3" i="3"/>
  <c r="C3" i="3"/>
  <c r="B3" i="3"/>
  <c r="N4" i="2"/>
  <c r="M4" i="2"/>
  <c r="L4" i="2"/>
  <c r="K4" i="2"/>
  <c r="J4" i="2"/>
  <c r="I4" i="2"/>
  <c r="H4" i="2"/>
  <c r="G4" i="2"/>
  <c r="F4" i="2"/>
  <c r="E4" i="2"/>
  <c r="D4" i="2"/>
  <c r="C4" i="2"/>
  <c r="B4" i="2"/>
  <c r="N1095" i="2" l="1"/>
  <c r="N1083" i="2"/>
  <c r="N1071" i="2"/>
  <c r="N1063" i="2"/>
  <c r="N1059" i="2"/>
  <c r="N1098" i="2"/>
  <c r="N1086" i="2"/>
  <c r="N1074" i="2"/>
  <c r="N1062" i="2"/>
  <c r="N1101" i="2"/>
  <c r="N1089" i="2"/>
  <c r="N1077" i="2"/>
  <c r="N1065" i="2"/>
  <c r="N1047" i="2"/>
  <c r="N1035" i="2"/>
  <c r="N1023" i="2"/>
  <c r="N1011" i="2"/>
  <c r="N1080" i="2"/>
  <c r="N1038" i="2"/>
  <c r="N1026" i="2"/>
  <c r="N1014" i="2"/>
  <c r="N1050" i="2"/>
  <c r="N1041" i="2"/>
  <c r="N1029" i="2"/>
  <c r="N1068" i="2"/>
  <c r="N1053" i="2"/>
  <c r="N1020" i="2"/>
  <c r="N990" i="2"/>
  <c r="N978" i="2"/>
  <c r="N966" i="2"/>
  <c r="N1002" i="2"/>
  <c r="N993" i="2"/>
  <c r="N981" i="2"/>
  <c r="N1092" i="2"/>
  <c r="N1032" i="2"/>
  <c r="N1044" i="2"/>
  <c r="N1005" i="2"/>
  <c r="N957" i="2"/>
  <c r="N945" i="2"/>
  <c r="N933" i="2"/>
  <c r="N921" i="2"/>
  <c r="N909" i="2"/>
  <c r="N897" i="2"/>
  <c r="N1008" i="2"/>
  <c r="N963" i="2"/>
  <c r="N969" i="2"/>
  <c r="N960" i="2"/>
  <c r="N948" i="2"/>
  <c r="N936" i="2"/>
  <c r="N924" i="2"/>
  <c r="N912" i="2"/>
  <c r="N900" i="2"/>
  <c r="N888" i="2"/>
  <c r="N972" i="2"/>
  <c r="N1017" i="2"/>
  <c r="N927" i="2"/>
  <c r="N906" i="2"/>
  <c r="N915" i="2"/>
  <c r="N975" i="2"/>
  <c r="N903" i="2"/>
  <c r="N996" i="2"/>
  <c r="N984" i="2"/>
  <c r="N894" i="2"/>
  <c r="N999" i="2"/>
  <c r="N987" i="2"/>
  <c r="N954" i="2"/>
  <c r="N942" i="2"/>
  <c r="N930" i="2"/>
  <c r="N876" i="2"/>
  <c r="N882" i="2"/>
  <c r="N867" i="2"/>
  <c r="N855" i="2"/>
  <c r="N843" i="2"/>
  <c r="N918" i="2"/>
  <c r="N870" i="2"/>
  <c r="N858" i="2"/>
  <c r="N846" i="2"/>
  <c r="N834" i="2"/>
  <c r="N951" i="2"/>
  <c r="N939" i="2"/>
  <c r="N891" i="2"/>
  <c r="N861" i="2"/>
  <c r="N849" i="2"/>
  <c r="N837" i="2"/>
  <c r="N873" i="2"/>
  <c r="N825" i="2"/>
  <c r="N813" i="2"/>
  <c r="N801" i="2"/>
  <c r="N789" i="2"/>
  <c r="N765" i="2"/>
  <c r="N753" i="2"/>
  <c r="N741" i="2"/>
  <c r="N879" i="2"/>
  <c r="N828" i="2"/>
  <c r="N816" i="2"/>
  <c r="N804" i="2"/>
  <c r="N792" i="2"/>
  <c r="N784" i="2"/>
  <c r="N780" i="2"/>
  <c r="N768" i="2"/>
  <c r="N756" i="2"/>
  <c r="N819" i="2"/>
  <c r="N807" i="2"/>
  <c r="N795" i="2"/>
  <c r="N783" i="2"/>
  <c r="N759" i="2"/>
  <c r="N831" i="2"/>
  <c r="N822" i="2"/>
  <c r="N747" i="2"/>
  <c r="N738" i="2"/>
  <c r="N726" i="2"/>
  <c r="N714" i="2"/>
  <c r="N702" i="2"/>
  <c r="N840" i="2"/>
  <c r="N810" i="2"/>
  <c r="N729" i="2"/>
  <c r="N717" i="2"/>
  <c r="N705" i="2"/>
  <c r="N798" i="2"/>
  <c r="N864" i="2"/>
  <c r="N750" i="2"/>
  <c r="N732" i="2"/>
  <c r="N720" i="2"/>
  <c r="N708" i="2"/>
  <c r="N696" i="2"/>
  <c r="N852" i="2"/>
  <c r="N711" i="2"/>
  <c r="N699" i="2"/>
  <c r="N693" i="2"/>
  <c r="N681" i="2"/>
  <c r="N669" i="2"/>
  <c r="N684" i="2"/>
  <c r="N672" i="2"/>
  <c r="N660" i="2"/>
  <c r="N744" i="2"/>
  <c r="N687" i="2"/>
  <c r="N675" i="2"/>
  <c r="N663" i="2"/>
  <c r="N786" i="2"/>
  <c r="N762" i="2"/>
  <c r="N678" i="2"/>
  <c r="N633" i="2"/>
  <c r="N621" i="2"/>
  <c r="N609" i="2"/>
  <c r="N597" i="2"/>
  <c r="N573" i="2"/>
  <c r="N561" i="2"/>
  <c r="N636" i="2"/>
  <c r="N624" i="2"/>
  <c r="N612" i="2"/>
  <c r="N600" i="2"/>
  <c r="N588" i="2"/>
  <c r="N576" i="2"/>
  <c r="N564" i="2"/>
  <c r="N666" i="2"/>
  <c r="N639" i="2"/>
  <c r="N627" i="2"/>
  <c r="N615" i="2"/>
  <c r="N603" i="2"/>
  <c r="N591" i="2"/>
  <c r="N690" i="2"/>
  <c r="N630" i="2"/>
  <c r="N618" i="2"/>
  <c r="N606" i="2"/>
  <c r="N594" i="2"/>
  <c r="N570" i="2"/>
  <c r="N558" i="2"/>
  <c r="N723" i="2"/>
  <c r="N579" i="2"/>
  <c r="N543" i="2"/>
  <c r="N531" i="2"/>
  <c r="N519" i="2"/>
  <c r="N507" i="2"/>
  <c r="N495" i="2"/>
  <c r="N483" i="2"/>
  <c r="N471" i="2"/>
  <c r="N555" i="2"/>
  <c r="N567" i="2"/>
  <c r="N546" i="2"/>
  <c r="N534" i="2"/>
  <c r="N522" i="2"/>
  <c r="N510" i="2"/>
  <c r="N498" i="2"/>
  <c r="N486" i="2"/>
  <c r="N474" i="2"/>
  <c r="N462" i="2"/>
  <c r="N549" i="2"/>
  <c r="N537" i="2"/>
  <c r="N525" i="2"/>
  <c r="N513" i="2"/>
  <c r="N501" i="2"/>
  <c r="N489" i="2"/>
  <c r="N477" i="2"/>
  <c r="N480" i="2"/>
  <c r="N528" i="2"/>
  <c r="N459" i="2"/>
  <c r="N447" i="2"/>
  <c r="N435" i="2"/>
  <c r="N423" i="2"/>
  <c r="N411" i="2"/>
  <c r="N399" i="2"/>
  <c r="N387" i="2"/>
  <c r="N375" i="2"/>
  <c r="N492" i="2"/>
  <c r="N450" i="2"/>
  <c r="N438" i="2"/>
  <c r="N426" i="2"/>
  <c r="N414" i="2"/>
  <c r="N402" i="2"/>
  <c r="N390" i="2"/>
  <c r="N378" i="2"/>
  <c r="N366" i="2"/>
  <c r="N552" i="2"/>
  <c r="N465" i="2"/>
  <c r="N468" i="2"/>
  <c r="N453" i="2"/>
  <c r="N441" i="2"/>
  <c r="N429" i="2"/>
  <c r="N417" i="2"/>
  <c r="N405" i="2"/>
  <c r="N393" i="2"/>
  <c r="N516" i="2"/>
  <c r="N456" i="2"/>
  <c r="N444" i="2"/>
  <c r="N432" i="2"/>
  <c r="N420" i="2"/>
  <c r="N408" i="2"/>
  <c r="N396" i="2"/>
  <c r="N384" i="2"/>
  <c r="N372" i="2"/>
  <c r="N504" i="2"/>
  <c r="N381" i="2"/>
  <c r="N369" i="2"/>
  <c r="N360" i="2"/>
  <c r="N348" i="2"/>
  <c r="N336" i="2"/>
  <c r="N324" i="2"/>
  <c r="N312" i="2"/>
  <c r="N351" i="2"/>
  <c r="N339" i="2"/>
  <c r="N327" i="2"/>
  <c r="N315" i="2"/>
  <c r="N354" i="2"/>
  <c r="N342" i="2"/>
  <c r="N330" i="2"/>
  <c r="N318" i="2"/>
  <c r="N306" i="2"/>
  <c r="N294" i="2"/>
  <c r="N282" i="2"/>
  <c r="N540" i="2"/>
  <c r="N345" i="2"/>
  <c r="N321" i="2"/>
  <c r="N261" i="2"/>
  <c r="N249" i="2"/>
  <c r="N237" i="2"/>
  <c r="N225" i="2"/>
  <c r="N213" i="2"/>
  <c r="N357" i="2"/>
  <c r="N276" i="2"/>
  <c r="N309" i="2"/>
  <c r="N264" i="2"/>
  <c r="N252" i="2"/>
  <c r="N240" i="2"/>
  <c r="N228" i="2"/>
  <c r="N216" i="2"/>
  <c r="N204" i="2"/>
  <c r="N192" i="2"/>
  <c r="N297" i="2"/>
  <c r="N300" i="2"/>
  <c r="N279" i="2"/>
  <c r="N267" i="2"/>
  <c r="N255" i="2"/>
  <c r="N243" i="2"/>
  <c r="N219" i="2"/>
  <c r="N207" i="2"/>
  <c r="N195" i="2"/>
  <c r="N333" i="2"/>
  <c r="N288" i="2"/>
  <c r="N303" i="2"/>
  <c r="N291" i="2"/>
  <c r="N185" i="2"/>
  <c r="N177" i="2"/>
  <c r="N165" i="2"/>
  <c r="N153" i="2"/>
  <c r="N141" i="2"/>
  <c r="N129" i="2"/>
  <c r="N117" i="2"/>
  <c r="N105" i="2"/>
  <c r="N93" i="2"/>
  <c r="N81" i="2"/>
  <c r="N69" i="2"/>
  <c r="N57" i="2"/>
  <c r="N273" i="2"/>
  <c r="N186" i="2"/>
  <c r="N168" i="2"/>
  <c r="N156" i="2"/>
  <c r="N144" i="2"/>
  <c r="N132" i="2"/>
  <c r="N120" i="2"/>
  <c r="N108" i="2"/>
  <c r="N96" i="2"/>
  <c r="N84" i="2"/>
  <c r="N72" i="2"/>
  <c r="N60" i="2"/>
  <c r="N285" i="2"/>
  <c r="N258" i="2"/>
  <c r="N171" i="2"/>
  <c r="N159" i="2"/>
  <c r="N135" i="2"/>
  <c r="N123" i="2"/>
  <c r="N111" i="2"/>
  <c r="N99" i="2"/>
  <c r="N87" i="2"/>
  <c r="N75" i="2"/>
  <c r="N63" i="2"/>
  <c r="N51" i="2"/>
  <c r="N39" i="2"/>
  <c r="N270" i="2"/>
  <c r="N210" i="2"/>
  <c r="N201" i="2"/>
  <c r="N189" i="2"/>
  <c r="N114" i="2"/>
  <c r="N45" i="2"/>
  <c r="N24" i="2"/>
  <c r="N12" i="2"/>
  <c r="N174" i="2"/>
  <c r="N66" i="2"/>
  <c r="N90" i="2"/>
  <c r="N246" i="2"/>
  <c r="N78" i="2"/>
  <c r="N27" i="2"/>
  <c r="N15" i="2"/>
  <c r="N48" i="2"/>
  <c r="N21" i="2"/>
  <c r="N9" i="2"/>
  <c r="N198" i="2"/>
  <c r="N138" i="2"/>
  <c r="N126" i="2"/>
  <c r="N150" i="2"/>
  <c r="N102" i="2"/>
  <c r="N36" i="2"/>
  <c r="N30" i="2"/>
  <c r="N18" i="2"/>
  <c r="N54" i="2"/>
  <c r="N42" i="2"/>
  <c r="N33" i="2"/>
  <c r="M1095" i="2"/>
  <c r="M1083" i="2"/>
  <c r="M1071" i="2"/>
  <c r="M1059" i="2"/>
  <c r="M1098" i="2"/>
  <c r="M1086" i="2"/>
  <c r="M1074" i="2"/>
  <c r="M1062" i="2"/>
  <c r="M1092" i="2"/>
  <c r="M1080" i="2"/>
  <c r="M1068" i="2"/>
  <c r="M1056" i="2"/>
  <c r="M1089" i="2"/>
  <c r="M1065" i="2"/>
  <c r="M1047" i="2"/>
  <c r="M1035" i="2"/>
  <c r="M1023" i="2"/>
  <c r="M1011" i="2"/>
  <c r="M1038" i="2"/>
  <c r="M1026" i="2"/>
  <c r="M1014" i="2"/>
  <c r="M1101" i="2"/>
  <c r="M1077" i="2"/>
  <c r="M1050" i="2"/>
  <c r="M1053" i="2"/>
  <c r="M1044" i="2"/>
  <c r="M1032" i="2"/>
  <c r="M1020" i="2"/>
  <c r="M1008" i="2"/>
  <c r="M1017" i="2"/>
  <c r="M999" i="2"/>
  <c r="M987" i="2"/>
  <c r="M1041" i="2"/>
  <c r="M990" i="2"/>
  <c r="M1002" i="2"/>
  <c r="M993" i="2"/>
  <c r="M981" i="2"/>
  <c r="M1029" i="2"/>
  <c r="M1005" i="2"/>
  <c r="M966" i="2"/>
  <c r="M957" i="2"/>
  <c r="M963" i="2"/>
  <c r="M969" i="2"/>
  <c r="M960" i="2"/>
  <c r="M948" i="2"/>
  <c r="M936" i="2"/>
  <c r="M954" i="2"/>
  <c r="M942" i="2"/>
  <c r="M930" i="2"/>
  <c r="M918" i="2"/>
  <c r="M906" i="2"/>
  <c r="M951" i="2"/>
  <c r="M945" i="2"/>
  <c r="M939" i="2"/>
  <c r="M933" i="2"/>
  <c r="M909" i="2"/>
  <c r="M897" i="2"/>
  <c r="M891" i="2"/>
  <c r="M888" i="2"/>
  <c r="M927" i="2"/>
  <c r="M879" i="2"/>
  <c r="M915" i="2"/>
  <c r="M975" i="2"/>
  <c r="M903" i="2"/>
  <c r="M996" i="2"/>
  <c r="M984" i="2"/>
  <c r="M924" i="2"/>
  <c r="M972" i="2"/>
  <c r="M912" i="2"/>
  <c r="M885" i="2"/>
  <c r="M900" i="2"/>
  <c r="M873" i="2"/>
  <c r="M882" i="2"/>
  <c r="M867" i="2"/>
  <c r="M855" i="2"/>
  <c r="M843" i="2"/>
  <c r="M831" i="2"/>
  <c r="M876" i="2"/>
  <c r="M894" i="2"/>
  <c r="M870" i="2"/>
  <c r="M858" i="2"/>
  <c r="M846" i="2"/>
  <c r="M921" i="2"/>
  <c r="M864" i="2"/>
  <c r="M852" i="2"/>
  <c r="M849" i="2"/>
  <c r="M825" i="2"/>
  <c r="M813" i="2"/>
  <c r="M801" i="2"/>
  <c r="M789" i="2"/>
  <c r="M777" i="2"/>
  <c r="M765" i="2"/>
  <c r="M753" i="2"/>
  <c r="M837" i="2"/>
  <c r="M828" i="2"/>
  <c r="M816" i="2"/>
  <c r="M804" i="2"/>
  <c r="M861" i="2"/>
  <c r="M840" i="2"/>
  <c r="M834" i="2"/>
  <c r="M822" i="2"/>
  <c r="M810" i="2"/>
  <c r="M798" i="2"/>
  <c r="M786" i="2"/>
  <c r="M774" i="2"/>
  <c r="M762" i="2"/>
  <c r="M750" i="2"/>
  <c r="M738" i="2"/>
  <c r="M747" i="2"/>
  <c r="M726" i="2"/>
  <c r="M792" i="2"/>
  <c r="M783" i="2"/>
  <c r="M759" i="2"/>
  <c r="M819" i="2"/>
  <c r="M768" i="2"/>
  <c r="M729" i="2"/>
  <c r="M807" i="2"/>
  <c r="M741" i="2"/>
  <c r="M732" i="2"/>
  <c r="M720" i="2"/>
  <c r="M708" i="2"/>
  <c r="M795" i="2"/>
  <c r="M771" i="2"/>
  <c r="M744" i="2"/>
  <c r="M735" i="2"/>
  <c r="M723" i="2"/>
  <c r="M711" i="2"/>
  <c r="M703" i="2"/>
  <c r="M714" i="2"/>
  <c r="M702" i="2"/>
  <c r="M706" i="2"/>
  <c r="M756" i="2"/>
  <c r="M780" i="2"/>
  <c r="M684" i="2"/>
  <c r="M672" i="2"/>
  <c r="M717" i="2"/>
  <c r="M687" i="2"/>
  <c r="M675" i="2"/>
  <c r="M663" i="2"/>
  <c r="M642" i="2"/>
  <c r="M630" i="2"/>
  <c r="M618" i="2"/>
  <c r="M606" i="2"/>
  <c r="M594" i="2"/>
  <c r="M678" i="2"/>
  <c r="M669" i="2"/>
  <c r="M645" i="2"/>
  <c r="M633" i="2"/>
  <c r="M621" i="2"/>
  <c r="M609" i="2"/>
  <c r="M597" i="2"/>
  <c r="M585" i="2"/>
  <c r="M573" i="2"/>
  <c r="M705" i="2"/>
  <c r="M654" i="2"/>
  <c r="M648" i="2"/>
  <c r="M636" i="2"/>
  <c r="M624" i="2"/>
  <c r="M612" i="2"/>
  <c r="M600" i="2"/>
  <c r="M588" i="2"/>
  <c r="M576" i="2"/>
  <c r="M564" i="2"/>
  <c r="M657" i="2"/>
  <c r="M681" i="2"/>
  <c r="M552" i="2"/>
  <c r="M540" i="2"/>
  <c r="M528" i="2"/>
  <c r="M480" i="2"/>
  <c r="M468" i="2"/>
  <c r="M627" i="2"/>
  <c r="M591" i="2"/>
  <c r="M570" i="2"/>
  <c r="M558" i="2"/>
  <c r="M660" i="2"/>
  <c r="M579" i="2"/>
  <c r="M561" i="2"/>
  <c r="M543" i="2"/>
  <c r="M531" i="2"/>
  <c r="M523" i="2"/>
  <c r="M519" i="2"/>
  <c r="M483" i="2"/>
  <c r="M471" i="2"/>
  <c r="M615" i="2"/>
  <c r="M567" i="2"/>
  <c r="M546" i="2"/>
  <c r="M534" i="2"/>
  <c r="M522" i="2"/>
  <c r="M486" i="2"/>
  <c r="M474" i="2"/>
  <c r="M666" i="2"/>
  <c r="M651" i="2"/>
  <c r="M603" i="2"/>
  <c r="M639" i="2"/>
  <c r="M549" i="2"/>
  <c r="M537" i="2"/>
  <c r="M525" i="2"/>
  <c r="M489" i="2"/>
  <c r="M477" i="2"/>
  <c r="M465" i="2"/>
  <c r="M456" i="2"/>
  <c r="M444" i="2"/>
  <c r="M432" i="2"/>
  <c r="M420" i="2"/>
  <c r="M408" i="2"/>
  <c r="M396" i="2"/>
  <c r="M462" i="2"/>
  <c r="M459" i="2"/>
  <c r="M447" i="2"/>
  <c r="M435" i="2"/>
  <c r="M423" i="2"/>
  <c r="M411" i="2"/>
  <c r="M399" i="2"/>
  <c r="M387" i="2"/>
  <c r="M450" i="2"/>
  <c r="M438" i="2"/>
  <c r="M426" i="2"/>
  <c r="M414" i="2"/>
  <c r="M402" i="2"/>
  <c r="M390" i="2"/>
  <c r="M378" i="2"/>
  <c r="M582" i="2"/>
  <c r="M393" i="2"/>
  <c r="M357" i="2"/>
  <c r="M345" i="2"/>
  <c r="M333" i="2"/>
  <c r="M321" i="2"/>
  <c r="M309" i="2"/>
  <c r="M297" i="2"/>
  <c r="M441" i="2"/>
  <c r="M381" i="2"/>
  <c r="M369" i="2"/>
  <c r="M453" i="2"/>
  <c r="M375" i="2"/>
  <c r="M360" i="2"/>
  <c r="M348" i="2"/>
  <c r="M336" i="2"/>
  <c r="M324" i="2"/>
  <c r="M312" i="2"/>
  <c r="M300" i="2"/>
  <c r="M288" i="2"/>
  <c r="M417" i="2"/>
  <c r="M363" i="2"/>
  <c r="M351" i="2"/>
  <c r="M339" i="2"/>
  <c r="M327" i="2"/>
  <c r="M315" i="2"/>
  <c r="M303" i="2"/>
  <c r="M291" i="2"/>
  <c r="M279" i="2"/>
  <c r="M366" i="2"/>
  <c r="M354" i="2"/>
  <c r="M342" i="2"/>
  <c r="M330" i="2"/>
  <c r="M318" i="2"/>
  <c r="M306" i="2"/>
  <c r="M294" i="2"/>
  <c r="M282" i="2"/>
  <c r="M261" i="2"/>
  <c r="M249" i="2"/>
  <c r="M237" i="2"/>
  <c r="M405" i="2"/>
  <c r="M264" i="2"/>
  <c r="M252" i="2"/>
  <c r="M240" i="2"/>
  <c r="M429" i="2"/>
  <c r="M372" i="2"/>
  <c r="M267" i="2"/>
  <c r="M255" i="2"/>
  <c r="M243" i="2"/>
  <c r="M231" i="2"/>
  <c r="M219" i="2"/>
  <c r="M384" i="2"/>
  <c r="M285" i="2"/>
  <c r="M273" i="2"/>
  <c r="M270" i="2"/>
  <c r="M258" i="2"/>
  <c r="M246" i="2"/>
  <c r="M234" i="2"/>
  <c r="M222" i="2"/>
  <c r="M210" i="2"/>
  <c r="M198" i="2"/>
  <c r="M186" i="2"/>
  <c r="M228" i="2"/>
  <c r="M174" i="2"/>
  <c r="M162" i="2"/>
  <c r="M150" i="2"/>
  <c r="M138" i="2"/>
  <c r="M126" i="2"/>
  <c r="M114" i="2"/>
  <c r="M102" i="2"/>
  <c r="M90" i="2"/>
  <c r="M78" i="2"/>
  <c r="M195" i="2"/>
  <c r="M177" i="2"/>
  <c r="M165" i="2"/>
  <c r="M153" i="2"/>
  <c r="M141" i="2"/>
  <c r="M129" i="2"/>
  <c r="M117" i="2"/>
  <c r="M105" i="2"/>
  <c r="M93" i="2"/>
  <c r="M81" i="2"/>
  <c r="M69" i="2"/>
  <c r="M225" i="2"/>
  <c r="M216" i="2"/>
  <c r="M207" i="2"/>
  <c r="M180" i="2"/>
  <c r="M168" i="2"/>
  <c r="M156" i="2"/>
  <c r="M144" i="2"/>
  <c r="M132" i="2"/>
  <c r="M120" i="2"/>
  <c r="M108" i="2"/>
  <c r="M96" i="2"/>
  <c r="M84" i="2"/>
  <c r="M72" i="2"/>
  <c r="M60" i="2"/>
  <c r="M48" i="2"/>
  <c r="M213" i="2"/>
  <c r="M204" i="2"/>
  <c r="M192" i="2"/>
  <c r="M183" i="2"/>
  <c r="M171" i="2"/>
  <c r="M159" i="2"/>
  <c r="M147" i="2"/>
  <c r="M135" i="2"/>
  <c r="M123" i="2"/>
  <c r="M111" i="2"/>
  <c r="M99" i="2"/>
  <c r="M87" i="2"/>
  <c r="M75" i="2"/>
  <c r="M63" i="2"/>
  <c r="M51" i="2"/>
  <c r="M39" i="2"/>
  <c r="M201" i="2"/>
  <c r="M12" i="2"/>
  <c r="M57" i="2"/>
  <c r="M45" i="2"/>
  <c r="M24" i="2"/>
  <c r="M66" i="2"/>
  <c r="M27" i="2"/>
  <c r="M54" i="2"/>
  <c r="M189" i="2"/>
  <c r="M36" i="2"/>
  <c r="M30" i="2"/>
  <c r="M18" i="2"/>
  <c r="M42" i="2"/>
  <c r="M33" i="2"/>
  <c r="M21" i="2"/>
  <c r="M9" i="2"/>
  <c r="M15" i="2"/>
  <c r="C1098" i="2"/>
  <c r="C1086" i="2"/>
  <c r="C1074" i="2"/>
  <c r="C1062" i="2"/>
  <c r="C1101" i="2"/>
  <c r="C1089" i="2"/>
  <c r="C1077" i="2"/>
  <c r="C1065" i="2"/>
  <c r="C1053" i="2"/>
  <c r="C1095" i="2"/>
  <c r="C1083" i="2"/>
  <c r="C1071" i="2"/>
  <c r="C1059" i="2"/>
  <c r="C1050" i="2"/>
  <c r="C1038" i="2"/>
  <c r="C1026" i="2"/>
  <c r="C1014" i="2"/>
  <c r="C1092" i="2"/>
  <c r="C1068" i="2"/>
  <c r="C1041" i="2"/>
  <c r="C1029" i="2"/>
  <c r="C1017" i="2"/>
  <c r="C1005" i="2"/>
  <c r="C1047" i="2"/>
  <c r="C1035" i="2"/>
  <c r="C1023" i="2"/>
  <c r="C1011" i="2"/>
  <c r="C1002" i="2"/>
  <c r="C990" i="2"/>
  <c r="C978" i="2"/>
  <c r="C1032" i="2"/>
  <c r="C993" i="2"/>
  <c r="C981" i="2"/>
  <c r="C969" i="2"/>
  <c r="C1044" i="2"/>
  <c r="C1080" i="2"/>
  <c r="C996" i="2"/>
  <c r="C984" i="2"/>
  <c r="C972" i="2"/>
  <c r="C975" i="2"/>
  <c r="C960" i="2"/>
  <c r="C1056" i="2"/>
  <c r="C1020" i="2"/>
  <c r="C951" i="2"/>
  <c r="C939" i="2"/>
  <c r="C957" i="2"/>
  <c r="C945" i="2"/>
  <c r="C933" i="2"/>
  <c r="C921" i="2"/>
  <c r="C909" i="2"/>
  <c r="C999" i="2"/>
  <c r="C987" i="2"/>
  <c r="C966" i="2"/>
  <c r="C918" i="2"/>
  <c r="C900" i="2"/>
  <c r="C963" i="2"/>
  <c r="C948" i="2"/>
  <c r="C936" i="2"/>
  <c r="C927" i="2"/>
  <c r="C906" i="2"/>
  <c r="C882" i="2"/>
  <c r="C915" i="2"/>
  <c r="C903" i="2"/>
  <c r="C897" i="2"/>
  <c r="C891" i="2"/>
  <c r="C888" i="2"/>
  <c r="C876" i="2"/>
  <c r="C1008" i="2"/>
  <c r="C894" i="2"/>
  <c r="C870" i="2"/>
  <c r="C858" i="2"/>
  <c r="C846" i="2"/>
  <c r="C834" i="2"/>
  <c r="C912" i="2"/>
  <c r="C954" i="2"/>
  <c r="C942" i="2"/>
  <c r="C930" i="2"/>
  <c r="C861" i="2"/>
  <c r="C849" i="2"/>
  <c r="C837" i="2"/>
  <c r="C873" i="2"/>
  <c r="C879" i="2"/>
  <c r="C867" i="2"/>
  <c r="C855" i="2"/>
  <c r="C843" i="2"/>
  <c r="C885" i="2"/>
  <c r="C864" i="2"/>
  <c r="C828" i="2"/>
  <c r="C816" i="2"/>
  <c r="C804" i="2"/>
  <c r="C792" i="2"/>
  <c r="C780" i="2"/>
  <c r="C768" i="2"/>
  <c r="C756" i="2"/>
  <c r="C744" i="2"/>
  <c r="C852" i="2"/>
  <c r="C819" i="2"/>
  <c r="C807" i="2"/>
  <c r="C840" i="2"/>
  <c r="C831" i="2"/>
  <c r="C813" i="2"/>
  <c r="C801" i="2"/>
  <c r="C789" i="2"/>
  <c r="C777" i="2"/>
  <c r="C765" i="2"/>
  <c r="C753" i="2"/>
  <c r="C741" i="2"/>
  <c r="C924" i="2"/>
  <c r="C798" i="2"/>
  <c r="C783" i="2"/>
  <c r="C759" i="2"/>
  <c r="C729" i="2"/>
  <c r="C747" i="2"/>
  <c r="C762" i="2"/>
  <c r="C738" i="2"/>
  <c r="C732" i="2"/>
  <c r="C786" i="2"/>
  <c r="C826" i="2"/>
  <c r="C822" i="2"/>
  <c r="C795" i="2"/>
  <c r="C771" i="2"/>
  <c r="C750" i="2"/>
  <c r="C735" i="2"/>
  <c r="C723" i="2"/>
  <c r="C711" i="2"/>
  <c r="C699" i="2"/>
  <c r="C774" i="2"/>
  <c r="C726" i="2"/>
  <c r="C714" i="2"/>
  <c r="C702" i="2"/>
  <c r="C720" i="2"/>
  <c r="C693" i="2"/>
  <c r="C708" i="2"/>
  <c r="C717" i="2"/>
  <c r="C696" i="2"/>
  <c r="C705" i="2"/>
  <c r="C687" i="2"/>
  <c r="C675" i="2"/>
  <c r="C810" i="2"/>
  <c r="C690" i="2"/>
  <c r="C678" i="2"/>
  <c r="C666" i="2"/>
  <c r="C645" i="2"/>
  <c r="C633" i="2"/>
  <c r="C621" i="2"/>
  <c r="C609" i="2"/>
  <c r="C597" i="2"/>
  <c r="C684" i="2"/>
  <c r="C648" i="2"/>
  <c r="C636" i="2"/>
  <c r="C624" i="2"/>
  <c r="C612" i="2"/>
  <c r="C600" i="2"/>
  <c r="C588" i="2"/>
  <c r="C576" i="2"/>
  <c r="C564" i="2"/>
  <c r="C681" i="2"/>
  <c r="C672" i="2"/>
  <c r="C657" i="2"/>
  <c r="C651" i="2"/>
  <c r="C639" i="2"/>
  <c r="C627" i="2"/>
  <c r="C615" i="2"/>
  <c r="C603" i="2"/>
  <c r="C591" i="2"/>
  <c r="C579" i="2"/>
  <c r="C567" i="2"/>
  <c r="C669" i="2"/>
  <c r="C555" i="2"/>
  <c r="C543" i="2"/>
  <c r="C531" i="2"/>
  <c r="C519" i="2"/>
  <c r="C507" i="2"/>
  <c r="C495" i="2"/>
  <c r="C483" i="2"/>
  <c r="C471" i="2"/>
  <c r="C654" i="2"/>
  <c r="C618" i="2"/>
  <c r="C585" i="2"/>
  <c r="C558" i="2"/>
  <c r="C546" i="2"/>
  <c r="C534" i="2"/>
  <c r="C522" i="2"/>
  <c r="C510" i="2"/>
  <c r="C498" i="2"/>
  <c r="C486" i="2"/>
  <c r="C474" i="2"/>
  <c r="C561" i="2"/>
  <c r="C660" i="2"/>
  <c r="C642" i="2"/>
  <c r="C606" i="2"/>
  <c r="C582" i="2"/>
  <c r="C573" i="2"/>
  <c r="C549" i="2"/>
  <c r="C537" i="2"/>
  <c r="C525" i="2"/>
  <c r="C513" i="2"/>
  <c r="C501" i="2"/>
  <c r="C489" i="2"/>
  <c r="C477" i="2"/>
  <c r="C570" i="2"/>
  <c r="C552" i="2"/>
  <c r="C540" i="2"/>
  <c r="C528" i="2"/>
  <c r="C516" i="2"/>
  <c r="C504" i="2"/>
  <c r="C492" i="2"/>
  <c r="C480" i="2"/>
  <c r="C468" i="2"/>
  <c r="C594" i="2"/>
  <c r="C459" i="2"/>
  <c r="C435" i="2"/>
  <c r="C423" i="2"/>
  <c r="C411" i="2"/>
  <c r="C399" i="2"/>
  <c r="C465" i="2"/>
  <c r="C450" i="2"/>
  <c r="C438" i="2"/>
  <c r="C426" i="2"/>
  <c r="C414" i="2"/>
  <c r="C402" i="2"/>
  <c r="C390" i="2"/>
  <c r="C378" i="2"/>
  <c r="C462" i="2"/>
  <c r="C453" i="2"/>
  <c r="C441" i="2"/>
  <c r="C429" i="2"/>
  <c r="C417" i="2"/>
  <c r="C405" i="2"/>
  <c r="C393" i="2"/>
  <c r="C381" i="2"/>
  <c r="C456" i="2"/>
  <c r="C360" i="2"/>
  <c r="C348" i="2"/>
  <c r="C336" i="2"/>
  <c r="C324" i="2"/>
  <c r="C312" i="2"/>
  <c r="C300" i="2"/>
  <c r="C288" i="2"/>
  <c r="C420" i="2"/>
  <c r="C375" i="2"/>
  <c r="C363" i="2"/>
  <c r="C351" i="2"/>
  <c r="C339" i="2"/>
  <c r="C327" i="2"/>
  <c r="C315" i="2"/>
  <c r="C303" i="2"/>
  <c r="C291" i="2"/>
  <c r="C384" i="2"/>
  <c r="C369" i="2"/>
  <c r="C387" i="2"/>
  <c r="C366" i="2"/>
  <c r="C354" i="2"/>
  <c r="C342" i="2"/>
  <c r="C330" i="2"/>
  <c r="C318" i="2"/>
  <c r="C306" i="2"/>
  <c r="C294" i="2"/>
  <c r="C282" i="2"/>
  <c r="C408" i="2"/>
  <c r="C357" i="2"/>
  <c r="C345" i="2"/>
  <c r="C333" i="2"/>
  <c r="C321" i="2"/>
  <c r="C309" i="2"/>
  <c r="C297" i="2"/>
  <c r="C285" i="2"/>
  <c r="C273" i="2"/>
  <c r="C264" i="2"/>
  <c r="C256" i="2"/>
  <c r="C240" i="2"/>
  <c r="C276" i="2"/>
  <c r="C396" i="2"/>
  <c r="C267" i="2"/>
  <c r="C255" i="2"/>
  <c r="C243" i="2"/>
  <c r="C270" i="2"/>
  <c r="C258" i="2"/>
  <c r="C254" i="2"/>
  <c r="C246" i="2"/>
  <c r="C234" i="2"/>
  <c r="C222" i="2"/>
  <c r="C372" i="2"/>
  <c r="C261" i="2"/>
  <c r="C237" i="2"/>
  <c r="C225" i="2"/>
  <c r="C213" i="2"/>
  <c r="C201" i="2"/>
  <c r="C189" i="2"/>
  <c r="C216" i="2"/>
  <c r="C198" i="2"/>
  <c r="C177" i="2"/>
  <c r="C165" i="2"/>
  <c r="C153" i="2"/>
  <c r="C141" i="2"/>
  <c r="C129" i="2"/>
  <c r="C117" i="2"/>
  <c r="C105" i="2"/>
  <c r="C93" i="2"/>
  <c r="C81" i="2"/>
  <c r="C69" i="2"/>
  <c r="C231" i="2"/>
  <c r="C180" i="2"/>
  <c r="C168" i="2"/>
  <c r="C156" i="2"/>
  <c r="C144" i="2"/>
  <c r="C132" i="2"/>
  <c r="C120" i="2"/>
  <c r="C108" i="2"/>
  <c r="C96" i="2"/>
  <c r="C84" i="2"/>
  <c r="C72" i="2"/>
  <c r="C444" i="2"/>
  <c r="C207" i="2"/>
  <c r="C195" i="2"/>
  <c r="C183" i="2"/>
  <c r="C171" i="2"/>
  <c r="C159" i="2"/>
  <c r="C147" i="2"/>
  <c r="C135" i="2"/>
  <c r="C123" i="2"/>
  <c r="C111" i="2"/>
  <c r="C99" i="2"/>
  <c r="C87" i="2"/>
  <c r="C75" i="2"/>
  <c r="C63" i="2"/>
  <c r="C51" i="2"/>
  <c r="C39" i="2"/>
  <c r="C219" i="2"/>
  <c r="C210" i="2"/>
  <c r="C228" i="2"/>
  <c r="C192" i="2"/>
  <c r="C186" i="2"/>
  <c r="C174" i="2"/>
  <c r="C162" i="2"/>
  <c r="C150" i="2"/>
  <c r="C138" i="2"/>
  <c r="C126" i="2"/>
  <c r="C114" i="2"/>
  <c r="C102" i="2"/>
  <c r="C90" i="2"/>
  <c r="C78" i="2"/>
  <c r="C66" i="2"/>
  <c r="C54" i="2"/>
  <c r="C42" i="2"/>
  <c r="C204" i="2"/>
  <c r="C15" i="2"/>
  <c r="C45" i="2"/>
  <c r="C27" i="2"/>
  <c r="C18" i="2"/>
  <c r="C30" i="2"/>
  <c r="C60" i="2"/>
  <c r="C48" i="2"/>
  <c r="C33" i="2"/>
  <c r="C21" i="2"/>
  <c r="C9" i="2"/>
  <c r="C57" i="2"/>
  <c r="C36" i="2"/>
  <c r="C24" i="2"/>
  <c r="C12" i="2"/>
  <c r="H1098" i="2"/>
  <c r="H1086" i="2"/>
  <c r="H1074" i="2"/>
  <c r="H1062" i="2"/>
  <c r="H1101" i="2"/>
  <c r="H1089" i="2"/>
  <c r="H1077" i="2"/>
  <c r="H1065" i="2"/>
  <c r="H1053" i="2"/>
  <c r="H1095" i="2"/>
  <c r="H1083" i="2"/>
  <c r="H1071" i="2"/>
  <c r="H1059" i="2"/>
  <c r="H1050" i="2"/>
  <c r="H1038" i="2"/>
  <c r="H1030" i="2"/>
  <c r="H1026" i="2"/>
  <c r="H1014" i="2"/>
  <c r="H1056" i="2"/>
  <c r="H1080" i="2"/>
  <c r="H1041" i="2"/>
  <c r="H1017" i="2"/>
  <c r="H1005" i="2"/>
  <c r="H1092" i="2"/>
  <c r="H1068" i="2"/>
  <c r="H1047" i="2"/>
  <c r="H1035" i="2"/>
  <c r="H1023" i="2"/>
  <c r="H1011" i="2"/>
  <c r="H1044" i="2"/>
  <c r="H990" i="2"/>
  <c r="H978" i="2"/>
  <c r="H1002" i="2"/>
  <c r="H1008" i="2"/>
  <c r="H993" i="2"/>
  <c r="H981" i="2"/>
  <c r="H969" i="2"/>
  <c r="H1020" i="2"/>
  <c r="H996" i="2"/>
  <c r="H984" i="2"/>
  <c r="H972" i="2"/>
  <c r="H987" i="2"/>
  <c r="H999" i="2"/>
  <c r="H960" i="2"/>
  <c r="H975" i="2"/>
  <c r="H951" i="2"/>
  <c r="H939" i="2"/>
  <c r="H966" i="2"/>
  <c r="H963" i="2"/>
  <c r="H957" i="2"/>
  <c r="H945" i="2"/>
  <c r="H933" i="2"/>
  <c r="H921" i="2"/>
  <c r="H909" i="2"/>
  <c r="H894" i="2"/>
  <c r="H924" i="2"/>
  <c r="H882" i="2"/>
  <c r="H954" i="2"/>
  <c r="H942" i="2"/>
  <c r="H930" i="2"/>
  <c r="H912" i="2"/>
  <c r="H918" i="2"/>
  <c r="H900" i="2"/>
  <c r="H885" i="2"/>
  <c r="H948" i="2"/>
  <c r="H936" i="2"/>
  <c r="H927" i="2"/>
  <c r="H915" i="2"/>
  <c r="H897" i="2"/>
  <c r="H876" i="2"/>
  <c r="H903" i="2"/>
  <c r="H888" i="2"/>
  <c r="H870" i="2"/>
  <c r="H858" i="2"/>
  <c r="H846" i="2"/>
  <c r="H834" i="2"/>
  <c r="H879" i="2"/>
  <c r="H861" i="2"/>
  <c r="H849" i="2"/>
  <c r="H837" i="2"/>
  <c r="H906" i="2"/>
  <c r="H867" i="2"/>
  <c r="H855" i="2"/>
  <c r="H843" i="2"/>
  <c r="H891" i="2"/>
  <c r="H873" i="2"/>
  <c r="H852" i="2"/>
  <c r="H840" i="2"/>
  <c r="H828" i="2"/>
  <c r="H816" i="2"/>
  <c r="H804" i="2"/>
  <c r="H792" i="2"/>
  <c r="H780" i="2"/>
  <c r="H768" i="2"/>
  <c r="H756" i="2"/>
  <c r="H744" i="2"/>
  <c r="H819" i="2"/>
  <c r="H807" i="2"/>
  <c r="H864" i="2"/>
  <c r="H825" i="2"/>
  <c r="H813" i="2"/>
  <c r="H801" i="2"/>
  <c r="H789" i="2"/>
  <c r="H777" i="2"/>
  <c r="H765" i="2"/>
  <c r="H753" i="2"/>
  <c r="H741" i="2"/>
  <c r="H762" i="2"/>
  <c r="H750" i="2"/>
  <c r="H786" i="2"/>
  <c r="H831" i="2"/>
  <c r="H795" i="2"/>
  <c r="H771" i="2"/>
  <c r="H822" i="2"/>
  <c r="H810" i="2"/>
  <c r="H774" i="2"/>
  <c r="H798" i="2"/>
  <c r="H783" i="2"/>
  <c r="H759" i="2"/>
  <c r="H747" i="2"/>
  <c r="H738" i="2"/>
  <c r="H723" i="2"/>
  <c r="H711" i="2"/>
  <c r="H699" i="2"/>
  <c r="H714" i="2"/>
  <c r="H702" i="2"/>
  <c r="H717" i="2"/>
  <c r="H696" i="2"/>
  <c r="H693" i="2"/>
  <c r="H705" i="2"/>
  <c r="H687" i="2"/>
  <c r="H679" i="2"/>
  <c r="H675" i="2"/>
  <c r="H720" i="2"/>
  <c r="H708" i="2"/>
  <c r="H690" i="2"/>
  <c r="H672" i="2"/>
  <c r="H657" i="2"/>
  <c r="H645" i="2"/>
  <c r="H633" i="2"/>
  <c r="H621" i="2"/>
  <c r="H609" i="2"/>
  <c r="H597" i="2"/>
  <c r="H681" i="2"/>
  <c r="H660" i="2"/>
  <c r="H648" i="2"/>
  <c r="H636" i="2"/>
  <c r="H624" i="2"/>
  <c r="H612" i="2"/>
  <c r="H600" i="2"/>
  <c r="H588" i="2"/>
  <c r="H576" i="2"/>
  <c r="H564" i="2"/>
  <c r="H676" i="2"/>
  <c r="H663" i="2"/>
  <c r="H651" i="2"/>
  <c r="H639" i="2"/>
  <c r="H627" i="2"/>
  <c r="H615" i="2"/>
  <c r="H603" i="2"/>
  <c r="H591" i="2"/>
  <c r="H579" i="2"/>
  <c r="H567" i="2"/>
  <c r="H684" i="2"/>
  <c r="H654" i="2"/>
  <c r="H585" i="2"/>
  <c r="H519" i="2"/>
  <c r="H507" i="2"/>
  <c r="H495" i="2"/>
  <c r="H471" i="2"/>
  <c r="H618" i="2"/>
  <c r="H582" i="2"/>
  <c r="H573" i="2"/>
  <c r="H562" i="2"/>
  <c r="H522" i="2"/>
  <c r="H510" i="2"/>
  <c r="H498" i="2"/>
  <c r="H478" i="2"/>
  <c r="H462" i="2"/>
  <c r="H642" i="2"/>
  <c r="H606" i="2"/>
  <c r="H570" i="2"/>
  <c r="H513" i="2"/>
  <c r="H489" i="2"/>
  <c r="H485" i="2"/>
  <c r="H481" i="2"/>
  <c r="H673" i="2"/>
  <c r="H630" i="2"/>
  <c r="H594" i="2"/>
  <c r="H516" i="2"/>
  <c r="H492" i="2"/>
  <c r="H468" i="2"/>
  <c r="H459" i="2"/>
  <c r="H447" i="2"/>
  <c r="H423" i="2"/>
  <c r="H411" i="2"/>
  <c r="H395" i="2"/>
  <c r="H450" i="2"/>
  <c r="H438" i="2"/>
  <c r="H426" i="2"/>
  <c r="H414" i="2"/>
  <c r="H398" i="2"/>
  <c r="H453" i="2"/>
  <c r="H441" i="2"/>
  <c r="H429" i="2"/>
  <c r="H417" i="2"/>
  <c r="H405" i="2"/>
  <c r="H465" i="2"/>
  <c r="H420" i="2"/>
  <c r="H360" i="2"/>
  <c r="H348" i="2"/>
  <c r="H336" i="2"/>
  <c r="H324" i="2"/>
  <c r="H312" i="2"/>
  <c r="H300" i="2"/>
  <c r="H404" i="2"/>
  <c r="H392" i="2"/>
  <c r="H363" i="2"/>
  <c r="H351" i="2"/>
  <c r="H339" i="2"/>
  <c r="H327" i="2"/>
  <c r="H315" i="2"/>
  <c r="H303" i="2"/>
  <c r="H291" i="2"/>
  <c r="H408" i="2"/>
  <c r="H432" i="2"/>
  <c r="H366" i="2"/>
  <c r="H354" i="2"/>
  <c r="H342" i="2"/>
  <c r="H330" i="2"/>
  <c r="H318" i="2"/>
  <c r="H306" i="2"/>
  <c r="H294" i="2"/>
  <c r="H282" i="2"/>
  <c r="H444" i="2"/>
  <c r="H345" i="2"/>
  <c r="H333" i="2"/>
  <c r="H321" i="2"/>
  <c r="H309" i="2"/>
  <c r="H297" i="2"/>
  <c r="H285" i="2"/>
  <c r="H456" i="2"/>
  <c r="H279" i="2"/>
  <c r="H370" i="2"/>
  <c r="H268" i="2"/>
  <c r="H252" i="2"/>
  <c r="H240" i="2"/>
  <c r="H271" i="2"/>
  <c r="H255" i="2"/>
  <c r="H243" i="2"/>
  <c r="H274" i="2"/>
  <c r="H258" i="2"/>
  <c r="H246" i="2"/>
  <c r="H234" i="2"/>
  <c r="H222" i="2"/>
  <c r="H265" i="2"/>
  <c r="H261" i="2"/>
  <c r="H249" i="2"/>
  <c r="H237" i="2"/>
  <c r="H225" i="2"/>
  <c r="H213" i="2"/>
  <c r="H201" i="2"/>
  <c r="H189" i="2"/>
  <c r="H186" i="2"/>
  <c r="H177" i="2"/>
  <c r="H165" i="2"/>
  <c r="H153" i="2"/>
  <c r="H141" i="2"/>
  <c r="H129" i="2"/>
  <c r="H117" i="2"/>
  <c r="H105" i="2"/>
  <c r="H93" i="2"/>
  <c r="H81" i="2"/>
  <c r="H210" i="2"/>
  <c r="H204" i="2"/>
  <c r="H192" i="2"/>
  <c r="H228" i="2"/>
  <c r="H219" i="2"/>
  <c r="H180" i="2"/>
  <c r="H168" i="2"/>
  <c r="H156" i="2"/>
  <c r="H144" i="2"/>
  <c r="H132" i="2"/>
  <c r="H120" i="2"/>
  <c r="H108" i="2"/>
  <c r="H96" i="2"/>
  <c r="H198" i="2"/>
  <c r="H183" i="2"/>
  <c r="H171" i="2"/>
  <c r="H159" i="2"/>
  <c r="H147" i="2"/>
  <c r="H123" i="2"/>
  <c r="H111" i="2"/>
  <c r="H99" i="2"/>
  <c r="H87" i="2"/>
  <c r="H75" i="2"/>
  <c r="H63" i="2"/>
  <c r="H59" i="2"/>
  <c r="H216" i="2"/>
  <c r="H195" i="2"/>
  <c r="H174" i="2"/>
  <c r="H162" i="2"/>
  <c r="H150" i="2"/>
  <c r="H138" i="2"/>
  <c r="H126" i="2"/>
  <c r="H114" i="2"/>
  <c r="H102" i="2"/>
  <c r="H90" i="2"/>
  <c r="H70" i="2"/>
  <c r="H66" i="2"/>
  <c r="H58" i="2"/>
  <c r="H42" i="2"/>
  <c r="H36" i="2"/>
  <c r="H27" i="2"/>
  <c r="H15" i="2"/>
  <c r="H30" i="2"/>
  <c r="H18" i="2"/>
  <c r="H231" i="2"/>
  <c r="H207" i="2"/>
  <c r="H61" i="2"/>
  <c r="H45" i="2"/>
  <c r="H33" i="2"/>
  <c r="H21" i="2"/>
  <c r="H9" i="2"/>
  <c r="H60" i="2"/>
  <c r="H24" i="2"/>
  <c r="H12" i="2"/>
  <c r="D1102" i="2"/>
  <c r="D1098" i="2"/>
  <c r="D1094" i="2"/>
  <c r="D1090" i="2"/>
  <c r="D1086" i="2"/>
  <c r="D1082" i="2"/>
  <c r="D1078" i="2"/>
  <c r="D1074" i="2"/>
  <c r="D1070" i="2"/>
  <c r="D1066" i="2"/>
  <c r="D1062" i="2"/>
  <c r="D1058" i="2"/>
  <c r="D1054" i="2"/>
  <c r="D1101" i="2"/>
  <c r="D1097" i="2"/>
  <c r="D1093" i="2"/>
  <c r="D1089" i="2"/>
  <c r="D1085" i="2"/>
  <c r="D1081" i="2"/>
  <c r="D1077" i="2"/>
  <c r="D1073" i="2"/>
  <c r="D1069" i="2"/>
  <c r="D1065" i="2"/>
  <c r="D1061" i="2"/>
  <c r="D1100" i="2"/>
  <c r="D1096" i="2"/>
  <c r="D1092" i="2"/>
  <c r="D1088" i="2"/>
  <c r="D1084" i="2"/>
  <c r="D1080" i="2"/>
  <c r="D1076" i="2"/>
  <c r="D1072" i="2"/>
  <c r="D1068" i="2"/>
  <c r="D1064" i="2"/>
  <c r="D1060" i="2"/>
  <c r="D1056" i="2"/>
  <c r="D1059" i="2"/>
  <c r="D1051" i="2"/>
  <c r="D1050" i="2"/>
  <c r="D1046" i="2"/>
  <c r="D1042" i="2"/>
  <c r="D1038" i="2"/>
  <c r="D1034" i="2"/>
  <c r="D1030" i="2"/>
  <c r="D1026" i="2"/>
  <c r="D1022" i="2"/>
  <c r="D1018" i="2"/>
  <c r="D1014" i="2"/>
  <c r="D1010" i="2"/>
  <c r="D1006" i="2"/>
  <c r="D1002" i="2"/>
  <c r="D1095" i="2"/>
  <c r="D1071" i="2"/>
  <c r="D1049" i="2"/>
  <c r="D1045" i="2"/>
  <c r="D1041" i="2"/>
  <c r="D1037" i="2"/>
  <c r="D1033" i="2"/>
  <c r="D1029" i="2"/>
  <c r="D1025" i="2"/>
  <c r="D1021" i="2"/>
  <c r="D1017" i="2"/>
  <c r="D1013" i="2"/>
  <c r="D1009" i="2"/>
  <c r="D1103" i="2"/>
  <c r="D1099" i="2"/>
  <c r="D1079" i="2"/>
  <c r="D1075" i="2"/>
  <c r="D1057" i="2"/>
  <c r="D1055" i="2"/>
  <c r="D1048" i="2"/>
  <c r="D1044" i="2"/>
  <c r="D1040" i="2"/>
  <c r="D1036" i="2"/>
  <c r="D1032" i="2"/>
  <c r="D1028" i="2"/>
  <c r="D1024" i="2"/>
  <c r="D1091" i="2"/>
  <c r="D1087" i="2"/>
  <c r="D1067" i="2"/>
  <c r="D1053" i="2"/>
  <c r="D1052" i="2"/>
  <c r="D1043" i="2"/>
  <c r="D1039" i="2"/>
  <c r="D1035" i="2"/>
  <c r="D1012" i="2"/>
  <c r="D1003" i="2"/>
  <c r="D1083" i="2"/>
  <c r="D1011" i="2"/>
  <c r="D1001" i="2"/>
  <c r="D997" i="2"/>
  <c r="D993" i="2"/>
  <c r="D989" i="2"/>
  <c r="D985" i="2"/>
  <c r="D981" i="2"/>
  <c r="D977" i="2"/>
  <c r="D973" i="2"/>
  <c r="D969" i="2"/>
  <c r="D965" i="2"/>
  <c r="D961" i="2"/>
  <c r="D1047" i="2"/>
  <c r="D1000" i="2"/>
  <c r="D996" i="2"/>
  <c r="D992" i="2"/>
  <c r="D988" i="2"/>
  <c r="D984" i="2"/>
  <c r="D980" i="2"/>
  <c r="D1063" i="2"/>
  <c r="D1023" i="2"/>
  <c r="D1016" i="2"/>
  <c r="D1015" i="2"/>
  <c r="D1007" i="2"/>
  <c r="D1004" i="2"/>
  <c r="D982" i="2"/>
  <c r="D974" i="2"/>
  <c r="D960" i="2"/>
  <c r="D956" i="2"/>
  <c r="D952" i="2"/>
  <c r="D948" i="2"/>
  <c r="D944" i="2"/>
  <c r="D940" i="2"/>
  <c r="D936" i="2"/>
  <c r="D932" i="2"/>
  <c r="D928" i="2"/>
  <c r="D924" i="2"/>
  <c r="D920" i="2"/>
  <c r="D916" i="2"/>
  <c r="D912" i="2"/>
  <c r="D908" i="2"/>
  <c r="D904" i="2"/>
  <c r="D900" i="2"/>
  <c r="D896" i="2"/>
  <c r="D892" i="2"/>
  <c r="D1020" i="2"/>
  <c r="D983" i="2"/>
  <c r="D976" i="2"/>
  <c r="D1031" i="2"/>
  <c r="D995" i="2"/>
  <c r="D994" i="2"/>
  <c r="D986" i="2"/>
  <c r="D978" i="2"/>
  <c r="D959" i="2"/>
  <c r="D955" i="2"/>
  <c r="D951" i="2"/>
  <c r="D947" i="2"/>
  <c r="D943" i="2"/>
  <c r="D939" i="2"/>
  <c r="D935" i="2"/>
  <c r="D931" i="2"/>
  <c r="D927" i="2"/>
  <c r="D923" i="2"/>
  <c r="D919" i="2"/>
  <c r="D915" i="2"/>
  <c r="D911" i="2"/>
  <c r="D907" i="2"/>
  <c r="D903" i="2"/>
  <c r="D899" i="2"/>
  <c r="D895" i="2"/>
  <c r="D891" i="2"/>
  <c r="D998" i="2"/>
  <c r="D987" i="2"/>
  <c r="D990" i="2"/>
  <c r="D975" i="2"/>
  <c r="D970" i="2"/>
  <c r="D962" i="2"/>
  <c r="D967" i="2"/>
  <c r="D963" i="2"/>
  <c r="D957" i="2"/>
  <c r="D926" i="2"/>
  <c r="D921" i="2"/>
  <c r="D906" i="2"/>
  <c r="D905" i="2"/>
  <c r="D886" i="2"/>
  <c r="D964" i="2"/>
  <c r="D925" i="2"/>
  <c r="D914" i="2"/>
  <c r="D909" i="2"/>
  <c r="D1019" i="2"/>
  <c r="D968" i="2"/>
  <c r="D913" i="2"/>
  <c r="D902" i="2"/>
  <c r="D897" i="2"/>
  <c r="D1005" i="2"/>
  <c r="D972" i="2"/>
  <c r="D922" i="2"/>
  <c r="D901" i="2"/>
  <c r="D890" i="2"/>
  <c r="D946" i="2"/>
  <c r="D934" i="2"/>
  <c r="D910" i="2"/>
  <c r="D1008" i="2"/>
  <c r="D953" i="2"/>
  <c r="D950" i="2"/>
  <c r="D949" i="2"/>
  <c r="D941" i="2"/>
  <c r="D938" i="2"/>
  <c r="D937" i="2"/>
  <c r="D894" i="2"/>
  <c r="D991" i="2"/>
  <c r="D954" i="2"/>
  <c r="D942" i="2"/>
  <c r="D930" i="2"/>
  <c r="D929" i="2"/>
  <c r="D893" i="2"/>
  <c r="D887" i="2"/>
  <c r="D883" i="2"/>
  <c r="D879" i="2"/>
  <c r="D875" i="2"/>
  <c r="D870" i="2"/>
  <c r="D866" i="2"/>
  <c r="D862" i="2"/>
  <c r="D858" i="2"/>
  <c r="D854" i="2"/>
  <c r="D850" i="2"/>
  <c r="D846" i="2"/>
  <c r="D842" i="2"/>
  <c r="D838" i="2"/>
  <c r="D834" i="2"/>
  <c r="D888" i="2"/>
  <c r="D882" i="2"/>
  <c r="D881" i="2"/>
  <c r="D889" i="2"/>
  <c r="D880" i="2"/>
  <c r="D869" i="2"/>
  <c r="D865" i="2"/>
  <c r="D861" i="2"/>
  <c r="D857" i="2"/>
  <c r="D853" i="2"/>
  <c r="D849" i="2"/>
  <c r="D845" i="2"/>
  <c r="D841" i="2"/>
  <c r="D837" i="2"/>
  <c r="D833" i="2"/>
  <c r="D958" i="2"/>
  <c r="D898" i="2"/>
  <c r="D874" i="2"/>
  <c r="D873" i="2"/>
  <c r="D1027" i="2"/>
  <c r="D971" i="2"/>
  <c r="D918" i="2"/>
  <c r="D876" i="2"/>
  <c r="D872" i="2"/>
  <c r="D868" i="2"/>
  <c r="D864" i="2"/>
  <c r="D860" i="2"/>
  <c r="D856" i="2"/>
  <c r="D852" i="2"/>
  <c r="D848" i="2"/>
  <c r="D844" i="2"/>
  <c r="D840" i="2"/>
  <c r="D836" i="2"/>
  <c r="D966" i="2"/>
  <c r="D945" i="2"/>
  <c r="D933" i="2"/>
  <c r="D917" i="2"/>
  <c r="D979" i="2"/>
  <c r="D885" i="2"/>
  <c r="D828" i="2"/>
  <c r="D824" i="2"/>
  <c r="D820" i="2"/>
  <c r="D816" i="2"/>
  <c r="D812" i="2"/>
  <c r="D808" i="2"/>
  <c r="D804" i="2"/>
  <c r="D800" i="2"/>
  <c r="D796" i="2"/>
  <c r="D792" i="2"/>
  <c r="D788" i="2"/>
  <c r="D784" i="2"/>
  <c r="D780" i="2"/>
  <c r="D776" i="2"/>
  <c r="D772" i="2"/>
  <c r="D768" i="2"/>
  <c r="D764" i="2"/>
  <c r="D760" i="2"/>
  <c r="D756" i="2"/>
  <c r="D752" i="2"/>
  <c r="D748" i="2"/>
  <c r="D744" i="2"/>
  <c r="D740" i="2"/>
  <c r="D736" i="2"/>
  <c r="D878" i="2"/>
  <c r="D867" i="2"/>
  <c r="D855" i="2"/>
  <c r="D843" i="2"/>
  <c r="D839" i="2"/>
  <c r="D827" i="2"/>
  <c r="D823" i="2"/>
  <c r="D819" i="2"/>
  <c r="D815" i="2"/>
  <c r="D811" i="2"/>
  <c r="D807" i="2"/>
  <c r="D803" i="2"/>
  <c r="D799" i="2"/>
  <c r="D795" i="2"/>
  <c r="D791" i="2"/>
  <c r="D787" i="2"/>
  <c r="D783" i="2"/>
  <c r="D779" i="2"/>
  <c r="D775" i="2"/>
  <c r="D771" i="2"/>
  <c r="D767" i="2"/>
  <c r="D763" i="2"/>
  <c r="D759" i="2"/>
  <c r="D755" i="2"/>
  <c r="D999" i="2"/>
  <c r="D832" i="2"/>
  <c r="D831" i="2"/>
  <c r="D871" i="2"/>
  <c r="D835" i="2"/>
  <c r="D830" i="2"/>
  <c r="D826" i="2"/>
  <c r="D822" i="2"/>
  <c r="D818" i="2"/>
  <c r="D814" i="2"/>
  <c r="D810" i="2"/>
  <c r="D806" i="2"/>
  <c r="D802" i="2"/>
  <c r="D798" i="2"/>
  <c r="D794" i="2"/>
  <c r="D790" i="2"/>
  <c r="D786" i="2"/>
  <c r="D782" i="2"/>
  <c r="D778" i="2"/>
  <c r="D774" i="2"/>
  <c r="D770" i="2"/>
  <c r="D766" i="2"/>
  <c r="D762" i="2"/>
  <c r="D758" i="2"/>
  <c r="D754" i="2"/>
  <c r="D851" i="2"/>
  <c r="D863" i="2"/>
  <c r="D769" i="2"/>
  <c r="D751" i="2"/>
  <c r="D742" i="2"/>
  <c r="D733" i="2"/>
  <c r="D729" i="2"/>
  <c r="D725" i="2"/>
  <c r="D721" i="2"/>
  <c r="D717" i="2"/>
  <c r="D713" i="2"/>
  <c r="D709" i="2"/>
  <c r="D705" i="2"/>
  <c r="D701" i="2"/>
  <c r="D697" i="2"/>
  <c r="D817" i="2"/>
  <c r="D761" i="2"/>
  <c r="D747" i="2"/>
  <c r="D746" i="2"/>
  <c r="D847" i="2"/>
  <c r="D821" i="2"/>
  <c r="D805" i="2"/>
  <c r="D789" i="2"/>
  <c r="D785" i="2"/>
  <c r="D765" i="2"/>
  <c r="D738" i="2"/>
  <c r="D732" i="2"/>
  <c r="D728" i="2"/>
  <c r="D724" i="2"/>
  <c r="D720" i="2"/>
  <c r="D716" i="2"/>
  <c r="D712" i="2"/>
  <c r="D708" i="2"/>
  <c r="D704" i="2"/>
  <c r="D700" i="2"/>
  <c r="D696" i="2"/>
  <c r="D825" i="2"/>
  <c r="D809" i="2"/>
  <c r="D781" i="2"/>
  <c r="D757" i="2"/>
  <c r="D745" i="2"/>
  <c r="D737" i="2"/>
  <c r="D750" i="2"/>
  <c r="D739" i="2"/>
  <c r="D735" i="2"/>
  <c r="D731" i="2"/>
  <c r="D727" i="2"/>
  <c r="D723" i="2"/>
  <c r="D719" i="2"/>
  <c r="D715" i="2"/>
  <c r="D711" i="2"/>
  <c r="D707" i="2"/>
  <c r="D703" i="2"/>
  <c r="D699" i="2"/>
  <c r="D773" i="2"/>
  <c r="D753" i="2"/>
  <c r="D749" i="2"/>
  <c r="D877" i="2"/>
  <c r="D801" i="2"/>
  <c r="D793" i="2"/>
  <c r="D743" i="2"/>
  <c r="D741" i="2"/>
  <c r="D797" i="2"/>
  <c r="D692" i="2"/>
  <c r="D688" i="2"/>
  <c r="D684" i="2"/>
  <c r="D680" i="2"/>
  <c r="D676" i="2"/>
  <c r="D672" i="2"/>
  <c r="D668" i="2"/>
  <c r="D664" i="2"/>
  <c r="D660" i="2"/>
  <c r="D656" i="2"/>
  <c r="D777" i="2"/>
  <c r="D730" i="2"/>
  <c r="D884" i="2"/>
  <c r="D734" i="2"/>
  <c r="D718" i="2"/>
  <c r="D695" i="2"/>
  <c r="D691" i="2"/>
  <c r="D687" i="2"/>
  <c r="D683" i="2"/>
  <c r="D679" i="2"/>
  <c r="D675" i="2"/>
  <c r="D671" i="2"/>
  <c r="D667" i="2"/>
  <c r="D663" i="2"/>
  <c r="D659" i="2"/>
  <c r="D655" i="2"/>
  <c r="D859" i="2"/>
  <c r="D829" i="2"/>
  <c r="D813" i="2"/>
  <c r="D726" i="2"/>
  <c r="D710" i="2"/>
  <c r="D706" i="2"/>
  <c r="D722" i="2"/>
  <c r="D714" i="2"/>
  <c r="D702" i="2"/>
  <c r="D698" i="2"/>
  <c r="D694" i="2"/>
  <c r="D690" i="2"/>
  <c r="D686" i="2"/>
  <c r="D682" i="2"/>
  <c r="D678" i="2"/>
  <c r="D674" i="2"/>
  <c r="D670" i="2"/>
  <c r="D666" i="2"/>
  <c r="D662" i="2"/>
  <c r="D658" i="2"/>
  <c r="D652" i="2"/>
  <c r="D648" i="2"/>
  <c r="D644" i="2"/>
  <c r="D640" i="2"/>
  <c r="D636" i="2"/>
  <c r="D632" i="2"/>
  <c r="D628" i="2"/>
  <c r="D624" i="2"/>
  <c r="D620" i="2"/>
  <c r="D616" i="2"/>
  <c r="D612" i="2"/>
  <c r="D608" i="2"/>
  <c r="D604" i="2"/>
  <c r="D600" i="2"/>
  <c r="D596" i="2"/>
  <c r="D592" i="2"/>
  <c r="D588" i="2"/>
  <c r="D584" i="2"/>
  <c r="D580" i="2"/>
  <c r="D576" i="2"/>
  <c r="D572" i="2"/>
  <c r="D568" i="2"/>
  <c r="D564" i="2"/>
  <c r="D560" i="2"/>
  <c r="D556" i="2"/>
  <c r="D685" i="2"/>
  <c r="D673" i="2"/>
  <c r="D665" i="2"/>
  <c r="D681" i="2"/>
  <c r="D661" i="2"/>
  <c r="D657" i="2"/>
  <c r="D651" i="2"/>
  <c r="D647" i="2"/>
  <c r="D643" i="2"/>
  <c r="D639" i="2"/>
  <c r="D635" i="2"/>
  <c r="D631" i="2"/>
  <c r="D627" i="2"/>
  <c r="D623" i="2"/>
  <c r="D619" i="2"/>
  <c r="D615" i="2"/>
  <c r="D611" i="2"/>
  <c r="D607" i="2"/>
  <c r="D603" i="2"/>
  <c r="D599" i="2"/>
  <c r="D595" i="2"/>
  <c r="D591" i="2"/>
  <c r="D587" i="2"/>
  <c r="D583" i="2"/>
  <c r="D579" i="2"/>
  <c r="D575" i="2"/>
  <c r="D571" i="2"/>
  <c r="D567" i="2"/>
  <c r="D563" i="2"/>
  <c r="D559" i="2"/>
  <c r="D693" i="2"/>
  <c r="D677" i="2"/>
  <c r="D654" i="2"/>
  <c r="D650" i="2"/>
  <c r="D646" i="2"/>
  <c r="D642" i="2"/>
  <c r="D638" i="2"/>
  <c r="D634" i="2"/>
  <c r="D630" i="2"/>
  <c r="D626" i="2"/>
  <c r="D622" i="2"/>
  <c r="D618" i="2"/>
  <c r="D614" i="2"/>
  <c r="D610" i="2"/>
  <c r="D606" i="2"/>
  <c r="D602" i="2"/>
  <c r="D598" i="2"/>
  <c r="D594" i="2"/>
  <c r="D590" i="2"/>
  <c r="D586" i="2"/>
  <c r="D653" i="2"/>
  <c r="D649" i="2"/>
  <c r="D645" i="2"/>
  <c r="D641" i="2"/>
  <c r="D637" i="2"/>
  <c r="D633" i="2"/>
  <c r="D629" i="2"/>
  <c r="D625" i="2"/>
  <c r="D621" i="2"/>
  <c r="D617" i="2"/>
  <c r="D613" i="2"/>
  <c r="D609" i="2"/>
  <c r="D605" i="2"/>
  <c r="D601" i="2"/>
  <c r="D597" i="2"/>
  <c r="D593" i="2"/>
  <c r="D589" i="2"/>
  <c r="D585" i="2"/>
  <c r="D581" i="2"/>
  <c r="D577" i="2"/>
  <c r="D573" i="2"/>
  <c r="D569" i="2"/>
  <c r="D565" i="2"/>
  <c r="D561" i="2"/>
  <c r="D557" i="2"/>
  <c r="D558" i="2"/>
  <c r="D554" i="2"/>
  <c r="D550" i="2"/>
  <c r="D546" i="2"/>
  <c r="D542" i="2"/>
  <c r="D538" i="2"/>
  <c r="D534" i="2"/>
  <c r="D530" i="2"/>
  <c r="D526" i="2"/>
  <c r="D522" i="2"/>
  <c r="D518" i="2"/>
  <c r="D514" i="2"/>
  <c r="D510" i="2"/>
  <c r="D506" i="2"/>
  <c r="D502" i="2"/>
  <c r="D498" i="2"/>
  <c r="D494" i="2"/>
  <c r="D490" i="2"/>
  <c r="D486" i="2"/>
  <c r="D482" i="2"/>
  <c r="D478" i="2"/>
  <c r="D474" i="2"/>
  <c r="D470" i="2"/>
  <c r="D466" i="2"/>
  <c r="D669" i="2"/>
  <c r="D582" i="2"/>
  <c r="D553" i="2"/>
  <c r="D549" i="2"/>
  <c r="D545" i="2"/>
  <c r="D541" i="2"/>
  <c r="D537" i="2"/>
  <c r="D533" i="2"/>
  <c r="D529" i="2"/>
  <c r="D525" i="2"/>
  <c r="D521" i="2"/>
  <c r="D517" i="2"/>
  <c r="D513" i="2"/>
  <c r="D509" i="2"/>
  <c r="D505" i="2"/>
  <c r="D501" i="2"/>
  <c r="D497" i="2"/>
  <c r="D493" i="2"/>
  <c r="D489" i="2"/>
  <c r="D485" i="2"/>
  <c r="D481" i="2"/>
  <c r="D477" i="2"/>
  <c r="D473" i="2"/>
  <c r="D469" i="2"/>
  <c r="D465" i="2"/>
  <c r="D574" i="2"/>
  <c r="D578" i="2"/>
  <c r="D570" i="2"/>
  <c r="D552" i="2"/>
  <c r="D548" i="2"/>
  <c r="D544" i="2"/>
  <c r="D540" i="2"/>
  <c r="D536" i="2"/>
  <c r="D532" i="2"/>
  <c r="D528" i="2"/>
  <c r="D524" i="2"/>
  <c r="D520" i="2"/>
  <c r="D516" i="2"/>
  <c r="D512" i="2"/>
  <c r="D508" i="2"/>
  <c r="D504" i="2"/>
  <c r="D500" i="2"/>
  <c r="D496" i="2"/>
  <c r="D492" i="2"/>
  <c r="D488" i="2"/>
  <c r="D484" i="2"/>
  <c r="D480" i="2"/>
  <c r="D476" i="2"/>
  <c r="D472" i="2"/>
  <c r="D468" i="2"/>
  <c r="D566" i="2"/>
  <c r="D527" i="2"/>
  <c r="D511" i="2"/>
  <c r="D491" i="2"/>
  <c r="D475" i="2"/>
  <c r="D458" i="2"/>
  <c r="D454" i="2"/>
  <c r="D450" i="2"/>
  <c r="D446" i="2"/>
  <c r="D442" i="2"/>
  <c r="D438" i="2"/>
  <c r="D434" i="2"/>
  <c r="D430" i="2"/>
  <c r="D426" i="2"/>
  <c r="D422" i="2"/>
  <c r="D418" i="2"/>
  <c r="D414" i="2"/>
  <c r="D410" i="2"/>
  <c r="D406" i="2"/>
  <c r="D402" i="2"/>
  <c r="D398" i="2"/>
  <c r="D394" i="2"/>
  <c r="D390" i="2"/>
  <c r="D386" i="2"/>
  <c r="D382" i="2"/>
  <c r="D378" i="2"/>
  <c r="D374" i="2"/>
  <c r="D555" i="2"/>
  <c r="D471" i="2"/>
  <c r="D462" i="2"/>
  <c r="D543" i="2"/>
  <c r="D535" i="2"/>
  <c r="D507" i="2"/>
  <c r="D499" i="2"/>
  <c r="D467" i="2"/>
  <c r="D461" i="2"/>
  <c r="D457" i="2"/>
  <c r="D453" i="2"/>
  <c r="D449" i="2"/>
  <c r="D445" i="2"/>
  <c r="D441" i="2"/>
  <c r="D437" i="2"/>
  <c r="D433" i="2"/>
  <c r="D429" i="2"/>
  <c r="D425" i="2"/>
  <c r="D421" i="2"/>
  <c r="D417" i="2"/>
  <c r="D413" i="2"/>
  <c r="D409" i="2"/>
  <c r="D405" i="2"/>
  <c r="D401" i="2"/>
  <c r="D397" i="2"/>
  <c r="D393" i="2"/>
  <c r="D389" i="2"/>
  <c r="D385" i="2"/>
  <c r="D381" i="2"/>
  <c r="D377" i="2"/>
  <c r="D373" i="2"/>
  <c r="D369" i="2"/>
  <c r="D551" i="2"/>
  <c r="D523" i="2"/>
  <c r="D519" i="2"/>
  <c r="D487" i="2"/>
  <c r="D689" i="2"/>
  <c r="D562" i="2"/>
  <c r="D495" i="2"/>
  <c r="D464" i="2"/>
  <c r="D460" i="2"/>
  <c r="D456" i="2"/>
  <c r="D452" i="2"/>
  <c r="D448" i="2"/>
  <c r="D444" i="2"/>
  <c r="D440" i="2"/>
  <c r="D436" i="2"/>
  <c r="D432" i="2"/>
  <c r="D428" i="2"/>
  <c r="D424" i="2"/>
  <c r="D420" i="2"/>
  <c r="D416" i="2"/>
  <c r="D412" i="2"/>
  <c r="D408" i="2"/>
  <c r="D404" i="2"/>
  <c r="D400" i="2"/>
  <c r="D396" i="2"/>
  <c r="D392" i="2"/>
  <c r="D388" i="2"/>
  <c r="D384" i="2"/>
  <c r="D479" i="2"/>
  <c r="D459" i="2"/>
  <c r="D455" i="2"/>
  <c r="D451" i="2"/>
  <c r="D447" i="2"/>
  <c r="D443" i="2"/>
  <c r="D439" i="2"/>
  <c r="D435" i="2"/>
  <c r="D431" i="2"/>
  <c r="D427" i="2"/>
  <c r="D423" i="2"/>
  <c r="D419" i="2"/>
  <c r="D415" i="2"/>
  <c r="D411" i="2"/>
  <c r="D407" i="2"/>
  <c r="D403" i="2"/>
  <c r="D399" i="2"/>
  <c r="D395" i="2"/>
  <c r="D391" i="2"/>
  <c r="D387" i="2"/>
  <c r="D383" i="2"/>
  <c r="D379" i="2"/>
  <c r="D375" i="2"/>
  <c r="D371" i="2"/>
  <c r="D363" i="2"/>
  <c r="D359" i="2"/>
  <c r="D355" i="2"/>
  <c r="D351" i="2"/>
  <c r="D347" i="2"/>
  <c r="D343" i="2"/>
  <c r="D335" i="2"/>
  <c r="D331" i="2"/>
  <c r="D327" i="2"/>
  <c r="D323" i="2"/>
  <c r="D319" i="2"/>
  <c r="D315" i="2"/>
  <c r="D311" i="2"/>
  <c r="D307" i="2"/>
  <c r="D483" i="2"/>
  <c r="D367" i="2"/>
  <c r="D539" i="2"/>
  <c r="D531" i="2"/>
  <c r="D368" i="2"/>
  <c r="D366" i="2"/>
  <c r="D362" i="2"/>
  <c r="D358" i="2"/>
  <c r="D354" i="2"/>
  <c r="D350" i="2"/>
  <c r="D346" i="2"/>
  <c r="D342" i="2"/>
  <c r="D334" i="2"/>
  <c r="D330" i="2"/>
  <c r="D326" i="2"/>
  <c r="D322" i="2"/>
  <c r="D318" i="2"/>
  <c r="D314" i="2"/>
  <c r="D310" i="2"/>
  <c r="D306" i="2"/>
  <c r="D515" i="2"/>
  <c r="D503" i="2"/>
  <c r="D463" i="2"/>
  <c r="D380" i="2"/>
  <c r="D370" i="2"/>
  <c r="D365" i="2"/>
  <c r="D361" i="2"/>
  <c r="D357" i="2"/>
  <c r="D353" i="2"/>
  <c r="D349" i="2"/>
  <c r="D345" i="2"/>
  <c r="D333" i="2"/>
  <c r="D329" i="2"/>
  <c r="D325" i="2"/>
  <c r="D321" i="2"/>
  <c r="D317" i="2"/>
  <c r="D313" i="2"/>
  <c r="D309" i="2"/>
  <c r="D305" i="2"/>
  <c r="D301" i="2"/>
  <c r="D297" i="2"/>
  <c r="D293" i="2"/>
  <c r="D289" i="2"/>
  <c r="D285" i="2"/>
  <c r="D281" i="2"/>
  <c r="D277" i="2"/>
  <c r="D273" i="2"/>
  <c r="D547" i="2"/>
  <c r="D372" i="2"/>
  <c r="D298" i="2"/>
  <c r="D268" i="2"/>
  <c r="D264" i="2"/>
  <c r="D260" i="2"/>
  <c r="D256" i="2"/>
  <c r="D252" i="2"/>
  <c r="D248" i="2"/>
  <c r="D244" i="2"/>
  <c r="D240" i="2"/>
  <c r="D236" i="2"/>
  <c r="D232" i="2"/>
  <c r="D228" i="2"/>
  <c r="D224" i="2"/>
  <c r="D220" i="2"/>
  <c r="D216" i="2"/>
  <c r="D212" i="2"/>
  <c r="D208" i="2"/>
  <c r="D356" i="2"/>
  <c r="D308" i="2"/>
  <c r="D300" i="2"/>
  <c r="D287" i="2"/>
  <c r="D276" i="2"/>
  <c r="D275" i="2"/>
  <c r="D272" i="2"/>
  <c r="D302" i="2"/>
  <c r="D271" i="2"/>
  <c r="D267" i="2"/>
  <c r="D263" i="2"/>
  <c r="D259" i="2"/>
  <c r="D255" i="2"/>
  <c r="D251" i="2"/>
  <c r="D247" i="2"/>
  <c r="D243" i="2"/>
  <c r="D239" i="2"/>
  <c r="D235" i="2"/>
  <c r="D231" i="2"/>
  <c r="D227" i="2"/>
  <c r="D223" i="2"/>
  <c r="D219" i="2"/>
  <c r="D215" i="2"/>
  <c r="D211" i="2"/>
  <c r="D207" i="2"/>
  <c r="D203" i="2"/>
  <c r="D199" i="2"/>
  <c r="D195" i="2"/>
  <c r="D191" i="2"/>
  <c r="D187" i="2"/>
  <c r="D364" i="2"/>
  <c r="D352" i="2"/>
  <c r="D332" i="2"/>
  <c r="D303" i="2"/>
  <c r="D292" i="2"/>
  <c r="D290" i="2"/>
  <c r="D288" i="2"/>
  <c r="D286" i="2"/>
  <c r="D282" i="2"/>
  <c r="D274" i="2"/>
  <c r="D304" i="2"/>
  <c r="D291" i="2"/>
  <c r="D279" i="2"/>
  <c r="D270" i="2"/>
  <c r="D266" i="2"/>
  <c r="D262" i="2"/>
  <c r="D254" i="2"/>
  <c r="D250" i="2"/>
  <c r="D246" i="2"/>
  <c r="D242" i="2"/>
  <c r="D238" i="2"/>
  <c r="D234" i="2"/>
  <c r="D230" i="2"/>
  <c r="D226" i="2"/>
  <c r="D222" i="2"/>
  <c r="D218" i="2"/>
  <c r="D214" i="2"/>
  <c r="D210" i="2"/>
  <c r="D206" i="2"/>
  <c r="D202" i="2"/>
  <c r="D198" i="2"/>
  <c r="D194" i="2"/>
  <c r="D348" i="2"/>
  <c r="D328" i="2"/>
  <c r="D324" i="2"/>
  <c r="D376" i="2"/>
  <c r="D344" i="2"/>
  <c r="D316" i="2"/>
  <c r="D312" i="2"/>
  <c r="D299" i="2"/>
  <c r="D294" i="2"/>
  <c r="D265" i="2"/>
  <c r="D261" i="2"/>
  <c r="D241" i="2"/>
  <c r="D221" i="2"/>
  <c r="D217" i="2"/>
  <c r="D189" i="2"/>
  <c r="D284" i="2"/>
  <c r="D225" i="2"/>
  <c r="D193" i="2"/>
  <c r="D188" i="2"/>
  <c r="D180" i="2"/>
  <c r="D172" i="2"/>
  <c r="D168" i="2"/>
  <c r="D164" i="2"/>
  <c r="D160" i="2"/>
  <c r="D156" i="2"/>
  <c r="D152" i="2"/>
  <c r="D148" i="2"/>
  <c r="D144" i="2"/>
  <c r="D140" i="2"/>
  <c r="D136" i="2"/>
  <c r="D128" i="2"/>
  <c r="D124" i="2"/>
  <c r="D120" i="2"/>
  <c r="D112" i="2"/>
  <c r="D108" i="2"/>
  <c r="D104" i="2"/>
  <c r="D100" i="2"/>
  <c r="D96" i="2"/>
  <c r="D92" i="2"/>
  <c r="D88" i="2"/>
  <c r="D84" i="2"/>
  <c r="D80" i="2"/>
  <c r="D76" i="2"/>
  <c r="D72" i="2"/>
  <c r="D68" i="2"/>
  <c r="D64" i="2"/>
  <c r="D56" i="2"/>
  <c r="D278" i="2"/>
  <c r="D253" i="2"/>
  <c r="D237" i="2"/>
  <c r="D213" i="2"/>
  <c r="D257" i="2"/>
  <c r="D249" i="2"/>
  <c r="D209" i="2"/>
  <c r="D179" i="2"/>
  <c r="D175" i="2"/>
  <c r="D171" i="2"/>
  <c r="D167" i="2"/>
  <c r="D163" i="2"/>
  <c r="D159" i="2"/>
  <c r="D155" i="2"/>
  <c r="D151" i="2"/>
  <c r="D147" i="2"/>
  <c r="D143" i="2"/>
  <c r="D139" i="2"/>
  <c r="D135" i="2"/>
  <c r="D127" i="2"/>
  <c r="D123" i="2"/>
  <c r="D115" i="2"/>
  <c r="D111" i="2"/>
  <c r="D107" i="2"/>
  <c r="D103" i="2"/>
  <c r="D99" i="2"/>
  <c r="D95" i="2"/>
  <c r="D91" i="2"/>
  <c r="D87" i="2"/>
  <c r="D83" i="2"/>
  <c r="D79" i="2"/>
  <c r="D75" i="2"/>
  <c r="D71" i="2"/>
  <c r="D67" i="2"/>
  <c r="D63" i="2"/>
  <c r="D55" i="2"/>
  <c r="D360" i="2"/>
  <c r="D295" i="2"/>
  <c r="D233" i="2"/>
  <c r="D320" i="2"/>
  <c r="D245" i="2"/>
  <c r="D229" i="2"/>
  <c r="D192" i="2"/>
  <c r="D186" i="2"/>
  <c r="D178" i="2"/>
  <c r="D174" i="2"/>
  <c r="D170" i="2"/>
  <c r="D166" i="2"/>
  <c r="D162" i="2"/>
  <c r="D158" i="2"/>
  <c r="D154" i="2"/>
  <c r="D150" i="2"/>
  <c r="D142" i="2"/>
  <c r="D138" i="2"/>
  <c r="D134" i="2"/>
  <c r="D126" i="2"/>
  <c r="D122" i="2"/>
  <c r="D118" i="2"/>
  <c r="D114" i="2"/>
  <c r="D110" i="2"/>
  <c r="D106" i="2"/>
  <c r="D102" i="2"/>
  <c r="D98" i="2"/>
  <c r="D94" i="2"/>
  <c r="D90" i="2"/>
  <c r="D86" i="2"/>
  <c r="D82" i="2"/>
  <c r="D78" i="2"/>
  <c r="D74" i="2"/>
  <c r="D70" i="2"/>
  <c r="D66" i="2"/>
  <c r="D62" i="2"/>
  <c r="D58" i="2"/>
  <c r="D54" i="2"/>
  <c r="D50" i="2"/>
  <c r="D46" i="2"/>
  <c r="D42" i="2"/>
  <c r="D38" i="2"/>
  <c r="D283" i="2"/>
  <c r="D269" i="2"/>
  <c r="D204" i="2"/>
  <c r="D197" i="2"/>
  <c r="D153" i="2"/>
  <c r="D141" i="2"/>
  <c r="D129" i="2"/>
  <c r="D109" i="2"/>
  <c r="D81" i="2"/>
  <c r="D45" i="2"/>
  <c r="D44" i="2"/>
  <c r="D37" i="2"/>
  <c r="D35" i="2"/>
  <c r="D27" i="2"/>
  <c r="D23" i="2"/>
  <c r="D15" i="2"/>
  <c r="D137" i="2"/>
  <c r="D125" i="2"/>
  <c r="D105" i="2"/>
  <c r="D77" i="2"/>
  <c r="D113" i="2"/>
  <c r="D28" i="2"/>
  <c r="D12" i="2"/>
  <c r="D201" i="2"/>
  <c r="D169" i="2"/>
  <c r="D165" i="2"/>
  <c r="D101" i="2"/>
  <c r="D51" i="2"/>
  <c r="D43" i="2"/>
  <c r="D34" i="2"/>
  <c r="D30" i="2"/>
  <c r="D26" i="2"/>
  <c r="D22" i="2"/>
  <c r="D18" i="2"/>
  <c r="D14" i="2"/>
  <c r="D10" i="2"/>
  <c r="D39" i="2"/>
  <c r="D185" i="2"/>
  <c r="D32" i="2"/>
  <c r="D196" i="2"/>
  <c r="D161" i="2"/>
  <c r="D149" i="2"/>
  <c r="D121" i="2"/>
  <c r="D16" i="2"/>
  <c r="D296" i="2"/>
  <c r="D181" i="2"/>
  <c r="D133" i="2"/>
  <c r="D97" i="2"/>
  <c r="D93" i="2"/>
  <c r="D89" i="2"/>
  <c r="D69" i="2"/>
  <c r="D65" i="2"/>
  <c r="D53" i="2"/>
  <c r="D52" i="2"/>
  <c r="D48" i="2"/>
  <c r="D33" i="2"/>
  <c r="D29" i="2"/>
  <c r="D25" i="2"/>
  <c r="D21" i="2"/>
  <c r="D17" i="2"/>
  <c r="D13" i="2"/>
  <c r="D9" i="2"/>
  <c r="D20" i="2"/>
  <c r="D200" i="2"/>
  <c r="D177" i="2"/>
  <c r="D85" i="2"/>
  <c r="D73" i="2"/>
  <c r="D47" i="2"/>
  <c r="D41" i="2"/>
  <c r="D40" i="2"/>
  <c r="D24" i="2"/>
  <c r="D173" i="2"/>
  <c r="D157" i="2"/>
  <c r="D145" i="2"/>
  <c r="D49" i="2"/>
  <c r="D31" i="2"/>
  <c r="D19" i="2"/>
  <c r="D11" i="2"/>
  <c r="I1102" i="2"/>
  <c r="I1098" i="2"/>
  <c r="I1094" i="2"/>
  <c r="I1090" i="2"/>
  <c r="I1086" i="2"/>
  <c r="I1082" i="2"/>
  <c r="I1078" i="2"/>
  <c r="I1074" i="2"/>
  <c r="I1070" i="2"/>
  <c r="I1066" i="2"/>
  <c r="I1062" i="2"/>
  <c r="I1058" i="2"/>
  <c r="I1054" i="2"/>
  <c r="I1050" i="2"/>
  <c r="I1101" i="2"/>
  <c r="I1097" i="2"/>
  <c r="I1093" i="2"/>
  <c r="I1089" i="2"/>
  <c r="I1085" i="2"/>
  <c r="I1081" i="2"/>
  <c r="I1077" i="2"/>
  <c r="I1073" i="2"/>
  <c r="I1069" i="2"/>
  <c r="I1065" i="2"/>
  <c r="I1061" i="2"/>
  <c r="I1100" i="2"/>
  <c r="I1096" i="2"/>
  <c r="I1092" i="2"/>
  <c r="I1088" i="2"/>
  <c r="I1084" i="2"/>
  <c r="I1080" i="2"/>
  <c r="I1076" i="2"/>
  <c r="I1072" i="2"/>
  <c r="I1068" i="2"/>
  <c r="I1064" i="2"/>
  <c r="I1060" i="2"/>
  <c r="I1056" i="2"/>
  <c r="I1063" i="2"/>
  <c r="I1052" i="2"/>
  <c r="I1051" i="2"/>
  <c r="I1046" i="2"/>
  <c r="I1042" i="2"/>
  <c r="I1038" i="2"/>
  <c r="I1034" i="2"/>
  <c r="I1030" i="2"/>
  <c r="I1026" i="2"/>
  <c r="I1022" i="2"/>
  <c r="I1018" i="2"/>
  <c r="I1014" i="2"/>
  <c r="I1010" i="2"/>
  <c r="I1006" i="2"/>
  <c r="I1002" i="2"/>
  <c r="I1091" i="2"/>
  <c r="I1087" i="2"/>
  <c r="I1067" i="2"/>
  <c r="I1053" i="2"/>
  <c r="I1049" i="2"/>
  <c r="I1045" i="2"/>
  <c r="I1041" i="2"/>
  <c r="I1037" i="2"/>
  <c r="I1033" i="2"/>
  <c r="I1029" i="2"/>
  <c r="I1025" i="2"/>
  <c r="I1021" i="2"/>
  <c r="I1017" i="2"/>
  <c r="I1013" i="2"/>
  <c r="I1009" i="2"/>
  <c r="I1083" i="2"/>
  <c r="I1048" i="2"/>
  <c r="I1044" i="2"/>
  <c r="I1040" i="2"/>
  <c r="I1036" i="2"/>
  <c r="I1032" i="2"/>
  <c r="I1028" i="2"/>
  <c r="I1024" i="2"/>
  <c r="I1095" i="2"/>
  <c r="I1071" i="2"/>
  <c r="I1047" i="2"/>
  <c r="I1031" i="2"/>
  <c r="I1027" i="2"/>
  <c r="I1003" i="2"/>
  <c r="I1008" i="2"/>
  <c r="I1001" i="2"/>
  <c r="I997" i="2"/>
  <c r="I993" i="2"/>
  <c r="I989" i="2"/>
  <c r="I985" i="2"/>
  <c r="I981" i="2"/>
  <c r="I977" i="2"/>
  <c r="I973" i="2"/>
  <c r="I969" i="2"/>
  <c r="I965" i="2"/>
  <c r="I961" i="2"/>
  <c r="I1079" i="2"/>
  <c r="I1043" i="2"/>
  <c r="I1039" i="2"/>
  <c r="I1023" i="2"/>
  <c r="I1020" i="2"/>
  <c r="I1012" i="2"/>
  <c r="I1005" i="2"/>
  <c r="I1075" i="2"/>
  <c r="I1057" i="2"/>
  <c r="I1000" i="2"/>
  <c r="I996" i="2"/>
  <c r="I992" i="2"/>
  <c r="I988" i="2"/>
  <c r="I984" i="2"/>
  <c r="I980" i="2"/>
  <c r="I1055" i="2"/>
  <c r="I1035" i="2"/>
  <c r="I1019" i="2"/>
  <c r="I999" i="2"/>
  <c r="I991" i="2"/>
  <c r="I974" i="2"/>
  <c r="I972" i="2"/>
  <c r="I960" i="2"/>
  <c r="I956" i="2"/>
  <c r="I952" i="2"/>
  <c r="I948" i="2"/>
  <c r="I944" i="2"/>
  <c r="I940" i="2"/>
  <c r="I936" i="2"/>
  <c r="I932" i="2"/>
  <c r="I928" i="2"/>
  <c r="I924" i="2"/>
  <c r="I920" i="2"/>
  <c r="I916" i="2"/>
  <c r="I912" i="2"/>
  <c r="I908" i="2"/>
  <c r="I904" i="2"/>
  <c r="I900" i="2"/>
  <c r="I896" i="2"/>
  <c r="I892" i="2"/>
  <c r="I975" i="2"/>
  <c r="I982" i="2"/>
  <c r="I976" i="2"/>
  <c r="I959" i="2"/>
  <c r="I955" i="2"/>
  <c r="I951" i="2"/>
  <c r="I947" i="2"/>
  <c r="I943" i="2"/>
  <c r="I939" i="2"/>
  <c r="I935" i="2"/>
  <c r="I931" i="2"/>
  <c r="I927" i="2"/>
  <c r="I923" i="2"/>
  <c r="I919" i="2"/>
  <c r="I915" i="2"/>
  <c r="I911" i="2"/>
  <c r="I907" i="2"/>
  <c r="I903" i="2"/>
  <c r="I899" i="2"/>
  <c r="I895" i="2"/>
  <c r="I891" i="2"/>
  <c r="I1011" i="2"/>
  <c r="I1004" i="2"/>
  <c r="I994" i="2"/>
  <c r="I986" i="2"/>
  <c r="I983" i="2"/>
  <c r="I1099" i="2"/>
  <c r="I1103" i="2"/>
  <c r="I1016" i="2"/>
  <c r="I987" i="2"/>
  <c r="I979" i="2"/>
  <c r="I970" i="2"/>
  <c r="I962" i="2"/>
  <c r="I917" i="2"/>
  <c r="I886" i="2"/>
  <c r="I971" i="2"/>
  <c r="I958" i="2"/>
  <c r="I954" i="2"/>
  <c r="I942" i="2"/>
  <c r="I930" i="2"/>
  <c r="I905" i="2"/>
  <c r="I990" i="2"/>
  <c r="I967" i="2"/>
  <c r="I926" i="2"/>
  <c r="I925" i="2"/>
  <c r="I918" i="2"/>
  <c r="I964" i="2"/>
  <c r="I945" i="2"/>
  <c r="I933" i="2"/>
  <c r="I921" i="2"/>
  <c r="I914" i="2"/>
  <c r="I913" i="2"/>
  <c r="I906" i="2"/>
  <c r="I968" i="2"/>
  <c r="I909" i="2"/>
  <c r="I1059" i="2"/>
  <c r="I1015" i="2"/>
  <c r="I1007" i="2"/>
  <c r="I978" i="2"/>
  <c r="I966" i="2"/>
  <c r="I957" i="2"/>
  <c r="I922" i="2"/>
  <c r="I910" i="2"/>
  <c r="I889" i="2"/>
  <c r="I888" i="2"/>
  <c r="I995" i="2"/>
  <c r="I963" i="2"/>
  <c r="I953" i="2"/>
  <c r="I949" i="2"/>
  <c r="I946" i="2"/>
  <c r="I941" i="2"/>
  <c r="I937" i="2"/>
  <c r="I934" i="2"/>
  <c r="I898" i="2"/>
  <c r="I887" i="2"/>
  <c r="I883" i="2"/>
  <c r="I879" i="2"/>
  <c r="I875" i="2"/>
  <c r="I870" i="2"/>
  <c r="I866" i="2"/>
  <c r="I862" i="2"/>
  <c r="I858" i="2"/>
  <c r="I854" i="2"/>
  <c r="I850" i="2"/>
  <c r="I846" i="2"/>
  <c r="I842" i="2"/>
  <c r="I838" i="2"/>
  <c r="I834" i="2"/>
  <c r="I929" i="2"/>
  <c r="I901" i="2"/>
  <c r="I885" i="2"/>
  <c r="I881" i="2"/>
  <c r="I880" i="2"/>
  <c r="I869" i="2"/>
  <c r="I865" i="2"/>
  <c r="I861" i="2"/>
  <c r="I857" i="2"/>
  <c r="I853" i="2"/>
  <c r="I849" i="2"/>
  <c r="I845" i="2"/>
  <c r="I841" i="2"/>
  <c r="I837" i="2"/>
  <c r="I833" i="2"/>
  <c r="I998" i="2"/>
  <c r="I902" i="2"/>
  <c r="I882" i="2"/>
  <c r="I874" i="2"/>
  <c r="I873" i="2"/>
  <c r="I872" i="2"/>
  <c r="I868" i="2"/>
  <c r="I864" i="2"/>
  <c r="I860" i="2"/>
  <c r="I856" i="2"/>
  <c r="I852" i="2"/>
  <c r="I848" i="2"/>
  <c r="I844" i="2"/>
  <c r="I840" i="2"/>
  <c r="I836" i="2"/>
  <c r="I897" i="2"/>
  <c r="I893" i="2"/>
  <c r="I890" i="2"/>
  <c r="I877" i="2"/>
  <c r="I863" i="2"/>
  <c r="I855" i="2"/>
  <c r="I847" i="2"/>
  <c r="I843" i="2"/>
  <c r="I828" i="2"/>
  <c r="I824" i="2"/>
  <c r="I820" i="2"/>
  <c r="I816" i="2"/>
  <c r="I812" i="2"/>
  <c r="I808" i="2"/>
  <c r="I804" i="2"/>
  <c r="I800" i="2"/>
  <c r="I796" i="2"/>
  <c r="I792" i="2"/>
  <c r="I788" i="2"/>
  <c r="I784" i="2"/>
  <c r="I780" i="2"/>
  <c r="I776" i="2"/>
  <c r="I772" i="2"/>
  <c r="I768" i="2"/>
  <c r="I764" i="2"/>
  <c r="I760" i="2"/>
  <c r="I756" i="2"/>
  <c r="I752" i="2"/>
  <c r="I748" i="2"/>
  <c r="I744" i="2"/>
  <c r="I740" i="2"/>
  <c r="I736" i="2"/>
  <c r="I851" i="2"/>
  <c r="I876" i="2"/>
  <c r="I827" i="2"/>
  <c r="I823" i="2"/>
  <c r="I819" i="2"/>
  <c r="I815" i="2"/>
  <c r="I811" i="2"/>
  <c r="I807" i="2"/>
  <c r="I803" i="2"/>
  <c r="I799" i="2"/>
  <c r="I795" i="2"/>
  <c r="I791" i="2"/>
  <c r="I787" i="2"/>
  <c r="I783" i="2"/>
  <c r="I779" i="2"/>
  <c r="I775" i="2"/>
  <c r="I771" i="2"/>
  <c r="I767" i="2"/>
  <c r="I763" i="2"/>
  <c r="I759" i="2"/>
  <c r="I755" i="2"/>
  <c r="I878" i="2"/>
  <c r="I839" i="2"/>
  <c r="I831" i="2"/>
  <c r="I830" i="2"/>
  <c r="I826" i="2"/>
  <c r="I822" i="2"/>
  <c r="I818" i="2"/>
  <c r="I814" i="2"/>
  <c r="I810" i="2"/>
  <c r="I806" i="2"/>
  <c r="I802" i="2"/>
  <c r="I798" i="2"/>
  <c r="I794" i="2"/>
  <c r="I790" i="2"/>
  <c r="I786" i="2"/>
  <c r="I782" i="2"/>
  <c r="I778" i="2"/>
  <c r="I774" i="2"/>
  <c r="I770" i="2"/>
  <c r="I766" i="2"/>
  <c r="I762" i="2"/>
  <c r="I758" i="2"/>
  <c r="I754" i="2"/>
  <c r="I938" i="2"/>
  <c r="I884" i="2"/>
  <c r="I867" i="2"/>
  <c r="I859" i="2"/>
  <c r="I829" i="2"/>
  <c r="I797" i="2"/>
  <c r="I743" i="2"/>
  <c r="I733" i="2"/>
  <c r="I729" i="2"/>
  <c r="I725" i="2"/>
  <c r="I721" i="2"/>
  <c r="I717" i="2"/>
  <c r="I713" i="2"/>
  <c r="I709" i="2"/>
  <c r="I705" i="2"/>
  <c r="I701" i="2"/>
  <c r="I697" i="2"/>
  <c r="I871" i="2"/>
  <c r="I832" i="2"/>
  <c r="I825" i="2"/>
  <c r="I793" i="2"/>
  <c r="I751" i="2"/>
  <c r="I742" i="2"/>
  <c r="I741" i="2"/>
  <c r="I950" i="2"/>
  <c r="I769" i="2"/>
  <c r="I753" i="2"/>
  <c r="I746" i="2"/>
  <c r="I732" i="2"/>
  <c r="I728" i="2"/>
  <c r="I724" i="2"/>
  <c r="I720" i="2"/>
  <c r="I716" i="2"/>
  <c r="I712" i="2"/>
  <c r="I708" i="2"/>
  <c r="I704" i="2"/>
  <c r="I700" i="2"/>
  <c r="I696" i="2"/>
  <c r="I817" i="2"/>
  <c r="I777" i="2"/>
  <c r="I761" i="2"/>
  <c r="I745" i="2"/>
  <c r="I737" i="2"/>
  <c r="I835" i="2"/>
  <c r="I821" i="2"/>
  <c r="I813" i="2"/>
  <c r="I805" i="2"/>
  <c r="I785" i="2"/>
  <c r="I747" i="2"/>
  <c r="I738" i="2"/>
  <c r="I735" i="2"/>
  <c r="I731" i="2"/>
  <c r="I727" i="2"/>
  <c r="I723" i="2"/>
  <c r="I719" i="2"/>
  <c r="I715" i="2"/>
  <c r="I711" i="2"/>
  <c r="I707" i="2"/>
  <c r="I703" i="2"/>
  <c r="I699" i="2"/>
  <c r="I809" i="2"/>
  <c r="I801" i="2"/>
  <c r="I781" i="2"/>
  <c r="I757" i="2"/>
  <c r="I749" i="2"/>
  <c r="I789" i="2"/>
  <c r="I773" i="2"/>
  <c r="I765" i="2"/>
  <c r="I750" i="2"/>
  <c r="I692" i="2"/>
  <c r="I688" i="2"/>
  <c r="I684" i="2"/>
  <c r="I680" i="2"/>
  <c r="I676" i="2"/>
  <c r="I672" i="2"/>
  <c r="I668" i="2"/>
  <c r="I664" i="2"/>
  <c r="I660" i="2"/>
  <c r="I656" i="2"/>
  <c r="I726" i="2"/>
  <c r="I714" i="2"/>
  <c r="I702" i="2"/>
  <c r="I894" i="2"/>
  <c r="I730" i="2"/>
  <c r="I695" i="2"/>
  <c r="I691" i="2"/>
  <c r="I687" i="2"/>
  <c r="I683" i="2"/>
  <c r="I679" i="2"/>
  <c r="I675" i="2"/>
  <c r="I671" i="2"/>
  <c r="I667" i="2"/>
  <c r="I663" i="2"/>
  <c r="I659" i="2"/>
  <c r="I655" i="2"/>
  <c r="I734" i="2"/>
  <c r="I718" i="2"/>
  <c r="I694" i="2"/>
  <c r="I690" i="2"/>
  <c r="I686" i="2"/>
  <c r="I682" i="2"/>
  <c r="I678" i="2"/>
  <c r="I674" i="2"/>
  <c r="I670" i="2"/>
  <c r="I666" i="2"/>
  <c r="I662" i="2"/>
  <c r="I658" i="2"/>
  <c r="I739" i="2"/>
  <c r="I710" i="2"/>
  <c r="I706" i="2"/>
  <c r="I689" i="2"/>
  <c r="I681" i="2"/>
  <c r="I652" i="2"/>
  <c r="I648" i="2"/>
  <c r="I644" i="2"/>
  <c r="I640" i="2"/>
  <c r="I636" i="2"/>
  <c r="I632" i="2"/>
  <c r="I628" i="2"/>
  <c r="I624" i="2"/>
  <c r="I620" i="2"/>
  <c r="I616" i="2"/>
  <c r="I612" i="2"/>
  <c r="I608" i="2"/>
  <c r="I604" i="2"/>
  <c r="I600" i="2"/>
  <c r="I596" i="2"/>
  <c r="I592" i="2"/>
  <c r="I588" i="2"/>
  <c r="I584" i="2"/>
  <c r="I580" i="2"/>
  <c r="I576" i="2"/>
  <c r="I572" i="2"/>
  <c r="I568" i="2"/>
  <c r="I564" i="2"/>
  <c r="I560" i="2"/>
  <c r="I556" i="2"/>
  <c r="I698" i="2"/>
  <c r="I669" i="2"/>
  <c r="I693" i="2"/>
  <c r="I665" i="2"/>
  <c r="I651" i="2"/>
  <c r="I647" i="2"/>
  <c r="I643" i="2"/>
  <c r="I639" i="2"/>
  <c r="I635" i="2"/>
  <c r="I631" i="2"/>
  <c r="I627" i="2"/>
  <c r="I623" i="2"/>
  <c r="I619" i="2"/>
  <c r="I615" i="2"/>
  <c r="I611" i="2"/>
  <c r="I607" i="2"/>
  <c r="I603" i="2"/>
  <c r="I599" i="2"/>
  <c r="I595" i="2"/>
  <c r="I591" i="2"/>
  <c r="I587" i="2"/>
  <c r="I583" i="2"/>
  <c r="I579" i="2"/>
  <c r="I575" i="2"/>
  <c r="I571" i="2"/>
  <c r="I567" i="2"/>
  <c r="I563" i="2"/>
  <c r="I559" i="2"/>
  <c r="I722" i="2"/>
  <c r="I685" i="2"/>
  <c r="I673" i="2"/>
  <c r="I661" i="2"/>
  <c r="I650" i="2"/>
  <c r="I646" i="2"/>
  <c r="I642" i="2"/>
  <c r="I638" i="2"/>
  <c r="I634" i="2"/>
  <c r="I630" i="2"/>
  <c r="I626" i="2"/>
  <c r="I622" i="2"/>
  <c r="I618" i="2"/>
  <c r="I614" i="2"/>
  <c r="I610" i="2"/>
  <c r="I606" i="2"/>
  <c r="I602" i="2"/>
  <c r="I598" i="2"/>
  <c r="I594" i="2"/>
  <c r="I590" i="2"/>
  <c r="I586" i="2"/>
  <c r="I657" i="2"/>
  <c r="I653" i="2"/>
  <c r="I649" i="2"/>
  <c r="I645" i="2"/>
  <c r="I641" i="2"/>
  <c r="I637" i="2"/>
  <c r="I633" i="2"/>
  <c r="I629" i="2"/>
  <c r="I625" i="2"/>
  <c r="I621" i="2"/>
  <c r="I617" i="2"/>
  <c r="I613" i="2"/>
  <c r="I609" i="2"/>
  <c r="I605" i="2"/>
  <c r="I601" i="2"/>
  <c r="I597" i="2"/>
  <c r="I593" i="2"/>
  <c r="I589" i="2"/>
  <c r="I585" i="2"/>
  <c r="I581" i="2"/>
  <c r="I577" i="2"/>
  <c r="I573" i="2"/>
  <c r="I569" i="2"/>
  <c r="I565" i="2"/>
  <c r="I561" i="2"/>
  <c r="I557" i="2"/>
  <c r="I677" i="2"/>
  <c r="I582" i="2"/>
  <c r="I566" i="2"/>
  <c r="I654" i="2"/>
  <c r="I562" i="2"/>
  <c r="I554" i="2"/>
  <c r="I550" i="2"/>
  <c r="I546" i="2"/>
  <c r="I542" i="2"/>
  <c r="I538" i="2"/>
  <c r="I534" i="2"/>
  <c r="I530" i="2"/>
  <c r="I526" i="2"/>
  <c r="I522" i="2"/>
  <c r="I518" i="2"/>
  <c r="I514" i="2"/>
  <c r="I510" i="2"/>
  <c r="I506" i="2"/>
  <c r="I502" i="2"/>
  <c r="I498" i="2"/>
  <c r="I494" i="2"/>
  <c r="I490" i="2"/>
  <c r="I486" i="2"/>
  <c r="I482" i="2"/>
  <c r="I478" i="2"/>
  <c r="I474" i="2"/>
  <c r="I470" i="2"/>
  <c r="I466" i="2"/>
  <c r="I462" i="2"/>
  <c r="I570" i="2"/>
  <c r="I553" i="2"/>
  <c r="I549" i="2"/>
  <c r="I545" i="2"/>
  <c r="I541" i="2"/>
  <c r="I537" i="2"/>
  <c r="I533" i="2"/>
  <c r="I529" i="2"/>
  <c r="I525" i="2"/>
  <c r="I521" i="2"/>
  <c r="I517" i="2"/>
  <c r="I513" i="2"/>
  <c r="I509" i="2"/>
  <c r="I505" i="2"/>
  <c r="I501" i="2"/>
  <c r="I497" i="2"/>
  <c r="I493" i="2"/>
  <c r="I489" i="2"/>
  <c r="I485" i="2"/>
  <c r="I481" i="2"/>
  <c r="I477" i="2"/>
  <c r="I473" i="2"/>
  <c r="I469" i="2"/>
  <c r="I465" i="2"/>
  <c r="I558" i="2"/>
  <c r="I552" i="2"/>
  <c r="I548" i="2"/>
  <c r="I544" i="2"/>
  <c r="I540" i="2"/>
  <c r="I536" i="2"/>
  <c r="I532" i="2"/>
  <c r="I528" i="2"/>
  <c r="I524" i="2"/>
  <c r="I520" i="2"/>
  <c r="I516" i="2"/>
  <c r="I512" i="2"/>
  <c r="I508" i="2"/>
  <c r="I504" i="2"/>
  <c r="I500" i="2"/>
  <c r="I496" i="2"/>
  <c r="I492" i="2"/>
  <c r="I488" i="2"/>
  <c r="I484" i="2"/>
  <c r="I480" i="2"/>
  <c r="I476" i="2"/>
  <c r="I472" i="2"/>
  <c r="I468" i="2"/>
  <c r="I574" i="2"/>
  <c r="I539" i="2"/>
  <c r="I515" i="2"/>
  <c r="I503" i="2"/>
  <c r="I464" i="2"/>
  <c r="I547" i="2"/>
  <c r="I479" i="2"/>
  <c r="I471" i="2"/>
  <c r="I458" i="2"/>
  <c r="I454" i="2"/>
  <c r="I450" i="2"/>
  <c r="I446" i="2"/>
  <c r="I442" i="2"/>
  <c r="I438" i="2"/>
  <c r="I434" i="2"/>
  <c r="I430" i="2"/>
  <c r="I426" i="2"/>
  <c r="I422" i="2"/>
  <c r="I418" i="2"/>
  <c r="I414" i="2"/>
  <c r="I410" i="2"/>
  <c r="I406" i="2"/>
  <c r="I402" i="2"/>
  <c r="I398" i="2"/>
  <c r="I394" i="2"/>
  <c r="I390" i="2"/>
  <c r="I386" i="2"/>
  <c r="I382" i="2"/>
  <c r="I378" i="2"/>
  <c r="I374" i="2"/>
  <c r="I507" i="2"/>
  <c r="I527" i="2"/>
  <c r="I519" i="2"/>
  <c r="I511" i="2"/>
  <c r="I491" i="2"/>
  <c r="I475" i="2"/>
  <c r="I461" i="2"/>
  <c r="I457" i="2"/>
  <c r="I453" i="2"/>
  <c r="I449" i="2"/>
  <c r="I445" i="2"/>
  <c r="I441" i="2"/>
  <c r="I437" i="2"/>
  <c r="I433" i="2"/>
  <c r="I429" i="2"/>
  <c r="I425" i="2"/>
  <c r="I421" i="2"/>
  <c r="I417" i="2"/>
  <c r="I413" i="2"/>
  <c r="I409" i="2"/>
  <c r="I405" i="2"/>
  <c r="I401" i="2"/>
  <c r="I397" i="2"/>
  <c r="I393" i="2"/>
  <c r="I389" i="2"/>
  <c r="I385" i="2"/>
  <c r="I381" i="2"/>
  <c r="I377" i="2"/>
  <c r="I373" i="2"/>
  <c r="I369" i="2"/>
  <c r="I531" i="2"/>
  <c r="I495" i="2"/>
  <c r="I483" i="2"/>
  <c r="I578" i="2"/>
  <c r="I551" i="2"/>
  <c r="I535" i="2"/>
  <c r="I499" i="2"/>
  <c r="I467" i="2"/>
  <c r="I460" i="2"/>
  <c r="I456" i="2"/>
  <c r="I452" i="2"/>
  <c r="I448" i="2"/>
  <c r="I444" i="2"/>
  <c r="I440" i="2"/>
  <c r="I436" i="2"/>
  <c r="I432" i="2"/>
  <c r="I428" i="2"/>
  <c r="I424" i="2"/>
  <c r="I420" i="2"/>
  <c r="I416" i="2"/>
  <c r="I412" i="2"/>
  <c r="I408" i="2"/>
  <c r="I404" i="2"/>
  <c r="I400" i="2"/>
  <c r="I396" i="2"/>
  <c r="I392" i="2"/>
  <c r="I388" i="2"/>
  <c r="I384" i="2"/>
  <c r="I555" i="2"/>
  <c r="I543" i="2"/>
  <c r="I463" i="2"/>
  <c r="I459" i="2"/>
  <c r="I455" i="2"/>
  <c r="I451" i="2"/>
  <c r="I447" i="2"/>
  <c r="I443" i="2"/>
  <c r="I439" i="2"/>
  <c r="I435" i="2"/>
  <c r="I431" i="2"/>
  <c r="I427" i="2"/>
  <c r="I423" i="2"/>
  <c r="I419" i="2"/>
  <c r="I415" i="2"/>
  <c r="I411" i="2"/>
  <c r="I407" i="2"/>
  <c r="I403" i="2"/>
  <c r="I399" i="2"/>
  <c r="I395" i="2"/>
  <c r="I391" i="2"/>
  <c r="I387" i="2"/>
  <c r="I383" i="2"/>
  <c r="I379" i="2"/>
  <c r="I375" i="2"/>
  <c r="I371" i="2"/>
  <c r="I367" i="2"/>
  <c r="I487" i="2"/>
  <c r="I523" i="2"/>
  <c r="I376" i="2"/>
  <c r="I372" i="2"/>
  <c r="I363" i="2"/>
  <c r="I359" i="2"/>
  <c r="I355" i="2"/>
  <c r="I351" i="2"/>
  <c r="I347" i="2"/>
  <c r="I343" i="2"/>
  <c r="I339" i="2"/>
  <c r="I335" i="2"/>
  <c r="I331" i="2"/>
  <c r="I327" i="2"/>
  <c r="I323" i="2"/>
  <c r="I319" i="2"/>
  <c r="I315" i="2"/>
  <c r="I311" i="2"/>
  <c r="I307" i="2"/>
  <c r="I303" i="2"/>
  <c r="I366" i="2"/>
  <c r="I362" i="2"/>
  <c r="I358" i="2"/>
  <c r="I354" i="2"/>
  <c r="I350" i="2"/>
  <c r="I346" i="2"/>
  <c r="I342" i="2"/>
  <c r="I338" i="2"/>
  <c r="I334" i="2"/>
  <c r="I330" i="2"/>
  <c r="I326" i="2"/>
  <c r="I322" i="2"/>
  <c r="I318" i="2"/>
  <c r="I314" i="2"/>
  <c r="I310" i="2"/>
  <c r="I306" i="2"/>
  <c r="I368" i="2"/>
  <c r="I365" i="2"/>
  <c r="I361" i="2"/>
  <c r="I357" i="2"/>
  <c r="I353" i="2"/>
  <c r="I349" i="2"/>
  <c r="I345" i="2"/>
  <c r="I341" i="2"/>
  <c r="I337" i="2"/>
  <c r="I333" i="2"/>
  <c r="I329" i="2"/>
  <c r="I325" i="2"/>
  <c r="I321" i="2"/>
  <c r="I317" i="2"/>
  <c r="I313" i="2"/>
  <c r="I309" i="2"/>
  <c r="I305" i="2"/>
  <c r="I301" i="2"/>
  <c r="I297" i="2"/>
  <c r="I293" i="2"/>
  <c r="I289" i="2"/>
  <c r="I285" i="2"/>
  <c r="I281" i="2"/>
  <c r="I277" i="2"/>
  <c r="I273" i="2"/>
  <c r="I370" i="2"/>
  <c r="I336" i="2"/>
  <c r="I320" i="2"/>
  <c r="I299" i="2"/>
  <c r="I298" i="2"/>
  <c r="I268" i="2"/>
  <c r="I264" i="2"/>
  <c r="I260" i="2"/>
  <c r="I256" i="2"/>
  <c r="I252" i="2"/>
  <c r="I248" i="2"/>
  <c r="I244" i="2"/>
  <c r="I240" i="2"/>
  <c r="I236" i="2"/>
  <c r="I232" i="2"/>
  <c r="I228" i="2"/>
  <c r="I224" i="2"/>
  <c r="I220" i="2"/>
  <c r="I216" i="2"/>
  <c r="I212" i="2"/>
  <c r="I208" i="2"/>
  <c r="I380" i="2"/>
  <c r="I344" i="2"/>
  <c r="I316" i="2"/>
  <c r="I291" i="2"/>
  <c r="I280" i="2"/>
  <c r="I302" i="2"/>
  <c r="I287" i="2"/>
  <c r="I275" i="2"/>
  <c r="I272" i="2"/>
  <c r="I271" i="2"/>
  <c r="I267" i="2"/>
  <c r="I263" i="2"/>
  <c r="I259" i="2"/>
  <c r="I255" i="2"/>
  <c r="I251" i="2"/>
  <c r="I247" i="2"/>
  <c r="I243" i="2"/>
  <c r="I239" i="2"/>
  <c r="I235" i="2"/>
  <c r="I231" i="2"/>
  <c r="I227" i="2"/>
  <c r="I223" i="2"/>
  <c r="I219" i="2"/>
  <c r="I215" i="2"/>
  <c r="I211" i="2"/>
  <c r="I207" i="2"/>
  <c r="I203" i="2"/>
  <c r="I199" i="2"/>
  <c r="I195" i="2"/>
  <c r="I191" i="2"/>
  <c r="I187" i="2"/>
  <c r="I356" i="2"/>
  <c r="I348" i="2"/>
  <c r="I308" i="2"/>
  <c r="I290" i="2"/>
  <c r="I286" i="2"/>
  <c r="I274" i="2"/>
  <c r="I360" i="2"/>
  <c r="I324" i="2"/>
  <c r="I294" i="2"/>
  <c r="I292" i="2"/>
  <c r="I276" i="2"/>
  <c r="I270" i="2"/>
  <c r="I266" i="2"/>
  <c r="I262" i="2"/>
  <c r="I258" i="2"/>
  <c r="I254" i="2"/>
  <c r="I250" i="2"/>
  <c r="I246" i="2"/>
  <c r="I242" i="2"/>
  <c r="I238" i="2"/>
  <c r="I234" i="2"/>
  <c r="I230" i="2"/>
  <c r="I226" i="2"/>
  <c r="I222" i="2"/>
  <c r="I218" i="2"/>
  <c r="I214" i="2"/>
  <c r="I210" i="2"/>
  <c r="I206" i="2"/>
  <c r="I202" i="2"/>
  <c r="I198" i="2"/>
  <c r="I194" i="2"/>
  <c r="I190" i="2"/>
  <c r="I364" i="2"/>
  <c r="I352" i="2"/>
  <c r="I340" i="2"/>
  <c r="I332" i="2"/>
  <c r="I304" i="2"/>
  <c r="I328" i="2"/>
  <c r="I296" i="2"/>
  <c r="I295" i="2"/>
  <c r="I288" i="2"/>
  <c r="I284" i="2"/>
  <c r="I283" i="2"/>
  <c r="I279" i="2"/>
  <c r="I269" i="2"/>
  <c r="I237" i="2"/>
  <c r="I204" i="2"/>
  <c r="I200" i="2"/>
  <c r="I197" i="2"/>
  <c r="I196" i="2"/>
  <c r="I192" i="2"/>
  <c r="I282" i="2"/>
  <c r="I188" i="2"/>
  <c r="I184" i="2"/>
  <c r="I180" i="2"/>
  <c r="I176" i="2"/>
  <c r="I172" i="2"/>
  <c r="I168" i="2"/>
  <c r="I164" i="2"/>
  <c r="I160" i="2"/>
  <c r="I156" i="2"/>
  <c r="I152" i="2"/>
  <c r="I148" i="2"/>
  <c r="I144" i="2"/>
  <c r="I140" i="2"/>
  <c r="I136" i="2"/>
  <c r="I132" i="2"/>
  <c r="I128" i="2"/>
  <c r="I124" i="2"/>
  <c r="I120" i="2"/>
  <c r="I116" i="2"/>
  <c r="I112" i="2"/>
  <c r="I108" i="2"/>
  <c r="I104" i="2"/>
  <c r="I100" i="2"/>
  <c r="I96" i="2"/>
  <c r="I92" i="2"/>
  <c r="I88" i="2"/>
  <c r="I84" i="2"/>
  <c r="I80" i="2"/>
  <c r="I76" i="2"/>
  <c r="I72" i="2"/>
  <c r="I68" i="2"/>
  <c r="I64" i="2"/>
  <c r="I60" i="2"/>
  <c r="I56" i="2"/>
  <c r="I300" i="2"/>
  <c r="I249" i="2"/>
  <c r="I241" i="2"/>
  <c r="I221" i="2"/>
  <c r="I217" i="2"/>
  <c r="I201" i="2"/>
  <c r="I265" i="2"/>
  <c r="I205" i="2"/>
  <c r="I193" i="2"/>
  <c r="I189" i="2"/>
  <c r="I183" i="2"/>
  <c r="I179" i="2"/>
  <c r="I175" i="2"/>
  <c r="I171" i="2"/>
  <c r="I167" i="2"/>
  <c r="I163" i="2"/>
  <c r="I159" i="2"/>
  <c r="I155" i="2"/>
  <c r="I151" i="2"/>
  <c r="I147" i="2"/>
  <c r="I143" i="2"/>
  <c r="I139" i="2"/>
  <c r="I135" i="2"/>
  <c r="I131" i="2"/>
  <c r="I127" i="2"/>
  <c r="I123" i="2"/>
  <c r="I119" i="2"/>
  <c r="I115" i="2"/>
  <c r="I111" i="2"/>
  <c r="I107" i="2"/>
  <c r="I103" i="2"/>
  <c r="I99" i="2"/>
  <c r="I95" i="2"/>
  <c r="I91" i="2"/>
  <c r="I87" i="2"/>
  <c r="I83" i="2"/>
  <c r="I79" i="2"/>
  <c r="I75" i="2"/>
  <c r="I71" i="2"/>
  <c r="I67" i="2"/>
  <c r="I63" i="2"/>
  <c r="I59" i="2"/>
  <c r="I55" i="2"/>
  <c r="I312" i="2"/>
  <c r="I278" i="2"/>
  <c r="I253" i="2"/>
  <c r="I257" i="2"/>
  <c r="I225" i="2"/>
  <c r="I209" i="2"/>
  <c r="I182" i="2"/>
  <c r="I178" i="2"/>
  <c r="I174" i="2"/>
  <c r="I170" i="2"/>
  <c r="I166" i="2"/>
  <c r="I162" i="2"/>
  <c r="I158" i="2"/>
  <c r="I154" i="2"/>
  <c r="I150" i="2"/>
  <c r="I146" i="2"/>
  <c r="I142" i="2"/>
  <c r="I138" i="2"/>
  <c r="I134" i="2"/>
  <c r="I130" i="2"/>
  <c r="I126" i="2"/>
  <c r="I122" i="2"/>
  <c r="I118" i="2"/>
  <c r="I114" i="2"/>
  <c r="I110" i="2"/>
  <c r="I106" i="2"/>
  <c r="I102" i="2"/>
  <c r="I98" i="2"/>
  <c r="I94" i="2"/>
  <c r="I90" i="2"/>
  <c r="I86" i="2"/>
  <c r="I82" i="2"/>
  <c r="I78" i="2"/>
  <c r="I74" i="2"/>
  <c r="I70" i="2"/>
  <c r="I66" i="2"/>
  <c r="I62" i="2"/>
  <c r="I58" i="2"/>
  <c r="I54" i="2"/>
  <c r="I50" i="2"/>
  <c r="I46" i="2"/>
  <c r="I42" i="2"/>
  <c r="I38" i="2"/>
  <c r="I233" i="2"/>
  <c r="I245" i="2"/>
  <c r="I229" i="2"/>
  <c r="I185" i="2"/>
  <c r="I113" i="2"/>
  <c r="I105" i="2"/>
  <c r="I49" i="2"/>
  <c r="I31" i="2"/>
  <c r="I27" i="2"/>
  <c r="I19" i="2"/>
  <c r="I11" i="2"/>
  <c r="I97" i="2"/>
  <c r="I28" i="2"/>
  <c r="I24" i="2"/>
  <c r="I16" i="2"/>
  <c r="I173" i="2"/>
  <c r="I165" i="2"/>
  <c r="I157" i="2"/>
  <c r="I145" i="2"/>
  <c r="I44" i="2"/>
  <c r="I37" i="2"/>
  <c r="I153" i="2"/>
  <c r="I41" i="2"/>
  <c r="I213" i="2"/>
  <c r="I186" i="2"/>
  <c r="I109" i="2"/>
  <c r="I57" i="2"/>
  <c r="I43" i="2"/>
  <c r="I34" i="2"/>
  <c r="I30" i="2"/>
  <c r="I26" i="2"/>
  <c r="I22" i="2"/>
  <c r="I18" i="2"/>
  <c r="I14" i="2"/>
  <c r="I10" i="2"/>
  <c r="I61" i="2"/>
  <c r="I45" i="2"/>
  <c r="I81" i="2"/>
  <c r="I137" i="2"/>
  <c r="I125" i="2"/>
  <c r="I117" i="2"/>
  <c r="I93" i="2"/>
  <c r="I77" i="2"/>
  <c r="I133" i="2"/>
  <c r="I40" i="2"/>
  <c r="I177" i="2"/>
  <c r="I169" i="2"/>
  <c r="I101" i="2"/>
  <c r="I51" i="2"/>
  <c r="I33" i="2"/>
  <c r="I29" i="2"/>
  <c r="I25" i="2"/>
  <c r="I21" i="2"/>
  <c r="I17" i="2"/>
  <c r="I13" i="2"/>
  <c r="I9" i="2"/>
  <c r="I261" i="2"/>
  <c r="I161" i="2"/>
  <c r="I149" i="2"/>
  <c r="I121" i="2"/>
  <c r="I65" i="2"/>
  <c r="I53" i="2"/>
  <c r="I52" i="2"/>
  <c r="I47" i="2"/>
  <c r="I39" i="2"/>
  <c r="I181" i="2"/>
  <c r="I89" i="2"/>
  <c r="I12" i="2"/>
  <c r="I141" i="2"/>
  <c r="I129" i="2"/>
  <c r="I85" i="2"/>
  <c r="I73" i="2"/>
  <c r="I69" i="2"/>
  <c r="I48" i="2"/>
  <c r="I36" i="2"/>
  <c r="I35" i="2"/>
  <c r="I23" i="2"/>
  <c r="I15" i="2"/>
  <c r="I32" i="2"/>
  <c r="I20" i="2"/>
  <c r="B1095" i="2"/>
  <c r="B1083" i="2"/>
  <c r="B1071" i="2"/>
  <c r="B1059" i="2"/>
  <c r="B1098" i="2"/>
  <c r="B1086" i="2"/>
  <c r="B1074" i="2"/>
  <c r="B1062" i="2"/>
  <c r="B1092" i="2"/>
  <c r="B1080" i="2"/>
  <c r="B1068" i="2"/>
  <c r="B1056" i="2"/>
  <c r="B1053" i="2"/>
  <c r="B1047" i="2"/>
  <c r="B1035" i="2"/>
  <c r="B1023" i="2"/>
  <c r="B1011" i="2"/>
  <c r="B1101" i="2"/>
  <c r="B1077" i="2"/>
  <c r="B1050" i="2"/>
  <c r="B1038" i="2"/>
  <c r="B1026" i="2"/>
  <c r="B1014" i="2"/>
  <c r="B1044" i="2"/>
  <c r="B1032" i="2"/>
  <c r="B1020" i="2"/>
  <c r="B1008" i="2"/>
  <c r="B1017" i="2"/>
  <c r="B999" i="2"/>
  <c r="B987" i="2"/>
  <c r="B1005" i="2"/>
  <c r="B1089" i="2"/>
  <c r="B1002" i="2"/>
  <c r="B990" i="2"/>
  <c r="B993" i="2"/>
  <c r="B981" i="2"/>
  <c r="B1065" i="2"/>
  <c r="B972" i="2"/>
  <c r="B963" i="2"/>
  <c r="B1041" i="2"/>
  <c r="B957" i="2"/>
  <c r="B975" i="2"/>
  <c r="B960" i="2"/>
  <c r="B948" i="2"/>
  <c r="B936" i="2"/>
  <c r="B1029" i="2"/>
  <c r="B969" i="2"/>
  <c r="B966" i="2"/>
  <c r="B954" i="2"/>
  <c r="B942" i="2"/>
  <c r="B930" i="2"/>
  <c r="B918" i="2"/>
  <c r="B906" i="2"/>
  <c r="B996" i="2"/>
  <c r="B951" i="2"/>
  <c r="B945" i="2"/>
  <c r="B939" i="2"/>
  <c r="B933" i="2"/>
  <c r="B924" i="2"/>
  <c r="B912" i="2"/>
  <c r="B894" i="2"/>
  <c r="B921" i="2"/>
  <c r="B900" i="2"/>
  <c r="B879" i="2"/>
  <c r="B909" i="2"/>
  <c r="B927" i="2"/>
  <c r="B915" i="2"/>
  <c r="B903" i="2"/>
  <c r="B891" i="2"/>
  <c r="B885" i="2"/>
  <c r="B897" i="2"/>
  <c r="B867" i="2"/>
  <c r="B855" i="2"/>
  <c r="B843" i="2"/>
  <c r="B831" i="2"/>
  <c r="B888" i="2"/>
  <c r="B882" i="2"/>
  <c r="B870" i="2"/>
  <c r="B858" i="2"/>
  <c r="B846" i="2"/>
  <c r="B864" i="2"/>
  <c r="B852" i="2"/>
  <c r="B834" i="2"/>
  <c r="B825" i="2"/>
  <c r="B813" i="2"/>
  <c r="B801" i="2"/>
  <c r="B789" i="2"/>
  <c r="B777" i="2"/>
  <c r="B765" i="2"/>
  <c r="B753" i="2"/>
  <c r="B837" i="2"/>
  <c r="B873" i="2"/>
  <c r="B828" i="2"/>
  <c r="B816" i="2"/>
  <c r="B804" i="2"/>
  <c r="B861" i="2"/>
  <c r="B822" i="2"/>
  <c r="B810" i="2"/>
  <c r="B798" i="2"/>
  <c r="B786" i="2"/>
  <c r="B774" i="2"/>
  <c r="B762" i="2"/>
  <c r="B750" i="2"/>
  <c r="B738" i="2"/>
  <c r="B819" i="2"/>
  <c r="B741" i="2"/>
  <c r="B807" i="2"/>
  <c r="B792" i="2"/>
  <c r="B783" i="2"/>
  <c r="B759" i="2"/>
  <c r="B726" i="2"/>
  <c r="B768" i="2"/>
  <c r="B744" i="2"/>
  <c r="B849" i="2"/>
  <c r="B729" i="2"/>
  <c r="B747" i="2"/>
  <c r="B876" i="2"/>
  <c r="B840" i="2"/>
  <c r="B780" i="2"/>
  <c r="B756" i="2"/>
  <c r="B732" i="2"/>
  <c r="B720" i="2"/>
  <c r="B708" i="2"/>
  <c r="B735" i="2"/>
  <c r="B723" i="2"/>
  <c r="B711" i="2"/>
  <c r="B699" i="2"/>
  <c r="B771" i="2"/>
  <c r="B690" i="2"/>
  <c r="B795" i="2"/>
  <c r="B693" i="2"/>
  <c r="B717" i="2"/>
  <c r="B696" i="2"/>
  <c r="B684" i="2"/>
  <c r="B672" i="2"/>
  <c r="B705" i="2"/>
  <c r="B714" i="2"/>
  <c r="B702" i="2"/>
  <c r="B687" i="2"/>
  <c r="B675" i="2"/>
  <c r="B663" i="2"/>
  <c r="B678" i="2"/>
  <c r="B669" i="2"/>
  <c r="B654" i="2"/>
  <c r="B642" i="2"/>
  <c r="B630" i="2"/>
  <c r="B618" i="2"/>
  <c r="B606" i="2"/>
  <c r="B594" i="2"/>
  <c r="B645" i="2"/>
  <c r="B633" i="2"/>
  <c r="B621" i="2"/>
  <c r="B609" i="2"/>
  <c r="B597" i="2"/>
  <c r="B585" i="2"/>
  <c r="B573" i="2"/>
  <c r="B648" i="2"/>
  <c r="B636" i="2"/>
  <c r="B624" i="2"/>
  <c r="B612" i="2"/>
  <c r="B600" i="2"/>
  <c r="B588" i="2"/>
  <c r="B576" i="2"/>
  <c r="B681" i="2"/>
  <c r="B666" i="2"/>
  <c r="B657" i="2"/>
  <c r="B660" i="2"/>
  <c r="B639" i="2"/>
  <c r="B552" i="2"/>
  <c r="B540" i="2"/>
  <c r="B528" i="2"/>
  <c r="B516" i="2"/>
  <c r="B504" i="2"/>
  <c r="B492" i="2"/>
  <c r="B480" i="2"/>
  <c r="B468" i="2"/>
  <c r="B579" i="2"/>
  <c r="B567" i="2"/>
  <c r="B555" i="2"/>
  <c r="B543" i="2"/>
  <c r="B531" i="2"/>
  <c r="B519" i="2"/>
  <c r="B507" i="2"/>
  <c r="B495" i="2"/>
  <c r="B483" i="2"/>
  <c r="B471" i="2"/>
  <c r="B627" i="2"/>
  <c r="B591" i="2"/>
  <c r="B558" i="2"/>
  <c r="B564" i="2"/>
  <c r="B561" i="2"/>
  <c r="B546" i="2"/>
  <c r="B534" i="2"/>
  <c r="B522" i="2"/>
  <c r="B510" i="2"/>
  <c r="B498" i="2"/>
  <c r="B486" i="2"/>
  <c r="B474" i="2"/>
  <c r="B582" i="2"/>
  <c r="B615" i="2"/>
  <c r="B549" i="2"/>
  <c r="B537" i="2"/>
  <c r="B525" i="2"/>
  <c r="B513" i="2"/>
  <c r="B501" i="2"/>
  <c r="B489" i="2"/>
  <c r="B477" i="2"/>
  <c r="B465" i="2"/>
  <c r="B456" i="2"/>
  <c r="B444" i="2"/>
  <c r="B432" i="2"/>
  <c r="B420" i="2"/>
  <c r="B408" i="2"/>
  <c r="B396" i="2"/>
  <c r="B651" i="2"/>
  <c r="B459" i="2"/>
  <c r="B447" i="2"/>
  <c r="B435" i="2"/>
  <c r="B423" i="2"/>
  <c r="B411" i="2"/>
  <c r="B399" i="2"/>
  <c r="B387" i="2"/>
  <c r="B462" i="2"/>
  <c r="B450" i="2"/>
  <c r="B438" i="2"/>
  <c r="B426" i="2"/>
  <c r="B414" i="2"/>
  <c r="B402" i="2"/>
  <c r="B390" i="2"/>
  <c r="B378" i="2"/>
  <c r="B603" i="2"/>
  <c r="B570" i="2"/>
  <c r="B372" i="2"/>
  <c r="B357" i="2"/>
  <c r="B345" i="2"/>
  <c r="B333" i="2"/>
  <c r="B321" i="2"/>
  <c r="B309" i="2"/>
  <c r="B297" i="2"/>
  <c r="B381" i="2"/>
  <c r="B429" i="2"/>
  <c r="B375" i="2"/>
  <c r="B360" i="2"/>
  <c r="B348" i="2"/>
  <c r="B336" i="2"/>
  <c r="B324" i="2"/>
  <c r="B312" i="2"/>
  <c r="B300" i="2"/>
  <c r="B288" i="2"/>
  <c r="B405" i="2"/>
  <c r="B453" i="2"/>
  <c r="B441" i="2"/>
  <c r="B393" i="2"/>
  <c r="B384" i="2"/>
  <c r="B363" i="2"/>
  <c r="B351" i="2"/>
  <c r="B339" i="2"/>
  <c r="B327" i="2"/>
  <c r="B315" i="2"/>
  <c r="B303" i="2"/>
  <c r="B291" i="2"/>
  <c r="B417" i="2"/>
  <c r="B369" i="2"/>
  <c r="B366" i="2"/>
  <c r="B354" i="2"/>
  <c r="B342" i="2"/>
  <c r="B330" i="2"/>
  <c r="B318" i="2"/>
  <c r="B306" i="2"/>
  <c r="B294" i="2"/>
  <c r="B282" i="2"/>
  <c r="B249" i="2"/>
  <c r="B237" i="2"/>
  <c r="B281" i="2"/>
  <c r="B264" i="2"/>
  <c r="B252" i="2"/>
  <c r="B240" i="2"/>
  <c r="B276" i="2"/>
  <c r="B273" i="2"/>
  <c r="B267" i="2"/>
  <c r="B255" i="2"/>
  <c r="B243" i="2"/>
  <c r="B231" i="2"/>
  <c r="B219" i="2"/>
  <c r="B270" i="2"/>
  <c r="B262" i="2"/>
  <c r="B258" i="2"/>
  <c r="B246" i="2"/>
  <c r="B234" i="2"/>
  <c r="B222" i="2"/>
  <c r="B210" i="2"/>
  <c r="B198" i="2"/>
  <c r="B204" i="2"/>
  <c r="B186" i="2"/>
  <c r="B174" i="2"/>
  <c r="B162" i="2"/>
  <c r="B150" i="2"/>
  <c r="B138" i="2"/>
  <c r="B126" i="2"/>
  <c r="B114" i="2"/>
  <c r="B102" i="2"/>
  <c r="B90" i="2"/>
  <c r="B78" i="2"/>
  <c r="B216" i="2"/>
  <c r="B201" i="2"/>
  <c r="B225" i="2"/>
  <c r="B189" i="2"/>
  <c r="B177" i="2"/>
  <c r="B165" i="2"/>
  <c r="B153" i="2"/>
  <c r="B141" i="2"/>
  <c r="B129" i="2"/>
  <c r="B117" i="2"/>
  <c r="B105" i="2"/>
  <c r="B93" i="2"/>
  <c r="B81" i="2"/>
  <c r="B69" i="2"/>
  <c r="B213" i="2"/>
  <c r="B180" i="2"/>
  <c r="B168" i="2"/>
  <c r="B156" i="2"/>
  <c r="B144" i="2"/>
  <c r="B132" i="2"/>
  <c r="B120" i="2"/>
  <c r="B108" i="2"/>
  <c r="B96" i="2"/>
  <c r="B84" i="2"/>
  <c r="B72" i="2"/>
  <c r="B60" i="2"/>
  <c r="B48" i="2"/>
  <c r="B207" i="2"/>
  <c r="B195" i="2"/>
  <c r="B183" i="2"/>
  <c r="B171" i="2"/>
  <c r="B159" i="2"/>
  <c r="B147" i="2"/>
  <c r="B135" i="2"/>
  <c r="B123" i="2"/>
  <c r="B111" i="2"/>
  <c r="B99" i="2"/>
  <c r="B87" i="2"/>
  <c r="B75" i="2"/>
  <c r="B63" i="2"/>
  <c r="B51" i="2"/>
  <c r="B39" i="2"/>
  <c r="B57" i="2"/>
  <c r="B24" i="2"/>
  <c r="B228" i="2"/>
  <c r="B12" i="2"/>
  <c r="B15" i="2"/>
  <c r="B192" i="2"/>
  <c r="B45" i="2"/>
  <c r="B27" i="2"/>
  <c r="B30" i="2"/>
  <c r="B18" i="2"/>
  <c r="B66" i="2"/>
  <c r="B54" i="2"/>
  <c r="B33" i="2"/>
  <c r="B21" i="2"/>
  <c r="B9" i="2"/>
  <c r="B42" i="2"/>
  <c r="B36" i="2"/>
  <c r="G1095" i="2"/>
  <c r="G1083" i="2"/>
  <c r="G1071" i="2"/>
  <c r="G1059" i="2"/>
  <c r="G1098" i="2"/>
  <c r="G1086" i="2"/>
  <c r="G1074" i="2"/>
  <c r="G1062" i="2"/>
  <c r="G1092" i="2"/>
  <c r="G1080" i="2"/>
  <c r="G1068" i="2"/>
  <c r="G1056" i="2"/>
  <c r="G1047" i="2"/>
  <c r="G1035" i="2"/>
  <c r="G1023" i="2"/>
  <c r="G1011" i="2"/>
  <c r="G1089" i="2"/>
  <c r="G1065" i="2"/>
  <c r="G1050" i="2"/>
  <c r="G1038" i="2"/>
  <c r="G1026" i="2"/>
  <c r="G1014" i="2"/>
  <c r="G1053" i="2"/>
  <c r="G1101" i="2"/>
  <c r="G1077" i="2"/>
  <c r="G1044" i="2"/>
  <c r="G1032" i="2"/>
  <c r="G1020" i="2"/>
  <c r="G1008" i="2"/>
  <c r="G999" i="2"/>
  <c r="G987" i="2"/>
  <c r="G1029" i="2"/>
  <c r="G990" i="2"/>
  <c r="G982" i="2"/>
  <c r="G978" i="2"/>
  <c r="G1002" i="2"/>
  <c r="G1041" i="2"/>
  <c r="G1017" i="2"/>
  <c r="G1005" i="2"/>
  <c r="G993" i="2"/>
  <c r="G966" i="2"/>
  <c r="G984" i="2"/>
  <c r="G969" i="2"/>
  <c r="G963" i="2"/>
  <c r="G957" i="2"/>
  <c r="G996" i="2"/>
  <c r="G972" i="2"/>
  <c r="G960" i="2"/>
  <c r="G948" i="2"/>
  <c r="G936" i="2"/>
  <c r="G954" i="2"/>
  <c r="G942" i="2"/>
  <c r="G930" i="2"/>
  <c r="G918" i="2"/>
  <c r="G906" i="2"/>
  <c r="G903" i="2"/>
  <c r="G879" i="2"/>
  <c r="G924" i="2"/>
  <c r="G894" i="2"/>
  <c r="G912" i="2"/>
  <c r="G951" i="2"/>
  <c r="G945" i="2"/>
  <c r="G939" i="2"/>
  <c r="G933" i="2"/>
  <c r="G921" i="2"/>
  <c r="G975" i="2"/>
  <c r="G909" i="2"/>
  <c r="G885" i="2"/>
  <c r="G927" i="2"/>
  <c r="G897" i="2"/>
  <c r="G891" i="2"/>
  <c r="G876" i="2"/>
  <c r="G867" i="2"/>
  <c r="G855" i="2"/>
  <c r="G843" i="2"/>
  <c r="G831" i="2"/>
  <c r="G900" i="2"/>
  <c r="G870" i="2"/>
  <c r="G858" i="2"/>
  <c r="G846" i="2"/>
  <c r="G915" i="2"/>
  <c r="G888" i="2"/>
  <c r="G873" i="2"/>
  <c r="G864" i="2"/>
  <c r="G852" i="2"/>
  <c r="G825" i="2"/>
  <c r="G813" i="2"/>
  <c r="G801" i="2"/>
  <c r="G789" i="2"/>
  <c r="G777" i="2"/>
  <c r="G765" i="2"/>
  <c r="G753" i="2"/>
  <c r="G861" i="2"/>
  <c r="G849" i="2"/>
  <c r="G840" i="2"/>
  <c r="G834" i="2"/>
  <c r="G828" i="2"/>
  <c r="G816" i="2"/>
  <c r="G804" i="2"/>
  <c r="G882" i="2"/>
  <c r="G822" i="2"/>
  <c r="G810" i="2"/>
  <c r="G798" i="2"/>
  <c r="G786" i="2"/>
  <c r="G774" i="2"/>
  <c r="G762" i="2"/>
  <c r="G750" i="2"/>
  <c r="G738" i="2"/>
  <c r="G726" i="2"/>
  <c r="G780" i="2"/>
  <c r="G756" i="2"/>
  <c r="G741" i="2"/>
  <c r="G795" i="2"/>
  <c r="G771" i="2"/>
  <c r="G729" i="2"/>
  <c r="G744" i="2"/>
  <c r="G732" i="2"/>
  <c r="G720" i="2"/>
  <c r="G708" i="2"/>
  <c r="G696" i="2"/>
  <c r="G807" i="2"/>
  <c r="G768" i="2"/>
  <c r="G747" i="2"/>
  <c r="G735" i="2"/>
  <c r="G723" i="2"/>
  <c r="G711" i="2"/>
  <c r="G699" i="2"/>
  <c r="G690" i="2"/>
  <c r="G819" i="2"/>
  <c r="G717" i="2"/>
  <c r="G759" i="2"/>
  <c r="G705" i="2"/>
  <c r="G693" i="2"/>
  <c r="G792" i="2"/>
  <c r="G783" i="2"/>
  <c r="G714" i="2"/>
  <c r="G702" i="2"/>
  <c r="G684" i="2"/>
  <c r="G672" i="2"/>
  <c r="G687" i="2"/>
  <c r="G675" i="2"/>
  <c r="G663" i="2"/>
  <c r="G642" i="2"/>
  <c r="G630" i="2"/>
  <c r="G618" i="2"/>
  <c r="G606" i="2"/>
  <c r="G594" i="2"/>
  <c r="G657" i="2"/>
  <c r="G654" i="2"/>
  <c r="G681" i="2"/>
  <c r="G666" i="2"/>
  <c r="G645" i="2"/>
  <c r="G633" i="2"/>
  <c r="G629" i="2"/>
  <c r="G621" i="2"/>
  <c r="G609" i="2"/>
  <c r="G597" i="2"/>
  <c r="G585" i="2"/>
  <c r="G573" i="2"/>
  <c r="G660" i="2"/>
  <c r="G669" i="2"/>
  <c r="G648" i="2"/>
  <c r="G636" i="2"/>
  <c r="G624" i="2"/>
  <c r="G612" i="2"/>
  <c r="G600" i="2"/>
  <c r="G588" i="2"/>
  <c r="G576" i="2"/>
  <c r="G564" i="2"/>
  <c r="G678" i="2"/>
  <c r="G552" i="2"/>
  <c r="G540" i="2"/>
  <c r="G528" i="2"/>
  <c r="G516" i="2"/>
  <c r="G504" i="2"/>
  <c r="G492" i="2"/>
  <c r="G480" i="2"/>
  <c r="G468" i="2"/>
  <c r="G591" i="2"/>
  <c r="G582" i="2"/>
  <c r="G555" i="2"/>
  <c r="G543" i="2"/>
  <c r="G531" i="2"/>
  <c r="G519" i="2"/>
  <c r="G507" i="2"/>
  <c r="G495" i="2"/>
  <c r="G483" i="2"/>
  <c r="G471" i="2"/>
  <c r="G570" i="2"/>
  <c r="G546" i="2"/>
  <c r="G534" i="2"/>
  <c r="G522" i="2"/>
  <c r="G510" i="2"/>
  <c r="G498" i="2"/>
  <c r="G490" i="2"/>
  <c r="G474" i="2"/>
  <c r="G615" i="2"/>
  <c r="G651" i="2"/>
  <c r="G603" i="2"/>
  <c r="G579" i="2"/>
  <c r="G558" i="2"/>
  <c r="G549" i="2"/>
  <c r="G537" i="2"/>
  <c r="G525" i="2"/>
  <c r="G513" i="2"/>
  <c r="G501" i="2"/>
  <c r="G477" i="2"/>
  <c r="G465" i="2"/>
  <c r="G456" i="2"/>
  <c r="G444" i="2"/>
  <c r="G432" i="2"/>
  <c r="G420" i="2"/>
  <c r="G408" i="2"/>
  <c r="G396" i="2"/>
  <c r="G639" i="2"/>
  <c r="G561" i="2"/>
  <c r="G459" i="2"/>
  <c r="G447" i="2"/>
  <c r="G435" i="2"/>
  <c r="G423" i="2"/>
  <c r="G411" i="2"/>
  <c r="G399" i="2"/>
  <c r="G387" i="2"/>
  <c r="G450" i="2"/>
  <c r="G438" i="2"/>
  <c r="G426" i="2"/>
  <c r="G414" i="2"/>
  <c r="G402" i="2"/>
  <c r="G390" i="2"/>
  <c r="G462" i="2"/>
  <c r="G429" i="2"/>
  <c r="G405" i="2"/>
  <c r="G357" i="2"/>
  <c r="G345" i="2"/>
  <c r="G333" i="2"/>
  <c r="G321" i="2"/>
  <c r="G309" i="2"/>
  <c r="G297" i="2"/>
  <c r="G384" i="2"/>
  <c r="G567" i="2"/>
  <c r="G441" i="2"/>
  <c r="G393" i="2"/>
  <c r="G360" i="2"/>
  <c r="G348" i="2"/>
  <c r="G336" i="2"/>
  <c r="G324" i="2"/>
  <c r="G312" i="2"/>
  <c r="G300" i="2"/>
  <c r="G288" i="2"/>
  <c r="G453" i="2"/>
  <c r="G372" i="2"/>
  <c r="G417" i="2"/>
  <c r="G363" i="2"/>
  <c r="G351" i="2"/>
  <c r="G339" i="2"/>
  <c r="G327" i="2"/>
  <c r="G315" i="2"/>
  <c r="G303" i="2"/>
  <c r="G291" i="2"/>
  <c r="G279" i="2"/>
  <c r="G381" i="2"/>
  <c r="G375" i="2"/>
  <c r="G366" i="2"/>
  <c r="G354" i="2"/>
  <c r="G342" i="2"/>
  <c r="G330" i="2"/>
  <c r="G318" i="2"/>
  <c r="G306" i="2"/>
  <c r="G294" i="2"/>
  <c r="G282" i="2"/>
  <c r="G369" i="2"/>
  <c r="G261" i="2"/>
  <c r="G249" i="2"/>
  <c r="G237" i="2"/>
  <c r="G264" i="2"/>
  <c r="G252" i="2"/>
  <c r="G240" i="2"/>
  <c r="G285" i="2"/>
  <c r="G267" i="2"/>
  <c r="G255" i="2"/>
  <c r="G243" i="2"/>
  <c r="G231" i="2"/>
  <c r="G219" i="2"/>
  <c r="G276" i="2"/>
  <c r="G270" i="2"/>
  <c r="G258" i="2"/>
  <c r="G246" i="2"/>
  <c r="G234" i="2"/>
  <c r="G222" i="2"/>
  <c r="G210" i="2"/>
  <c r="G198" i="2"/>
  <c r="G186" i="2"/>
  <c r="G213" i="2"/>
  <c r="G207" i="2"/>
  <c r="G195" i="2"/>
  <c r="G174" i="2"/>
  <c r="G162" i="2"/>
  <c r="G150" i="2"/>
  <c r="G138" i="2"/>
  <c r="G126" i="2"/>
  <c r="G114" i="2"/>
  <c r="G102" i="2"/>
  <c r="G90" i="2"/>
  <c r="G78" i="2"/>
  <c r="G204" i="2"/>
  <c r="G192" i="2"/>
  <c r="G177" i="2"/>
  <c r="G165" i="2"/>
  <c r="G153" i="2"/>
  <c r="G141" i="2"/>
  <c r="G129" i="2"/>
  <c r="G117" i="2"/>
  <c r="G105" i="2"/>
  <c r="G93" i="2"/>
  <c r="G81" i="2"/>
  <c r="G228" i="2"/>
  <c r="G201" i="2"/>
  <c r="G180" i="2"/>
  <c r="G168" i="2"/>
  <c r="G156" i="2"/>
  <c r="G144" i="2"/>
  <c r="G120" i="2"/>
  <c r="G108" i="2"/>
  <c r="G96" i="2"/>
  <c r="G84" i="2"/>
  <c r="G76" i="2"/>
  <c r="G72" i="2"/>
  <c r="G48" i="2"/>
  <c r="G273" i="2"/>
  <c r="G189" i="2"/>
  <c r="G225" i="2"/>
  <c r="G216" i="2"/>
  <c r="G183" i="2"/>
  <c r="G171" i="2"/>
  <c r="G159" i="2"/>
  <c r="G147" i="2"/>
  <c r="G135" i="2"/>
  <c r="G123" i="2"/>
  <c r="G111" i="2"/>
  <c r="G99" i="2"/>
  <c r="G87" i="2"/>
  <c r="G51" i="2"/>
  <c r="G39" i="2"/>
  <c r="G15" i="2"/>
  <c r="G45" i="2"/>
  <c r="G36" i="2"/>
  <c r="G42" i="2"/>
  <c r="G27" i="2"/>
  <c r="G57" i="2"/>
  <c r="G30" i="2"/>
  <c r="G18" i="2"/>
  <c r="G33" i="2"/>
  <c r="G21" i="2"/>
  <c r="G9" i="2"/>
  <c r="G24" i="2"/>
  <c r="G12" i="2"/>
  <c r="E1101" i="2"/>
  <c r="E1097" i="2"/>
  <c r="E1093" i="2"/>
  <c r="E1089" i="2"/>
  <c r="E1085" i="2"/>
  <c r="E1081" i="2"/>
  <c r="E1077" i="2"/>
  <c r="E1073" i="2"/>
  <c r="E1069" i="2"/>
  <c r="E1065" i="2"/>
  <c r="E1061" i="2"/>
  <c r="E1057" i="2"/>
  <c r="E1053" i="2"/>
  <c r="E1100" i="2"/>
  <c r="E1096" i="2"/>
  <c r="E1092" i="2"/>
  <c r="E1088" i="2"/>
  <c r="E1084" i="2"/>
  <c r="E1080" i="2"/>
  <c r="E1076" i="2"/>
  <c r="E1072" i="2"/>
  <c r="E1068" i="2"/>
  <c r="E1064" i="2"/>
  <c r="E1103" i="2"/>
  <c r="E1099" i="2"/>
  <c r="E1095" i="2"/>
  <c r="E1091" i="2"/>
  <c r="E1087" i="2"/>
  <c r="E1083" i="2"/>
  <c r="E1079" i="2"/>
  <c r="E1075" i="2"/>
  <c r="E1071" i="2"/>
  <c r="E1067" i="2"/>
  <c r="E1063" i="2"/>
  <c r="E1059" i="2"/>
  <c r="E1055" i="2"/>
  <c r="E1102" i="2"/>
  <c r="E1082" i="2"/>
  <c r="E1078" i="2"/>
  <c r="E1049" i="2"/>
  <c r="E1045" i="2"/>
  <c r="E1041" i="2"/>
  <c r="E1037" i="2"/>
  <c r="E1033" i="2"/>
  <c r="E1029" i="2"/>
  <c r="E1025" i="2"/>
  <c r="E1021" i="2"/>
  <c r="E1017" i="2"/>
  <c r="E1013" i="2"/>
  <c r="E1009" i="2"/>
  <c r="E1005" i="2"/>
  <c r="E1054" i="2"/>
  <c r="E1098" i="2"/>
  <c r="E1074" i="2"/>
  <c r="E1048" i="2"/>
  <c r="E1044" i="2"/>
  <c r="E1040" i="2"/>
  <c r="E1036" i="2"/>
  <c r="E1032" i="2"/>
  <c r="E1028" i="2"/>
  <c r="E1024" i="2"/>
  <c r="E1020" i="2"/>
  <c r="E1016" i="2"/>
  <c r="E1012" i="2"/>
  <c r="E1008" i="2"/>
  <c r="E1058" i="2"/>
  <c r="E1094" i="2"/>
  <c r="E1090" i="2"/>
  <c r="E1070" i="2"/>
  <c r="E1066" i="2"/>
  <c r="E1056" i="2"/>
  <c r="E1047" i="2"/>
  <c r="E1043" i="2"/>
  <c r="E1039" i="2"/>
  <c r="E1035" i="2"/>
  <c r="E1031" i="2"/>
  <c r="E1027" i="2"/>
  <c r="E1023" i="2"/>
  <c r="E1038" i="2"/>
  <c r="E1060" i="2"/>
  <c r="E1000" i="2"/>
  <c r="E996" i="2"/>
  <c r="E992" i="2"/>
  <c r="E988" i="2"/>
  <c r="E984" i="2"/>
  <c r="E980" i="2"/>
  <c r="E976" i="2"/>
  <c r="E972" i="2"/>
  <c r="E968" i="2"/>
  <c r="E964" i="2"/>
  <c r="E1062" i="2"/>
  <c r="E1030" i="2"/>
  <c r="E1015" i="2"/>
  <c r="E1007" i="2"/>
  <c r="E1006" i="2"/>
  <c r="E1051" i="2"/>
  <c r="E1050" i="2"/>
  <c r="E1034" i="2"/>
  <c r="E1019" i="2"/>
  <c r="E1018" i="2"/>
  <c r="E999" i="2"/>
  <c r="E995" i="2"/>
  <c r="E991" i="2"/>
  <c r="E987" i="2"/>
  <c r="E983" i="2"/>
  <c r="E1004" i="2"/>
  <c r="E1086" i="2"/>
  <c r="E1046" i="2"/>
  <c r="E1026" i="2"/>
  <c r="E1010" i="2"/>
  <c r="E994" i="2"/>
  <c r="E986" i="2"/>
  <c r="E985" i="2"/>
  <c r="E978" i="2"/>
  <c r="E959" i="2"/>
  <c r="E955" i="2"/>
  <c r="E951" i="2"/>
  <c r="E947" i="2"/>
  <c r="E943" i="2"/>
  <c r="E939" i="2"/>
  <c r="E935" i="2"/>
  <c r="E931" i="2"/>
  <c r="E927" i="2"/>
  <c r="E923" i="2"/>
  <c r="E919" i="2"/>
  <c r="E915" i="2"/>
  <c r="E911" i="2"/>
  <c r="E907" i="2"/>
  <c r="E903" i="2"/>
  <c r="E899" i="2"/>
  <c r="E895" i="2"/>
  <c r="E1042" i="2"/>
  <c r="E998" i="2"/>
  <c r="E997" i="2"/>
  <c r="E981" i="2"/>
  <c r="E958" i="2"/>
  <c r="E954" i="2"/>
  <c r="E950" i="2"/>
  <c r="E946" i="2"/>
  <c r="E942" i="2"/>
  <c r="E938" i="2"/>
  <c r="E934" i="2"/>
  <c r="E930" i="2"/>
  <c r="E926" i="2"/>
  <c r="E922" i="2"/>
  <c r="E918" i="2"/>
  <c r="E914" i="2"/>
  <c r="E910" i="2"/>
  <c r="E906" i="2"/>
  <c r="E902" i="2"/>
  <c r="E898" i="2"/>
  <c r="E894" i="2"/>
  <c r="E890" i="2"/>
  <c r="E993" i="2"/>
  <c r="E989" i="2"/>
  <c r="E971" i="2"/>
  <c r="E967" i="2"/>
  <c r="E966" i="2"/>
  <c r="E965" i="2"/>
  <c r="E963" i="2"/>
  <c r="E1052" i="2"/>
  <c r="E1022" i="2"/>
  <c r="E1014" i="2"/>
  <c r="E1002" i="2"/>
  <c r="E977" i="2"/>
  <c r="E913" i="2"/>
  <c r="E897" i="2"/>
  <c r="E896" i="2"/>
  <c r="E885" i="2"/>
  <c r="E1011" i="2"/>
  <c r="E1003" i="2"/>
  <c r="E973" i="2"/>
  <c r="E901" i="2"/>
  <c r="E891" i="2"/>
  <c r="E974" i="2"/>
  <c r="E961" i="2"/>
  <c r="E1001" i="2"/>
  <c r="E990" i="2"/>
  <c r="E953" i="2"/>
  <c r="E952" i="2"/>
  <c r="E949" i="2"/>
  <c r="E941" i="2"/>
  <c r="E940" i="2"/>
  <c r="E937" i="2"/>
  <c r="E892" i="2"/>
  <c r="E970" i="2"/>
  <c r="E969" i="2"/>
  <c r="E962" i="2"/>
  <c r="E960" i="2"/>
  <c r="E956" i="2"/>
  <c r="E944" i="2"/>
  <c r="E932" i="2"/>
  <c r="E929" i="2"/>
  <c r="E928" i="2"/>
  <c r="E979" i="2"/>
  <c r="E945" i="2"/>
  <c r="E933" i="2"/>
  <c r="E924" i="2"/>
  <c r="E920" i="2"/>
  <c r="E917" i="2"/>
  <c r="E916" i="2"/>
  <c r="E982" i="2"/>
  <c r="E975" i="2"/>
  <c r="E957" i="2"/>
  <c r="E921" i="2"/>
  <c r="E912" i="2"/>
  <c r="E908" i="2"/>
  <c r="E905" i="2"/>
  <c r="E904" i="2"/>
  <c r="E886" i="2"/>
  <c r="E882" i="2"/>
  <c r="E878" i="2"/>
  <c r="E874" i="2"/>
  <c r="E889" i="2"/>
  <c r="E888" i="2"/>
  <c r="E880" i="2"/>
  <c r="E869" i="2"/>
  <c r="E865" i="2"/>
  <c r="E861" i="2"/>
  <c r="E857" i="2"/>
  <c r="E853" i="2"/>
  <c r="E849" i="2"/>
  <c r="E845" i="2"/>
  <c r="E841" i="2"/>
  <c r="E837" i="2"/>
  <c r="E833" i="2"/>
  <c r="E875" i="2"/>
  <c r="E876" i="2"/>
  <c r="E873" i="2"/>
  <c r="E872" i="2"/>
  <c r="E868" i="2"/>
  <c r="E864" i="2"/>
  <c r="E860" i="2"/>
  <c r="E856" i="2"/>
  <c r="E852" i="2"/>
  <c r="E848" i="2"/>
  <c r="E844" i="2"/>
  <c r="E840" i="2"/>
  <c r="E836" i="2"/>
  <c r="E948" i="2"/>
  <c r="E936" i="2"/>
  <c r="E884" i="2"/>
  <c r="E883" i="2"/>
  <c r="E900" i="2"/>
  <c r="E893" i="2"/>
  <c r="E877" i="2"/>
  <c r="E871" i="2"/>
  <c r="E867" i="2"/>
  <c r="E863" i="2"/>
  <c r="E859" i="2"/>
  <c r="E855" i="2"/>
  <c r="E851" i="2"/>
  <c r="E847" i="2"/>
  <c r="E843" i="2"/>
  <c r="E839" i="2"/>
  <c r="E835" i="2"/>
  <c r="E925" i="2"/>
  <c r="E881" i="2"/>
  <c r="E827" i="2"/>
  <c r="E823" i="2"/>
  <c r="E819" i="2"/>
  <c r="E815" i="2"/>
  <c r="E811" i="2"/>
  <c r="E807" i="2"/>
  <c r="E803" i="2"/>
  <c r="E799" i="2"/>
  <c r="E795" i="2"/>
  <c r="E791" i="2"/>
  <c r="E787" i="2"/>
  <c r="E783" i="2"/>
  <c r="E779" i="2"/>
  <c r="E775" i="2"/>
  <c r="E771" i="2"/>
  <c r="E767" i="2"/>
  <c r="E763" i="2"/>
  <c r="E759" i="2"/>
  <c r="E755" i="2"/>
  <c r="E751" i="2"/>
  <c r="E747" i="2"/>
  <c r="E743" i="2"/>
  <c r="E739" i="2"/>
  <c r="E832" i="2"/>
  <c r="E831" i="2"/>
  <c r="E830" i="2"/>
  <c r="E826" i="2"/>
  <c r="E822" i="2"/>
  <c r="E818" i="2"/>
  <c r="E814" i="2"/>
  <c r="E810" i="2"/>
  <c r="E806" i="2"/>
  <c r="E802" i="2"/>
  <c r="E798" i="2"/>
  <c r="E794" i="2"/>
  <c r="E790" i="2"/>
  <c r="E786" i="2"/>
  <c r="E782" i="2"/>
  <c r="E778" i="2"/>
  <c r="E774" i="2"/>
  <c r="E770" i="2"/>
  <c r="E766" i="2"/>
  <c r="E762" i="2"/>
  <c r="E758" i="2"/>
  <c r="E754" i="2"/>
  <c r="E870" i="2"/>
  <c r="E862" i="2"/>
  <c r="E866" i="2"/>
  <c r="E858" i="2"/>
  <c r="E850" i="2"/>
  <c r="E829" i="2"/>
  <c r="E825" i="2"/>
  <c r="E821" i="2"/>
  <c r="E817" i="2"/>
  <c r="E813" i="2"/>
  <c r="E809" i="2"/>
  <c r="E805" i="2"/>
  <c r="E801" i="2"/>
  <c r="E797" i="2"/>
  <c r="E793" i="2"/>
  <c r="E789" i="2"/>
  <c r="E785" i="2"/>
  <c r="E781" i="2"/>
  <c r="E777" i="2"/>
  <c r="E773" i="2"/>
  <c r="E769" i="2"/>
  <c r="E765" i="2"/>
  <c r="E761" i="2"/>
  <c r="E757" i="2"/>
  <c r="E753" i="2"/>
  <c r="E887" i="2"/>
  <c r="E838" i="2"/>
  <c r="E909" i="2"/>
  <c r="E879" i="2"/>
  <c r="E816" i="2"/>
  <c r="E808" i="2"/>
  <c r="E792" i="2"/>
  <c r="E752" i="2"/>
  <c r="E744" i="2"/>
  <c r="E738" i="2"/>
  <c r="E732" i="2"/>
  <c r="E728" i="2"/>
  <c r="E724" i="2"/>
  <c r="E720" i="2"/>
  <c r="E716" i="2"/>
  <c r="E712" i="2"/>
  <c r="E708" i="2"/>
  <c r="E704" i="2"/>
  <c r="E700" i="2"/>
  <c r="E696" i="2"/>
  <c r="E812" i="2"/>
  <c r="E804" i="2"/>
  <c r="E776" i="2"/>
  <c r="E768" i="2"/>
  <c r="E745" i="2"/>
  <c r="E737" i="2"/>
  <c r="E736" i="2"/>
  <c r="E800" i="2"/>
  <c r="E772" i="2"/>
  <c r="E750" i="2"/>
  <c r="E735" i="2"/>
  <c r="E731" i="2"/>
  <c r="E727" i="2"/>
  <c r="E723" i="2"/>
  <c r="E719" i="2"/>
  <c r="E715" i="2"/>
  <c r="E711" i="2"/>
  <c r="E707" i="2"/>
  <c r="E703" i="2"/>
  <c r="E699" i="2"/>
  <c r="E842" i="2"/>
  <c r="E796" i="2"/>
  <c r="E749" i="2"/>
  <c r="E748" i="2"/>
  <c r="E780" i="2"/>
  <c r="E756" i="2"/>
  <c r="E740" i="2"/>
  <c r="E734" i="2"/>
  <c r="E730" i="2"/>
  <c r="E726" i="2"/>
  <c r="E722" i="2"/>
  <c r="E718" i="2"/>
  <c r="E714" i="2"/>
  <c r="E710" i="2"/>
  <c r="E706" i="2"/>
  <c r="E702" i="2"/>
  <c r="E698" i="2"/>
  <c r="E788" i="2"/>
  <c r="E764" i="2"/>
  <c r="E741" i="2"/>
  <c r="E854" i="2"/>
  <c r="E824" i="2"/>
  <c r="E820" i="2"/>
  <c r="E746" i="2"/>
  <c r="E733" i="2"/>
  <c r="E713" i="2"/>
  <c r="E709" i="2"/>
  <c r="E701" i="2"/>
  <c r="E721" i="2"/>
  <c r="E697" i="2"/>
  <c r="E695" i="2"/>
  <c r="E691" i="2"/>
  <c r="E687" i="2"/>
  <c r="E683" i="2"/>
  <c r="E679" i="2"/>
  <c r="E675" i="2"/>
  <c r="E671" i="2"/>
  <c r="E667" i="2"/>
  <c r="E663" i="2"/>
  <c r="E659" i="2"/>
  <c r="E655" i="2"/>
  <c r="E717" i="2"/>
  <c r="E705" i="2"/>
  <c r="E694" i="2"/>
  <c r="E690" i="2"/>
  <c r="E686" i="2"/>
  <c r="E682" i="2"/>
  <c r="E678" i="2"/>
  <c r="E674" i="2"/>
  <c r="E670" i="2"/>
  <c r="E666" i="2"/>
  <c r="E662" i="2"/>
  <c r="E658" i="2"/>
  <c r="E846" i="2"/>
  <c r="E834" i="2"/>
  <c r="E784" i="2"/>
  <c r="E760" i="2"/>
  <c r="E693" i="2"/>
  <c r="E689" i="2"/>
  <c r="E685" i="2"/>
  <c r="E681" i="2"/>
  <c r="E677" i="2"/>
  <c r="E673" i="2"/>
  <c r="E669" i="2"/>
  <c r="E665" i="2"/>
  <c r="E661" i="2"/>
  <c r="E657" i="2"/>
  <c r="E742" i="2"/>
  <c r="E725" i="2"/>
  <c r="E684" i="2"/>
  <c r="E676" i="2"/>
  <c r="E651" i="2"/>
  <c r="E647" i="2"/>
  <c r="E643" i="2"/>
  <c r="E639" i="2"/>
  <c r="E635" i="2"/>
  <c r="E631" i="2"/>
  <c r="E627" i="2"/>
  <c r="E623" i="2"/>
  <c r="E619" i="2"/>
  <c r="E615" i="2"/>
  <c r="E611" i="2"/>
  <c r="E607" i="2"/>
  <c r="E603" i="2"/>
  <c r="E599" i="2"/>
  <c r="E595" i="2"/>
  <c r="E591" i="2"/>
  <c r="E587" i="2"/>
  <c r="E583" i="2"/>
  <c r="E579" i="2"/>
  <c r="E575" i="2"/>
  <c r="E571" i="2"/>
  <c r="E567" i="2"/>
  <c r="E563" i="2"/>
  <c r="E559" i="2"/>
  <c r="E688" i="2"/>
  <c r="E672" i="2"/>
  <c r="E668" i="2"/>
  <c r="E654" i="2"/>
  <c r="E650" i="2"/>
  <c r="E646" i="2"/>
  <c r="E642" i="2"/>
  <c r="E638" i="2"/>
  <c r="E634" i="2"/>
  <c r="E630" i="2"/>
  <c r="E626" i="2"/>
  <c r="E622" i="2"/>
  <c r="E618" i="2"/>
  <c r="E614" i="2"/>
  <c r="E610" i="2"/>
  <c r="E606" i="2"/>
  <c r="E602" i="2"/>
  <c r="E598" i="2"/>
  <c r="E594" i="2"/>
  <c r="E590" i="2"/>
  <c r="E586" i="2"/>
  <c r="E582" i="2"/>
  <c r="E578" i="2"/>
  <c r="E574" i="2"/>
  <c r="E570" i="2"/>
  <c r="E566" i="2"/>
  <c r="E562" i="2"/>
  <c r="E558" i="2"/>
  <c r="E729" i="2"/>
  <c r="E660" i="2"/>
  <c r="E664" i="2"/>
  <c r="E653" i="2"/>
  <c r="E649" i="2"/>
  <c r="E645" i="2"/>
  <c r="E641" i="2"/>
  <c r="E637" i="2"/>
  <c r="E633" i="2"/>
  <c r="E629" i="2"/>
  <c r="E625" i="2"/>
  <c r="E621" i="2"/>
  <c r="E617" i="2"/>
  <c r="E613" i="2"/>
  <c r="E609" i="2"/>
  <c r="E605" i="2"/>
  <c r="E601" i="2"/>
  <c r="E597" i="2"/>
  <c r="E593" i="2"/>
  <c r="E589" i="2"/>
  <c r="E585" i="2"/>
  <c r="E680" i="2"/>
  <c r="E656" i="2"/>
  <c r="E652" i="2"/>
  <c r="E648" i="2"/>
  <c r="E644" i="2"/>
  <c r="E640" i="2"/>
  <c r="E636" i="2"/>
  <c r="E632" i="2"/>
  <c r="E628" i="2"/>
  <c r="E624" i="2"/>
  <c r="E620" i="2"/>
  <c r="E616" i="2"/>
  <c r="E612" i="2"/>
  <c r="E608" i="2"/>
  <c r="E604" i="2"/>
  <c r="E600" i="2"/>
  <c r="E596" i="2"/>
  <c r="E592" i="2"/>
  <c r="E588" i="2"/>
  <c r="E584" i="2"/>
  <c r="E580" i="2"/>
  <c r="E576" i="2"/>
  <c r="E572" i="2"/>
  <c r="E568" i="2"/>
  <c r="E564" i="2"/>
  <c r="E560" i="2"/>
  <c r="E577" i="2"/>
  <c r="E569" i="2"/>
  <c r="E561" i="2"/>
  <c r="E553" i="2"/>
  <c r="E549" i="2"/>
  <c r="E545" i="2"/>
  <c r="E541" i="2"/>
  <c r="E537" i="2"/>
  <c r="E533" i="2"/>
  <c r="E529" i="2"/>
  <c r="E525" i="2"/>
  <c r="E521" i="2"/>
  <c r="E517" i="2"/>
  <c r="E513" i="2"/>
  <c r="E509" i="2"/>
  <c r="E505" i="2"/>
  <c r="E501" i="2"/>
  <c r="E497" i="2"/>
  <c r="E493" i="2"/>
  <c r="E489" i="2"/>
  <c r="E485" i="2"/>
  <c r="E481" i="2"/>
  <c r="E477" i="2"/>
  <c r="E473" i="2"/>
  <c r="E469" i="2"/>
  <c r="E465" i="2"/>
  <c r="E573" i="2"/>
  <c r="E565" i="2"/>
  <c r="E552" i="2"/>
  <c r="E548" i="2"/>
  <c r="E544" i="2"/>
  <c r="E540" i="2"/>
  <c r="E536" i="2"/>
  <c r="E532" i="2"/>
  <c r="E528" i="2"/>
  <c r="E524" i="2"/>
  <c r="E520" i="2"/>
  <c r="E516" i="2"/>
  <c r="E512" i="2"/>
  <c r="E508" i="2"/>
  <c r="E504" i="2"/>
  <c r="E500" i="2"/>
  <c r="E496" i="2"/>
  <c r="E492" i="2"/>
  <c r="E488" i="2"/>
  <c r="E484" i="2"/>
  <c r="E480" i="2"/>
  <c r="E476" i="2"/>
  <c r="E472" i="2"/>
  <c r="E468" i="2"/>
  <c r="E464" i="2"/>
  <c r="E692" i="2"/>
  <c r="E555" i="2"/>
  <c r="E551" i="2"/>
  <c r="E547" i="2"/>
  <c r="E543" i="2"/>
  <c r="E539" i="2"/>
  <c r="E535" i="2"/>
  <c r="E531" i="2"/>
  <c r="E527" i="2"/>
  <c r="E523" i="2"/>
  <c r="E519" i="2"/>
  <c r="E515" i="2"/>
  <c r="E511" i="2"/>
  <c r="E507" i="2"/>
  <c r="E503" i="2"/>
  <c r="E499" i="2"/>
  <c r="E495" i="2"/>
  <c r="E491" i="2"/>
  <c r="E487" i="2"/>
  <c r="E483" i="2"/>
  <c r="E479" i="2"/>
  <c r="E475" i="2"/>
  <c r="E471" i="2"/>
  <c r="E467" i="2"/>
  <c r="E557" i="2"/>
  <c r="E556" i="2"/>
  <c r="E530" i="2"/>
  <c r="E522" i="2"/>
  <c r="E498" i="2"/>
  <c r="E494" i="2"/>
  <c r="E482" i="2"/>
  <c r="E466" i="2"/>
  <c r="E462" i="2"/>
  <c r="E534" i="2"/>
  <c r="E461" i="2"/>
  <c r="E457" i="2"/>
  <c r="E453" i="2"/>
  <c r="E449" i="2"/>
  <c r="E445" i="2"/>
  <c r="E441" i="2"/>
  <c r="E437" i="2"/>
  <c r="E433" i="2"/>
  <c r="E429" i="2"/>
  <c r="E425" i="2"/>
  <c r="E421" i="2"/>
  <c r="E417" i="2"/>
  <c r="E413" i="2"/>
  <c r="E409" i="2"/>
  <c r="E405" i="2"/>
  <c r="E401" i="2"/>
  <c r="E397" i="2"/>
  <c r="E393" i="2"/>
  <c r="E389" i="2"/>
  <c r="E385" i="2"/>
  <c r="E381" i="2"/>
  <c r="E377" i="2"/>
  <c r="E373" i="2"/>
  <c r="E538" i="2"/>
  <c r="E514" i="2"/>
  <c r="E502" i="2"/>
  <c r="E486" i="2"/>
  <c r="E478" i="2"/>
  <c r="E546" i="2"/>
  <c r="E460" i="2"/>
  <c r="E456" i="2"/>
  <c r="E452" i="2"/>
  <c r="E448" i="2"/>
  <c r="E444" i="2"/>
  <c r="E440" i="2"/>
  <c r="E436" i="2"/>
  <c r="E432" i="2"/>
  <c r="E428" i="2"/>
  <c r="E424" i="2"/>
  <c r="E420" i="2"/>
  <c r="E416" i="2"/>
  <c r="E412" i="2"/>
  <c r="E408" i="2"/>
  <c r="E404" i="2"/>
  <c r="E400" i="2"/>
  <c r="E396" i="2"/>
  <c r="E392" i="2"/>
  <c r="E388" i="2"/>
  <c r="E384" i="2"/>
  <c r="E380" i="2"/>
  <c r="E376" i="2"/>
  <c r="E372" i="2"/>
  <c r="E368" i="2"/>
  <c r="E554" i="2"/>
  <c r="E490" i="2"/>
  <c r="E470" i="2"/>
  <c r="E463" i="2"/>
  <c r="E542" i="2"/>
  <c r="E506" i="2"/>
  <c r="E459" i="2"/>
  <c r="E455" i="2"/>
  <c r="E451" i="2"/>
  <c r="E447" i="2"/>
  <c r="E443" i="2"/>
  <c r="E439" i="2"/>
  <c r="E435" i="2"/>
  <c r="E431" i="2"/>
  <c r="E427" i="2"/>
  <c r="E423" i="2"/>
  <c r="E419" i="2"/>
  <c r="E415" i="2"/>
  <c r="E411" i="2"/>
  <c r="E407" i="2"/>
  <c r="E403" i="2"/>
  <c r="E399" i="2"/>
  <c r="E395" i="2"/>
  <c r="E391" i="2"/>
  <c r="E387" i="2"/>
  <c r="E550" i="2"/>
  <c r="E458" i="2"/>
  <c r="E454" i="2"/>
  <c r="E450" i="2"/>
  <c r="E446" i="2"/>
  <c r="E442" i="2"/>
  <c r="E438" i="2"/>
  <c r="E434" i="2"/>
  <c r="E430" i="2"/>
  <c r="E426" i="2"/>
  <c r="E422" i="2"/>
  <c r="E418" i="2"/>
  <c r="E414" i="2"/>
  <c r="E410" i="2"/>
  <c r="E406" i="2"/>
  <c r="E402" i="2"/>
  <c r="E398" i="2"/>
  <c r="E394" i="2"/>
  <c r="E390" i="2"/>
  <c r="E386" i="2"/>
  <c r="E382" i="2"/>
  <c r="E378" i="2"/>
  <c r="E374" i="2"/>
  <c r="E370" i="2"/>
  <c r="E581" i="2"/>
  <c r="E367" i="2"/>
  <c r="E369" i="2"/>
  <c r="E366" i="2"/>
  <c r="E362" i="2"/>
  <c r="E358" i="2"/>
  <c r="E354" i="2"/>
  <c r="E350" i="2"/>
  <c r="E346" i="2"/>
  <c r="E342" i="2"/>
  <c r="E338" i="2"/>
  <c r="E334" i="2"/>
  <c r="E330" i="2"/>
  <c r="E326" i="2"/>
  <c r="E322" i="2"/>
  <c r="E318" i="2"/>
  <c r="E314" i="2"/>
  <c r="E310" i="2"/>
  <c r="E306" i="2"/>
  <c r="E518" i="2"/>
  <c r="E379" i="2"/>
  <c r="E371" i="2"/>
  <c r="E365" i="2"/>
  <c r="E361" i="2"/>
  <c r="E357" i="2"/>
  <c r="E353" i="2"/>
  <c r="E349" i="2"/>
  <c r="E345" i="2"/>
  <c r="E341" i="2"/>
  <c r="E337" i="2"/>
  <c r="E333" i="2"/>
  <c r="E329" i="2"/>
  <c r="E325" i="2"/>
  <c r="E321" i="2"/>
  <c r="E317" i="2"/>
  <c r="E313" i="2"/>
  <c r="E309" i="2"/>
  <c r="E305" i="2"/>
  <c r="E526" i="2"/>
  <c r="E474" i="2"/>
  <c r="E364" i="2"/>
  <c r="E360" i="2"/>
  <c r="E356" i="2"/>
  <c r="E352" i="2"/>
  <c r="E348" i="2"/>
  <c r="E344" i="2"/>
  <c r="E340" i="2"/>
  <c r="E336" i="2"/>
  <c r="E332" i="2"/>
  <c r="E328" i="2"/>
  <c r="E324" i="2"/>
  <c r="E320" i="2"/>
  <c r="E316" i="2"/>
  <c r="E312" i="2"/>
  <c r="E308" i="2"/>
  <c r="E304" i="2"/>
  <c r="E300" i="2"/>
  <c r="E296" i="2"/>
  <c r="E292" i="2"/>
  <c r="E288" i="2"/>
  <c r="E284" i="2"/>
  <c r="E280" i="2"/>
  <c r="E276" i="2"/>
  <c r="E272" i="2"/>
  <c r="E510" i="2"/>
  <c r="E383" i="2"/>
  <c r="E359" i="2"/>
  <c r="E297" i="2"/>
  <c r="E289" i="2"/>
  <c r="E271" i="2"/>
  <c r="E267" i="2"/>
  <c r="E263" i="2"/>
  <c r="E259" i="2"/>
  <c r="E255" i="2"/>
  <c r="E251" i="2"/>
  <c r="E247" i="2"/>
  <c r="E243" i="2"/>
  <c r="E239" i="2"/>
  <c r="E235" i="2"/>
  <c r="E231" i="2"/>
  <c r="E227" i="2"/>
  <c r="E223" i="2"/>
  <c r="E219" i="2"/>
  <c r="E215" i="2"/>
  <c r="E211" i="2"/>
  <c r="E363" i="2"/>
  <c r="E339" i="2"/>
  <c r="E327" i="2"/>
  <c r="E311" i="2"/>
  <c r="E290" i="2"/>
  <c r="E286" i="2"/>
  <c r="E282" i="2"/>
  <c r="E274" i="2"/>
  <c r="E273" i="2"/>
  <c r="E319" i="2"/>
  <c r="E293" i="2"/>
  <c r="E279" i="2"/>
  <c r="E270" i="2"/>
  <c r="E266" i="2"/>
  <c r="E262" i="2"/>
  <c r="E258" i="2"/>
  <c r="E254" i="2"/>
  <c r="E250" i="2"/>
  <c r="E246" i="2"/>
  <c r="E242" i="2"/>
  <c r="E238" i="2"/>
  <c r="E234" i="2"/>
  <c r="E230" i="2"/>
  <c r="E226" i="2"/>
  <c r="E222" i="2"/>
  <c r="E218" i="2"/>
  <c r="E214" i="2"/>
  <c r="E210" i="2"/>
  <c r="E206" i="2"/>
  <c r="E202" i="2"/>
  <c r="E198" i="2"/>
  <c r="E194" i="2"/>
  <c r="E190" i="2"/>
  <c r="E186" i="2"/>
  <c r="E375" i="2"/>
  <c r="E343" i="2"/>
  <c r="E315" i="2"/>
  <c r="E291" i="2"/>
  <c r="E335" i="2"/>
  <c r="E295" i="2"/>
  <c r="E283" i="2"/>
  <c r="E278" i="2"/>
  <c r="E277" i="2"/>
  <c r="E269" i="2"/>
  <c r="E265" i="2"/>
  <c r="E261" i="2"/>
  <c r="E257" i="2"/>
  <c r="E253" i="2"/>
  <c r="E249" i="2"/>
  <c r="E245" i="2"/>
  <c r="E241" i="2"/>
  <c r="E237" i="2"/>
  <c r="E233" i="2"/>
  <c r="E229" i="2"/>
  <c r="E225" i="2"/>
  <c r="E221" i="2"/>
  <c r="E217" i="2"/>
  <c r="E213" i="2"/>
  <c r="E209" i="2"/>
  <c r="E205" i="2"/>
  <c r="E201" i="2"/>
  <c r="E197" i="2"/>
  <c r="E193" i="2"/>
  <c r="E189" i="2"/>
  <c r="E355" i="2"/>
  <c r="E307" i="2"/>
  <c r="E299" i="2"/>
  <c r="E351" i="2"/>
  <c r="E347" i="2"/>
  <c r="E331" i="2"/>
  <c r="E323" i="2"/>
  <c r="E301" i="2"/>
  <c r="E287" i="2"/>
  <c r="E285" i="2"/>
  <c r="E281" i="2"/>
  <c r="E275" i="2"/>
  <c r="E298" i="2"/>
  <c r="E232" i="2"/>
  <c r="E208" i="2"/>
  <c r="E268" i="2"/>
  <c r="E244" i="2"/>
  <c r="E183" i="2"/>
  <c r="E179" i="2"/>
  <c r="E175" i="2"/>
  <c r="E171" i="2"/>
  <c r="E167" i="2"/>
  <c r="E163" i="2"/>
  <c r="E155" i="2"/>
  <c r="E151" i="2"/>
  <c r="E147" i="2"/>
  <c r="E143" i="2"/>
  <c r="E139" i="2"/>
  <c r="E135" i="2"/>
  <c r="E131" i="2"/>
  <c r="E127" i="2"/>
  <c r="E123" i="2"/>
  <c r="E119" i="2"/>
  <c r="E115" i="2"/>
  <c r="E111" i="2"/>
  <c r="E103" i="2"/>
  <c r="E99" i="2"/>
  <c r="E95" i="2"/>
  <c r="E91" i="2"/>
  <c r="E87" i="2"/>
  <c r="E83" i="2"/>
  <c r="E79" i="2"/>
  <c r="E75" i="2"/>
  <c r="E71" i="2"/>
  <c r="E67" i="2"/>
  <c r="E63" i="2"/>
  <c r="E59" i="2"/>
  <c r="E55" i="2"/>
  <c r="E207" i="2"/>
  <c r="E195" i="2"/>
  <c r="E191" i="2"/>
  <c r="E260" i="2"/>
  <c r="E203" i="2"/>
  <c r="E199" i="2"/>
  <c r="E182" i="2"/>
  <c r="E178" i="2"/>
  <c r="E174" i="2"/>
  <c r="E170" i="2"/>
  <c r="E166" i="2"/>
  <c r="E162" i="2"/>
  <c r="E154" i="2"/>
  <c r="E150" i="2"/>
  <c r="E146" i="2"/>
  <c r="E142" i="2"/>
  <c r="E138" i="2"/>
  <c r="E134" i="2"/>
  <c r="E130" i="2"/>
  <c r="E126" i="2"/>
  <c r="E122" i="2"/>
  <c r="E118" i="2"/>
  <c r="E114" i="2"/>
  <c r="E110" i="2"/>
  <c r="E106" i="2"/>
  <c r="E102" i="2"/>
  <c r="E98" i="2"/>
  <c r="E94" i="2"/>
  <c r="E90" i="2"/>
  <c r="E86" i="2"/>
  <c r="E82" i="2"/>
  <c r="E78" i="2"/>
  <c r="E74" i="2"/>
  <c r="E70" i="2"/>
  <c r="E66" i="2"/>
  <c r="E62" i="2"/>
  <c r="E58" i="2"/>
  <c r="E54" i="2"/>
  <c r="E236" i="2"/>
  <c r="E228" i="2"/>
  <c r="E224" i="2"/>
  <c r="E220" i="2"/>
  <c r="E204" i="2"/>
  <c r="E192" i="2"/>
  <c r="E264" i="2"/>
  <c r="E240" i="2"/>
  <c r="E212" i="2"/>
  <c r="E200" i="2"/>
  <c r="E196" i="2"/>
  <c r="E185" i="2"/>
  <c r="E181" i="2"/>
  <c r="E177" i="2"/>
  <c r="E173" i="2"/>
  <c r="E169" i="2"/>
  <c r="E165" i="2"/>
  <c r="E161" i="2"/>
  <c r="E157" i="2"/>
  <c r="E153" i="2"/>
  <c r="E149" i="2"/>
  <c r="E145" i="2"/>
  <c r="E141" i="2"/>
  <c r="E137" i="2"/>
  <c r="E133" i="2"/>
  <c r="E129" i="2"/>
  <c r="E125" i="2"/>
  <c r="E121" i="2"/>
  <c r="E117" i="2"/>
  <c r="E113" i="2"/>
  <c r="E109" i="2"/>
  <c r="E105" i="2"/>
  <c r="E101" i="2"/>
  <c r="E97" i="2"/>
  <c r="E93" i="2"/>
  <c r="E89" i="2"/>
  <c r="E85" i="2"/>
  <c r="E81" i="2"/>
  <c r="E77" i="2"/>
  <c r="E73" i="2"/>
  <c r="E69" i="2"/>
  <c r="E65" i="2"/>
  <c r="E61" i="2"/>
  <c r="E57" i="2"/>
  <c r="E53" i="2"/>
  <c r="E49" i="2"/>
  <c r="E45" i="2"/>
  <c r="E41" i="2"/>
  <c r="E37" i="2"/>
  <c r="E252" i="2"/>
  <c r="E248" i="2"/>
  <c r="E187" i="2"/>
  <c r="E96" i="2"/>
  <c r="E64" i="2"/>
  <c r="E51" i="2"/>
  <c r="E43" i="2"/>
  <c r="E34" i="2"/>
  <c r="E26" i="2"/>
  <c r="E22" i="2"/>
  <c r="E14" i="2"/>
  <c r="E39" i="2"/>
  <c r="E35" i="2"/>
  <c r="E31" i="2"/>
  <c r="E11" i="2"/>
  <c r="E216" i="2"/>
  <c r="E180" i="2"/>
  <c r="E132" i="2"/>
  <c r="E60" i="2"/>
  <c r="E50" i="2"/>
  <c r="E44" i="2"/>
  <c r="E188" i="2"/>
  <c r="E184" i="2"/>
  <c r="E140" i="2"/>
  <c r="E128" i="2"/>
  <c r="E112" i="2"/>
  <c r="E80" i="2"/>
  <c r="E52" i="2"/>
  <c r="E48" i="2"/>
  <c r="E33" i="2"/>
  <c r="E29" i="2"/>
  <c r="E25" i="2"/>
  <c r="E21" i="2"/>
  <c r="E17" i="2"/>
  <c r="E13" i="2"/>
  <c r="E9" i="2"/>
  <c r="E72" i="2"/>
  <c r="E40" i="2"/>
  <c r="E92" i="2"/>
  <c r="E294" i="2"/>
  <c r="E156" i="2"/>
  <c r="E152" i="2"/>
  <c r="E144" i="2"/>
  <c r="E104" i="2"/>
  <c r="E84" i="2"/>
  <c r="E56" i="2"/>
  <c r="E47" i="2"/>
  <c r="E46" i="2"/>
  <c r="E116" i="2"/>
  <c r="E19" i="2"/>
  <c r="E172" i="2"/>
  <c r="E164" i="2"/>
  <c r="E108" i="2"/>
  <c r="E76" i="2"/>
  <c r="E36" i="2"/>
  <c r="E32" i="2"/>
  <c r="E28" i="2"/>
  <c r="E24" i="2"/>
  <c r="E20" i="2"/>
  <c r="E16" i="2"/>
  <c r="E12" i="2"/>
  <c r="E23" i="2"/>
  <c r="E136" i="2"/>
  <c r="E124" i="2"/>
  <c r="E168" i="2"/>
  <c r="E27" i="2"/>
  <c r="E15" i="2"/>
  <c r="E256" i="2"/>
  <c r="E176" i="2"/>
  <c r="E148" i="2"/>
  <c r="E120" i="2"/>
  <c r="E88" i="2"/>
  <c r="E68" i="2"/>
  <c r="E38" i="2"/>
  <c r="E30" i="2"/>
  <c r="E18" i="2"/>
  <c r="E10" i="2"/>
  <c r="E100" i="2"/>
  <c r="E42" i="2"/>
  <c r="J1101" i="2"/>
  <c r="J1089" i="2"/>
  <c r="J1077" i="2"/>
  <c r="J1065" i="2"/>
  <c r="J1053" i="2"/>
  <c r="J1092" i="2"/>
  <c r="J1080" i="2"/>
  <c r="J1068" i="2"/>
  <c r="J1095" i="2"/>
  <c r="J1083" i="2"/>
  <c r="J1071" i="2"/>
  <c r="J1059" i="2"/>
  <c r="J1056" i="2"/>
  <c r="J1041" i="2"/>
  <c r="J1029" i="2"/>
  <c r="J1017" i="2"/>
  <c r="J1005" i="2"/>
  <c r="J1044" i="2"/>
  <c r="J1032" i="2"/>
  <c r="J1020" i="2"/>
  <c r="J1008" i="2"/>
  <c r="J1086" i="2"/>
  <c r="J1062" i="2"/>
  <c r="J1047" i="2"/>
  <c r="J1035" i="2"/>
  <c r="J1023" i="2"/>
  <c r="J1098" i="2"/>
  <c r="J1074" i="2"/>
  <c r="J1050" i="2"/>
  <c r="J1014" i="2"/>
  <c r="J996" i="2"/>
  <c r="J984" i="2"/>
  <c r="J972" i="2"/>
  <c r="J1026" i="2"/>
  <c r="J999" i="2"/>
  <c r="J987" i="2"/>
  <c r="J1011" i="2"/>
  <c r="J951" i="2"/>
  <c r="J939" i="2"/>
  <c r="J927" i="2"/>
  <c r="J915" i="2"/>
  <c r="J903" i="2"/>
  <c r="J891" i="2"/>
  <c r="J990" i="2"/>
  <c r="J954" i="2"/>
  <c r="J942" i="2"/>
  <c r="J930" i="2"/>
  <c r="J918" i="2"/>
  <c r="J906" i="2"/>
  <c r="J894" i="2"/>
  <c r="J1038" i="2"/>
  <c r="J1002" i="2"/>
  <c r="J993" i="2"/>
  <c r="J975" i="2"/>
  <c r="J960" i="2"/>
  <c r="J912" i="2"/>
  <c r="J885" i="2"/>
  <c r="J945" i="2"/>
  <c r="J933" i="2"/>
  <c r="J921" i="2"/>
  <c r="J900" i="2"/>
  <c r="J969" i="2"/>
  <c r="J948" i="2"/>
  <c r="J936" i="2"/>
  <c r="J909" i="2"/>
  <c r="J897" i="2"/>
  <c r="J981" i="2"/>
  <c r="J978" i="2"/>
  <c r="J966" i="2"/>
  <c r="J957" i="2"/>
  <c r="J888" i="2"/>
  <c r="J963" i="2"/>
  <c r="J882" i="2"/>
  <c r="J879" i="2"/>
  <c r="J861" i="2"/>
  <c r="J849" i="2"/>
  <c r="J837" i="2"/>
  <c r="J873" i="2"/>
  <c r="J864" i="2"/>
  <c r="J852" i="2"/>
  <c r="J840" i="2"/>
  <c r="J924" i="2"/>
  <c r="J876" i="2"/>
  <c r="J867" i="2"/>
  <c r="J855" i="2"/>
  <c r="J843" i="2"/>
  <c r="J870" i="2"/>
  <c r="J819" i="2"/>
  <c r="J807" i="2"/>
  <c r="J795" i="2"/>
  <c r="J783" i="2"/>
  <c r="J771" i="2"/>
  <c r="J759" i="2"/>
  <c r="J747" i="2"/>
  <c r="J858" i="2"/>
  <c r="J834" i="2"/>
  <c r="J846" i="2"/>
  <c r="J831" i="2"/>
  <c r="J822" i="2"/>
  <c r="J810" i="2"/>
  <c r="J798" i="2"/>
  <c r="J786" i="2"/>
  <c r="J774" i="2"/>
  <c r="J762" i="2"/>
  <c r="J825" i="2"/>
  <c r="J813" i="2"/>
  <c r="J801" i="2"/>
  <c r="J789" i="2"/>
  <c r="J777" i="2"/>
  <c r="J765" i="2"/>
  <c r="J753" i="2"/>
  <c r="J780" i="2"/>
  <c r="J756" i="2"/>
  <c r="J732" i="2"/>
  <c r="J720" i="2"/>
  <c r="J708" i="2"/>
  <c r="J696" i="2"/>
  <c r="J828" i="2"/>
  <c r="J744" i="2"/>
  <c r="J738" i="2"/>
  <c r="J735" i="2"/>
  <c r="J723" i="2"/>
  <c r="J711" i="2"/>
  <c r="J699" i="2"/>
  <c r="J792" i="2"/>
  <c r="J726" i="2"/>
  <c r="J714" i="2"/>
  <c r="J702" i="2"/>
  <c r="J816" i="2"/>
  <c r="J768" i="2"/>
  <c r="J750" i="2"/>
  <c r="J741" i="2"/>
  <c r="J804" i="2"/>
  <c r="J705" i="2"/>
  <c r="J687" i="2"/>
  <c r="J675" i="2"/>
  <c r="J663" i="2"/>
  <c r="J690" i="2"/>
  <c r="J678" i="2"/>
  <c r="J666" i="2"/>
  <c r="J654" i="2"/>
  <c r="J729" i="2"/>
  <c r="J693" i="2"/>
  <c r="J681" i="2"/>
  <c r="J669" i="2"/>
  <c r="J657" i="2"/>
  <c r="J660" i="2"/>
  <c r="J717" i="2"/>
  <c r="J651" i="2"/>
  <c r="J639" i="2"/>
  <c r="J627" i="2"/>
  <c r="J615" i="2"/>
  <c r="J603" i="2"/>
  <c r="J591" i="2"/>
  <c r="J579" i="2"/>
  <c r="J567" i="2"/>
  <c r="J555" i="2"/>
  <c r="J642" i="2"/>
  <c r="J630" i="2"/>
  <c r="J618" i="2"/>
  <c r="J606" i="2"/>
  <c r="J594" i="2"/>
  <c r="J582" i="2"/>
  <c r="J570" i="2"/>
  <c r="J558" i="2"/>
  <c r="J684" i="2"/>
  <c r="J645" i="2"/>
  <c r="J633" i="2"/>
  <c r="J621" i="2"/>
  <c r="J609" i="2"/>
  <c r="J597" i="2"/>
  <c r="J585" i="2"/>
  <c r="J648" i="2"/>
  <c r="J636" i="2"/>
  <c r="J624" i="2"/>
  <c r="J612" i="2"/>
  <c r="J600" i="2"/>
  <c r="J588" i="2"/>
  <c r="J576" i="2"/>
  <c r="J564" i="2"/>
  <c r="J549" i="2"/>
  <c r="J537" i="2"/>
  <c r="J525" i="2"/>
  <c r="J513" i="2"/>
  <c r="J501" i="2"/>
  <c r="J489" i="2"/>
  <c r="J477" i="2"/>
  <c r="J465" i="2"/>
  <c r="J552" i="2"/>
  <c r="J540" i="2"/>
  <c r="J528" i="2"/>
  <c r="J516" i="2"/>
  <c r="J504" i="2"/>
  <c r="J492" i="2"/>
  <c r="J480" i="2"/>
  <c r="J468" i="2"/>
  <c r="J561" i="2"/>
  <c r="J672" i="2"/>
  <c r="J543" i="2"/>
  <c r="J531" i="2"/>
  <c r="J519" i="2"/>
  <c r="J507" i="2"/>
  <c r="J495" i="2"/>
  <c r="J483" i="2"/>
  <c r="J471" i="2"/>
  <c r="J546" i="2"/>
  <c r="J453" i="2"/>
  <c r="J441" i="2"/>
  <c r="J429" i="2"/>
  <c r="J417" i="2"/>
  <c r="J405" i="2"/>
  <c r="J393" i="2"/>
  <c r="J381" i="2"/>
  <c r="J456" i="2"/>
  <c r="J444" i="2"/>
  <c r="J432" i="2"/>
  <c r="J420" i="2"/>
  <c r="J408" i="2"/>
  <c r="J396" i="2"/>
  <c r="J384" i="2"/>
  <c r="J372" i="2"/>
  <c r="J474" i="2"/>
  <c r="J510" i="2"/>
  <c r="J463" i="2"/>
  <c r="J459" i="2"/>
  <c r="J447" i="2"/>
  <c r="J435" i="2"/>
  <c r="J423" i="2"/>
  <c r="J411" i="2"/>
  <c r="J399" i="2"/>
  <c r="J387" i="2"/>
  <c r="J522" i="2"/>
  <c r="J498" i="2"/>
  <c r="J486" i="2"/>
  <c r="J450" i="2"/>
  <c r="J438" i="2"/>
  <c r="J426" i="2"/>
  <c r="J414" i="2"/>
  <c r="J402" i="2"/>
  <c r="J378" i="2"/>
  <c r="J366" i="2"/>
  <c r="J354" i="2"/>
  <c r="J342" i="2"/>
  <c r="J330" i="2"/>
  <c r="J318" i="2"/>
  <c r="J306" i="2"/>
  <c r="J375" i="2"/>
  <c r="J369" i="2"/>
  <c r="J357" i="2"/>
  <c r="J345" i="2"/>
  <c r="J333" i="2"/>
  <c r="J321" i="2"/>
  <c r="J309" i="2"/>
  <c r="J360" i="2"/>
  <c r="J348" i="2"/>
  <c r="J336" i="2"/>
  <c r="J324" i="2"/>
  <c r="J312" i="2"/>
  <c r="J300" i="2"/>
  <c r="J288" i="2"/>
  <c r="J276" i="2"/>
  <c r="J327" i="2"/>
  <c r="J303" i="2"/>
  <c r="J291" i="2"/>
  <c r="J267" i="2"/>
  <c r="J255" i="2"/>
  <c r="J243" i="2"/>
  <c r="J231" i="2"/>
  <c r="J219" i="2"/>
  <c r="J207" i="2"/>
  <c r="J315" i="2"/>
  <c r="J285" i="2"/>
  <c r="J273" i="2"/>
  <c r="J270" i="2"/>
  <c r="J258" i="2"/>
  <c r="J254" i="2"/>
  <c r="J246" i="2"/>
  <c r="J234" i="2"/>
  <c r="J222" i="2"/>
  <c r="J210" i="2"/>
  <c r="J198" i="2"/>
  <c r="J186" i="2"/>
  <c r="J294" i="2"/>
  <c r="J282" i="2"/>
  <c r="J261" i="2"/>
  <c r="J249" i="2"/>
  <c r="J237" i="2"/>
  <c r="J225" i="2"/>
  <c r="J213" i="2"/>
  <c r="J201" i="2"/>
  <c r="J189" i="2"/>
  <c r="J534" i="2"/>
  <c r="J297" i="2"/>
  <c r="J279" i="2"/>
  <c r="J363" i="2"/>
  <c r="J339" i="2"/>
  <c r="J351" i="2"/>
  <c r="J228" i="2"/>
  <c r="J183" i="2"/>
  <c r="J171" i="2"/>
  <c r="J159" i="2"/>
  <c r="J147" i="2"/>
  <c r="J135" i="2"/>
  <c r="J123" i="2"/>
  <c r="J111" i="2"/>
  <c r="J99" i="2"/>
  <c r="J87" i="2"/>
  <c r="J75" i="2"/>
  <c r="J63" i="2"/>
  <c r="J264" i="2"/>
  <c r="J240" i="2"/>
  <c r="J174" i="2"/>
  <c r="J162" i="2"/>
  <c r="J150" i="2"/>
  <c r="J138" i="2"/>
  <c r="J126" i="2"/>
  <c r="J114" i="2"/>
  <c r="J102" i="2"/>
  <c r="J90" i="2"/>
  <c r="J78" i="2"/>
  <c r="J66" i="2"/>
  <c r="J54" i="2"/>
  <c r="J216" i="2"/>
  <c r="J195" i="2"/>
  <c r="J252" i="2"/>
  <c r="J177" i="2"/>
  <c r="J165" i="2"/>
  <c r="J153" i="2"/>
  <c r="J141" i="2"/>
  <c r="J129" i="2"/>
  <c r="J117" i="2"/>
  <c r="J105" i="2"/>
  <c r="J93" i="2"/>
  <c r="J81" i="2"/>
  <c r="J69" i="2"/>
  <c r="J57" i="2"/>
  <c r="J45" i="2"/>
  <c r="J180" i="2"/>
  <c r="J92" i="2"/>
  <c r="J84" i="2"/>
  <c r="J72" i="2"/>
  <c r="J30" i="2"/>
  <c r="J18" i="2"/>
  <c r="J192" i="2"/>
  <c r="J156" i="2"/>
  <c r="J144" i="2"/>
  <c r="J51" i="2"/>
  <c r="J33" i="2"/>
  <c r="J21" i="2"/>
  <c r="J9" i="2"/>
  <c r="J39" i="2"/>
  <c r="J120" i="2"/>
  <c r="J15" i="2"/>
  <c r="J108" i="2"/>
  <c r="J27" i="2"/>
  <c r="J24" i="2"/>
  <c r="J12" i="2"/>
  <c r="J36" i="2"/>
  <c r="J168" i="2"/>
  <c r="J60" i="2"/>
  <c r="J48" i="2"/>
  <c r="J132" i="2"/>
  <c r="J96" i="2"/>
  <c r="J42" i="2"/>
  <c r="J204" i="2"/>
  <c r="F1092" i="2"/>
  <c r="F1080" i="2"/>
  <c r="F1068" i="2"/>
  <c r="F1056" i="2"/>
  <c r="F1095" i="2"/>
  <c r="F1083" i="2"/>
  <c r="F1071" i="2"/>
  <c r="F1059" i="2"/>
  <c r="F1101" i="2"/>
  <c r="F1089" i="2"/>
  <c r="F1077" i="2"/>
  <c r="F1065" i="2"/>
  <c r="F1053" i="2"/>
  <c r="F1098" i="2"/>
  <c r="F1074" i="2"/>
  <c r="F1044" i="2"/>
  <c r="F1032" i="2"/>
  <c r="F1020" i="2"/>
  <c r="F1008" i="2"/>
  <c r="F1047" i="2"/>
  <c r="F1023" i="2"/>
  <c r="F1011" i="2"/>
  <c r="F1041" i="2"/>
  <c r="F1029" i="2"/>
  <c r="F1017" i="2"/>
  <c r="F1005" i="2"/>
  <c r="F996" i="2"/>
  <c r="F984" i="2"/>
  <c r="F1062" i="2"/>
  <c r="F1050" i="2"/>
  <c r="F999" i="2"/>
  <c r="F987" i="2"/>
  <c r="F975" i="2"/>
  <c r="F1086" i="2"/>
  <c r="F1026" i="2"/>
  <c r="F1014" i="2"/>
  <c r="F990" i="2"/>
  <c r="F978" i="2"/>
  <c r="F981" i="2"/>
  <c r="F993" i="2"/>
  <c r="F966" i="2"/>
  <c r="F963" i="2"/>
  <c r="F969" i="2"/>
  <c r="F957" i="2"/>
  <c r="F945" i="2"/>
  <c r="F933" i="2"/>
  <c r="F1038" i="2"/>
  <c r="F951" i="2"/>
  <c r="F939" i="2"/>
  <c r="F927" i="2"/>
  <c r="F915" i="2"/>
  <c r="F903" i="2"/>
  <c r="F891" i="2"/>
  <c r="F972" i="2"/>
  <c r="F888" i="2"/>
  <c r="F876" i="2"/>
  <c r="F960" i="2"/>
  <c r="F894" i="2"/>
  <c r="F954" i="2"/>
  <c r="F942" i="2"/>
  <c r="F930" i="2"/>
  <c r="F924" i="2"/>
  <c r="F921" i="2"/>
  <c r="F918" i="2"/>
  <c r="F912" i="2"/>
  <c r="F882" i="2"/>
  <c r="F948" i="2"/>
  <c r="F936" i="2"/>
  <c r="F909" i="2"/>
  <c r="F906" i="2"/>
  <c r="F900" i="2"/>
  <c r="F897" i="2"/>
  <c r="F1002" i="2"/>
  <c r="F873" i="2"/>
  <c r="F864" i="2"/>
  <c r="F852" i="2"/>
  <c r="F844" i="2"/>
  <c r="F840" i="2"/>
  <c r="F832" i="2"/>
  <c r="F867" i="2"/>
  <c r="F855" i="2"/>
  <c r="F843" i="2"/>
  <c r="F885" i="2"/>
  <c r="F861" i="2"/>
  <c r="F849" i="2"/>
  <c r="F822" i="2"/>
  <c r="F810" i="2"/>
  <c r="F798" i="2"/>
  <c r="F786" i="2"/>
  <c r="F774" i="2"/>
  <c r="F762" i="2"/>
  <c r="F750" i="2"/>
  <c r="F870" i="2"/>
  <c r="F841" i="2"/>
  <c r="F858" i="2"/>
  <c r="F825" i="2"/>
  <c r="F813" i="2"/>
  <c r="F801" i="2"/>
  <c r="F879" i="2"/>
  <c r="F846" i="2"/>
  <c r="F819" i="2"/>
  <c r="F807" i="2"/>
  <c r="F795" i="2"/>
  <c r="F783" i="2"/>
  <c r="F771" i="2"/>
  <c r="F759" i="2"/>
  <c r="F747" i="2"/>
  <c r="F739" i="2"/>
  <c r="F804" i="2"/>
  <c r="F789" i="2"/>
  <c r="F735" i="2"/>
  <c r="F723" i="2"/>
  <c r="F780" i="2"/>
  <c r="F756" i="2"/>
  <c r="F753" i="2"/>
  <c r="F726" i="2"/>
  <c r="F828" i="2"/>
  <c r="F777" i="2"/>
  <c r="F741" i="2"/>
  <c r="F729" i="2"/>
  <c r="F717" i="2"/>
  <c r="F705" i="2"/>
  <c r="F816" i="2"/>
  <c r="F792" i="2"/>
  <c r="F744" i="2"/>
  <c r="F738" i="2"/>
  <c r="F720" i="2"/>
  <c r="F708" i="2"/>
  <c r="F696" i="2"/>
  <c r="F690" i="2"/>
  <c r="F714" i="2"/>
  <c r="F702" i="2"/>
  <c r="F693" i="2"/>
  <c r="F681" i="2"/>
  <c r="F673" i="2"/>
  <c r="F769" i="2"/>
  <c r="F711" i="2"/>
  <c r="F699" i="2"/>
  <c r="F684" i="2"/>
  <c r="F660" i="2"/>
  <c r="F675" i="2"/>
  <c r="F651" i="2"/>
  <c r="F639" i="2"/>
  <c r="F627" i="2"/>
  <c r="F615" i="2"/>
  <c r="F603" i="2"/>
  <c r="F591" i="2"/>
  <c r="F687" i="2"/>
  <c r="F654" i="2"/>
  <c r="F642" i="2"/>
  <c r="F630" i="2"/>
  <c r="F618" i="2"/>
  <c r="F606" i="2"/>
  <c r="F594" i="2"/>
  <c r="F582" i="2"/>
  <c r="F570" i="2"/>
  <c r="F666" i="2"/>
  <c r="F645" i="2"/>
  <c r="F633" i="2"/>
  <c r="F621" i="2"/>
  <c r="F609" i="2"/>
  <c r="F597" i="2"/>
  <c r="F585" i="2"/>
  <c r="F573" i="2"/>
  <c r="F658" i="2"/>
  <c r="F663" i="2"/>
  <c r="F612" i="2"/>
  <c r="F567" i="2"/>
  <c r="F561" i="2"/>
  <c r="F549" i="2"/>
  <c r="F525" i="2"/>
  <c r="F513" i="2"/>
  <c r="F501" i="2"/>
  <c r="F489" i="2"/>
  <c r="F477" i="2"/>
  <c r="F465" i="2"/>
  <c r="F576" i="2"/>
  <c r="F678" i="2"/>
  <c r="F636" i="2"/>
  <c r="F600" i="2"/>
  <c r="F564" i="2"/>
  <c r="F552" i="2"/>
  <c r="F528" i="2"/>
  <c r="F516" i="2"/>
  <c r="F504" i="2"/>
  <c r="F492" i="2"/>
  <c r="F480" i="2"/>
  <c r="F468" i="2"/>
  <c r="F464" i="2"/>
  <c r="F648" i="2"/>
  <c r="F555" i="2"/>
  <c r="F547" i="2"/>
  <c r="F531" i="2"/>
  <c r="F519" i="2"/>
  <c r="F507" i="2"/>
  <c r="F495" i="2"/>
  <c r="F483" i="2"/>
  <c r="F471" i="2"/>
  <c r="F624" i="2"/>
  <c r="F588" i="2"/>
  <c r="F550" i="2"/>
  <c r="F546" i="2"/>
  <c r="F522" i="2"/>
  <c r="F510" i="2"/>
  <c r="F498" i="2"/>
  <c r="F486" i="2"/>
  <c r="F474" i="2"/>
  <c r="F453" i="2"/>
  <c r="F441" i="2"/>
  <c r="F429" i="2"/>
  <c r="F417" i="2"/>
  <c r="F413" i="2"/>
  <c r="F405" i="2"/>
  <c r="F393" i="2"/>
  <c r="F456" i="2"/>
  <c r="F444" i="2"/>
  <c r="F432" i="2"/>
  <c r="F420" i="2"/>
  <c r="F408" i="2"/>
  <c r="F396" i="2"/>
  <c r="F384" i="2"/>
  <c r="F558" i="2"/>
  <c r="F459" i="2"/>
  <c r="F447" i="2"/>
  <c r="F435" i="2"/>
  <c r="F423" i="2"/>
  <c r="F399" i="2"/>
  <c r="F387" i="2"/>
  <c r="F375" i="2"/>
  <c r="F579" i="2"/>
  <c r="F402" i="2"/>
  <c r="F390" i="2"/>
  <c r="F369" i="2"/>
  <c r="F366" i="2"/>
  <c r="F354" i="2"/>
  <c r="F342" i="2"/>
  <c r="F330" i="2"/>
  <c r="F318" i="2"/>
  <c r="F306" i="2"/>
  <c r="F294" i="2"/>
  <c r="F365" i="2"/>
  <c r="F345" i="2"/>
  <c r="F333" i="2"/>
  <c r="F321" i="2"/>
  <c r="F309" i="2"/>
  <c r="F297" i="2"/>
  <c r="F426" i="2"/>
  <c r="F378" i="2"/>
  <c r="F372" i="2"/>
  <c r="F348" i="2"/>
  <c r="F336" i="2"/>
  <c r="F324" i="2"/>
  <c r="F312" i="2"/>
  <c r="F300" i="2"/>
  <c r="F288" i="2"/>
  <c r="F276" i="2"/>
  <c r="F450" i="2"/>
  <c r="F438" i="2"/>
  <c r="F381" i="2"/>
  <c r="F351" i="2"/>
  <c r="F339" i="2"/>
  <c r="F327" i="2"/>
  <c r="F315" i="2"/>
  <c r="F303" i="2"/>
  <c r="F291" i="2"/>
  <c r="F279" i="2"/>
  <c r="F282" i="2"/>
  <c r="F273" i="2"/>
  <c r="F270" i="2"/>
  <c r="F258" i="2"/>
  <c r="F246" i="2"/>
  <c r="F234" i="2"/>
  <c r="F261" i="2"/>
  <c r="F249" i="2"/>
  <c r="F237" i="2"/>
  <c r="F264" i="2"/>
  <c r="F252" i="2"/>
  <c r="F240" i="2"/>
  <c r="F228" i="2"/>
  <c r="F216" i="2"/>
  <c r="F267" i="2"/>
  <c r="F255" i="2"/>
  <c r="F243" i="2"/>
  <c r="F231" i="2"/>
  <c r="F219" i="2"/>
  <c r="F207" i="2"/>
  <c r="F195" i="2"/>
  <c r="F183" i="2"/>
  <c r="F171" i="2"/>
  <c r="F159" i="2"/>
  <c r="F147" i="2"/>
  <c r="F135" i="2"/>
  <c r="F123" i="2"/>
  <c r="F111" i="2"/>
  <c r="F99" i="2"/>
  <c r="F87" i="2"/>
  <c r="F75" i="2"/>
  <c r="F222" i="2"/>
  <c r="F213" i="2"/>
  <c r="F174" i="2"/>
  <c r="F162" i="2"/>
  <c r="F150" i="2"/>
  <c r="F138" i="2"/>
  <c r="F126" i="2"/>
  <c r="F114" i="2"/>
  <c r="F102" i="2"/>
  <c r="F90" i="2"/>
  <c r="F78" i="2"/>
  <c r="F66" i="2"/>
  <c r="F210" i="2"/>
  <c r="F204" i="2"/>
  <c r="F192" i="2"/>
  <c r="F186" i="2"/>
  <c r="F177" i="2"/>
  <c r="F165" i="2"/>
  <c r="F153" i="2"/>
  <c r="F141" i="2"/>
  <c r="F129" i="2"/>
  <c r="F117" i="2"/>
  <c r="F105" i="2"/>
  <c r="F93" i="2"/>
  <c r="F81" i="2"/>
  <c r="F69" i="2"/>
  <c r="F57" i="2"/>
  <c r="F45" i="2"/>
  <c r="F367" i="2"/>
  <c r="F285" i="2"/>
  <c r="F201" i="2"/>
  <c r="F198" i="2"/>
  <c r="F180" i="2"/>
  <c r="F168" i="2"/>
  <c r="F156" i="2"/>
  <c r="F144" i="2"/>
  <c r="F132" i="2"/>
  <c r="F120" i="2"/>
  <c r="F108" i="2"/>
  <c r="F96" i="2"/>
  <c r="F84" i="2"/>
  <c r="F72" i="2"/>
  <c r="F60" i="2"/>
  <c r="F48" i="2"/>
  <c r="F36" i="2"/>
  <c r="F63" i="2"/>
  <c r="F39" i="2"/>
  <c r="F33" i="2"/>
  <c r="F21" i="2"/>
  <c r="F225" i="2"/>
  <c r="F24" i="2"/>
  <c r="F12" i="2"/>
  <c r="F54" i="2"/>
  <c r="F15" i="2"/>
  <c r="F42" i="2"/>
  <c r="F27" i="2"/>
  <c r="F51" i="2"/>
  <c r="F30" i="2"/>
  <c r="F18" i="2"/>
  <c r="F9" i="2"/>
  <c r="K1100" i="2"/>
  <c r="K1096" i="2"/>
  <c r="K1092" i="2"/>
  <c r="K1088" i="2"/>
  <c r="K1084" i="2"/>
  <c r="K1080" i="2"/>
  <c r="K1076" i="2"/>
  <c r="K1072" i="2"/>
  <c r="K1068" i="2"/>
  <c r="K1064" i="2"/>
  <c r="K1060" i="2"/>
  <c r="K1056" i="2"/>
  <c r="K1103" i="2"/>
  <c r="K1099" i="2"/>
  <c r="K1095" i="2"/>
  <c r="K1091" i="2"/>
  <c r="K1087" i="2"/>
  <c r="K1083" i="2"/>
  <c r="K1079" i="2"/>
  <c r="K1075" i="2"/>
  <c r="K1071" i="2"/>
  <c r="K1067" i="2"/>
  <c r="K1063" i="2"/>
  <c r="K1059" i="2"/>
  <c r="K1055" i="2"/>
  <c r="K1051" i="2"/>
  <c r="K1101" i="2"/>
  <c r="K1097" i="2"/>
  <c r="K1093" i="2"/>
  <c r="K1089" i="2"/>
  <c r="K1085" i="2"/>
  <c r="K1081" i="2"/>
  <c r="K1077" i="2"/>
  <c r="K1073" i="2"/>
  <c r="K1069" i="2"/>
  <c r="K1065" i="2"/>
  <c r="K1061" i="2"/>
  <c r="K1057" i="2"/>
  <c r="K1053" i="2"/>
  <c r="K1102" i="2"/>
  <c r="K1082" i="2"/>
  <c r="K1078" i="2"/>
  <c r="K1048" i="2"/>
  <c r="K1044" i="2"/>
  <c r="K1040" i="2"/>
  <c r="K1036" i="2"/>
  <c r="K1032" i="2"/>
  <c r="K1028" i="2"/>
  <c r="K1024" i="2"/>
  <c r="K1020" i="2"/>
  <c r="K1016" i="2"/>
  <c r="K1012" i="2"/>
  <c r="K1008" i="2"/>
  <c r="K1004" i="2"/>
  <c r="K1086" i="2"/>
  <c r="K1062" i="2"/>
  <c r="K1054" i="2"/>
  <c r="K1047" i="2"/>
  <c r="K1043" i="2"/>
  <c r="K1039" i="2"/>
  <c r="K1035" i="2"/>
  <c r="K1031" i="2"/>
  <c r="K1027" i="2"/>
  <c r="K1023" i="2"/>
  <c r="K1019" i="2"/>
  <c r="K1015" i="2"/>
  <c r="K1011" i="2"/>
  <c r="K1007" i="2"/>
  <c r="K1058" i="2"/>
  <c r="K1049" i="2"/>
  <c r="K1045" i="2"/>
  <c r="K1041" i="2"/>
  <c r="K1037" i="2"/>
  <c r="K1033" i="2"/>
  <c r="K1029" i="2"/>
  <c r="K1025" i="2"/>
  <c r="K1021" i="2"/>
  <c r="K1017" i="2"/>
  <c r="K1013" i="2"/>
  <c r="K1009" i="2"/>
  <c r="K1005" i="2"/>
  <c r="K1050" i="2"/>
  <c r="K1022" i="2"/>
  <c r="K1014" i="2"/>
  <c r="K1000" i="2"/>
  <c r="K996" i="2"/>
  <c r="K992" i="2"/>
  <c r="K988" i="2"/>
  <c r="K984" i="2"/>
  <c r="K980" i="2"/>
  <c r="K1026" i="2"/>
  <c r="K1066" i="2"/>
  <c r="K1006" i="2"/>
  <c r="K999" i="2"/>
  <c r="K995" i="2"/>
  <c r="K991" i="2"/>
  <c r="K987" i="2"/>
  <c r="K983" i="2"/>
  <c r="K979" i="2"/>
  <c r="K975" i="2"/>
  <c r="K971" i="2"/>
  <c r="K967" i="2"/>
  <c r="K1074" i="2"/>
  <c r="K1070" i="2"/>
  <c r="K1018" i="2"/>
  <c r="K1038" i="2"/>
  <c r="K1034" i="2"/>
  <c r="K1030" i="2"/>
  <c r="K998" i="2"/>
  <c r="K994" i="2"/>
  <c r="K990" i="2"/>
  <c r="K986" i="2"/>
  <c r="K982" i="2"/>
  <c r="K978" i="2"/>
  <c r="K974" i="2"/>
  <c r="K1052" i="2"/>
  <c r="K985" i="2"/>
  <c r="K1046" i="2"/>
  <c r="K1010" i="2"/>
  <c r="K997" i="2"/>
  <c r="K958" i="2"/>
  <c r="K1042" i="2"/>
  <c r="K1002" i="2"/>
  <c r="K1090" i="2"/>
  <c r="K989" i="2"/>
  <c r="K968" i="2"/>
  <c r="K966" i="2"/>
  <c r="K965" i="2"/>
  <c r="K964" i="2"/>
  <c r="K963" i="2"/>
  <c r="K957" i="2"/>
  <c r="K953" i="2"/>
  <c r="K949" i="2"/>
  <c r="K945" i="2"/>
  <c r="K941" i="2"/>
  <c r="K937" i="2"/>
  <c r="K933" i="2"/>
  <c r="K1098" i="2"/>
  <c r="K1094" i="2"/>
  <c r="K977" i="2"/>
  <c r="K976" i="2"/>
  <c r="K959" i="2"/>
  <c r="K955" i="2"/>
  <c r="K951" i="2"/>
  <c r="K947" i="2"/>
  <c r="K943" i="2"/>
  <c r="K939" i="2"/>
  <c r="K935" i="2"/>
  <c r="K931" i="2"/>
  <c r="K927" i="2"/>
  <c r="K923" i="2"/>
  <c r="K919" i="2"/>
  <c r="K915" i="2"/>
  <c r="K911" i="2"/>
  <c r="K907" i="2"/>
  <c r="K903" i="2"/>
  <c r="K899" i="2"/>
  <c r="K921" i="2"/>
  <c r="K918" i="2"/>
  <c r="K914" i="2"/>
  <c r="K913" i="2"/>
  <c r="K900" i="2"/>
  <c r="K896" i="2"/>
  <c r="K973" i="2"/>
  <c r="K969" i="2"/>
  <c r="K948" i="2"/>
  <c r="K936" i="2"/>
  <c r="K909" i="2"/>
  <c r="K906" i="2"/>
  <c r="K902" i="2"/>
  <c r="K901" i="2"/>
  <c r="K897" i="2"/>
  <c r="K890" i="2"/>
  <c r="K884" i="2"/>
  <c r="K880" i="2"/>
  <c r="K876" i="2"/>
  <c r="K872" i="2"/>
  <c r="K1003" i="2"/>
  <c r="K981" i="2"/>
  <c r="K922" i="2"/>
  <c r="K910" i="2"/>
  <c r="K891" i="2"/>
  <c r="K889" i="2"/>
  <c r="K961" i="2"/>
  <c r="K952" i="2"/>
  <c r="K946" i="2"/>
  <c r="K940" i="2"/>
  <c r="K934" i="2"/>
  <c r="K898" i="2"/>
  <c r="K887" i="2"/>
  <c r="K1001" i="2"/>
  <c r="K993" i="2"/>
  <c r="K956" i="2"/>
  <c r="K950" i="2"/>
  <c r="K944" i="2"/>
  <c r="K938" i="2"/>
  <c r="K932" i="2"/>
  <c r="K929" i="2"/>
  <c r="K928" i="2"/>
  <c r="K970" i="2"/>
  <c r="K962" i="2"/>
  <c r="K920" i="2"/>
  <c r="K917" i="2"/>
  <c r="K916" i="2"/>
  <c r="K894" i="2"/>
  <c r="K886" i="2"/>
  <c r="K882" i="2"/>
  <c r="K878" i="2"/>
  <c r="K924" i="2"/>
  <c r="K908" i="2"/>
  <c r="K905" i="2"/>
  <c r="K904" i="2"/>
  <c r="K954" i="2"/>
  <c r="K942" i="2"/>
  <c r="K930" i="2"/>
  <c r="K925" i="2"/>
  <c r="K912" i="2"/>
  <c r="K885" i="2"/>
  <c r="K895" i="2"/>
  <c r="K875" i="2"/>
  <c r="K874" i="2"/>
  <c r="K873" i="2"/>
  <c r="K868" i="2"/>
  <c r="K864" i="2"/>
  <c r="K860" i="2"/>
  <c r="K856" i="2"/>
  <c r="K852" i="2"/>
  <c r="K848" i="2"/>
  <c r="K844" i="2"/>
  <c r="K840" i="2"/>
  <c r="K836" i="2"/>
  <c r="K832" i="2"/>
  <c r="K960" i="2"/>
  <c r="K926" i="2"/>
  <c r="K892" i="2"/>
  <c r="K883" i="2"/>
  <c r="K871" i="2"/>
  <c r="K867" i="2"/>
  <c r="K863" i="2"/>
  <c r="K859" i="2"/>
  <c r="K855" i="2"/>
  <c r="K851" i="2"/>
  <c r="K847" i="2"/>
  <c r="K843" i="2"/>
  <c r="K839" i="2"/>
  <c r="K893" i="2"/>
  <c r="K877" i="2"/>
  <c r="K972" i="2"/>
  <c r="K881" i="2"/>
  <c r="K879" i="2"/>
  <c r="K869" i="2"/>
  <c r="K865" i="2"/>
  <c r="K861" i="2"/>
  <c r="K857" i="2"/>
  <c r="K853" i="2"/>
  <c r="K849" i="2"/>
  <c r="K845" i="2"/>
  <c r="K841" i="2"/>
  <c r="K858" i="2"/>
  <c r="K838" i="2"/>
  <c r="K834" i="2"/>
  <c r="K846" i="2"/>
  <c r="K831" i="2"/>
  <c r="K830" i="2"/>
  <c r="K826" i="2"/>
  <c r="K818" i="2"/>
  <c r="K814" i="2"/>
  <c r="K810" i="2"/>
  <c r="K806" i="2"/>
  <c r="K802" i="2"/>
  <c r="K798" i="2"/>
  <c r="K794" i="2"/>
  <c r="K790" i="2"/>
  <c r="K786" i="2"/>
  <c r="K782" i="2"/>
  <c r="K778" i="2"/>
  <c r="K774" i="2"/>
  <c r="K770" i="2"/>
  <c r="K766" i="2"/>
  <c r="K762" i="2"/>
  <c r="K758" i="2"/>
  <c r="K754" i="2"/>
  <c r="K750" i="2"/>
  <c r="K746" i="2"/>
  <c r="K888" i="2"/>
  <c r="K835" i="2"/>
  <c r="K829" i="2"/>
  <c r="K825" i="2"/>
  <c r="K821" i="2"/>
  <c r="K817" i="2"/>
  <c r="K813" i="2"/>
  <c r="K809" i="2"/>
  <c r="K805" i="2"/>
  <c r="K801" i="2"/>
  <c r="K862" i="2"/>
  <c r="K833" i="2"/>
  <c r="K870" i="2"/>
  <c r="K827" i="2"/>
  <c r="K823" i="2"/>
  <c r="K819" i="2"/>
  <c r="K815" i="2"/>
  <c r="K811" i="2"/>
  <c r="K807" i="2"/>
  <c r="K803" i="2"/>
  <c r="K799" i="2"/>
  <c r="K795" i="2"/>
  <c r="K791" i="2"/>
  <c r="K787" i="2"/>
  <c r="K783" i="2"/>
  <c r="K779" i="2"/>
  <c r="K775" i="2"/>
  <c r="K771" i="2"/>
  <c r="K767" i="2"/>
  <c r="K763" i="2"/>
  <c r="K759" i="2"/>
  <c r="K755" i="2"/>
  <c r="K751" i="2"/>
  <c r="K747" i="2"/>
  <c r="K743" i="2"/>
  <c r="K739" i="2"/>
  <c r="K854" i="2"/>
  <c r="K850" i="2"/>
  <c r="K824" i="2"/>
  <c r="K820" i="2"/>
  <c r="K761" i="2"/>
  <c r="K753" i="2"/>
  <c r="K745" i="2"/>
  <c r="K737" i="2"/>
  <c r="K828" i="2"/>
  <c r="K808" i="2"/>
  <c r="K785" i="2"/>
  <c r="K777" i="2"/>
  <c r="K752" i="2"/>
  <c r="K744" i="2"/>
  <c r="K738" i="2"/>
  <c r="K736" i="2"/>
  <c r="K735" i="2"/>
  <c r="K731" i="2"/>
  <c r="K727" i="2"/>
  <c r="K723" i="2"/>
  <c r="K812" i="2"/>
  <c r="K781" i="2"/>
  <c r="K776" i="2"/>
  <c r="K757" i="2"/>
  <c r="K749" i="2"/>
  <c r="K800" i="2"/>
  <c r="K792" i="2"/>
  <c r="K772" i="2"/>
  <c r="K748" i="2"/>
  <c r="K734" i="2"/>
  <c r="K730" i="2"/>
  <c r="K726" i="2"/>
  <c r="K722" i="2"/>
  <c r="K842" i="2"/>
  <c r="K816" i="2"/>
  <c r="K796" i="2"/>
  <c r="K773" i="2"/>
  <c r="K768" i="2"/>
  <c r="K740" i="2"/>
  <c r="K804" i="2"/>
  <c r="K797" i="2"/>
  <c r="K789" i="2"/>
  <c r="K765" i="2"/>
  <c r="K733" i="2"/>
  <c r="K729" i="2"/>
  <c r="K725" i="2"/>
  <c r="K721" i="2"/>
  <c r="K717" i="2"/>
  <c r="K713" i="2"/>
  <c r="K709" i="2"/>
  <c r="K705" i="2"/>
  <c r="K701" i="2"/>
  <c r="K697" i="2"/>
  <c r="K784" i="2"/>
  <c r="K780" i="2"/>
  <c r="K769" i="2"/>
  <c r="K760" i="2"/>
  <c r="K756" i="2"/>
  <c r="K732" i="2"/>
  <c r="K728" i="2"/>
  <c r="K724" i="2"/>
  <c r="K720" i="2"/>
  <c r="K716" i="2"/>
  <c r="K712" i="2"/>
  <c r="K708" i="2"/>
  <c r="K704" i="2"/>
  <c r="K700" i="2"/>
  <c r="K696" i="2"/>
  <c r="K793" i="2"/>
  <c r="K788" i="2"/>
  <c r="K764" i="2"/>
  <c r="K695" i="2"/>
  <c r="K691" i="2"/>
  <c r="K714" i="2"/>
  <c r="K702" i="2"/>
  <c r="K741" i="2"/>
  <c r="K718" i="2"/>
  <c r="K711" i="2"/>
  <c r="K694" i="2"/>
  <c r="K690" i="2"/>
  <c r="K686" i="2"/>
  <c r="K710" i="2"/>
  <c r="K706" i="2"/>
  <c r="K699" i="2"/>
  <c r="K719" i="2"/>
  <c r="K698" i="2"/>
  <c r="K693" i="2"/>
  <c r="K689" i="2"/>
  <c r="K685" i="2"/>
  <c r="K681" i="2"/>
  <c r="K677" i="2"/>
  <c r="K673" i="2"/>
  <c r="K669" i="2"/>
  <c r="K665" i="2"/>
  <c r="K715" i="2"/>
  <c r="K707" i="2"/>
  <c r="K703" i="2"/>
  <c r="K866" i="2"/>
  <c r="K837" i="2"/>
  <c r="K692" i="2"/>
  <c r="K688" i="2"/>
  <c r="K684" i="2"/>
  <c r="K680" i="2"/>
  <c r="K676" i="2"/>
  <c r="K672" i="2"/>
  <c r="K668" i="2"/>
  <c r="K664" i="2"/>
  <c r="K660" i="2"/>
  <c r="K656" i="2"/>
  <c r="K671" i="2"/>
  <c r="K651" i="2"/>
  <c r="K647" i="2"/>
  <c r="K643" i="2"/>
  <c r="K639" i="2"/>
  <c r="K635" i="2"/>
  <c r="K631" i="2"/>
  <c r="K627" i="2"/>
  <c r="K623" i="2"/>
  <c r="K619" i="2"/>
  <c r="K615" i="2"/>
  <c r="K611" i="2"/>
  <c r="K607" i="2"/>
  <c r="K603" i="2"/>
  <c r="K599" i="2"/>
  <c r="K595" i="2"/>
  <c r="K591" i="2"/>
  <c r="K587" i="2"/>
  <c r="K667" i="2"/>
  <c r="K658" i="2"/>
  <c r="K742" i="2"/>
  <c r="K678" i="2"/>
  <c r="K663" i="2"/>
  <c r="K661" i="2"/>
  <c r="K650" i="2"/>
  <c r="K646" i="2"/>
  <c r="K642" i="2"/>
  <c r="K638" i="2"/>
  <c r="K634" i="2"/>
  <c r="K630" i="2"/>
  <c r="K626" i="2"/>
  <c r="K622" i="2"/>
  <c r="K618" i="2"/>
  <c r="K614" i="2"/>
  <c r="K610" i="2"/>
  <c r="K606" i="2"/>
  <c r="K602" i="2"/>
  <c r="K598" i="2"/>
  <c r="K594" i="2"/>
  <c r="K590" i="2"/>
  <c r="K586" i="2"/>
  <c r="K582" i="2"/>
  <c r="K578" i="2"/>
  <c r="K574" i="2"/>
  <c r="K570" i="2"/>
  <c r="K566" i="2"/>
  <c r="K659" i="2"/>
  <c r="K682" i="2"/>
  <c r="K662" i="2"/>
  <c r="K654" i="2"/>
  <c r="K653" i="2"/>
  <c r="K649" i="2"/>
  <c r="K645" i="2"/>
  <c r="K641" i="2"/>
  <c r="K637" i="2"/>
  <c r="K633" i="2"/>
  <c r="K629" i="2"/>
  <c r="K625" i="2"/>
  <c r="K621" i="2"/>
  <c r="K617" i="2"/>
  <c r="K613" i="2"/>
  <c r="K609" i="2"/>
  <c r="K605" i="2"/>
  <c r="K601" i="2"/>
  <c r="K597" i="2"/>
  <c r="K593" i="2"/>
  <c r="K589" i="2"/>
  <c r="K585" i="2"/>
  <c r="K581" i="2"/>
  <c r="K577" i="2"/>
  <c r="K573" i="2"/>
  <c r="K569" i="2"/>
  <c r="K565" i="2"/>
  <c r="K675" i="2"/>
  <c r="K674" i="2"/>
  <c r="K687" i="2"/>
  <c r="K666" i="2"/>
  <c r="K679" i="2"/>
  <c r="K632" i="2"/>
  <c r="K600" i="2"/>
  <c r="K596" i="2"/>
  <c r="K572" i="2"/>
  <c r="K568" i="2"/>
  <c r="K563" i="2"/>
  <c r="K560" i="2"/>
  <c r="K553" i="2"/>
  <c r="K549" i="2"/>
  <c r="K545" i="2"/>
  <c r="K541" i="2"/>
  <c r="K537" i="2"/>
  <c r="K533" i="2"/>
  <c r="K529" i="2"/>
  <c r="K525" i="2"/>
  <c r="K521" i="2"/>
  <c r="K517" i="2"/>
  <c r="K513" i="2"/>
  <c r="K509" i="2"/>
  <c r="K505" i="2"/>
  <c r="K501" i="2"/>
  <c r="K497" i="2"/>
  <c r="K493" i="2"/>
  <c r="K489" i="2"/>
  <c r="K485" i="2"/>
  <c r="K481" i="2"/>
  <c r="K477" i="2"/>
  <c r="K473" i="2"/>
  <c r="K469" i="2"/>
  <c r="K465" i="2"/>
  <c r="K636" i="2"/>
  <c r="K652" i="2"/>
  <c r="K648" i="2"/>
  <c r="K616" i="2"/>
  <c r="K558" i="2"/>
  <c r="K552" i="2"/>
  <c r="K548" i="2"/>
  <c r="K544" i="2"/>
  <c r="K540" i="2"/>
  <c r="K536" i="2"/>
  <c r="K532" i="2"/>
  <c r="K528" i="2"/>
  <c r="K524" i="2"/>
  <c r="K520" i="2"/>
  <c r="K516" i="2"/>
  <c r="K512" i="2"/>
  <c r="K508" i="2"/>
  <c r="K504" i="2"/>
  <c r="K500" i="2"/>
  <c r="K496" i="2"/>
  <c r="K492" i="2"/>
  <c r="K488" i="2"/>
  <c r="K484" i="2"/>
  <c r="K480" i="2"/>
  <c r="K476" i="2"/>
  <c r="K472" i="2"/>
  <c r="K468" i="2"/>
  <c r="K464" i="2"/>
  <c r="K683" i="2"/>
  <c r="K644" i="2"/>
  <c r="K620" i="2"/>
  <c r="K583" i="2"/>
  <c r="K579" i="2"/>
  <c r="K561" i="2"/>
  <c r="K640" i="2"/>
  <c r="K624" i="2"/>
  <c r="K604" i="2"/>
  <c r="K588" i="2"/>
  <c r="K551" i="2"/>
  <c r="K547" i="2"/>
  <c r="K543" i="2"/>
  <c r="K539" i="2"/>
  <c r="K535" i="2"/>
  <c r="K531" i="2"/>
  <c r="K523" i="2"/>
  <c r="K519" i="2"/>
  <c r="K515" i="2"/>
  <c r="K511" i="2"/>
  <c r="K507" i="2"/>
  <c r="K503" i="2"/>
  <c r="K499" i="2"/>
  <c r="K495" i="2"/>
  <c r="K491" i="2"/>
  <c r="K487" i="2"/>
  <c r="K483" i="2"/>
  <c r="K479" i="2"/>
  <c r="K475" i="2"/>
  <c r="K471" i="2"/>
  <c r="K467" i="2"/>
  <c r="K657" i="2"/>
  <c r="K567" i="2"/>
  <c r="K555" i="2"/>
  <c r="K655" i="2"/>
  <c r="K608" i="2"/>
  <c r="K584" i="2"/>
  <c r="K580" i="2"/>
  <c r="K576" i="2"/>
  <c r="K575" i="2"/>
  <c r="K571" i="2"/>
  <c r="K562" i="2"/>
  <c r="K559" i="2"/>
  <c r="K556" i="2"/>
  <c r="K554" i="2"/>
  <c r="K550" i="2"/>
  <c r="K546" i="2"/>
  <c r="K542" i="2"/>
  <c r="K538" i="2"/>
  <c r="K534" i="2"/>
  <c r="K530" i="2"/>
  <c r="K522" i="2"/>
  <c r="K518" i="2"/>
  <c r="K514" i="2"/>
  <c r="K510" i="2"/>
  <c r="K506" i="2"/>
  <c r="K502" i="2"/>
  <c r="K498" i="2"/>
  <c r="K494" i="2"/>
  <c r="K490" i="2"/>
  <c r="K486" i="2"/>
  <c r="K482" i="2"/>
  <c r="K478" i="2"/>
  <c r="K474" i="2"/>
  <c r="K470" i="2"/>
  <c r="K466" i="2"/>
  <c r="K592" i="2"/>
  <c r="K557" i="2"/>
  <c r="K461" i="2"/>
  <c r="K457" i="2"/>
  <c r="K453" i="2"/>
  <c r="K449" i="2"/>
  <c r="K445" i="2"/>
  <c r="K441" i="2"/>
  <c r="K437" i="2"/>
  <c r="K433" i="2"/>
  <c r="K429" i="2"/>
  <c r="K425" i="2"/>
  <c r="K421" i="2"/>
  <c r="K417" i="2"/>
  <c r="K413" i="2"/>
  <c r="K409" i="2"/>
  <c r="K405" i="2"/>
  <c r="K401" i="2"/>
  <c r="K397" i="2"/>
  <c r="K393" i="2"/>
  <c r="K389" i="2"/>
  <c r="K628" i="2"/>
  <c r="K460" i="2"/>
  <c r="K456" i="2"/>
  <c r="K452" i="2"/>
  <c r="K448" i="2"/>
  <c r="K444" i="2"/>
  <c r="K440" i="2"/>
  <c r="K436" i="2"/>
  <c r="K432" i="2"/>
  <c r="K428" i="2"/>
  <c r="K424" i="2"/>
  <c r="K420" i="2"/>
  <c r="K416" i="2"/>
  <c r="K412" i="2"/>
  <c r="K408" i="2"/>
  <c r="K404" i="2"/>
  <c r="K400" i="2"/>
  <c r="K396" i="2"/>
  <c r="K392" i="2"/>
  <c r="K388" i="2"/>
  <c r="K384" i="2"/>
  <c r="K380" i="2"/>
  <c r="K376" i="2"/>
  <c r="K462" i="2"/>
  <c r="K463" i="2"/>
  <c r="K459" i="2"/>
  <c r="K455" i="2"/>
  <c r="K451" i="2"/>
  <c r="K447" i="2"/>
  <c r="K443" i="2"/>
  <c r="K439" i="2"/>
  <c r="K435" i="2"/>
  <c r="K431" i="2"/>
  <c r="K427" i="2"/>
  <c r="K423" i="2"/>
  <c r="K419" i="2"/>
  <c r="K415" i="2"/>
  <c r="K411" i="2"/>
  <c r="K407" i="2"/>
  <c r="K403" i="2"/>
  <c r="K399" i="2"/>
  <c r="K395" i="2"/>
  <c r="K391" i="2"/>
  <c r="K387" i="2"/>
  <c r="K383" i="2"/>
  <c r="K379" i="2"/>
  <c r="K375" i="2"/>
  <c r="K670" i="2"/>
  <c r="K564" i="2"/>
  <c r="K454" i="2"/>
  <c r="K398" i="2"/>
  <c r="K386" i="2"/>
  <c r="K372" i="2"/>
  <c r="K366" i="2"/>
  <c r="K362" i="2"/>
  <c r="K358" i="2"/>
  <c r="K354" i="2"/>
  <c r="K350" i="2"/>
  <c r="K346" i="2"/>
  <c r="K342" i="2"/>
  <c r="K338" i="2"/>
  <c r="K334" i="2"/>
  <c r="K330" i="2"/>
  <c r="K326" i="2"/>
  <c r="K322" i="2"/>
  <c r="K318" i="2"/>
  <c r="K314" i="2"/>
  <c r="K310" i="2"/>
  <c r="K306" i="2"/>
  <c r="K302" i="2"/>
  <c r="K298" i="2"/>
  <c r="K294" i="2"/>
  <c r="K290" i="2"/>
  <c r="K458" i="2"/>
  <c r="K418" i="2"/>
  <c r="K377" i="2"/>
  <c r="K368" i="2"/>
  <c r="K367" i="2"/>
  <c r="K422" i="2"/>
  <c r="K381" i="2"/>
  <c r="K369" i="2"/>
  <c r="K365" i="2"/>
  <c r="K361" i="2"/>
  <c r="K357" i="2"/>
  <c r="K353" i="2"/>
  <c r="K349" i="2"/>
  <c r="K345" i="2"/>
  <c r="K341" i="2"/>
  <c r="K337" i="2"/>
  <c r="K333" i="2"/>
  <c r="K329" i="2"/>
  <c r="K325" i="2"/>
  <c r="K321" i="2"/>
  <c r="K317" i="2"/>
  <c r="K313" i="2"/>
  <c r="K309" i="2"/>
  <c r="K305" i="2"/>
  <c r="K301" i="2"/>
  <c r="K297" i="2"/>
  <c r="K293" i="2"/>
  <c r="K289" i="2"/>
  <c r="K426" i="2"/>
  <c r="K370" i="2"/>
  <c r="K373" i="2"/>
  <c r="K371" i="2"/>
  <c r="K364" i="2"/>
  <c r="K360" i="2"/>
  <c r="K356" i="2"/>
  <c r="K352" i="2"/>
  <c r="K348" i="2"/>
  <c r="K344" i="2"/>
  <c r="K340" i="2"/>
  <c r="K336" i="2"/>
  <c r="K332" i="2"/>
  <c r="K328" i="2"/>
  <c r="K324" i="2"/>
  <c r="K320" i="2"/>
  <c r="K316" i="2"/>
  <c r="K312" i="2"/>
  <c r="K308" i="2"/>
  <c r="K304" i="2"/>
  <c r="K300" i="2"/>
  <c r="K296" i="2"/>
  <c r="K292" i="2"/>
  <c r="K288" i="2"/>
  <c r="K284" i="2"/>
  <c r="K280" i="2"/>
  <c r="K276" i="2"/>
  <c r="K612" i="2"/>
  <c r="K450" i="2"/>
  <c r="K438" i="2"/>
  <c r="K434" i="2"/>
  <c r="K410" i="2"/>
  <c r="K406" i="2"/>
  <c r="K390" i="2"/>
  <c r="K385" i="2"/>
  <c r="K382" i="2"/>
  <c r="K430" i="2"/>
  <c r="K414" i="2"/>
  <c r="K402" i="2"/>
  <c r="K394" i="2"/>
  <c r="K374" i="2"/>
  <c r="K363" i="2"/>
  <c r="K359" i="2"/>
  <c r="K355" i="2"/>
  <c r="K351" i="2"/>
  <c r="K347" i="2"/>
  <c r="K343" i="2"/>
  <c r="K339" i="2"/>
  <c r="K335" i="2"/>
  <c r="K331" i="2"/>
  <c r="K327" i="2"/>
  <c r="K323" i="2"/>
  <c r="K319" i="2"/>
  <c r="K315" i="2"/>
  <c r="K311" i="2"/>
  <c r="K307" i="2"/>
  <c r="K303" i="2"/>
  <c r="K299" i="2"/>
  <c r="K295" i="2"/>
  <c r="K291" i="2"/>
  <c r="K287" i="2"/>
  <c r="K283" i="2"/>
  <c r="K279" i="2"/>
  <c r="K275" i="2"/>
  <c r="K271" i="2"/>
  <c r="K286" i="2"/>
  <c r="K274" i="2"/>
  <c r="K272" i="2"/>
  <c r="K285" i="2"/>
  <c r="K273" i="2"/>
  <c r="K270" i="2"/>
  <c r="K266" i="2"/>
  <c r="K262" i="2"/>
  <c r="K258" i="2"/>
  <c r="K254" i="2"/>
  <c r="K250" i="2"/>
  <c r="K246" i="2"/>
  <c r="K242" i="2"/>
  <c r="K238" i="2"/>
  <c r="K234" i="2"/>
  <c r="K282" i="2"/>
  <c r="K278" i="2"/>
  <c r="K269" i="2"/>
  <c r="K265" i="2"/>
  <c r="K261" i="2"/>
  <c r="K257" i="2"/>
  <c r="K253" i="2"/>
  <c r="K249" i="2"/>
  <c r="K245" i="2"/>
  <c r="K241" i="2"/>
  <c r="K237" i="2"/>
  <c r="K233" i="2"/>
  <c r="K277" i="2"/>
  <c r="K268" i="2"/>
  <c r="K264" i="2"/>
  <c r="K260" i="2"/>
  <c r="K256" i="2"/>
  <c r="K252" i="2"/>
  <c r="K248" i="2"/>
  <c r="K244" i="2"/>
  <c r="K240" i="2"/>
  <c r="K236" i="2"/>
  <c r="K232" i="2"/>
  <c r="K228" i="2"/>
  <c r="K224" i="2"/>
  <c r="K220" i="2"/>
  <c r="K216" i="2"/>
  <c r="K212" i="2"/>
  <c r="K446" i="2"/>
  <c r="K281" i="2"/>
  <c r="K267" i="2"/>
  <c r="K263" i="2"/>
  <c r="K259" i="2"/>
  <c r="K255" i="2"/>
  <c r="K251" i="2"/>
  <c r="K247" i="2"/>
  <c r="K243" i="2"/>
  <c r="K239" i="2"/>
  <c r="K235" i="2"/>
  <c r="K231" i="2"/>
  <c r="K227" i="2"/>
  <c r="K223" i="2"/>
  <c r="K219" i="2"/>
  <c r="K215" i="2"/>
  <c r="K211" i="2"/>
  <c r="K207" i="2"/>
  <c r="K203" i="2"/>
  <c r="K199" i="2"/>
  <c r="K195" i="2"/>
  <c r="K191" i="2"/>
  <c r="K187" i="2"/>
  <c r="K226" i="2"/>
  <c r="K205" i="2"/>
  <c r="K201" i="2"/>
  <c r="K193" i="2"/>
  <c r="K183" i="2"/>
  <c r="K179" i="2"/>
  <c r="K175" i="2"/>
  <c r="K171" i="2"/>
  <c r="K167" i="2"/>
  <c r="K163" i="2"/>
  <c r="K159" i="2"/>
  <c r="K155" i="2"/>
  <c r="K151" i="2"/>
  <c r="K147" i="2"/>
  <c r="K143" i="2"/>
  <c r="K139" i="2"/>
  <c r="K135" i="2"/>
  <c r="K131" i="2"/>
  <c r="K127" i="2"/>
  <c r="K123" i="2"/>
  <c r="K119" i="2"/>
  <c r="K115" i="2"/>
  <c r="K111" i="2"/>
  <c r="K107" i="2"/>
  <c r="K103" i="2"/>
  <c r="K99" i="2"/>
  <c r="K95" i="2"/>
  <c r="K91" i="2"/>
  <c r="K87" i="2"/>
  <c r="K83" i="2"/>
  <c r="K79" i="2"/>
  <c r="K75" i="2"/>
  <c r="K71" i="2"/>
  <c r="K218" i="2"/>
  <c r="K208" i="2"/>
  <c r="K206" i="2"/>
  <c r="K198" i="2"/>
  <c r="K194" i="2"/>
  <c r="K190" i="2"/>
  <c r="K189" i="2"/>
  <c r="K214" i="2"/>
  <c r="K209" i="2"/>
  <c r="K202" i="2"/>
  <c r="K182" i="2"/>
  <c r="K178" i="2"/>
  <c r="K174" i="2"/>
  <c r="K170" i="2"/>
  <c r="K166" i="2"/>
  <c r="K162" i="2"/>
  <c r="K158" i="2"/>
  <c r="K154" i="2"/>
  <c r="K150" i="2"/>
  <c r="K146" i="2"/>
  <c r="K142" i="2"/>
  <c r="K138" i="2"/>
  <c r="K134" i="2"/>
  <c r="K130" i="2"/>
  <c r="K126" i="2"/>
  <c r="K122" i="2"/>
  <c r="K118" i="2"/>
  <c r="K114" i="2"/>
  <c r="K110" i="2"/>
  <c r="K106" i="2"/>
  <c r="K102" i="2"/>
  <c r="K98" i="2"/>
  <c r="K94" i="2"/>
  <c r="K90" i="2"/>
  <c r="K86" i="2"/>
  <c r="K82" i="2"/>
  <c r="K78" i="2"/>
  <c r="K74" i="2"/>
  <c r="K70" i="2"/>
  <c r="K66" i="2"/>
  <c r="K62" i="2"/>
  <c r="K442" i="2"/>
  <c r="K378" i="2"/>
  <c r="K229" i="2"/>
  <c r="K225" i="2"/>
  <c r="K185" i="2"/>
  <c r="K181" i="2"/>
  <c r="K177" i="2"/>
  <c r="K173" i="2"/>
  <c r="K169" i="2"/>
  <c r="K165" i="2"/>
  <c r="K161" i="2"/>
  <c r="K157" i="2"/>
  <c r="K153" i="2"/>
  <c r="K149" i="2"/>
  <c r="K145" i="2"/>
  <c r="K141" i="2"/>
  <c r="K137" i="2"/>
  <c r="K133" i="2"/>
  <c r="K129" i="2"/>
  <c r="K125" i="2"/>
  <c r="K121" i="2"/>
  <c r="K117" i="2"/>
  <c r="K113" i="2"/>
  <c r="K109" i="2"/>
  <c r="K105" i="2"/>
  <c r="K101" i="2"/>
  <c r="K97" i="2"/>
  <c r="K93" i="2"/>
  <c r="K89" i="2"/>
  <c r="K85" i="2"/>
  <c r="K81" i="2"/>
  <c r="K77" i="2"/>
  <c r="K73" i="2"/>
  <c r="K69" i="2"/>
  <c r="K65" i="2"/>
  <c r="K61" i="2"/>
  <c r="K57" i="2"/>
  <c r="K53" i="2"/>
  <c r="K49" i="2"/>
  <c r="K45" i="2"/>
  <c r="K41" i="2"/>
  <c r="K37" i="2"/>
  <c r="K200" i="2"/>
  <c r="K197" i="2"/>
  <c r="K196" i="2"/>
  <c r="K186" i="2"/>
  <c r="K230" i="2"/>
  <c r="K222" i="2"/>
  <c r="K213" i="2"/>
  <c r="K204" i="2"/>
  <c r="K192" i="2"/>
  <c r="K188" i="2"/>
  <c r="K184" i="2"/>
  <c r="K180" i="2"/>
  <c r="K176" i="2"/>
  <c r="K172" i="2"/>
  <c r="K168" i="2"/>
  <c r="K164" i="2"/>
  <c r="K160" i="2"/>
  <c r="K156" i="2"/>
  <c r="K152" i="2"/>
  <c r="K148" i="2"/>
  <c r="K144" i="2"/>
  <c r="K140" i="2"/>
  <c r="K136" i="2"/>
  <c r="K132" i="2"/>
  <c r="K128" i="2"/>
  <c r="K124" i="2"/>
  <c r="K120" i="2"/>
  <c r="K116" i="2"/>
  <c r="K112" i="2"/>
  <c r="K108" i="2"/>
  <c r="K104" i="2"/>
  <c r="K100" i="2"/>
  <c r="K96" i="2"/>
  <c r="K92" i="2"/>
  <c r="K88" i="2"/>
  <c r="K84" i="2"/>
  <c r="K80" i="2"/>
  <c r="K76" i="2"/>
  <c r="K72" i="2"/>
  <c r="K68" i="2"/>
  <c r="K64" i="2"/>
  <c r="K60" i="2"/>
  <c r="K56" i="2"/>
  <c r="K52" i="2"/>
  <c r="K48" i="2"/>
  <c r="K44" i="2"/>
  <c r="K40" i="2"/>
  <c r="K36" i="2"/>
  <c r="K54" i="2"/>
  <c r="K42" i="2"/>
  <c r="K33" i="2"/>
  <c r="K29" i="2"/>
  <c r="K21" i="2"/>
  <c r="K13" i="2"/>
  <c r="K9" i="2"/>
  <c r="K12" i="2"/>
  <c r="K67" i="2"/>
  <c r="K50" i="2"/>
  <c r="K59" i="2"/>
  <c r="K51" i="2"/>
  <c r="K25" i="2"/>
  <c r="K221" i="2"/>
  <c r="K55" i="2"/>
  <c r="K47" i="2"/>
  <c r="K39" i="2"/>
  <c r="K46" i="2"/>
  <c r="K210" i="2"/>
  <c r="K32" i="2"/>
  <c r="K28" i="2"/>
  <c r="K24" i="2"/>
  <c r="K20" i="2"/>
  <c r="K16" i="2"/>
  <c r="K15" i="2"/>
  <c r="K11" i="2"/>
  <c r="K63" i="2"/>
  <c r="K35" i="2"/>
  <c r="K31" i="2"/>
  <c r="K27" i="2"/>
  <c r="K23" i="2"/>
  <c r="K19" i="2"/>
  <c r="K217" i="2"/>
  <c r="K58" i="2"/>
  <c r="K43" i="2"/>
  <c r="K38" i="2"/>
  <c r="K34" i="2"/>
  <c r="K30" i="2"/>
  <c r="K26" i="2"/>
  <c r="K22" i="2"/>
  <c r="K18" i="2"/>
  <c r="K14" i="2"/>
  <c r="K10" i="2"/>
  <c r="K17" i="2"/>
  <c r="L1092" i="2"/>
  <c r="L1080" i="2"/>
  <c r="L1068" i="2"/>
  <c r="L1056" i="2"/>
  <c r="L1095" i="2"/>
  <c r="L1083" i="2"/>
  <c r="L1071" i="2"/>
  <c r="L1098" i="2"/>
  <c r="L1086" i="2"/>
  <c r="L1074" i="2"/>
  <c r="L1053" i="2"/>
  <c r="L1044" i="2"/>
  <c r="L1032" i="2"/>
  <c r="L1020" i="2"/>
  <c r="L1008" i="2"/>
  <c r="L1089" i="2"/>
  <c r="L1065" i="2"/>
  <c r="L1069" i="2"/>
  <c r="L1047" i="2"/>
  <c r="L1035" i="2"/>
  <c r="L1023" i="2"/>
  <c r="L1011" i="2"/>
  <c r="L1059" i="2"/>
  <c r="L1026" i="2"/>
  <c r="L1005" i="2"/>
  <c r="L1101" i="2"/>
  <c r="L1017" i="2"/>
  <c r="L999" i="2"/>
  <c r="L987" i="2"/>
  <c r="L975" i="2"/>
  <c r="L963" i="2"/>
  <c r="L990" i="2"/>
  <c r="L954" i="2"/>
  <c r="L942" i="2"/>
  <c r="L930" i="2"/>
  <c r="L918" i="2"/>
  <c r="L906" i="2"/>
  <c r="L894" i="2"/>
  <c r="L1029" i="2"/>
  <c r="L1002" i="2"/>
  <c r="L966" i="2"/>
  <c r="L957" i="2"/>
  <c r="L945" i="2"/>
  <c r="L933" i="2"/>
  <c r="L921" i="2"/>
  <c r="L909" i="2"/>
  <c r="L897" i="2"/>
  <c r="L981" i="2"/>
  <c r="L978" i="2"/>
  <c r="L1050" i="2"/>
  <c r="L996" i="2"/>
  <c r="L1077" i="2"/>
  <c r="L969" i="2"/>
  <c r="L948" i="2"/>
  <c r="L936" i="2"/>
  <c r="L951" i="2"/>
  <c r="L939" i="2"/>
  <c r="L891" i="2"/>
  <c r="L888" i="2"/>
  <c r="L927" i="2"/>
  <c r="L993" i="2"/>
  <c r="L915" i="2"/>
  <c r="L1014" i="2"/>
  <c r="L984" i="2"/>
  <c r="L924" i="2"/>
  <c r="L972" i="2"/>
  <c r="L960" i="2"/>
  <c r="L912" i="2"/>
  <c r="L885" i="2"/>
  <c r="L873" i="2"/>
  <c r="L864" i="2"/>
  <c r="L852" i="2"/>
  <c r="L840" i="2"/>
  <c r="L900" i="2"/>
  <c r="L903" i="2"/>
  <c r="L882" i="2"/>
  <c r="L867" i="2"/>
  <c r="L855" i="2"/>
  <c r="L843" i="2"/>
  <c r="L876" i="2"/>
  <c r="L870" i="2"/>
  <c r="L858" i="2"/>
  <c r="L846" i="2"/>
  <c r="L834" i="2"/>
  <c r="L861" i="2"/>
  <c r="L831" i="2"/>
  <c r="L822" i="2"/>
  <c r="L810" i="2"/>
  <c r="L798" i="2"/>
  <c r="L774" i="2"/>
  <c r="L762" i="2"/>
  <c r="L750" i="2"/>
  <c r="L738" i="2"/>
  <c r="L849" i="2"/>
  <c r="L879" i="2"/>
  <c r="L825" i="2"/>
  <c r="L813" i="2"/>
  <c r="L801" i="2"/>
  <c r="L793" i="2"/>
  <c r="L777" i="2"/>
  <c r="L765" i="2"/>
  <c r="L753" i="2"/>
  <c r="L837" i="2"/>
  <c r="L828" i="2"/>
  <c r="L816" i="2"/>
  <c r="L804" i="2"/>
  <c r="L792" i="2"/>
  <c r="L780" i="2"/>
  <c r="L768" i="2"/>
  <c r="L756" i="2"/>
  <c r="L795" i="2"/>
  <c r="L771" i="2"/>
  <c r="L744" i="2"/>
  <c r="L723" i="2"/>
  <c r="L711" i="2"/>
  <c r="L699" i="2"/>
  <c r="L747" i="2"/>
  <c r="L726" i="2"/>
  <c r="L714" i="2"/>
  <c r="L702" i="2"/>
  <c r="L759" i="2"/>
  <c r="L819" i="2"/>
  <c r="L791" i="2"/>
  <c r="L729" i="2"/>
  <c r="L717" i="2"/>
  <c r="L705" i="2"/>
  <c r="L807" i="2"/>
  <c r="L741" i="2"/>
  <c r="L690" i="2"/>
  <c r="L678" i="2"/>
  <c r="L666" i="2"/>
  <c r="L654" i="2"/>
  <c r="L693" i="2"/>
  <c r="L681" i="2"/>
  <c r="L669" i="2"/>
  <c r="L657" i="2"/>
  <c r="L708" i="2"/>
  <c r="L720" i="2"/>
  <c r="L684" i="2"/>
  <c r="L672" i="2"/>
  <c r="L664" i="2"/>
  <c r="L696" i="2"/>
  <c r="L630" i="2"/>
  <c r="L618" i="2"/>
  <c r="L606" i="2"/>
  <c r="L594" i="2"/>
  <c r="L582" i="2"/>
  <c r="L570" i="2"/>
  <c r="L558" i="2"/>
  <c r="L633" i="2"/>
  <c r="L625" i="2"/>
  <c r="L621" i="2"/>
  <c r="L609" i="2"/>
  <c r="L597" i="2"/>
  <c r="L585" i="2"/>
  <c r="L573" i="2"/>
  <c r="L561" i="2"/>
  <c r="L675" i="2"/>
  <c r="L636" i="2"/>
  <c r="L612" i="2"/>
  <c r="L600" i="2"/>
  <c r="L588" i="2"/>
  <c r="L651" i="2"/>
  <c r="L639" i="2"/>
  <c r="L627" i="2"/>
  <c r="L615" i="2"/>
  <c r="L603" i="2"/>
  <c r="L591" i="2"/>
  <c r="L579" i="2"/>
  <c r="L567" i="2"/>
  <c r="L552" i="2"/>
  <c r="L540" i="2"/>
  <c r="L528" i="2"/>
  <c r="L516" i="2"/>
  <c r="L504" i="2"/>
  <c r="L492" i="2"/>
  <c r="L480" i="2"/>
  <c r="L468" i="2"/>
  <c r="L543" i="2"/>
  <c r="L531" i="2"/>
  <c r="L519" i="2"/>
  <c r="L507" i="2"/>
  <c r="L495" i="2"/>
  <c r="L483" i="2"/>
  <c r="L471" i="2"/>
  <c r="L555" i="2"/>
  <c r="L576" i="2"/>
  <c r="L546" i="2"/>
  <c r="L534" i="2"/>
  <c r="L522" i="2"/>
  <c r="L510" i="2"/>
  <c r="L498" i="2"/>
  <c r="L486" i="2"/>
  <c r="L474" i="2"/>
  <c r="L687" i="2"/>
  <c r="L564" i="2"/>
  <c r="L489" i="2"/>
  <c r="L456" i="2"/>
  <c r="L444" i="2"/>
  <c r="L420" i="2"/>
  <c r="L408" i="2"/>
  <c r="L396" i="2"/>
  <c r="L384" i="2"/>
  <c r="L372" i="2"/>
  <c r="L525" i="2"/>
  <c r="L462" i="2"/>
  <c r="L549" i="2"/>
  <c r="L459" i="2"/>
  <c r="L435" i="2"/>
  <c r="L423" i="2"/>
  <c r="L411" i="2"/>
  <c r="L399" i="2"/>
  <c r="L387" i="2"/>
  <c r="L375" i="2"/>
  <c r="L465" i="2"/>
  <c r="L450" i="2"/>
  <c r="L438" i="2"/>
  <c r="L426" i="2"/>
  <c r="L414" i="2"/>
  <c r="L402" i="2"/>
  <c r="L390" i="2"/>
  <c r="L513" i="2"/>
  <c r="L501" i="2"/>
  <c r="L453" i="2"/>
  <c r="L441" i="2"/>
  <c r="L429" i="2"/>
  <c r="L417" i="2"/>
  <c r="L405" i="2"/>
  <c r="L393" i="2"/>
  <c r="L381" i="2"/>
  <c r="L369" i="2"/>
  <c r="L357" i="2"/>
  <c r="L345" i="2"/>
  <c r="L333" i="2"/>
  <c r="L321" i="2"/>
  <c r="L309" i="2"/>
  <c r="L537" i="2"/>
  <c r="L477" i="2"/>
  <c r="L360" i="2"/>
  <c r="L348" i="2"/>
  <c r="L336" i="2"/>
  <c r="L324" i="2"/>
  <c r="L312" i="2"/>
  <c r="L363" i="2"/>
  <c r="L351" i="2"/>
  <c r="L339" i="2"/>
  <c r="L327" i="2"/>
  <c r="L315" i="2"/>
  <c r="L303" i="2"/>
  <c r="L291" i="2"/>
  <c r="L279" i="2"/>
  <c r="L378" i="2"/>
  <c r="L285" i="2"/>
  <c r="L273" i="2"/>
  <c r="L270" i="2"/>
  <c r="L258" i="2"/>
  <c r="L246" i="2"/>
  <c r="L234" i="2"/>
  <c r="L222" i="2"/>
  <c r="L210" i="2"/>
  <c r="L354" i="2"/>
  <c r="L306" i="2"/>
  <c r="L366" i="2"/>
  <c r="L294" i="2"/>
  <c r="L282" i="2"/>
  <c r="L261" i="2"/>
  <c r="L249" i="2"/>
  <c r="L237" i="2"/>
  <c r="L225" i="2"/>
  <c r="L213" i="2"/>
  <c r="L201" i="2"/>
  <c r="L330" i="2"/>
  <c r="L276" i="2"/>
  <c r="L297" i="2"/>
  <c r="L264" i="2"/>
  <c r="L252" i="2"/>
  <c r="L240" i="2"/>
  <c r="L228" i="2"/>
  <c r="L216" i="2"/>
  <c r="L204" i="2"/>
  <c r="L192" i="2"/>
  <c r="L300" i="2"/>
  <c r="L342" i="2"/>
  <c r="L219" i="2"/>
  <c r="L198" i="2"/>
  <c r="L174" i="2"/>
  <c r="L162" i="2"/>
  <c r="L150" i="2"/>
  <c r="L138" i="2"/>
  <c r="L126" i="2"/>
  <c r="L114" i="2"/>
  <c r="L102" i="2"/>
  <c r="L90" i="2"/>
  <c r="L78" i="2"/>
  <c r="L66" i="2"/>
  <c r="L58" i="2"/>
  <c r="L288" i="2"/>
  <c r="L255" i="2"/>
  <c r="L195" i="2"/>
  <c r="L177" i="2"/>
  <c r="L165" i="2"/>
  <c r="L153" i="2"/>
  <c r="L141" i="2"/>
  <c r="L129" i="2"/>
  <c r="L117" i="2"/>
  <c r="L105" i="2"/>
  <c r="L93" i="2"/>
  <c r="L81" i="2"/>
  <c r="L69" i="2"/>
  <c r="L61" i="2"/>
  <c r="L57" i="2"/>
  <c r="L318" i="2"/>
  <c r="L186" i="2"/>
  <c r="L267" i="2"/>
  <c r="L243" i="2"/>
  <c r="L231" i="2"/>
  <c r="L207" i="2"/>
  <c r="L180" i="2"/>
  <c r="L168" i="2"/>
  <c r="L156" i="2"/>
  <c r="L144" i="2"/>
  <c r="L132" i="2"/>
  <c r="L120" i="2"/>
  <c r="L108" i="2"/>
  <c r="L96" i="2"/>
  <c r="L84" i="2"/>
  <c r="L72" i="2"/>
  <c r="L60" i="2"/>
  <c r="L36" i="2"/>
  <c r="L183" i="2"/>
  <c r="L171" i="2"/>
  <c r="L75" i="2"/>
  <c r="L9" i="2"/>
  <c r="L18" i="2"/>
  <c r="L135" i="2"/>
  <c r="L123" i="2"/>
  <c r="L39" i="2"/>
  <c r="L37" i="2"/>
  <c r="L99" i="2"/>
  <c r="L24" i="2"/>
  <c r="L12" i="2"/>
  <c r="L159" i="2"/>
  <c r="L87" i="2"/>
  <c r="L147" i="2"/>
  <c r="L63" i="2"/>
  <c r="L15" i="2"/>
  <c r="L42" i="2"/>
  <c r="L21" i="2"/>
  <c r="L111" i="2"/>
  <c r="L5" i="2" l="1"/>
  <c r="L6" i="2" s="1"/>
  <c r="K5" i="2"/>
  <c r="K6" i="2" s="1"/>
  <c r="F5" i="2"/>
  <c r="F6" i="2" s="1"/>
  <c r="E5" i="2"/>
  <c r="E6" i="2" s="1"/>
  <c r="G5" i="2"/>
  <c r="G6" i="2" s="1"/>
  <c r="G1091" i="3" s="1"/>
  <c r="G1091" i="5" s="1"/>
  <c r="N5" i="2"/>
  <c r="N6" i="2" s="1"/>
  <c r="B5" i="2"/>
  <c r="B6" i="2" s="1"/>
  <c r="I5" i="2"/>
  <c r="I6" i="2" s="1"/>
  <c r="D5" i="2"/>
  <c r="D6" i="2" s="1"/>
  <c r="J5" i="2"/>
  <c r="J6" i="2" s="1"/>
  <c r="J1058" i="3" s="1"/>
  <c r="J1058" i="5" s="1"/>
  <c r="H5" i="2"/>
  <c r="H6" i="2" s="1"/>
  <c r="M5" i="2"/>
  <c r="M6" i="2" s="1"/>
  <c r="M1043" i="3" s="1"/>
  <c r="M1043" i="5" s="1"/>
  <c r="C5" i="2"/>
  <c r="C6" i="2" s="1"/>
  <c r="G1076" i="3"/>
  <c r="G1076" i="5" s="1"/>
  <c r="G1085" i="3"/>
  <c r="G1085" i="5" s="1"/>
  <c r="G1061" i="3"/>
  <c r="G1061" i="5" s="1"/>
  <c r="G1037" i="3"/>
  <c r="G1037" i="5" s="1"/>
  <c r="G1094" i="3"/>
  <c r="G1094" i="5" s="1"/>
  <c r="G1079" i="3"/>
  <c r="G1079" i="5" s="1"/>
  <c r="G1031" i="3"/>
  <c r="G1031" i="5" s="1"/>
  <c r="G1088" i="3"/>
  <c r="G1088" i="5" s="1"/>
  <c r="G1064" i="3"/>
  <c r="G1064" i="5" s="1"/>
  <c r="G1040" i="3"/>
  <c r="G1040" i="5" s="1"/>
  <c r="G1082" i="3"/>
  <c r="G1082" i="5" s="1"/>
  <c r="G1034" i="3"/>
  <c r="G1034" i="5" s="1"/>
  <c r="G1025" i="3"/>
  <c r="G1025" i="5" s="1"/>
  <c r="G992" i="3"/>
  <c r="G992" i="5" s="1"/>
  <c r="G1046" i="3"/>
  <c r="G1046" i="5" s="1"/>
  <c r="G1019" i="3"/>
  <c r="G1019" i="5" s="1"/>
  <c r="G995" i="3"/>
  <c r="G995" i="5" s="1"/>
  <c r="G1004" i="3"/>
  <c r="G1004" i="5" s="1"/>
  <c r="G980" i="3"/>
  <c r="G980" i="5" s="1"/>
  <c r="G1052" i="3"/>
  <c r="G1052" i="5" s="1"/>
  <c r="G947" i="3"/>
  <c r="G947" i="5" s="1"/>
  <c r="G1073" i="3"/>
  <c r="G1073" i="5" s="1"/>
  <c r="G1022" i="3"/>
  <c r="G1022" i="5" s="1"/>
  <c r="G1013" i="3"/>
  <c r="G1013" i="5" s="1"/>
  <c r="G965" i="3"/>
  <c r="G965" i="5" s="1"/>
  <c r="G941" i="3"/>
  <c r="G941" i="5" s="1"/>
  <c r="G998" i="3"/>
  <c r="G998" i="5" s="1"/>
  <c r="G986" i="3"/>
  <c r="G986" i="5" s="1"/>
  <c r="G975" i="3"/>
  <c r="G975" i="5" s="1"/>
  <c r="G959" i="3"/>
  <c r="G959" i="5" s="1"/>
  <c r="G968" i="3"/>
  <c r="G968" i="5" s="1"/>
  <c r="G944" i="3"/>
  <c r="G944" i="5" s="1"/>
  <c r="G1001" i="3"/>
  <c r="G1001" i="5" s="1"/>
  <c r="G983" i="3"/>
  <c r="G983" i="5" s="1"/>
  <c r="G971" i="3"/>
  <c r="G971" i="5" s="1"/>
  <c r="G962" i="3"/>
  <c r="G962" i="5" s="1"/>
  <c r="G938" i="3"/>
  <c r="G938" i="5" s="1"/>
  <c r="G935" i="3"/>
  <c r="G935" i="5" s="1"/>
  <c r="G929" i="3"/>
  <c r="G929" i="5" s="1"/>
  <c r="G905" i="3"/>
  <c r="G905" i="5" s="1"/>
  <c r="G956" i="3"/>
  <c r="G956" i="5" s="1"/>
  <c r="G923" i="3"/>
  <c r="G923" i="5" s="1"/>
  <c r="G899" i="3"/>
  <c r="G899" i="5" s="1"/>
  <c r="G932" i="3"/>
  <c r="G932" i="5" s="1"/>
  <c r="G893" i="3"/>
  <c r="G893" i="5" s="1"/>
  <c r="G1028" i="3"/>
  <c r="G1028" i="5" s="1"/>
  <c r="G950" i="3"/>
  <c r="G950" i="5" s="1"/>
  <c r="G926" i="3"/>
  <c r="G926" i="5" s="1"/>
  <c r="G902" i="3"/>
  <c r="G902" i="5" s="1"/>
  <c r="G920" i="3"/>
  <c r="G920" i="5" s="1"/>
  <c r="G896" i="3"/>
  <c r="G896" i="5" s="1"/>
  <c r="G914" i="3"/>
  <c r="G914" i="5" s="1"/>
  <c r="G875" i="3"/>
  <c r="G875" i="5" s="1"/>
  <c r="G851" i="3"/>
  <c r="G851" i="5" s="1"/>
  <c r="G908" i="3"/>
  <c r="G908" i="5" s="1"/>
  <c r="G977" i="3"/>
  <c r="G977" i="5" s="1"/>
  <c r="G878" i="3"/>
  <c r="G878" i="5" s="1"/>
  <c r="G863" i="3"/>
  <c r="G863" i="5" s="1"/>
  <c r="G824" i="3"/>
  <c r="G824" i="5" s="1"/>
  <c r="G800" i="3"/>
  <c r="G800" i="5" s="1"/>
  <c r="G884" i="3"/>
  <c r="G884" i="5" s="1"/>
  <c r="G833" i="3"/>
  <c r="G833" i="5" s="1"/>
  <c r="G866" i="3"/>
  <c r="G866" i="5" s="1"/>
  <c r="G854" i="3"/>
  <c r="G854" i="5" s="1"/>
  <c r="G818" i="3"/>
  <c r="G818" i="5" s="1"/>
  <c r="G842" i="3"/>
  <c r="G842" i="5" s="1"/>
  <c r="G827" i="3"/>
  <c r="G827" i="5" s="1"/>
  <c r="G803" i="3"/>
  <c r="G803" i="5" s="1"/>
  <c r="G890" i="3"/>
  <c r="G890" i="5" s="1"/>
  <c r="G836" i="3"/>
  <c r="G836" i="5" s="1"/>
  <c r="G839" i="3"/>
  <c r="G839" i="5" s="1"/>
  <c r="G815" i="3"/>
  <c r="G815" i="5" s="1"/>
  <c r="G860" i="3"/>
  <c r="G860" i="5" s="1"/>
  <c r="G848" i="3"/>
  <c r="G848" i="5" s="1"/>
  <c r="G809" i="3"/>
  <c r="G809" i="5" s="1"/>
  <c r="G797" i="3"/>
  <c r="G797" i="5" s="1"/>
  <c r="G782" i="3"/>
  <c r="G782" i="5" s="1"/>
  <c r="G869" i="3"/>
  <c r="G869" i="5" s="1"/>
  <c r="G767" i="3"/>
  <c r="G767" i="5" s="1"/>
  <c r="G857" i="3"/>
  <c r="G857" i="5" s="1"/>
  <c r="G845" i="3"/>
  <c r="G845" i="5" s="1"/>
  <c r="G806" i="3"/>
  <c r="G806" i="5" s="1"/>
  <c r="G776" i="3"/>
  <c r="G776" i="5" s="1"/>
  <c r="G812" i="3"/>
  <c r="G812" i="5" s="1"/>
  <c r="G788" i="3"/>
  <c r="G788" i="5" s="1"/>
  <c r="G785" i="3"/>
  <c r="G785" i="5" s="1"/>
  <c r="G770" i="3"/>
  <c r="G770" i="5" s="1"/>
  <c r="G746" i="3"/>
  <c r="G746" i="5" s="1"/>
  <c r="G872" i="3"/>
  <c r="G872" i="5" s="1"/>
  <c r="G821" i="3"/>
  <c r="G821" i="5" s="1"/>
  <c r="G764" i="3"/>
  <c r="G764" i="5" s="1"/>
  <c r="G740" i="3"/>
  <c r="G740" i="5" s="1"/>
  <c r="G725" i="3"/>
  <c r="G752" i="3"/>
  <c r="G752" i="5" s="1"/>
  <c r="G734" i="3"/>
  <c r="G734" i="5" s="1"/>
  <c r="G719" i="3"/>
  <c r="G695" i="3"/>
  <c r="G758" i="3"/>
  <c r="G758" i="5" s="1"/>
  <c r="G749" i="3"/>
  <c r="G749" i="5" s="1"/>
  <c r="G728" i="3"/>
  <c r="G794" i="3"/>
  <c r="G794" i="5" s="1"/>
  <c r="G755" i="3"/>
  <c r="G755" i="5" s="1"/>
  <c r="G737" i="3"/>
  <c r="G737" i="5" s="1"/>
  <c r="G761" i="3"/>
  <c r="G761" i="5" s="1"/>
  <c r="G731" i="3"/>
  <c r="G731" i="5" s="1"/>
  <c r="G707" i="3"/>
  <c r="G710" i="3"/>
  <c r="G653" i="3"/>
  <c r="G629" i="3"/>
  <c r="G686" i="3"/>
  <c r="G662" i="3"/>
  <c r="G638" i="3"/>
  <c r="G671" i="3"/>
  <c r="G647" i="3"/>
  <c r="G599" i="3"/>
  <c r="G716" i="3"/>
  <c r="G692" i="3"/>
  <c r="G680" i="3"/>
  <c r="G656" i="3"/>
  <c r="G632" i="3"/>
  <c r="G622" i="3"/>
  <c r="G584" i="3"/>
  <c r="G665" i="3"/>
  <c r="G641" i="3"/>
  <c r="G617" i="3"/>
  <c r="G674" i="3"/>
  <c r="G650" i="3"/>
  <c r="G626" i="3"/>
  <c r="G701" i="3"/>
  <c r="G698" i="3"/>
  <c r="G689" i="3"/>
  <c r="G668" i="3"/>
  <c r="G644" i="3"/>
  <c r="G596" i="3"/>
  <c r="G578" i="3"/>
  <c r="G533" i="3"/>
  <c r="G509" i="3"/>
  <c r="G485" i="3"/>
  <c r="G713" i="3"/>
  <c r="G683" i="3"/>
  <c r="G659" i="3"/>
  <c r="G635" i="3"/>
  <c r="G593" i="3"/>
  <c r="G566" i="3"/>
  <c r="G542" i="3"/>
  <c r="G518" i="3"/>
  <c r="G614" i="3"/>
  <c r="G575" i="3"/>
  <c r="G551" i="3"/>
  <c r="G551" i="5" s="1"/>
  <c r="G503" i="3"/>
  <c r="G581" i="3"/>
  <c r="G560" i="3"/>
  <c r="G536" i="3"/>
  <c r="G512" i="3"/>
  <c r="G488" i="3"/>
  <c r="G483" i="3"/>
  <c r="G590" i="3"/>
  <c r="G569" i="3"/>
  <c r="G545" i="3"/>
  <c r="G521" i="3"/>
  <c r="G497" i="3"/>
  <c r="G602" i="3"/>
  <c r="G554" i="3"/>
  <c r="G506" i="3"/>
  <c r="G563" i="3"/>
  <c r="G539" i="3"/>
  <c r="G515" i="3"/>
  <c r="G491" i="3"/>
  <c r="G458" i="3"/>
  <c r="G434" i="3"/>
  <c r="G386" i="3"/>
  <c r="G500" i="3"/>
  <c r="G467" i="3"/>
  <c r="G443" i="3"/>
  <c r="G419" i="3"/>
  <c r="G395" i="3"/>
  <c r="G548" i="3"/>
  <c r="G428" i="3"/>
  <c r="G404" i="3"/>
  <c r="G380" i="3"/>
  <c r="G572" i="3"/>
  <c r="G524" i="3"/>
  <c r="G461" i="3"/>
  <c r="G437" i="3"/>
  <c r="G389" i="3"/>
  <c r="G365" i="3"/>
  <c r="G587" i="3"/>
  <c r="G494" i="3"/>
  <c r="G476" i="3"/>
  <c r="G470" i="3"/>
  <c r="G446" i="3"/>
  <c r="G398" i="3"/>
  <c r="G374" i="3"/>
  <c r="G455" i="3"/>
  <c r="G431" i="3"/>
  <c r="G407" i="3"/>
  <c r="G383" i="3"/>
  <c r="G359" i="3"/>
  <c r="G449" i="3"/>
  <c r="G425" i="3"/>
  <c r="G401" i="3"/>
  <c r="G377" i="3"/>
  <c r="G464" i="3"/>
  <c r="G440" i="3"/>
  <c r="G338" i="3"/>
  <c r="G314" i="3"/>
  <c r="G290" i="3"/>
  <c r="G257" i="3"/>
  <c r="G347" i="3"/>
  <c r="G323" i="3"/>
  <c r="G299" i="3"/>
  <c r="G266" i="3"/>
  <c r="G392" i="3"/>
  <c r="G368" i="3"/>
  <c r="G356" i="3"/>
  <c r="G332" i="3"/>
  <c r="G308" i="3"/>
  <c r="G284" i="3"/>
  <c r="G275" i="3"/>
  <c r="G251" i="3"/>
  <c r="G341" i="3"/>
  <c r="G317" i="3"/>
  <c r="G293" i="3"/>
  <c r="G260" i="3"/>
  <c r="G236" i="3"/>
  <c r="G350" i="3"/>
  <c r="G326" i="3"/>
  <c r="G302" i="3"/>
  <c r="G278" i="3"/>
  <c r="G269" i="3"/>
  <c r="G254" i="3"/>
  <c r="G245" i="3"/>
  <c r="G416" i="3"/>
  <c r="G362" i="3"/>
  <c r="G335" i="3"/>
  <c r="G311" i="3"/>
  <c r="G287" i="3"/>
  <c r="G344" i="3"/>
  <c r="G320" i="3"/>
  <c r="G296" i="3"/>
  <c r="G272" i="3"/>
  <c r="G263" i="3"/>
  <c r="G239" i="3"/>
  <c r="G353" i="3"/>
  <c r="G206" i="3"/>
  <c r="G182" i="3"/>
  <c r="G158" i="3"/>
  <c r="G305" i="3"/>
  <c r="G233" i="3"/>
  <c r="G215" i="3"/>
  <c r="G191" i="3"/>
  <c r="G167" i="3"/>
  <c r="G143" i="3"/>
  <c r="G329" i="3"/>
  <c r="G281" i="3"/>
  <c r="G248" i="3"/>
  <c r="G224" i="3"/>
  <c r="G200" i="3"/>
  <c r="G176" i="3"/>
  <c r="G152" i="3"/>
  <c r="G128" i="3"/>
  <c r="G230" i="3"/>
  <c r="G209" i="3"/>
  <c r="G185" i="3"/>
  <c r="G218" i="3"/>
  <c r="G194" i="3"/>
  <c r="G170" i="3"/>
  <c r="G146" i="3"/>
  <c r="G227" i="3"/>
  <c r="G203" i="3"/>
  <c r="G179" i="3"/>
  <c r="G155" i="3"/>
  <c r="G242" i="3"/>
  <c r="G221" i="3"/>
  <c r="G197" i="3"/>
  <c r="G173" i="3"/>
  <c r="G149" i="3"/>
  <c r="G134" i="3"/>
  <c r="G92" i="3"/>
  <c r="G44" i="3"/>
  <c r="G188" i="3"/>
  <c r="G116" i="3"/>
  <c r="G101" i="3"/>
  <c r="G77" i="3"/>
  <c r="G29" i="3"/>
  <c r="G212" i="3"/>
  <c r="G110" i="3"/>
  <c r="G86" i="3"/>
  <c r="G119" i="3"/>
  <c r="G95" i="3"/>
  <c r="G71" i="3"/>
  <c r="G23" i="3"/>
  <c r="G137" i="3"/>
  <c r="G131" i="3"/>
  <c r="G104" i="3"/>
  <c r="G80" i="3"/>
  <c r="G113" i="3"/>
  <c r="G89" i="3"/>
  <c r="G65" i="3"/>
  <c r="G41" i="3"/>
  <c r="G17" i="3"/>
  <c r="G164" i="3"/>
  <c r="G50" i="3"/>
  <c r="G35" i="3"/>
  <c r="G2" i="3"/>
  <c r="G26" i="3"/>
  <c r="G20" i="3"/>
  <c r="G11" i="3"/>
  <c r="G161" i="3"/>
  <c r="G98" i="3"/>
  <c r="G107" i="3"/>
  <c r="G69" i="3"/>
  <c r="G69" i="5" s="1"/>
  <c r="G38" i="3"/>
  <c r="G5" i="3"/>
  <c r="G140" i="3"/>
  <c r="G83" i="3"/>
  <c r="G74" i="3"/>
  <c r="G32" i="3"/>
  <c r="G14" i="3"/>
  <c r="G122" i="3"/>
  <c r="G8" i="3"/>
  <c r="J1088" i="3"/>
  <c r="J1088" i="5" s="1"/>
  <c r="J1064" i="3"/>
  <c r="J1064" i="5" s="1"/>
  <c r="J1091" i="3"/>
  <c r="J1091" i="5" s="1"/>
  <c r="J1076" i="3"/>
  <c r="J1076" i="5" s="1"/>
  <c r="J1055" i="3"/>
  <c r="J1055" i="5" s="1"/>
  <c r="J1094" i="3"/>
  <c r="J1094" i="5" s="1"/>
  <c r="J989" i="3"/>
  <c r="J989" i="5" s="1"/>
  <c r="J1049" i="3"/>
  <c r="J1049" i="5" s="1"/>
  <c r="J1025" i="3"/>
  <c r="J1025" i="5" s="1"/>
  <c r="J986" i="3"/>
  <c r="J986" i="5" s="1"/>
  <c r="J968" i="3"/>
  <c r="J968" i="5" s="1"/>
  <c r="J1004" i="3"/>
  <c r="J1004" i="5" s="1"/>
  <c r="J971" i="3"/>
  <c r="J971" i="5" s="1"/>
  <c r="J965" i="3"/>
  <c r="J965" i="5" s="1"/>
  <c r="J902" i="3"/>
  <c r="J902" i="5" s="1"/>
  <c r="J950" i="3"/>
  <c r="J950" i="5" s="1"/>
  <c r="J929" i="3"/>
  <c r="J929" i="5" s="1"/>
  <c r="J890" i="3"/>
  <c r="J890" i="5" s="1"/>
  <c r="J917" i="3"/>
  <c r="J917" i="5" s="1"/>
  <c r="J947" i="3"/>
  <c r="J947" i="5" s="1"/>
  <c r="J932" i="3"/>
  <c r="J932" i="5" s="1"/>
  <c r="J860" i="3"/>
  <c r="J860" i="5" s="1"/>
  <c r="J821" i="3"/>
  <c r="J821" i="5" s="1"/>
  <c r="J857" i="3"/>
  <c r="J857" i="5" s="1"/>
  <c r="J881" i="3"/>
  <c r="J881" i="5" s="1"/>
  <c r="J836" i="3"/>
  <c r="J836" i="5" s="1"/>
  <c r="J812" i="3"/>
  <c r="J812" i="5" s="1"/>
  <c r="J791" i="3"/>
  <c r="J791" i="5" s="1"/>
  <c r="J740" i="3"/>
  <c r="J740" i="5" s="1"/>
  <c r="J803" i="3"/>
  <c r="J803" i="5" s="1"/>
  <c r="J782" i="3"/>
  <c r="J782" i="5" s="1"/>
  <c r="J818" i="3"/>
  <c r="J818" i="5" s="1"/>
  <c r="J761" i="3"/>
  <c r="J761" i="5" s="1"/>
  <c r="J755" i="3"/>
  <c r="J755" i="5" s="1"/>
  <c r="J716" i="3"/>
  <c r="J701" i="3"/>
  <c r="J734" i="3"/>
  <c r="J734" i="5" s="1"/>
  <c r="J842" i="3"/>
  <c r="J842" i="5" s="1"/>
  <c r="J776" i="3"/>
  <c r="J776" i="5" s="1"/>
  <c r="J707" i="3"/>
  <c r="J659" i="3"/>
  <c r="J668" i="3"/>
  <c r="J644" i="3"/>
  <c r="J713" i="3"/>
  <c r="J629" i="3"/>
  <c r="J605" i="3"/>
  <c r="J581" i="3"/>
  <c r="J662" i="3"/>
  <c r="J671" i="3"/>
  <c r="J617" i="3"/>
  <c r="J554" i="3"/>
  <c r="J530" i="3"/>
  <c r="J611" i="3"/>
  <c r="J515" i="3"/>
  <c r="J500" i="3"/>
  <c r="J695" i="3"/>
  <c r="J587" i="3"/>
  <c r="J557" i="3"/>
  <c r="J542" i="3"/>
  <c r="J680" i="3"/>
  <c r="J575" i="3"/>
  <c r="J527" i="3"/>
  <c r="J614" i="3"/>
  <c r="J512" i="3"/>
  <c r="J407" i="3"/>
  <c r="J416" i="3"/>
  <c r="J368" i="3"/>
  <c r="J491" i="3"/>
  <c r="J449" i="3"/>
  <c r="J434" i="3"/>
  <c r="J410" i="3"/>
  <c r="J386" i="3"/>
  <c r="J467" i="3"/>
  <c r="J452" i="3"/>
  <c r="J569" i="3"/>
  <c r="J521" i="3"/>
  <c r="J470" i="3"/>
  <c r="J374" i="3"/>
  <c r="J287" i="3"/>
  <c r="J344" i="3"/>
  <c r="J365" i="3"/>
  <c r="J353" i="3"/>
  <c r="J329" i="3"/>
  <c r="J248" i="3"/>
  <c r="J233" i="3"/>
  <c r="J347" i="3"/>
  <c r="J299" i="3"/>
  <c r="J266" i="3"/>
  <c r="J284" i="3"/>
  <c r="J341" i="3"/>
  <c r="J317" i="3"/>
  <c r="J293" i="3"/>
  <c r="J230" i="3"/>
  <c r="J203" i="3"/>
  <c r="J188" i="3"/>
  <c r="J197" i="3"/>
  <c r="J173" i="3"/>
  <c r="J125" i="3"/>
  <c r="J245" i="3"/>
  <c r="J302" i="3"/>
  <c r="J254" i="3"/>
  <c r="J224" i="3"/>
  <c r="J200" i="3"/>
  <c r="J218" i="3"/>
  <c r="J146" i="3"/>
  <c r="J122" i="3"/>
  <c r="J131" i="3"/>
  <c r="J41" i="3"/>
  <c r="J74" i="3"/>
  <c r="J50" i="3"/>
  <c r="J137" i="3"/>
  <c r="J140" i="3"/>
  <c r="J92" i="3"/>
  <c r="J68" i="3"/>
  <c r="J101" i="3"/>
  <c r="J53" i="3"/>
  <c r="J116" i="3"/>
  <c r="J110" i="3"/>
  <c r="J86" i="3"/>
  <c r="J38" i="3"/>
  <c r="J5" i="3"/>
  <c r="J161" i="3"/>
  <c r="J32" i="3"/>
  <c r="J23" i="3"/>
  <c r="J8" i="3"/>
  <c r="J185" i="3"/>
  <c r="J85" i="3"/>
  <c r="J56" i="3"/>
  <c r="J20" i="3"/>
  <c r="J17" i="3"/>
  <c r="J119" i="3"/>
  <c r="J11" i="3"/>
  <c r="J95" i="3"/>
  <c r="F1073" i="3"/>
  <c r="F1073" i="5" s="1"/>
  <c r="F1049" i="3"/>
  <c r="F1049" i="5" s="1"/>
  <c r="F1082" i="3"/>
  <c r="F1082" i="5" s="1"/>
  <c r="F1058" i="3"/>
  <c r="F1058" i="5" s="1"/>
  <c r="F1091" i="3"/>
  <c r="F1091" i="5" s="1"/>
  <c r="F1067" i="3"/>
  <c r="F1067" i="5" s="1"/>
  <c r="F1043" i="3"/>
  <c r="F1043" i="5" s="1"/>
  <c r="F1076" i="3"/>
  <c r="F1076" i="5" s="1"/>
  <c r="F1085" i="3"/>
  <c r="F1085" i="5" s="1"/>
  <c r="F1061" i="3"/>
  <c r="F1061" i="5" s="1"/>
  <c r="F1037" i="3"/>
  <c r="F1037" i="5" s="1"/>
  <c r="F1094" i="3"/>
  <c r="F1094" i="5" s="1"/>
  <c r="F1070" i="3"/>
  <c r="F1070" i="5" s="1"/>
  <c r="F1046" i="3"/>
  <c r="F1046" i="5" s="1"/>
  <c r="F1088" i="3"/>
  <c r="F1088" i="5" s="1"/>
  <c r="F1064" i="3"/>
  <c r="F1064" i="5" s="1"/>
  <c r="F1040" i="3"/>
  <c r="F1040" i="5" s="1"/>
  <c r="F1052" i="3"/>
  <c r="F1052" i="5" s="1"/>
  <c r="F1022" i="3"/>
  <c r="F1022" i="5" s="1"/>
  <c r="F998" i="3"/>
  <c r="F998" i="5" s="1"/>
  <c r="F1034" i="3"/>
  <c r="F1034" i="5" s="1"/>
  <c r="F1025" i="3"/>
  <c r="F1025" i="5" s="1"/>
  <c r="F1079" i="3"/>
  <c r="F1079" i="5" s="1"/>
  <c r="F1031" i="3"/>
  <c r="F1031" i="5" s="1"/>
  <c r="F1001" i="3"/>
  <c r="F1001" i="5" s="1"/>
  <c r="F977" i="3"/>
  <c r="F977" i="5" s="1"/>
  <c r="F1055" i="3"/>
  <c r="F1055" i="5" s="1"/>
  <c r="F1010" i="3"/>
  <c r="F1010" i="5" s="1"/>
  <c r="F986" i="3"/>
  <c r="F986" i="5" s="1"/>
  <c r="F983" i="3"/>
  <c r="F983" i="5" s="1"/>
  <c r="F953" i="3"/>
  <c r="F953" i="5" s="1"/>
  <c r="F1007" i="3"/>
  <c r="F1007" i="5" s="1"/>
  <c r="F992" i="3"/>
  <c r="F992" i="5" s="1"/>
  <c r="F971" i="3"/>
  <c r="F971" i="5" s="1"/>
  <c r="F1016" i="3"/>
  <c r="F1016" i="5" s="1"/>
  <c r="F947" i="3"/>
  <c r="F947" i="5" s="1"/>
  <c r="F989" i="3"/>
  <c r="F989" i="5" s="1"/>
  <c r="F1013" i="3"/>
  <c r="F1013" i="5" s="1"/>
  <c r="F995" i="3"/>
  <c r="F995" i="5" s="1"/>
  <c r="F974" i="3"/>
  <c r="F974" i="5" s="1"/>
  <c r="F965" i="3"/>
  <c r="F965" i="5" s="1"/>
  <c r="F980" i="3"/>
  <c r="F980" i="5" s="1"/>
  <c r="F950" i="3"/>
  <c r="F950" i="5" s="1"/>
  <c r="F1019" i="3"/>
  <c r="F1019" i="5" s="1"/>
  <c r="F968" i="3"/>
  <c r="F968" i="5" s="1"/>
  <c r="F944" i="3"/>
  <c r="F944" i="5" s="1"/>
  <c r="F938" i="3"/>
  <c r="F938" i="5" s="1"/>
  <c r="F911" i="3"/>
  <c r="F911" i="5" s="1"/>
  <c r="F887" i="3"/>
  <c r="F887" i="5" s="1"/>
  <c r="F935" i="3"/>
  <c r="F935" i="5" s="1"/>
  <c r="F929" i="3"/>
  <c r="F929" i="5" s="1"/>
  <c r="F905" i="3"/>
  <c r="F905" i="5" s="1"/>
  <c r="F881" i="3"/>
  <c r="F881" i="5" s="1"/>
  <c r="F1004" i="3"/>
  <c r="F1004" i="5" s="1"/>
  <c r="F962" i="3"/>
  <c r="F962" i="5" s="1"/>
  <c r="F956" i="3"/>
  <c r="F956" i="5" s="1"/>
  <c r="F923" i="3"/>
  <c r="F923" i="5" s="1"/>
  <c r="F899" i="3"/>
  <c r="F899" i="5" s="1"/>
  <c r="F932" i="3"/>
  <c r="F932" i="5" s="1"/>
  <c r="F908" i="3"/>
  <c r="F908" i="5" s="1"/>
  <c r="F959" i="3"/>
  <c r="F959" i="5" s="1"/>
  <c r="F926" i="3"/>
  <c r="F926" i="5" s="1"/>
  <c r="F902" i="3"/>
  <c r="F902" i="5" s="1"/>
  <c r="F878" i="3"/>
  <c r="F878" i="5" s="1"/>
  <c r="F917" i="3"/>
  <c r="F917" i="5" s="1"/>
  <c r="F896" i="3"/>
  <c r="F896" i="5" s="1"/>
  <c r="F857" i="3"/>
  <c r="F857" i="5" s="1"/>
  <c r="F920" i="3"/>
  <c r="F920" i="5" s="1"/>
  <c r="F914" i="3"/>
  <c r="F914" i="5" s="1"/>
  <c r="F941" i="3"/>
  <c r="F941" i="5" s="1"/>
  <c r="F893" i="3"/>
  <c r="F893" i="5" s="1"/>
  <c r="F869" i="3"/>
  <c r="F869" i="5" s="1"/>
  <c r="F845" i="3"/>
  <c r="F845" i="5" s="1"/>
  <c r="F872" i="3"/>
  <c r="F872" i="5" s="1"/>
  <c r="F860" i="3"/>
  <c r="F860" i="5" s="1"/>
  <c r="F848" i="3"/>
  <c r="F848" i="5" s="1"/>
  <c r="F825" i="3"/>
  <c r="F825" i="5" s="1"/>
  <c r="F806" i="3"/>
  <c r="F806" i="5" s="1"/>
  <c r="F839" i="3"/>
  <c r="F839" i="5" s="1"/>
  <c r="F834" i="3"/>
  <c r="F834" i="5" s="1"/>
  <c r="F815" i="3"/>
  <c r="F815" i="5" s="1"/>
  <c r="F884" i="3"/>
  <c r="F884" i="5" s="1"/>
  <c r="F866" i="3"/>
  <c r="F866" i="5" s="1"/>
  <c r="F854" i="3"/>
  <c r="F854" i="5" s="1"/>
  <c r="F833" i="3"/>
  <c r="F833" i="5" s="1"/>
  <c r="F809" i="3"/>
  <c r="F809" i="5" s="1"/>
  <c r="F875" i="3"/>
  <c r="F875" i="5" s="1"/>
  <c r="F863" i="3"/>
  <c r="F863" i="5" s="1"/>
  <c r="F851" i="3"/>
  <c r="F851" i="5" s="1"/>
  <c r="F842" i="3"/>
  <c r="F842" i="5" s="1"/>
  <c r="F837" i="3"/>
  <c r="F837" i="5" s="1"/>
  <c r="F818" i="3"/>
  <c r="F818" i="5" s="1"/>
  <c r="F890" i="3"/>
  <c r="F890" i="5" s="1"/>
  <c r="F821" i="3"/>
  <c r="F821" i="5" s="1"/>
  <c r="F836" i="3"/>
  <c r="F836" i="5" s="1"/>
  <c r="F779" i="3"/>
  <c r="F779" i="5" s="1"/>
  <c r="F803" i="3"/>
  <c r="F803" i="5" s="1"/>
  <c r="F773" i="3"/>
  <c r="F773" i="5" s="1"/>
  <c r="F749" i="3"/>
  <c r="F749" i="5" s="1"/>
  <c r="F797" i="3"/>
  <c r="F797" i="5" s="1"/>
  <c r="F782" i="3"/>
  <c r="F782" i="5" s="1"/>
  <c r="F800" i="3"/>
  <c r="F800" i="5" s="1"/>
  <c r="F776" i="3"/>
  <c r="F776" i="5" s="1"/>
  <c r="F752" i="3"/>
  <c r="F752" i="5" s="1"/>
  <c r="F794" i="3"/>
  <c r="F794" i="5" s="1"/>
  <c r="F770" i="3"/>
  <c r="F770" i="5" s="1"/>
  <c r="F746" i="3"/>
  <c r="F746" i="5" s="1"/>
  <c r="F791" i="3"/>
  <c r="F791" i="5" s="1"/>
  <c r="F767" i="3"/>
  <c r="F767" i="5" s="1"/>
  <c r="F731" i="3"/>
  <c r="F731" i="5" s="1"/>
  <c r="F740" i="3"/>
  <c r="F740" i="5" s="1"/>
  <c r="F812" i="3"/>
  <c r="F812" i="5" s="1"/>
  <c r="F701" i="3"/>
  <c r="F734" i="3"/>
  <c r="F734" i="5" s="1"/>
  <c r="F710" i="3"/>
  <c r="F788" i="3"/>
  <c r="F788" i="5" s="1"/>
  <c r="F764" i="3"/>
  <c r="F764" i="5" s="1"/>
  <c r="F743" i="3"/>
  <c r="F743" i="5" s="1"/>
  <c r="F762" i="3"/>
  <c r="F762" i="5" s="1"/>
  <c r="F755" i="3"/>
  <c r="F755" i="5" s="1"/>
  <c r="F728" i="3"/>
  <c r="F785" i="3"/>
  <c r="F785" i="5" s="1"/>
  <c r="F732" i="3"/>
  <c r="F732" i="5" s="1"/>
  <c r="F713" i="3"/>
  <c r="F689" i="3"/>
  <c r="F737" i="3"/>
  <c r="F737" i="5" s="1"/>
  <c r="F722" i="3"/>
  <c r="F698" i="3"/>
  <c r="F683" i="3"/>
  <c r="F659" i="3"/>
  <c r="F635" i="3"/>
  <c r="F668" i="3"/>
  <c r="F644" i="3"/>
  <c r="F620" i="3"/>
  <c r="F719" i="3"/>
  <c r="F695" i="3"/>
  <c r="F677" i="3"/>
  <c r="F653" i="3"/>
  <c r="F629" i="3"/>
  <c r="F605" i="3"/>
  <c r="F581" i="3"/>
  <c r="F686" i="3"/>
  <c r="F638" i="3"/>
  <c r="F614" i="3"/>
  <c r="F590" i="3"/>
  <c r="F671" i="3"/>
  <c r="F666" i="3"/>
  <c r="F647" i="3"/>
  <c r="F623" i="3"/>
  <c r="F716" i="3"/>
  <c r="F707" i="3"/>
  <c r="F704" i="3"/>
  <c r="F692" i="3"/>
  <c r="F680" i="3"/>
  <c r="F656" i="3"/>
  <c r="F651" i="3"/>
  <c r="F632" i="3"/>
  <c r="F674" i="3"/>
  <c r="F626" i="3"/>
  <c r="F602" i="3"/>
  <c r="F578" i="3"/>
  <c r="F587" i="3"/>
  <c r="F563" i="3"/>
  <c r="F539" i="3"/>
  <c r="F515" i="3"/>
  <c r="F491" i="3"/>
  <c r="F608" i="3"/>
  <c r="F572" i="3"/>
  <c r="F548" i="3"/>
  <c r="F543" i="3"/>
  <c r="F524" i="3"/>
  <c r="F596" i="3"/>
  <c r="F557" i="3"/>
  <c r="F509" i="3"/>
  <c r="F485" i="3"/>
  <c r="F617" i="3"/>
  <c r="F593" i="3"/>
  <c r="F584" i="3"/>
  <c r="F566" i="3"/>
  <c r="F542" i="3"/>
  <c r="F518" i="3"/>
  <c r="F494" i="3"/>
  <c r="F575" i="3"/>
  <c r="F551" i="3"/>
  <c r="F551" i="5" s="1"/>
  <c r="F503" i="3"/>
  <c r="F611" i="3"/>
  <c r="F560" i="3"/>
  <c r="F512" i="3"/>
  <c r="F641" i="3"/>
  <c r="F599" i="3"/>
  <c r="F569" i="3"/>
  <c r="F545" i="3"/>
  <c r="F540" i="3"/>
  <c r="F521" i="3"/>
  <c r="F497" i="3"/>
  <c r="F479" i="3"/>
  <c r="F464" i="3"/>
  <c r="F440" i="3"/>
  <c r="F416" i="3"/>
  <c r="F406" i="3"/>
  <c r="F392" i="3"/>
  <c r="F368" i="3"/>
  <c r="F473" i="3"/>
  <c r="F449" i="3"/>
  <c r="F425" i="3"/>
  <c r="F401" i="3"/>
  <c r="F377" i="3"/>
  <c r="F554" i="3"/>
  <c r="F500" i="3"/>
  <c r="F458" i="3"/>
  <c r="F434" i="3"/>
  <c r="F410" i="3"/>
  <c r="F386" i="3"/>
  <c r="F362" i="3"/>
  <c r="F467" i="3"/>
  <c r="F457" i="3"/>
  <c r="F443" i="3"/>
  <c r="F419" i="3"/>
  <c r="F395" i="3"/>
  <c r="F371" i="3"/>
  <c r="F506" i="3"/>
  <c r="F488" i="3"/>
  <c r="F452" i="3"/>
  <c r="F428" i="3"/>
  <c r="F380" i="3"/>
  <c r="F461" i="3"/>
  <c r="F437" i="3"/>
  <c r="F413" i="3"/>
  <c r="F389" i="3"/>
  <c r="F365" i="3"/>
  <c r="F360" i="3"/>
  <c r="F431" i="3"/>
  <c r="F383" i="3"/>
  <c r="F359" i="3"/>
  <c r="F470" i="3"/>
  <c r="F446" i="3"/>
  <c r="F344" i="3"/>
  <c r="F320" i="3"/>
  <c r="F296" i="3"/>
  <c r="F272" i="3"/>
  <c r="F263" i="3"/>
  <c r="F239" i="3"/>
  <c r="F358" i="3"/>
  <c r="F329" i="3"/>
  <c r="F305" i="3"/>
  <c r="F281" i="3"/>
  <c r="F338" i="3"/>
  <c r="F314" i="3"/>
  <c r="F290" i="3"/>
  <c r="F257" i="3"/>
  <c r="F233" i="3"/>
  <c r="F476" i="3"/>
  <c r="F347" i="3"/>
  <c r="F323" i="3"/>
  <c r="F299" i="3"/>
  <c r="F266" i="3"/>
  <c r="F242" i="3"/>
  <c r="F332" i="3"/>
  <c r="F308" i="3"/>
  <c r="F284" i="3"/>
  <c r="F275" i="3"/>
  <c r="F251" i="3"/>
  <c r="F482" i="3"/>
  <c r="F341" i="3"/>
  <c r="F317" i="3"/>
  <c r="F293" i="3"/>
  <c r="F260" i="3"/>
  <c r="F422" i="3"/>
  <c r="F374" i="3"/>
  <c r="F326" i="3"/>
  <c r="F302" i="3"/>
  <c r="F278" i="3"/>
  <c r="F269" i="3"/>
  <c r="F254" i="3"/>
  <c r="F245" i="3"/>
  <c r="F212" i="3"/>
  <c r="F188" i="3"/>
  <c r="F164" i="3"/>
  <c r="F140" i="3"/>
  <c r="F221" i="3"/>
  <c r="F197" i="3"/>
  <c r="F173" i="3"/>
  <c r="F149" i="3"/>
  <c r="F311" i="3"/>
  <c r="F287" i="3"/>
  <c r="F206" i="3"/>
  <c r="F158" i="3"/>
  <c r="F134" i="3"/>
  <c r="F335" i="3"/>
  <c r="F248" i="3"/>
  <c r="F215" i="3"/>
  <c r="F191" i="3"/>
  <c r="F167" i="3"/>
  <c r="F230" i="3"/>
  <c r="F224" i="3"/>
  <c r="F200" i="3"/>
  <c r="F176" i="3"/>
  <c r="F152" i="3"/>
  <c r="F209" i="3"/>
  <c r="F185" i="3"/>
  <c r="F161" i="3"/>
  <c r="F236" i="3"/>
  <c r="F227" i="3"/>
  <c r="F203" i="3"/>
  <c r="F179" i="3"/>
  <c r="F155" i="3"/>
  <c r="F131" i="3"/>
  <c r="F218" i="3"/>
  <c r="F122" i="3"/>
  <c r="F98" i="3"/>
  <c r="F74" i="3"/>
  <c r="F50" i="3"/>
  <c r="F194" i="3"/>
  <c r="F125" i="3"/>
  <c r="F107" i="3"/>
  <c r="F83" i="3"/>
  <c r="F59" i="3"/>
  <c r="F35" i="3"/>
  <c r="F92" i="3"/>
  <c r="F68" i="3"/>
  <c r="F44" i="3"/>
  <c r="F398" i="3"/>
  <c r="F128" i="3"/>
  <c r="F116" i="3"/>
  <c r="F101" i="3"/>
  <c r="F77" i="3"/>
  <c r="F53" i="3"/>
  <c r="F29" i="3"/>
  <c r="F119" i="3"/>
  <c r="F110" i="3"/>
  <c r="F86" i="3"/>
  <c r="F62" i="3"/>
  <c r="F38" i="3"/>
  <c r="F137" i="3"/>
  <c r="F95" i="3"/>
  <c r="F71" i="3"/>
  <c r="F47" i="3"/>
  <c r="F23" i="3"/>
  <c r="F143" i="3"/>
  <c r="F65" i="3"/>
  <c r="F8" i="3"/>
  <c r="F56" i="3"/>
  <c r="F89" i="3"/>
  <c r="F104" i="3"/>
  <c r="F41" i="3"/>
  <c r="F20" i="3"/>
  <c r="F17" i="3"/>
  <c r="F2" i="3"/>
  <c r="F5" i="3"/>
  <c r="F170" i="3"/>
  <c r="F80" i="3"/>
  <c r="F26" i="3"/>
  <c r="F11" i="3"/>
  <c r="F32" i="3"/>
  <c r="F14" i="3"/>
  <c r="F146" i="3"/>
  <c r="F113" i="3"/>
  <c r="M1091" i="3"/>
  <c r="M1091" i="5" s="1"/>
  <c r="M1067" i="3"/>
  <c r="M1067" i="5" s="1"/>
  <c r="M1070" i="3"/>
  <c r="M1070" i="5" s="1"/>
  <c r="M1079" i="3"/>
  <c r="M1079" i="5" s="1"/>
  <c r="M1058" i="3"/>
  <c r="M1058" i="5" s="1"/>
  <c r="M1034" i="3"/>
  <c r="M1034" i="5" s="1"/>
  <c r="M1052" i="3"/>
  <c r="M1052" i="5" s="1"/>
  <c r="M1073" i="3"/>
  <c r="M1073" i="5" s="1"/>
  <c r="M1046" i="3"/>
  <c r="M1046" i="5" s="1"/>
  <c r="M983" i="3"/>
  <c r="M983" i="5" s="1"/>
  <c r="M974" i="3"/>
  <c r="M974" i="5" s="1"/>
  <c r="M959" i="3"/>
  <c r="M959" i="5" s="1"/>
  <c r="M929" i="3"/>
  <c r="M929" i="5" s="1"/>
  <c r="M905" i="3"/>
  <c r="M905" i="5" s="1"/>
  <c r="M893" i="3"/>
  <c r="M893" i="5" s="1"/>
  <c r="M926" i="3"/>
  <c r="M926" i="5" s="1"/>
  <c r="M851" i="3"/>
  <c r="M851" i="5" s="1"/>
  <c r="M956" i="3"/>
  <c r="M956" i="5" s="1"/>
  <c r="M872" i="3"/>
  <c r="M872" i="5" s="1"/>
  <c r="M869" i="3"/>
  <c r="M869" i="5" s="1"/>
  <c r="M833" i="3"/>
  <c r="M833" i="5" s="1"/>
  <c r="M809" i="3"/>
  <c r="M809" i="5" s="1"/>
  <c r="M842" i="3"/>
  <c r="M842" i="5" s="1"/>
  <c r="M836" i="3"/>
  <c r="M836" i="5" s="1"/>
  <c r="M782" i="3"/>
  <c r="M782" i="5" s="1"/>
  <c r="M830" i="3"/>
  <c r="M830" i="5" s="1"/>
  <c r="M785" i="3"/>
  <c r="M785" i="5" s="1"/>
  <c r="M788" i="3"/>
  <c r="M788" i="5" s="1"/>
  <c r="M761" i="3"/>
  <c r="M761" i="5" s="1"/>
  <c r="M719" i="3"/>
  <c r="M791" i="3"/>
  <c r="M791" i="5" s="1"/>
  <c r="M779" i="3"/>
  <c r="M779" i="5" s="1"/>
  <c r="M629" i="3"/>
  <c r="M758" i="3"/>
  <c r="M758" i="5" s="1"/>
  <c r="M671" i="3"/>
  <c r="M647" i="3"/>
  <c r="M608" i="3"/>
  <c r="M584" i="3"/>
  <c r="M626" i="3"/>
  <c r="M668" i="3"/>
  <c r="M587" i="3"/>
  <c r="M566" i="3"/>
  <c r="M479" i="3"/>
  <c r="M737" i="3"/>
  <c r="M737" i="5" s="1"/>
  <c r="M545" i="3"/>
  <c r="M521" i="3"/>
  <c r="M563" i="3"/>
  <c r="M539" i="3"/>
  <c r="M635" i="3"/>
  <c r="M590" i="3"/>
  <c r="M395" i="3"/>
  <c r="M371" i="3"/>
  <c r="M461" i="3"/>
  <c r="M437" i="3"/>
  <c r="M398" i="3"/>
  <c r="M374" i="3"/>
  <c r="M449" i="3"/>
  <c r="M425" i="3"/>
  <c r="M290" i="3"/>
  <c r="M257" i="3"/>
  <c r="M332" i="3"/>
  <c r="M308" i="3"/>
  <c r="M260" i="3"/>
  <c r="M236" i="3"/>
  <c r="M245" i="3"/>
  <c r="M335" i="3"/>
  <c r="M272" i="3"/>
  <c r="M263" i="3"/>
  <c r="M215" i="3"/>
  <c r="M191" i="3"/>
  <c r="M128" i="3"/>
  <c r="M209" i="3"/>
  <c r="M146" i="3"/>
  <c r="M227" i="3"/>
  <c r="M221" i="3"/>
  <c r="M197" i="3"/>
  <c r="M68" i="3"/>
  <c r="M44" i="3"/>
  <c r="M110" i="3"/>
  <c r="M86" i="3"/>
  <c r="M47" i="3"/>
  <c r="M23" i="3"/>
  <c r="M89" i="3"/>
  <c r="M65" i="3"/>
  <c r="M74" i="3"/>
  <c r="M59" i="3"/>
  <c r="M5" i="3"/>
  <c r="M50" i="3"/>
  <c r="L1082" i="3"/>
  <c r="L1082" i="5" s="1"/>
  <c r="L1058" i="3"/>
  <c r="L1058" i="5" s="1"/>
  <c r="L1091" i="3"/>
  <c r="L1091" i="5" s="1"/>
  <c r="L1067" i="3"/>
  <c r="L1067" i="5" s="1"/>
  <c r="L1062" i="3"/>
  <c r="L1062" i="5" s="1"/>
  <c r="L1076" i="3"/>
  <c r="L1076" i="5" s="1"/>
  <c r="L1052" i="3"/>
  <c r="L1052" i="5" s="1"/>
  <c r="L1028" i="3"/>
  <c r="L1028" i="5" s="1"/>
  <c r="L1085" i="3"/>
  <c r="L1085" i="5" s="1"/>
  <c r="L1061" i="3"/>
  <c r="L1061" i="5" s="1"/>
  <c r="L1094" i="3"/>
  <c r="L1094" i="5" s="1"/>
  <c r="L1070" i="3"/>
  <c r="L1070" i="5" s="1"/>
  <c r="L1046" i="3"/>
  <c r="L1046" i="5" s="1"/>
  <c r="L1022" i="3"/>
  <c r="L1022" i="5" s="1"/>
  <c r="L1079" i="3"/>
  <c r="L1079" i="5" s="1"/>
  <c r="L1073" i="3"/>
  <c r="L1073" i="5" s="1"/>
  <c r="L1049" i="3"/>
  <c r="L1049" i="5" s="1"/>
  <c r="L1064" i="3"/>
  <c r="L1064" i="5" s="1"/>
  <c r="L1037" i="3"/>
  <c r="L1037" i="5" s="1"/>
  <c r="L1040" i="3"/>
  <c r="L1040" i="5" s="1"/>
  <c r="L1025" i="3"/>
  <c r="L1025" i="5" s="1"/>
  <c r="L1007" i="3"/>
  <c r="L1007" i="5" s="1"/>
  <c r="L983" i="3"/>
  <c r="L983" i="5" s="1"/>
  <c r="L974" i="3"/>
  <c r="L974" i="5" s="1"/>
  <c r="L1088" i="3"/>
  <c r="L1088" i="5" s="1"/>
  <c r="L1010" i="3"/>
  <c r="L1010" i="5" s="1"/>
  <c r="L986" i="3"/>
  <c r="L986" i="5" s="1"/>
  <c r="L1043" i="3"/>
  <c r="L1043" i="5" s="1"/>
  <c r="L1019" i="3"/>
  <c r="L1019" i="5" s="1"/>
  <c r="L995" i="3"/>
  <c r="L995" i="5" s="1"/>
  <c r="L971" i="3"/>
  <c r="L971" i="5" s="1"/>
  <c r="L962" i="3"/>
  <c r="L962" i="5" s="1"/>
  <c r="L938" i="3"/>
  <c r="L938" i="5" s="1"/>
  <c r="L992" i="3"/>
  <c r="L992" i="5" s="1"/>
  <c r="L977" i="3"/>
  <c r="L977" i="5" s="1"/>
  <c r="L956" i="3"/>
  <c r="L956" i="5" s="1"/>
  <c r="L1016" i="3"/>
  <c r="L1016" i="5" s="1"/>
  <c r="L1001" i="3"/>
  <c r="L1001" i="5" s="1"/>
  <c r="L965" i="3"/>
  <c r="L965" i="5" s="1"/>
  <c r="L950" i="3"/>
  <c r="L950" i="5" s="1"/>
  <c r="L989" i="3"/>
  <c r="L989" i="5" s="1"/>
  <c r="L959" i="3"/>
  <c r="L959" i="5" s="1"/>
  <c r="L1004" i="3"/>
  <c r="L1004" i="5" s="1"/>
  <c r="L998" i="3"/>
  <c r="L998" i="5" s="1"/>
  <c r="L953" i="3"/>
  <c r="L953" i="5" s="1"/>
  <c r="L947" i="3"/>
  <c r="L947" i="5" s="1"/>
  <c r="L920" i="3"/>
  <c r="L920" i="5" s="1"/>
  <c r="L896" i="3"/>
  <c r="L896" i="5" s="1"/>
  <c r="L968" i="3"/>
  <c r="L968" i="5" s="1"/>
  <c r="L935" i="3"/>
  <c r="L935" i="5" s="1"/>
  <c r="L914" i="3"/>
  <c r="L914" i="5" s="1"/>
  <c r="L890" i="3"/>
  <c r="L890" i="5" s="1"/>
  <c r="L941" i="3"/>
  <c r="L941" i="5" s="1"/>
  <c r="L923" i="3"/>
  <c r="L923" i="5" s="1"/>
  <c r="L944" i="3"/>
  <c r="L944" i="5" s="1"/>
  <c r="L932" i="3"/>
  <c r="L932" i="5" s="1"/>
  <c r="L908" i="3"/>
  <c r="L908" i="5" s="1"/>
  <c r="L917" i="3"/>
  <c r="L917" i="5" s="1"/>
  <c r="L893" i="3"/>
  <c r="L893" i="5" s="1"/>
  <c r="L1013" i="3"/>
  <c r="L1013" i="5" s="1"/>
  <c r="L911" i="3"/>
  <c r="L911" i="5" s="1"/>
  <c r="L887" i="3"/>
  <c r="L887" i="5" s="1"/>
  <c r="L929" i="3"/>
  <c r="L929" i="5" s="1"/>
  <c r="L902" i="3"/>
  <c r="L902" i="5" s="1"/>
  <c r="L881" i="3"/>
  <c r="L881" i="5" s="1"/>
  <c r="L866" i="3"/>
  <c r="L866" i="5" s="1"/>
  <c r="L842" i="3"/>
  <c r="L842" i="5" s="1"/>
  <c r="L905" i="3"/>
  <c r="L905" i="5" s="1"/>
  <c r="L899" i="3"/>
  <c r="L899" i="5" s="1"/>
  <c r="L854" i="3"/>
  <c r="L854" i="5" s="1"/>
  <c r="L839" i="3"/>
  <c r="L839" i="5" s="1"/>
  <c r="L815" i="3"/>
  <c r="L815" i="5" s="1"/>
  <c r="L791" i="3"/>
  <c r="L791" i="5" s="1"/>
  <c r="L786" i="3"/>
  <c r="L786" i="5" s="1"/>
  <c r="L872" i="3"/>
  <c r="L872" i="5" s="1"/>
  <c r="L869" i="3"/>
  <c r="L869" i="5" s="1"/>
  <c r="L860" i="3"/>
  <c r="L860" i="5" s="1"/>
  <c r="L857" i="3"/>
  <c r="L857" i="5" s="1"/>
  <c r="L848" i="3"/>
  <c r="L848" i="5" s="1"/>
  <c r="L845" i="3"/>
  <c r="L845" i="5" s="1"/>
  <c r="L824" i="3"/>
  <c r="L824" i="5" s="1"/>
  <c r="L926" i="3"/>
  <c r="L926" i="5" s="1"/>
  <c r="L833" i="3"/>
  <c r="L833" i="5" s="1"/>
  <c r="L884" i="3"/>
  <c r="L884" i="5" s="1"/>
  <c r="L818" i="3"/>
  <c r="L818" i="5" s="1"/>
  <c r="L794" i="3"/>
  <c r="L794" i="5" s="1"/>
  <c r="L875" i="3"/>
  <c r="L875" i="5" s="1"/>
  <c r="L863" i="3"/>
  <c r="L863" i="5" s="1"/>
  <c r="L851" i="3"/>
  <c r="L851" i="5" s="1"/>
  <c r="L827" i="3"/>
  <c r="L827" i="5" s="1"/>
  <c r="L836" i="3"/>
  <c r="L836" i="5" s="1"/>
  <c r="L878" i="3"/>
  <c r="L878" i="5" s="1"/>
  <c r="L830" i="3"/>
  <c r="L830" i="5" s="1"/>
  <c r="L806" i="3"/>
  <c r="L806" i="5" s="1"/>
  <c r="L764" i="3"/>
  <c r="L764" i="5" s="1"/>
  <c r="L812" i="3"/>
  <c r="L812" i="5" s="1"/>
  <c r="L803" i="3"/>
  <c r="L803" i="5" s="1"/>
  <c r="L758" i="3"/>
  <c r="L758" i="5" s="1"/>
  <c r="L767" i="3"/>
  <c r="L767" i="5" s="1"/>
  <c r="L797" i="3"/>
  <c r="L797" i="5" s="1"/>
  <c r="L821" i="3"/>
  <c r="L821" i="5" s="1"/>
  <c r="L809" i="3"/>
  <c r="L809" i="5" s="1"/>
  <c r="L785" i="3"/>
  <c r="L785" i="5" s="1"/>
  <c r="L761" i="3"/>
  <c r="L761" i="5" s="1"/>
  <c r="L755" i="3"/>
  <c r="L755" i="5" s="1"/>
  <c r="L773" i="3"/>
  <c r="L773" i="5" s="1"/>
  <c r="L737" i="3"/>
  <c r="L737" i="5" s="1"/>
  <c r="L784" i="3"/>
  <c r="L784" i="5" s="1"/>
  <c r="L788" i="3"/>
  <c r="L788" i="5" s="1"/>
  <c r="L746" i="3"/>
  <c r="L746" i="5" s="1"/>
  <c r="L740" i="3"/>
  <c r="L740" i="5" s="1"/>
  <c r="L734" i="3"/>
  <c r="L734" i="5" s="1"/>
  <c r="L710" i="3"/>
  <c r="L719" i="3"/>
  <c r="L695" i="3"/>
  <c r="L770" i="3"/>
  <c r="L770" i="5" s="1"/>
  <c r="L752" i="3"/>
  <c r="L752" i="5" s="1"/>
  <c r="L743" i="3"/>
  <c r="L743" i="5" s="1"/>
  <c r="L980" i="3"/>
  <c r="L980" i="5" s="1"/>
  <c r="L800" i="3"/>
  <c r="L800" i="5" s="1"/>
  <c r="L722" i="3"/>
  <c r="L698" i="3"/>
  <c r="L668" i="3"/>
  <c r="L644" i="3"/>
  <c r="L620" i="3"/>
  <c r="L677" i="3"/>
  <c r="L629" i="3"/>
  <c r="L713" i="3"/>
  <c r="L689" i="3"/>
  <c r="L686" i="3"/>
  <c r="L662" i="3"/>
  <c r="L657" i="3"/>
  <c r="L614" i="3"/>
  <c r="L590" i="3"/>
  <c r="L749" i="3"/>
  <c r="L749" i="5" s="1"/>
  <c r="L701" i="3"/>
  <c r="L671" i="3"/>
  <c r="L647" i="3"/>
  <c r="L623" i="3"/>
  <c r="L618" i="3"/>
  <c r="L599" i="3"/>
  <c r="L680" i="3"/>
  <c r="L632" i="3"/>
  <c r="L665" i="3"/>
  <c r="L731" i="3"/>
  <c r="L731" i="5" s="1"/>
  <c r="L716" i="3"/>
  <c r="L707" i="3"/>
  <c r="L704" i="3"/>
  <c r="L692" i="3"/>
  <c r="L683" i="3"/>
  <c r="L659" i="3"/>
  <c r="L611" i="3"/>
  <c r="L587" i="3"/>
  <c r="L650" i="3"/>
  <c r="L572" i="3"/>
  <c r="L548" i="3"/>
  <c r="L524" i="3"/>
  <c r="L500" i="3"/>
  <c r="L602" i="3"/>
  <c r="L557" i="3"/>
  <c r="L533" i="3"/>
  <c r="L509" i="3"/>
  <c r="L608" i="3"/>
  <c r="L566" i="3"/>
  <c r="L542" i="3"/>
  <c r="L518" i="3"/>
  <c r="L494" i="3"/>
  <c r="L578" i="3"/>
  <c r="L575" i="3"/>
  <c r="L551" i="3"/>
  <c r="L551" i="5" s="1"/>
  <c r="L527" i="3"/>
  <c r="L503" i="3"/>
  <c r="L479" i="3"/>
  <c r="L596" i="3"/>
  <c r="L560" i="3"/>
  <c r="L536" i="3"/>
  <c r="L512" i="3"/>
  <c r="L488" i="3"/>
  <c r="L674" i="3"/>
  <c r="L626" i="3"/>
  <c r="L605" i="3"/>
  <c r="L593" i="3"/>
  <c r="L584" i="3"/>
  <c r="L569" i="3"/>
  <c r="L545" i="3"/>
  <c r="L521" i="3"/>
  <c r="L497" i="3"/>
  <c r="L554" i="3"/>
  <c r="L530" i="3"/>
  <c r="L506" i="3"/>
  <c r="L482" i="3"/>
  <c r="L581" i="3"/>
  <c r="L563" i="3"/>
  <c r="L515" i="3"/>
  <c r="L449" i="3"/>
  <c r="L401" i="3"/>
  <c r="L377" i="3"/>
  <c r="L491" i="3"/>
  <c r="L473" i="3"/>
  <c r="L458" i="3"/>
  <c r="L434" i="3"/>
  <c r="L410" i="3"/>
  <c r="L386" i="3"/>
  <c r="L362" i="3"/>
  <c r="L485" i="3"/>
  <c r="L467" i="3"/>
  <c r="L443" i="3"/>
  <c r="L419" i="3"/>
  <c r="L395" i="3"/>
  <c r="L371" i="3"/>
  <c r="L452" i="3"/>
  <c r="L428" i="3"/>
  <c r="L404" i="3"/>
  <c r="L380" i="3"/>
  <c r="L461" i="3"/>
  <c r="L437" i="3"/>
  <c r="L413" i="3"/>
  <c r="L389" i="3"/>
  <c r="L470" i="3"/>
  <c r="L446" i="3"/>
  <c r="L422" i="3"/>
  <c r="L398" i="3"/>
  <c r="L374" i="3"/>
  <c r="L539" i="3"/>
  <c r="L464" i="3"/>
  <c r="L416" i="3"/>
  <c r="L392" i="3"/>
  <c r="L368" i="3"/>
  <c r="L431" i="3"/>
  <c r="L359" i="3"/>
  <c r="L353" i="3"/>
  <c r="L329" i="3"/>
  <c r="L305" i="3"/>
  <c r="L281" i="3"/>
  <c r="L248" i="3"/>
  <c r="L476" i="3"/>
  <c r="L365" i="3"/>
  <c r="L338" i="3"/>
  <c r="L314" i="3"/>
  <c r="L290" i="3"/>
  <c r="L407" i="3"/>
  <c r="L347" i="3"/>
  <c r="L323" i="3"/>
  <c r="L299" i="3"/>
  <c r="L266" i="3"/>
  <c r="L242" i="3"/>
  <c r="L455" i="3"/>
  <c r="L356" i="3"/>
  <c r="L332" i="3"/>
  <c r="L308" i="3"/>
  <c r="L284" i="3"/>
  <c r="L275" i="3"/>
  <c r="L251" i="3"/>
  <c r="L341" i="3"/>
  <c r="L317" i="3"/>
  <c r="L293" i="3"/>
  <c r="L260" i="3"/>
  <c r="L236" i="3"/>
  <c r="L350" i="3"/>
  <c r="L326" i="3"/>
  <c r="L302" i="3"/>
  <c r="L278" i="3"/>
  <c r="L269" i="3"/>
  <c r="L254" i="3"/>
  <c r="L335" i="3"/>
  <c r="L311" i="3"/>
  <c r="L287" i="3"/>
  <c r="L230" i="3"/>
  <c r="L320" i="3"/>
  <c r="L263" i="3"/>
  <c r="L221" i="3"/>
  <c r="L197" i="3"/>
  <c r="L173" i="3"/>
  <c r="L149" i="3"/>
  <c r="L257" i="3"/>
  <c r="L206" i="3"/>
  <c r="L158" i="3"/>
  <c r="L215" i="3"/>
  <c r="L191" i="3"/>
  <c r="L167" i="3"/>
  <c r="L143" i="3"/>
  <c r="L119" i="3"/>
  <c r="L245" i="3"/>
  <c r="L239" i="3"/>
  <c r="L224" i="3"/>
  <c r="L200" i="3"/>
  <c r="L176" i="3"/>
  <c r="L209" i="3"/>
  <c r="L185" i="3"/>
  <c r="L161" i="3"/>
  <c r="L137" i="3"/>
  <c r="L233" i="3"/>
  <c r="L218" i="3"/>
  <c r="L194" i="3"/>
  <c r="L170" i="3"/>
  <c r="L146" i="3"/>
  <c r="L383" i="3"/>
  <c r="L344" i="3"/>
  <c r="L272" i="3"/>
  <c r="L212" i="3"/>
  <c r="L188" i="3"/>
  <c r="L164" i="3"/>
  <c r="L140" i="3"/>
  <c r="L116" i="3"/>
  <c r="L107" i="3"/>
  <c r="L83" i="3"/>
  <c r="L59" i="3"/>
  <c r="L54" i="3"/>
  <c r="L35" i="3"/>
  <c r="L179" i="3"/>
  <c r="L125" i="3"/>
  <c r="L122" i="3"/>
  <c r="L92" i="3"/>
  <c r="L68" i="3"/>
  <c r="L101" i="3"/>
  <c r="L77" i="3"/>
  <c r="L53" i="3"/>
  <c r="L227" i="3"/>
  <c r="L110" i="3"/>
  <c r="L86" i="3"/>
  <c r="L62" i="3"/>
  <c r="L296" i="3"/>
  <c r="L134" i="3"/>
  <c r="L128" i="3"/>
  <c r="L95" i="3"/>
  <c r="L71" i="3"/>
  <c r="L152" i="3"/>
  <c r="L104" i="3"/>
  <c r="L80" i="3"/>
  <c r="L56" i="3"/>
  <c r="L51" i="3"/>
  <c r="L32" i="3"/>
  <c r="L203" i="3"/>
  <c r="L113" i="3"/>
  <c r="L98" i="3"/>
  <c r="L2" i="3"/>
  <c r="L131" i="3"/>
  <c r="L74" i="3"/>
  <c r="L11" i="3"/>
  <c r="L65" i="3"/>
  <c r="L17" i="3"/>
  <c r="L30" i="3"/>
  <c r="L29" i="3"/>
  <c r="L5" i="3"/>
  <c r="L155" i="3"/>
  <c r="L14" i="3"/>
  <c r="L8" i="3"/>
  <c r="L89" i="3"/>
  <c r="L50" i="3"/>
  <c r="J209" i="3" l="1"/>
  <c r="J104" i="3"/>
  <c r="J134" i="3"/>
  <c r="J26" i="3"/>
  <c r="J170" i="3"/>
  <c r="J143" i="3"/>
  <c r="J263" i="3"/>
  <c r="J389" i="3"/>
  <c r="J247" i="3"/>
  <c r="J359" i="3"/>
  <c r="J380" i="3"/>
  <c r="J458" i="3"/>
  <c r="J431" i="3"/>
  <c r="J494" i="3"/>
  <c r="J548" i="3"/>
  <c r="J665" i="3"/>
  <c r="J653" i="3"/>
  <c r="J626" i="3"/>
  <c r="J731" i="3"/>
  <c r="J731" i="5" s="1"/>
  <c r="J773" i="3"/>
  <c r="J773" i="5" s="1"/>
  <c r="J800" i="3"/>
  <c r="J800" i="5" s="1"/>
  <c r="J905" i="3"/>
  <c r="J905" i="5" s="1"/>
  <c r="J926" i="3"/>
  <c r="J926" i="5" s="1"/>
  <c r="J995" i="3"/>
  <c r="J995" i="5" s="1"/>
  <c r="J1079" i="3"/>
  <c r="J1079" i="5" s="1"/>
  <c r="G1043" i="3"/>
  <c r="G1043" i="5" s="1"/>
  <c r="J194" i="3"/>
  <c r="J239" i="3"/>
  <c r="J179" i="3"/>
  <c r="J437" i="3"/>
  <c r="J314" i="3"/>
  <c r="J456" i="3"/>
  <c r="J428" i="3"/>
  <c r="J425" i="3"/>
  <c r="J476" i="3"/>
  <c r="J518" i="3"/>
  <c r="J719" i="3"/>
  <c r="J647" i="3"/>
  <c r="J677" i="3"/>
  <c r="J704" i="3"/>
  <c r="J749" i="3"/>
  <c r="J749" i="5" s="1"/>
  <c r="J863" i="3"/>
  <c r="J863" i="5" s="1"/>
  <c r="J845" i="3"/>
  <c r="J845" i="5" s="1"/>
  <c r="J893" i="3"/>
  <c r="J893" i="5" s="1"/>
  <c r="J959" i="3"/>
  <c r="J959" i="5" s="1"/>
  <c r="J1016" i="3"/>
  <c r="J1016" i="5" s="1"/>
  <c r="J1028" i="3"/>
  <c r="J1028" i="5" s="1"/>
  <c r="J128" i="3"/>
  <c r="J80" i="3"/>
  <c r="J14" i="3"/>
  <c r="J44" i="3"/>
  <c r="J98" i="3"/>
  <c r="J176" i="3"/>
  <c r="J182" i="3"/>
  <c r="J227" i="3"/>
  <c r="J242" i="3"/>
  <c r="J305" i="3"/>
  <c r="J311" i="3"/>
  <c r="J419" i="3"/>
  <c r="J473" i="3"/>
  <c r="J560" i="3"/>
  <c r="J533" i="3"/>
  <c r="J539" i="3"/>
  <c r="J638" i="3"/>
  <c r="J620" i="3"/>
  <c r="J752" i="3"/>
  <c r="J752" i="5" s="1"/>
  <c r="J758" i="3"/>
  <c r="J758" i="5" s="1"/>
  <c r="J770" i="3"/>
  <c r="J770" i="5" s="1"/>
  <c r="J830" i="3"/>
  <c r="J830" i="5" s="1"/>
  <c r="J941" i="3"/>
  <c r="J941" i="5" s="1"/>
  <c r="J962" i="3"/>
  <c r="J962" i="5" s="1"/>
  <c r="J1070" i="3"/>
  <c r="J1070" i="5" s="1"/>
  <c r="J1067" i="3"/>
  <c r="J1067" i="5" s="1"/>
  <c r="J29" i="3"/>
  <c r="J158" i="3"/>
  <c r="J59" i="3"/>
  <c r="J65" i="3"/>
  <c r="J65" i="5" s="1"/>
  <c r="J545" i="3"/>
  <c r="J191" i="3"/>
  <c r="J221" i="3"/>
  <c r="J251" i="3"/>
  <c r="J332" i="3"/>
  <c r="J257" i="3"/>
  <c r="J413" i="3"/>
  <c r="J422" i="3"/>
  <c r="J371" i="3"/>
  <c r="J479" i="3"/>
  <c r="J464" i="3"/>
  <c r="J656" i="3"/>
  <c r="J578" i="3"/>
  <c r="J599" i="3"/>
  <c r="J590" i="3"/>
  <c r="J686" i="3"/>
  <c r="J866" i="3"/>
  <c r="J866" i="5" s="1"/>
  <c r="J650" i="3"/>
  <c r="J725" i="3"/>
  <c r="J806" i="3"/>
  <c r="J806" i="5" s="1"/>
  <c r="J764" i="3"/>
  <c r="J764" i="5" s="1"/>
  <c r="J815" i="3"/>
  <c r="J815" i="5" s="1"/>
  <c r="J911" i="3"/>
  <c r="J911" i="5" s="1"/>
  <c r="J914" i="3"/>
  <c r="J914" i="5" s="1"/>
  <c r="J1043" i="3"/>
  <c r="J1043" i="5" s="1"/>
  <c r="J998" i="3"/>
  <c r="J998" i="5" s="1"/>
  <c r="J1046" i="3"/>
  <c r="J1046" i="5" s="1"/>
  <c r="J1034" i="3"/>
  <c r="J1034" i="5" s="1"/>
  <c r="J71" i="3"/>
  <c r="J278" i="3"/>
  <c r="J83" i="3"/>
  <c r="J113" i="3"/>
  <c r="J152" i="3"/>
  <c r="J215" i="3"/>
  <c r="J164" i="3"/>
  <c r="J236" i="3"/>
  <c r="J356" i="3"/>
  <c r="J290" i="3"/>
  <c r="J296" i="3"/>
  <c r="J446" i="3"/>
  <c r="J395" i="3"/>
  <c r="J377" i="3"/>
  <c r="J497" i="3"/>
  <c r="J503" i="3"/>
  <c r="J485" i="3"/>
  <c r="J602" i="3"/>
  <c r="J593" i="3"/>
  <c r="J710" i="3"/>
  <c r="J596" i="3"/>
  <c r="J674" i="3"/>
  <c r="J809" i="3"/>
  <c r="J809" i="5" s="1"/>
  <c r="J767" i="3"/>
  <c r="J767" i="5" s="1"/>
  <c r="J794" i="3"/>
  <c r="J794" i="5" s="1"/>
  <c r="J839" i="3"/>
  <c r="J839" i="5" s="1"/>
  <c r="J878" i="3"/>
  <c r="J878" i="5" s="1"/>
  <c r="J935" i="3"/>
  <c r="J935" i="5" s="1"/>
  <c r="J938" i="3"/>
  <c r="J938" i="5" s="1"/>
  <c r="J977" i="3"/>
  <c r="J977" i="5" s="1"/>
  <c r="J1031" i="3"/>
  <c r="J1031" i="5" s="1"/>
  <c r="J1073" i="3"/>
  <c r="J1073" i="5" s="1"/>
  <c r="G1007" i="3"/>
  <c r="G1007" i="5" s="1"/>
  <c r="G1016" i="3"/>
  <c r="G1016" i="5" s="1"/>
  <c r="G1055" i="3"/>
  <c r="G1055" i="5" s="1"/>
  <c r="G1067" i="3"/>
  <c r="G1067" i="5" s="1"/>
  <c r="J35" i="3"/>
  <c r="J2" i="3"/>
  <c r="J47" i="3"/>
  <c r="J62" i="3"/>
  <c r="J77" i="3"/>
  <c r="J107" i="3"/>
  <c r="J89" i="3"/>
  <c r="J269" i="3"/>
  <c r="J350" i="3"/>
  <c r="J206" i="3"/>
  <c r="J212" i="3"/>
  <c r="J326" i="3"/>
  <c r="J275" i="3"/>
  <c r="J323" i="3"/>
  <c r="J338" i="3"/>
  <c r="J272" i="3"/>
  <c r="J335" i="3"/>
  <c r="J584" i="3"/>
  <c r="J443" i="3"/>
  <c r="J482" i="3"/>
  <c r="J392" i="3"/>
  <c r="J488" i="3"/>
  <c r="J551" i="3"/>
  <c r="J551" i="5" s="1"/>
  <c r="J608" i="3"/>
  <c r="J524" i="3"/>
  <c r="J563" i="3"/>
  <c r="J641" i="3"/>
  <c r="J698" i="3"/>
  <c r="J689" i="3"/>
  <c r="J635" i="3"/>
  <c r="J728" i="3"/>
  <c r="J746" i="3"/>
  <c r="J746" i="5" s="1"/>
  <c r="J737" i="3"/>
  <c r="J737" i="5" s="1"/>
  <c r="J827" i="3"/>
  <c r="J827" i="5" s="1"/>
  <c r="J875" i="3"/>
  <c r="J875" i="5" s="1"/>
  <c r="J833" i="3"/>
  <c r="J833" i="5" s="1"/>
  <c r="J908" i="3"/>
  <c r="J908" i="5" s="1"/>
  <c r="J872" i="3"/>
  <c r="J872" i="5" s="1"/>
  <c r="J923" i="3"/>
  <c r="J923" i="5" s="1"/>
  <c r="J920" i="3"/>
  <c r="J920" i="5" s="1"/>
  <c r="J1007" i="3"/>
  <c r="J1007" i="5" s="1"/>
  <c r="J944" i="3"/>
  <c r="J944" i="5" s="1"/>
  <c r="J992" i="3"/>
  <c r="J992" i="5" s="1"/>
  <c r="J1037" i="3"/>
  <c r="J1037" i="5" s="1"/>
  <c r="J1085" i="3"/>
  <c r="J1085" i="5" s="1"/>
  <c r="J1082" i="3"/>
  <c r="J1082" i="5" s="1"/>
  <c r="G473" i="3"/>
  <c r="G422" i="3"/>
  <c r="G413" i="3"/>
  <c r="G452" i="3"/>
  <c r="G410" i="3"/>
  <c r="G530" i="3"/>
  <c r="G611" i="3"/>
  <c r="G527" i="3"/>
  <c r="G605" i="3"/>
  <c r="G557" i="3"/>
  <c r="G722" i="3"/>
  <c r="G608" i="3"/>
  <c r="G623" i="3"/>
  <c r="G677" i="3"/>
  <c r="G704" i="3"/>
  <c r="G779" i="3"/>
  <c r="G779" i="5" s="1"/>
  <c r="G791" i="3"/>
  <c r="G791" i="5" s="1"/>
  <c r="G743" i="3"/>
  <c r="G743" i="5" s="1"/>
  <c r="G773" i="3"/>
  <c r="G773" i="5" s="1"/>
  <c r="G887" i="3"/>
  <c r="G887" i="5" s="1"/>
  <c r="G881" i="3"/>
  <c r="G881" i="5" s="1"/>
  <c r="G911" i="3"/>
  <c r="G911" i="5" s="1"/>
  <c r="G917" i="3"/>
  <c r="G917" i="5" s="1"/>
  <c r="G953" i="3"/>
  <c r="G953" i="5" s="1"/>
  <c r="G1010" i="3"/>
  <c r="G1010" i="5" s="1"/>
  <c r="G989" i="3"/>
  <c r="G989" i="5" s="1"/>
  <c r="G1049" i="3"/>
  <c r="G1049" i="5" s="1"/>
  <c r="G1058" i="3"/>
  <c r="G1058" i="5" s="1"/>
  <c r="G1070" i="3"/>
  <c r="G1070" i="5" s="1"/>
  <c r="J167" i="3"/>
  <c r="J149" i="3"/>
  <c r="J155" i="3"/>
  <c r="J260" i="3"/>
  <c r="J308" i="3"/>
  <c r="J461" i="3"/>
  <c r="J281" i="3"/>
  <c r="J320" i="3"/>
  <c r="J398" i="3"/>
  <c r="J404" i="3"/>
  <c r="J362" i="3"/>
  <c r="J401" i="3"/>
  <c r="J440" i="3"/>
  <c r="J536" i="3"/>
  <c r="J632" i="3"/>
  <c r="J509" i="3"/>
  <c r="J572" i="3"/>
  <c r="J506" i="3"/>
  <c r="J623" i="3"/>
  <c r="J743" i="3"/>
  <c r="J743" i="5" s="1"/>
  <c r="J722" i="3"/>
  <c r="J683" i="3"/>
  <c r="J854" i="3"/>
  <c r="J854" i="5" s="1"/>
  <c r="J692" i="3"/>
  <c r="J785" i="3"/>
  <c r="J785" i="5" s="1"/>
  <c r="J851" i="3"/>
  <c r="J851" i="5" s="1"/>
  <c r="J788" i="3"/>
  <c r="J788" i="5" s="1"/>
  <c r="J824" i="3"/>
  <c r="J824" i="5" s="1"/>
  <c r="J797" i="3"/>
  <c r="J797" i="5" s="1"/>
  <c r="J887" i="3"/>
  <c r="J887" i="5" s="1"/>
  <c r="J953" i="3"/>
  <c r="J953" i="5" s="1"/>
  <c r="J974" i="3"/>
  <c r="J974" i="5" s="1"/>
  <c r="J983" i="3"/>
  <c r="J983" i="5" s="1"/>
  <c r="J980" i="3"/>
  <c r="J980" i="5" s="1"/>
  <c r="J1022" i="3"/>
  <c r="J1022" i="5" s="1"/>
  <c r="J1019" i="3"/>
  <c r="J1019" i="5" s="1"/>
  <c r="J1052" i="3"/>
  <c r="J1052" i="5" s="1"/>
  <c r="J1040" i="3"/>
  <c r="J1040" i="5" s="1"/>
  <c r="J779" i="3"/>
  <c r="J779" i="5" s="1"/>
  <c r="J884" i="3"/>
  <c r="J884" i="5" s="1"/>
  <c r="J869" i="3"/>
  <c r="J869" i="5" s="1"/>
  <c r="J848" i="3"/>
  <c r="J848" i="5" s="1"/>
  <c r="J899" i="3"/>
  <c r="J899" i="5" s="1"/>
  <c r="J896" i="3"/>
  <c r="J896" i="5" s="1"/>
  <c r="J956" i="3"/>
  <c r="J956" i="5" s="1"/>
  <c r="J1010" i="3"/>
  <c r="J1010" i="5" s="1"/>
  <c r="J1001" i="3"/>
  <c r="J1001" i="5" s="1"/>
  <c r="J1013" i="3"/>
  <c r="J1013" i="5" s="1"/>
  <c r="J1061" i="3"/>
  <c r="J1061" i="5" s="1"/>
  <c r="M14" i="3"/>
  <c r="M83" i="3"/>
  <c r="M107" i="3"/>
  <c r="M113" i="3"/>
  <c r="M71" i="3"/>
  <c r="M140" i="3"/>
  <c r="M92" i="3"/>
  <c r="M248" i="3"/>
  <c r="M170" i="3"/>
  <c r="M152" i="3"/>
  <c r="M329" i="3"/>
  <c r="M296" i="3"/>
  <c r="M254" i="3"/>
  <c r="M293" i="3"/>
  <c r="M356" i="3"/>
  <c r="M314" i="3"/>
  <c r="M314" i="5" s="1"/>
  <c r="M359" i="3"/>
  <c r="M422" i="3"/>
  <c r="M380" i="3"/>
  <c r="M419" i="3"/>
  <c r="M386" i="3"/>
  <c r="M581" i="3"/>
  <c r="M569" i="3"/>
  <c r="M527" i="3"/>
  <c r="M533" i="3"/>
  <c r="M650" i="3"/>
  <c r="M632" i="3"/>
  <c r="M698" i="3"/>
  <c r="M653" i="3"/>
  <c r="M806" i="3"/>
  <c r="M806" i="5" s="1"/>
  <c r="M734" i="3"/>
  <c r="M734" i="5" s="1"/>
  <c r="M821" i="3"/>
  <c r="M821" i="5" s="1"/>
  <c r="M773" i="3"/>
  <c r="M773" i="5" s="1"/>
  <c r="M854" i="3"/>
  <c r="M854" i="5" s="1"/>
  <c r="M800" i="3"/>
  <c r="M800" i="5" s="1"/>
  <c r="M863" i="3"/>
  <c r="M863" i="5" s="1"/>
  <c r="M875" i="3"/>
  <c r="M875" i="5" s="1"/>
  <c r="M917" i="3"/>
  <c r="M917" i="5" s="1"/>
  <c r="M938" i="3"/>
  <c r="M938" i="5" s="1"/>
  <c r="M989" i="3"/>
  <c r="M989" i="5" s="1"/>
  <c r="M947" i="3"/>
  <c r="M947" i="5" s="1"/>
  <c r="M992" i="3"/>
  <c r="M992" i="5" s="1"/>
  <c r="M1082" i="3"/>
  <c r="M1082" i="5" s="1"/>
  <c r="M1094" i="3"/>
  <c r="M1094" i="5" s="1"/>
  <c r="M32" i="3"/>
  <c r="M230" i="3"/>
  <c r="M131" i="3"/>
  <c r="M119" i="3"/>
  <c r="M119" i="5" s="1"/>
  <c r="M95" i="3"/>
  <c r="M29" i="3"/>
  <c r="M122" i="3"/>
  <c r="M305" i="3"/>
  <c r="M194" i="3"/>
  <c r="M176" i="3"/>
  <c r="M158" i="3"/>
  <c r="M320" i="3"/>
  <c r="M278" i="3"/>
  <c r="M317" i="3"/>
  <c r="M362" i="3"/>
  <c r="M338" i="3"/>
  <c r="M383" i="3"/>
  <c r="M446" i="3"/>
  <c r="M404" i="3"/>
  <c r="M443" i="3"/>
  <c r="M410" i="3"/>
  <c r="M530" i="3"/>
  <c r="M593" i="3"/>
  <c r="M551" i="3"/>
  <c r="M551" i="5" s="1"/>
  <c r="M557" i="3"/>
  <c r="M674" i="3"/>
  <c r="M656" i="3"/>
  <c r="M701" i="3"/>
  <c r="M677" i="3"/>
  <c r="M699" i="3"/>
  <c r="M725" i="3"/>
  <c r="M878" i="3"/>
  <c r="M878" i="5" s="1"/>
  <c r="M794" i="3"/>
  <c r="M794" i="5" s="1"/>
  <c r="M866" i="3"/>
  <c r="M866" i="5" s="1"/>
  <c r="M824" i="3"/>
  <c r="M824" i="5" s="1"/>
  <c r="M914" i="3"/>
  <c r="M914" i="5" s="1"/>
  <c r="M884" i="3"/>
  <c r="M884" i="5" s="1"/>
  <c r="M953" i="3"/>
  <c r="M953" i="5" s="1"/>
  <c r="M962" i="3"/>
  <c r="M962" i="5" s="1"/>
  <c r="M941" i="3"/>
  <c r="M941" i="5" s="1"/>
  <c r="M1010" i="3"/>
  <c r="M1010" i="5" s="1"/>
  <c r="M1016" i="3"/>
  <c r="M1016" i="5" s="1"/>
  <c r="M1040" i="3"/>
  <c r="M1040" i="5" s="1"/>
  <c r="M1037" i="3"/>
  <c r="M1037" i="5" s="1"/>
  <c r="M38" i="3"/>
  <c r="M161" i="3"/>
  <c r="M137" i="3"/>
  <c r="M200" i="3"/>
  <c r="M344" i="3"/>
  <c r="M266" i="3"/>
  <c r="M470" i="3"/>
  <c r="M434" i="3"/>
  <c r="M605" i="3"/>
  <c r="M696" i="3"/>
  <c r="M638" i="3"/>
  <c r="M740" i="3"/>
  <c r="M740" i="5" s="1"/>
  <c r="M881" i="3"/>
  <c r="M881" i="5" s="1"/>
  <c r="M908" i="3"/>
  <c r="M908" i="5" s="1"/>
  <c r="M965" i="3"/>
  <c r="M965" i="5" s="1"/>
  <c r="M1064" i="3"/>
  <c r="M1064" i="5" s="1"/>
  <c r="M164" i="3"/>
  <c r="M8" i="3"/>
  <c r="M98" i="3"/>
  <c r="M56" i="3"/>
  <c r="M134" i="3"/>
  <c r="M77" i="3"/>
  <c r="M125" i="3"/>
  <c r="M155" i="3"/>
  <c r="M233" i="3"/>
  <c r="M224" i="3"/>
  <c r="M206" i="3"/>
  <c r="M440" i="3"/>
  <c r="M326" i="3"/>
  <c r="M251" i="3"/>
  <c r="M299" i="3"/>
  <c r="M392" i="3"/>
  <c r="M431" i="3"/>
  <c r="M365" i="3"/>
  <c r="M452" i="3"/>
  <c r="M482" i="3"/>
  <c r="M458" i="3"/>
  <c r="M614" i="3"/>
  <c r="M512" i="3"/>
  <c r="M578" i="3"/>
  <c r="M596" i="3"/>
  <c r="M617" i="3"/>
  <c r="M710" i="3"/>
  <c r="M662" i="3"/>
  <c r="M731" i="3"/>
  <c r="M731" i="5" s="1"/>
  <c r="M728" i="3"/>
  <c r="M764" i="3"/>
  <c r="M764" i="5" s="1"/>
  <c r="M797" i="3"/>
  <c r="M797" i="5" s="1"/>
  <c r="M815" i="3"/>
  <c r="M815" i="5" s="1"/>
  <c r="M803" i="3"/>
  <c r="M803" i="5" s="1"/>
  <c r="M848" i="3"/>
  <c r="M848" i="5" s="1"/>
  <c r="M950" i="3"/>
  <c r="M950" i="5" s="1"/>
  <c r="M896" i="3"/>
  <c r="M896" i="5" s="1"/>
  <c r="M932" i="3"/>
  <c r="M932" i="5" s="1"/>
  <c r="M944" i="3"/>
  <c r="M944" i="5" s="1"/>
  <c r="M1001" i="3"/>
  <c r="M1001" i="5" s="1"/>
  <c r="M1004" i="3"/>
  <c r="M1004" i="5" s="1"/>
  <c r="M1049" i="3"/>
  <c r="M1049" i="5" s="1"/>
  <c r="M1088" i="3"/>
  <c r="M1088" i="5" s="1"/>
  <c r="M1085" i="3"/>
  <c r="M1085" i="5" s="1"/>
  <c r="M20" i="3"/>
  <c r="M53" i="3"/>
  <c r="M218" i="3"/>
  <c r="M302" i="3"/>
  <c r="M368" i="3"/>
  <c r="M467" i="3"/>
  <c r="M575" i="3"/>
  <c r="M707" i="3"/>
  <c r="M776" i="3"/>
  <c r="M776" i="5" s="1"/>
  <c r="M845" i="3"/>
  <c r="M845" i="5" s="1"/>
  <c r="M998" i="3"/>
  <c r="M998" i="5" s="1"/>
  <c r="M980" i="3"/>
  <c r="M980" i="5" s="1"/>
  <c r="M1061" i="3"/>
  <c r="M1061" i="5" s="1"/>
  <c r="M26" i="3"/>
  <c r="M188" i="3"/>
  <c r="M17" i="3"/>
  <c r="M80" i="3"/>
  <c r="M464" i="3"/>
  <c r="M101" i="3"/>
  <c r="M149" i="3"/>
  <c r="M179" i="3"/>
  <c r="M242" i="3"/>
  <c r="M143" i="3"/>
  <c r="M281" i="3"/>
  <c r="M287" i="3"/>
  <c r="M350" i="3"/>
  <c r="M275" i="3"/>
  <c r="M323" i="3"/>
  <c r="M377" i="3"/>
  <c r="M455" i="3"/>
  <c r="M389" i="3"/>
  <c r="M611" i="3"/>
  <c r="M524" i="3"/>
  <c r="M473" i="3"/>
  <c r="M716" i="3"/>
  <c r="M536" i="3"/>
  <c r="M518" i="3"/>
  <c r="M620" i="3"/>
  <c r="M641" i="3"/>
  <c r="M599" i="3"/>
  <c r="M713" i="3"/>
  <c r="M749" i="3"/>
  <c r="M749" i="5" s="1"/>
  <c r="M752" i="3"/>
  <c r="M752" i="5" s="1"/>
  <c r="M746" i="3"/>
  <c r="M746" i="5" s="1"/>
  <c r="M743" i="3"/>
  <c r="M743" i="5" s="1"/>
  <c r="M839" i="3"/>
  <c r="M839" i="5" s="1"/>
  <c r="M827" i="3"/>
  <c r="M827" i="5" s="1"/>
  <c r="M857" i="3"/>
  <c r="M857" i="5" s="1"/>
  <c r="M890" i="3"/>
  <c r="M890" i="5" s="1"/>
  <c r="M920" i="3"/>
  <c r="M920" i="5" s="1"/>
  <c r="M899" i="3"/>
  <c r="M899" i="5" s="1"/>
  <c r="M968" i="3"/>
  <c r="M968" i="5" s="1"/>
  <c r="M1007" i="3"/>
  <c r="M1007" i="5" s="1"/>
  <c r="M995" i="3"/>
  <c r="M995" i="5" s="1"/>
  <c r="M1025" i="3"/>
  <c r="M1025" i="5" s="1"/>
  <c r="M1031" i="3"/>
  <c r="M1031" i="5" s="1"/>
  <c r="M1076" i="3"/>
  <c r="M1076" i="5" s="1"/>
  <c r="M2" i="3"/>
  <c r="M116" i="3"/>
  <c r="M353" i="3"/>
  <c r="M182" i="3"/>
  <c r="M341" i="3"/>
  <c r="M407" i="3"/>
  <c r="M428" i="3"/>
  <c r="M554" i="3"/>
  <c r="M602" i="3"/>
  <c r="M680" i="3"/>
  <c r="M704" i="3"/>
  <c r="M812" i="3"/>
  <c r="M812" i="5" s="1"/>
  <c r="M935" i="3"/>
  <c r="M935" i="5" s="1"/>
  <c r="M986" i="3"/>
  <c r="M986" i="5" s="1"/>
  <c r="M1022" i="3"/>
  <c r="M1022" i="5" s="1"/>
  <c r="M35" i="3"/>
  <c r="M11" i="3"/>
  <c r="M41" i="3"/>
  <c r="M104" i="3"/>
  <c r="M62" i="3"/>
  <c r="M212" i="3"/>
  <c r="M173" i="3"/>
  <c r="M203" i="3"/>
  <c r="M185" i="3"/>
  <c r="M167" i="3"/>
  <c r="M239" i="3"/>
  <c r="M311" i="3"/>
  <c r="M416" i="3"/>
  <c r="M284" i="3"/>
  <c r="M347" i="3"/>
  <c r="M401" i="3"/>
  <c r="M476" i="3"/>
  <c r="M413" i="3"/>
  <c r="M659" i="3"/>
  <c r="M572" i="3"/>
  <c r="M515" i="3"/>
  <c r="M516" i="3"/>
  <c r="M560" i="3"/>
  <c r="M542" i="3"/>
  <c r="M644" i="3"/>
  <c r="M665" i="3"/>
  <c r="M623" i="3"/>
  <c r="M722" i="3"/>
  <c r="M755" i="3"/>
  <c r="M755" i="5" s="1"/>
  <c r="M695" i="3"/>
  <c r="M770" i="3"/>
  <c r="M770" i="5" s="1"/>
  <c r="M767" i="3"/>
  <c r="M767" i="5" s="1"/>
  <c r="M887" i="3"/>
  <c r="M887" i="5" s="1"/>
  <c r="M818" i="3"/>
  <c r="M818" i="5" s="1"/>
  <c r="M860" i="3"/>
  <c r="M860" i="5" s="1"/>
  <c r="M911" i="3"/>
  <c r="M911" i="5" s="1"/>
  <c r="M902" i="3"/>
  <c r="M902" i="5" s="1"/>
  <c r="M923" i="3"/>
  <c r="M923" i="5" s="1"/>
  <c r="M1013" i="3"/>
  <c r="M1013" i="5" s="1"/>
  <c r="M977" i="3"/>
  <c r="M977" i="5" s="1"/>
  <c r="M1019" i="3"/>
  <c r="M1019" i="5" s="1"/>
  <c r="M1028" i="3"/>
  <c r="M1028" i="5" s="1"/>
  <c r="M1055" i="3"/>
  <c r="M1055" i="5" s="1"/>
  <c r="N44" i="3"/>
  <c r="N122" i="3"/>
  <c r="N1094" i="3"/>
  <c r="N1094" i="5" s="1"/>
  <c r="N1073" i="3"/>
  <c r="N1073" i="5" s="1"/>
  <c r="N1034" i="3"/>
  <c r="N1034" i="5" s="1"/>
  <c r="N983" i="3"/>
  <c r="N983" i="5" s="1"/>
  <c r="N974" i="3"/>
  <c r="N974" i="5" s="1"/>
  <c r="N965" i="3"/>
  <c r="N965" i="5" s="1"/>
  <c r="N908" i="3"/>
  <c r="N908" i="5" s="1"/>
  <c r="N929" i="3"/>
  <c r="N929" i="5" s="1"/>
  <c r="N986" i="3"/>
  <c r="N986" i="5" s="1"/>
  <c r="N875" i="3"/>
  <c r="N875" i="5" s="1"/>
  <c r="N788" i="3"/>
  <c r="N788" i="5" s="1"/>
  <c r="N782" i="3"/>
  <c r="N782" i="5" s="1"/>
  <c r="N839" i="3"/>
  <c r="N839" i="5" s="1"/>
  <c r="N755" i="3"/>
  <c r="N755" i="5" s="1"/>
  <c r="N713" i="3"/>
  <c r="N722" i="3"/>
  <c r="N680" i="3"/>
  <c r="N719" i="3"/>
  <c r="N629" i="3"/>
  <c r="N494" i="3"/>
  <c r="N596" i="3"/>
  <c r="N554" i="3"/>
  <c r="N590" i="3"/>
  <c r="N467" i="3"/>
  <c r="N452" i="3"/>
  <c r="N365" i="3"/>
  <c r="N407" i="3"/>
  <c r="N473" i="3"/>
  <c r="N299" i="3"/>
  <c r="N341" i="3"/>
  <c r="N302" i="3"/>
  <c r="N311" i="3"/>
  <c r="N329" i="3"/>
  <c r="N359" i="3"/>
  <c r="N377" i="3"/>
  <c r="N230" i="3"/>
  <c r="N158" i="3"/>
  <c r="N62" i="3"/>
  <c r="N221" i="3"/>
  <c r="N197" i="3"/>
  <c r="N98" i="3"/>
  <c r="N8" i="3"/>
  <c r="N2" i="3"/>
  <c r="N29" i="3"/>
  <c r="N1070" i="3"/>
  <c r="N1070" i="5" s="1"/>
  <c r="N1091" i="3"/>
  <c r="N1091" i="5" s="1"/>
  <c r="N1019" i="3"/>
  <c r="N1019" i="5" s="1"/>
  <c r="N956" i="3"/>
  <c r="N956" i="5" s="1"/>
  <c r="N968" i="3"/>
  <c r="N968" i="5" s="1"/>
  <c r="N935" i="3"/>
  <c r="N935" i="5" s="1"/>
  <c r="N884" i="3"/>
  <c r="N884" i="5" s="1"/>
  <c r="N905" i="3"/>
  <c r="N905" i="5" s="1"/>
  <c r="N896" i="3"/>
  <c r="N896" i="5" s="1"/>
  <c r="N866" i="3"/>
  <c r="N866" i="5" s="1"/>
  <c r="N821" i="3"/>
  <c r="N821" i="5" s="1"/>
  <c r="N777" i="3"/>
  <c r="N777" i="5" s="1"/>
  <c r="N785" i="3"/>
  <c r="N785" i="5" s="1"/>
  <c r="N794" i="3"/>
  <c r="N794" i="5" s="1"/>
  <c r="N689" i="3"/>
  <c r="N686" i="3"/>
  <c r="N656" i="3"/>
  <c r="N695" i="3"/>
  <c r="N605" i="3"/>
  <c r="N551" i="3"/>
  <c r="N551" i="5" s="1"/>
  <c r="N569" i="3"/>
  <c r="N530" i="3"/>
  <c r="N572" i="3"/>
  <c r="N443" i="3"/>
  <c r="N428" i="3"/>
  <c r="N470" i="3"/>
  <c r="N383" i="3"/>
  <c r="N458" i="3"/>
  <c r="N266" i="3"/>
  <c r="N317" i="3"/>
  <c r="N278" i="3"/>
  <c r="N287" i="3"/>
  <c r="N305" i="3"/>
  <c r="N200" i="3"/>
  <c r="N92" i="3"/>
  <c r="N23" i="3"/>
  <c r="N35" i="3"/>
  <c r="N1046" i="3"/>
  <c r="N1046" i="5" s="1"/>
  <c r="N1067" i="3"/>
  <c r="N1067" i="5" s="1"/>
  <c r="N1082" i="3"/>
  <c r="N1082" i="5" s="1"/>
  <c r="N1007" i="3"/>
  <c r="N1007" i="5" s="1"/>
  <c r="N944" i="3"/>
  <c r="N944" i="5" s="1"/>
  <c r="N914" i="3"/>
  <c r="N914" i="5" s="1"/>
  <c r="N1022" i="3"/>
  <c r="N1022" i="5" s="1"/>
  <c r="N881" i="3"/>
  <c r="N881" i="5" s="1"/>
  <c r="N872" i="3"/>
  <c r="N872" i="5" s="1"/>
  <c r="N863" i="3"/>
  <c r="N863" i="5" s="1"/>
  <c r="N899" i="3"/>
  <c r="N899" i="5" s="1"/>
  <c r="N758" i="3"/>
  <c r="N758" i="5" s="1"/>
  <c r="N761" i="3"/>
  <c r="N761" i="5" s="1"/>
  <c r="N773" i="3"/>
  <c r="N773" i="5" s="1"/>
  <c r="N743" i="3"/>
  <c r="N743" i="5" s="1"/>
  <c r="N662" i="3"/>
  <c r="N632" i="3"/>
  <c r="N674" i="3"/>
  <c r="N581" i="3"/>
  <c r="N527" i="3"/>
  <c r="N545" i="3"/>
  <c r="N506" i="3"/>
  <c r="N548" i="3"/>
  <c r="N419" i="3"/>
  <c r="N404" i="3"/>
  <c r="N446" i="3"/>
  <c r="N464" i="3"/>
  <c r="N434" i="3"/>
  <c r="N242" i="3"/>
  <c r="N293" i="3"/>
  <c r="N269" i="3"/>
  <c r="N344" i="3"/>
  <c r="N281" i="3"/>
  <c r="N152" i="3"/>
  <c r="N218" i="3"/>
  <c r="N188" i="3"/>
  <c r="N125" i="3"/>
  <c r="N14" i="3"/>
  <c r="N128" i="3"/>
  <c r="N119" i="3"/>
  <c r="N50" i="3"/>
  <c r="N1052" i="3"/>
  <c r="N1052" i="5" s="1"/>
  <c r="N1055" i="3"/>
  <c r="N1055" i="5" s="1"/>
  <c r="N1028" i="3"/>
  <c r="N1028" i="5" s="1"/>
  <c r="N980" i="3"/>
  <c r="N980" i="5" s="1"/>
  <c r="N1058" i="3"/>
  <c r="N1058" i="5" s="1"/>
  <c r="N953" i="3"/>
  <c r="N953" i="5" s="1"/>
  <c r="N959" i="3"/>
  <c r="N959" i="5" s="1"/>
  <c r="N902" i="3"/>
  <c r="N902" i="5" s="1"/>
  <c r="N1076" i="3"/>
  <c r="N1076" i="5" s="1"/>
  <c r="N992" i="3"/>
  <c r="N992" i="5" s="1"/>
  <c r="N923" i="3"/>
  <c r="N923" i="5" s="1"/>
  <c r="N869" i="3"/>
  <c r="N869" i="5" s="1"/>
  <c r="N746" i="3"/>
  <c r="N746" i="5" s="1"/>
  <c r="N617" i="3"/>
  <c r="N668" i="3"/>
  <c r="N395" i="3"/>
  <c r="N416" i="3"/>
  <c r="N557" i="3"/>
  <c r="N167" i="3"/>
  <c r="N251" i="3"/>
  <c r="N104" i="3"/>
  <c r="N1085" i="3"/>
  <c r="N1085" i="5" s="1"/>
  <c r="N1025" i="3"/>
  <c r="N1025" i="5" s="1"/>
  <c r="N1037" i="3"/>
  <c r="N1037" i="5" s="1"/>
  <c r="N941" i="3"/>
  <c r="N941" i="5" s="1"/>
  <c r="N920" i="3"/>
  <c r="N920" i="5" s="1"/>
  <c r="N827" i="3"/>
  <c r="N827" i="5" s="1"/>
  <c r="N857" i="3"/>
  <c r="N857" i="5" s="1"/>
  <c r="N815" i="3"/>
  <c r="N815" i="5" s="1"/>
  <c r="N740" i="3"/>
  <c r="N740" i="5" s="1"/>
  <c r="N698" i="3"/>
  <c r="N593" i="3"/>
  <c r="N566" i="3"/>
  <c r="N521" i="3"/>
  <c r="N515" i="3"/>
  <c r="N371" i="3"/>
  <c r="N389" i="3"/>
  <c r="N392" i="3"/>
  <c r="N401" i="3"/>
  <c r="N350" i="3"/>
  <c r="N296" i="3"/>
  <c r="N143" i="3"/>
  <c r="N170" i="3"/>
  <c r="N206" i="3"/>
  <c r="N38" i="3"/>
  <c r="N80" i="3"/>
  <c r="N41" i="3"/>
  <c r="N17" i="3"/>
  <c r="N68" i="3"/>
  <c r="N290" i="3"/>
  <c r="N1061" i="3"/>
  <c r="N1061" i="5" s="1"/>
  <c r="N1001" i="3"/>
  <c r="N1001" i="5" s="1"/>
  <c r="N1016" i="3"/>
  <c r="N1016" i="5" s="1"/>
  <c r="N938" i="3"/>
  <c r="N938" i="5" s="1"/>
  <c r="N917" i="3"/>
  <c r="N917" i="5" s="1"/>
  <c r="N854" i="3"/>
  <c r="N854" i="5" s="1"/>
  <c r="N845" i="3"/>
  <c r="N845" i="5" s="1"/>
  <c r="N806" i="3"/>
  <c r="N806" i="5" s="1"/>
  <c r="N704" i="3"/>
  <c r="N671" i="3"/>
  <c r="N626" i="3"/>
  <c r="N542" i="3"/>
  <c r="N497" i="3"/>
  <c r="N611" i="3"/>
  <c r="N602" i="3"/>
  <c r="N422" i="3"/>
  <c r="N368" i="3"/>
  <c r="N332" i="3"/>
  <c r="N326" i="3"/>
  <c r="N272" i="3"/>
  <c r="N239" i="3"/>
  <c r="N425" i="3"/>
  <c r="N182" i="3"/>
  <c r="N314" i="3"/>
  <c r="N56" i="3"/>
  <c r="N131" i="3"/>
  <c r="N1013" i="3"/>
  <c r="N1013" i="5" s="1"/>
  <c r="N833" i="3"/>
  <c r="N833" i="5" s="1"/>
  <c r="N692" i="3"/>
  <c r="N482" i="3"/>
  <c r="N362" i="3"/>
  <c r="N137" i="3"/>
  <c r="N113" i="3"/>
  <c r="N1056" i="3"/>
  <c r="N1056" i="5" s="1"/>
  <c r="N977" i="3"/>
  <c r="N977" i="5" s="1"/>
  <c r="N950" i="3"/>
  <c r="N950" i="5" s="1"/>
  <c r="N932" i="3"/>
  <c r="N932" i="5" s="1"/>
  <c r="N860" i="3"/>
  <c r="N860" i="5" s="1"/>
  <c r="N851" i="3"/>
  <c r="N851" i="5" s="1"/>
  <c r="N824" i="3"/>
  <c r="N824" i="5" s="1"/>
  <c r="N800" i="3"/>
  <c r="N800" i="5" s="1"/>
  <c r="N731" i="3"/>
  <c r="N731" i="5" s="1"/>
  <c r="N623" i="3"/>
  <c r="N683" i="3"/>
  <c r="N518" i="3"/>
  <c r="N707" i="3"/>
  <c r="N524" i="3"/>
  <c r="N533" i="3"/>
  <c r="N398" i="3"/>
  <c r="N491" i="3"/>
  <c r="N308" i="3"/>
  <c r="N254" i="3"/>
  <c r="N263" i="3"/>
  <c r="N209" i="3"/>
  <c r="N203" i="3"/>
  <c r="N134" i="3"/>
  <c r="N116" i="3"/>
  <c r="N32" i="3"/>
  <c r="N74" i="3"/>
  <c r="N107" i="3"/>
  <c r="N947" i="3"/>
  <c r="N947" i="5" s="1"/>
  <c r="N749" i="3"/>
  <c r="N749" i="5" s="1"/>
  <c r="N512" i="3"/>
  <c r="N431" i="3"/>
  <c r="N257" i="3"/>
  <c r="N47" i="3"/>
  <c r="N1079" i="3"/>
  <c r="N1079" i="5" s="1"/>
  <c r="N1004" i="3"/>
  <c r="N1004" i="5" s="1"/>
  <c r="N998" i="3"/>
  <c r="N998" i="5" s="1"/>
  <c r="N926" i="3"/>
  <c r="N926" i="5" s="1"/>
  <c r="N995" i="3"/>
  <c r="N995" i="5" s="1"/>
  <c r="N842" i="3"/>
  <c r="N842" i="5" s="1"/>
  <c r="N830" i="3"/>
  <c r="N830" i="5" s="1"/>
  <c r="N791" i="3"/>
  <c r="N791" i="5" s="1"/>
  <c r="N737" i="3"/>
  <c r="N737" i="5" s="1"/>
  <c r="N710" i="3"/>
  <c r="N659" i="3"/>
  <c r="N560" i="3"/>
  <c r="N620" i="3"/>
  <c r="N500" i="3"/>
  <c r="N479" i="3"/>
  <c r="N374" i="3"/>
  <c r="N410" i="3"/>
  <c r="N284" i="3"/>
  <c r="N245" i="3"/>
  <c r="N353" i="3"/>
  <c r="N185" i="3"/>
  <c r="N179" i="3"/>
  <c r="N101" i="3"/>
  <c r="N95" i="3"/>
  <c r="N95" i="5" s="1"/>
  <c r="N338" i="3"/>
  <c r="N26" i="3"/>
  <c r="N1031" i="3"/>
  <c r="N1031" i="5" s="1"/>
  <c r="N911" i="3"/>
  <c r="N911" i="5" s="1"/>
  <c r="N836" i="3"/>
  <c r="N836" i="5" s="1"/>
  <c r="N779" i="3"/>
  <c r="N779" i="5" s="1"/>
  <c r="N716" i="3"/>
  <c r="N677" i="3"/>
  <c r="N614" i="3"/>
  <c r="N476" i="3"/>
  <c r="N455" i="3"/>
  <c r="N275" i="3"/>
  <c r="N248" i="3"/>
  <c r="N161" i="3"/>
  <c r="N77" i="3"/>
  <c r="N149" i="3"/>
  <c r="N83" i="3"/>
  <c r="N1064" i="3"/>
  <c r="N1064" i="5" s="1"/>
  <c r="N812" i="3"/>
  <c r="N812" i="5" s="1"/>
  <c r="N584" i="3"/>
  <c r="N503" i="3"/>
  <c r="N260" i="3"/>
  <c r="N53" i="3"/>
  <c r="N1088" i="3"/>
  <c r="N1088" i="5" s="1"/>
  <c r="N1010" i="3"/>
  <c r="N1010" i="5" s="1"/>
  <c r="N848" i="3"/>
  <c r="N848" i="5" s="1"/>
  <c r="N803" i="3"/>
  <c r="N803" i="5" s="1"/>
  <c r="N608" i="3"/>
  <c r="N536" i="3"/>
  <c r="N380" i="3"/>
  <c r="N386" i="3"/>
  <c r="N509" i="3"/>
  <c r="N212" i="3"/>
  <c r="N71" i="3"/>
  <c r="N20" i="3"/>
  <c r="N887" i="3"/>
  <c r="N887" i="5" s="1"/>
  <c r="N797" i="3"/>
  <c r="N797" i="5" s="1"/>
  <c r="N653" i="3"/>
  <c r="N461" i="3"/>
  <c r="N449" i="3"/>
  <c r="N178" i="3"/>
  <c r="N5" i="3"/>
  <c r="N1040" i="3"/>
  <c r="N1040" i="5" s="1"/>
  <c r="N989" i="3"/>
  <c r="N989" i="5" s="1"/>
  <c r="N971" i="3"/>
  <c r="N971" i="5" s="1"/>
  <c r="N962" i="3"/>
  <c r="N962" i="5" s="1"/>
  <c r="N809" i="3"/>
  <c r="N809" i="5" s="1"/>
  <c r="N893" i="3"/>
  <c r="N893" i="5" s="1"/>
  <c r="N776" i="3"/>
  <c r="N776" i="5" s="1"/>
  <c r="N734" i="3"/>
  <c r="N734" i="5" s="1"/>
  <c r="N725" i="3"/>
  <c r="N665" i="3"/>
  <c r="N599" i="3"/>
  <c r="N488" i="3"/>
  <c r="N563" i="3"/>
  <c r="N485" i="3"/>
  <c r="N437" i="3"/>
  <c r="N440" i="3"/>
  <c r="N347" i="3"/>
  <c r="N236" i="3"/>
  <c r="N335" i="3"/>
  <c r="N191" i="3"/>
  <c r="N233" i="3"/>
  <c r="N164" i="3"/>
  <c r="N110" i="3"/>
  <c r="N146" i="3"/>
  <c r="N89" i="3"/>
  <c r="N11" i="3"/>
  <c r="N59" i="3"/>
  <c r="N1043" i="3"/>
  <c r="N1043" i="5" s="1"/>
  <c r="N890" i="3"/>
  <c r="N890" i="5" s="1"/>
  <c r="N818" i="3"/>
  <c r="N818" i="5" s="1"/>
  <c r="N752" i="3"/>
  <c r="N752" i="5" s="1"/>
  <c r="N701" i="3"/>
  <c r="N587" i="3"/>
  <c r="N539" i="3"/>
  <c r="N413" i="3"/>
  <c r="N323" i="3"/>
  <c r="N320" i="3"/>
  <c r="N194" i="3"/>
  <c r="N86" i="3"/>
  <c r="N65" i="3"/>
  <c r="N65" i="5" s="1"/>
  <c r="H92" i="3"/>
  <c r="H1094" i="3"/>
  <c r="H1094" i="5" s="1"/>
  <c r="H1049" i="3"/>
  <c r="H1049" i="5" s="1"/>
  <c r="H1046" i="3"/>
  <c r="H1046" i="5" s="1"/>
  <c r="H974" i="3"/>
  <c r="H974" i="5" s="1"/>
  <c r="H968" i="3"/>
  <c r="H968" i="5" s="1"/>
  <c r="H956" i="3"/>
  <c r="H956" i="5" s="1"/>
  <c r="H992" i="3"/>
  <c r="H992" i="5" s="1"/>
  <c r="H914" i="3"/>
  <c r="H914" i="5" s="1"/>
  <c r="H908" i="3"/>
  <c r="H908" i="5" s="1"/>
  <c r="H887" i="3"/>
  <c r="H887" i="5" s="1"/>
  <c r="H812" i="3"/>
  <c r="H812" i="5" s="1"/>
  <c r="H884" i="3"/>
  <c r="H884" i="5" s="1"/>
  <c r="H761" i="3"/>
  <c r="H761" i="5" s="1"/>
  <c r="H764" i="3"/>
  <c r="H764" i="5" s="1"/>
  <c r="H713" i="3"/>
  <c r="H695" i="3"/>
  <c r="H707" i="3"/>
  <c r="H674" i="3"/>
  <c r="H644" i="3"/>
  <c r="H629" i="3"/>
  <c r="H689" i="3"/>
  <c r="H599" i="3"/>
  <c r="H578" i="3"/>
  <c r="H437" i="3"/>
  <c r="H455" i="3"/>
  <c r="H464" i="3"/>
  <c r="H419" i="3"/>
  <c r="H341" i="3"/>
  <c r="H254" i="3"/>
  <c r="H320" i="3"/>
  <c r="H305" i="3"/>
  <c r="H200" i="3"/>
  <c r="H347" i="3"/>
  <c r="H203" i="3"/>
  <c r="H197" i="3"/>
  <c r="H119" i="3"/>
  <c r="H131" i="3"/>
  <c r="H113" i="3"/>
  <c r="H54" i="3"/>
  <c r="H158" i="3"/>
  <c r="H1070" i="3"/>
  <c r="H1070" i="5" s="1"/>
  <c r="H1082" i="3"/>
  <c r="H1082" i="5" s="1"/>
  <c r="H1010" i="3"/>
  <c r="H1010" i="5" s="1"/>
  <c r="H965" i="3"/>
  <c r="H965" i="5" s="1"/>
  <c r="H1004" i="3"/>
  <c r="H1004" i="5" s="1"/>
  <c r="H1019" i="3"/>
  <c r="H1019" i="5" s="1"/>
  <c r="H947" i="3"/>
  <c r="H947" i="5" s="1"/>
  <c r="H890" i="3"/>
  <c r="H890" i="5" s="1"/>
  <c r="H902" i="3"/>
  <c r="H902" i="5" s="1"/>
  <c r="H878" i="3"/>
  <c r="H878" i="5" s="1"/>
  <c r="H821" i="3"/>
  <c r="H821" i="5" s="1"/>
  <c r="H833" i="3"/>
  <c r="H833" i="5" s="1"/>
  <c r="H737" i="3"/>
  <c r="H737" i="5" s="1"/>
  <c r="H782" i="3"/>
  <c r="H782" i="5" s="1"/>
  <c r="H755" i="3"/>
  <c r="H755" i="5" s="1"/>
  <c r="H666" i="3"/>
  <c r="H692" i="3"/>
  <c r="H669" i="3"/>
  <c r="H620" i="3"/>
  <c r="H605" i="3"/>
  <c r="H611" i="3"/>
  <c r="H563" i="3"/>
  <c r="H557" i="3"/>
  <c r="H413" i="3"/>
  <c r="H431" i="3"/>
  <c r="H440" i="3"/>
  <c r="H385" i="3"/>
  <c r="H317" i="3"/>
  <c r="H245" i="3"/>
  <c r="H296" i="3"/>
  <c r="H267" i="3"/>
  <c r="H176" i="3"/>
  <c r="H218" i="3"/>
  <c r="H179" i="3"/>
  <c r="H173" i="3"/>
  <c r="H110" i="3"/>
  <c r="H104" i="3"/>
  <c r="H89" i="3"/>
  <c r="H35" i="3"/>
  <c r="H1079" i="3"/>
  <c r="H1079" i="5" s="1"/>
  <c r="H1058" i="3"/>
  <c r="H1058" i="5" s="1"/>
  <c r="H986" i="3"/>
  <c r="H986" i="5" s="1"/>
  <c r="H941" i="3"/>
  <c r="H941" i="5" s="1"/>
  <c r="H953" i="3"/>
  <c r="H953" i="5" s="1"/>
  <c r="H1007" i="3"/>
  <c r="H1007" i="5" s="1"/>
  <c r="H926" i="3"/>
  <c r="H926" i="5" s="1"/>
  <c r="H944" i="3"/>
  <c r="H944" i="5" s="1"/>
  <c r="H881" i="3"/>
  <c r="H881" i="5" s="1"/>
  <c r="H875" i="3"/>
  <c r="H875" i="5" s="1"/>
  <c r="H797" i="3"/>
  <c r="H797" i="5" s="1"/>
  <c r="H809" i="3"/>
  <c r="H809" i="5" s="1"/>
  <c r="H791" i="3"/>
  <c r="H791" i="5" s="1"/>
  <c r="H758" i="3"/>
  <c r="H758" i="5" s="1"/>
  <c r="H698" i="3"/>
  <c r="H647" i="3"/>
  <c r="H665" i="3"/>
  <c r="H650" i="3"/>
  <c r="H686" i="3"/>
  <c r="H575" i="3"/>
  <c r="H581" i="3"/>
  <c r="H515" i="3"/>
  <c r="H509" i="3"/>
  <c r="H446" i="3"/>
  <c r="H407" i="3"/>
  <c r="H416" i="3"/>
  <c r="H356" i="3"/>
  <c r="H293" i="3"/>
  <c r="H363" i="3"/>
  <c r="H272" i="3"/>
  <c r="H338" i="3"/>
  <c r="H152" i="3"/>
  <c r="H194" i="3"/>
  <c r="H212" i="3"/>
  <c r="H149" i="3"/>
  <c r="H86" i="3"/>
  <c r="H80" i="3"/>
  <c r="H98" i="3"/>
  <c r="H1031" i="3"/>
  <c r="H1031" i="5" s="1"/>
  <c r="H1052" i="3"/>
  <c r="H1052" i="5" s="1"/>
  <c r="H1028" i="3"/>
  <c r="H1028" i="5" s="1"/>
  <c r="H995" i="3"/>
  <c r="H995" i="5" s="1"/>
  <c r="H977" i="3"/>
  <c r="H977" i="5" s="1"/>
  <c r="H923" i="3"/>
  <c r="H923" i="5" s="1"/>
  <c r="H950" i="3"/>
  <c r="H950" i="5" s="1"/>
  <c r="H932" i="3"/>
  <c r="H932" i="5" s="1"/>
  <c r="H866" i="3"/>
  <c r="H866" i="5" s="1"/>
  <c r="H851" i="3"/>
  <c r="H851" i="5" s="1"/>
  <c r="H872" i="3"/>
  <c r="H872" i="5" s="1"/>
  <c r="H767" i="3"/>
  <c r="H767" i="5" s="1"/>
  <c r="H770" i="3"/>
  <c r="H770" i="5" s="1"/>
  <c r="H752" i="3"/>
  <c r="H752" i="5" s="1"/>
  <c r="H731" i="3"/>
  <c r="H731" i="5" s="1"/>
  <c r="H680" i="3"/>
  <c r="H617" i="3"/>
  <c r="H602" i="3"/>
  <c r="H614" i="3"/>
  <c r="H584" i="3"/>
  <c r="H710" i="3"/>
  <c r="H587" i="3"/>
  <c r="H471" i="3"/>
  <c r="H398" i="3"/>
  <c r="H359" i="3"/>
  <c r="H425" i="3"/>
  <c r="H308" i="3"/>
  <c r="H326" i="3"/>
  <c r="H311" i="3"/>
  <c r="H239" i="3"/>
  <c r="H290" i="3"/>
  <c r="H248" i="3"/>
  <c r="H146" i="3"/>
  <c r="H164" i="3"/>
  <c r="H215" i="3"/>
  <c r="H38" i="3"/>
  <c r="H51" i="3"/>
  <c r="H125" i="3"/>
  <c r="H53" i="3"/>
  <c r="H1091" i="3"/>
  <c r="H1091" i="5" s="1"/>
  <c r="H863" i="3"/>
  <c r="H863" i="5" s="1"/>
  <c r="H776" i="3"/>
  <c r="H776" i="5" s="1"/>
  <c r="H626" i="3"/>
  <c r="H491" i="3"/>
  <c r="H449" i="3"/>
  <c r="H258" i="3"/>
  <c r="H188" i="3"/>
  <c r="H74" i="3"/>
  <c r="H11" i="3"/>
  <c r="H1085" i="3"/>
  <c r="H1085" i="5" s="1"/>
  <c r="H1034" i="3"/>
  <c r="H1034" i="5" s="1"/>
  <c r="H959" i="3"/>
  <c r="H959" i="5" s="1"/>
  <c r="H899" i="3"/>
  <c r="H899" i="5" s="1"/>
  <c r="H929" i="3"/>
  <c r="H929" i="5" s="1"/>
  <c r="H842" i="3"/>
  <c r="H842" i="5" s="1"/>
  <c r="H806" i="3"/>
  <c r="H806" i="5" s="1"/>
  <c r="H743" i="3"/>
  <c r="H743" i="5" s="1"/>
  <c r="H656" i="3"/>
  <c r="H683" i="3"/>
  <c r="H560" i="3"/>
  <c r="H572" i="3"/>
  <c r="H388" i="3"/>
  <c r="H401" i="3"/>
  <c r="H302" i="3"/>
  <c r="H410" i="3"/>
  <c r="H209" i="3"/>
  <c r="H140" i="3"/>
  <c r="H206" i="3"/>
  <c r="H107" i="3"/>
  <c r="H63" i="3"/>
  <c r="H17" i="3"/>
  <c r="H1061" i="3"/>
  <c r="H1061" i="5" s="1"/>
  <c r="H1043" i="3"/>
  <c r="H1043" i="5" s="1"/>
  <c r="H935" i="3"/>
  <c r="H935" i="5" s="1"/>
  <c r="H917" i="3"/>
  <c r="H917" i="5" s="1"/>
  <c r="H869" i="3"/>
  <c r="H869" i="5" s="1"/>
  <c r="H827" i="3"/>
  <c r="H827" i="5" s="1"/>
  <c r="H800" i="3"/>
  <c r="H800" i="5" s="1"/>
  <c r="H773" i="3"/>
  <c r="H773" i="5" s="1"/>
  <c r="H632" i="3"/>
  <c r="H635" i="3"/>
  <c r="H555" i="3"/>
  <c r="H500" i="3"/>
  <c r="H566" i="3"/>
  <c r="H391" i="3"/>
  <c r="H278" i="3"/>
  <c r="H353" i="3"/>
  <c r="H185" i="3"/>
  <c r="H236" i="3"/>
  <c r="H95" i="3"/>
  <c r="H95" i="5" s="1"/>
  <c r="H83" i="3"/>
  <c r="H101" i="3"/>
  <c r="H1064" i="3"/>
  <c r="H1064" i="5" s="1"/>
  <c r="H818" i="3"/>
  <c r="H818" i="5" s="1"/>
  <c r="H734" i="3"/>
  <c r="H734" i="5" s="1"/>
  <c r="H478" i="3"/>
  <c r="H261" i="3"/>
  <c r="H2" i="3"/>
  <c r="H20" i="3"/>
  <c r="H1037" i="3"/>
  <c r="H1037" i="5" s="1"/>
  <c r="H1067" i="3"/>
  <c r="H1067" i="5" s="1"/>
  <c r="H980" i="3"/>
  <c r="H980" i="5" s="1"/>
  <c r="H893" i="3"/>
  <c r="H893" i="5" s="1"/>
  <c r="H845" i="3"/>
  <c r="H845" i="5" s="1"/>
  <c r="H836" i="3"/>
  <c r="H836" i="5" s="1"/>
  <c r="H785" i="3"/>
  <c r="H785" i="5" s="1"/>
  <c r="H749" i="3"/>
  <c r="H749" i="5" s="1"/>
  <c r="H716" i="3"/>
  <c r="H668" i="3"/>
  <c r="H512" i="3"/>
  <c r="H608" i="3"/>
  <c r="H488" i="3"/>
  <c r="H443" i="3"/>
  <c r="H264" i="3"/>
  <c r="H329" i="3"/>
  <c r="H161" i="3"/>
  <c r="H221" i="3"/>
  <c r="H23" i="3"/>
  <c r="H59" i="3"/>
  <c r="H5" i="3"/>
  <c r="H26" i="3"/>
  <c r="H920" i="3"/>
  <c r="H920" i="5" s="1"/>
  <c r="H404" i="3"/>
  <c r="H167" i="3"/>
  <c r="H1055" i="3"/>
  <c r="H1055" i="5" s="1"/>
  <c r="H1040" i="3"/>
  <c r="H1040" i="5" s="1"/>
  <c r="H983" i="3"/>
  <c r="H983" i="5" s="1"/>
  <c r="H1023" i="3"/>
  <c r="H1023" i="5" s="1"/>
  <c r="H857" i="3"/>
  <c r="H857" i="5" s="1"/>
  <c r="H830" i="3"/>
  <c r="H830" i="5" s="1"/>
  <c r="H788" i="3"/>
  <c r="H788" i="5" s="1"/>
  <c r="H803" i="3"/>
  <c r="H803" i="5" s="1"/>
  <c r="H641" i="3"/>
  <c r="H638" i="3"/>
  <c r="H569" i="3"/>
  <c r="H485" i="3"/>
  <c r="H397" i="3"/>
  <c r="H332" i="3"/>
  <c r="H335" i="3"/>
  <c r="H314" i="3"/>
  <c r="H170" i="3"/>
  <c r="H458" i="3"/>
  <c r="H56" i="3"/>
  <c r="H68" i="3"/>
  <c r="H29" i="3"/>
  <c r="H452" i="3"/>
  <c r="H14" i="3"/>
  <c r="H962" i="3"/>
  <c r="H962" i="5" s="1"/>
  <c r="H779" i="3"/>
  <c r="H779" i="5" s="1"/>
  <c r="H677" i="3"/>
  <c r="H230" i="3"/>
  <c r="H182" i="3"/>
  <c r="H134" i="3"/>
  <c r="H1088" i="3"/>
  <c r="H1088" i="5" s="1"/>
  <c r="H1013" i="3"/>
  <c r="H1013" i="5" s="1"/>
  <c r="H971" i="3"/>
  <c r="H971" i="5" s="1"/>
  <c r="H911" i="3"/>
  <c r="H911" i="5" s="1"/>
  <c r="H854" i="3"/>
  <c r="H854" i="5" s="1"/>
  <c r="H860" i="3"/>
  <c r="H860" i="5" s="1"/>
  <c r="H824" i="3"/>
  <c r="H824" i="5" s="1"/>
  <c r="H746" i="3"/>
  <c r="H746" i="5" s="1"/>
  <c r="H593" i="3"/>
  <c r="H590" i="3"/>
  <c r="H653" i="3"/>
  <c r="H596" i="3"/>
  <c r="H284" i="3"/>
  <c r="H287" i="3"/>
  <c r="H233" i="3"/>
  <c r="H122" i="3"/>
  <c r="H191" i="3"/>
  <c r="H242" i="3"/>
  <c r="H8" i="3"/>
  <c r="H989" i="3"/>
  <c r="H989" i="5" s="1"/>
  <c r="H848" i="3"/>
  <c r="H848" i="5" s="1"/>
  <c r="H740" i="3"/>
  <c r="H740" i="5" s="1"/>
  <c r="H506" i="3"/>
  <c r="H275" i="3"/>
  <c r="H323" i="3"/>
  <c r="H116" i="3"/>
  <c r="H1073" i="3"/>
  <c r="H1073" i="5" s="1"/>
  <c r="H998" i="3"/>
  <c r="H998" i="5" s="1"/>
  <c r="H1016" i="3"/>
  <c r="H1016" i="5" s="1"/>
  <c r="H896" i="3"/>
  <c r="H896" i="5" s="1"/>
  <c r="H794" i="3"/>
  <c r="H794" i="5" s="1"/>
  <c r="H839" i="3"/>
  <c r="H839" i="5" s="1"/>
  <c r="H905" i="3"/>
  <c r="H905" i="5" s="1"/>
  <c r="H701" i="3"/>
  <c r="H704" i="3"/>
  <c r="H672" i="3"/>
  <c r="H482" i="3"/>
  <c r="H461" i="3"/>
  <c r="H474" i="3"/>
  <c r="H251" i="3"/>
  <c r="H344" i="3"/>
  <c r="H224" i="3"/>
  <c r="H227" i="3"/>
  <c r="H143" i="3"/>
  <c r="H137" i="3"/>
  <c r="H1076" i="3"/>
  <c r="H1076" i="5" s="1"/>
  <c r="H1001" i="3"/>
  <c r="H1001" i="5" s="1"/>
  <c r="H938" i="3"/>
  <c r="H938" i="5" s="1"/>
  <c r="H815" i="3"/>
  <c r="H815" i="5" s="1"/>
  <c r="H623" i="3"/>
  <c r="H503" i="3"/>
  <c r="H422" i="3"/>
  <c r="H434" i="3"/>
  <c r="H299" i="3"/>
  <c r="H52" i="3"/>
  <c r="H155" i="3"/>
  <c r="C29" i="3"/>
  <c r="C17" i="3"/>
  <c r="C1055" i="3"/>
  <c r="C1055" i="5" s="1"/>
  <c r="C1058" i="3"/>
  <c r="C1058" i="5" s="1"/>
  <c r="C1043" i="3"/>
  <c r="C1043" i="5" s="1"/>
  <c r="C965" i="3"/>
  <c r="C965" i="5" s="1"/>
  <c r="C935" i="3"/>
  <c r="C935" i="5" s="1"/>
  <c r="C971" i="3"/>
  <c r="C971" i="5" s="1"/>
  <c r="C893" i="3"/>
  <c r="C893" i="5" s="1"/>
  <c r="C890" i="3"/>
  <c r="C890" i="5" s="1"/>
  <c r="C908" i="3"/>
  <c r="C908" i="5" s="1"/>
  <c r="C872" i="3"/>
  <c r="C872" i="5" s="1"/>
  <c r="C839" i="3"/>
  <c r="C839" i="5" s="1"/>
  <c r="C800" i="3"/>
  <c r="C800" i="5" s="1"/>
  <c r="C803" i="3"/>
  <c r="C803" i="5" s="1"/>
  <c r="C755" i="3"/>
  <c r="C755" i="5" s="1"/>
  <c r="C731" i="3"/>
  <c r="C731" i="5" s="1"/>
  <c r="C647" i="3"/>
  <c r="C674" i="3"/>
  <c r="C635" i="3"/>
  <c r="C716" i="3"/>
  <c r="C575" i="3"/>
  <c r="C560" i="3"/>
  <c r="C554" i="3"/>
  <c r="C563" i="3"/>
  <c r="C500" i="3"/>
  <c r="C404" i="3"/>
  <c r="C476" i="3"/>
  <c r="C455" i="3"/>
  <c r="C392" i="3"/>
  <c r="C443" i="3"/>
  <c r="C284" i="3"/>
  <c r="C326" i="3"/>
  <c r="C249" i="3"/>
  <c r="C239" i="3"/>
  <c r="C338" i="3"/>
  <c r="C176" i="3"/>
  <c r="C218" i="3"/>
  <c r="C227" i="3"/>
  <c r="C140" i="3"/>
  <c r="C143" i="3"/>
  <c r="C38" i="3"/>
  <c r="C80" i="3"/>
  <c r="C98" i="3"/>
  <c r="C116" i="3"/>
  <c r="C14" i="3"/>
  <c r="C101" i="3"/>
  <c r="C1031" i="3"/>
  <c r="C1031" i="5" s="1"/>
  <c r="C1076" i="3"/>
  <c r="C1076" i="5" s="1"/>
  <c r="C1034" i="3"/>
  <c r="C1034" i="5" s="1"/>
  <c r="C941" i="3"/>
  <c r="C941" i="5" s="1"/>
  <c r="C1001" i="3"/>
  <c r="C1001" i="5" s="1"/>
  <c r="C962" i="3"/>
  <c r="C962" i="5" s="1"/>
  <c r="C938" i="3"/>
  <c r="C938" i="5" s="1"/>
  <c r="C902" i="3"/>
  <c r="C902" i="5" s="1"/>
  <c r="C884" i="3"/>
  <c r="C884" i="5" s="1"/>
  <c r="C860" i="3"/>
  <c r="C860" i="5" s="1"/>
  <c r="C875" i="3"/>
  <c r="C875" i="5" s="1"/>
  <c r="C767" i="3"/>
  <c r="C767" i="5" s="1"/>
  <c r="C770" i="3"/>
  <c r="C770" i="5" s="1"/>
  <c r="C746" i="3"/>
  <c r="C746" i="5" s="1"/>
  <c r="C773" i="3"/>
  <c r="C773" i="5" s="1"/>
  <c r="C680" i="3"/>
  <c r="C650" i="3"/>
  <c r="C806" i="3"/>
  <c r="C806" i="5" s="1"/>
  <c r="C707" i="3"/>
  <c r="C551" i="3"/>
  <c r="C551" i="5" s="1"/>
  <c r="C536" i="3"/>
  <c r="C530" i="3"/>
  <c r="C539" i="3"/>
  <c r="C584" i="3"/>
  <c r="C380" i="3"/>
  <c r="C470" i="3"/>
  <c r="C431" i="3"/>
  <c r="C368" i="3"/>
  <c r="C419" i="3"/>
  <c r="C275" i="3"/>
  <c r="C302" i="3"/>
  <c r="C230" i="3"/>
  <c r="C359" i="3"/>
  <c r="C314" i="3"/>
  <c r="C152" i="3"/>
  <c r="C194" i="3"/>
  <c r="C203" i="3"/>
  <c r="C221" i="3"/>
  <c r="C119" i="3"/>
  <c r="C155" i="3"/>
  <c r="C56" i="3"/>
  <c r="C74" i="3"/>
  <c r="C1085" i="3"/>
  <c r="C1085" i="5" s="1"/>
  <c r="C1088" i="3"/>
  <c r="C1088" i="5" s="1"/>
  <c r="C1052" i="3"/>
  <c r="C1052" i="5" s="1"/>
  <c r="C1013" i="3"/>
  <c r="C1013" i="5" s="1"/>
  <c r="C1040" i="3"/>
  <c r="C1040" i="5" s="1"/>
  <c r="C983" i="3"/>
  <c r="C983" i="5" s="1"/>
  <c r="C995" i="3"/>
  <c r="C995" i="5" s="1"/>
  <c r="C926" i="3"/>
  <c r="C926" i="5" s="1"/>
  <c r="C887" i="3"/>
  <c r="C887" i="5" s="1"/>
  <c r="C857" i="3"/>
  <c r="C857" i="5" s="1"/>
  <c r="C848" i="3"/>
  <c r="C848" i="5" s="1"/>
  <c r="C863" i="3"/>
  <c r="C863" i="5" s="1"/>
  <c r="C791" i="3"/>
  <c r="C791" i="5" s="1"/>
  <c r="C779" i="3"/>
  <c r="C779" i="5" s="1"/>
  <c r="C737" i="3"/>
  <c r="C737" i="5" s="1"/>
  <c r="C752" i="3"/>
  <c r="C752" i="5" s="1"/>
  <c r="C632" i="3"/>
  <c r="C626" i="3"/>
  <c r="C749" i="3"/>
  <c r="C749" i="5" s="1"/>
  <c r="C692" i="3"/>
  <c r="C527" i="3"/>
  <c r="C512" i="3"/>
  <c r="C506" i="3"/>
  <c r="C515" i="3"/>
  <c r="C557" i="3"/>
  <c r="C581" i="3"/>
  <c r="C446" i="3"/>
  <c r="C407" i="3"/>
  <c r="C518" i="3"/>
  <c r="C395" i="3"/>
  <c r="C251" i="3"/>
  <c r="C278" i="3"/>
  <c r="C434" i="3"/>
  <c r="C353" i="3"/>
  <c r="C290" i="3"/>
  <c r="C362" i="3"/>
  <c r="C170" i="3"/>
  <c r="C179" i="3"/>
  <c r="C197" i="3"/>
  <c r="C158" i="3"/>
  <c r="C95" i="3"/>
  <c r="C113" i="3"/>
  <c r="C50" i="3"/>
  <c r="C128" i="3"/>
  <c r="C2" i="3"/>
  <c r="C1037" i="3"/>
  <c r="C1037" i="5" s="1"/>
  <c r="C1073" i="3"/>
  <c r="C1073" i="5" s="1"/>
  <c r="C1010" i="3"/>
  <c r="C1010" i="5" s="1"/>
  <c r="C1046" i="3"/>
  <c r="C1046" i="5" s="1"/>
  <c r="C980" i="3"/>
  <c r="C980" i="5" s="1"/>
  <c r="C1007" i="3"/>
  <c r="C1007" i="5" s="1"/>
  <c r="C950" i="3"/>
  <c r="C950" i="5" s="1"/>
  <c r="C920" i="3"/>
  <c r="C920" i="5" s="1"/>
  <c r="C845" i="3"/>
  <c r="C845" i="5" s="1"/>
  <c r="C794" i="3"/>
  <c r="C794" i="5" s="1"/>
  <c r="C797" i="3"/>
  <c r="C797" i="5" s="1"/>
  <c r="C833" i="3"/>
  <c r="C833" i="5" s="1"/>
  <c r="C815" i="3"/>
  <c r="C815" i="5" s="1"/>
  <c r="C824" i="3"/>
  <c r="C824" i="5" s="1"/>
  <c r="C776" i="3"/>
  <c r="C776" i="5" s="1"/>
  <c r="C701" i="3"/>
  <c r="C641" i="3"/>
  <c r="C734" i="3"/>
  <c r="C734" i="5" s="1"/>
  <c r="C695" i="3"/>
  <c r="C662" i="3"/>
  <c r="C743" i="3"/>
  <c r="C743" i="5" s="1"/>
  <c r="C569" i="3"/>
  <c r="C653" i="3"/>
  <c r="C605" i="3"/>
  <c r="C509" i="3"/>
  <c r="C437" i="3"/>
  <c r="C398" i="3"/>
  <c r="C566" i="3"/>
  <c r="C449" i="3"/>
  <c r="C458" i="3"/>
  <c r="C317" i="3"/>
  <c r="C254" i="3"/>
  <c r="C344" i="3"/>
  <c r="C305" i="3"/>
  <c r="C247" i="3"/>
  <c r="C185" i="3"/>
  <c r="C122" i="3"/>
  <c r="C248" i="3"/>
  <c r="C149" i="3"/>
  <c r="C131" i="3"/>
  <c r="C47" i="3"/>
  <c r="C65" i="3"/>
  <c r="C107" i="3"/>
  <c r="C11" i="3"/>
  <c r="C8" i="3"/>
  <c r="C20" i="3"/>
  <c r="C1064" i="3"/>
  <c r="C1064" i="5" s="1"/>
  <c r="C989" i="3"/>
  <c r="C989" i="5" s="1"/>
  <c r="C968" i="3"/>
  <c r="C968" i="5" s="1"/>
  <c r="C911" i="3"/>
  <c r="C911" i="5" s="1"/>
  <c r="C842" i="3"/>
  <c r="C842" i="5" s="1"/>
  <c r="C851" i="3"/>
  <c r="C851" i="5" s="1"/>
  <c r="C764" i="3"/>
  <c r="C764" i="5" s="1"/>
  <c r="C725" i="3"/>
  <c r="C602" i="3"/>
  <c r="C686" i="3"/>
  <c r="C587" i="3"/>
  <c r="C491" i="3"/>
  <c r="C461" i="3"/>
  <c r="C383" i="3"/>
  <c r="C371" i="3"/>
  <c r="C269" i="3"/>
  <c r="C329" i="3"/>
  <c r="C209" i="3"/>
  <c r="C323" i="3"/>
  <c r="C137" i="3"/>
  <c r="C89" i="3"/>
  <c r="C44" i="3"/>
  <c r="C26" i="3"/>
  <c r="C1049" i="3"/>
  <c r="C1049" i="5" s="1"/>
  <c r="C1022" i="3"/>
  <c r="C1022" i="5" s="1"/>
  <c r="C992" i="3"/>
  <c r="C992" i="5" s="1"/>
  <c r="C896" i="3"/>
  <c r="C896" i="5" s="1"/>
  <c r="C827" i="3"/>
  <c r="C827" i="5" s="1"/>
  <c r="C809" i="3"/>
  <c r="C809" i="5" s="1"/>
  <c r="C782" i="3"/>
  <c r="C782" i="5" s="1"/>
  <c r="C728" i="3"/>
  <c r="C689" i="3"/>
  <c r="C638" i="3"/>
  <c r="C545" i="3"/>
  <c r="C572" i="3"/>
  <c r="C413" i="3"/>
  <c r="C542" i="3"/>
  <c r="C356" i="3"/>
  <c r="C335" i="3"/>
  <c r="C281" i="3"/>
  <c r="C161" i="3"/>
  <c r="C212" i="3"/>
  <c r="C110" i="3"/>
  <c r="C41" i="3"/>
  <c r="C68" i="3"/>
  <c r="C68" i="5" s="1"/>
  <c r="C1025" i="3"/>
  <c r="C1025" i="5" s="1"/>
  <c r="C998" i="3"/>
  <c r="C998" i="5" s="1"/>
  <c r="C953" i="3"/>
  <c r="C953" i="5" s="1"/>
  <c r="C947" i="3"/>
  <c r="C947" i="5" s="1"/>
  <c r="C836" i="3"/>
  <c r="C836" i="5" s="1"/>
  <c r="C866" i="3"/>
  <c r="C866" i="5" s="1"/>
  <c r="C758" i="3"/>
  <c r="C758" i="5" s="1"/>
  <c r="C704" i="3"/>
  <c r="C683" i="3"/>
  <c r="C614" i="3"/>
  <c r="C521" i="3"/>
  <c r="C548" i="3"/>
  <c r="C389" i="3"/>
  <c r="C464" i="3"/>
  <c r="C332" i="3"/>
  <c r="C311" i="3"/>
  <c r="C488" i="3"/>
  <c r="C299" i="3"/>
  <c r="C188" i="3"/>
  <c r="C86" i="3"/>
  <c r="C134" i="3"/>
  <c r="C77" i="3"/>
  <c r="C5" i="3"/>
  <c r="C899" i="3"/>
  <c r="C899" i="5" s="1"/>
  <c r="C698" i="3"/>
  <c r="C596" i="3"/>
  <c r="C377" i="3"/>
  <c r="C266" i="3"/>
  <c r="C1082" i="3"/>
  <c r="C1082" i="5" s="1"/>
  <c r="C974" i="3"/>
  <c r="C974" i="5" s="1"/>
  <c r="C1016" i="3"/>
  <c r="C1016" i="5" s="1"/>
  <c r="C914" i="3"/>
  <c r="C914" i="5" s="1"/>
  <c r="C812" i="3"/>
  <c r="C812" i="5" s="1"/>
  <c r="C854" i="3"/>
  <c r="C854" i="5" s="1"/>
  <c r="C878" i="3"/>
  <c r="C878" i="5" s="1"/>
  <c r="C671" i="3"/>
  <c r="C659" i="3"/>
  <c r="C590" i="3"/>
  <c r="C497" i="3"/>
  <c r="C524" i="3"/>
  <c r="C365" i="3"/>
  <c r="C416" i="3"/>
  <c r="C308" i="3"/>
  <c r="C287" i="3"/>
  <c r="C410" i="3"/>
  <c r="C236" i="3"/>
  <c r="C164" i="3"/>
  <c r="C62" i="3"/>
  <c r="C125" i="3"/>
  <c r="C92" i="3"/>
  <c r="C1070" i="3"/>
  <c r="C1070" i="5" s="1"/>
  <c r="C905" i="3"/>
  <c r="C905" i="5" s="1"/>
  <c r="C644" i="3"/>
  <c r="C494" i="3"/>
  <c r="C191" i="3"/>
  <c r="C1061" i="3"/>
  <c r="C1061" i="5" s="1"/>
  <c r="C1091" i="3"/>
  <c r="C1091" i="5" s="1"/>
  <c r="C1019" i="3"/>
  <c r="C1019" i="5" s="1"/>
  <c r="C956" i="3"/>
  <c r="C956" i="5" s="1"/>
  <c r="C869" i="3"/>
  <c r="C869" i="5" s="1"/>
  <c r="C821" i="3"/>
  <c r="C821" i="5" s="1"/>
  <c r="C788" i="3"/>
  <c r="C788" i="5" s="1"/>
  <c r="C713" i="3"/>
  <c r="C665" i="3"/>
  <c r="C719" i="3"/>
  <c r="C503" i="3"/>
  <c r="C482" i="3"/>
  <c r="C533" i="3"/>
  <c r="C422" i="3"/>
  <c r="C473" i="3"/>
  <c r="C341" i="3"/>
  <c r="C386" i="3"/>
  <c r="C257" i="3"/>
  <c r="C146" i="3"/>
  <c r="C173" i="3"/>
  <c r="C71" i="3"/>
  <c r="C182" i="3"/>
  <c r="C32" i="3"/>
  <c r="C1028" i="3"/>
  <c r="C1028" i="5" s="1"/>
  <c r="C830" i="3"/>
  <c r="C830" i="5" s="1"/>
  <c r="C593" i="3"/>
  <c r="C452" i="3"/>
  <c r="C296" i="3"/>
  <c r="C206" i="3"/>
  <c r="C1094" i="3"/>
  <c r="C1094" i="5" s="1"/>
  <c r="C986" i="3"/>
  <c r="C986" i="5" s="1"/>
  <c r="C1004" i="3"/>
  <c r="C1004" i="5" s="1"/>
  <c r="C923" i="3"/>
  <c r="C923" i="5" s="1"/>
  <c r="C932" i="3"/>
  <c r="C932" i="5" s="1"/>
  <c r="C881" i="3"/>
  <c r="C881" i="5" s="1"/>
  <c r="C785" i="3"/>
  <c r="C785" i="5" s="1"/>
  <c r="C722" i="3"/>
  <c r="C617" i="3"/>
  <c r="C668" i="3"/>
  <c r="C677" i="3"/>
  <c r="C608" i="3"/>
  <c r="C485" i="3"/>
  <c r="C374" i="3"/>
  <c r="C401" i="3"/>
  <c r="C293" i="3"/>
  <c r="C320" i="3"/>
  <c r="C233" i="3"/>
  <c r="C347" i="3"/>
  <c r="C215" i="3"/>
  <c r="C23" i="3"/>
  <c r="C83" i="3"/>
  <c r="C977" i="3"/>
  <c r="C977" i="5" s="1"/>
  <c r="C761" i="3"/>
  <c r="C761" i="5" s="1"/>
  <c r="C629" i="3"/>
  <c r="C611" i="3"/>
  <c r="C224" i="3"/>
  <c r="C59" i="3"/>
  <c r="C53" i="3"/>
  <c r="C1079" i="3"/>
  <c r="C1079" i="5" s="1"/>
  <c r="C1067" i="3"/>
  <c r="C1067" i="5" s="1"/>
  <c r="C959" i="3"/>
  <c r="C959" i="5" s="1"/>
  <c r="C917" i="3"/>
  <c r="C917" i="5" s="1"/>
  <c r="C929" i="3"/>
  <c r="C929" i="5" s="1"/>
  <c r="C944" i="3"/>
  <c r="C944" i="5" s="1"/>
  <c r="C819" i="3"/>
  <c r="C819" i="5" s="1"/>
  <c r="C740" i="3"/>
  <c r="C740" i="5" s="1"/>
  <c r="C710" i="3"/>
  <c r="C620" i="3"/>
  <c r="C599" i="3"/>
  <c r="C578" i="3"/>
  <c r="C428" i="3"/>
  <c r="C479" i="3"/>
  <c r="C467" i="3"/>
  <c r="C350" i="3"/>
  <c r="C263" i="3"/>
  <c r="C200" i="3"/>
  <c r="C260" i="3"/>
  <c r="C167" i="3"/>
  <c r="C104" i="3"/>
  <c r="C35" i="3"/>
  <c r="B362" i="3"/>
  <c r="B2" i="3"/>
  <c r="B59" i="3"/>
  <c r="B8" i="3"/>
  <c r="B995" i="3"/>
  <c r="B995" i="5" s="1"/>
  <c r="B887" i="3"/>
  <c r="B887" i="5" s="1"/>
  <c r="B695" i="3"/>
  <c r="B503" i="3"/>
  <c r="B311" i="3"/>
  <c r="B131" i="3"/>
  <c r="B962" i="3"/>
  <c r="B962" i="5" s="1"/>
  <c r="B770" i="3"/>
  <c r="B770" i="5" s="1"/>
  <c r="B578" i="3"/>
  <c r="B386" i="3"/>
  <c r="B905" i="3"/>
  <c r="B905" i="5" s="1"/>
  <c r="B713" i="3"/>
  <c r="B521" i="3"/>
  <c r="B329" i="3"/>
  <c r="B137" i="3"/>
  <c r="B956" i="3"/>
  <c r="B956" i="5" s="1"/>
  <c r="B764" i="3"/>
  <c r="B764" i="5" s="1"/>
  <c r="B572" i="3"/>
  <c r="B476" i="3"/>
  <c r="B284" i="3"/>
  <c r="B134" i="3"/>
  <c r="B299" i="3"/>
  <c r="B854" i="3"/>
  <c r="B854" i="5" s="1"/>
  <c r="B470" i="3"/>
  <c r="B1001" i="3"/>
  <c r="B1001" i="5" s="1"/>
  <c r="B701" i="3"/>
  <c r="B509" i="3"/>
  <c r="B221" i="3"/>
  <c r="B1040" i="3"/>
  <c r="B1040" i="5" s="1"/>
  <c r="B848" i="3"/>
  <c r="B848" i="5" s="1"/>
  <c r="B560" i="3"/>
  <c r="B260" i="3"/>
  <c r="B1082" i="3"/>
  <c r="B1082" i="5" s="1"/>
  <c r="B14" i="3"/>
  <c r="B218" i="3"/>
  <c r="B71" i="3"/>
  <c r="B110" i="3"/>
  <c r="B20" i="3"/>
  <c r="B1079" i="3"/>
  <c r="B1079" i="5" s="1"/>
  <c r="B983" i="3"/>
  <c r="B983" i="5" s="1"/>
  <c r="B875" i="3"/>
  <c r="B875" i="5" s="1"/>
  <c r="B779" i="3"/>
  <c r="B779" i="5" s="1"/>
  <c r="B683" i="3"/>
  <c r="B587" i="3"/>
  <c r="B395" i="3"/>
  <c r="B215" i="3"/>
  <c r="B119" i="3"/>
  <c r="B950" i="3"/>
  <c r="B950" i="5" s="1"/>
  <c r="B662" i="3"/>
  <c r="B893" i="3"/>
  <c r="B893" i="5" s="1"/>
  <c r="B413" i="3"/>
  <c r="B944" i="3"/>
  <c r="B944" i="5" s="1"/>
  <c r="B656" i="3"/>
  <c r="B164" i="3"/>
  <c r="B77" i="3"/>
  <c r="B26" i="3"/>
  <c r="B314" i="3"/>
  <c r="B92" i="3"/>
  <c r="B206" i="3"/>
  <c r="B32" i="3"/>
  <c r="B1067" i="3"/>
  <c r="B1067" i="5" s="1"/>
  <c r="B959" i="3"/>
  <c r="B959" i="5" s="1"/>
  <c r="B863" i="3"/>
  <c r="B863" i="5" s="1"/>
  <c r="B767" i="3"/>
  <c r="B767" i="5" s="1"/>
  <c r="B671" i="3"/>
  <c r="B575" i="3"/>
  <c r="B479" i="3"/>
  <c r="B383" i="3"/>
  <c r="B287" i="3"/>
  <c r="B203" i="3"/>
  <c r="B107" i="3"/>
  <c r="B1034" i="3"/>
  <c r="B1034" i="5" s="1"/>
  <c r="B938" i="3"/>
  <c r="B938" i="5" s="1"/>
  <c r="B842" i="3"/>
  <c r="B842" i="5" s="1"/>
  <c r="B746" i="3"/>
  <c r="B746" i="5" s="1"/>
  <c r="B650" i="3"/>
  <c r="B554" i="3"/>
  <c r="B458" i="3"/>
  <c r="B1085" i="3"/>
  <c r="B1085" i="5" s="1"/>
  <c r="B989" i="3"/>
  <c r="B989" i="5" s="1"/>
  <c r="B881" i="3"/>
  <c r="B881" i="5" s="1"/>
  <c r="B785" i="3"/>
  <c r="B785" i="5" s="1"/>
  <c r="B689" i="3"/>
  <c r="B593" i="3"/>
  <c r="B497" i="3"/>
  <c r="B401" i="3"/>
  <c r="B305" i="3"/>
  <c r="B209" i="3"/>
  <c r="B113" i="3"/>
  <c r="B1028" i="3"/>
  <c r="B1028" i="5" s="1"/>
  <c r="B932" i="3"/>
  <c r="B932" i="5" s="1"/>
  <c r="B836" i="3"/>
  <c r="B836" i="5" s="1"/>
  <c r="B740" i="3"/>
  <c r="B740" i="5" s="1"/>
  <c r="B644" i="3"/>
  <c r="B548" i="3"/>
  <c r="B452" i="3"/>
  <c r="B356" i="3"/>
  <c r="B248" i="3"/>
  <c r="B152" i="3"/>
  <c r="B326" i="3"/>
  <c r="B5" i="3"/>
  <c r="B65" i="3"/>
  <c r="B815" i="3"/>
  <c r="B815" i="5" s="1"/>
  <c r="B335" i="3"/>
  <c r="B986" i="3"/>
  <c r="B986" i="5" s="1"/>
  <c r="B602" i="3"/>
  <c r="B929" i="3"/>
  <c r="B929" i="5" s="1"/>
  <c r="B545" i="3"/>
  <c r="B161" i="3"/>
  <c r="B692" i="3"/>
  <c r="B308" i="3"/>
  <c r="B86" i="3"/>
  <c r="B38" i="3"/>
  <c r="B182" i="3"/>
  <c r="B146" i="3"/>
  <c r="B266" i="3"/>
  <c r="B44" i="3"/>
  <c r="B1055" i="3"/>
  <c r="B1055" i="5" s="1"/>
  <c r="B947" i="3"/>
  <c r="B947" i="5" s="1"/>
  <c r="B851" i="3"/>
  <c r="B851" i="5" s="1"/>
  <c r="B755" i="3"/>
  <c r="B755" i="5" s="1"/>
  <c r="B659" i="3"/>
  <c r="B563" i="3"/>
  <c r="B467" i="3"/>
  <c r="B371" i="3"/>
  <c r="B275" i="3"/>
  <c r="B191" i="3"/>
  <c r="B95" i="3"/>
  <c r="B1022" i="3"/>
  <c r="B1022" i="5" s="1"/>
  <c r="B926" i="3"/>
  <c r="B926" i="5" s="1"/>
  <c r="B830" i="3"/>
  <c r="B830" i="5" s="1"/>
  <c r="B734" i="3"/>
  <c r="B734" i="5" s="1"/>
  <c r="B638" i="3"/>
  <c r="B542" i="3"/>
  <c r="B446" i="3"/>
  <c r="B1073" i="3"/>
  <c r="B1073" i="5" s="1"/>
  <c r="B965" i="3"/>
  <c r="B965" i="5" s="1"/>
  <c r="B869" i="3"/>
  <c r="B869" i="5" s="1"/>
  <c r="B773" i="3"/>
  <c r="B773" i="5" s="1"/>
  <c r="B677" i="3"/>
  <c r="B581" i="3"/>
  <c r="B485" i="3"/>
  <c r="B389" i="3"/>
  <c r="B293" i="3"/>
  <c r="B197" i="3"/>
  <c r="B101" i="3"/>
  <c r="B1016" i="3"/>
  <c r="B1016" i="5" s="1"/>
  <c r="B920" i="3"/>
  <c r="B920" i="5" s="1"/>
  <c r="B824" i="3"/>
  <c r="B824" i="5" s="1"/>
  <c r="B728" i="3"/>
  <c r="B632" i="3"/>
  <c r="B536" i="3"/>
  <c r="B440" i="3"/>
  <c r="B344" i="3"/>
  <c r="B236" i="3"/>
  <c r="B140" i="3"/>
  <c r="B74" i="3"/>
  <c r="B80" i="3"/>
  <c r="B719" i="3"/>
  <c r="B251" i="3"/>
  <c r="B794" i="3"/>
  <c r="B794" i="5" s="1"/>
  <c r="B506" i="3"/>
  <c r="B833" i="3"/>
  <c r="B833" i="5" s="1"/>
  <c r="B449" i="3"/>
  <c r="B980" i="3"/>
  <c r="B980" i="5" s="1"/>
  <c r="B596" i="3"/>
  <c r="B200" i="3"/>
  <c r="B158" i="3"/>
  <c r="B50" i="3"/>
  <c r="B11" i="3"/>
  <c r="B242" i="3"/>
  <c r="B302" i="3"/>
  <c r="B56" i="3"/>
  <c r="B1043" i="3"/>
  <c r="B1043" i="5" s="1"/>
  <c r="B935" i="3"/>
  <c r="B935" i="5" s="1"/>
  <c r="B839" i="3"/>
  <c r="B839" i="5" s="1"/>
  <c r="B743" i="3"/>
  <c r="B743" i="5" s="1"/>
  <c r="B647" i="3"/>
  <c r="B551" i="3"/>
  <c r="B551" i="5" s="1"/>
  <c r="B455" i="3"/>
  <c r="B359" i="3"/>
  <c r="B263" i="3"/>
  <c r="B179" i="3"/>
  <c r="B83" i="3"/>
  <c r="B1010" i="3"/>
  <c r="B1010" i="5" s="1"/>
  <c r="B914" i="3"/>
  <c r="B914" i="5" s="1"/>
  <c r="B818" i="3"/>
  <c r="B818" i="5" s="1"/>
  <c r="B722" i="3"/>
  <c r="B626" i="3"/>
  <c r="B530" i="3"/>
  <c r="B434" i="3"/>
  <c r="B1061" i="3"/>
  <c r="B1061" i="5" s="1"/>
  <c r="B953" i="3"/>
  <c r="B953" i="5" s="1"/>
  <c r="B857" i="3"/>
  <c r="B857" i="5" s="1"/>
  <c r="B761" i="3"/>
  <c r="B761" i="5" s="1"/>
  <c r="B665" i="3"/>
  <c r="B569" i="3"/>
  <c r="B473" i="3"/>
  <c r="B377" i="3"/>
  <c r="B281" i="3"/>
  <c r="B185" i="3"/>
  <c r="B89" i="3"/>
  <c r="B1004" i="3"/>
  <c r="B1004" i="5" s="1"/>
  <c r="B908" i="3"/>
  <c r="B908" i="5" s="1"/>
  <c r="B812" i="3"/>
  <c r="B812" i="5" s="1"/>
  <c r="B716" i="3"/>
  <c r="B620" i="3"/>
  <c r="B524" i="3"/>
  <c r="B428" i="3"/>
  <c r="B332" i="3"/>
  <c r="B224" i="3"/>
  <c r="B128" i="3"/>
  <c r="B350" i="3"/>
  <c r="B62" i="3"/>
  <c r="B274" i="3"/>
  <c r="B68" i="3"/>
  <c r="B1031" i="3"/>
  <c r="B1031" i="5" s="1"/>
  <c r="B827" i="3"/>
  <c r="B827" i="5" s="1"/>
  <c r="B635" i="3"/>
  <c r="B539" i="3"/>
  <c r="B347" i="3"/>
  <c r="B255" i="3"/>
  <c r="B1094" i="3"/>
  <c r="B1094" i="5" s="1"/>
  <c r="B902" i="3"/>
  <c r="B902" i="5" s="1"/>
  <c r="B806" i="3"/>
  <c r="B806" i="5" s="1"/>
  <c r="B614" i="3"/>
  <c r="B422" i="3"/>
  <c r="B941" i="3"/>
  <c r="B941" i="5" s="1"/>
  <c r="B845" i="3"/>
  <c r="B845" i="5" s="1"/>
  <c r="B653" i="3"/>
  <c r="B461" i="3"/>
  <c r="B365" i="3"/>
  <c r="B173" i="3"/>
  <c r="B992" i="3"/>
  <c r="B992" i="5" s="1"/>
  <c r="B800" i="3"/>
  <c r="B800" i="5" s="1"/>
  <c r="B704" i="3"/>
  <c r="B512" i="3"/>
  <c r="B416" i="3"/>
  <c r="B212" i="3"/>
  <c r="B116" i="3"/>
  <c r="B338" i="3"/>
  <c r="B911" i="3"/>
  <c r="B911" i="5" s="1"/>
  <c r="B431" i="3"/>
  <c r="B890" i="3"/>
  <c r="B890" i="5" s="1"/>
  <c r="B410" i="3"/>
  <c r="B737" i="3"/>
  <c r="B737" i="5" s="1"/>
  <c r="B257" i="3"/>
  <c r="B884" i="3"/>
  <c r="B884" i="5" s="1"/>
  <c r="B500" i="3"/>
  <c r="B41" i="3"/>
  <c r="B23" i="3"/>
  <c r="B29" i="3"/>
  <c r="B923" i="3"/>
  <c r="B923" i="5" s="1"/>
  <c r="B731" i="3"/>
  <c r="B731" i="5" s="1"/>
  <c r="B443" i="3"/>
  <c r="B167" i="3"/>
  <c r="B998" i="3"/>
  <c r="B998" i="5" s="1"/>
  <c r="B710" i="3"/>
  <c r="B518" i="3"/>
  <c r="B1049" i="3"/>
  <c r="B1049" i="5" s="1"/>
  <c r="B749" i="3"/>
  <c r="B749" i="5" s="1"/>
  <c r="B557" i="3"/>
  <c r="B269" i="3"/>
  <c r="B1088" i="3"/>
  <c r="B1088" i="5" s="1"/>
  <c r="B896" i="3"/>
  <c r="B896" i="5" s="1"/>
  <c r="B608" i="3"/>
  <c r="B320" i="3"/>
  <c r="B35" i="3"/>
  <c r="B1019" i="3"/>
  <c r="B1019" i="5" s="1"/>
  <c r="B623" i="3"/>
  <c r="B155" i="3"/>
  <c r="B698" i="3"/>
  <c r="B1037" i="3"/>
  <c r="B1037" i="5" s="1"/>
  <c r="B641" i="3"/>
  <c r="B353" i="3"/>
  <c r="B1076" i="3"/>
  <c r="B1076" i="5" s="1"/>
  <c r="B788" i="3"/>
  <c r="B788" i="5" s="1"/>
  <c r="B404" i="3"/>
  <c r="B290" i="3"/>
  <c r="B104" i="3"/>
  <c r="B47" i="3"/>
  <c r="B17" i="3"/>
  <c r="B194" i="3"/>
  <c r="B170" i="3"/>
  <c r="B1007" i="3"/>
  <c r="B1007" i="5" s="1"/>
  <c r="B899" i="3"/>
  <c r="B899" i="5" s="1"/>
  <c r="B803" i="3"/>
  <c r="B803" i="5" s="1"/>
  <c r="B707" i="3"/>
  <c r="B611" i="3"/>
  <c r="B515" i="3"/>
  <c r="B419" i="3"/>
  <c r="B323" i="3"/>
  <c r="B239" i="3"/>
  <c r="B143" i="3"/>
  <c r="B1070" i="3"/>
  <c r="B1070" i="5" s="1"/>
  <c r="B974" i="3"/>
  <c r="B974" i="5" s="1"/>
  <c r="B878" i="3"/>
  <c r="B878" i="5" s="1"/>
  <c r="B782" i="3"/>
  <c r="B782" i="5" s="1"/>
  <c r="B686" i="3"/>
  <c r="B590" i="3"/>
  <c r="B494" i="3"/>
  <c r="B398" i="3"/>
  <c r="B1025" i="3"/>
  <c r="B1025" i="5" s="1"/>
  <c r="B917" i="3"/>
  <c r="B917" i="5" s="1"/>
  <c r="B821" i="3"/>
  <c r="B821" i="5" s="1"/>
  <c r="B725" i="3"/>
  <c r="B629" i="3"/>
  <c r="B533" i="3"/>
  <c r="B437" i="3"/>
  <c r="B341" i="3"/>
  <c r="B245" i="3"/>
  <c r="B149" i="3"/>
  <c r="B1064" i="3"/>
  <c r="B1064" i="5" s="1"/>
  <c r="B968" i="3"/>
  <c r="B968" i="5" s="1"/>
  <c r="B872" i="3"/>
  <c r="B872" i="5" s="1"/>
  <c r="B776" i="3"/>
  <c r="B776" i="5" s="1"/>
  <c r="B680" i="3"/>
  <c r="B584" i="3"/>
  <c r="B488" i="3"/>
  <c r="B392" i="3"/>
  <c r="B296" i="3"/>
  <c r="B188" i="3"/>
  <c r="B98" i="3"/>
  <c r="B122" i="3"/>
  <c r="B53" i="3"/>
  <c r="B1091" i="3"/>
  <c r="B1091" i="5" s="1"/>
  <c r="B791" i="3"/>
  <c r="B791" i="5" s="1"/>
  <c r="B599" i="3"/>
  <c r="B407" i="3"/>
  <c r="B227" i="3"/>
  <c r="B1058" i="3"/>
  <c r="B1058" i="5" s="1"/>
  <c r="B866" i="3"/>
  <c r="B866" i="5" s="1"/>
  <c r="B674" i="3"/>
  <c r="B482" i="3"/>
  <c r="B1013" i="3"/>
  <c r="B1013" i="5" s="1"/>
  <c r="B809" i="3"/>
  <c r="B809" i="5" s="1"/>
  <c r="B617" i="3"/>
  <c r="B425" i="3"/>
  <c r="B233" i="3"/>
  <c r="B1052" i="3"/>
  <c r="B1052" i="5" s="1"/>
  <c r="B860" i="3"/>
  <c r="B860" i="5" s="1"/>
  <c r="B668" i="3"/>
  <c r="B380" i="3"/>
  <c r="B176" i="3"/>
  <c r="B491" i="3"/>
  <c r="B1046" i="3"/>
  <c r="B1046" i="5" s="1"/>
  <c r="B758" i="3"/>
  <c r="B758" i="5" s="1"/>
  <c r="B566" i="3"/>
  <c r="B374" i="3"/>
  <c r="B797" i="3"/>
  <c r="B797" i="5" s="1"/>
  <c r="B605" i="3"/>
  <c r="B317" i="3"/>
  <c r="B125" i="3"/>
  <c r="B752" i="3"/>
  <c r="B752" i="5" s="1"/>
  <c r="B464" i="3"/>
  <c r="B368" i="3"/>
  <c r="B230" i="3"/>
  <c r="B527" i="3"/>
  <c r="F31" i="6"/>
  <c r="L31" i="6"/>
  <c r="L25" i="6"/>
  <c r="L24" i="6"/>
  <c r="L30" i="6"/>
  <c r="L29" i="6"/>
  <c r="F25" i="6"/>
  <c r="F26" i="6"/>
  <c r="L27" i="6"/>
  <c r="F24" i="6"/>
  <c r="F29" i="6"/>
  <c r="F30" i="6"/>
  <c r="G26" i="6"/>
  <c r="L26" i="6"/>
  <c r="F27" i="6"/>
  <c r="J26" i="6" l="1"/>
  <c r="G25" i="6"/>
  <c r="N26" i="6"/>
  <c r="N24" i="6"/>
  <c r="J29" i="6"/>
  <c r="N29" i="6"/>
  <c r="N27" i="6"/>
  <c r="N30" i="6"/>
  <c r="N25" i="6"/>
  <c r="J27" i="6"/>
  <c r="J25" i="6"/>
  <c r="J24" i="6"/>
  <c r="G27" i="6"/>
  <c r="G31" i="6"/>
  <c r="G30" i="6"/>
  <c r="N31" i="6"/>
  <c r="G24" i="6"/>
  <c r="G29" i="6"/>
  <c r="J31" i="6"/>
  <c r="J30" i="6"/>
  <c r="B26" i="6"/>
  <c r="C25" i="6"/>
  <c r="C27" i="6"/>
  <c r="H26" i="6"/>
  <c r="O25" i="6"/>
  <c r="O27" i="6"/>
  <c r="B27" i="6"/>
  <c r="B25" i="6"/>
  <c r="C26" i="6"/>
  <c r="H25" i="6"/>
  <c r="H27" i="6"/>
  <c r="B30" i="6"/>
  <c r="B31" i="6"/>
  <c r="B24" i="6"/>
  <c r="B29" i="6"/>
  <c r="C30" i="6"/>
  <c r="C31" i="6"/>
  <c r="C29" i="6"/>
  <c r="C24" i="6"/>
  <c r="H29" i="6"/>
  <c r="H30" i="6"/>
  <c r="H31" i="6"/>
  <c r="H24" i="6"/>
  <c r="O24" i="6"/>
  <c r="O29" i="6"/>
  <c r="O31" i="6"/>
  <c r="O30" i="6"/>
  <c r="O26" i="6"/>
  <c r="F28" i="6"/>
  <c r="L28" i="6"/>
  <c r="G28" i="6" l="1"/>
  <c r="N28" i="6"/>
  <c r="J28" i="6"/>
  <c r="C28" i="6"/>
  <c r="O28" i="6"/>
  <c r="H28" i="6"/>
  <c r="B28" i="6"/>
  <c r="L722" i="5"/>
  <c r="L698" i="5"/>
  <c r="L674" i="5"/>
  <c r="L650" i="5"/>
  <c r="L626" i="5"/>
  <c r="L602" i="5"/>
  <c r="L578" i="5"/>
  <c r="L554" i="5"/>
  <c r="L530" i="5"/>
  <c r="L506" i="5"/>
  <c r="L482" i="5"/>
  <c r="L458" i="5"/>
  <c r="L707" i="5"/>
  <c r="L683" i="5"/>
  <c r="L659" i="5"/>
  <c r="L611" i="5"/>
  <c r="L587" i="5"/>
  <c r="L563" i="5"/>
  <c r="L539" i="5"/>
  <c r="L515" i="5"/>
  <c r="L491" i="5"/>
  <c r="L467" i="5"/>
  <c r="L443" i="5"/>
  <c r="L716" i="5"/>
  <c r="L692" i="5"/>
  <c r="L668" i="5"/>
  <c r="L644" i="5"/>
  <c r="L620" i="5"/>
  <c r="L596" i="5"/>
  <c r="L572" i="5"/>
  <c r="L548" i="5"/>
  <c r="L524" i="5"/>
  <c r="L500" i="5"/>
  <c r="L476" i="5"/>
  <c r="L452" i="5"/>
  <c r="L701" i="5"/>
  <c r="L677" i="5"/>
  <c r="L629" i="5"/>
  <c r="L605" i="5"/>
  <c r="L581" i="5"/>
  <c r="L557" i="5"/>
  <c r="L533" i="5"/>
  <c r="L509" i="5"/>
  <c r="L485" i="5"/>
  <c r="L461" i="5"/>
  <c r="L437" i="5"/>
  <c r="L710" i="5"/>
  <c r="L686" i="5"/>
  <c r="L662" i="5"/>
  <c r="L657" i="5"/>
  <c r="L614" i="5"/>
  <c r="L590" i="5"/>
  <c r="L566" i="5"/>
  <c r="L542" i="5"/>
  <c r="L518" i="5"/>
  <c r="L494" i="5"/>
  <c r="L470" i="5"/>
  <c r="L446" i="5"/>
  <c r="L719" i="5"/>
  <c r="L695" i="5"/>
  <c r="L671" i="5"/>
  <c r="L647" i="5"/>
  <c r="L623" i="5"/>
  <c r="L618" i="5"/>
  <c r="L599" i="5"/>
  <c r="L575" i="5"/>
  <c r="L527" i="5"/>
  <c r="L503" i="5"/>
  <c r="L479" i="5"/>
  <c r="L455" i="5"/>
  <c r="L704" i="5"/>
  <c r="L680" i="5"/>
  <c r="L632" i="5"/>
  <c r="L608" i="5"/>
  <c r="L584" i="5"/>
  <c r="L560" i="5"/>
  <c r="L536" i="5"/>
  <c r="L512" i="5"/>
  <c r="L488" i="5"/>
  <c r="L464" i="5"/>
  <c r="L713" i="5"/>
  <c r="L689" i="5"/>
  <c r="L665" i="5"/>
  <c r="L593" i="5"/>
  <c r="L569" i="5"/>
  <c r="L545" i="5"/>
  <c r="L521" i="5"/>
  <c r="L473" i="5"/>
  <c r="L449" i="5"/>
  <c r="L416" i="5"/>
  <c r="L392" i="5"/>
  <c r="L368" i="5"/>
  <c r="L344" i="5"/>
  <c r="L320" i="5"/>
  <c r="L296" i="5"/>
  <c r="L272" i="5"/>
  <c r="L263" i="5"/>
  <c r="L239" i="5"/>
  <c r="L215" i="5"/>
  <c r="L191" i="5"/>
  <c r="L167" i="5"/>
  <c r="L143" i="5"/>
  <c r="L119" i="5"/>
  <c r="L71" i="5"/>
  <c r="L401" i="5"/>
  <c r="L377" i="5"/>
  <c r="L353" i="5"/>
  <c r="L329" i="5"/>
  <c r="L305" i="5"/>
  <c r="L281" i="5"/>
  <c r="L248" i="5"/>
  <c r="L224" i="5"/>
  <c r="L200" i="5"/>
  <c r="L176" i="5"/>
  <c r="L152" i="5"/>
  <c r="L128" i="5"/>
  <c r="L104" i="5"/>
  <c r="L80" i="5"/>
  <c r="L56" i="5"/>
  <c r="L51" i="5"/>
  <c r="L32" i="5"/>
  <c r="L8" i="5"/>
  <c r="L434" i="5"/>
  <c r="L410" i="5"/>
  <c r="L386" i="5"/>
  <c r="L362" i="5"/>
  <c r="L338" i="5"/>
  <c r="L314" i="5"/>
  <c r="L290" i="5"/>
  <c r="L257" i="5"/>
  <c r="L233" i="5"/>
  <c r="L209" i="5"/>
  <c r="L161" i="5"/>
  <c r="L137" i="5"/>
  <c r="L113" i="5"/>
  <c r="L89" i="5"/>
  <c r="L65" i="5"/>
  <c r="L17" i="5"/>
  <c r="L419" i="5"/>
  <c r="L395" i="5"/>
  <c r="L371" i="5"/>
  <c r="L347" i="5"/>
  <c r="L323" i="5"/>
  <c r="L299" i="5"/>
  <c r="L266" i="5"/>
  <c r="L242" i="5"/>
  <c r="L218" i="5"/>
  <c r="L194" i="5"/>
  <c r="L170" i="5"/>
  <c r="L146" i="5"/>
  <c r="L122" i="5"/>
  <c r="L98" i="5"/>
  <c r="L74" i="5"/>
  <c r="L50" i="5"/>
  <c r="L2" i="5"/>
  <c r="L428" i="5"/>
  <c r="L404" i="5"/>
  <c r="L380" i="5"/>
  <c r="L356" i="5"/>
  <c r="L332" i="5"/>
  <c r="L308" i="5"/>
  <c r="L284" i="5"/>
  <c r="L275" i="5"/>
  <c r="L251" i="5"/>
  <c r="L227" i="5"/>
  <c r="L179" i="5"/>
  <c r="L155" i="5"/>
  <c r="L131" i="5"/>
  <c r="L107" i="5"/>
  <c r="L83" i="5"/>
  <c r="L59" i="5"/>
  <c r="L54" i="5"/>
  <c r="L35" i="5"/>
  <c r="L30" i="5"/>
  <c r="L11" i="5"/>
  <c r="L413" i="5"/>
  <c r="L389" i="5"/>
  <c r="L365" i="5"/>
  <c r="L341" i="5"/>
  <c r="L317" i="5"/>
  <c r="L293" i="5"/>
  <c r="L260" i="5"/>
  <c r="L236" i="5"/>
  <c r="L212" i="5"/>
  <c r="L188" i="5"/>
  <c r="L164" i="5"/>
  <c r="L140" i="5"/>
  <c r="L116" i="5"/>
  <c r="L92" i="5"/>
  <c r="L68" i="5"/>
  <c r="L422" i="5"/>
  <c r="L398" i="5"/>
  <c r="L374" i="5"/>
  <c r="L350" i="5"/>
  <c r="L326" i="5"/>
  <c r="L302" i="5"/>
  <c r="L278" i="5"/>
  <c r="L269" i="5"/>
  <c r="L254" i="5"/>
  <c r="L245" i="5"/>
  <c r="L197" i="5"/>
  <c r="L173" i="5"/>
  <c r="L149" i="5"/>
  <c r="L125" i="5"/>
  <c r="L101" i="5"/>
  <c r="L77" i="5"/>
  <c r="L53" i="5"/>
  <c r="L29" i="5"/>
  <c r="L5" i="5"/>
  <c r="L431" i="5"/>
  <c r="L407" i="5"/>
  <c r="L383" i="5"/>
  <c r="L359" i="5"/>
  <c r="L335" i="5"/>
  <c r="L311" i="5"/>
  <c r="L287" i="5"/>
  <c r="L230" i="5"/>
  <c r="L158" i="5"/>
  <c r="L134" i="5"/>
  <c r="L110" i="5"/>
  <c r="L86" i="5"/>
  <c r="L62" i="5"/>
  <c r="L14" i="5"/>
  <c r="J728" i="5"/>
  <c r="J704" i="5"/>
  <c r="J680" i="5"/>
  <c r="J656" i="5"/>
  <c r="J632" i="5"/>
  <c r="J608" i="5"/>
  <c r="J584" i="5"/>
  <c r="J560" i="5"/>
  <c r="J536" i="5"/>
  <c r="J512" i="5"/>
  <c r="J488" i="5"/>
  <c r="J464" i="5"/>
  <c r="J440" i="5"/>
  <c r="J713" i="5"/>
  <c r="J689" i="5"/>
  <c r="J665" i="5"/>
  <c r="J641" i="5"/>
  <c r="J617" i="5"/>
  <c r="J593" i="5"/>
  <c r="J569" i="5"/>
  <c r="J545" i="5"/>
  <c r="J521" i="5"/>
  <c r="J473" i="5"/>
  <c r="J449" i="5"/>
  <c r="J722" i="5"/>
  <c r="J698" i="5"/>
  <c r="J674" i="5"/>
  <c r="J650" i="5"/>
  <c r="J626" i="5"/>
  <c r="J602" i="5"/>
  <c r="J578" i="5"/>
  <c r="J554" i="5"/>
  <c r="J530" i="5"/>
  <c r="J506" i="5"/>
  <c r="J482" i="5"/>
  <c r="J458" i="5"/>
  <c r="J707" i="5"/>
  <c r="J683" i="5"/>
  <c r="J659" i="5"/>
  <c r="J635" i="5"/>
  <c r="J611" i="5"/>
  <c r="J587" i="5"/>
  <c r="J563" i="5"/>
  <c r="J539" i="5"/>
  <c r="J515" i="5"/>
  <c r="J491" i="5"/>
  <c r="J467" i="5"/>
  <c r="J443" i="5"/>
  <c r="J716" i="5"/>
  <c r="J692" i="5"/>
  <c r="J668" i="5"/>
  <c r="J644" i="5"/>
  <c r="J620" i="5"/>
  <c r="J596" i="5"/>
  <c r="J572" i="5"/>
  <c r="J548" i="5"/>
  <c r="J524" i="5"/>
  <c r="J500" i="5"/>
  <c r="J476" i="5"/>
  <c r="J452" i="5"/>
  <c r="J725" i="5"/>
  <c r="J701" i="5"/>
  <c r="J677" i="5"/>
  <c r="J653" i="5"/>
  <c r="J629" i="5"/>
  <c r="J605" i="5"/>
  <c r="J581" i="5"/>
  <c r="J557" i="5"/>
  <c r="J533" i="5"/>
  <c r="J509" i="5"/>
  <c r="J485" i="5"/>
  <c r="J461" i="5"/>
  <c r="J456" i="5"/>
  <c r="J710" i="5"/>
  <c r="J686" i="5"/>
  <c r="J662" i="5"/>
  <c r="J638" i="5"/>
  <c r="J614" i="5"/>
  <c r="J590" i="5"/>
  <c r="J542" i="5"/>
  <c r="J518" i="5"/>
  <c r="J494" i="5"/>
  <c r="J470" i="5"/>
  <c r="J446" i="5"/>
  <c r="J719" i="5"/>
  <c r="J695" i="5"/>
  <c r="J671" i="5"/>
  <c r="J647" i="5"/>
  <c r="J623" i="5"/>
  <c r="J599" i="5"/>
  <c r="J575" i="5"/>
  <c r="J527" i="5"/>
  <c r="J503" i="5"/>
  <c r="J479" i="5"/>
  <c r="J422" i="5"/>
  <c r="J398" i="5"/>
  <c r="J374" i="5"/>
  <c r="J350" i="5"/>
  <c r="J326" i="5"/>
  <c r="J302" i="5"/>
  <c r="J278" i="5"/>
  <c r="J269" i="5"/>
  <c r="J254" i="5"/>
  <c r="J245" i="5"/>
  <c r="J221" i="5"/>
  <c r="J197" i="5"/>
  <c r="J173" i="5"/>
  <c r="J149" i="5"/>
  <c r="J125" i="5"/>
  <c r="J101" i="5"/>
  <c r="J77" i="5"/>
  <c r="J53" i="5"/>
  <c r="J29" i="5"/>
  <c r="J5" i="5"/>
  <c r="J431" i="5"/>
  <c r="J407" i="5"/>
  <c r="J359" i="5"/>
  <c r="J335" i="5"/>
  <c r="J311" i="5"/>
  <c r="J287" i="5"/>
  <c r="J230" i="5"/>
  <c r="J206" i="5"/>
  <c r="J182" i="5"/>
  <c r="J158" i="5"/>
  <c r="J134" i="5"/>
  <c r="J110" i="5"/>
  <c r="J86" i="5"/>
  <c r="J62" i="5"/>
  <c r="J38" i="5"/>
  <c r="J14" i="5"/>
  <c r="J416" i="5"/>
  <c r="J392" i="5"/>
  <c r="J368" i="5"/>
  <c r="J344" i="5"/>
  <c r="J320" i="5"/>
  <c r="J296" i="5"/>
  <c r="J272" i="5"/>
  <c r="J263" i="5"/>
  <c r="J239" i="5"/>
  <c r="J191" i="5"/>
  <c r="J167" i="5"/>
  <c r="J143" i="5"/>
  <c r="J119" i="5"/>
  <c r="J85" i="5"/>
  <c r="J71" i="5"/>
  <c r="J47" i="5"/>
  <c r="J23" i="5"/>
  <c r="J437" i="5"/>
  <c r="J425" i="5"/>
  <c r="J401" i="5"/>
  <c r="J377" i="5"/>
  <c r="J353" i="5"/>
  <c r="J329" i="5"/>
  <c r="J305" i="5"/>
  <c r="J281" i="5"/>
  <c r="J248" i="5"/>
  <c r="J224" i="5"/>
  <c r="J200" i="5"/>
  <c r="J176" i="5"/>
  <c r="J152" i="5"/>
  <c r="J128" i="5"/>
  <c r="J104" i="5"/>
  <c r="J80" i="5"/>
  <c r="J56" i="5"/>
  <c r="J32" i="5"/>
  <c r="J8" i="5"/>
  <c r="J434" i="5"/>
  <c r="J410" i="5"/>
  <c r="J386" i="5"/>
  <c r="J362" i="5"/>
  <c r="J338" i="5"/>
  <c r="J314" i="5"/>
  <c r="J290" i="5"/>
  <c r="J257" i="5"/>
  <c r="J247" i="5"/>
  <c r="J233" i="5"/>
  <c r="J161" i="5"/>
  <c r="J137" i="5"/>
  <c r="J113" i="5"/>
  <c r="J89" i="5"/>
  <c r="J41" i="5"/>
  <c r="J17" i="5"/>
  <c r="J419" i="5"/>
  <c r="J395" i="5"/>
  <c r="J371" i="5"/>
  <c r="J347" i="5"/>
  <c r="J323" i="5"/>
  <c r="J299" i="5"/>
  <c r="J266" i="5"/>
  <c r="J242" i="5"/>
  <c r="J194" i="5"/>
  <c r="J170" i="5"/>
  <c r="J146" i="5"/>
  <c r="J122" i="5"/>
  <c r="J98" i="5"/>
  <c r="J74" i="5"/>
  <c r="J50" i="5"/>
  <c r="J26" i="5"/>
  <c r="J2" i="5"/>
  <c r="J428" i="5"/>
  <c r="J404" i="5"/>
  <c r="J380" i="5"/>
  <c r="J356" i="5"/>
  <c r="J332" i="5"/>
  <c r="J308" i="5"/>
  <c r="J284" i="5"/>
  <c r="J275" i="5"/>
  <c r="J251" i="5"/>
  <c r="J227" i="5"/>
  <c r="J179" i="5"/>
  <c r="J155" i="5"/>
  <c r="J131" i="5"/>
  <c r="J107" i="5"/>
  <c r="J83" i="5"/>
  <c r="J59" i="5"/>
  <c r="J35" i="5"/>
  <c r="J11" i="5"/>
  <c r="J413" i="5"/>
  <c r="J389" i="5"/>
  <c r="J365" i="5"/>
  <c r="J341" i="5"/>
  <c r="J317" i="5"/>
  <c r="J293" i="5"/>
  <c r="J260" i="5"/>
  <c r="J236" i="5"/>
  <c r="J188" i="5"/>
  <c r="J164" i="5"/>
  <c r="J140" i="5"/>
  <c r="J116" i="5"/>
  <c r="J92" i="5"/>
  <c r="J68" i="5"/>
  <c r="J44" i="5"/>
  <c r="J20" i="5"/>
  <c r="N716" i="5"/>
  <c r="N692" i="5"/>
  <c r="N668" i="5"/>
  <c r="N620" i="5"/>
  <c r="N596" i="5"/>
  <c r="N572" i="5"/>
  <c r="N548" i="5"/>
  <c r="N524" i="5"/>
  <c r="N500" i="5"/>
  <c r="N476" i="5"/>
  <c r="N452" i="5"/>
  <c r="N725" i="5"/>
  <c r="N701" i="5"/>
  <c r="N677" i="5"/>
  <c r="N653" i="5"/>
  <c r="N629" i="5"/>
  <c r="N605" i="5"/>
  <c r="N581" i="5"/>
  <c r="N557" i="5"/>
  <c r="N533" i="5"/>
  <c r="N509" i="5"/>
  <c r="N485" i="5"/>
  <c r="N461" i="5"/>
  <c r="N710" i="5"/>
  <c r="N686" i="5"/>
  <c r="N614" i="5"/>
  <c r="N590" i="5"/>
  <c r="N566" i="5"/>
  <c r="N542" i="5"/>
  <c r="N518" i="5"/>
  <c r="N494" i="5"/>
  <c r="N470" i="5"/>
  <c r="N446" i="5"/>
  <c r="N719" i="5"/>
  <c r="N695" i="5"/>
  <c r="N671" i="5"/>
  <c r="N623" i="5"/>
  <c r="N599" i="5"/>
  <c r="N527" i="5"/>
  <c r="N503" i="5"/>
  <c r="N479" i="5"/>
  <c r="N455" i="5"/>
  <c r="N704" i="5"/>
  <c r="N680" i="5"/>
  <c r="N656" i="5"/>
  <c r="N632" i="5"/>
  <c r="N608" i="5"/>
  <c r="N584" i="5"/>
  <c r="N560" i="5"/>
  <c r="N536" i="5"/>
  <c r="N512" i="5"/>
  <c r="N488" i="5"/>
  <c r="N464" i="5"/>
  <c r="N440" i="5"/>
  <c r="N713" i="5"/>
  <c r="N689" i="5"/>
  <c r="N665" i="5"/>
  <c r="N617" i="5"/>
  <c r="N593" i="5"/>
  <c r="N569" i="5"/>
  <c r="N545" i="5"/>
  <c r="N521" i="5"/>
  <c r="N497" i="5"/>
  <c r="N473" i="5"/>
  <c r="N722" i="5"/>
  <c r="N698" i="5"/>
  <c r="N674" i="5"/>
  <c r="N626" i="5"/>
  <c r="N602" i="5"/>
  <c r="N554" i="5"/>
  <c r="N530" i="5"/>
  <c r="N506" i="5"/>
  <c r="N482" i="5"/>
  <c r="N458" i="5"/>
  <c r="N707" i="5"/>
  <c r="N683" i="5"/>
  <c r="N659" i="5"/>
  <c r="N611" i="5"/>
  <c r="N587" i="5"/>
  <c r="N563" i="5"/>
  <c r="N539" i="5"/>
  <c r="N515" i="5"/>
  <c r="N491" i="5"/>
  <c r="N467" i="5"/>
  <c r="N443" i="5"/>
  <c r="N434" i="5"/>
  <c r="N410" i="5"/>
  <c r="N386" i="5"/>
  <c r="N362" i="5"/>
  <c r="N338" i="5"/>
  <c r="N314" i="5"/>
  <c r="N290" i="5"/>
  <c r="N257" i="5"/>
  <c r="N233" i="5"/>
  <c r="N185" i="5"/>
  <c r="N161" i="5"/>
  <c r="N137" i="5"/>
  <c r="N113" i="5"/>
  <c r="N89" i="5"/>
  <c r="N41" i="5"/>
  <c r="N17" i="5"/>
  <c r="N419" i="5"/>
  <c r="N395" i="5"/>
  <c r="N371" i="5"/>
  <c r="N347" i="5"/>
  <c r="N323" i="5"/>
  <c r="N299" i="5"/>
  <c r="N266" i="5"/>
  <c r="N242" i="5"/>
  <c r="N170" i="5"/>
  <c r="N146" i="5"/>
  <c r="N122" i="5"/>
  <c r="N98" i="5"/>
  <c r="N74" i="5"/>
  <c r="N50" i="5"/>
  <c r="N26" i="5"/>
  <c r="N2" i="5"/>
  <c r="N437" i="5"/>
  <c r="N428" i="5"/>
  <c r="N404" i="5"/>
  <c r="N380" i="5"/>
  <c r="N332" i="5"/>
  <c r="N308" i="5"/>
  <c r="N284" i="5"/>
  <c r="N275" i="5"/>
  <c r="N251" i="5"/>
  <c r="N179" i="5"/>
  <c r="N131" i="5"/>
  <c r="N107" i="5"/>
  <c r="N83" i="5"/>
  <c r="N59" i="5"/>
  <c r="N35" i="5"/>
  <c r="N11" i="5"/>
  <c r="N413" i="5"/>
  <c r="N389" i="5"/>
  <c r="N365" i="5"/>
  <c r="N341" i="5"/>
  <c r="N317" i="5"/>
  <c r="N293" i="5"/>
  <c r="N260" i="5"/>
  <c r="N236" i="5"/>
  <c r="N188" i="5"/>
  <c r="N178" i="5"/>
  <c r="N164" i="5"/>
  <c r="N116" i="5"/>
  <c r="N92" i="5"/>
  <c r="N68" i="5"/>
  <c r="N44" i="5"/>
  <c r="N20" i="5"/>
  <c r="N449" i="5"/>
  <c r="N422" i="5"/>
  <c r="N398" i="5"/>
  <c r="N374" i="5"/>
  <c r="N350" i="5"/>
  <c r="N326" i="5"/>
  <c r="N302" i="5"/>
  <c r="N278" i="5"/>
  <c r="N269" i="5"/>
  <c r="N254" i="5"/>
  <c r="N245" i="5"/>
  <c r="N221" i="5"/>
  <c r="N149" i="5"/>
  <c r="N125" i="5"/>
  <c r="N101" i="5"/>
  <c r="N77" i="5"/>
  <c r="N53" i="5"/>
  <c r="N29" i="5"/>
  <c r="N5" i="5"/>
  <c r="N431" i="5"/>
  <c r="N407" i="5"/>
  <c r="N383" i="5"/>
  <c r="N359" i="5"/>
  <c r="N335" i="5"/>
  <c r="N311" i="5"/>
  <c r="N287" i="5"/>
  <c r="N230" i="5"/>
  <c r="N206" i="5"/>
  <c r="N182" i="5"/>
  <c r="N158" i="5"/>
  <c r="N134" i="5"/>
  <c r="N110" i="5"/>
  <c r="N86" i="5"/>
  <c r="N62" i="5"/>
  <c r="N38" i="5"/>
  <c r="N14" i="5"/>
  <c r="N416" i="5"/>
  <c r="N392" i="5"/>
  <c r="N368" i="5"/>
  <c r="N344" i="5"/>
  <c r="N320" i="5"/>
  <c r="N296" i="5"/>
  <c r="N263" i="5"/>
  <c r="N239" i="5"/>
  <c r="N191" i="5"/>
  <c r="N167" i="5"/>
  <c r="N143" i="5"/>
  <c r="N119" i="5"/>
  <c r="N71" i="5"/>
  <c r="N47" i="5"/>
  <c r="N23" i="5"/>
  <c r="N425" i="5"/>
  <c r="N401" i="5"/>
  <c r="N377" i="5"/>
  <c r="N353" i="5"/>
  <c r="N329" i="5"/>
  <c r="N305" i="5"/>
  <c r="N281" i="5"/>
  <c r="N248" i="5"/>
  <c r="N200" i="5"/>
  <c r="N152" i="5"/>
  <c r="N128" i="5"/>
  <c r="N104" i="5"/>
  <c r="N80" i="5"/>
  <c r="N56" i="5"/>
  <c r="N32" i="5"/>
  <c r="N8" i="5"/>
  <c r="H701" i="5"/>
  <c r="H677" i="5"/>
  <c r="H672" i="5"/>
  <c r="H653" i="5"/>
  <c r="H629" i="5"/>
  <c r="H605" i="5"/>
  <c r="H581" i="5"/>
  <c r="H557" i="5"/>
  <c r="H509" i="5"/>
  <c r="H461" i="5"/>
  <c r="H437" i="5"/>
  <c r="H710" i="5"/>
  <c r="H686" i="5"/>
  <c r="H638" i="5"/>
  <c r="H614" i="5"/>
  <c r="H590" i="5"/>
  <c r="H566" i="5"/>
  <c r="H446" i="5"/>
  <c r="H695" i="5"/>
  <c r="H666" i="5"/>
  <c r="H647" i="5"/>
  <c r="H623" i="5"/>
  <c r="H599" i="5"/>
  <c r="H575" i="5"/>
  <c r="H503" i="5"/>
  <c r="H474" i="5"/>
  <c r="H455" i="5"/>
  <c r="H704" i="5"/>
  <c r="H680" i="5"/>
  <c r="H656" i="5"/>
  <c r="H632" i="5"/>
  <c r="H608" i="5"/>
  <c r="H584" i="5"/>
  <c r="H560" i="5"/>
  <c r="H555" i="5"/>
  <c r="H512" i="5"/>
  <c r="H488" i="5"/>
  <c r="H478" i="5"/>
  <c r="H464" i="5"/>
  <c r="H440" i="5"/>
  <c r="H713" i="5"/>
  <c r="H689" i="5"/>
  <c r="H665" i="5"/>
  <c r="H641" i="5"/>
  <c r="H617" i="5"/>
  <c r="H593" i="5"/>
  <c r="H569" i="5"/>
  <c r="H449" i="5"/>
  <c r="H698" i="5"/>
  <c r="H674" i="5"/>
  <c r="H669" i="5"/>
  <c r="H650" i="5"/>
  <c r="H626" i="5"/>
  <c r="H602" i="5"/>
  <c r="H578" i="5"/>
  <c r="H506" i="5"/>
  <c r="H482" i="5"/>
  <c r="H458" i="5"/>
  <c r="H707" i="5"/>
  <c r="H683" i="5"/>
  <c r="H635" i="5"/>
  <c r="H611" i="5"/>
  <c r="H587" i="5"/>
  <c r="H563" i="5"/>
  <c r="H515" i="5"/>
  <c r="H491" i="5"/>
  <c r="H443" i="5"/>
  <c r="H716" i="5"/>
  <c r="H692" i="5"/>
  <c r="H668" i="5"/>
  <c r="H644" i="5"/>
  <c r="H620" i="5"/>
  <c r="H596" i="5"/>
  <c r="H572" i="5"/>
  <c r="H500" i="5"/>
  <c r="H471" i="5"/>
  <c r="H452" i="5"/>
  <c r="H419" i="5"/>
  <c r="H385" i="5"/>
  <c r="H347" i="5"/>
  <c r="H323" i="5"/>
  <c r="H299" i="5"/>
  <c r="H261" i="5"/>
  <c r="H242" i="5"/>
  <c r="H194" i="5"/>
  <c r="H170" i="5"/>
  <c r="H146" i="5"/>
  <c r="H122" i="5"/>
  <c r="H98" i="5"/>
  <c r="H74" i="5"/>
  <c r="H26" i="5"/>
  <c r="H2" i="5"/>
  <c r="H404" i="5"/>
  <c r="H356" i="5"/>
  <c r="H332" i="5"/>
  <c r="H308" i="5"/>
  <c r="H284" i="5"/>
  <c r="H275" i="5"/>
  <c r="H251" i="5"/>
  <c r="H227" i="5"/>
  <c r="H179" i="5"/>
  <c r="H155" i="5"/>
  <c r="H131" i="5"/>
  <c r="H107" i="5"/>
  <c r="H83" i="5"/>
  <c r="H59" i="5"/>
  <c r="H54" i="5"/>
  <c r="H35" i="5"/>
  <c r="H11" i="5"/>
  <c r="H413" i="5"/>
  <c r="H341" i="5"/>
  <c r="H317" i="5"/>
  <c r="H293" i="5"/>
  <c r="H236" i="5"/>
  <c r="H188" i="5"/>
  <c r="H164" i="5"/>
  <c r="H140" i="5"/>
  <c r="H116" i="5"/>
  <c r="H92" i="5"/>
  <c r="H68" i="5"/>
  <c r="H63" i="5"/>
  <c r="H20" i="5"/>
  <c r="H422" i="5"/>
  <c r="H398" i="5"/>
  <c r="H388" i="5"/>
  <c r="H326" i="5"/>
  <c r="H302" i="5"/>
  <c r="H278" i="5"/>
  <c r="H264" i="5"/>
  <c r="H254" i="5"/>
  <c r="H245" i="5"/>
  <c r="H221" i="5"/>
  <c r="H173" i="5"/>
  <c r="H149" i="5"/>
  <c r="H125" i="5"/>
  <c r="H101" i="5"/>
  <c r="H53" i="5"/>
  <c r="H29" i="5"/>
  <c r="H5" i="5"/>
  <c r="H431" i="5"/>
  <c r="H407" i="5"/>
  <c r="H397" i="5"/>
  <c r="H359" i="5"/>
  <c r="H335" i="5"/>
  <c r="H311" i="5"/>
  <c r="H287" i="5"/>
  <c r="H230" i="5"/>
  <c r="H206" i="5"/>
  <c r="H182" i="5"/>
  <c r="H158" i="5"/>
  <c r="H134" i="5"/>
  <c r="H110" i="5"/>
  <c r="H86" i="5"/>
  <c r="H52" i="5"/>
  <c r="H38" i="5"/>
  <c r="H14" i="5"/>
  <c r="H416" i="5"/>
  <c r="H363" i="5"/>
  <c r="H344" i="5"/>
  <c r="H320" i="5"/>
  <c r="H296" i="5"/>
  <c r="H272" i="5"/>
  <c r="H258" i="5"/>
  <c r="H239" i="5"/>
  <c r="H191" i="5"/>
  <c r="H167" i="5"/>
  <c r="H143" i="5"/>
  <c r="H119" i="5"/>
  <c r="H23" i="5"/>
  <c r="H425" i="5"/>
  <c r="H401" i="5"/>
  <c r="H391" i="5"/>
  <c r="H353" i="5"/>
  <c r="H329" i="5"/>
  <c r="H305" i="5"/>
  <c r="H267" i="5"/>
  <c r="H248" i="5"/>
  <c r="H224" i="5"/>
  <c r="H200" i="5"/>
  <c r="H176" i="5"/>
  <c r="H152" i="5"/>
  <c r="H104" i="5"/>
  <c r="H80" i="5"/>
  <c r="H56" i="5"/>
  <c r="H51" i="5"/>
  <c r="H8" i="5"/>
  <c r="H434" i="5"/>
  <c r="H410" i="5"/>
  <c r="H338" i="5"/>
  <c r="H314" i="5"/>
  <c r="H290" i="5"/>
  <c r="H233" i="5"/>
  <c r="H185" i="5"/>
  <c r="H161" i="5"/>
  <c r="H137" i="5"/>
  <c r="H113" i="5"/>
  <c r="H89" i="5"/>
  <c r="H17" i="5"/>
  <c r="M707" i="5"/>
  <c r="M659" i="5"/>
  <c r="M635" i="5"/>
  <c r="M611" i="5"/>
  <c r="M587" i="5"/>
  <c r="M539" i="5"/>
  <c r="M515" i="5"/>
  <c r="M467" i="5"/>
  <c r="M443" i="5"/>
  <c r="M716" i="5"/>
  <c r="M668" i="5"/>
  <c r="M644" i="5"/>
  <c r="M620" i="5"/>
  <c r="M596" i="5"/>
  <c r="M572" i="5"/>
  <c r="M524" i="5"/>
  <c r="M476" i="5"/>
  <c r="M452" i="5"/>
  <c r="M725" i="5"/>
  <c r="M701" i="5"/>
  <c r="M696" i="5"/>
  <c r="M677" i="5"/>
  <c r="M653" i="5"/>
  <c r="M629" i="5"/>
  <c r="M605" i="5"/>
  <c r="M581" i="5"/>
  <c r="M557" i="5"/>
  <c r="M533" i="5"/>
  <c r="M461" i="5"/>
  <c r="M437" i="5"/>
  <c r="M710" i="5"/>
  <c r="M662" i="5"/>
  <c r="M638" i="5"/>
  <c r="M614" i="5"/>
  <c r="M590" i="5"/>
  <c r="M566" i="5"/>
  <c r="M542" i="5"/>
  <c r="M518" i="5"/>
  <c r="M470" i="5"/>
  <c r="M446" i="5"/>
  <c r="M719" i="5"/>
  <c r="M695" i="5"/>
  <c r="M671" i="5"/>
  <c r="M647" i="5"/>
  <c r="M623" i="5"/>
  <c r="M599" i="5"/>
  <c r="M575" i="5"/>
  <c r="M527" i="5"/>
  <c r="M479" i="5"/>
  <c r="M455" i="5"/>
  <c r="M728" i="5"/>
  <c r="M704" i="5"/>
  <c r="M699" i="5"/>
  <c r="M680" i="5"/>
  <c r="M656" i="5"/>
  <c r="M632" i="5"/>
  <c r="M608" i="5"/>
  <c r="M584" i="5"/>
  <c r="M560" i="5"/>
  <c r="M536" i="5"/>
  <c r="M512" i="5"/>
  <c r="M464" i="5"/>
  <c r="M713" i="5"/>
  <c r="M665" i="5"/>
  <c r="M641" i="5"/>
  <c r="M617" i="5"/>
  <c r="M593" i="5"/>
  <c r="M569" i="5"/>
  <c r="M545" i="5"/>
  <c r="M521" i="5"/>
  <c r="M516" i="5"/>
  <c r="M473" i="5"/>
  <c r="M449" i="5"/>
  <c r="M722" i="5"/>
  <c r="M698" i="5"/>
  <c r="M674" i="5"/>
  <c r="M650" i="5"/>
  <c r="M626" i="5"/>
  <c r="M602" i="5"/>
  <c r="M578" i="5"/>
  <c r="M554" i="5"/>
  <c r="M482" i="5"/>
  <c r="M458" i="5"/>
  <c r="M425" i="5"/>
  <c r="M401" i="5"/>
  <c r="M377" i="5"/>
  <c r="M353" i="5"/>
  <c r="M329" i="5"/>
  <c r="M305" i="5"/>
  <c r="M281" i="5"/>
  <c r="M248" i="5"/>
  <c r="M224" i="5"/>
  <c r="M200" i="5"/>
  <c r="M176" i="5"/>
  <c r="M152" i="5"/>
  <c r="M128" i="5"/>
  <c r="M104" i="5"/>
  <c r="M80" i="5"/>
  <c r="M56" i="5"/>
  <c r="M32" i="5"/>
  <c r="M8" i="5"/>
  <c r="M434" i="5"/>
  <c r="M410" i="5"/>
  <c r="M386" i="5"/>
  <c r="M362" i="5"/>
  <c r="M338" i="5"/>
  <c r="M290" i="5"/>
  <c r="M257" i="5"/>
  <c r="M233" i="5"/>
  <c r="M185" i="5"/>
  <c r="M161" i="5"/>
  <c r="M137" i="5"/>
  <c r="M113" i="5"/>
  <c r="M89" i="5"/>
  <c r="M65" i="5"/>
  <c r="M41" i="5"/>
  <c r="M17" i="5"/>
  <c r="M419" i="5"/>
  <c r="M395" i="5"/>
  <c r="M371" i="5"/>
  <c r="M347" i="5"/>
  <c r="M323" i="5"/>
  <c r="M299" i="5"/>
  <c r="M266" i="5"/>
  <c r="M242" i="5"/>
  <c r="M218" i="5"/>
  <c r="M194" i="5"/>
  <c r="M170" i="5"/>
  <c r="M146" i="5"/>
  <c r="M122" i="5"/>
  <c r="M98" i="5"/>
  <c r="M74" i="5"/>
  <c r="M50" i="5"/>
  <c r="M26" i="5"/>
  <c r="M2" i="5"/>
  <c r="M428" i="5"/>
  <c r="M404" i="5"/>
  <c r="M380" i="5"/>
  <c r="M356" i="5"/>
  <c r="M332" i="5"/>
  <c r="M308" i="5"/>
  <c r="M284" i="5"/>
  <c r="M275" i="5"/>
  <c r="M251" i="5"/>
  <c r="M227" i="5"/>
  <c r="M179" i="5"/>
  <c r="M155" i="5"/>
  <c r="M131" i="5"/>
  <c r="M107" i="5"/>
  <c r="M83" i="5"/>
  <c r="M59" i="5"/>
  <c r="M35" i="5"/>
  <c r="M11" i="5"/>
  <c r="M413" i="5"/>
  <c r="M389" i="5"/>
  <c r="M365" i="5"/>
  <c r="M341" i="5"/>
  <c r="M317" i="5"/>
  <c r="M293" i="5"/>
  <c r="M260" i="5"/>
  <c r="M236" i="5"/>
  <c r="M188" i="5"/>
  <c r="M164" i="5"/>
  <c r="M140" i="5"/>
  <c r="M116" i="5"/>
  <c r="M92" i="5"/>
  <c r="M68" i="5"/>
  <c r="M44" i="5"/>
  <c r="M20" i="5"/>
  <c r="M422" i="5"/>
  <c r="M398" i="5"/>
  <c r="M374" i="5"/>
  <c r="M350" i="5"/>
  <c r="M326" i="5"/>
  <c r="M302" i="5"/>
  <c r="M278" i="5"/>
  <c r="M254" i="5"/>
  <c r="M245" i="5"/>
  <c r="M197" i="5"/>
  <c r="M173" i="5"/>
  <c r="M149" i="5"/>
  <c r="M125" i="5"/>
  <c r="M101" i="5"/>
  <c r="M77" i="5"/>
  <c r="M53" i="5"/>
  <c r="M29" i="5"/>
  <c r="M5" i="5"/>
  <c r="M431" i="5"/>
  <c r="M407" i="5"/>
  <c r="M383" i="5"/>
  <c r="M359" i="5"/>
  <c r="M335" i="5"/>
  <c r="M311" i="5"/>
  <c r="M287" i="5"/>
  <c r="M230" i="5"/>
  <c r="M182" i="5"/>
  <c r="M158" i="5"/>
  <c r="M134" i="5"/>
  <c r="M110" i="5"/>
  <c r="M86" i="5"/>
  <c r="M62" i="5"/>
  <c r="M38" i="5"/>
  <c r="M14" i="5"/>
  <c r="M440" i="5"/>
  <c r="M416" i="5"/>
  <c r="M392" i="5"/>
  <c r="M368" i="5"/>
  <c r="M344" i="5"/>
  <c r="M320" i="5"/>
  <c r="M296" i="5"/>
  <c r="M272" i="5"/>
  <c r="M263" i="5"/>
  <c r="M239" i="5"/>
  <c r="M215" i="5"/>
  <c r="M191" i="5"/>
  <c r="M167" i="5"/>
  <c r="M143" i="5"/>
  <c r="M71" i="5"/>
  <c r="M47" i="5"/>
  <c r="M23" i="5"/>
  <c r="C725" i="5"/>
  <c r="C701" i="5"/>
  <c r="C677" i="5"/>
  <c r="C653" i="5"/>
  <c r="C629" i="5"/>
  <c r="C605" i="5"/>
  <c r="C581" i="5"/>
  <c r="C557" i="5"/>
  <c r="C533" i="5"/>
  <c r="C509" i="5"/>
  <c r="C485" i="5"/>
  <c r="C461" i="5"/>
  <c r="C437" i="5"/>
  <c r="C710" i="5"/>
  <c r="C686" i="5"/>
  <c r="C662" i="5"/>
  <c r="C638" i="5"/>
  <c r="C614" i="5"/>
  <c r="C590" i="5"/>
  <c r="C566" i="5"/>
  <c r="C542" i="5"/>
  <c r="C518" i="5"/>
  <c r="C494" i="5"/>
  <c r="C470" i="5"/>
  <c r="C446" i="5"/>
  <c r="C719" i="5"/>
  <c r="C695" i="5"/>
  <c r="C671" i="5"/>
  <c r="C647" i="5"/>
  <c r="C599" i="5"/>
  <c r="C575" i="5"/>
  <c r="C527" i="5"/>
  <c r="C503" i="5"/>
  <c r="C479" i="5"/>
  <c r="C455" i="5"/>
  <c r="C728" i="5"/>
  <c r="C704" i="5"/>
  <c r="C680" i="5"/>
  <c r="C632" i="5"/>
  <c r="C608" i="5"/>
  <c r="C584" i="5"/>
  <c r="C560" i="5"/>
  <c r="C536" i="5"/>
  <c r="C512" i="5"/>
  <c r="C488" i="5"/>
  <c r="C464" i="5"/>
  <c r="C713" i="5"/>
  <c r="C689" i="5"/>
  <c r="C665" i="5"/>
  <c r="C641" i="5"/>
  <c r="C617" i="5"/>
  <c r="C593" i="5"/>
  <c r="C569" i="5"/>
  <c r="C545" i="5"/>
  <c r="C521" i="5"/>
  <c r="C473" i="5"/>
  <c r="C449" i="5"/>
  <c r="C722" i="5"/>
  <c r="C698" i="5"/>
  <c r="C674" i="5"/>
  <c r="C650" i="5"/>
  <c r="C626" i="5"/>
  <c r="C602" i="5"/>
  <c r="C578" i="5"/>
  <c r="C554" i="5"/>
  <c r="C530" i="5"/>
  <c r="C506" i="5"/>
  <c r="C482" i="5"/>
  <c r="C458" i="5"/>
  <c r="C707" i="5"/>
  <c r="C683" i="5"/>
  <c r="C659" i="5"/>
  <c r="C635" i="5"/>
  <c r="C611" i="5"/>
  <c r="C587" i="5"/>
  <c r="C563" i="5"/>
  <c r="C539" i="5"/>
  <c r="C515" i="5"/>
  <c r="C491" i="5"/>
  <c r="C467" i="5"/>
  <c r="C443" i="5"/>
  <c r="C716" i="5"/>
  <c r="C692" i="5"/>
  <c r="C668" i="5"/>
  <c r="C644" i="5"/>
  <c r="C620" i="5"/>
  <c r="C596" i="5"/>
  <c r="C572" i="5"/>
  <c r="C548" i="5"/>
  <c r="C524" i="5"/>
  <c r="C500" i="5"/>
  <c r="C476" i="5"/>
  <c r="C452" i="5"/>
  <c r="C419" i="5"/>
  <c r="C395" i="5"/>
  <c r="C371" i="5"/>
  <c r="C347" i="5"/>
  <c r="C323" i="5"/>
  <c r="C299" i="5"/>
  <c r="C266" i="5"/>
  <c r="C218" i="5"/>
  <c r="C194" i="5"/>
  <c r="C170" i="5"/>
  <c r="C146" i="5"/>
  <c r="C122" i="5"/>
  <c r="C98" i="5"/>
  <c r="C74" i="5"/>
  <c r="C50" i="5"/>
  <c r="C26" i="5"/>
  <c r="C2" i="5"/>
  <c r="C428" i="5"/>
  <c r="C404" i="5"/>
  <c r="C380" i="5"/>
  <c r="C356" i="5"/>
  <c r="C332" i="5"/>
  <c r="C308" i="5"/>
  <c r="C284" i="5"/>
  <c r="C275" i="5"/>
  <c r="C251" i="5"/>
  <c r="C227" i="5"/>
  <c r="C179" i="5"/>
  <c r="C155" i="5"/>
  <c r="C131" i="5"/>
  <c r="C107" i="5"/>
  <c r="C83" i="5"/>
  <c r="C59" i="5"/>
  <c r="C35" i="5"/>
  <c r="C11" i="5"/>
  <c r="C413" i="5"/>
  <c r="C389" i="5"/>
  <c r="C365" i="5"/>
  <c r="C341" i="5"/>
  <c r="C317" i="5"/>
  <c r="C293" i="5"/>
  <c r="C260" i="5"/>
  <c r="C236" i="5"/>
  <c r="C212" i="5"/>
  <c r="C188" i="5"/>
  <c r="C164" i="5"/>
  <c r="C140" i="5"/>
  <c r="C116" i="5"/>
  <c r="C92" i="5"/>
  <c r="C44" i="5"/>
  <c r="C20" i="5"/>
  <c r="C422" i="5"/>
  <c r="C398" i="5"/>
  <c r="C374" i="5"/>
  <c r="C350" i="5"/>
  <c r="C326" i="5"/>
  <c r="C302" i="5"/>
  <c r="C278" i="5"/>
  <c r="C269" i="5"/>
  <c r="C254" i="5"/>
  <c r="C197" i="5"/>
  <c r="C173" i="5"/>
  <c r="C149" i="5"/>
  <c r="C125" i="5"/>
  <c r="C101" i="5"/>
  <c r="C77" i="5"/>
  <c r="C53" i="5"/>
  <c r="C29" i="5"/>
  <c r="C5" i="5"/>
  <c r="C431" i="5"/>
  <c r="C407" i="5"/>
  <c r="C383" i="5"/>
  <c r="C359" i="5"/>
  <c r="C335" i="5"/>
  <c r="C311" i="5"/>
  <c r="C287" i="5"/>
  <c r="C249" i="5"/>
  <c r="C230" i="5"/>
  <c r="C182" i="5"/>
  <c r="C158" i="5"/>
  <c r="C134" i="5"/>
  <c r="C110" i="5"/>
  <c r="C86" i="5"/>
  <c r="C62" i="5"/>
  <c r="C38" i="5"/>
  <c r="C14" i="5"/>
  <c r="C416" i="5"/>
  <c r="C392" i="5"/>
  <c r="C368" i="5"/>
  <c r="C344" i="5"/>
  <c r="C320" i="5"/>
  <c r="C296" i="5"/>
  <c r="C263" i="5"/>
  <c r="C239" i="5"/>
  <c r="C215" i="5"/>
  <c r="C191" i="5"/>
  <c r="C167" i="5"/>
  <c r="C143" i="5"/>
  <c r="C119" i="5"/>
  <c r="C71" i="5"/>
  <c r="C47" i="5"/>
  <c r="C23" i="5"/>
  <c r="C401" i="5"/>
  <c r="C377" i="5"/>
  <c r="C353" i="5"/>
  <c r="C329" i="5"/>
  <c r="C305" i="5"/>
  <c r="C281" i="5"/>
  <c r="C248" i="5"/>
  <c r="C224" i="5"/>
  <c r="C200" i="5"/>
  <c r="C176" i="5"/>
  <c r="C152" i="5"/>
  <c r="C128" i="5"/>
  <c r="C104" i="5"/>
  <c r="C80" i="5"/>
  <c r="C56" i="5"/>
  <c r="C32" i="5"/>
  <c r="C8" i="5"/>
  <c r="C434" i="5"/>
  <c r="C410" i="5"/>
  <c r="C386" i="5"/>
  <c r="C362" i="5"/>
  <c r="C338" i="5"/>
  <c r="C314" i="5"/>
  <c r="C290" i="5"/>
  <c r="C257" i="5"/>
  <c r="C247" i="5"/>
  <c r="C185" i="5"/>
  <c r="C161" i="5"/>
  <c r="C137" i="5"/>
  <c r="C113" i="5"/>
  <c r="C89" i="5"/>
  <c r="C65" i="5"/>
  <c r="C41" i="5"/>
  <c r="C17" i="5"/>
  <c r="F713" i="5"/>
  <c r="F689" i="5"/>
  <c r="F641" i="5"/>
  <c r="F617" i="5"/>
  <c r="F593" i="5"/>
  <c r="F569" i="5"/>
  <c r="F545" i="5"/>
  <c r="F540" i="5"/>
  <c r="F521" i="5"/>
  <c r="F473" i="5"/>
  <c r="F449" i="5"/>
  <c r="F722" i="5"/>
  <c r="F698" i="5"/>
  <c r="F674" i="5"/>
  <c r="F626" i="5"/>
  <c r="F602" i="5"/>
  <c r="F578" i="5"/>
  <c r="F554" i="5"/>
  <c r="F506" i="5"/>
  <c r="F482" i="5"/>
  <c r="F458" i="5"/>
  <c r="F707" i="5"/>
  <c r="F683" i="5"/>
  <c r="F659" i="5"/>
  <c r="F635" i="5"/>
  <c r="F611" i="5"/>
  <c r="F587" i="5"/>
  <c r="F539" i="5"/>
  <c r="F515" i="5"/>
  <c r="F491" i="5"/>
  <c r="F467" i="5"/>
  <c r="F457" i="5"/>
  <c r="F443" i="5"/>
  <c r="F716" i="5"/>
  <c r="F692" i="5"/>
  <c r="F668" i="5"/>
  <c r="F644" i="5"/>
  <c r="F620" i="5"/>
  <c r="F596" i="5"/>
  <c r="F572" i="5"/>
  <c r="F548" i="5"/>
  <c r="F543" i="5"/>
  <c r="F524" i="5"/>
  <c r="F500" i="5"/>
  <c r="F476" i="5"/>
  <c r="F452" i="5"/>
  <c r="F701" i="5"/>
  <c r="F677" i="5"/>
  <c r="F653" i="5"/>
  <c r="F629" i="5"/>
  <c r="F605" i="5"/>
  <c r="F581" i="5"/>
  <c r="F557" i="5"/>
  <c r="F509" i="5"/>
  <c r="F485" i="5"/>
  <c r="F461" i="5"/>
  <c r="F437" i="5"/>
  <c r="F710" i="5"/>
  <c r="F686" i="5"/>
  <c r="F638" i="5"/>
  <c r="F614" i="5"/>
  <c r="F590" i="5"/>
  <c r="F566" i="5"/>
  <c r="F542" i="5"/>
  <c r="F518" i="5"/>
  <c r="F494" i="5"/>
  <c r="F470" i="5"/>
  <c r="F719" i="5"/>
  <c r="F695" i="5"/>
  <c r="F671" i="5"/>
  <c r="F666" i="5"/>
  <c r="F647" i="5"/>
  <c r="F623" i="5"/>
  <c r="F599" i="5"/>
  <c r="F575" i="5"/>
  <c r="F503" i="5"/>
  <c r="F479" i="5"/>
  <c r="F728" i="5"/>
  <c r="F704" i="5"/>
  <c r="F680" i="5"/>
  <c r="F656" i="5"/>
  <c r="F651" i="5"/>
  <c r="F632" i="5"/>
  <c r="F608" i="5"/>
  <c r="F560" i="5"/>
  <c r="F512" i="5"/>
  <c r="F488" i="5"/>
  <c r="F464" i="5"/>
  <c r="F440" i="5"/>
  <c r="F446" i="5"/>
  <c r="F431" i="5"/>
  <c r="F383" i="5"/>
  <c r="F359" i="5"/>
  <c r="F335" i="5"/>
  <c r="F311" i="5"/>
  <c r="F287" i="5"/>
  <c r="F230" i="5"/>
  <c r="F206" i="5"/>
  <c r="F158" i="5"/>
  <c r="F134" i="5"/>
  <c r="F110" i="5"/>
  <c r="F86" i="5"/>
  <c r="F62" i="5"/>
  <c r="F38" i="5"/>
  <c r="F14" i="5"/>
  <c r="F416" i="5"/>
  <c r="F406" i="5"/>
  <c r="F392" i="5"/>
  <c r="F368" i="5"/>
  <c r="F358" i="5"/>
  <c r="F344" i="5"/>
  <c r="F320" i="5"/>
  <c r="F296" i="5"/>
  <c r="F272" i="5"/>
  <c r="F263" i="5"/>
  <c r="F239" i="5"/>
  <c r="F191" i="5"/>
  <c r="F167" i="5"/>
  <c r="F143" i="5"/>
  <c r="F119" i="5"/>
  <c r="F71" i="5"/>
  <c r="F47" i="5"/>
  <c r="F23" i="5"/>
  <c r="F425" i="5"/>
  <c r="F401" i="5"/>
  <c r="F377" i="5"/>
  <c r="F329" i="5"/>
  <c r="F305" i="5"/>
  <c r="F281" i="5"/>
  <c r="F248" i="5"/>
  <c r="F224" i="5"/>
  <c r="F200" i="5"/>
  <c r="F176" i="5"/>
  <c r="F152" i="5"/>
  <c r="F128" i="5"/>
  <c r="F104" i="5"/>
  <c r="F80" i="5"/>
  <c r="F56" i="5"/>
  <c r="F32" i="5"/>
  <c r="F8" i="5"/>
  <c r="F434" i="5"/>
  <c r="F410" i="5"/>
  <c r="F386" i="5"/>
  <c r="F362" i="5"/>
  <c r="F338" i="5"/>
  <c r="F314" i="5"/>
  <c r="F290" i="5"/>
  <c r="F257" i="5"/>
  <c r="F233" i="5"/>
  <c r="F161" i="5"/>
  <c r="F137" i="5"/>
  <c r="F113" i="5"/>
  <c r="F89" i="5"/>
  <c r="F65" i="5"/>
  <c r="F41" i="5"/>
  <c r="F17" i="5"/>
  <c r="F419" i="5"/>
  <c r="F395" i="5"/>
  <c r="F371" i="5"/>
  <c r="F347" i="5"/>
  <c r="F323" i="5"/>
  <c r="F299" i="5"/>
  <c r="F266" i="5"/>
  <c r="F242" i="5"/>
  <c r="F194" i="5"/>
  <c r="F170" i="5"/>
  <c r="F146" i="5"/>
  <c r="F122" i="5"/>
  <c r="F98" i="5"/>
  <c r="F74" i="5"/>
  <c r="F50" i="5"/>
  <c r="F26" i="5"/>
  <c r="F2" i="5"/>
  <c r="F428" i="5"/>
  <c r="F380" i="5"/>
  <c r="F332" i="5"/>
  <c r="F308" i="5"/>
  <c r="F284" i="5"/>
  <c r="F275" i="5"/>
  <c r="F251" i="5"/>
  <c r="F227" i="5"/>
  <c r="F203" i="5"/>
  <c r="F179" i="5"/>
  <c r="F155" i="5"/>
  <c r="F131" i="5"/>
  <c r="F107" i="5"/>
  <c r="F83" i="5"/>
  <c r="F59" i="5"/>
  <c r="F35" i="5"/>
  <c r="F11" i="5"/>
  <c r="F413" i="5"/>
  <c r="F389" i="5"/>
  <c r="F365" i="5"/>
  <c r="F360" i="5"/>
  <c r="F341" i="5"/>
  <c r="F317" i="5"/>
  <c r="F293" i="5"/>
  <c r="F260" i="5"/>
  <c r="F236" i="5"/>
  <c r="F188" i="5"/>
  <c r="F164" i="5"/>
  <c r="F140" i="5"/>
  <c r="F116" i="5"/>
  <c r="F92" i="5"/>
  <c r="F68" i="5"/>
  <c r="F44" i="5"/>
  <c r="F20" i="5"/>
  <c r="F422" i="5"/>
  <c r="F398" i="5"/>
  <c r="F374" i="5"/>
  <c r="F326" i="5"/>
  <c r="F302" i="5"/>
  <c r="F278" i="5"/>
  <c r="F269" i="5"/>
  <c r="F254" i="5"/>
  <c r="F245" i="5"/>
  <c r="F221" i="5"/>
  <c r="F197" i="5"/>
  <c r="F173" i="5"/>
  <c r="F149" i="5"/>
  <c r="F125" i="5"/>
  <c r="F101" i="5"/>
  <c r="F77" i="5"/>
  <c r="F53" i="5"/>
  <c r="F29" i="5"/>
  <c r="F5" i="5"/>
  <c r="G707" i="5"/>
  <c r="G683" i="5"/>
  <c r="G659" i="5"/>
  <c r="G635" i="5"/>
  <c r="G611" i="5"/>
  <c r="G587" i="5"/>
  <c r="G563" i="5"/>
  <c r="G539" i="5"/>
  <c r="G515" i="5"/>
  <c r="G491" i="5"/>
  <c r="G467" i="5"/>
  <c r="G443" i="5"/>
  <c r="G716" i="5"/>
  <c r="G692" i="5"/>
  <c r="G668" i="5"/>
  <c r="G644" i="5"/>
  <c r="G596" i="5"/>
  <c r="G572" i="5"/>
  <c r="G548" i="5"/>
  <c r="G524" i="5"/>
  <c r="G500" i="5"/>
  <c r="G476" i="5"/>
  <c r="G452" i="5"/>
  <c r="G725" i="5"/>
  <c r="G701" i="5"/>
  <c r="G677" i="5"/>
  <c r="G653" i="5"/>
  <c r="G629" i="5"/>
  <c r="G605" i="5"/>
  <c r="G581" i="5"/>
  <c r="G557" i="5"/>
  <c r="G533" i="5"/>
  <c r="G509" i="5"/>
  <c r="G485" i="5"/>
  <c r="G461" i="5"/>
  <c r="G437" i="5"/>
  <c r="G710" i="5"/>
  <c r="G686" i="5"/>
  <c r="G662" i="5"/>
  <c r="G638" i="5"/>
  <c r="G614" i="5"/>
  <c r="G590" i="5"/>
  <c r="G566" i="5"/>
  <c r="G542" i="5"/>
  <c r="G518" i="5"/>
  <c r="G494" i="5"/>
  <c r="G470" i="5"/>
  <c r="G446" i="5"/>
  <c r="G719" i="5"/>
  <c r="G695" i="5"/>
  <c r="G647" i="5"/>
  <c r="G623" i="5"/>
  <c r="G599" i="5"/>
  <c r="G575" i="5"/>
  <c r="G527" i="5"/>
  <c r="G503" i="5"/>
  <c r="G455" i="5"/>
  <c r="G728" i="5"/>
  <c r="G704" i="5"/>
  <c r="G680" i="5"/>
  <c r="G656" i="5"/>
  <c r="G632" i="5"/>
  <c r="G622" i="5"/>
  <c r="G608" i="5"/>
  <c r="G584" i="5"/>
  <c r="G560" i="5"/>
  <c r="G536" i="5"/>
  <c r="G512" i="5"/>
  <c r="G488" i="5"/>
  <c r="G483" i="5"/>
  <c r="G464" i="5"/>
  <c r="G713" i="5"/>
  <c r="G689" i="5"/>
  <c r="G665" i="5"/>
  <c r="G641" i="5"/>
  <c r="G617" i="5"/>
  <c r="G593" i="5"/>
  <c r="G569" i="5"/>
  <c r="G545" i="5"/>
  <c r="G521" i="5"/>
  <c r="G473" i="5"/>
  <c r="G449" i="5"/>
  <c r="G722" i="5"/>
  <c r="G698" i="5"/>
  <c r="G674" i="5"/>
  <c r="G650" i="5"/>
  <c r="G626" i="5"/>
  <c r="G602" i="5"/>
  <c r="G578" i="5"/>
  <c r="G554" i="5"/>
  <c r="G530" i="5"/>
  <c r="G506" i="5"/>
  <c r="G458" i="5"/>
  <c r="G425" i="5"/>
  <c r="G401" i="5"/>
  <c r="G377" i="5"/>
  <c r="G353" i="5"/>
  <c r="G329" i="5"/>
  <c r="G305" i="5"/>
  <c r="G281" i="5"/>
  <c r="G248" i="5"/>
  <c r="G224" i="5"/>
  <c r="G200" i="5"/>
  <c r="G176" i="5"/>
  <c r="G152" i="5"/>
  <c r="G128" i="5"/>
  <c r="G104" i="5"/>
  <c r="G80" i="5"/>
  <c r="G32" i="5"/>
  <c r="G8" i="5"/>
  <c r="G434" i="5"/>
  <c r="G410" i="5"/>
  <c r="G386" i="5"/>
  <c r="G362" i="5"/>
  <c r="G338" i="5"/>
  <c r="G314" i="5"/>
  <c r="G290" i="5"/>
  <c r="G257" i="5"/>
  <c r="G233" i="5"/>
  <c r="G185" i="5"/>
  <c r="G161" i="5"/>
  <c r="G137" i="5"/>
  <c r="G113" i="5"/>
  <c r="G89" i="5"/>
  <c r="G65" i="5"/>
  <c r="G41" i="5"/>
  <c r="G17" i="5"/>
  <c r="G440" i="5"/>
  <c r="G419" i="5"/>
  <c r="G395" i="5"/>
  <c r="G347" i="5"/>
  <c r="G323" i="5"/>
  <c r="G299" i="5"/>
  <c r="G266" i="5"/>
  <c r="G242" i="5"/>
  <c r="G218" i="5"/>
  <c r="G194" i="5"/>
  <c r="G170" i="5"/>
  <c r="G146" i="5"/>
  <c r="G122" i="5"/>
  <c r="G98" i="5"/>
  <c r="G74" i="5"/>
  <c r="G50" i="5"/>
  <c r="G26" i="5"/>
  <c r="G2" i="5"/>
  <c r="G428" i="5"/>
  <c r="G404" i="5"/>
  <c r="G380" i="5"/>
  <c r="G356" i="5"/>
  <c r="G332" i="5"/>
  <c r="G308" i="5"/>
  <c r="G284" i="5"/>
  <c r="G275" i="5"/>
  <c r="G251" i="5"/>
  <c r="G227" i="5"/>
  <c r="G179" i="5"/>
  <c r="G155" i="5"/>
  <c r="G131" i="5"/>
  <c r="G107" i="5"/>
  <c r="G83" i="5"/>
  <c r="G35" i="5"/>
  <c r="G11" i="5"/>
  <c r="G413" i="5"/>
  <c r="G389" i="5"/>
  <c r="G365" i="5"/>
  <c r="G341" i="5"/>
  <c r="G317" i="5"/>
  <c r="G293" i="5"/>
  <c r="G260" i="5"/>
  <c r="G236" i="5"/>
  <c r="G188" i="5"/>
  <c r="G164" i="5"/>
  <c r="G140" i="5"/>
  <c r="G116" i="5"/>
  <c r="G92" i="5"/>
  <c r="G44" i="5"/>
  <c r="G20" i="5"/>
  <c r="G422" i="5"/>
  <c r="G398" i="5"/>
  <c r="G374" i="5"/>
  <c r="G350" i="5"/>
  <c r="G326" i="5"/>
  <c r="G302" i="5"/>
  <c r="G278" i="5"/>
  <c r="G269" i="5"/>
  <c r="G254" i="5"/>
  <c r="G245" i="5"/>
  <c r="G197" i="5"/>
  <c r="G173" i="5"/>
  <c r="G149" i="5"/>
  <c r="G101" i="5"/>
  <c r="G77" i="5"/>
  <c r="G29" i="5"/>
  <c r="G5" i="5"/>
  <c r="G431" i="5"/>
  <c r="G407" i="5"/>
  <c r="G383" i="5"/>
  <c r="G359" i="5"/>
  <c r="G335" i="5"/>
  <c r="G311" i="5"/>
  <c r="G287" i="5"/>
  <c r="G230" i="5"/>
  <c r="G182" i="5"/>
  <c r="G158" i="5"/>
  <c r="G134" i="5"/>
  <c r="G110" i="5"/>
  <c r="G86" i="5"/>
  <c r="G38" i="5"/>
  <c r="G14" i="5"/>
  <c r="G416" i="5"/>
  <c r="G392" i="5"/>
  <c r="G368" i="5"/>
  <c r="G344" i="5"/>
  <c r="G320" i="5"/>
  <c r="G296" i="5"/>
  <c r="G272" i="5"/>
  <c r="G263" i="5"/>
  <c r="G239" i="5"/>
  <c r="G215" i="5"/>
  <c r="G191" i="5"/>
  <c r="G167" i="5"/>
  <c r="G143" i="5"/>
  <c r="G119" i="5"/>
  <c r="G71" i="5"/>
  <c r="G23" i="5"/>
  <c r="F9" i="6" l="1"/>
  <c r="F18" i="6"/>
  <c r="N18" i="6"/>
  <c r="H17" i="6"/>
  <c r="H6" i="6"/>
  <c r="H18" i="6"/>
  <c r="O15" i="6"/>
  <c r="J15" i="6"/>
  <c r="L15" i="6"/>
  <c r="L6" i="6"/>
  <c r="C15" i="6"/>
  <c r="C9" i="6"/>
  <c r="C6" i="6"/>
  <c r="H9" i="6"/>
  <c r="O7" i="6"/>
  <c r="O16" i="6"/>
  <c r="L9" i="6"/>
  <c r="L18" i="6"/>
  <c r="N15" i="6"/>
  <c r="N9" i="6"/>
  <c r="N6" i="6"/>
  <c r="J18" i="6"/>
  <c r="G6" i="6"/>
  <c r="H7" i="6"/>
  <c r="H15" i="6"/>
  <c r="O17" i="6"/>
  <c r="J17" i="6"/>
  <c r="L17" i="6"/>
  <c r="G9" i="6"/>
  <c r="G15" i="6"/>
  <c r="G17" i="6"/>
  <c r="F6" i="6"/>
  <c r="F15" i="6"/>
  <c r="C18" i="6"/>
  <c r="J9" i="6"/>
  <c r="J6" i="6"/>
  <c r="C17" i="6"/>
  <c r="O9" i="6"/>
  <c r="O6" i="6"/>
  <c r="C206" i="5"/>
  <c r="M206" i="5"/>
  <c r="M221" i="5"/>
  <c r="M212" i="5"/>
  <c r="N197" i="5"/>
  <c r="N194" i="5"/>
  <c r="N209" i="5"/>
  <c r="N662" i="5"/>
  <c r="O22" i="6" s="1"/>
  <c r="L221" i="5"/>
  <c r="M203" i="5"/>
  <c r="F209" i="5"/>
  <c r="C221" i="5"/>
  <c r="G95" i="5"/>
  <c r="G212" i="5"/>
  <c r="F218" i="5"/>
  <c r="F95" i="5"/>
  <c r="F563" i="5"/>
  <c r="M530" i="5"/>
  <c r="N203" i="5"/>
  <c r="N218" i="5"/>
  <c r="J185" i="5"/>
  <c r="L185" i="5"/>
  <c r="L95" i="5"/>
  <c r="M563" i="5"/>
  <c r="N17" i="6" s="1"/>
  <c r="G221" i="5"/>
  <c r="C209" i="5"/>
  <c r="M95" i="5"/>
  <c r="H197" i="5"/>
  <c r="J203" i="5"/>
  <c r="J209" i="5"/>
  <c r="L497" i="5"/>
  <c r="L20" i="6" s="1"/>
  <c r="F185" i="5"/>
  <c r="N272" i="5"/>
  <c r="J497" i="5"/>
  <c r="J16" i="6" s="1"/>
  <c r="C233" i="5"/>
  <c r="H212" i="5"/>
  <c r="N212" i="5"/>
  <c r="J212" i="5"/>
  <c r="J218" i="5"/>
  <c r="G209" i="5"/>
  <c r="C95" i="5"/>
  <c r="J215" i="5"/>
  <c r="G203" i="5"/>
  <c r="G206" i="5"/>
  <c r="G497" i="5"/>
  <c r="G671" i="5"/>
  <c r="G18" i="6" s="1"/>
  <c r="F212" i="5"/>
  <c r="F497" i="5"/>
  <c r="H218" i="5"/>
  <c r="L206" i="5"/>
  <c r="L203" i="5"/>
  <c r="H203" i="5"/>
  <c r="F215" i="5"/>
  <c r="F584" i="5"/>
  <c r="C203" i="5"/>
  <c r="C497" i="5"/>
  <c r="C21" i="6" s="1"/>
  <c r="M209" i="5"/>
  <c r="H209" i="5"/>
  <c r="H215" i="5"/>
  <c r="C33" i="6" l="1"/>
  <c r="O33" i="6"/>
  <c r="L33" i="6"/>
  <c r="F33" i="6"/>
  <c r="N34" i="6"/>
  <c r="G33" i="6"/>
  <c r="O34" i="6"/>
  <c r="C34" i="6"/>
  <c r="F34" i="6"/>
  <c r="L34" i="6"/>
  <c r="G34" i="6"/>
  <c r="N33" i="6"/>
  <c r="L13" i="6"/>
  <c r="O18" i="6"/>
  <c r="O19" i="6" s="1"/>
  <c r="H12" i="6"/>
  <c r="F21" i="6"/>
  <c r="L12" i="6"/>
  <c r="F12" i="6"/>
  <c r="N11" i="6"/>
  <c r="L7" i="6"/>
  <c r="F13" i="6"/>
  <c r="C22" i="6"/>
  <c r="H13" i="6"/>
  <c r="N12" i="6"/>
  <c r="N8" i="6"/>
  <c r="C11" i="6"/>
  <c r="L11" i="6"/>
  <c r="L37" i="6" s="1"/>
  <c r="G21" i="6"/>
  <c r="O12" i="6"/>
  <c r="G12" i="6"/>
  <c r="G22" i="6"/>
  <c r="C8" i="6"/>
  <c r="O8" i="6"/>
  <c r="O10" i="6" s="1"/>
  <c r="F11" i="6"/>
  <c r="C16" i="6"/>
  <c r="C19" i="6" s="1"/>
  <c r="N13" i="6"/>
  <c r="G8" i="6"/>
  <c r="N20" i="6"/>
  <c r="F7" i="6"/>
  <c r="J21" i="6"/>
  <c r="N22" i="6"/>
  <c r="L22" i="6"/>
  <c r="G13" i="6"/>
  <c r="C7" i="6"/>
  <c r="O20" i="6"/>
  <c r="J22" i="6"/>
  <c r="O13" i="6"/>
  <c r="F17" i="6"/>
  <c r="H8" i="6"/>
  <c r="H10" i="6" s="1"/>
  <c r="O21" i="6"/>
  <c r="F22" i="6"/>
  <c r="C13" i="6"/>
  <c r="N21" i="6"/>
  <c r="F8" i="6"/>
  <c r="J8" i="6"/>
  <c r="C12" i="6"/>
  <c r="N16" i="6"/>
  <c r="N19" i="6" s="1"/>
  <c r="G11" i="6"/>
  <c r="N7" i="6"/>
  <c r="J20" i="6"/>
  <c r="G7" i="6"/>
  <c r="F16" i="6"/>
  <c r="L16" i="6"/>
  <c r="L19" i="6" s="1"/>
  <c r="F20" i="6"/>
  <c r="G20" i="6"/>
  <c r="L21" i="6"/>
  <c r="O11" i="6"/>
  <c r="G16" i="6"/>
  <c r="G19" i="6" s="1"/>
  <c r="C20" i="6"/>
  <c r="H11" i="6"/>
  <c r="L8" i="6"/>
  <c r="J19" i="6"/>
  <c r="J95" i="5"/>
  <c r="H485" i="5"/>
  <c r="H22" i="6" s="1"/>
  <c r="N37" i="6" l="1"/>
  <c r="J13" i="6"/>
  <c r="J33" i="6"/>
  <c r="J34" i="6"/>
  <c r="H34" i="6"/>
  <c r="G10" i="6"/>
  <c r="G36" i="6" s="1"/>
  <c r="H33" i="6"/>
  <c r="F10" i="6"/>
  <c r="N10" i="6"/>
  <c r="N36" i="6" s="1"/>
  <c r="F37" i="6"/>
  <c r="O36" i="6"/>
  <c r="C10" i="6"/>
  <c r="C36" i="6" s="1"/>
  <c r="L10" i="6"/>
  <c r="L36" i="6" s="1"/>
  <c r="O37" i="6"/>
  <c r="F19" i="6"/>
  <c r="G37" i="6"/>
  <c r="C37" i="6"/>
  <c r="H16" i="6"/>
  <c r="H19" i="6" s="1"/>
  <c r="H36" i="6" s="1"/>
  <c r="H20" i="6"/>
  <c r="H37" i="6" s="1"/>
  <c r="H21" i="6"/>
  <c r="J7" i="6"/>
  <c r="J10" i="6" s="1"/>
  <c r="J36" i="6" s="1"/>
  <c r="J11" i="6"/>
  <c r="J37" i="6" s="1"/>
  <c r="J12" i="6"/>
  <c r="F36" i="6" l="1"/>
  <c r="C4" i="4"/>
  <c r="A5" i="4"/>
  <c r="A6" i="4" s="1"/>
  <c r="B4" i="4"/>
  <c r="D4" i="4"/>
  <c r="B6" i="4" l="1"/>
  <c r="C6" i="4"/>
  <c r="D6" i="4"/>
  <c r="A7" i="4"/>
  <c r="E4" i="4"/>
  <c r="F4" i="4" s="1"/>
  <c r="G4" i="4" s="1"/>
  <c r="C5" i="4"/>
  <c r="D5" i="4"/>
  <c r="B5" i="4"/>
  <c r="C7" i="4" l="1"/>
  <c r="D7" i="4"/>
  <c r="A8" i="4"/>
  <c r="B7" i="4"/>
  <c r="E7" i="4" s="1"/>
  <c r="F7" i="4" s="1"/>
  <c r="G7" i="4" s="1"/>
  <c r="E6" i="4"/>
  <c r="F6" i="4" s="1"/>
  <c r="G6" i="4" s="1"/>
  <c r="E5" i="4"/>
  <c r="F5" i="4" s="1"/>
  <c r="G5" i="4" s="1"/>
  <c r="A9" i="4" l="1"/>
  <c r="D8" i="4"/>
  <c r="C8" i="4"/>
  <c r="B8" i="4"/>
  <c r="B275" i="5"/>
  <c r="B527" i="5"/>
  <c r="B255" i="5"/>
  <c r="B659" i="5"/>
  <c r="B446" i="5"/>
  <c r="B368" i="5"/>
  <c r="B584" i="5"/>
  <c r="B5" i="5"/>
  <c r="B575" i="5"/>
  <c r="B644" i="5"/>
  <c r="B371" i="5"/>
  <c r="B401" i="5"/>
  <c r="B344" i="5"/>
  <c r="B263" i="5"/>
  <c r="B443" i="5"/>
  <c r="B590" i="5"/>
  <c r="B431" i="5"/>
  <c r="B326" i="5"/>
  <c r="B689" i="5"/>
  <c r="B566" i="5"/>
  <c r="B176" i="5"/>
  <c r="B536" i="5"/>
  <c r="B674" i="5"/>
  <c r="B299" i="5"/>
  <c r="B161" i="5"/>
  <c r="B407" i="5"/>
  <c r="B227" i="5"/>
  <c r="B425" i="5"/>
  <c r="B8" i="5"/>
  <c r="B506" i="5"/>
  <c r="B428" i="5"/>
  <c r="B17" i="5"/>
  <c r="B260" i="5"/>
  <c r="B101" i="5"/>
  <c r="B173" i="5"/>
  <c r="B290" i="5"/>
  <c r="B341" i="5"/>
  <c r="B44" i="5"/>
  <c r="B389" i="5"/>
  <c r="B395" i="5"/>
  <c r="B416" i="5"/>
  <c r="B665" i="5"/>
  <c r="B695" i="5"/>
  <c r="B224" i="5"/>
  <c r="B311" i="5"/>
  <c r="B230" i="5"/>
  <c r="B317" i="5"/>
  <c r="B323" i="5"/>
  <c r="B626" i="5"/>
  <c r="B629" i="5"/>
  <c r="B50" i="5"/>
  <c r="B257" i="5"/>
  <c r="B599" i="5"/>
  <c r="B305" i="5"/>
  <c r="B113" i="5"/>
  <c r="B59" i="5"/>
  <c r="B236" i="5"/>
  <c r="B533" i="5"/>
  <c r="B287" i="5"/>
  <c r="B647" i="5"/>
  <c r="B182" i="5"/>
  <c r="B476" i="5"/>
  <c r="B269" i="5"/>
  <c r="B563" i="5"/>
  <c r="B635" i="5"/>
  <c r="B455" i="5"/>
  <c r="B56" i="5"/>
  <c r="B71" i="5"/>
  <c r="B662" i="5"/>
  <c r="B362" i="5"/>
  <c r="B503" i="5"/>
  <c r="B593" i="5"/>
  <c r="B80" i="5"/>
  <c r="B518" i="5"/>
  <c r="B710" i="5"/>
  <c r="B359" i="5"/>
  <c r="B293" i="5"/>
  <c r="B266" i="5"/>
  <c r="B557" i="5"/>
  <c r="B107" i="5"/>
  <c r="B296" i="5"/>
  <c r="B158" i="5"/>
  <c r="B377" i="5"/>
  <c r="B482" i="5"/>
  <c r="B698" i="5"/>
  <c r="B587" i="5"/>
  <c r="B128" i="5"/>
  <c r="B365" i="5"/>
  <c r="B581" i="5"/>
  <c r="B281" i="5"/>
  <c r="B539" i="5"/>
  <c r="B374" i="5"/>
  <c r="B725" i="5"/>
  <c r="B440" i="5"/>
  <c r="B98" i="5"/>
  <c r="B167" i="5"/>
  <c r="B638" i="5"/>
  <c r="B569" i="5"/>
  <c r="B68" i="5"/>
  <c r="B206" i="5"/>
  <c r="B65" i="5"/>
  <c r="B302" i="5"/>
  <c r="B29" i="5"/>
  <c r="B467" i="5"/>
  <c r="B23" i="5"/>
  <c r="B41" i="5"/>
  <c r="B242" i="5"/>
  <c r="B713" i="5"/>
  <c r="B683" i="5"/>
  <c r="B383" i="5"/>
  <c r="B218" i="5"/>
  <c r="B548" i="5"/>
  <c r="B38" i="5"/>
  <c r="B314" i="5"/>
  <c r="B77" i="5"/>
  <c r="B14" i="5"/>
  <c r="B92" i="5"/>
  <c r="B623" i="5"/>
  <c r="B410" i="5"/>
  <c r="B554" i="5"/>
  <c r="B722" i="5"/>
  <c r="B461" i="5"/>
  <c r="B89" i="5"/>
  <c r="B11" i="5"/>
  <c r="B353" i="5"/>
  <c r="B170" i="5"/>
  <c r="B122" i="5"/>
  <c r="B620" i="5"/>
  <c r="B320" i="5"/>
  <c r="B104" i="5"/>
  <c r="B83" i="5"/>
  <c r="B509" i="5"/>
  <c r="B200" i="5"/>
  <c r="B653" i="5"/>
  <c r="B413" i="5"/>
  <c r="B458" i="5"/>
  <c r="B386" i="5"/>
  <c r="B614" i="5"/>
  <c r="B152" i="5"/>
  <c r="B356" i="5"/>
  <c r="B194" i="5"/>
  <c r="B632" i="5"/>
  <c r="B668" i="5"/>
  <c r="B239" i="5"/>
  <c r="B284" i="5"/>
  <c r="B500" i="5"/>
  <c r="B728" i="5"/>
  <c r="B704" i="5"/>
  <c r="B164" i="5"/>
  <c r="B149" i="5"/>
  <c r="B701" i="5"/>
  <c r="B617" i="5"/>
  <c r="B116" i="5"/>
  <c r="B491" i="5"/>
  <c r="B515" i="5"/>
  <c r="B542" i="5"/>
  <c r="B74" i="5"/>
  <c r="B119" i="5"/>
  <c r="B449" i="5"/>
  <c r="B656" i="5"/>
  <c r="B332" i="5"/>
  <c r="B245" i="5"/>
  <c r="B521" i="5"/>
  <c r="B233" i="5"/>
  <c r="B26" i="5"/>
  <c r="B605" i="5"/>
  <c r="B524" i="5"/>
  <c r="B707" i="5"/>
  <c r="B488" i="5"/>
  <c r="B680" i="5"/>
  <c r="B215" i="5"/>
  <c r="B608" i="5"/>
  <c r="B110" i="5"/>
  <c r="B221" i="5"/>
  <c r="B419" i="5"/>
  <c r="B392" i="5"/>
  <c r="B146" i="5"/>
  <c r="B143" i="5"/>
  <c r="B137" i="5"/>
  <c r="B578" i="5"/>
  <c r="B671" i="5"/>
  <c r="B464" i="5"/>
  <c r="B86" i="5"/>
  <c r="B53" i="5"/>
  <c r="B650" i="5"/>
  <c r="B437" i="5"/>
  <c r="B134" i="5"/>
  <c r="B335" i="5"/>
  <c r="B35" i="5"/>
  <c r="B602" i="5"/>
  <c r="B197" i="5"/>
  <c r="B380" i="5"/>
  <c r="B485" i="5"/>
  <c r="B62" i="5"/>
  <c r="B155" i="5"/>
  <c r="B191" i="5"/>
  <c r="B131" i="5"/>
  <c r="B473" i="5"/>
  <c r="B347" i="5"/>
  <c r="B719" i="5"/>
  <c r="B338" i="5"/>
  <c r="B398" i="5"/>
  <c r="B251" i="5"/>
  <c r="B530" i="5"/>
  <c r="B470" i="5"/>
  <c r="B308" i="5"/>
  <c r="B512" i="5"/>
  <c r="B692" i="5"/>
  <c r="B611" i="5"/>
  <c r="B188" i="5"/>
  <c r="B422" i="5"/>
  <c r="B560" i="5"/>
  <c r="B350" i="5"/>
  <c r="B641" i="5"/>
  <c r="B179" i="5"/>
  <c r="B140" i="5"/>
  <c r="B125" i="5"/>
  <c r="B248" i="5"/>
  <c r="B404" i="5"/>
  <c r="B2" i="5"/>
  <c r="B32" i="5"/>
  <c r="B545" i="5"/>
  <c r="B686" i="5"/>
  <c r="B677" i="5"/>
  <c r="B452" i="5"/>
  <c r="B20" i="5"/>
  <c r="B185" i="5"/>
  <c r="B716" i="5"/>
  <c r="B479" i="5"/>
  <c r="B329" i="5"/>
  <c r="B572" i="5"/>
  <c r="B434" i="5"/>
  <c r="B596" i="5"/>
  <c r="B494" i="5"/>
  <c r="E8" i="4" l="1"/>
  <c r="F8" i="4" s="1"/>
  <c r="G8" i="4" s="1"/>
  <c r="B9" i="4"/>
  <c r="C9" i="4"/>
  <c r="D9" i="4"/>
  <c r="A10" i="4"/>
  <c r="B9" i="6"/>
  <c r="B17" i="6"/>
  <c r="B18" i="6"/>
  <c r="B15" i="6"/>
  <c r="B47" i="5"/>
  <c r="B203" i="5"/>
  <c r="B497" i="5"/>
  <c r="B16" i="6" s="1"/>
  <c r="B209" i="5"/>
  <c r="B212" i="5"/>
  <c r="B95" i="5"/>
  <c r="B7" i="6" s="1"/>
  <c r="B274" i="5"/>
  <c r="D10" i="4" l="1"/>
  <c r="A11" i="4"/>
  <c r="B10" i="4"/>
  <c r="C10" i="4"/>
  <c r="E9" i="4"/>
  <c r="F9" i="4" s="1"/>
  <c r="G9" i="4" s="1"/>
  <c r="B33" i="6"/>
  <c r="B34" i="6"/>
  <c r="B8" i="6"/>
  <c r="B11" i="6"/>
  <c r="B12" i="6"/>
  <c r="B13" i="6"/>
  <c r="B22" i="6"/>
  <c r="B21" i="6"/>
  <c r="B19" i="6"/>
  <c r="B20" i="6"/>
  <c r="B6" i="6"/>
  <c r="B10" i="6" l="1"/>
  <c r="B36" i="6" s="1"/>
  <c r="E10" i="4"/>
  <c r="F10" i="4" s="1"/>
  <c r="G10" i="4" s="1"/>
  <c r="C11" i="4"/>
  <c r="D11" i="4"/>
  <c r="A12" i="4"/>
  <c r="B11" i="4"/>
  <c r="B37" i="6"/>
  <c r="E11" i="4" l="1"/>
  <c r="F11" i="4" s="1"/>
  <c r="G11" i="4" s="1"/>
  <c r="A13" i="4"/>
  <c r="D12" i="4"/>
  <c r="C12" i="4"/>
  <c r="B12" i="4"/>
  <c r="E12" i="4" l="1"/>
  <c r="F12" i="4" s="1"/>
  <c r="G12" i="4" s="1"/>
  <c r="A14" i="4"/>
  <c r="B13" i="4"/>
  <c r="C13" i="4"/>
  <c r="D13" i="4"/>
  <c r="E13" i="4" l="1"/>
  <c r="F13" i="4" s="1"/>
  <c r="G13" i="4" s="1"/>
  <c r="B14" i="4"/>
  <c r="C14" i="4"/>
  <c r="D14" i="4"/>
  <c r="A15" i="4"/>
  <c r="B15" i="4" l="1"/>
  <c r="D15" i="4"/>
  <c r="C15" i="4"/>
  <c r="A16" i="4"/>
  <c r="E14" i="4"/>
  <c r="F14" i="4" s="1"/>
  <c r="G14" i="4" s="1"/>
  <c r="A17" i="4" l="1"/>
  <c r="D16" i="4"/>
  <c r="B16" i="4"/>
  <c r="C16" i="4"/>
  <c r="E15" i="4"/>
  <c r="F15" i="4" s="1"/>
  <c r="G15" i="4" s="1"/>
  <c r="E16" i="4" l="1"/>
  <c r="F16" i="4" s="1"/>
  <c r="G16" i="4" s="1"/>
  <c r="B17" i="4"/>
  <c r="C17" i="4"/>
  <c r="D17" i="4"/>
  <c r="A18" i="4"/>
  <c r="B18" i="4" l="1"/>
  <c r="C18" i="4"/>
  <c r="D18" i="4"/>
  <c r="A19" i="4"/>
  <c r="E17" i="4"/>
  <c r="F17" i="4" s="1"/>
  <c r="G17" i="4" s="1"/>
  <c r="C19" i="4" l="1"/>
  <c r="D19" i="4"/>
  <c r="A20" i="4"/>
  <c r="B19" i="4"/>
  <c r="E18" i="4"/>
  <c r="F18" i="4" s="1"/>
  <c r="G18" i="4" s="1"/>
  <c r="A21" i="4" l="1"/>
  <c r="D20" i="4"/>
  <c r="B20" i="4"/>
  <c r="C20" i="4"/>
  <c r="E19" i="4"/>
  <c r="F19" i="4" s="1"/>
  <c r="G19" i="4" s="1"/>
  <c r="E20" i="4" l="1"/>
  <c r="F20" i="4" s="1"/>
  <c r="G20" i="4" s="1"/>
  <c r="C21" i="4"/>
  <c r="A22" i="4"/>
  <c r="B21" i="4"/>
  <c r="D21" i="4"/>
  <c r="E21" i="4" l="1"/>
  <c r="F21" i="4" s="1"/>
  <c r="G21" i="4" s="1"/>
  <c r="A23" i="4"/>
  <c r="B22" i="4"/>
  <c r="C22" i="4"/>
  <c r="D22" i="4"/>
  <c r="E22" i="4" l="1"/>
  <c r="F22" i="4" s="1"/>
  <c r="G22" i="4" s="1"/>
  <c r="C23" i="4"/>
  <c r="D23" i="4"/>
  <c r="A24" i="4"/>
  <c r="B23" i="4"/>
  <c r="E23" i="4" s="1"/>
  <c r="F23" i="4" s="1"/>
  <c r="G23" i="4" s="1"/>
  <c r="D24" i="4" l="1"/>
  <c r="B24" i="4"/>
  <c r="C24" i="4"/>
  <c r="A25" i="4"/>
  <c r="B25" i="4" l="1"/>
  <c r="C25" i="4"/>
  <c r="D25" i="4"/>
  <c r="A26" i="4"/>
  <c r="E24" i="4"/>
  <c r="F24" i="4" s="1"/>
  <c r="G24" i="4" s="1"/>
  <c r="A27" i="4" l="1"/>
  <c r="B26" i="4"/>
  <c r="C26" i="4"/>
  <c r="D26" i="4"/>
  <c r="E25" i="4"/>
  <c r="F25" i="4" s="1"/>
  <c r="G25" i="4" s="1"/>
  <c r="E26" i="4" l="1"/>
  <c r="F26" i="4" s="1"/>
  <c r="G26" i="4" s="1"/>
  <c r="B27" i="4"/>
  <c r="C27" i="4"/>
  <c r="D27" i="4"/>
  <c r="A28" i="4"/>
  <c r="A29" i="4" l="1"/>
  <c r="D28" i="4"/>
  <c r="B28" i="4"/>
  <c r="C28" i="4"/>
  <c r="E27" i="4"/>
  <c r="F27" i="4" s="1"/>
  <c r="G27" i="4" s="1"/>
  <c r="E28" i="4" l="1"/>
  <c r="F28" i="4" s="1"/>
  <c r="G28" i="4" s="1"/>
  <c r="C29" i="4"/>
  <c r="D29" i="4"/>
  <c r="A30" i="4"/>
  <c r="B29" i="4"/>
  <c r="E29" i="4" s="1"/>
  <c r="F29" i="4" s="1"/>
  <c r="G29" i="4" s="1"/>
  <c r="D30" i="4" l="1"/>
  <c r="B30" i="4"/>
  <c r="A31" i="4"/>
  <c r="C30" i="4"/>
  <c r="E30" i="4" l="1"/>
  <c r="F30" i="4" s="1"/>
  <c r="G30" i="4" s="1"/>
  <c r="C31" i="4"/>
  <c r="D31" i="4"/>
  <c r="A32" i="4"/>
  <c r="B31" i="4"/>
  <c r="E31" i="4" s="1"/>
  <c r="F31" i="4" s="1"/>
  <c r="G31" i="4" s="1"/>
  <c r="C32" i="4" l="1"/>
  <c r="A33" i="4"/>
  <c r="D32" i="4"/>
  <c r="B32" i="4"/>
  <c r="E32" i="4" l="1"/>
  <c r="F32" i="4" s="1"/>
  <c r="G32" i="4" s="1"/>
  <c r="D33" i="4"/>
  <c r="A34" i="4"/>
  <c r="B33" i="4"/>
  <c r="C33" i="4"/>
  <c r="E33" i="4" l="1"/>
  <c r="F33" i="4" s="1"/>
  <c r="G33" i="4" s="1"/>
  <c r="D34" i="4"/>
  <c r="A35" i="4"/>
  <c r="B34" i="4"/>
  <c r="C34" i="4"/>
  <c r="E34" i="4" l="1"/>
  <c r="F34" i="4" s="1"/>
  <c r="G34" i="4" s="1"/>
  <c r="A36" i="4"/>
  <c r="B35" i="4"/>
  <c r="C35" i="4"/>
  <c r="D35" i="4"/>
  <c r="E35" i="4" l="1"/>
  <c r="F35" i="4" s="1"/>
  <c r="G35" i="4" s="1"/>
  <c r="C36" i="4"/>
  <c r="A37" i="4"/>
  <c r="D36" i="4"/>
  <c r="B36" i="4"/>
  <c r="E36" i="4" s="1"/>
  <c r="F36" i="4" s="1"/>
  <c r="G36" i="4" s="1"/>
  <c r="D37" i="4" l="1"/>
  <c r="A38" i="4"/>
  <c r="B37" i="4"/>
  <c r="C37" i="4"/>
  <c r="E37" i="4" l="1"/>
  <c r="F37" i="4" s="1"/>
  <c r="G37" i="4" s="1"/>
  <c r="A39" i="4"/>
  <c r="B38" i="4"/>
  <c r="D38" i="4"/>
  <c r="C38" i="4"/>
  <c r="E38" i="4" l="1"/>
  <c r="F38" i="4" s="1"/>
  <c r="G38" i="4" s="1"/>
  <c r="B39" i="4"/>
  <c r="C39" i="4"/>
  <c r="D39" i="4"/>
  <c r="A40" i="4"/>
  <c r="C40" i="4" l="1"/>
  <c r="B40" i="4"/>
  <c r="A41" i="4"/>
  <c r="D40" i="4"/>
  <c r="E39" i="4"/>
  <c r="F39" i="4" s="1"/>
  <c r="G39" i="4" s="1"/>
  <c r="A42" i="4" l="1"/>
  <c r="B41" i="4"/>
  <c r="C41" i="4"/>
  <c r="D41" i="4"/>
  <c r="E40" i="4"/>
  <c r="F40" i="4" s="1"/>
  <c r="G40" i="4" s="1"/>
  <c r="E41" i="4" l="1"/>
  <c r="F41" i="4" s="1"/>
  <c r="G41" i="4" s="1"/>
  <c r="D42" i="4"/>
  <c r="B42" i="4"/>
  <c r="C42" i="4"/>
  <c r="A43" i="4"/>
  <c r="B43" i="4" l="1"/>
  <c r="C43" i="4"/>
  <c r="A44" i="4"/>
  <c r="D43" i="4"/>
  <c r="E42" i="4"/>
  <c r="F42" i="4" s="1"/>
  <c r="G42" i="4" s="1"/>
  <c r="A45" i="4" l="1"/>
  <c r="C44" i="4"/>
  <c r="B44" i="4"/>
  <c r="D44" i="4"/>
  <c r="E43" i="4"/>
  <c r="F43" i="4" s="1"/>
  <c r="G43" i="4" s="1"/>
  <c r="E44" i="4" l="1"/>
  <c r="F44" i="4" s="1"/>
  <c r="G44" i="4" s="1"/>
  <c r="A46" i="4"/>
  <c r="B45" i="4"/>
  <c r="C45" i="4"/>
  <c r="D45" i="4"/>
  <c r="E45" i="4" l="1"/>
  <c r="F45" i="4" s="1"/>
  <c r="G45" i="4" s="1"/>
  <c r="B46" i="4"/>
  <c r="C46" i="4"/>
  <c r="A47" i="4"/>
  <c r="D46" i="4"/>
  <c r="C47" i="4" l="1"/>
  <c r="D47" i="4"/>
  <c r="A48" i="4"/>
  <c r="B47" i="4"/>
  <c r="E46" i="4"/>
  <c r="F46" i="4" s="1"/>
  <c r="G46" i="4" s="1"/>
  <c r="E47" i="4" l="1"/>
  <c r="F47" i="4" s="1"/>
  <c r="G47" i="4" s="1"/>
  <c r="A49" i="4"/>
  <c r="D48" i="4"/>
  <c r="B48" i="4"/>
  <c r="C48" i="4"/>
  <c r="E48" i="4" l="1"/>
  <c r="F48" i="4" s="1"/>
  <c r="G48" i="4" s="1"/>
  <c r="D49" i="4"/>
  <c r="C49" i="4"/>
  <c r="A50" i="4"/>
  <c r="B49" i="4"/>
  <c r="E49" i="4" l="1"/>
  <c r="F49" i="4" s="1"/>
  <c r="G49" i="4" s="1"/>
  <c r="A51" i="4"/>
  <c r="C50" i="4"/>
  <c r="B50" i="4"/>
  <c r="D50" i="4"/>
  <c r="E50" i="4" l="1"/>
  <c r="F50" i="4" s="1"/>
  <c r="G50" i="4" s="1"/>
  <c r="C51" i="4"/>
  <c r="D51" i="4"/>
  <c r="A52" i="4"/>
  <c r="B51" i="4"/>
  <c r="E51" i="4" s="1"/>
  <c r="F51" i="4" s="1"/>
  <c r="G51" i="4" s="1"/>
  <c r="C52" i="4" l="1"/>
  <c r="A53" i="4"/>
  <c r="B52" i="4"/>
  <c r="D52" i="4"/>
  <c r="E52" i="4" l="1"/>
  <c r="F52" i="4" s="1"/>
  <c r="G52" i="4" s="1"/>
  <c r="C53" i="4"/>
  <c r="D53" i="4"/>
  <c r="A54" i="4"/>
  <c r="B53" i="4"/>
  <c r="E53" i="4" s="1"/>
  <c r="F53" i="4" s="1"/>
  <c r="G53" i="4" s="1"/>
  <c r="D54" i="4" l="1"/>
  <c r="A55" i="4"/>
  <c r="C54" i="4"/>
  <c r="B54" i="4"/>
  <c r="B55" i="4" l="1"/>
  <c r="C55" i="4"/>
  <c r="D55" i="4"/>
  <c r="A56" i="4"/>
  <c r="E54" i="4"/>
  <c r="F54" i="4" s="1"/>
  <c r="G54" i="4" s="1"/>
  <c r="B56" i="4" l="1"/>
  <c r="C56" i="4"/>
  <c r="D56" i="4"/>
  <c r="A57" i="4"/>
  <c r="E55" i="4"/>
  <c r="F55" i="4" s="1"/>
  <c r="G55" i="4" s="1"/>
  <c r="C57" i="4" l="1"/>
  <c r="D57" i="4"/>
  <c r="A58" i="4"/>
  <c r="B57" i="4"/>
  <c r="E56" i="4"/>
  <c r="F56" i="4" s="1"/>
  <c r="G56" i="4" s="1"/>
  <c r="E57" i="4" l="1"/>
  <c r="F57" i="4" s="1"/>
  <c r="G57" i="4" s="1"/>
  <c r="D58" i="4"/>
  <c r="A59" i="4"/>
  <c r="B58" i="4"/>
  <c r="C58" i="4"/>
  <c r="E58" i="4" l="1"/>
  <c r="F58" i="4" s="1"/>
  <c r="G58" i="4" s="1"/>
  <c r="B59" i="4"/>
  <c r="C59" i="4"/>
  <c r="D59" i="4"/>
  <c r="A60" i="4"/>
  <c r="A61" i="4" l="1"/>
  <c r="D60" i="4"/>
  <c r="B60" i="4"/>
  <c r="C60" i="4"/>
  <c r="E59" i="4"/>
  <c r="F59" i="4" s="1"/>
  <c r="G59" i="4" s="1"/>
  <c r="E60" i="4" l="1"/>
  <c r="F60" i="4" s="1"/>
  <c r="G60" i="4" s="1"/>
  <c r="C61" i="4"/>
  <c r="D61" i="4"/>
  <c r="A62" i="4"/>
  <c r="B61" i="4"/>
  <c r="E61" i="4" s="1"/>
  <c r="F61" i="4" s="1"/>
  <c r="G61" i="4" s="1"/>
  <c r="A63" i="4" l="1"/>
  <c r="B62" i="4"/>
  <c r="C62" i="4"/>
  <c r="D62" i="4"/>
  <c r="E62" i="4" l="1"/>
  <c r="F62" i="4" s="1"/>
  <c r="G62" i="4" s="1"/>
  <c r="C63" i="4"/>
  <c r="D63" i="4"/>
  <c r="A64" i="4"/>
  <c r="B63" i="4"/>
  <c r="E63" i="4" s="1"/>
  <c r="F63" i="4" s="1"/>
  <c r="G63" i="4" s="1"/>
  <c r="A65" i="4" l="1"/>
  <c r="D64" i="4"/>
  <c r="C64" i="4"/>
  <c r="B64" i="4"/>
  <c r="E64" i="4" l="1"/>
  <c r="F64" i="4" s="1"/>
  <c r="G64" i="4" s="1"/>
  <c r="D65" i="4"/>
  <c r="B65" i="4"/>
  <c r="C65" i="4"/>
  <c r="A66" i="4"/>
  <c r="E65" i="4" l="1"/>
  <c r="F65" i="4" s="1"/>
  <c r="G65" i="4" s="1"/>
  <c r="B66" i="4"/>
  <c r="C66" i="4"/>
  <c r="D66" i="4"/>
  <c r="A67" i="4"/>
  <c r="C67" i="4" l="1"/>
  <c r="D67" i="4"/>
  <c r="B67" i="4"/>
  <c r="A68" i="4"/>
  <c r="E66" i="4"/>
  <c r="F66" i="4" s="1"/>
  <c r="G66" i="4" s="1"/>
  <c r="A69" i="4" l="1"/>
  <c r="D68" i="4"/>
  <c r="B68" i="4"/>
  <c r="C68" i="4"/>
  <c r="E67" i="4"/>
  <c r="F67" i="4" s="1"/>
  <c r="G67" i="4" s="1"/>
  <c r="E68" i="4" l="1"/>
  <c r="F68" i="4" s="1"/>
  <c r="G68" i="4" s="1"/>
  <c r="C69" i="4"/>
  <c r="D69" i="4"/>
  <c r="A70" i="4"/>
  <c r="B69" i="4"/>
  <c r="E69" i="4" l="1"/>
  <c r="F69" i="4" s="1"/>
  <c r="G69" i="4" s="1"/>
  <c r="D70" i="4"/>
  <c r="A71" i="4"/>
  <c r="B70" i="4"/>
  <c r="C70" i="4"/>
  <c r="E70" i="4" l="1"/>
  <c r="F70" i="4" s="1"/>
  <c r="G70" i="4" s="1"/>
  <c r="C71" i="4"/>
  <c r="D71" i="4"/>
  <c r="A72" i="4"/>
  <c r="B71" i="4"/>
  <c r="E71" i="4" l="1"/>
  <c r="F71" i="4" s="1"/>
  <c r="G71" i="4" s="1"/>
  <c r="A73" i="4"/>
  <c r="D72" i="4"/>
  <c r="C72" i="4"/>
  <c r="B72" i="4"/>
  <c r="E72" i="4" l="1"/>
  <c r="F72" i="4" s="1"/>
  <c r="G72" i="4" s="1"/>
  <c r="D73" i="4"/>
  <c r="A74" i="4"/>
  <c r="C73" i="4"/>
  <c r="B73" i="4"/>
  <c r="D74" i="4" l="1"/>
  <c r="B74" i="4"/>
  <c r="C74" i="4"/>
  <c r="A75" i="4"/>
  <c r="E73" i="4"/>
  <c r="F73" i="4" s="1"/>
  <c r="G73" i="4" s="1"/>
  <c r="C75" i="4" l="1"/>
  <c r="A76" i="4"/>
  <c r="B75" i="4"/>
  <c r="E75" i="4" s="1"/>
  <c r="F75" i="4" s="1"/>
  <c r="G75" i="4" s="1"/>
  <c r="D75" i="4"/>
  <c r="E74" i="4"/>
  <c r="F74" i="4" s="1"/>
  <c r="G74" i="4" s="1"/>
  <c r="A77" i="4" l="1"/>
  <c r="D76" i="4"/>
  <c r="B76" i="4"/>
  <c r="C76" i="4"/>
  <c r="E76" i="4" l="1"/>
  <c r="F76" i="4" s="1"/>
  <c r="G76" i="4" s="1"/>
  <c r="D77" i="4"/>
  <c r="C77" i="4"/>
  <c r="A78" i="4"/>
  <c r="B77" i="4"/>
  <c r="A79" i="4" l="1"/>
  <c r="B78" i="4"/>
  <c r="C78" i="4"/>
  <c r="D78" i="4"/>
  <c r="E77" i="4"/>
  <c r="F77" i="4" s="1"/>
  <c r="G77" i="4" s="1"/>
  <c r="E78" i="4" l="1"/>
  <c r="F78" i="4" s="1"/>
  <c r="G78" i="4" s="1"/>
  <c r="C79" i="4"/>
  <c r="A80" i="4"/>
  <c r="D79" i="4"/>
  <c r="B79" i="4"/>
  <c r="E79" i="4" s="1"/>
  <c r="F79" i="4" s="1"/>
  <c r="G79" i="4" s="1"/>
  <c r="C80" i="4" l="1"/>
  <c r="B80" i="4"/>
  <c r="D80" i="4"/>
  <c r="A81" i="4"/>
  <c r="E80" i="4" l="1"/>
  <c r="F80" i="4" s="1"/>
  <c r="G80" i="4" s="1"/>
  <c r="D81" i="4"/>
  <c r="A82" i="4"/>
  <c r="C81" i="4"/>
  <c r="B81" i="4"/>
  <c r="E81" i="4" l="1"/>
  <c r="F81" i="4" s="1"/>
  <c r="G81" i="4" s="1"/>
  <c r="D82" i="4"/>
  <c r="C82" i="4"/>
  <c r="A83" i="4"/>
  <c r="B82" i="4"/>
  <c r="E82" i="4" l="1"/>
  <c r="F82" i="4" s="1"/>
  <c r="G82" i="4" s="1"/>
  <c r="B83" i="4"/>
  <c r="C83" i="4"/>
  <c r="D83" i="4"/>
  <c r="A84" i="4"/>
  <c r="C84" i="4" l="1"/>
  <c r="D84" i="4"/>
  <c r="A85" i="4"/>
  <c r="B84" i="4"/>
  <c r="E83" i="4"/>
  <c r="F83" i="4" s="1"/>
  <c r="G83" i="4" s="1"/>
  <c r="E84" i="4" l="1"/>
  <c r="F84" i="4" s="1"/>
  <c r="G84" i="4" s="1"/>
  <c r="B85" i="4"/>
  <c r="D85" i="4"/>
  <c r="A86" i="4"/>
  <c r="C85" i="4"/>
  <c r="B86" i="4" l="1"/>
  <c r="C86" i="4"/>
  <c r="D86" i="4"/>
  <c r="A87" i="4"/>
  <c r="E85" i="4"/>
  <c r="F85" i="4" s="1"/>
  <c r="G85" i="4" s="1"/>
  <c r="C87" i="4" l="1"/>
  <c r="A88" i="4"/>
  <c r="B87" i="4"/>
  <c r="D87" i="4"/>
  <c r="E86" i="4"/>
  <c r="F86" i="4" s="1"/>
  <c r="G86" i="4" s="1"/>
  <c r="E87" i="4" l="1"/>
  <c r="F87" i="4" s="1"/>
  <c r="G87" i="4" s="1"/>
  <c r="B88" i="4"/>
  <c r="C88" i="4"/>
  <c r="A89" i="4"/>
  <c r="D88" i="4"/>
  <c r="D89" i="4" l="1"/>
  <c r="A90" i="4"/>
  <c r="C89" i="4"/>
  <c r="B89" i="4"/>
  <c r="E89" i="4" s="1"/>
  <c r="F89" i="4" s="1"/>
  <c r="G89" i="4" s="1"/>
  <c r="E88" i="4"/>
  <c r="F88" i="4" s="1"/>
  <c r="G88" i="4" s="1"/>
  <c r="A91" i="4" l="1"/>
  <c r="C90" i="4"/>
  <c r="B90" i="4"/>
  <c r="D90" i="4"/>
  <c r="E90" i="4" l="1"/>
  <c r="F90" i="4" s="1"/>
  <c r="G90" i="4" s="1"/>
  <c r="B91" i="4"/>
  <c r="D91" i="4"/>
  <c r="C91" i="4"/>
  <c r="A92" i="4"/>
  <c r="B92" i="4" l="1"/>
  <c r="C92" i="4"/>
  <c r="D92" i="4"/>
  <c r="A93" i="4"/>
  <c r="E91" i="4"/>
  <c r="F91" i="4" s="1"/>
  <c r="G91" i="4" s="1"/>
  <c r="D93" i="4" l="1"/>
  <c r="C93" i="4"/>
  <c r="A94" i="4"/>
  <c r="B93" i="4"/>
  <c r="E92" i="4"/>
  <c r="F92" i="4" s="1"/>
  <c r="G92" i="4" s="1"/>
  <c r="E93" i="4" l="1"/>
  <c r="F93" i="4" s="1"/>
  <c r="G93" i="4" s="1"/>
  <c r="C94" i="4"/>
  <c r="B94" i="4"/>
  <c r="D94" i="4"/>
  <c r="A95" i="4"/>
  <c r="A96" i="4" l="1"/>
  <c r="B95" i="4"/>
  <c r="D95" i="4"/>
  <c r="C95" i="4"/>
  <c r="E94" i="4"/>
  <c r="F94" i="4" s="1"/>
  <c r="G94" i="4" s="1"/>
  <c r="E95" i="4" l="1"/>
  <c r="F95" i="4" s="1"/>
  <c r="G95" i="4" s="1"/>
  <c r="D96" i="4"/>
  <c r="B96" i="4"/>
  <c r="A97" i="4"/>
  <c r="C96" i="4"/>
  <c r="A98" i="4" l="1"/>
  <c r="C97" i="4"/>
  <c r="B97" i="4"/>
  <c r="D97" i="4"/>
  <c r="E96" i="4"/>
  <c r="F96" i="4" s="1"/>
  <c r="G96" i="4" s="1"/>
  <c r="E97" i="4" l="1"/>
  <c r="F97" i="4" s="1"/>
  <c r="G97" i="4" s="1"/>
  <c r="A99" i="4"/>
  <c r="B98" i="4"/>
  <c r="C98" i="4"/>
  <c r="D98" i="4"/>
  <c r="E98" i="4" l="1"/>
  <c r="F98" i="4" s="1"/>
  <c r="G98" i="4" s="1"/>
  <c r="D99" i="4"/>
  <c r="C99" i="4"/>
  <c r="A100" i="4"/>
  <c r="B99" i="4"/>
  <c r="E99" i="4" l="1"/>
  <c r="F99" i="4" s="1"/>
  <c r="G99" i="4" s="1"/>
  <c r="C100" i="4"/>
  <c r="B100" i="4"/>
  <c r="A101" i="4"/>
  <c r="D100" i="4"/>
  <c r="D101" i="4" l="1"/>
  <c r="A102" i="4"/>
  <c r="C101" i="4"/>
  <c r="B101" i="4"/>
  <c r="E100" i="4"/>
  <c r="F100" i="4" s="1"/>
  <c r="G100" i="4" s="1"/>
  <c r="E101" i="4" l="1"/>
  <c r="F101" i="4" s="1"/>
  <c r="G101" i="4" s="1"/>
  <c r="B102" i="4"/>
  <c r="C102" i="4"/>
  <c r="A103" i="4"/>
  <c r="D102" i="4"/>
  <c r="D103" i="4" l="1"/>
  <c r="C103" i="4"/>
  <c r="A104" i="4"/>
  <c r="B103" i="4"/>
  <c r="E103" i="4" s="1"/>
  <c r="F103" i="4" s="1"/>
  <c r="G103" i="4" s="1"/>
  <c r="E102" i="4"/>
  <c r="F102" i="4" s="1"/>
  <c r="G102" i="4" s="1"/>
  <c r="C104" i="4" l="1"/>
  <c r="A105" i="4"/>
  <c r="B104" i="4"/>
  <c r="D104" i="4"/>
  <c r="E104" i="4" l="1"/>
  <c r="F104" i="4" s="1"/>
  <c r="G104" i="4" s="1"/>
  <c r="B105" i="4"/>
  <c r="D105" i="4"/>
  <c r="A106" i="4"/>
  <c r="C105" i="4"/>
  <c r="D106" i="4" l="1"/>
  <c r="C106" i="4"/>
  <c r="A107" i="4"/>
  <c r="B106" i="4"/>
  <c r="E106" i="4" s="1"/>
  <c r="F106" i="4" s="1"/>
  <c r="G106" i="4" s="1"/>
  <c r="E105" i="4"/>
  <c r="F105" i="4" s="1"/>
  <c r="G105" i="4" s="1"/>
  <c r="D107" i="4" l="1"/>
  <c r="C107" i="4"/>
  <c r="A108" i="4"/>
  <c r="B107" i="4"/>
  <c r="E107" i="4" l="1"/>
  <c r="F107" i="4" s="1"/>
  <c r="G107" i="4" s="1"/>
  <c r="D108" i="4"/>
  <c r="A109" i="4"/>
  <c r="B108" i="4"/>
  <c r="C108" i="4"/>
  <c r="E108" i="4" l="1"/>
  <c r="F108" i="4" s="1"/>
  <c r="G108" i="4" s="1"/>
  <c r="B109" i="4"/>
  <c r="A110" i="4"/>
  <c r="D109" i="4"/>
  <c r="C109" i="4"/>
  <c r="C110" i="4" l="1"/>
  <c r="B110" i="4"/>
  <c r="A111" i="4"/>
  <c r="D110" i="4"/>
  <c r="E109" i="4"/>
  <c r="F109" i="4" s="1"/>
  <c r="G109" i="4" s="1"/>
  <c r="B111" i="4" l="1"/>
  <c r="D111" i="4"/>
  <c r="C111" i="4"/>
  <c r="A112" i="4"/>
  <c r="E110" i="4"/>
  <c r="F110" i="4" s="1"/>
  <c r="G110" i="4" s="1"/>
  <c r="C112" i="4" l="1"/>
  <c r="D112" i="4"/>
  <c r="A113" i="4"/>
  <c r="B112" i="4"/>
  <c r="E111" i="4"/>
  <c r="F111" i="4" s="1"/>
  <c r="G111" i="4" s="1"/>
  <c r="E112" i="4" l="1"/>
  <c r="F112" i="4" s="1"/>
  <c r="G112" i="4" s="1"/>
  <c r="B113" i="4"/>
  <c r="D113" i="4"/>
  <c r="A114" i="4"/>
  <c r="C113" i="4"/>
  <c r="D114" i="4" l="1"/>
  <c r="A115" i="4"/>
  <c r="C114" i="4"/>
  <c r="B114" i="4"/>
  <c r="E113" i="4"/>
  <c r="F113" i="4" s="1"/>
  <c r="G113" i="4" s="1"/>
  <c r="D115" i="4" l="1"/>
  <c r="C115" i="4"/>
  <c r="A116" i="4"/>
  <c r="B115" i="4"/>
  <c r="E114" i="4"/>
  <c r="F114" i="4" s="1"/>
  <c r="G114" i="4" s="1"/>
  <c r="B116" i="4" l="1"/>
  <c r="C116" i="4"/>
  <c r="D116" i="4"/>
  <c r="A117" i="4"/>
  <c r="E115" i="4"/>
  <c r="F115" i="4" s="1"/>
  <c r="G115" i="4" s="1"/>
  <c r="D117" i="4" l="1"/>
  <c r="A118" i="4"/>
  <c r="B117" i="4"/>
  <c r="C117" i="4"/>
  <c r="E116" i="4"/>
  <c r="F116" i="4" s="1"/>
  <c r="G116" i="4" s="1"/>
  <c r="E117" i="4" l="1"/>
  <c r="F117" i="4" s="1"/>
  <c r="G117" i="4" s="1"/>
  <c r="B118" i="4"/>
  <c r="C118" i="4"/>
  <c r="D118" i="4"/>
  <c r="A119" i="4"/>
  <c r="C119" i="4" l="1"/>
  <c r="A120" i="4"/>
  <c r="D119" i="4"/>
  <c r="B119" i="4"/>
  <c r="E118" i="4"/>
  <c r="F118" i="4" s="1"/>
  <c r="G118" i="4" s="1"/>
  <c r="E119" i="4" l="1"/>
  <c r="F119" i="4" s="1"/>
  <c r="G119" i="4" s="1"/>
  <c r="D120" i="4"/>
  <c r="B120" i="4"/>
  <c r="C120" i="4"/>
  <c r="A121" i="4"/>
  <c r="E120" i="4" l="1"/>
  <c r="F120" i="4" s="1"/>
  <c r="G120" i="4" s="1"/>
  <c r="A122" i="4"/>
  <c r="B121" i="4"/>
  <c r="C121" i="4"/>
  <c r="D121" i="4"/>
  <c r="E121" i="4" l="1"/>
  <c r="F121" i="4" s="1"/>
  <c r="G121" i="4" s="1"/>
  <c r="C122" i="4"/>
  <c r="D122" i="4"/>
  <c r="A123" i="4"/>
  <c r="B122" i="4"/>
  <c r="E122" i="4" l="1"/>
  <c r="F122" i="4" s="1"/>
  <c r="G122" i="4" s="1"/>
  <c r="A124" i="4"/>
  <c r="B123" i="4"/>
  <c r="D123" i="4"/>
  <c r="C123" i="4"/>
  <c r="E123" i="4" l="1"/>
  <c r="F123" i="4" s="1"/>
  <c r="G123" i="4" s="1"/>
  <c r="D124" i="4"/>
  <c r="A125" i="4"/>
  <c r="B124" i="4"/>
  <c r="C124" i="4"/>
  <c r="E124" i="4" l="1"/>
  <c r="F124" i="4" s="1"/>
  <c r="G124" i="4" s="1"/>
  <c r="D125" i="4"/>
  <c r="A126" i="4"/>
  <c r="B125" i="4"/>
  <c r="C125" i="4"/>
  <c r="E125" i="4" l="1"/>
  <c r="F125" i="4" s="1"/>
  <c r="G125" i="4" s="1"/>
  <c r="C126" i="4"/>
  <c r="D126" i="4"/>
  <c r="A127" i="4"/>
  <c r="B126" i="4"/>
  <c r="E126" i="4" l="1"/>
  <c r="F126" i="4" s="1"/>
  <c r="G126" i="4" s="1"/>
  <c r="C127" i="4"/>
  <c r="A128" i="4"/>
  <c r="B127" i="4"/>
  <c r="D127" i="4"/>
  <c r="E127" i="4" l="1"/>
  <c r="F127" i="4" s="1"/>
  <c r="G127" i="4" s="1"/>
  <c r="C128" i="4"/>
  <c r="A129" i="4"/>
  <c r="B128" i="4"/>
  <c r="D128" i="4"/>
  <c r="E128" i="4" l="1"/>
  <c r="F128" i="4" s="1"/>
  <c r="G128" i="4" s="1"/>
  <c r="D129" i="4"/>
  <c r="A130" i="4"/>
  <c r="C129" i="4"/>
  <c r="B129" i="4"/>
  <c r="E129" i="4" s="1"/>
  <c r="F129" i="4" s="1"/>
  <c r="G129" i="4" s="1"/>
  <c r="B130" i="4" l="1"/>
  <c r="C130" i="4"/>
  <c r="D130" i="4"/>
  <c r="A131" i="4"/>
  <c r="C131" i="4" l="1"/>
  <c r="A132" i="4"/>
  <c r="B131" i="4"/>
  <c r="D131" i="4"/>
  <c r="E130" i="4"/>
  <c r="F130" i="4" s="1"/>
  <c r="G130" i="4" s="1"/>
  <c r="E131" i="4" l="1"/>
  <c r="F131" i="4" s="1"/>
  <c r="G131" i="4" s="1"/>
  <c r="D132" i="4"/>
  <c r="A133" i="4"/>
  <c r="B132" i="4"/>
  <c r="C132" i="4"/>
  <c r="E132" i="4" l="1"/>
  <c r="F132" i="4" s="1"/>
  <c r="G132" i="4" s="1"/>
  <c r="A134" i="4"/>
  <c r="B133" i="4"/>
  <c r="C133" i="4"/>
  <c r="D133" i="4"/>
  <c r="E133" i="4" l="1"/>
  <c r="F133" i="4" s="1"/>
  <c r="G133" i="4" s="1"/>
  <c r="C134" i="4"/>
  <c r="D134" i="4"/>
  <c r="A135" i="4"/>
  <c r="B134" i="4"/>
  <c r="E134" i="4" s="1"/>
  <c r="F134" i="4" s="1"/>
  <c r="G134" i="4" s="1"/>
  <c r="D135" i="4" l="1"/>
  <c r="C135" i="4"/>
  <c r="A136" i="4"/>
  <c r="B135" i="4"/>
  <c r="E135" i="4" s="1"/>
  <c r="F135" i="4" s="1"/>
  <c r="G135" i="4" s="1"/>
  <c r="B136" i="4" l="1"/>
  <c r="C136" i="4"/>
  <c r="A137" i="4"/>
  <c r="D136" i="4"/>
  <c r="A138" i="4" l="1"/>
  <c r="D137" i="4"/>
  <c r="B137" i="4"/>
  <c r="C137" i="4"/>
  <c r="E136" i="4"/>
  <c r="F136" i="4" s="1"/>
  <c r="G136" i="4" s="1"/>
  <c r="E137" i="4" l="1"/>
  <c r="F137" i="4" s="1"/>
  <c r="G137" i="4" s="1"/>
  <c r="C138" i="4"/>
  <c r="D138" i="4"/>
  <c r="A139" i="4"/>
  <c r="B138" i="4"/>
  <c r="C139" i="4" l="1"/>
  <c r="A140" i="4"/>
  <c r="B139" i="4"/>
  <c r="D139" i="4"/>
  <c r="E138" i="4"/>
  <c r="F138" i="4" s="1"/>
  <c r="G138" i="4" s="1"/>
  <c r="E139" i="4" l="1"/>
  <c r="F139" i="4" s="1"/>
  <c r="G139" i="4" s="1"/>
  <c r="C140" i="4"/>
  <c r="D140" i="4"/>
  <c r="A141" i="4"/>
  <c r="B140" i="4"/>
  <c r="E140" i="4" l="1"/>
  <c r="F140" i="4" s="1"/>
  <c r="G140" i="4" s="1"/>
  <c r="A142" i="4"/>
  <c r="B141" i="4"/>
  <c r="C141" i="4"/>
  <c r="D141" i="4"/>
  <c r="E141" i="4" l="1"/>
  <c r="F141" i="4" s="1"/>
  <c r="G141" i="4" s="1"/>
  <c r="C142" i="4"/>
  <c r="D142" i="4"/>
  <c r="B142" i="4"/>
  <c r="A143" i="4"/>
  <c r="E142" i="4" l="1"/>
  <c r="F142" i="4" s="1"/>
  <c r="G142" i="4" s="1"/>
  <c r="B143" i="4"/>
  <c r="D143" i="4"/>
  <c r="C143" i="4"/>
  <c r="A144" i="4"/>
  <c r="D144" i="4" l="1"/>
  <c r="A145" i="4"/>
  <c r="B144" i="4"/>
  <c r="C144" i="4"/>
  <c r="E143" i="4"/>
  <c r="F143" i="4" s="1"/>
  <c r="G143" i="4" s="1"/>
  <c r="E144" i="4" l="1"/>
  <c r="F144" i="4" s="1"/>
  <c r="G144" i="4" s="1"/>
  <c r="D145" i="4"/>
  <c r="B145" i="4"/>
  <c r="A146" i="4"/>
  <c r="C145" i="4"/>
  <c r="E145" i="4" l="1"/>
  <c r="F145" i="4" s="1"/>
  <c r="G145" i="4" s="1"/>
  <c r="B146" i="4"/>
  <c r="D146" i="4"/>
  <c r="A147" i="4"/>
  <c r="C146" i="4"/>
  <c r="C147" i="4" l="1"/>
  <c r="A148" i="4"/>
  <c r="B147" i="4"/>
  <c r="D147" i="4"/>
  <c r="E146" i="4"/>
  <c r="F146" i="4" s="1"/>
  <c r="G146" i="4" s="1"/>
  <c r="E147" i="4" l="1"/>
  <c r="F147" i="4" s="1"/>
  <c r="G147" i="4" s="1"/>
  <c r="D148" i="4"/>
  <c r="A149" i="4"/>
  <c r="B148" i="4"/>
  <c r="C148" i="4"/>
  <c r="E148" i="4" l="1"/>
  <c r="F148" i="4" s="1"/>
  <c r="G148" i="4" s="1"/>
  <c r="A150" i="4"/>
  <c r="C149" i="4"/>
  <c r="B149" i="4"/>
  <c r="D149" i="4"/>
  <c r="E149" i="4" l="1"/>
  <c r="F149" i="4" s="1"/>
  <c r="G149" i="4" s="1"/>
  <c r="C150" i="4"/>
  <c r="D150" i="4"/>
  <c r="A151" i="4"/>
  <c r="B150" i="4"/>
  <c r="E150" i="4" s="1"/>
  <c r="F150" i="4" s="1"/>
  <c r="G150" i="4" s="1"/>
  <c r="C151" i="4" l="1"/>
  <c r="B151" i="4"/>
  <c r="E151" i="4" s="1"/>
  <c r="F151" i="4" s="1"/>
  <c r="G151" i="4" s="1"/>
  <c r="D151" i="4"/>
  <c r="A152" i="4"/>
  <c r="C152" i="4" l="1"/>
  <c r="D152" i="4"/>
  <c r="A153" i="4"/>
  <c r="B152" i="4"/>
  <c r="A154" i="4" l="1"/>
  <c r="B153" i="4"/>
  <c r="D153" i="4"/>
  <c r="C153" i="4"/>
  <c r="E152" i="4"/>
  <c r="F152" i="4" s="1"/>
  <c r="G152" i="4" s="1"/>
  <c r="E153" i="4" l="1"/>
  <c r="F153" i="4" s="1"/>
  <c r="G153" i="4" s="1"/>
  <c r="B154" i="4"/>
  <c r="C154" i="4"/>
  <c r="D154" i="4"/>
  <c r="A155" i="4"/>
  <c r="D155" i="4" l="1"/>
  <c r="B155" i="4"/>
  <c r="C155" i="4"/>
  <c r="A156" i="4"/>
  <c r="E154" i="4"/>
  <c r="F154" i="4" s="1"/>
  <c r="G154" i="4" s="1"/>
  <c r="D156" i="4" l="1"/>
  <c r="A157" i="4"/>
  <c r="B156" i="4"/>
  <c r="C156" i="4"/>
  <c r="E155" i="4"/>
  <c r="F155" i="4" s="1"/>
  <c r="G155" i="4" s="1"/>
  <c r="E156" i="4" l="1"/>
  <c r="F156" i="4" s="1"/>
  <c r="G156" i="4" s="1"/>
  <c r="D157" i="4"/>
  <c r="A158" i="4"/>
  <c r="B157" i="4"/>
  <c r="C157" i="4"/>
  <c r="E157" i="4" l="1"/>
  <c r="F157" i="4" s="1"/>
  <c r="G157" i="4" s="1"/>
  <c r="B158" i="4"/>
  <c r="C158" i="4"/>
  <c r="D158" i="4"/>
  <c r="A159" i="4"/>
  <c r="B159" i="4" l="1"/>
  <c r="C159" i="4"/>
  <c r="D159" i="4"/>
  <c r="A160" i="4"/>
  <c r="E158" i="4"/>
  <c r="F158" i="4" s="1"/>
  <c r="G158" i="4" s="1"/>
  <c r="D160" i="4" l="1"/>
  <c r="A161" i="4"/>
  <c r="B160" i="4"/>
  <c r="C160" i="4"/>
  <c r="E159" i="4"/>
  <c r="F159" i="4" s="1"/>
  <c r="G159" i="4" s="1"/>
  <c r="E160" i="4" l="1"/>
  <c r="F160" i="4" s="1"/>
  <c r="G160" i="4" s="1"/>
  <c r="D161" i="4"/>
  <c r="A162" i="4"/>
  <c r="B161" i="4"/>
  <c r="C161" i="4"/>
  <c r="E161" i="4" l="1"/>
  <c r="F161" i="4" s="1"/>
  <c r="G161" i="4" s="1"/>
  <c r="C162" i="4"/>
  <c r="A163" i="4"/>
  <c r="D162" i="4"/>
  <c r="B162" i="4"/>
  <c r="E162" i="4" s="1"/>
  <c r="F162" i="4" s="1"/>
  <c r="G162" i="4" s="1"/>
  <c r="C163" i="4" l="1"/>
  <c r="B163" i="4"/>
  <c r="A164" i="4"/>
  <c r="D163" i="4"/>
  <c r="C164" i="4" l="1"/>
  <c r="D164" i="4"/>
  <c r="B164" i="4"/>
  <c r="A165" i="4"/>
  <c r="E163" i="4"/>
  <c r="F163" i="4" s="1"/>
  <c r="G163" i="4" s="1"/>
  <c r="E164" i="4" l="1"/>
  <c r="F164" i="4" s="1"/>
  <c r="G164" i="4" s="1"/>
  <c r="A166" i="4"/>
  <c r="B165" i="4"/>
  <c r="C165" i="4"/>
  <c r="D165" i="4"/>
  <c r="E165" i="4" l="1"/>
  <c r="F165" i="4" s="1"/>
  <c r="G165" i="4" s="1"/>
  <c r="C166" i="4"/>
  <c r="A167" i="4"/>
  <c r="D166" i="4"/>
  <c r="B166" i="4"/>
  <c r="B167" i="4" l="1"/>
  <c r="C167" i="4"/>
  <c r="A168" i="4"/>
  <c r="D167" i="4"/>
  <c r="E166" i="4"/>
  <c r="F166" i="4" s="1"/>
  <c r="G166" i="4" s="1"/>
  <c r="A169" i="4" l="1"/>
  <c r="C168" i="4"/>
  <c r="B168" i="4"/>
  <c r="D168" i="4"/>
  <c r="E167" i="4"/>
  <c r="F167" i="4" s="1"/>
  <c r="G167" i="4" s="1"/>
  <c r="E168" i="4" l="1"/>
  <c r="F168" i="4" s="1"/>
  <c r="G168" i="4" s="1"/>
  <c r="D169" i="4"/>
  <c r="C169" i="4"/>
  <c r="A170" i="4"/>
  <c r="B169" i="4"/>
  <c r="E169" i="4" l="1"/>
  <c r="F169" i="4" s="1"/>
  <c r="G169" i="4" s="1"/>
  <c r="A171" i="4"/>
  <c r="B170" i="4"/>
  <c r="C170" i="4"/>
  <c r="D170" i="4"/>
  <c r="E170" i="4" l="1"/>
  <c r="F170" i="4" s="1"/>
  <c r="G170" i="4" s="1"/>
  <c r="C171" i="4"/>
  <c r="A172" i="4"/>
  <c r="D171" i="4"/>
  <c r="B171" i="4"/>
  <c r="D172" i="4" l="1"/>
  <c r="A173" i="4"/>
  <c r="B172" i="4"/>
  <c r="C172" i="4"/>
  <c r="E171" i="4"/>
  <c r="F171" i="4" s="1"/>
  <c r="G171" i="4" s="1"/>
  <c r="E172" i="4" l="1"/>
  <c r="F172" i="4" s="1"/>
  <c r="G172" i="4" s="1"/>
  <c r="D173" i="4"/>
  <c r="A174" i="4"/>
  <c r="C173" i="4"/>
  <c r="B173" i="4"/>
  <c r="E173" i="4" l="1"/>
  <c r="F173" i="4" s="1"/>
  <c r="G173" i="4" s="1"/>
  <c r="B174" i="4"/>
  <c r="C174" i="4"/>
  <c r="D174" i="4"/>
  <c r="A175" i="4"/>
  <c r="B175" i="4" l="1"/>
  <c r="C175" i="4"/>
  <c r="A176" i="4"/>
  <c r="D175" i="4"/>
  <c r="E174" i="4"/>
  <c r="F174" i="4" s="1"/>
  <c r="G174" i="4" s="1"/>
  <c r="D176" i="4" l="1"/>
  <c r="B176" i="4"/>
  <c r="A177" i="4"/>
  <c r="C176" i="4"/>
  <c r="E175" i="4"/>
  <c r="F175" i="4" s="1"/>
  <c r="G175" i="4" s="1"/>
  <c r="B177" i="4" l="1"/>
  <c r="C177" i="4"/>
  <c r="D177" i="4"/>
  <c r="A178" i="4"/>
  <c r="E176" i="4"/>
  <c r="F176" i="4" s="1"/>
  <c r="G176" i="4" s="1"/>
  <c r="B178" i="4" l="1"/>
  <c r="C178" i="4"/>
  <c r="D178" i="4"/>
  <c r="A179" i="4"/>
  <c r="E177" i="4"/>
  <c r="F177" i="4" s="1"/>
  <c r="G177" i="4" s="1"/>
  <c r="A180" i="4" l="1"/>
  <c r="B179" i="4"/>
  <c r="C179" i="4"/>
  <c r="D179" i="4"/>
  <c r="E178" i="4"/>
  <c r="F178" i="4" s="1"/>
  <c r="G178" i="4" s="1"/>
  <c r="E179" i="4" l="1"/>
  <c r="F179" i="4" s="1"/>
  <c r="G179" i="4" s="1"/>
  <c r="D180" i="4"/>
  <c r="C180" i="4"/>
  <c r="A181" i="4"/>
  <c r="B180" i="4"/>
  <c r="E180" i="4" l="1"/>
  <c r="F180" i="4" s="1"/>
  <c r="G180" i="4" s="1"/>
  <c r="D181" i="4"/>
  <c r="A182" i="4"/>
  <c r="C181" i="4"/>
  <c r="B181" i="4"/>
  <c r="E181" i="4" l="1"/>
  <c r="F181" i="4" s="1"/>
  <c r="G181" i="4" s="1"/>
  <c r="B182" i="4"/>
  <c r="C182" i="4"/>
  <c r="D182" i="4"/>
  <c r="A183" i="4"/>
  <c r="D183" i="4" l="1"/>
  <c r="A184" i="4"/>
  <c r="C183" i="4"/>
  <c r="B183" i="4"/>
  <c r="E182" i="4"/>
  <c r="F182" i="4" s="1"/>
  <c r="G182" i="4" s="1"/>
  <c r="A185" i="4" l="1"/>
  <c r="C184" i="4"/>
  <c r="B184" i="4"/>
  <c r="D184" i="4"/>
  <c r="E183" i="4"/>
  <c r="F183" i="4" s="1"/>
  <c r="G183" i="4" s="1"/>
  <c r="E184" i="4" l="1"/>
  <c r="F184" i="4" s="1"/>
  <c r="G184" i="4" s="1"/>
  <c r="C185" i="4"/>
  <c r="D185" i="4"/>
  <c r="B185" i="4"/>
  <c r="A186" i="4"/>
  <c r="D186" i="4" l="1"/>
  <c r="C186" i="4"/>
  <c r="A187" i="4"/>
  <c r="B186" i="4"/>
  <c r="E185" i="4"/>
  <c r="F185" i="4" s="1"/>
  <c r="G185" i="4" s="1"/>
  <c r="E186" i="4" l="1"/>
  <c r="F186" i="4" s="1"/>
  <c r="G186" i="4" s="1"/>
  <c r="B187" i="4"/>
  <c r="D187" i="4"/>
  <c r="A188" i="4"/>
  <c r="C187" i="4"/>
  <c r="B188" i="4" l="1"/>
  <c r="D188" i="4"/>
  <c r="A189" i="4"/>
  <c r="C188" i="4"/>
  <c r="E187" i="4"/>
  <c r="F187" i="4" s="1"/>
  <c r="G187" i="4" s="1"/>
  <c r="B189" i="4" l="1"/>
  <c r="D189" i="4"/>
  <c r="C189" i="4"/>
  <c r="A190" i="4"/>
  <c r="E188" i="4"/>
  <c r="F188" i="4" s="1"/>
  <c r="G188" i="4" s="1"/>
  <c r="D190" i="4" l="1"/>
  <c r="C190" i="4"/>
  <c r="A191" i="4"/>
  <c r="B190" i="4"/>
  <c r="E189" i="4"/>
  <c r="F189" i="4" s="1"/>
  <c r="G189" i="4" s="1"/>
  <c r="E190" i="4" l="1"/>
  <c r="F190" i="4" s="1"/>
  <c r="G190" i="4" s="1"/>
  <c r="C191" i="4"/>
  <c r="D191" i="4"/>
  <c r="A192" i="4"/>
  <c r="B191" i="4"/>
  <c r="E191" i="4" l="1"/>
  <c r="F191" i="4" s="1"/>
  <c r="G191" i="4" s="1"/>
  <c r="B192" i="4"/>
  <c r="D192" i="4"/>
  <c r="A193" i="4"/>
  <c r="C192" i="4"/>
  <c r="D193" i="4" l="1"/>
  <c r="C193" i="4"/>
  <c r="A194" i="4"/>
  <c r="B193" i="4"/>
  <c r="E192" i="4"/>
  <c r="F192" i="4" s="1"/>
  <c r="G192" i="4" s="1"/>
  <c r="E193" i="4" l="1"/>
  <c r="F193" i="4" s="1"/>
  <c r="G193" i="4" s="1"/>
  <c r="D194" i="4"/>
  <c r="C194" i="4"/>
  <c r="A195" i="4"/>
  <c r="B194" i="4"/>
  <c r="E194" i="4" l="1"/>
  <c r="F194" i="4" s="1"/>
  <c r="G194" i="4" s="1"/>
  <c r="D195" i="4"/>
  <c r="A196" i="4"/>
  <c r="B195" i="4"/>
  <c r="C195" i="4"/>
  <c r="E195" i="4" l="1"/>
  <c r="F195" i="4" s="1"/>
  <c r="G195" i="4" s="1"/>
  <c r="D196" i="4"/>
  <c r="A197" i="4"/>
  <c r="C196" i="4"/>
  <c r="B196" i="4"/>
  <c r="D197" i="4" l="1"/>
  <c r="A198" i="4"/>
  <c r="B197" i="4"/>
  <c r="C197" i="4"/>
  <c r="E196" i="4"/>
  <c r="F196" i="4" s="1"/>
  <c r="G196" i="4" s="1"/>
  <c r="E197" i="4" l="1"/>
  <c r="F197" i="4" s="1"/>
  <c r="G197" i="4" s="1"/>
  <c r="B198" i="4"/>
  <c r="D198" i="4"/>
  <c r="C198" i="4"/>
  <c r="A199" i="4"/>
  <c r="A200" i="4" l="1"/>
  <c r="C199" i="4"/>
  <c r="D199" i="4"/>
  <c r="B199" i="4"/>
  <c r="E198" i="4"/>
  <c r="F198" i="4" s="1"/>
  <c r="G198" i="4" s="1"/>
  <c r="E199" i="4" l="1"/>
  <c r="F199" i="4" s="1"/>
  <c r="G199" i="4" s="1"/>
  <c r="D200" i="4"/>
  <c r="C200" i="4"/>
  <c r="B200" i="4"/>
  <c r="A201" i="4"/>
  <c r="B201" i="4" l="1"/>
  <c r="D201" i="4"/>
  <c r="A202" i="4"/>
  <c r="C201" i="4"/>
  <c r="E200" i="4"/>
  <c r="F200" i="4" s="1"/>
  <c r="G200" i="4" s="1"/>
  <c r="D202" i="4" l="1"/>
  <c r="C202" i="4"/>
  <c r="A203" i="4"/>
  <c r="B202" i="4"/>
  <c r="E201" i="4"/>
  <c r="F201" i="4" s="1"/>
  <c r="G201" i="4" s="1"/>
  <c r="A204" i="4" l="1"/>
  <c r="B203" i="4"/>
  <c r="C203" i="4"/>
  <c r="D203" i="4"/>
  <c r="E202" i="4"/>
  <c r="F202" i="4" s="1"/>
  <c r="G202" i="4" s="1"/>
  <c r="E203" i="4" l="1"/>
  <c r="F203" i="4" s="1"/>
  <c r="G203" i="4" s="1"/>
  <c r="D204" i="4"/>
  <c r="A205" i="4"/>
  <c r="C204" i="4"/>
  <c r="B204" i="4"/>
  <c r="E204" i="4" l="1"/>
  <c r="F204" i="4" s="1"/>
  <c r="G204" i="4" s="1"/>
  <c r="A206" i="4"/>
  <c r="B205" i="4"/>
  <c r="D205" i="4"/>
  <c r="C205" i="4"/>
  <c r="E205" i="4" l="1"/>
  <c r="F205" i="4" s="1"/>
  <c r="G205" i="4" s="1"/>
  <c r="C206" i="4"/>
  <c r="A207" i="4"/>
  <c r="D206" i="4"/>
  <c r="B206" i="4"/>
  <c r="E206" i="4" s="1"/>
  <c r="F206" i="4" s="1"/>
  <c r="G206" i="4" s="1"/>
  <c r="C207" i="4" l="1"/>
  <c r="D207" i="4"/>
  <c r="A208" i="4"/>
  <c r="B207" i="4"/>
  <c r="A209" i="4" l="1"/>
  <c r="B208" i="4"/>
  <c r="C208" i="4"/>
  <c r="D208" i="4"/>
  <c r="E207" i="4"/>
  <c r="F207" i="4" s="1"/>
  <c r="G207" i="4" s="1"/>
  <c r="E208" i="4" l="1"/>
  <c r="F208" i="4" s="1"/>
  <c r="G208" i="4" s="1"/>
  <c r="C209" i="4"/>
  <c r="D209" i="4"/>
  <c r="A210" i="4"/>
  <c r="B209" i="4"/>
  <c r="E209" i="4" s="1"/>
  <c r="F209" i="4" s="1"/>
  <c r="G209" i="4" s="1"/>
  <c r="A211" i="4" l="1"/>
  <c r="B210" i="4"/>
  <c r="C210" i="4"/>
  <c r="D210" i="4"/>
  <c r="E210" i="4" l="1"/>
  <c r="F210" i="4" s="1"/>
  <c r="G210" i="4" s="1"/>
  <c r="C211" i="4"/>
  <c r="D211" i="4"/>
  <c r="A212" i="4"/>
  <c r="B211" i="4"/>
  <c r="E211" i="4" s="1"/>
  <c r="F211" i="4" s="1"/>
  <c r="G211" i="4" s="1"/>
  <c r="A213" i="4" l="1"/>
  <c r="B212" i="4"/>
  <c r="D212" i="4"/>
  <c r="C212" i="4"/>
  <c r="E212" i="4" l="1"/>
  <c r="F212" i="4" s="1"/>
  <c r="G212" i="4" s="1"/>
  <c r="B213" i="4"/>
  <c r="C213" i="4"/>
  <c r="D213" i="4"/>
  <c r="A214" i="4"/>
  <c r="A215" i="4" l="1"/>
  <c r="B214" i="4"/>
  <c r="C214" i="4"/>
  <c r="D214" i="4"/>
  <c r="E213" i="4"/>
  <c r="F213" i="4" s="1"/>
  <c r="G213" i="4" s="1"/>
  <c r="E214" i="4" l="1"/>
  <c r="F214" i="4" s="1"/>
  <c r="G214" i="4" s="1"/>
  <c r="C215" i="4"/>
  <c r="D215" i="4"/>
  <c r="A216" i="4"/>
  <c r="B215" i="4"/>
  <c r="E215" i="4" s="1"/>
  <c r="F215" i="4" s="1"/>
  <c r="G215" i="4" s="1"/>
  <c r="D216" i="4" l="1"/>
  <c r="A217" i="4"/>
  <c r="B216" i="4"/>
  <c r="C216" i="4"/>
  <c r="E216" i="4" l="1"/>
  <c r="F216" i="4" s="1"/>
  <c r="G216" i="4" s="1"/>
  <c r="B217" i="4"/>
  <c r="D217" i="4"/>
  <c r="C217" i="4"/>
  <c r="A218" i="4"/>
  <c r="A219" i="4" l="1"/>
  <c r="B218" i="4"/>
  <c r="C218" i="4"/>
  <c r="D218" i="4"/>
  <c r="E217" i="4"/>
  <c r="F217" i="4" s="1"/>
  <c r="G217" i="4" s="1"/>
  <c r="E218" i="4" l="1"/>
  <c r="F218" i="4" s="1"/>
  <c r="G218" i="4" s="1"/>
  <c r="D219" i="4"/>
  <c r="A220" i="4"/>
  <c r="B219" i="4"/>
  <c r="C219" i="4"/>
  <c r="E219" i="4" l="1"/>
  <c r="F219" i="4" s="1"/>
  <c r="G219" i="4" s="1"/>
  <c r="A221" i="4"/>
  <c r="B220" i="4"/>
  <c r="D220" i="4"/>
  <c r="C220" i="4"/>
  <c r="E220" i="4" l="1"/>
  <c r="F220" i="4" s="1"/>
  <c r="G220" i="4" s="1"/>
  <c r="C221" i="4"/>
  <c r="D221" i="4"/>
  <c r="A222" i="4"/>
  <c r="B221" i="4"/>
  <c r="E221" i="4" s="1"/>
  <c r="F221" i="4" s="1"/>
  <c r="G221" i="4" s="1"/>
  <c r="D222" i="4" l="1"/>
  <c r="C222" i="4"/>
  <c r="A223" i="4"/>
  <c r="B222" i="4"/>
  <c r="E222" i="4" l="1"/>
  <c r="F222" i="4" s="1"/>
  <c r="G222" i="4" s="1"/>
  <c r="D223" i="4"/>
  <c r="A224" i="4"/>
  <c r="C223" i="4"/>
  <c r="B223" i="4"/>
  <c r="E223" i="4" s="1"/>
  <c r="F223" i="4" s="1"/>
  <c r="G223" i="4" s="1"/>
  <c r="A225" i="4" l="1"/>
  <c r="B224" i="4"/>
  <c r="C224" i="4"/>
  <c r="D224" i="4"/>
  <c r="E224" i="4" l="1"/>
  <c r="F224" i="4" s="1"/>
  <c r="G224" i="4" s="1"/>
  <c r="C225" i="4"/>
  <c r="D225" i="4"/>
  <c r="B225" i="4"/>
  <c r="A226" i="4"/>
  <c r="B226" i="4" l="1"/>
  <c r="A227" i="4"/>
  <c r="C226" i="4"/>
  <c r="D226" i="4"/>
  <c r="E225" i="4"/>
  <c r="F225" i="4" s="1"/>
  <c r="G225" i="4" s="1"/>
  <c r="D227" i="4" l="1"/>
  <c r="A228" i="4"/>
  <c r="B227" i="4"/>
  <c r="C227" i="4"/>
  <c r="E226" i="4"/>
  <c r="F226" i="4" s="1"/>
  <c r="G226" i="4" s="1"/>
  <c r="E227" i="4" l="1"/>
  <c r="F227" i="4" s="1"/>
  <c r="G227" i="4" s="1"/>
  <c r="D228" i="4"/>
  <c r="A229" i="4"/>
  <c r="B228" i="4"/>
  <c r="C228" i="4"/>
  <c r="E228" i="4" l="1"/>
  <c r="F228" i="4" s="1"/>
  <c r="G228" i="4" s="1"/>
  <c r="C229" i="4"/>
  <c r="A230" i="4"/>
  <c r="B229" i="4"/>
  <c r="D229" i="4"/>
  <c r="E229" i="4" l="1"/>
  <c r="F229" i="4" s="1"/>
  <c r="G229" i="4" s="1"/>
  <c r="A231" i="4"/>
  <c r="B230" i="4"/>
  <c r="C230" i="4"/>
  <c r="D230" i="4"/>
  <c r="E230" i="4" l="1"/>
  <c r="F230" i="4" s="1"/>
  <c r="G230" i="4" s="1"/>
  <c r="D231" i="4"/>
  <c r="A232" i="4"/>
  <c r="C231" i="4"/>
  <c r="B231" i="4"/>
  <c r="D232" i="4" l="1"/>
  <c r="A233" i="4"/>
  <c r="B232" i="4"/>
  <c r="C232" i="4"/>
  <c r="E231" i="4"/>
  <c r="F231" i="4" s="1"/>
  <c r="G231" i="4" s="1"/>
  <c r="E232" i="4" l="1"/>
  <c r="F232" i="4" s="1"/>
  <c r="G232" i="4" s="1"/>
  <c r="C233" i="4"/>
  <c r="D233" i="4"/>
  <c r="B233" i="4"/>
  <c r="A234" i="4"/>
  <c r="D234" i="4" l="1"/>
  <c r="A235" i="4"/>
  <c r="C234" i="4"/>
  <c r="B234" i="4"/>
  <c r="E233" i="4"/>
  <c r="F233" i="4" s="1"/>
  <c r="G233" i="4" s="1"/>
  <c r="D235" i="4" l="1"/>
  <c r="B235" i="4"/>
  <c r="A236" i="4"/>
  <c r="C235" i="4"/>
  <c r="E234" i="4"/>
  <c r="F234" i="4" s="1"/>
  <c r="G234" i="4" s="1"/>
  <c r="A237" i="4" l="1"/>
  <c r="B236" i="4"/>
  <c r="C236" i="4"/>
  <c r="D236" i="4"/>
  <c r="E235" i="4"/>
  <c r="F235" i="4" s="1"/>
  <c r="G235" i="4" s="1"/>
  <c r="E236" i="4" l="1"/>
  <c r="F236" i="4" s="1"/>
  <c r="G236" i="4" s="1"/>
  <c r="C237" i="4"/>
  <c r="D237" i="4"/>
  <c r="B237" i="4"/>
  <c r="E237" i="4" s="1"/>
  <c r="F237" i="4" s="1"/>
  <c r="G237" i="4" s="1"/>
  <c r="A238" i="4"/>
  <c r="A239" i="4" l="1"/>
  <c r="B238" i="4"/>
  <c r="C238" i="4"/>
  <c r="D238" i="4"/>
  <c r="E238" i="4" l="1"/>
  <c r="F238" i="4" s="1"/>
  <c r="G238" i="4" s="1"/>
  <c r="D239" i="4"/>
  <c r="A240" i="4"/>
  <c r="B239" i="4"/>
  <c r="C239" i="4"/>
  <c r="E239" i="4" l="1"/>
  <c r="F239" i="4" s="1"/>
  <c r="G239" i="4" s="1"/>
  <c r="D240" i="4"/>
  <c r="C240" i="4"/>
  <c r="A241" i="4"/>
  <c r="B240" i="4"/>
  <c r="E240" i="4" l="1"/>
  <c r="F240" i="4" s="1"/>
  <c r="G240" i="4" s="1"/>
  <c r="B241" i="4"/>
  <c r="C241" i="4"/>
  <c r="D241" i="4"/>
  <c r="A242" i="4"/>
  <c r="A243" i="4" l="1"/>
  <c r="C242" i="4"/>
  <c r="B242" i="4"/>
  <c r="D242" i="4"/>
  <c r="E241" i="4"/>
  <c r="F241" i="4" s="1"/>
  <c r="G241" i="4" s="1"/>
  <c r="E242" i="4" l="1"/>
  <c r="F242" i="4" s="1"/>
  <c r="G242" i="4" s="1"/>
  <c r="D243" i="4"/>
  <c r="A244" i="4"/>
  <c r="B243" i="4"/>
  <c r="C243" i="4"/>
  <c r="E243" i="4" l="1"/>
  <c r="F243" i="4" s="1"/>
  <c r="G243" i="4" s="1"/>
  <c r="A245" i="4"/>
  <c r="B244" i="4"/>
  <c r="C244" i="4"/>
  <c r="D244" i="4"/>
  <c r="E244" i="4" l="1"/>
  <c r="F244" i="4" s="1"/>
  <c r="G244" i="4" s="1"/>
  <c r="B245" i="4"/>
  <c r="C245" i="4"/>
  <c r="D245" i="4"/>
  <c r="A246" i="4"/>
  <c r="D246" i="4" l="1"/>
  <c r="A247" i="4"/>
  <c r="C246" i="4"/>
  <c r="B246" i="4"/>
  <c r="E245" i="4"/>
  <c r="F245" i="4" s="1"/>
  <c r="G245" i="4" s="1"/>
  <c r="A248" i="4" l="1"/>
  <c r="B247" i="4"/>
  <c r="C247" i="4"/>
  <c r="D247" i="4"/>
  <c r="E246" i="4"/>
  <c r="F246" i="4" s="1"/>
  <c r="G246" i="4" s="1"/>
  <c r="E247" i="4" l="1"/>
  <c r="F247" i="4" s="1"/>
  <c r="G247" i="4" s="1"/>
  <c r="D248" i="4"/>
  <c r="B248" i="4"/>
  <c r="C248" i="4"/>
  <c r="A249" i="4"/>
  <c r="E248" i="4" l="1"/>
  <c r="F248" i="4" s="1"/>
  <c r="G248" i="4" s="1"/>
  <c r="B249" i="4"/>
  <c r="C249" i="4"/>
  <c r="D249" i="4"/>
  <c r="A250" i="4"/>
  <c r="D250" i="4" l="1"/>
  <c r="A251" i="4"/>
  <c r="C250" i="4"/>
  <c r="B250" i="4"/>
  <c r="E249" i="4"/>
  <c r="F249" i="4" s="1"/>
  <c r="G249" i="4" s="1"/>
  <c r="E250" i="4" l="1"/>
  <c r="F250" i="4" s="1"/>
  <c r="G250" i="4" s="1"/>
  <c r="D251" i="4"/>
  <c r="C251" i="4"/>
  <c r="A252" i="4"/>
  <c r="B251" i="4"/>
  <c r="E251" i="4" s="1"/>
  <c r="F251" i="4" s="1"/>
  <c r="G251" i="4" s="1"/>
  <c r="A253" i="4" l="1"/>
  <c r="B252" i="4"/>
  <c r="C252" i="4"/>
  <c r="D252" i="4"/>
  <c r="E252" i="4" l="1"/>
  <c r="F252" i="4" s="1"/>
  <c r="G252" i="4" s="1"/>
  <c r="C253" i="4"/>
  <c r="D253" i="4"/>
  <c r="A254" i="4"/>
  <c r="B253" i="4"/>
  <c r="E253" i="4" s="1"/>
  <c r="F253" i="4" s="1"/>
  <c r="G253" i="4" s="1"/>
  <c r="A255" i="4" l="1"/>
  <c r="C254" i="4"/>
  <c r="D254" i="4"/>
  <c r="B254" i="4"/>
  <c r="E254" i="4" l="1"/>
  <c r="F254" i="4" s="1"/>
  <c r="G254" i="4" s="1"/>
  <c r="D255" i="4"/>
  <c r="A256" i="4"/>
  <c r="B255" i="4"/>
  <c r="C255" i="4"/>
  <c r="E255" i="4" l="1"/>
  <c r="F255" i="4" s="1"/>
  <c r="G255" i="4" s="1"/>
  <c r="D256" i="4"/>
  <c r="A257" i="4"/>
  <c r="C256" i="4"/>
  <c r="B256" i="4"/>
  <c r="E256" i="4" l="1"/>
  <c r="F256" i="4" s="1"/>
  <c r="G256" i="4" s="1"/>
  <c r="C257" i="4"/>
  <c r="D257" i="4"/>
  <c r="A258" i="4"/>
  <c r="B257" i="4"/>
  <c r="E257" i="4" s="1"/>
  <c r="F257" i="4" s="1"/>
  <c r="G257" i="4" s="1"/>
  <c r="A259" i="4" l="1"/>
  <c r="C258" i="4"/>
  <c r="B258" i="4"/>
  <c r="D258" i="4"/>
  <c r="E258" i="4" l="1"/>
  <c r="F258" i="4" s="1"/>
  <c r="G258" i="4" s="1"/>
  <c r="D259" i="4"/>
  <c r="A260" i="4"/>
  <c r="B259" i="4"/>
  <c r="C259" i="4"/>
  <c r="E259" i="4" l="1"/>
  <c r="F259" i="4" s="1"/>
  <c r="G259" i="4" s="1"/>
  <c r="A261" i="4"/>
  <c r="B260" i="4"/>
  <c r="C260" i="4"/>
  <c r="D260" i="4"/>
  <c r="E260" i="4" l="1"/>
  <c r="F260" i="4" s="1"/>
  <c r="G260" i="4" s="1"/>
  <c r="B261" i="4"/>
  <c r="C261" i="4"/>
  <c r="A262" i="4"/>
  <c r="D261" i="4"/>
  <c r="A263" i="4" l="1"/>
  <c r="B262" i="4"/>
  <c r="D262" i="4"/>
  <c r="C262" i="4"/>
  <c r="E261" i="4"/>
  <c r="F261" i="4" s="1"/>
  <c r="G261" i="4" s="1"/>
  <c r="E262" i="4" l="1"/>
  <c r="F262" i="4" s="1"/>
  <c r="G262" i="4" s="1"/>
  <c r="D263" i="4"/>
  <c r="C263" i="4"/>
  <c r="A264" i="4"/>
  <c r="B263" i="4"/>
  <c r="E263" i="4" l="1"/>
  <c r="F263" i="4" s="1"/>
  <c r="G263" i="4" s="1"/>
  <c r="D264" i="4"/>
  <c r="C264" i="4"/>
  <c r="A265" i="4"/>
  <c r="B264" i="4"/>
  <c r="E264" i="4" l="1"/>
  <c r="F264" i="4" s="1"/>
  <c r="G264" i="4" s="1"/>
  <c r="D265" i="4"/>
  <c r="A266" i="4"/>
  <c r="C265" i="4"/>
  <c r="B265" i="4"/>
  <c r="A267" i="4" l="1"/>
  <c r="C266" i="4"/>
  <c r="D266" i="4"/>
  <c r="B266" i="4"/>
  <c r="E265" i="4"/>
  <c r="F265" i="4" s="1"/>
  <c r="G265" i="4" s="1"/>
  <c r="E266" i="4" l="1"/>
  <c r="F266" i="4" s="1"/>
  <c r="G266" i="4" s="1"/>
  <c r="C267" i="4"/>
  <c r="B267" i="4"/>
  <c r="A268" i="4"/>
  <c r="D267" i="4"/>
  <c r="D268" i="4" l="1"/>
  <c r="C268" i="4"/>
  <c r="A269" i="4"/>
  <c r="B268" i="4"/>
  <c r="E267" i="4"/>
  <c r="F267" i="4" s="1"/>
  <c r="G267" i="4" s="1"/>
  <c r="E268" i="4" l="1"/>
  <c r="F268" i="4" s="1"/>
  <c r="G268" i="4" s="1"/>
  <c r="C269" i="4"/>
  <c r="A270" i="4"/>
  <c r="B269" i="4"/>
  <c r="D269" i="4"/>
  <c r="E269" i="4" l="1"/>
  <c r="F269" i="4" s="1"/>
  <c r="G269" i="4" s="1"/>
  <c r="A271" i="4"/>
  <c r="C270" i="4"/>
  <c r="B270" i="4"/>
  <c r="D270" i="4"/>
  <c r="E270" i="4" l="1"/>
  <c r="F270" i="4" s="1"/>
  <c r="G270" i="4" s="1"/>
  <c r="D271" i="4"/>
  <c r="A272" i="4"/>
  <c r="B271" i="4"/>
  <c r="C271" i="4"/>
  <c r="E271" i="4" l="1"/>
  <c r="F271" i="4" s="1"/>
  <c r="G271" i="4" s="1"/>
  <c r="C272" i="4"/>
  <c r="A273" i="4"/>
  <c r="B272" i="4"/>
  <c r="D272" i="4"/>
  <c r="E272" i="4" l="1"/>
  <c r="F272" i="4" s="1"/>
  <c r="G272" i="4" s="1"/>
  <c r="D273" i="4"/>
  <c r="C273" i="4"/>
  <c r="A274" i="4"/>
  <c r="B273" i="4"/>
  <c r="E273" i="4" l="1"/>
  <c r="F273" i="4" s="1"/>
  <c r="G273" i="4" s="1"/>
  <c r="A275" i="4"/>
  <c r="C274" i="4"/>
  <c r="D274" i="4"/>
  <c r="B274" i="4"/>
  <c r="E274" i="4" l="1"/>
  <c r="F274" i="4" s="1"/>
  <c r="G274" i="4" s="1"/>
  <c r="A276" i="4"/>
  <c r="C275" i="4"/>
  <c r="B275" i="4"/>
  <c r="D275" i="4"/>
  <c r="E275" i="4" l="1"/>
  <c r="F275" i="4" s="1"/>
  <c r="G275" i="4" s="1"/>
  <c r="C276" i="4"/>
  <c r="D276" i="4"/>
  <c r="A277" i="4"/>
  <c r="B276" i="4"/>
  <c r="E276" i="4" s="1"/>
  <c r="F276" i="4" s="1"/>
  <c r="G276" i="4" s="1"/>
  <c r="D277" i="4" l="1"/>
  <c r="A278" i="4"/>
  <c r="C277" i="4"/>
  <c r="B277" i="4"/>
  <c r="E277" i="4" l="1"/>
  <c r="F277" i="4" s="1"/>
  <c r="G277" i="4" s="1"/>
  <c r="C278" i="4"/>
  <c r="B278" i="4"/>
  <c r="D278" i="4"/>
  <c r="A279" i="4"/>
  <c r="A280" i="4" l="1"/>
  <c r="C279" i="4"/>
  <c r="B279" i="4"/>
  <c r="D279" i="4"/>
  <c r="E278" i="4"/>
  <c r="F278" i="4" s="1"/>
  <c r="G278" i="4" s="1"/>
  <c r="E279" i="4" l="1"/>
  <c r="F279" i="4" s="1"/>
  <c r="G279" i="4" s="1"/>
  <c r="C280" i="4"/>
  <c r="D280" i="4"/>
  <c r="A281" i="4"/>
  <c r="B280" i="4"/>
  <c r="E280" i="4" l="1"/>
  <c r="F280" i="4" s="1"/>
  <c r="G280" i="4" s="1"/>
  <c r="C281" i="4"/>
  <c r="A282" i="4"/>
  <c r="D281" i="4"/>
  <c r="B281" i="4"/>
  <c r="D282" i="4" l="1"/>
  <c r="A283" i="4"/>
  <c r="C282" i="4"/>
  <c r="B282" i="4"/>
  <c r="E281" i="4"/>
  <c r="F281" i="4" s="1"/>
  <c r="G281" i="4" s="1"/>
  <c r="E282" i="4" l="1"/>
  <c r="F282" i="4" s="1"/>
  <c r="G282" i="4" s="1"/>
  <c r="A284" i="4"/>
  <c r="C283" i="4"/>
  <c r="D283" i="4"/>
  <c r="B283" i="4"/>
  <c r="E283" i="4" l="1"/>
  <c r="F283" i="4" s="1"/>
  <c r="G283" i="4" s="1"/>
  <c r="B284" i="4"/>
  <c r="D284" i="4"/>
  <c r="A285" i="4"/>
  <c r="C284" i="4"/>
  <c r="C285" i="4" l="1"/>
  <c r="A286" i="4"/>
  <c r="D285" i="4"/>
  <c r="B285" i="4"/>
  <c r="E284" i="4"/>
  <c r="F284" i="4" s="1"/>
  <c r="G284" i="4" s="1"/>
  <c r="E285" i="4" l="1"/>
  <c r="F285" i="4" s="1"/>
  <c r="G285" i="4" s="1"/>
  <c r="B286" i="4"/>
  <c r="C286" i="4"/>
  <c r="D286" i="4"/>
  <c r="A287" i="4"/>
  <c r="C287" i="4" l="1"/>
  <c r="B287" i="4"/>
  <c r="A288" i="4"/>
  <c r="D287" i="4"/>
  <c r="E286" i="4"/>
  <c r="F286" i="4" s="1"/>
  <c r="G286" i="4" s="1"/>
  <c r="E287" i="4" l="1"/>
  <c r="F287" i="4" s="1"/>
  <c r="G287" i="4" s="1"/>
  <c r="A289" i="4"/>
  <c r="D288" i="4"/>
  <c r="C288" i="4"/>
  <c r="B288" i="4"/>
  <c r="E288" i="4" s="1"/>
  <c r="F288" i="4" s="1"/>
  <c r="G288" i="4" s="1"/>
  <c r="D289" i="4" l="1"/>
  <c r="A290" i="4"/>
  <c r="B289" i="4"/>
  <c r="E289" i="4" s="1"/>
  <c r="F289" i="4" s="1"/>
  <c r="G289" i="4" s="1"/>
  <c r="C289" i="4"/>
  <c r="A291" i="4" l="1"/>
  <c r="B290" i="4"/>
  <c r="D290" i="4"/>
  <c r="C290" i="4"/>
  <c r="E290" i="4" l="1"/>
  <c r="F290" i="4" s="1"/>
  <c r="G290" i="4" s="1"/>
  <c r="C291" i="4"/>
  <c r="D291" i="4"/>
  <c r="A292" i="4"/>
  <c r="B291" i="4"/>
  <c r="E291" i="4" s="1"/>
  <c r="F291" i="4" s="1"/>
  <c r="G291" i="4" s="1"/>
  <c r="A293" i="4" l="1"/>
  <c r="B292" i="4"/>
  <c r="D292" i="4"/>
  <c r="C292" i="4"/>
  <c r="E292" i="4" l="1"/>
  <c r="F292" i="4" s="1"/>
  <c r="G292" i="4" s="1"/>
  <c r="C293" i="4"/>
  <c r="D293" i="4"/>
  <c r="A294" i="4"/>
  <c r="B293" i="4"/>
  <c r="E293" i="4" l="1"/>
  <c r="F293" i="4" s="1"/>
  <c r="G293" i="4" s="1"/>
  <c r="D294" i="4"/>
  <c r="A295" i="4"/>
  <c r="B294" i="4"/>
  <c r="C294" i="4"/>
  <c r="E294" i="4" l="1"/>
  <c r="F294" i="4" s="1"/>
  <c r="G294" i="4" s="1"/>
  <c r="C295" i="4"/>
  <c r="D295" i="4"/>
  <c r="A296" i="4"/>
  <c r="B295" i="4"/>
  <c r="E295" i="4" s="1"/>
  <c r="F295" i="4" s="1"/>
  <c r="G295" i="4" s="1"/>
  <c r="C296" i="4" l="1"/>
  <c r="A297" i="4"/>
  <c r="B296" i="4"/>
  <c r="D296" i="4"/>
  <c r="E296" i="4" l="1"/>
  <c r="F296" i="4" s="1"/>
  <c r="G296" i="4" s="1"/>
  <c r="D297" i="4"/>
  <c r="A298" i="4"/>
  <c r="B297" i="4"/>
  <c r="C297" i="4"/>
  <c r="E297" i="4" l="1"/>
  <c r="F297" i="4" s="1"/>
  <c r="G297" i="4" s="1"/>
  <c r="A299" i="4"/>
  <c r="B298" i="4"/>
  <c r="C298" i="4"/>
  <c r="D298" i="4"/>
  <c r="E298" i="4" l="1"/>
  <c r="F298" i="4" s="1"/>
  <c r="G298" i="4" s="1"/>
  <c r="B299" i="4"/>
  <c r="C299" i="4"/>
  <c r="D299" i="4"/>
  <c r="A300" i="4"/>
  <c r="A301" i="4" l="1"/>
  <c r="D300" i="4"/>
  <c r="B300" i="4"/>
  <c r="C300" i="4"/>
  <c r="E299" i="4"/>
  <c r="F299" i="4" s="1"/>
  <c r="G299" i="4" s="1"/>
  <c r="E300" i="4" l="1"/>
  <c r="F300" i="4" s="1"/>
  <c r="G300" i="4" s="1"/>
  <c r="C301" i="4"/>
  <c r="D301" i="4"/>
  <c r="A302" i="4"/>
  <c r="B301" i="4"/>
  <c r="E301" i="4" s="1"/>
  <c r="F301" i="4" s="1"/>
  <c r="G301" i="4" s="1"/>
  <c r="A303" i="4" l="1"/>
  <c r="B302" i="4"/>
  <c r="C302" i="4"/>
  <c r="D302" i="4"/>
  <c r="E302" i="4" l="1"/>
  <c r="F302" i="4" s="1"/>
  <c r="G302" i="4" s="1"/>
  <c r="C303" i="4"/>
  <c r="D303" i="4"/>
  <c r="A304" i="4"/>
  <c r="B303" i="4"/>
  <c r="E303" i="4" s="1"/>
  <c r="F303" i="4" s="1"/>
  <c r="G303" i="4" s="1"/>
  <c r="A305" i="4" l="1"/>
  <c r="B304" i="4"/>
  <c r="D304" i="4"/>
  <c r="C304" i="4"/>
  <c r="E304" i="4" l="1"/>
  <c r="F304" i="4" s="1"/>
  <c r="G304" i="4" s="1"/>
  <c r="C305" i="4"/>
  <c r="D305" i="4"/>
  <c r="B305" i="4"/>
  <c r="A306" i="4"/>
  <c r="A307" i="4" l="1"/>
  <c r="B306" i="4"/>
  <c r="C306" i="4"/>
  <c r="D306" i="4"/>
  <c r="E305" i="4"/>
  <c r="F305" i="4" s="1"/>
  <c r="G305" i="4" s="1"/>
  <c r="E306" i="4" l="1"/>
  <c r="F306" i="4" s="1"/>
  <c r="G306" i="4" s="1"/>
  <c r="C307" i="4"/>
  <c r="D307" i="4"/>
  <c r="B307" i="4"/>
  <c r="A308" i="4"/>
  <c r="A309" i="4" l="1"/>
  <c r="B308" i="4"/>
  <c r="D308" i="4"/>
  <c r="C308" i="4"/>
  <c r="E307" i="4"/>
  <c r="F307" i="4" s="1"/>
  <c r="G307" i="4" s="1"/>
  <c r="E308" i="4" l="1"/>
  <c r="F308" i="4" s="1"/>
  <c r="G308" i="4" s="1"/>
  <c r="D309" i="4"/>
  <c r="A310" i="4"/>
  <c r="B309" i="4"/>
  <c r="C309" i="4"/>
  <c r="E309" i="4" l="1"/>
  <c r="F309" i="4" s="1"/>
  <c r="G309" i="4" s="1"/>
  <c r="A311" i="4"/>
  <c r="B310" i="4"/>
  <c r="C310" i="4"/>
  <c r="D310" i="4"/>
  <c r="E310" i="4" l="1"/>
  <c r="F310" i="4" s="1"/>
  <c r="G310" i="4" s="1"/>
  <c r="A312" i="4"/>
  <c r="C311" i="4"/>
  <c r="D311" i="4"/>
  <c r="B311" i="4"/>
  <c r="E311" i="4" l="1"/>
  <c r="F311" i="4" s="1"/>
  <c r="G311" i="4" s="1"/>
  <c r="B312" i="4"/>
  <c r="C312" i="4"/>
  <c r="A313" i="4"/>
  <c r="D312" i="4"/>
  <c r="D313" i="4" l="1"/>
  <c r="A314" i="4"/>
  <c r="C313" i="4"/>
  <c r="B313" i="4"/>
  <c r="E312" i="4"/>
  <c r="F312" i="4" s="1"/>
  <c r="G312" i="4" s="1"/>
  <c r="E313" i="4" l="1"/>
  <c r="F313" i="4" s="1"/>
  <c r="G313" i="4" s="1"/>
  <c r="D314" i="4"/>
  <c r="A315" i="4"/>
  <c r="B314" i="4"/>
  <c r="C314" i="4"/>
  <c r="E314" i="4" l="1"/>
  <c r="F314" i="4" s="1"/>
  <c r="G314" i="4" s="1"/>
  <c r="C315" i="4"/>
  <c r="D315" i="4"/>
  <c r="A316" i="4"/>
  <c r="B315" i="4"/>
  <c r="E315" i="4" l="1"/>
  <c r="F315" i="4" s="1"/>
  <c r="G315" i="4" s="1"/>
  <c r="A317" i="4"/>
  <c r="B316" i="4"/>
  <c r="D316" i="4"/>
  <c r="C316" i="4"/>
  <c r="E316" i="4" l="1"/>
  <c r="F316" i="4" s="1"/>
  <c r="G316" i="4" s="1"/>
  <c r="D317" i="4"/>
  <c r="A318" i="4"/>
  <c r="B317" i="4"/>
  <c r="C317" i="4"/>
  <c r="E317" i="4" l="1"/>
  <c r="F317" i="4" s="1"/>
  <c r="G317" i="4" s="1"/>
  <c r="A319" i="4"/>
  <c r="B318" i="4"/>
  <c r="C318" i="4"/>
  <c r="D318" i="4"/>
  <c r="E318" i="4" l="1"/>
  <c r="F318" i="4" s="1"/>
  <c r="G318" i="4" s="1"/>
  <c r="B319" i="4"/>
  <c r="D319" i="4"/>
  <c r="C319" i="4"/>
  <c r="A320" i="4"/>
  <c r="C320" i="4" l="1"/>
  <c r="A321" i="4"/>
  <c r="B320" i="4"/>
  <c r="D320" i="4"/>
  <c r="E319" i="4"/>
  <c r="F319" i="4" s="1"/>
  <c r="G319" i="4" s="1"/>
  <c r="E320" i="4" l="1"/>
  <c r="F320" i="4" s="1"/>
  <c r="G320" i="4" s="1"/>
  <c r="D321" i="4"/>
  <c r="B321" i="4"/>
  <c r="A322" i="4"/>
  <c r="C321" i="4"/>
  <c r="E321" i="4" l="1"/>
  <c r="F321" i="4" s="1"/>
  <c r="G321" i="4" s="1"/>
  <c r="D322" i="4"/>
  <c r="A323" i="4"/>
  <c r="B322" i="4"/>
  <c r="C322" i="4"/>
  <c r="E322" i="4" l="1"/>
  <c r="F322" i="4" s="1"/>
  <c r="G322" i="4" s="1"/>
  <c r="C323" i="4"/>
  <c r="A324" i="4"/>
  <c r="B323" i="4"/>
  <c r="D323" i="4"/>
  <c r="E323" i="4" l="1"/>
  <c r="F323" i="4" s="1"/>
  <c r="G323" i="4" s="1"/>
  <c r="A325" i="4"/>
  <c r="B324" i="4"/>
  <c r="D324" i="4"/>
  <c r="C324" i="4"/>
  <c r="E324" i="4" l="1"/>
  <c r="F324" i="4" s="1"/>
  <c r="G324" i="4" s="1"/>
  <c r="D325" i="4"/>
  <c r="A326" i="4"/>
  <c r="B325" i="4"/>
  <c r="C325" i="4"/>
  <c r="E325" i="4" l="1"/>
  <c r="F325" i="4" s="1"/>
  <c r="G325" i="4" s="1"/>
  <c r="A327" i="4"/>
  <c r="B326" i="4"/>
  <c r="C326" i="4"/>
  <c r="D326" i="4"/>
  <c r="E326" i="4" l="1"/>
  <c r="F326" i="4" s="1"/>
  <c r="G326" i="4" s="1"/>
  <c r="C327" i="4"/>
  <c r="D327" i="4"/>
  <c r="A328" i="4"/>
  <c r="B327" i="4"/>
  <c r="E327" i="4" s="1"/>
  <c r="F327" i="4" s="1"/>
  <c r="G327" i="4" s="1"/>
  <c r="A329" i="4" l="1"/>
  <c r="B328" i="4"/>
  <c r="D328" i="4"/>
  <c r="C328" i="4"/>
  <c r="E328" i="4" l="1"/>
  <c r="F328" i="4" s="1"/>
  <c r="G328" i="4" s="1"/>
  <c r="D329" i="4"/>
  <c r="A330" i="4"/>
  <c r="B329" i="4"/>
  <c r="C329" i="4"/>
  <c r="E329" i="4" l="1"/>
  <c r="F329" i="4" s="1"/>
  <c r="G329" i="4" s="1"/>
  <c r="A331" i="4"/>
  <c r="B330" i="4"/>
  <c r="C330" i="4"/>
  <c r="D330" i="4"/>
  <c r="E330" i="4" l="1"/>
  <c r="F330" i="4" s="1"/>
  <c r="G330" i="4" s="1"/>
  <c r="A332" i="4"/>
  <c r="C331" i="4"/>
  <c r="D331" i="4"/>
  <c r="B331" i="4"/>
  <c r="E331" i="4" s="1"/>
  <c r="F331" i="4" s="1"/>
  <c r="G331" i="4" s="1"/>
  <c r="A333" i="4" l="1"/>
  <c r="C332" i="4"/>
  <c r="B332" i="4"/>
  <c r="D332" i="4"/>
  <c r="E332" i="4" l="1"/>
  <c r="F332" i="4" s="1"/>
  <c r="G332" i="4" s="1"/>
  <c r="D333" i="4"/>
  <c r="B333" i="4"/>
  <c r="A334" i="4"/>
  <c r="C333" i="4"/>
  <c r="E333" i="4" l="1"/>
  <c r="F333" i="4" s="1"/>
  <c r="G333" i="4" s="1"/>
  <c r="D334" i="4"/>
  <c r="A335" i="4"/>
  <c r="B334" i="4"/>
  <c r="C334" i="4"/>
  <c r="E334" i="4" l="1"/>
  <c r="F334" i="4" s="1"/>
  <c r="G334" i="4" s="1"/>
  <c r="B335" i="4"/>
  <c r="C335" i="4"/>
  <c r="D335" i="4"/>
  <c r="A336" i="4"/>
  <c r="B336" i="4" l="1"/>
  <c r="A337" i="4"/>
  <c r="D336" i="4"/>
  <c r="C336" i="4"/>
  <c r="E335" i="4"/>
  <c r="F335" i="4" s="1"/>
  <c r="G335" i="4" s="1"/>
  <c r="D337" i="4" l="1"/>
  <c r="B337" i="4"/>
  <c r="A338" i="4"/>
  <c r="C337" i="4"/>
  <c r="E336" i="4"/>
  <c r="F336" i="4" s="1"/>
  <c r="G336" i="4" s="1"/>
  <c r="A339" i="4" l="1"/>
  <c r="B338" i="4"/>
  <c r="C338" i="4"/>
  <c r="D338" i="4"/>
  <c r="E337" i="4"/>
  <c r="F337" i="4" s="1"/>
  <c r="G337" i="4" s="1"/>
  <c r="E338" i="4" l="1"/>
  <c r="F338" i="4" s="1"/>
  <c r="G338" i="4" s="1"/>
  <c r="B339" i="4"/>
  <c r="C339" i="4"/>
  <c r="D339" i="4"/>
  <c r="A340" i="4"/>
  <c r="B340" i="4" l="1"/>
  <c r="C340" i="4"/>
  <c r="A341" i="4"/>
  <c r="D340" i="4"/>
  <c r="E339" i="4"/>
  <c r="F339" i="4" s="1"/>
  <c r="G339" i="4" s="1"/>
  <c r="D341" i="4" l="1"/>
  <c r="A342" i="4"/>
  <c r="B341" i="4"/>
  <c r="C341" i="4"/>
  <c r="E340" i="4"/>
  <c r="F340" i="4" s="1"/>
  <c r="G340" i="4" s="1"/>
  <c r="E341" i="4" l="1"/>
  <c r="F341" i="4" s="1"/>
  <c r="G341" i="4" s="1"/>
  <c r="A343" i="4"/>
  <c r="B342" i="4"/>
  <c r="C342" i="4"/>
  <c r="D342" i="4"/>
  <c r="E342" i="4" l="1"/>
  <c r="F342" i="4" s="1"/>
  <c r="G342" i="4" s="1"/>
  <c r="A344" i="4"/>
  <c r="C343" i="4"/>
  <c r="D343" i="4"/>
  <c r="B343" i="4"/>
  <c r="E343" i="4" l="1"/>
  <c r="F343" i="4" s="1"/>
  <c r="G343" i="4" s="1"/>
  <c r="B344" i="4"/>
  <c r="A345" i="4"/>
  <c r="D344" i="4"/>
  <c r="C344" i="4"/>
  <c r="D345" i="4" l="1"/>
  <c r="A346" i="4"/>
  <c r="B345" i="4"/>
  <c r="C345" i="4"/>
  <c r="E344" i="4"/>
  <c r="F344" i="4" s="1"/>
  <c r="G344" i="4" s="1"/>
  <c r="E345" i="4" l="1"/>
  <c r="F345" i="4" s="1"/>
  <c r="G345" i="4" s="1"/>
  <c r="A347" i="4"/>
  <c r="B346" i="4"/>
  <c r="C346" i="4"/>
  <c r="D346" i="4"/>
  <c r="E346" i="4" l="1"/>
  <c r="F346" i="4" s="1"/>
  <c r="G346" i="4" s="1"/>
  <c r="C347" i="4"/>
  <c r="D347" i="4"/>
  <c r="A348" i="4"/>
  <c r="B347" i="4"/>
  <c r="E347" i="4" s="1"/>
  <c r="F347" i="4" s="1"/>
  <c r="G347" i="4" s="1"/>
  <c r="B348" i="4" l="1"/>
  <c r="A349" i="4"/>
  <c r="D348" i="4"/>
  <c r="C348" i="4"/>
  <c r="D349" i="4" l="1"/>
  <c r="B349" i="4"/>
  <c r="A350" i="4"/>
  <c r="C349" i="4"/>
  <c r="E348" i="4"/>
  <c r="F348" i="4" s="1"/>
  <c r="G348" i="4" s="1"/>
  <c r="D350" i="4" l="1"/>
  <c r="A351" i="4"/>
  <c r="B350" i="4"/>
  <c r="C350" i="4"/>
  <c r="E349" i="4"/>
  <c r="F349" i="4" s="1"/>
  <c r="G349" i="4" s="1"/>
  <c r="E350" i="4" l="1"/>
  <c r="F350" i="4" s="1"/>
  <c r="G350" i="4" s="1"/>
  <c r="B351" i="4"/>
  <c r="C351" i="4"/>
  <c r="D351" i="4"/>
  <c r="A352" i="4"/>
  <c r="C352" i="4" l="1"/>
  <c r="A353" i="4"/>
  <c r="B352" i="4"/>
  <c r="D352" i="4"/>
  <c r="E351" i="4"/>
  <c r="F351" i="4" s="1"/>
  <c r="G351" i="4" s="1"/>
  <c r="E352" i="4" l="1"/>
  <c r="F352" i="4" s="1"/>
  <c r="G352" i="4" s="1"/>
  <c r="D353" i="4"/>
  <c r="B353" i="4"/>
  <c r="C353" i="4"/>
  <c r="A354" i="4"/>
  <c r="D354" i="4" l="1"/>
  <c r="A355" i="4"/>
  <c r="B354" i="4"/>
  <c r="C354" i="4"/>
  <c r="E353" i="4"/>
  <c r="F353" i="4" s="1"/>
  <c r="G353" i="4" s="1"/>
  <c r="E354" i="4" l="1"/>
  <c r="F354" i="4" s="1"/>
  <c r="G354" i="4" s="1"/>
  <c r="C355" i="4"/>
  <c r="D355" i="4"/>
  <c r="A356" i="4"/>
  <c r="B355" i="4"/>
  <c r="E355" i="4" s="1"/>
  <c r="F355" i="4" s="1"/>
  <c r="G355" i="4" s="1"/>
  <c r="A357" i="4" l="1"/>
  <c r="B356" i="4"/>
  <c r="D356" i="4"/>
  <c r="C356" i="4"/>
  <c r="E356" i="4" l="1"/>
  <c r="F356" i="4" s="1"/>
  <c r="G356" i="4" s="1"/>
  <c r="D357" i="4"/>
  <c r="A358" i="4"/>
  <c r="B357" i="4"/>
  <c r="C357" i="4"/>
  <c r="E357" i="4" l="1"/>
  <c r="F357" i="4" s="1"/>
  <c r="G357" i="4" s="1"/>
  <c r="A359" i="4"/>
  <c r="D358" i="4"/>
  <c r="B358" i="4"/>
  <c r="C358" i="4"/>
  <c r="E358" i="4" l="1"/>
  <c r="F358" i="4" s="1"/>
  <c r="G358" i="4" s="1"/>
  <c r="C359" i="4"/>
  <c r="D359" i="4"/>
  <c r="A360" i="4"/>
  <c r="B359" i="4"/>
  <c r="E359" i="4" s="1"/>
  <c r="F359" i="4" s="1"/>
  <c r="G359" i="4" s="1"/>
  <c r="A361" i="4" l="1"/>
  <c r="B360" i="4"/>
  <c r="D360" i="4"/>
  <c r="C360" i="4"/>
  <c r="E360" i="4" l="1"/>
  <c r="F360" i="4" s="1"/>
  <c r="G360" i="4" s="1"/>
  <c r="D361" i="4"/>
  <c r="A362" i="4"/>
  <c r="B361" i="4"/>
  <c r="C361" i="4"/>
  <c r="E361" i="4" l="1"/>
  <c r="F361" i="4" s="1"/>
  <c r="G361" i="4" s="1"/>
  <c r="A363" i="4"/>
  <c r="B362" i="4"/>
  <c r="C362" i="4"/>
  <c r="D362" i="4"/>
  <c r="E362" i="4" l="1"/>
  <c r="F362" i="4" s="1"/>
  <c r="G362" i="4" s="1"/>
  <c r="A364" i="4"/>
  <c r="B363" i="4"/>
  <c r="C363" i="4"/>
  <c r="D363" i="4"/>
  <c r="E363" i="4" l="1"/>
  <c r="F363" i="4" s="1"/>
  <c r="G363" i="4" s="1"/>
  <c r="C364" i="4"/>
  <c r="A365" i="4"/>
  <c r="B364" i="4"/>
  <c r="D364" i="4"/>
  <c r="E364" i="4" l="1"/>
  <c r="F364" i="4" s="1"/>
  <c r="G364" i="4" s="1"/>
  <c r="D365" i="4"/>
  <c r="B365" i="4"/>
  <c r="A366" i="4"/>
  <c r="C365" i="4"/>
  <c r="E365" i="4" l="1"/>
  <c r="F365" i="4" s="1"/>
  <c r="G365" i="4" s="1"/>
  <c r="D366" i="4"/>
  <c r="A367" i="4"/>
  <c r="B366" i="4"/>
  <c r="C366" i="4"/>
  <c r="E366" i="4" l="1"/>
  <c r="F366" i="4" s="1"/>
  <c r="G366" i="4" s="1"/>
  <c r="B367" i="4"/>
  <c r="C367" i="4"/>
  <c r="D367" i="4"/>
  <c r="A368" i="4"/>
  <c r="C368" i="4" l="1"/>
  <c r="A369" i="4"/>
  <c r="B368" i="4"/>
  <c r="D368" i="4"/>
  <c r="E367" i="4"/>
  <c r="F367" i="4" s="1"/>
  <c r="G367" i="4" s="1"/>
  <c r="E368" i="4" l="1"/>
  <c r="F368" i="4" s="1"/>
  <c r="G368" i="4" s="1"/>
  <c r="D369" i="4"/>
  <c r="A370" i="4"/>
  <c r="B369" i="4"/>
  <c r="C369" i="4"/>
  <c r="E369" i="4" l="1"/>
  <c r="F369" i="4" s="1"/>
  <c r="G369" i="4" s="1"/>
  <c r="A371" i="4"/>
  <c r="B370" i="4"/>
  <c r="C370" i="4"/>
  <c r="D370" i="4"/>
  <c r="E370" i="4" l="1"/>
  <c r="F370" i="4" s="1"/>
  <c r="G370" i="4" s="1"/>
  <c r="A372" i="4"/>
  <c r="C371" i="4"/>
  <c r="D371" i="4"/>
  <c r="B371" i="4"/>
  <c r="E371" i="4" s="1"/>
  <c r="F371" i="4" s="1"/>
  <c r="G371" i="4" s="1"/>
  <c r="A373" i="4" l="1"/>
  <c r="B372" i="4"/>
  <c r="D372" i="4"/>
  <c r="C372" i="4"/>
  <c r="E372" i="4" l="1"/>
  <c r="F372" i="4" s="1"/>
  <c r="G372" i="4" s="1"/>
  <c r="D373" i="4"/>
  <c r="A374" i="4"/>
  <c r="B373" i="4"/>
  <c r="C373" i="4"/>
  <c r="E373" i="4" l="1"/>
  <c r="F373" i="4" s="1"/>
  <c r="G373" i="4" s="1"/>
  <c r="A375" i="4"/>
  <c r="B374" i="4"/>
  <c r="C374" i="4"/>
  <c r="D374" i="4"/>
  <c r="E374" i="4" l="1"/>
  <c r="F374" i="4" s="1"/>
  <c r="G374" i="4" s="1"/>
  <c r="B375" i="4"/>
  <c r="D375" i="4"/>
  <c r="C375" i="4"/>
  <c r="A376" i="4"/>
  <c r="B376" i="4" l="1"/>
  <c r="C376" i="4"/>
  <c r="A377" i="4"/>
  <c r="D376" i="4"/>
  <c r="E375" i="4"/>
  <c r="F375" i="4" s="1"/>
  <c r="G375" i="4" s="1"/>
  <c r="D377" i="4" l="1"/>
  <c r="A378" i="4"/>
  <c r="B377" i="4"/>
  <c r="C377" i="4"/>
  <c r="E376" i="4"/>
  <c r="F376" i="4" s="1"/>
  <c r="G376" i="4" s="1"/>
  <c r="E377" i="4" l="1"/>
  <c r="F377" i="4" s="1"/>
  <c r="G377" i="4" s="1"/>
  <c r="A379" i="4"/>
  <c r="D378" i="4"/>
  <c r="B378" i="4"/>
  <c r="C378" i="4"/>
  <c r="E378" i="4" l="1"/>
  <c r="F378" i="4" s="1"/>
  <c r="G378" i="4" s="1"/>
  <c r="C379" i="4"/>
  <c r="D379" i="4"/>
  <c r="A380" i="4"/>
  <c r="B379" i="4"/>
  <c r="E379" i="4" s="1"/>
  <c r="F379" i="4" s="1"/>
  <c r="G379" i="4" s="1"/>
  <c r="A381" i="4" l="1"/>
  <c r="B380" i="4"/>
  <c r="D380" i="4"/>
  <c r="C380" i="4"/>
  <c r="E380" i="4" l="1"/>
  <c r="F380" i="4" s="1"/>
  <c r="G380" i="4" s="1"/>
  <c r="D381" i="4"/>
  <c r="A382" i="4"/>
  <c r="C381" i="4"/>
  <c r="B381" i="4"/>
  <c r="D382" i="4" l="1"/>
  <c r="A383" i="4"/>
  <c r="B382" i="4"/>
  <c r="C382" i="4"/>
  <c r="E381" i="4"/>
  <c r="F381" i="4" s="1"/>
  <c r="G381" i="4" s="1"/>
  <c r="E382" i="4" l="1"/>
  <c r="F382" i="4" s="1"/>
  <c r="G382" i="4" s="1"/>
  <c r="C383" i="4"/>
  <c r="D383" i="4"/>
  <c r="A384" i="4"/>
  <c r="B383" i="4"/>
  <c r="E383" i="4" s="1"/>
  <c r="F383" i="4" s="1"/>
  <c r="G383" i="4" s="1"/>
  <c r="D384" i="4" l="1"/>
  <c r="A385" i="4"/>
  <c r="B384" i="4"/>
  <c r="C384" i="4"/>
  <c r="E384" i="4" l="1"/>
  <c r="F384" i="4" s="1"/>
  <c r="G384" i="4" s="1"/>
  <c r="D385" i="4"/>
  <c r="A386" i="4"/>
  <c r="B385" i="4"/>
  <c r="C385" i="4"/>
  <c r="E385" i="4" l="1"/>
  <c r="F385" i="4" s="1"/>
  <c r="G385" i="4" s="1"/>
  <c r="A387" i="4"/>
  <c r="B386" i="4"/>
  <c r="C386" i="4"/>
  <c r="D386" i="4"/>
  <c r="E386" i="4" l="1"/>
  <c r="F386" i="4" s="1"/>
  <c r="G386" i="4" s="1"/>
  <c r="C387" i="4"/>
  <c r="A388" i="4"/>
  <c r="B387" i="4"/>
  <c r="D387" i="4"/>
  <c r="E387" i="4" l="1"/>
  <c r="F387" i="4" s="1"/>
  <c r="G387" i="4" s="1"/>
  <c r="B388" i="4"/>
  <c r="C388" i="4"/>
  <c r="A389" i="4"/>
  <c r="D388" i="4"/>
  <c r="D389" i="4" l="1"/>
  <c r="A390" i="4"/>
  <c r="C389" i="4"/>
  <c r="B389" i="4"/>
  <c r="E388" i="4"/>
  <c r="F388" i="4" s="1"/>
  <c r="G388" i="4" s="1"/>
  <c r="E389" i="4" l="1"/>
  <c r="F389" i="4" s="1"/>
  <c r="G389" i="4" s="1"/>
  <c r="D390" i="4"/>
  <c r="A391" i="4"/>
  <c r="B390" i="4"/>
  <c r="C390" i="4"/>
  <c r="E390" i="4" l="1"/>
  <c r="F390" i="4" s="1"/>
  <c r="G390" i="4" s="1"/>
  <c r="B391" i="4"/>
  <c r="C391" i="4"/>
  <c r="D391" i="4"/>
  <c r="A392" i="4"/>
  <c r="A393" i="4" l="1"/>
  <c r="D392" i="4"/>
  <c r="B392" i="4"/>
  <c r="C392" i="4"/>
  <c r="E391" i="4"/>
  <c r="F391" i="4" s="1"/>
  <c r="G391" i="4" s="1"/>
  <c r="E392" i="4" l="1"/>
  <c r="F392" i="4" s="1"/>
  <c r="G392" i="4" s="1"/>
  <c r="D393" i="4"/>
  <c r="A394" i="4"/>
  <c r="B393" i="4"/>
  <c r="C393" i="4"/>
  <c r="E393" i="4" l="1"/>
  <c r="F393" i="4" s="1"/>
  <c r="G393" i="4" s="1"/>
  <c r="A395" i="4"/>
  <c r="B394" i="4"/>
  <c r="C394" i="4"/>
  <c r="D394" i="4"/>
  <c r="E394" i="4" l="1"/>
  <c r="F394" i="4" s="1"/>
  <c r="G394" i="4" s="1"/>
  <c r="B395" i="4"/>
  <c r="C395" i="4"/>
  <c r="D395" i="4"/>
  <c r="A396" i="4"/>
  <c r="C396" i="4" l="1"/>
  <c r="A397" i="4"/>
  <c r="D396" i="4"/>
  <c r="B396" i="4"/>
  <c r="E395" i="4"/>
  <c r="F395" i="4" s="1"/>
  <c r="G395" i="4" s="1"/>
  <c r="E396" i="4" l="1"/>
  <c r="F396" i="4" s="1"/>
  <c r="G396" i="4" s="1"/>
  <c r="D397" i="4"/>
  <c r="B397" i="4"/>
  <c r="C397" i="4"/>
  <c r="A398" i="4"/>
  <c r="A399" i="4" l="1"/>
  <c r="D398" i="4"/>
  <c r="B398" i="4"/>
  <c r="C398" i="4"/>
  <c r="E397" i="4"/>
  <c r="F397" i="4" s="1"/>
  <c r="G397" i="4" s="1"/>
  <c r="E398" i="4" l="1"/>
  <c r="F398" i="4" s="1"/>
  <c r="G398" i="4" s="1"/>
  <c r="C399" i="4"/>
  <c r="D399" i="4"/>
  <c r="A400" i="4"/>
  <c r="B399" i="4"/>
  <c r="E399" i="4" s="1"/>
  <c r="F399" i="4" s="1"/>
  <c r="G399" i="4" s="1"/>
  <c r="A401" i="4" l="1"/>
  <c r="D400" i="4"/>
  <c r="C400" i="4"/>
  <c r="B400" i="4"/>
  <c r="E400" i="4" l="1"/>
  <c r="F400" i="4" s="1"/>
  <c r="G400" i="4" s="1"/>
  <c r="D401" i="4"/>
  <c r="B401" i="4"/>
  <c r="C401" i="4"/>
  <c r="A402" i="4"/>
  <c r="A403" i="4" l="1"/>
  <c r="C402" i="4"/>
  <c r="D402" i="4"/>
  <c r="B402" i="4"/>
  <c r="E401" i="4"/>
  <c r="F401" i="4" s="1"/>
  <c r="G401" i="4" s="1"/>
  <c r="E402" i="4" l="1"/>
  <c r="F402" i="4" s="1"/>
  <c r="G402" i="4" s="1"/>
  <c r="A404" i="4"/>
  <c r="B403" i="4"/>
  <c r="C403" i="4"/>
  <c r="D403" i="4"/>
  <c r="E403" i="4" l="1"/>
  <c r="F403" i="4" s="1"/>
  <c r="G403" i="4" s="1"/>
  <c r="C404" i="4"/>
  <c r="A405" i="4"/>
  <c r="D404" i="4"/>
  <c r="B404" i="4"/>
  <c r="E404" i="4" s="1"/>
  <c r="F404" i="4" s="1"/>
  <c r="G404" i="4" s="1"/>
  <c r="A406" i="4" l="1"/>
  <c r="B405" i="4"/>
  <c r="D405" i="4"/>
  <c r="C405" i="4"/>
  <c r="E405" i="4" l="1"/>
  <c r="F405" i="4" s="1"/>
  <c r="G405" i="4" s="1"/>
  <c r="D406" i="4"/>
  <c r="A407" i="4"/>
  <c r="B406" i="4"/>
  <c r="C406" i="4"/>
  <c r="E406" i="4" l="1"/>
  <c r="F406" i="4" s="1"/>
  <c r="G406" i="4" s="1"/>
  <c r="B407" i="4"/>
  <c r="C407" i="4"/>
  <c r="D407" i="4"/>
  <c r="A408" i="4"/>
  <c r="C408" i="4" l="1"/>
  <c r="A409" i="4"/>
  <c r="D408" i="4"/>
  <c r="B408" i="4"/>
  <c r="E407" i="4"/>
  <c r="F407" i="4" s="1"/>
  <c r="G407" i="4" s="1"/>
  <c r="E408" i="4" l="1"/>
  <c r="F408" i="4" s="1"/>
  <c r="G408" i="4" s="1"/>
  <c r="D409" i="4"/>
  <c r="A410" i="4"/>
  <c r="B409" i="4"/>
  <c r="C409" i="4"/>
  <c r="E409" i="4" l="1"/>
  <c r="F409" i="4" s="1"/>
  <c r="G409" i="4" s="1"/>
  <c r="A411" i="4"/>
  <c r="B410" i="4"/>
  <c r="C410" i="4"/>
  <c r="D410" i="4"/>
  <c r="E410" i="4" l="1"/>
  <c r="F410" i="4" s="1"/>
  <c r="G410" i="4" s="1"/>
  <c r="C411" i="4"/>
  <c r="D411" i="4"/>
  <c r="A412" i="4"/>
  <c r="B411" i="4"/>
  <c r="E411" i="4" s="1"/>
  <c r="F411" i="4" s="1"/>
  <c r="G411" i="4" s="1"/>
  <c r="C412" i="4" l="1"/>
  <c r="A413" i="4"/>
  <c r="D412" i="4"/>
  <c r="B412" i="4"/>
  <c r="E412" i="4" l="1"/>
  <c r="F412" i="4" s="1"/>
  <c r="G412" i="4" s="1"/>
  <c r="D413" i="4"/>
  <c r="A414" i="4"/>
  <c r="B413" i="4"/>
  <c r="C413" i="4"/>
  <c r="E413" i="4" l="1"/>
  <c r="F413" i="4" s="1"/>
  <c r="G413" i="4" s="1"/>
  <c r="A415" i="4"/>
  <c r="B414" i="4"/>
  <c r="C414" i="4"/>
  <c r="D414" i="4"/>
  <c r="E414" i="4" l="1"/>
  <c r="F414" i="4" s="1"/>
  <c r="G414" i="4" s="1"/>
  <c r="B415" i="4"/>
  <c r="A416" i="4"/>
  <c r="C415" i="4"/>
  <c r="D415" i="4"/>
  <c r="C416" i="4" l="1"/>
  <c r="A417" i="4"/>
  <c r="D416" i="4"/>
  <c r="B416" i="4"/>
  <c r="E415" i="4"/>
  <c r="F415" i="4" s="1"/>
  <c r="G415" i="4" s="1"/>
  <c r="E416" i="4" l="1"/>
  <c r="F416" i="4" s="1"/>
  <c r="G416" i="4" s="1"/>
  <c r="D417" i="4"/>
  <c r="C417" i="4"/>
  <c r="A418" i="4"/>
  <c r="B417" i="4"/>
  <c r="E417" i="4" l="1"/>
  <c r="F417" i="4" s="1"/>
  <c r="G417" i="4" s="1"/>
  <c r="A419" i="4"/>
  <c r="B418" i="4"/>
  <c r="C418" i="4"/>
  <c r="D418" i="4"/>
  <c r="E418" i="4" l="1"/>
  <c r="F418" i="4" s="1"/>
  <c r="G418" i="4" s="1"/>
  <c r="B419" i="4"/>
  <c r="C419" i="4"/>
  <c r="D419" i="4"/>
  <c r="A420" i="4"/>
  <c r="A421" i="4" l="1"/>
  <c r="D420" i="4"/>
  <c r="B420" i="4"/>
  <c r="C420" i="4"/>
  <c r="E419" i="4"/>
  <c r="F419" i="4" s="1"/>
  <c r="G419" i="4" s="1"/>
  <c r="E420" i="4" l="1"/>
  <c r="F420" i="4" s="1"/>
  <c r="G420" i="4" s="1"/>
  <c r="D421" i="4"/>
  <c r="B421" i="4"/>
  <c r="A422" i="4"/>
  <c r="C421" i="4"/>
  <c r="D422" i="4" l="1"/>
  <c r="A423" i="4"/>
  <c r="B422" i="4"/>
  <c r="C422" i="4"/>
  <c r="E421" i="4"/>
  <c r="F421" i="4" s="1"/>
  <c r="G421" i="4" s="1"/>
  <c r="E422" i="4" l="1"/>
  <c r="F422" i="4" s="1"/>
  <c r="G422" i="4" s="1"/>
  <c r="C423" i="4"/>
  <c r="D423" i="4"/>
  <c r="A424" i="4"/>
  <c r="B423" i="4"/>
  <c r="E423" i="4" s="1"/>
  <c r="F423" i="4" s="1"/>
  <c r="G423" i="4" s="1"/>
  <c r="A425" i="4" l="1"/>
  <c r="D424" i="4"/>
  <c r="B424" i="4"/>
  <c r="C424" i="4"/>
  <c r="E424" i="4" l="1"/>
  <c r="F424" i="4" s="1"/>
  <c r="G424" i="4" s="1"/>
  <c r="D425" i="4"/>
  <c r="B425" i="4"/>
  <c r="C425" i="4"/>
  <c r="A426" i="4"/>
  <c r="B426" i="4" l="1"/>
  <c r="C426" i="4"/>
  <c r="A427" i="4"/>
  <c r="D426" i="4"/>
  <c r="E425" i="4"/>
  <c r="F425" i="4" s="1"/>
  <c r="G425" i="4" s="1"/>
  <c r="C427" i="4" l="1"/>
  <c r="A428" i="4"/>
  <c r="B427" i="4"/>
  <c r="D427" i="4"/>
  <c r="E426" i="4"/>
  <c r="F426" i="4" s="1"/>
  <c r="G426" i="4" s="1"/>
  <c r="E427" i="4" l="1"/>
  <c r="F427" i="4" s="1"/>
  <c r="G427" i="4" s="1"/>
  <c r="D428" i="4"/>
  <c r="A429" i="4"/>
  <c r="B428" i="4"/>
  <c r="C428" i="4"/>
  <c r="E428" i="4" l="1"/>
  <c r="F428" i="4" s="1"/>
  <c r="G428" i="4" s="1"/>
  <c r="D429" i="4"/>
  <c r="A430" i="4"/>
  <c r="C429" i="4"/>
  <c r="B429" i="4"/>
  <c r="E429" i="4" s="1"/>
  <c r="F429" i="4" s="1"/>
  <c r="G429" i="4" s="1"/>
  <c r="C430" i="4" l="1"/>
  <c r="B430" i="4"/>
  <c r="D430" i="4"/>
  <c r="A431" i="4"/>
  <c r="D431" i="4" l="1"/>
  <c r="C431" i="4"/>
  <c r="A432" i="4"/>
  <c r="B431" i="4"/>
  <c r="E430" i="4"/>
  <c r="F430" i="4" s="1"/>
  <c r="G430" i="4" s="1"/>
  <c r="E431" i="4" l="1"/>
  <c r="F431" i="4" s="1"/>
  <c r="G431" i="4" s="1"/>
  <c r="D432" i="4"/>
  <c r="B432" i="4"/>
  <c r="C432" i="4"/>
  <c r="A433" i="4"/>
  <c r="B433" i="4" l="1"/>
  <c r="A434" i="4"/>
  <c r="D433" i="4"/>
  <c r="C433" i="4"/>
  <c r="E432" i="4"/>
  <c r="F432" i="4" s="1"/>
  <c r="G432" i="4" s="1"/>
  <c r="A435" i="4" l="1"/>
  <c r="C434" i="4"/>
  <c r="B434" i="4"/>
  <c r="D434" i="4"/>
  <c r="E433" i="4"/>
  <c r="F433" i="4" s="1"/>
  <c r="G433" i="4" s="1"/>
  <c r="E434" i="4" l="1"/>
  <c r="F434" i="4" s="1"/>
  <c r="G434" i="4" s="1"/>
  <c r="B435" i="4"/>
  <c r="C435" i="4"/>
  <c r="A436" i="4"/>
  <c r="D435" i="4"/>
  <c r="D436" i="4" l="1"/>
  <c r="A437" i="4"/>
  <c r="C436" i="4"/>
  <c r="B436" i="4"/>
  <c r="E435" i="4"/>
  <c r="F435" i="4" s="1"/>
  <c r="G435" i="4" s="1"/>
  <c r="E436" i="4" l="1"/>
  <c r="F436" i="4" s="1"/>
  <c r="G436" i="4" s="1"/>
  <c r="D437" i="4"/>
  <c r="A438" i="4"/>
  <c r="B437" i="4"/>
  <c r="C437" i="4"/>
  <c r="E437" i="4" l="1"/>
  <c r="F437" i="4" s="1"/>
  <c r="G437" i="4" s="1"/>
  <c r="C438" i="4"/>
  <c r="B438" i="4"/>
  <c r="A439" i="4"/>
  <c r="D438" i="4"/>
  <c r="C439" i="4" l="1"/>
  <c r="A440" i="4"/>
  <c r="B439" i="4"/>
  <c r="D439" i="4"/>
  <c r="E438" i="4"/>
  <c r="F438" i="4" s="1"/>
  <c r="G438" i="4" s="1"/>
  <c r="E439" i="4" l="1"/>
  <c r="F439" i="4" s="1"/>
  <c r="G439" i="4" s="1"/>
  <c r="C440" i="4"/>
  <c r="D440" i="4"/>
  <c r="A441" i="4"/>
  <c r="B440" i="4"/>
  <c r="E440" i="4" s="1"/>
  <c r="F440" i="4" s="1"/>
  <c r="G440" i="4" s="1"/>
  <c r="D441" i="4" l="1"/>
  <c r="A442" i="4"/>
  <c r="C441" i="4"/>
  <c r="B441" i="4"/>
  <c r="E441" i="4" l="1"/>
  <c r="F441" i="4" s="1"/>
  <c r="G441" i="4" s="1"/>
  <c r="C442" i="4"/>
  <c r="B442" i="4"/>
  <c r="D442" i="4"/>
  <c r="A443" i="4"/>
  <c r="A444" i="4" l="1"/>
  <c r="B443" i="4"/>
  <c r="D443" i="4"/>
  <c r="C443" i="4"/>
  <c r="E442" i="4"/>
  <c r="F442" i="4" s="1"/>
  <c r="G442" i="4" s="1"/>
  <c r="E443" i="4" l="1"/>
  <c r="F443" i="4" s="1"/>
  <c r="G443" i="4" s="1"/>
  <c r="B444" i="4"/>
  <c r="C444" i="4"/>
  <c r="D444" i="4"/>
  <c r="A445" i="4"/>
  <c r="D445" i="4" l="1"/>
  <c r="B445" i="4"/>
  <c r="A446" i="4"/>
  <c r="C445" i="4"/>
  <c r="E444" i="4"/>
  <c r="F444" i="4" s="1"/>
  <c r="G444" i="4" s="1"/>
  <c r="A447" i="4" l="1"/>
  <c r="B446" i="4"/>
  <c r="D446" i="4"/>
  <c r="C446" i="4"/>
  <c r="E445" i="4"/>
  <c r="F445" i="4" s="1"/>
  <c r="G445" i="4" s="1"/>
  <c r="E446" i="4" l="1"/>
  <c r="F446" i="4" s="1"/>
  <c r="G446" i="4" s="1"/>
  <c r="D447" i="4"/>
  <c r="C447" i="4"/>
  <c r="B447" i="4"/>
  <c r="A448" i="4"/>
  <c r="D448" i="4" l="1"/>
  <c r="A449" i="4"/>
  <c r="B448" i="4"/>
  <c r="C448" i="4"/>
  <c r="E447" i="4"/>
  <c r="F447" i="4" s="1"/>
  <c r="G447" i="4" s="1"/>
  <c r="E448" i="4" l="1"/>
  <c r="F448" i="4" s="1"/>
  <c r="G448" i="4" s="1"/>
  <c r="D449" i="4"/>
  <c r="A450" i="4"/>
  <c r="B449" i="4"/>
  <c r="C449" i="4"/>
  <c r="E449" i="4" l="1"/>
  <c r="F449" i="4" s="1"/>
  <c r="G449" i="4" s="1"/>
  <c r="A451" i="4"/>
  <c r="D450" i="4"/>
  <c r="B450" i="4"/>
  <c r="C450" i="4"/>
  <c r="E450" i="4" l="1"/>
  <c r="F450" i="4" s="1"/>
  <c r="G450" i="4" s="1"/>
  <c r="C451" i="4"/>
  <c r="A452" i="4"/>
  <c r="B451" i="4"/>
  <c r="D451" i="4"/>
  <c r="E451" i="4" l="1"/>
  <c r="F451" i="4" s="1"/>
  <c r="G451" i="4" s="1"/>
  <c r="D452" i="4"/>
  <c r="B452" i="4"/>
  <c r="C452" i="4"/>
  <c r="A453" i="4"/>
  <c r="D453" i="4" l="1"/>
  <c r="A454" i="4"/>
  <c r="C453" i="4"/>
  <c r="B453" i="4"/>
  <c r="E452" i="4"/>
  <c r="F452" i="4" s="1"/>
  <c r="G452" i="4" s="1"/>
  <c r="E453" i="4" l="1"/>
  <c r="F453" i="4" s="1"/>
  <c r="G453" i="4" s="1"/>
  <c r="A455" i="4"/>
  <c r="B454" i="4"/>
  <c r="D454" i="4"/>
  <c r="C454" i="4"/>
  <c r="E454" i="4" l="1"/>
  <c r="F454" i="4" s="1"/>
  <c r="G454" i="4" s="1"/>
  <c r="D455" i="4"/>
  <c r="C455" i="4"/>
  <c r="A456" i="4"/>
  <c r="B455" i="4"/>
  <c r="E455" i="4" l="1"/>
  <c r="F455" i="4" s="1"/>
  <c r="G455" i="4" s="1"/>
  <c r="D456" i="4"/>
  <c r="B456" i="4"/>
  <c r="C456" i="4"/>
  <c r="A457" i="4"/>
  <c r="B457" i="4" l="1"/>
  <c r="D457" i="4"/>
  <c r="A458" i="4"/>
  <c r="C457" i="4"/>
  <c r="E456" i="4"/>
  <c r="F456" i="4" s="1"/>
  <c r="G456" i="4" s="1"/>
  <c r="C458" i="4" l="1"/>
  <c r="D458" i="4"/>
  <c r="A459" i="4"/>
  <c r="B458" i="4"/>
  <c r="E457" i="4"/>
  <c r="F457" i="4" s="1"/>
  <c r="G457" i="4" s="1"/>
  <c r="E458" i="4" l="1"/>
  <c r="F458" i="4" s="1"/>
  <c r="G458" i="4" s="1"/>
  <c r="D459" i="4"/>
  <c r="C459" i="4"/>
  <c r="A460" i="4"/>
  <c r="B459" i="4"/>
  <c r="E459" i="4" s="1"/>
  <c r="F459" i="4" s="1"/>
  <c r="G459" i="4" s="1"/>
  <c r="D460" i="4" l="1"/>
  <c r="A461" i="4"/>
  <c r="B460" i="4"/>
  <c r="C460" i="4"/>
  <c r="E460" i="4" l="1"/>
  <c r="F460" i="4" s="1"/>
  <c r="G460" i="4" s="1"/>
  <c r="D461" i="4"/>
  <c r="A462" i="4"/>
  <c r="B461" i="4"/>
  <c r="C461" i="4"/>
  <c r="E461" i="4" l="1"/>
  <c r="F461" i="4" s="1"/>
  <c r="G461" i="4" s="1"/>
  <c r="C462" i="4"/>
  <c r="D462" i="4"/>
  <c r="A463" i="4"/>
  <c r="B462" i="4"/>
  <c r="E462" i="4" s="1"/>
  <c r="F462" i="4" s="1"/>
  <c r="G462" i="4" s="1"/>
  <c r="A464" i="4" l="1"/>
  <c r="B463" i="4"/>
  <c r="C463" i="4"/>
  <c r="D463" i="4"/>
  <c r="E463" i="4" l="1"/>
  <c r="F463" i="4" s="1"/>
  <c r="G463" i="4" s="1"/>
  <c r="B464" i="4"/>
  <c r="C464" i="4"/>
  <c r="D464" i="4"/>
  <c r="A465" i="4"/>
  <c r="A466" i="4" l="1"/>
  <c r="B465" i="4"/>
  <c r="C465" i="4"/>
  <c r="D465" i="4"/>
  <c r="E464" i="4"/>
  <c r="F464" i="4" s="1"/>
  <c r="G464" i="4" s="1"/>
  <c r="E465" i="4" l="1"/>
  <c r="F465" i="4" s="1"/>
  <c r="G465" i="4" s="1"/>
  <c r="D466" i="4"/>
  <c r="A467" i="4"/>
  <c r="B466" i="4"/>
  <c r="C466" i="4"/>
  <c r="E466" i="4" l="1"/>
  <c r="F466" i="4" s="1"/>
  <c r="G466" i="4" s="1"/>
  <c r="D467" i="4"/>
  <c r="A468" i="4"/>
  <c r="B467" i="4"/>
  <c r="C467" i="4"/>
  <c r="E467" i="4" l="1"/>
  <c r="F467" i="4" s="1"/>
  <c r="G467" i="4" s="1"/>
  <c r="A469" i="4"/>
  <c r="B468" i="4"/>
  <c r="C468" i="4"/>
  <c r="D468" i="4"/>
  <c r="E468" i="4" l="1"/>
  <c r="F468" i="4" s="1"/>
  <c r="G468" i="4" s="1"/>
  <c r="D469" i="4"/>
  <c r="C469" i="4"/>
  <c r="A470" i="4"/>
  <c r="B469" i="4"/>
  <c r="E469" i="4" l="1"/>
  <c r="F469" i="4" s="1"/>
  <c r="G469" i="4" s="1"/>
  <c r="D470" i="4"/>
  <c r="A471" i="4"/>
  <c r="B470" i="4"/>
  <c r="C470" i="4"/>
  <c r="E470" i="4" l="1"/>
  <c r="F470" i="4" s="1"/>
  <c r="G470" i="4" s="1"/>
  <c r="D471" i="4"/>
  <c r="A472" i="4"/>
  <c r="B471" i="4"/>
  <c r="C471" i="4"/>
  <c r="E471" i="4" l="1"/>
  <c r="F471" i="4" s="1"/>
  <c r="G471" i="4" s="1"/>
  <c r="B472" i="4"/>
  <c r="C472" i="4"/>
  <c r="D472" i="4"/>
  <c r="A473" i="4"/>
  <c r="C473" i="4" l="1"/>
  <c r="A474" i="4"/>
  <c r="B473" i="4"/>
  <c r="D473" i="4"/>
  <c r="E472" i="4"/>
  <c r="F472" i="4" s="1"/>
  <c r="G472" i="4" s="1"/>
  <c r="E473" i="4" l="1"/>
  <c r="F473" i="4" s="1"/>
  <c r="G473" i="4" s="1"/>
  <c r="A475" i="4"/>
  <c r="B474" i="4"/>
  <c r="C474" i="4"/>
  <c r="D474" i="4"/>
  <c r="E474" i="4" l="1"/>
  <c r="F474" i="4" s="1"/>
  <c r="G474" i="4" s="1"/>
  <c r="A476" i="4"/>
  <c r="C475" i="4"/>
  <c r="D475" i="4"/>
  <c r="B475" i="4"/>
  <c r="E475" i="4" l="1"/>
  <c r="F475" i="4" s="1"/>
  <c r="G475" i="4" s="1"/>
  <c r="B476" i="4"/>
  <c r="D476" i="4"/>
  <c r="A477" i="4"/>
  <c r="C476" i="4"/>
  <c r="D477" i="4" l="1"/>
  <c r="A478" i="4"/>
  <c r="B477" i="4"/>
  <c r="C477" i="4"/>
  <c r="E476" i="4"/>
  <c r="F476" i="4" s="1"/>
  <c r="G476" i="4" s="1"/>
  <c r="D478" i="4" l="1"/>
  <c r="C478" i="4"/>
  <c r="A479" i="4"/>
  <c r="B478" i="4"/>
  <c r="E477" i="4"/>
  <c r="F477" i="4" s="1"/>
  <c r="G477" i="4" s="1"/>
  <c r="E478" i="4" l="1"/>
  <c r="F478" i="4" s="1"/>
  <c r="G478" i="4" s="1"/>
  <c r="D479" i="4"/>
  <c r="A480" i="4"/>
  <c r="B479" i="4"/>
  <c r="C479" i="4"/>
  <c r="E479" i="4" l="1"/>
  <c r="F479" i="4" s="1"/>
  <c r="G479" i="4" s="1"/>
  <c r="A481" i="4"/>
  <c r="D480" i="4"/>
  <c r="C480" i="4"/>
  <c r="B480" i="4"/>
  <c r="E480" i="4" l="1"/>
  <c r="F480" i="4" s="1"/>
  <c r="G480" i="4" s="1"/>
  <c r="D481" i="4"/>
  <c r="A482" i="4"/>
  <c r="B481" i="4"/>
  <c r="C481" i="4"/>
  <c r="E481" i="4" l="1"/>
  <c r="F481" i="4" s="1"/>
  <c r="G481" i="4" s="1"/>
  <c r="A483" i="4"/>
  <c r="B482" i="4"/>
  <c r="C482" i="4"/>
  <c r="D482" i="4"/>
  <c r="E482" i="4" l="1"/>
  <c r="F482" i="4" s="1"/>
  <c r="G482" i="4" s="1"/>
  <c r="A484" i="4"/>
  <c r="B483" i="4"/>
  <c r="C483" i="4"/>
  <c r="D483" i="4"/>
  <c r="E483" i="4" l="1"/>
  <c r="F483" i="4" s="1"/>
  <c r="G483" i="4" s="1"/>
  <c r="B484" i="4"/>
  <c r="C484" i="4"/>
  <c r="D484" i="4"/>
  <c r="A485" i="4"/>
  <c r="D485" i="4" l="1"/>
  <c r="A486" i="4"/>
  <c r="B485" i="4"/>
  <c r="C485" i="4"/>
  <c r="E484" i="4"/>
  <c r="F484" i="4" s="1"/>
  <c r="G484" i="4" s="1"/>
  <c r="E485" i="4" l="1"/>
  <c r="F485" i="4" s="1"/>
  <c r="G485" i="4" s="1"/>
  <c r="D486" i="4"/>
  <c r="A487" i="4"/>
  <c r="C486" i="4"/>
  <c r="B486" i="4"/>
  <c r="D487" i="4" l="1"/>
  <c r="C487" i="4"/>
  <c r="A488" i="4"/>
  <c r="B487" i="4"/>
  <c r="E486" i="4"/>
  <c r="F486" i="4" s="1"/>
  <c r="G486" i="4" s="1"/>
  <c r="B488" i="4" l="1"/>
  <c r="C488" i="4"/>
  <c r="D488" i="4"/>
  <c r="A489" i="4"/>
  <c r="E487" i="4"/>
  <c r="F487" i="4" s="1"/>
  <c r="G487" i="4" s="1"/>
  <c r="B489" i="4" l="1"/>
  <c r="D489" i="4"/>
  <c r="C489" i="4"/>
  <c r="A490" i="4"/>
  <c r="E488" i="4"/>
  <c r="F488" i="4" s="1"/>
  <c r="G488" i="4" s="1"/>
  <c r="D490" i="4" l="1"/>
  <c r="A491" i="4"/>
  <c r="B490" i="4"/>
  <c r="C490" i="4"/>
  <c r="E489" i="4"/>
  <c r="F489" i="4" s="1"/>
  <c r="G489" i="4" s="1"/>
  <c r="E490" i="4" l="1"/>
  <c r="F490" i="4" s="1"/>
  <c r="G490" i="4" s="1"/>
  <c r="D491" i="4"/>
  <c r="A492" i="4"/>
  <c r="B491" i="4"/>
  <c r="C491" i="4"/>
  <c r="E491" i="4" l="1"/>
  <c r="F491" i="4" s="1"/>
  <c r="G491" i="4" s="1"/>
  <c r="A493" i="4"/>
  <c r="C492" i="4"/>
  <c r="D492" i="4"/>
  <c r="B492" i="4"/>
  <c r="E492" i="4" l="1"/>
  <c r="F492" i="4" s="1"/>
  <c r="G492" i="4" s="1"/>
  <c r="A494" i="4"/>
  <c r="B493" i="4"/>
  <c r="C493" i="4"/>
  <c r="D493" i="4"/>
  <c r="E493" i="4" l="1"/>
  <c r="F493" i="4" s="1"/>
  <c r="G493" i="4" s="1"/>
  <c r="D494" i="4"/>
  <c r="C494" i="4"/>
  <c r="A495" i="4"/>
  <c r="B494" i="4"/>
  <c r="E494" i="4" l="1"/>
  <c r="F494" i="4" s="1"/>
  <c r="G494" i="4" s="1"/>
  <c r="A496" i="4"/>
  <c r="B495" i="4"/>
  <c r="C495" i="4"/>
  <c r="D495" i="4"/>
  <c r="E495" i="4" l="1"/>
  <c r="F495" i="4" s="1"/>
  <c r="G495" i="4" s="1"/>
  <c r="A497" i="4"/>
  <c r="B496" i="4"/>
  <c r="C496" i="4"/>
  <c r="D496" i="4"/>
  <c r="E496" i="4" l="1"/>
  <c r="F496" i="4" s="1"/>
  <c r="G496" i="4" s="1"/>
  <c r="D497" i="4"/>
  <c r="B497" i="4"/>
  <c r="C497" i="4"/>
  <c r="A498" i="4"/>
  <c r="D498" i="4" l="1"/>
  <c r="A499" i="4"/>
  <c r="B498" i="4"/>
  <c r="C498" i="4"/>
  <c r="E497" i="4"/>
  <c r="F497" i="4" s="1"/>
  <c r="G497" i="4" s="1"/>
  <c r="E498" i="4" l="1"/>
  <c r="F498" i="4" s="1"/>
  <c r="G498" i="4" s="1"/>
  <c r="D499" i="4"/>
  <c r="A500" i="4"/>
  <c r="B499" i="4"/>
  <c r="C499" i="4"/>
  <c r="E499" i="4" l="1"/>
  <c r="F499" i="4" s="1"/>
  <c r="G499" i="4" s="1"/>
  <c r="B500" i="4"/>
  <c r="C500" i="4"/>
  <c r="D500" i="4"/>
  <c r="A501" i="4"/>
  <c r="C501" i="4" l="1"/>
  <c r="B501" i="4"/>
  <c r="D501" i="4"/>
  <c r="A502" i="4"/>
  <c r="E500" i="4"/>
  <c r="F500" i="4" s="1"/>
  <c r="G500" i="4" s="1"/>
  <c r="C502" i="4" l="1"/>
  <c r="D502" i="4"/>
  <c r="A503" i="4"/>
  <c r="B502" i="4"/>
  <c r="E501" i="4"/>
  <c r="F501" i="4" s="1"/>
  <c r="G501" i="4" s="1"/>
  <c r="B503" i="4" l="1"/>
  <c r="A504" i="4"/>
  <c r="C503" i="4"/>
  <c r="D503" i="4"/>
  <c r="E502" i="4"/>
  <c r="F502" i="4" s="1"/>
  <c r="G502" i="4" s="1"/>
  <c r="D504" i="4" l="1"/>
  <c r="A505" i="4"/>
  <c r="B504" i="4"/>
  <c r="C504" i="4"/>
  <c r="E503" i="4"/>
  <c r="F503" i="4" s="1"/>
  <c r="G503" i="4" s="1"/>
  <c r="E504" i="4" l="1"/>
  <c r="F504" i="4" s="1"/>
  <c r="G504" i="4" s="1"/>
  <c r="D505" i="4"/>
  <c r="A506" i="4"/>
  <c r="C505" i="4"/>
  <c r="B505" i="4"/>
  <c r="D506" i="4" l="1"/>
  <c r="A507" i="4"/>
  <c r="C506" i="4"/>
  <c r="B506" i="4"/>
  <c r="E505" i="4"/>
  <c r="F505" i="4" s="1"/>
  <c r="G505" i="4" s="1"/>
  <c r="E506" i="4" l="1"/>
  <c r="F506" i="4" s="1"/>
  <c r="G506" i="4" s="1"/>
  <c r="B507" i="4"/>
  <c r="A508" i="4"/>
  <c r="C507" i="4"/>
  <c r="D507" i="4"/>
  <c r="D508" i="4" l="1"/>
  <c r="B508" i="4"/>
  <c r="A509" i="4"/>
  <c r="C508" i="4"/>
  <c r="E507" i="4"/>
  <c r="F507" i="4" s="1"/>
  <c r="G507" i="4" s="1"/>
  <c r="A510" i="4" l="1"/>
  <c r="D509" i="4"/>
  <c r="C509" i="4"/>
  <c r="B509" i="4"/>
  <c r="E508" i="4"/>
  <c r="F508" i="4" s="1"/>
  <c r="G508" i="4" s="1"/>
  <c r="E509" i="4" l="1"/>
  <c r="F509" i="4" s="1"/>
  <c r="G509" i="4" s="1"/>
  <c r="D510" i="4"/>
  <c r="A511" i="4"/>
  <c r="C510" i="4"/>
  <c r="B510" i="4"/>
  <c r="B511" i="4" l="1"/>
  <c r="C511" i="4"/>
  <c r="D511" i="4"/>
  <c r="A512" i="4"/>
  <c r="E510" i="4"/>
  <c r="F510" i="4" s="1"/>
  <c r="G510" i="4" s="1"/>
  <c r="D512" i="4" l="1"/>
  <c r="B512" i="4"/>
  <c r="C512" i="4"/>
  <c r="A513" i="4"/>
  <c r="E511" i="4"/>
  <c r="F511" i="4" s="1"/>
  <c r="G511" i="4" s="1"/>
  <c r="E512" i="4" l="1"/>
  <c r="F512" i="4" s="1"/>
  <c r="G512" i="4" s="1"/>
  <c r="D513" i="4"/>
  <c r="A514" i="4"/>
  <c r="B513" i="4"/>
  <c r="C513" i="4"/>
  <c r="E513" i="4" l="1"/>
  <c r="F513" i="4" s="1"/>
  <c r="G513" i="4" s="1"/>
  <c r="D514" i="4"/>
  <c r="A515" i="4"/>
  <c r="B514" i="4"/>
  <c r="C514" i="4"/>
  <c r="E514" i="4" l="1"/>
  <c r="F514" i="4" s="1"/>
  <c r="G514" i="4" s="1"/>
  <c r="B515" i="4"/>
  <c r="A516" i="4"/>
  <c r="C515" i="4"/>
  <c r="D515" i="4"/>
  <c r="B516" i="4" l="1"/>
  <c r="C516" i="4"/>
  <c r="A517" i="4"/>
  <c r="D516" i="4"/>
  <c r="E515" i="4"/>
  <c r="F515" i="4" s="1"/>
  <c r="G515" i="4" s="1"/>
  <c r="C517" i="4" l="1"/>
  <c r="B517" i="4"/>
  <c r="A518" i="4"/>
  <c r="D517" i="4"/>
  <c r="E516" i="4"/>
  <c r="F516" i="4" s="1"/>
  <c r="G516" i="4" s="1"/>
  <c r="C518" i="4" l="1"/>
  <c r="D518" i="4"/>
  <c r="A519" i="4"/>
  <c r="B518" i="4"/>
  <c r="E517" i="4"/>
  <c r="F517" i="4" s="1"/>
  <c r="G517" i="4" s="1"/>
  <c r="E518" i="4" l="1"/>
  <c r="F518" i="4" s="1"/>
  <c r="G518" i="4" s="1"/>
  <c r="A520" i="4"/>
  <c r="C519" i="4"/>
  <c r="D519" i="4"/>
  <c r="B519" i="4"/>
  <c r="E519" i="4" l="1"/>
  <c r="F519" i="4" s="1"/>
  <c r="G519" i="4" s="1"/>
  <c r="D520" i="4"/>
  <c r="B520" i="4"/>
  <c r="C520" i="4"/>
  <c r="A521" i="4"/>
  <c r="E520" i="4" l="1"/>
  <c r="F520" i="4" s="1"/>
  <c r="G520" i="4" s="1"/>
  <c r="B521" i="4"/>
  <c r="D521" i="4"/>
  <c r="A522" i="4"/>
  <c r="C521" i="4"/>
  <c r="C522" i="4" l="1"/>
  <c r="D522" i="4"/>
  <c r="A523" i="4"/>
  <c r="B522" i="4"/>
  <c r="E521" i="4"/>
  <c r="F521" i="4" s="1"/>
  <c r="G521" i="4" s="1"/>
  <c r="E522" i="4" l="1"/>
  <c r="F522" i="4" s="1"/>
  <c r="G522" i="4" s="1"/>
  <c r="B523" i="4"/>
  <c r="A524" i="4"/>
  <c r="C523" i="4"/>
  <c r="D523" i="4"/>
  <c r="B524" i="4" l="1"/>
  <c r="C524" i="4"/>
  <c r="A525" i="4"/>
  <c r="D524" i="4"/>
  <c r="E523" i="4"/>
  <c r="F523" i="4" s="1"/>
  <c r="G523" i="4" s="1"/>
  <c r="B525" i="4" l="1"/>
  <c r="D525" i="4"/>
  <c r="C525" i="4"/>
  <c r="A526" i="4"/>
  <c r="E524" i="4"/>
  <c r="F524" i="4" s="1"/>
  <c r="G524" i="4" s="1"/>
  <c r="D526" i="4" l="1"/>
  <c r="A527" i="4"/>
  <c r="B526" i="4"/>
  <c r="C526" i="4"/>
  <c r="E525" i="4"/>
  <c r="F525" i="4" s="1"/>
  <c r="G525" i="4" s="1"/>
  <c r="E526" i="4" l="1"/>
  <c r="F526" i="4" s="1"/>
  <c r="G526" i="4" s="1"/>
  <c r="A528" i="4"/>
  <c r="C527" i="4"/>
  <c r="D527" i="4"/>
  <c r="B527" i="4"/>
  <c r="E527" i="4" s="1"/>
  <c r="F527" i="4" s="1"/>
  <c r="G527" i="4" s="1"/>
  <c r="D528" i="4" l="1"/>
  <c r="C528" i="4"/>
  <c r="A529" i="4"/>
  <c r="B528" i="4"/>
  <c r="E528" i="4" l="1"/>
  <c r="F528" i="4" s="1"/>
  <c r="G528" i="4" s="1"/>
  <c r="A530" i="4"/>
  <c r="B529" i="4"/>
  <c r="C529" i="4"/>
  <c r="D529" i="4"/>
  <c r="E529" i="4" l="1"/>
  <c r="F529" i="4" s="1"/>
  <c r="G529" i="4" s="1"/>
  <c r="A531" i="4"/>
  <c r="B530" i="4"/>
  <c r="C530" i="4"/>
  <c r="D530" i="4"/>
  <c r="E530" i="4" l="1"/>
  <c r="F530" i="4" s="1"/>
  <c r="G530" i="4" s="1"/>
  <c r="A532" i="4"/>
  <c r="B531" i="4"/>
  <c r="C531" i="4"/>
  <c r="D531" i="4"/>
  <c r="E531" i="4" l="1"/>
  <c r="F531" i="4" s="1"/>
  <c r="G531" i="4" s="1"/>
  <c r="A533" i="4"/>
  <c r="B532" i="4"/>
  <c r="C532" i="4"/>
  <c r="D532" i="4"/>
  <c r="E532" i="4" l="1"/>
  <c r="F532" i="4" s="1"/>
  <c r="G532" i="4" s="1"/>
  <c r="C533" i="4"/>
  <c r="D533" i="4"/>
  <c r="A534" i="4"/>
  <c r="B533" i="4"/>
  <c r="E533" i="4" s="1"/>
  <c r="F533" i="4" s="1"/>
  <c r="G533" i="4" s="1"/>
  <c r="D534" i="4" l="1"/>
  <c r="A535" i="4"/>
  <c r="B534" i="4"/>
  <c r="C534" i="4"/>
  <c r="E534" i="4" l="1"/>
  <c r="F534" i="4" s="1"/>
  <c r="G534" i="4" s="1"/>
  <c r="C535" i="4"/>
  <c r="A536" i="4"/>
  <c r="B535" i="4"/>
  <c r="D535" i="4"/>
  <c r="E535" i="4" l="1"/>
  <c r="F535" i="4" s="1"/>
  <c r="G535" i="4" s="1"/>
  <c r="D536" i="4"/>
  <c r="C536" i="4"/>
  <c r="A537" i="4"/>
  <c r="B536" i="4"/>
  <c r="E536" i="4" l="1"/>
  <c r="F536" i="4" s="1"/>
  <c r="G536" i="4" s="1"/>
  <c r="B537" i="4"/>
  <c r="C537" i="4"/>
  <c r="A538" i="4"/>
  <c r="D537" i="4"/>
  <c r="B538" i="4" l="1"/>
  <c r="D538" i="4"/>
  <c r="A539" i="4"/>
  <c r="C538" i="4"/>
  <c r="E537" i="4"/>
  <c r="F537" i="4" s="1"/>
  <c r="G537" i="4" s="1"/>
  <c r="D539" i="4" l="1"/>
  <c r="A540" i="4"/>
  <c r="B539" i="4"/>
  <c r="C539" i="4"/>
  <c r="E538" i="4"/>
  <c r="F538" i="4" s="1"/>
  <c r="G538" i="4" s="1"/>
  <c r="E539" i="4" l="1"/>
  <c r="F539" i="4" s="1"/>
  <c r="G539" i="4" s="1"/>
  <c r="D540" i="4"/>
  <c r="A541" i="4"/>
  <c r="B540" i="4"/>
  <c r="C540" i="4"/>
  <c r="E540" i="4" l="1"/>
  <c r="F540" i="4" s="1"/>
  <c r="G540" i="4" s="1"/>
  <c r="B541" i="4"/>
  <c r="C541" i="4"/>
  <c r="D541" i="4"/>
  <c r="A542" i="4"/>
  <c r="D542" i="4" l="1"/>
  <c r="A543" i="4"/>
  <c r="C542" i="4"/>
  <c r="B542" i="4"/>
  <c r="E541" i="4"/>
  <c r="F541" i="4" s="1"/>
  <c r="G541" i="4" s="1"/>
  <c r="E542" i="4" l="1"/>
  <c r="F542" i="4" s="1"/>
  <c r="G542" i="4" s="1"/>
  <c r="A544" i="4"/>
  <c r="B543" i="4"/>
  <c r="C543" i="4"/>
  <c r="D543" i="4"/>
  <c r="E543" i="4" l="1"/>
  <c r="F543" i="4" s="1"/>
  <c r="G543" i="4" s="1"/>
  <c r="A545" i="4"/>
  <c r="B544" i="4"/>
  <c r="C544" i="4"/>
  <c r="D544" i="4"/>
  <c r="E544" i="4" l="1"/>
  <c r="F544" i="4" s="1"/>
  <c r="G544" i="4" s="1"/>
  <c r="B545" i="4"/>
  <c r="C545" i="4"/>
  <c r="D545" i="4"/>
  <c r="A546" i="4"/>
  <c r="D546" i="4" l="1"/>
  <c r="A547" i="4"/>
  <c r="C546" i="4"/>
  <c r="B546" i="4"/>
  <c r="E545" i="4"/>
  <c r="F545" i="4" s="1"/>
  <c r="G545" i="4" s="1"/>
  <c r="E546" i="4" l="1"/>
  <c r="F546" i="4" s="1"/>
  <c r="G546" i="4" s="1"/>
  <c r="A548" i="4"/>
  <c r="B547" i="4"/>
  <c r="D547" i="4"/>
  <c r="C547" i="4"/>
  <c r="E547" i="4" l="1"/>
  <c r="F547" i="4" s="1"/>
  <c r="G547" i="4" s="1"/>
  <c r="A549" i="4"/>
  <c r="B548" i="4"/>
  <c r="C548" i="4"/>
  <c r="D548" i="4"/>
  <c r="E548" i="4" l="1"/>
  <c r="F548" i="4" s="1"/>
  <c r="G548" i="4" s="1"/>
  <c r="C549" i="4"/>
  <c r="D549" i="4"/>
  <c r="A550" i="4"/>
  <c r="B549" i="4"/>
  <c r="E549" i="4" s="1"/>
  <c r="F549" i="4" s="1"/>
  <c r="G549" i="4" s="1"/>
  <c r="D550" i="4" l="1"/>
  <c r="A551" i="4"/>
  <c r="C550" i="4"/>
  <c r="B550" i="4"/>
  <c r="E550" i="4" l="1"/>
  <c r="F550" i="4" s="1"/>
  <c r="G550" i="4" s="1"/>
  <c r="A552" i="4"/>
  <c r="B551" i="4"/>
  <c r="C551" i="4"/>
  <c r="D551" i="4"/>
  <c r="E551" i="4" l="1"/>
  <c r="F551" i="4" s="1"/>
  <c r="G551" i="4" s="1"/>
  <c r="D552" i="4"/>
  <c r="A553" i="4"/>
  <c r="B552" i="4"/>
  <c r="C552" i="4"/>
  <c r="E552" i="4" l="1"/>
  <c r="F552" i="4" s="1"/>
  <c r="G552" i="4" s="1"/>
  <c r="A554" i="4"/>
  <c r="B553" i="4"/>
  <c r="C553" i="4"/>
  <c r="D553" i="4"/>
  <c r="E553" i="4" l="1"/>
  <c r="F553" i="4" s="1"/>
  <c r="G553" i="4" s="1"/>
  <c r="D554" i="4"/>
  <c r="A555" i="4"/>
  <c r="C554" i="4"/>
  <c r="B554" i="4"/>
  <c r="E554" i="4" s="1"/>
  <c r="F554" i="4" s="1"/>
  <c r="G554" i="4" s="1"/>
  <c r="A556" i="4" l="1"/>
  <c r="B555" i="4"/>
  <c r="C555" i="4"/>
  <c r="D555" i="4"/>
  <c r="E555" i="4" l="1"/>
  <c r="F555" i="4" s="1"/>
  <c r="G555" i="4" s="1"/>
  <c r="D556" i="4"/>
  <c r="A557" i="4"/>
  <c r="B556" i="4"/>
  <c r="C556" i="4"/>
  <c r="E556" i="4" l="1"/>
  <c r="F556" i="4" s="1"/>
  <c r="G556" i="4" s="1"/>
  <c r="B557" i="4"/>
  <c r="C557" i="4"/>
  <c r="D557" i="4"/>
  <c r="A558" i="4"/>
  <c r="D558" i="4" l="1"/>
  <c r="C558" i="4"/>
  <c r="A559" i="4"/>
  <c r="B558" i="4"/>
  <c r="E557" i="4"/>
  <c r="F557" i="4" s="1"/>
  <c r="G557" i="4" s="1"/>
  <c r="E558" i="4" l="1"/>
  <c r="F558" i="4" s="1"/>
  <c r="G558" i="4" s="1"/>
  <c r="A560" i="4"/>
  <c r="B559" i="4"/>
  <c r="C559" i="4"/>
  <c r="D559" i="4"/>
  <c r="E559" i="4" l="1"/>
  <c r="F559" i="4" s="1"/>
  <c r="G559" i="4" s="1"/>
  <c r="D560" i="4"/>
  <c r="A561" i="4"/>
  <c r="B560" i="4"/>
  <c r="C560" i="4"/>
  <c r="E560" i="4" l="1"/>
  <c r="F560" i="4" s="1"/>
  <c r="G560" i="4" s="1"/>
  <c r="B561" i="4"/>
  <c r="C561" i="4"/>
  <c r="D561" i="4"/>
  <c r="A562" i="4"/>
  <c r="D562" i="4" l="1"/>
  <c r="A563" i="4"/>
  <c r="B562" i="4"/>
  <c r="C562" i="4"/>
  <c r="E561" i="4"/>
  <c r="F561" i="4" s="1"/>
  <c r="G561" i="4" s="1"/>
  <c r="E562" i="4" l="1"/>
  <c r="F562" i="4" s="1"/>
  <c r="G562" i="4" s="1"/>
  <c r="D563" i="4"/>
  <c r="A564" i="4"/>
  <c r="C563" i="4"/>
  <c r="B563" i="4"/>
  <c r="B564" i="4" l="1"/>
  <c r="C564" i="4"/>
  <c r="D564" i="4"/>
  <c r="A565" i="4"/>
  <c r="E563" i="4"/>
  <c r="F563" i="4" s="1"/>
  <c r="G563" i="4" s="1"/>
  <c r="A566" i="4" l="1"/>
  <c r="B565" i="4"/>
  <c r="C565" i="4"/>
  <c r="D565" i="4"/>
  <c r="E564" i="4"/>
  <c r="F564" i="4" s="1"/>
  <c r="G564" i="4" s="1"/>
  <c r="E565" i="4" l="1"/>
  <c r="F565" i="4" s="1"/>
  <c r="G565" i="4" s="1"/>
  <c r="D566" i="4"/>
  <c r="A567" i="4"/>
  <c r="C566" i="4"/>
  <c r="B566" i="4"/>
  <c r="D567" i="4" l="1"/>
  <c r="A568" i="4"/>
  <c r="B567" i="4"/>
  <c r="C567" i="4"/>
  <c r="E566" i="4"/>
  <c r="F566" i="4" s="1"/>
  <c r="G566" i="4" s="1"/>
  <c r="E567" i="4" l="1"/>
  <c r="F567" i="4" s="1"/>
  <c r="G567" i="4" s="1"/>
  <c r="A569" i="4"/>
  <c r="B568" i="4"/>
  <c r="C568" i="4"/>
  <c r="D568" i="4"/>
  <c r="E568" i="4" l="1"/>
  <c r="F568" i="4" s="1"/>
  <c r="G568" i="4" s="1"/>
  <c r="B569" i="4"/>
  <c r="C569" i="4"/>
  <c r="D569" i="4"/>
  <c r="A570" i="4"/>
  <c r="A571" i="4" l="1"/>
  <c r="D570" i="4"/>
  <c r="B570" i="4"/>
  <c r="C570" i="4"/>
  <c r="E569" i="4"/>
  <c r="F569" i="4" s="1"/>
  <c r="G569" i="4" s="1"/>
  <c r="E570" i="4" l="1"/>
  <c r="F570" i="4" s="1"/>
  <c r="G570" i="4" s="1"/>
  <c r="A572" i="4"/>
  <c r="D571" i="4"/>
  <c r="B571" i="4"/>
  <c r="C571" i="4"/>
  <c r="E571" i="4" l="1"/>
  <c r="F571" i="4" s="1"/>
  <c r="G571" i="4" s="1"/>
  <c r="D572" i="4"/>
  <c r="A573" i="4"/>
  <c r="B572" i="4"/>
  <c r="C572" i="4"/>
  <c r="E572" i="4" l="1"/>
  <c r="F572" i="4" s="1"/>
  <c r="G572" i="4" s="1"/>
  <c r="B573" i="4"/>
  <c r="C573" i="4"/>
  <c r="D573" i="4"/>
  <c r="A574" i="4"/>
  <c r="D574" i="4" l="1"/>
  <c r="A575" i="4"/>
  <c r="C574" i="4"/>
  <c r="B574" i="4"/>
  <c r="E573" i="4"/>
  <c r="F573" i="4" s="1"/>
  <c r="G573" i="4" s="1"/>
  <c r="E574" i="4" l="1"/>
  <c r="F574" i="4" s="1"/>
  <c r="G574" i="4" s="1"/>
  <c r="A576" i="4"/>
  <c r="B575" i="4"/>
  <c r="C575" i="4"/>
  <c r="D575" i="4"/>
  <c r="E575" i="4" l="1"/>
  <c r="F575" i="4" s="1"/>
  <c r="G575" i="4" s="1"/>
  <c r="D576" i="4"/>
  <c r="A577" i="4"/>
  <c r="B576" i="4"/>
  <c r="C576" i="4"/>
  <c r="E576" i="4" l="1"/>
  <c r="F576" i="4" s="1"/>
  <c r="G576" i="4" s="1"/>
  <c r="B577" i="4"/>
  <c r="C577" i="4"/>
  <c r="D577" i="4"/>
  <c r="A578" i="4"/>
  <c r="B578" i="4" l="1"/>
  <c r="D578" i="4"/>
  <c r="A579" i="4"/>
  <c r="C578" i="4"/>
  <c r="E577" i="4"/>
  <c r="F577" i="4" s="1"/>
  <c r="G577" i="4" s="1"/>
  <c r="D579" i="4" l="1"/>
  <c r="A580" i="4"/>
  <c r="B579" i="4"/>
  <c r="C579" i="4"/>
  <c r="E578" i="4"/>
  <c r="F578" i="4" s="1"/>
  <c r="G578" i="4" s="1"/>
  <c r="E579" i="4" l="1"/>
  <c r="F579" i="4" s="1"/>
  <c r="G579" i="4" s="1"/>
  <c r="A581" i="4"/>
  <c r="B580" i="4"/>
  <c r="C580" i="4"/>
  <c r="D580" i="4"/>
  <c r="E580" i="4" l="1"/>
  <c r="F580" i="4" s="1"/>
  <c r="G580" i="4" s="1"/>
  <c r="A582" i="4"/>
  <c r="B581" i="4"/>
  <c r="C581" i="4"/>
  <c r="D581" i="4"/>
  <c r="E581" i="4" l="1"/>
  <c r="F581" i="4" s="1"/>
  <c r="G581" i="4" s="1"/>
  <c r="D582" i="4"/>
  <c r="A583" i="4"/>
  <c r="C582" i="4"/>
  <c r="B582" i="4"/>
  <c r="E582" i="4" s="1"/>
  <c r="F582" i="4" s="1"/>
  <c r="G582" i="4" s="1"/>
  <c r="A584" i="4" l="1"/>
  <c r="B583" i="4"/>
  <c r="C583" i="4"/>
  <c r="D583" i="4"/>
  <c r="E583" i="4" l="1"/>
  <c r="F583" i="4" s="1"/>
  <c r="G583" i="4" s="1"/>
  <c r="D584" i="4"/>
  <c r="A585" i="4"/>
  <c r="B584" i="4"/>
  <c r="C584" i="4"/>
  <c r="E584" i="4" l="1"/>
  <c r="F584" i="4" s="1"/>
  <c r="G584" i="4" s="1"/>
  <c r="B585" i="4"/>
  <c r="C585" i="4"/>
  <c r="D585" i="4"/>
  <c r="A586" i="4"/>
  <c r="D586" i="4" l="1"/>
  <c r="A587" i="4"/>
  <c r="C586" i="4"/>
  <c r="B586" i="4"/>
  <c r="E585" i="4"/>
  <c r="F585" i="4" s="1"/>
  <c r="G585" i="4" s="1"/>
  <c r="E586" i="4" l="1"/>
  <c r="F586" i="4" s="1"/>
  <c r="G586" i="4" s="1"/>
  <c r="A588" i="4"/>
  <c r="B587" i="4"/>
  <c r="C587" i="4"/>
  <c r="D587" i="4"/>
  <c r="E587" i="4" l="1"/>
  <c r="F587" i="4" s="1"/>
  <c r="G587" i="4" s="1"/>
  <c r="D588" i="4"/>
  <c r="A589" i="4"/>
  <c r="B588" i="4"/>
  <c r="C588" i="4"/>
  <c r="E588" i="4" l="1"/>
  <c r="F588" i="4" s="1"/>
  <c r="G588" i="4" s="1"/>
  <c r="B589" i="4"/>
  <c r="A590" i="4"/>
  <c r="C589" i="4"/>
  <c r="D589" i="4"/>
  <c r="D590" i="4" l="1"/>
  <c r="A591" i="4"/>
  <c r="C590" i="4"/>
  <c r="B590" i="4"/>
  <c r="E589" i="4"/>
  <c r="F589" i="4" s="1"/>
  <c r="G589" i="4" s="1"/>
  <c r="A592" i="4" l="1"/>
  <c r="B591" i="4"/>
  <c r="D591" i="4"/>
  <c r="C591" i="4"/>
  <c r="E590" i="4"/>
  <c r="F590" i="4" s="1"/>
  <c r="G590" i="4" s="1"/>
  <c r="E591" i="4" l="1"/>
  <c r="F591" i="4" s="1"/>
  <c r="G591" i="4" s="1"/>
  <c r="D592" i="4"/>
  <c r="A593" i="4"/>
  <c r="B592" i="4"/>
  <c r="C592" i="4"/>
  <c r="E592" i="4" l="1"/>
  <c r="F592" i="4" s="1"/>
  <c r="G592" i="4" s="1"/>
  <c r="A594" i="4"/>
  <c r="B593" i="4"/>
  <c r="C593" i="4"/>
  <c r="D593" i="4"/>
  <c r="E593" i="4" l="1"/>
  <c r="F593" i="4" s="1"/>
  <c r="G593" i="4" s="1"/>
  <c r="D594" i="4"/>
  <c r="A595" i="4"/>
  <c r="C594" i="4"/>
  <c r="B594" i="4"/>
  <c r="D595" i="4" l="1"/>
  <c r="A596" i="4"/>
  <c r="C595" i="4"/>
  <c r="B595" i="4"/>
  <c r="E594" i="4"/>
  <c r="F594" i="4" s="1"/>
  <c r="G594" i="4" s="1"/>
  <c r="E595" i="4" l="1"/>
  <c r="F595" i="4" s="1"/>
  <c r="G595" i="4" s="1"/>
  <c r="A597" i="4"/>
  <c r="B596" i="4"/>
  <c r="C596" i="4"/>
  <c r="D596" i="4"/>
  <c r="E596" i="4" l="1"/>
  <c r="F596" i="4" s="1"/>
  <c r="G596" i="4" s="1"/>
  <c r="B597" i="4"/>
  <c r="C597" i="4"/>
  <c r="D597" i="4"/>
  <c r="A598" i="4"/>
  <c r="D598" i="4" l="1"/>
  <c r="C598" i="4"/>
  <c r="B598" i="4"/>
  <c r="A599" i="4"/>
  <c r="E597" i="4"/>
  <c r="F597" i="4" s="1"/>
  <c r="G597" i="4" s="1"/>
  <c r="E598" i="4" l="1"/>
  <c r="F598" i="4" s="1"/>
  <c r="G598" i="4" s="1"/>
  <c r="D599" i="4"/>
  <c r="C599" i="4"/>
  <c r="B599" i="4"/>
  <c r="A600" i="4"/>
  <c r="A601" i="4" l="1"/>
  <c r="D600" i="4"/>
  <c r="B600" i="4"/>
  <c r="C600" i="4"/>
  <c r="E599" i="4"/>
  <c r="F599" i="4" s="1"/>
  <c r="G599" i="4" s="1"/>
  <c r="E600" i="4" l="1"/>
  <c r="F600" i="4" s="1"/>
  <c r="G600" i="4" s="1"/>
  <c r="B601" i="4"/>
  <c r="C601" i="4"/>
  <c r="D601" i="4"/>
  <c r="A602" i="4"/>
  <c r="D602" i="4" l="1"/>
  <c r="C602" i="4"/>
  <c r="B602" i="4"/>
  <c r="A603" i="4"/>
  <c r="E601" i="4"/>
  <c r="F601" i="4" s="1"/>
  <c r="G601" i="4" s="1"/>
  <c r="E602" i="4" l="1"/>
  <c r="F602" i="4" s="1"/>
  <c r="G602" i="4" s="1"/>
  <c r="D603" i="4"/>
  <c r="C603" i="4"/>
  <c r="A604" i="4"/>
  <c r="B603" i="4"/>
  <c r="E603" i="4" l="1"/>
  <c r="F603" i="4" s="1"/>
  <c r="G603" i="4" s="1"/>
  <c r="A605" i="4"/>
  <c r="C604" i="4"/>
  <c r="D604" i="4"/>
  <c r="B604" i="4"/>
  <c r="E604" i="4" l="1"/>
  <c r="F604" i="4" s="1"/>
  <c r="G604" i="4" s="1"/>
  <c r="D605" i="4"/>
  <c r="B605" i="4"/>
  <c r="A606" i="4"/>
  <c r="C605" i="4"/>
  <c r="D606" i="4" l="1"/>
  <c r="A607" i="4"/>
  <c r="C606" i="4"/>
  <c r="B606" i="4"/>
  <c r="E605" i="4"/>
  <c r="F605" i="4" s="1"/>
  <c r="G605" i="4" s="1"/>
  <c r="D607" i="4" l="1"/>
  <c r="A608" i="4"/>
  <c r="B607" i="4"/>
  <c r="C607" i="4"/>
  <c r="E606" i="4"/>
  <c r="F606" i="4" s="1"/>
  <c r="G606" i="4" s="1"/>
  <c r="B608" i="4" l="1"/>
  <c r="C608" i="4"/>
  <c r="D608" i="4"/>
  <c r="A609" i="4"/>
  <c r="E607" i="4"/>
  <c r="F607" i="4" s="1"/>
  <c r="G607" i="4" s="1"/>
  <c r="D609" i="4" l="1"/>
  <c r="A610" i="4"/>
  <c r="B609" i="4"/>
  <c r="C609" i="4"/>
  <c r="E608" i="4"/>
  <c r="F608" i="4" s="1"/>
  <c r="G608" i="4" s="1"/>
  <c r="E609" i="4" l="1"/>
  <c r="F609" i="4" s="1"/>
  <c r="G609" i="4" s="1"/>
  <c r="B610" i="4"/>
  <c r="D610" i="4"/>
  <c r="A611" i="4"/>
  <c r="C610" i="4"/>
  <c r="C611" i="4" l="1"/>
  <c r="A612" i="4"/>
  <c r="B611" i="4"/>
  <c r="D611" i="4"/>
  <c r="E610" i="4"/>
  <c r="F610" i="4" s="1"/>
  <c r="G610" i="4" s="1"/>
  <c r="E611" i="4" l="1"/>
  <c r="F611" i="4" s="1"/>
  <c r="G611" i="4" s="1"/>
  <c r="A613" i="4"/>
  <c r="B612" i="4"/>
  <c r="C612" i="4"/>
  <c r="D612" i="4"/>
  <c r="E612" i="4" l="1"/>
  <c r="F612" i="4" s="1"/>
  <c r="G612" i="4" s="1"/>
  <c r="B613" i="4"/>
  <c r="C613" i="4"/>
  <c r="D613" i="4"/>
  <c r="A614" i="4"/>
  <c r="B614" i="4" l="1"/>
  <c r="D614" i="4"/>
  <c r="A615" i="4"/>
  <c r="C614" i="4"/>
  <c r="E613" i="4"/>
  <c r="F613" i="4" s="1"/>
  <c r="G613" i="4" s="1"/>
  <c r="D615" i="4" l="1"/>
  <c r="A616" i="4"/>
  <c r="C615" i="4"/>
  <c r="B615" i="4"/>
  <c r="E614" i="4"/>
  <c r="F614" i="4" s="1"/>
  <c r="G614" i="4" s="1"/>
  <c r="E615" i="4" l="1"/>
  <c r="F615" i="4" s="1"/>
  <c r="G615" i="4" s="1"/>
  <c r="A617" i="4"/>
  <c r="B616" i="4"/>
  <c r="C616" i="4"/>
  <c r="D616" i="4"/>
  <c r="E616" i="4" l="1"/>
  <c r="F616" i="4" s="1"/>
  <c r="G616" i="4" s="1"/>
  <c r="B617" i="4"/>
  <c r="C617" i="4"/>
  <c r="D617" i="4"/>
  <c r="A618" i="4"/>
  <c r="B618" i="4" l="1"/>
  <c r="D618" i="4"/>
  <c r="A619" i="4"/>
  <c r="C618" i="4"/>
  <c r="E617" i="4"/>
  <c r="F617" i="4" s="1"/>
  <c r="G617" i="4" s="1"/>
  <c r="D619" i="4" l="1"/>
  <c r="B619" i="4"/>
  <c r="A620" i="4"/>
  <c r="C619" i="4"/>
  <c r="E618" i="4"/>
  <c r="F618" i="4" s="1"/>
  <c r="G618" i="4" s="1"/>
  <c r="B620" i="4" l="1"/>
  <c r="C620" i="4"/>
  <c r="A621" i="4"/>
  <c r="D620" i="4"/>
  <c r="E619" i="4"/>
  <c r="F619" i="4" s="1"/>
  <c r="G619" i="4" s="1"/>
  <c r="D621" i="4" l="1"/>
  <c r="A622" i="4"/>
  <c r="B621" i="4"/>
  <c r="C621" i="4"/>
  <c r="E620" i="4"/>
  <c r="F620" i="4" s="1"/>
  <c r="G620" i="4" s="1"/>
  <c r="E621" i="4" l="1"/>
  <c r="F621" i="4" s="1"/>
  <c r="G621" i="4" s="1"/>
  <c r="D622" i="4"/>
  <c r="A623" i="4"/>
  <c r="B622" i="4"/>
  <c r="C622" i="4"/>
  <c r="E622" i="4" l="1"/>
  <c r="F622" i="4" s="1"/>
  <c r="G622" i="4" s="1"/>
  <c r="A624" i="4"/>
  <c r="B623" i="4"/>
  <c r="C623" i="4"/>
  <c r="D623" i="4"/>
  <c r="E623" i="4" l="1"/>
  <c r="F623" i="4" s="1"/>
  <c r="G623" i="4" s="1"/>
  <c r="D624" i="4"/>
  <c r="A625" i="4"/>
  <c r="B624" i="4"/>
  <c r="C624" i="4"/>
  <c r="E624" i="4" l="1"/>
  <c r="F624" i="4" s="1"/>
  <c r="G624" i="4" s="1"/>
  <c r="C625" i="4"/>
  <c r="D625" i="4"/>
  <c r="A626" i="4"/>
  <c r="B625" i="4"/>
  <c r="E625" i="4" s="1"/>
  <c r="F625" i="4" s="1"/>
  <c r="G625" i="4" s="1"/>
  <c r="A627" i="4" l="1"/>
  <c r="B626" i="4"/>
  <c r="D626" i="4"/>
  <c r="C626" i="4"/>
  <c r="E626" i="4" l="1"/>
  <c r="F626" i="4" s="1"/>
  <c r="G626" i="4" s="1"/>
  <c r="B627" i="4"/>
  <c r="A628" i="4"/>
  <c r="C627" i="4"/>
  <c r="D627" i="4"/>
  <c r="C628" i="4" l="1"/>
  <c r="D628" i="4"/>
  <c r="A629" i="4"/>
  <c r="B628" i="4"/>
  <c r="E627" i="4"/>
  <c r="F627" i="4" s="1"/>
  <c r="G627" i="4" s="1"/>
  <c r="E628" i="4" l="1"/>
  <c r="F628" i="4" s="1"/>
  <c r="G628" i="4" s="1"/>
  <c r="D629" i="4"/>
  <c r="B629" i="4"/>
  <c r="C629" i="4"/>
  <c r="A630" i="4"/>
  <c r="A631" i="4" l="1"/>
  <c r="D630" i="4"/>
  <c r="B630" i="4"/>
  <c r="C630" i="4"/>
  <c r="E629" i="4"/>
  <c r="F629" i="4" s="1"/>
  <c r="G629" i="4" s="1"/>
  <c r="E630" i="4" l="1"/>
  <c r="F630" i="4" s="1"/>
  <c r="G630" i="4" s="1"/>
  <c r="B631" i="4"/>
  <c r="A632" i="4"/>
  <c r="C631" i="4"/>
  <c r="D631" i="4"/>
  <c r="C632" i="4" l="1"/>
  <c r="D632" i="4"/>
  <c r="A633" i="4"/>
  <c r="B632" i="4"/>
  <c r="E631" i="4"/>
  <c r="F631" i="4" s="1"/>
  <c r="G631" i="4" s="1"/>
  <c r="E632" i="4" l="1"/>
  <c r="F632" i="4" s="1"/>
  <c r="G632" i="4" s="1"/>
  <c r="C633" i="4"/>
  <c r="D633" i="4"/>
  <c r="A634" i="4"/>
  <c r="B633" i="4"/>
  <c r="E633" i="4" s="1"/>
  <c r="F633" i="4" s="1"/>
  <c r="G633" i="4" s="1"/>
  <c r="D634" i="4" l="1"/>
  <c r="A635" i="4"/>
  <c r="B634" i="4"/>
  <c r="C634" i="4"/>
  <c r="E634" i="4" l="1"/>
  <c r="F634" i="4" s="1"/>
  <c r="G634" i="4" s="1"/>
  <c r="A636" i="4"/>
  <c r="B635" i="4"/>
  <c r="C635" i="4"/>
  <c r="D635" i="4"/>
  <c r="E635" i="4" l="1"/>
  <c r="F635" i="4" s="1"/>
  <c r="G635" i="4" s="1"/>
  <c r="D636" i="4"/>
  <c r="A637" i="4"/>
  <c r="B636" i="4"/>
  <c r="C636" i="4"/>
  <c r="E636" i="4" l="1"/>
  <c r="F636" i="4" s="1"/>
  <c r="G636" i="4" s="1"/>
  <c r="D637" i="4"/>
  <c r="A638" i="4"/>
  <c r="C637" i="4"/>
  <c r="B637" i="4"/>
  <c r="A639" i="4" l="1"/>
  <c r="B638" i="4"/>
  <c r="C638" i="4"/>
  <c r="D638" i="4"/>
  <c r="E637" i="4"/>
  <c r="F637" i="4" s="1"/>
  <c r="G637" i="4" s="1"/>
  <c r="E638" i="4" l="1"/>
  <c r="F638" i="4" s="1"/>
  <c r="G638" i="4" s="1"/>
  <c r="B639" i="4"/>
  <c r="D639" i="4"/>
  <c r="A640" i="4"/>
  <c r="C639" i="4"/>
  <c r="D640" i="4" l="1"/>
  <c r="A641" i="4"/>
  <c r="B640" i="4"/>
  <c r="C640" i="4"/>
  <c r="E639" i="4"/>
  <c r="F639" i="4" s="1"/>
  <c r="G639" i="4" s="1"/>
  <c r="E640" i="4" l="1"/>
  <c r="F640" i="4" s="1"/>
  <c r="G640" i="4" s="1"/>
  <c r="D641" i="4"/>
  <c r="A642" i="4"/>
  <c r="B641" i="4"/>
  <c r="C641" i="4"/>
  <c r="E641" i="4" l="1"/>
  <c r="F641" i="4" s="1"/>
  <c r="G641" i="4" s="1"/>
  <c r="A643" i="4"/>
  <c r="B642" i="4"/>
  <c r="C642" i="4"/>
  <c r="D642" i="4"/>
  <c r="E642" i="4" l="1"/>
  <c r="F642" i="4" s="1"/>
  <c r="G642" i="4" s="1"/>
  <c r="B643" i="4"/>
  <c r="C643" i="4"/>
  <c r="D643" i="4"/>
  <c r="A644" i="4"/>
  <c r="C644" i="4" l="1"/>
  <c r="D644" i="4"/>
  <c r="A645" i="4"/>
  <c r="B644" i="4"/>
  <c r="E643" i="4"/>
  <c r="F643" i="4" s="1"/>
  <c r="G643" i="4" s="1"/>
  <c r="E644" i="4" l="1"/>
  <c r="F644" i="4" s="1"/>
  <c r="G644" i="4" s="1"/>
  <c r="D645" i="4"/>
  <c r="A646" i="4"/>
  <c r="C645" i="4"/>
  <c r="B645" i="4"/>
  <c r="E645" i="4" s="1"/>
  <c r="F645" i="4" s="1"/>
  <c r="G645" i="4" s="1"/>
  <c r="A647" i="4" l="1"/>
  <c r="B646" i="4"/>
  <c r="C646" i="4"/>
  <c r="D646" i="4"/>
  <c r="E646" i="4" l="1"/>
  <c r="F646" i="4" s="1"/>
  <c r="G646" i="4" s="1"/>
  <c r="B647" i="4"/>
  <c r="D647" i="4"/>
  <c r="C647" i="4"/>
  <c r="A648" i="4"/>
  <c r="D648" i="4" l="1"/>
  <c r="A649" i="4"/>
  <c r="B648" i="4"/>
  <c r="C648" i="4"/>
  <c r="E647" i="4"/>
  <c r="F647" i="4" s="1"/>
  <c r="G647" i="4" s="1"/>
  <c r="E648" i="4" l="1"/>
  <c r="F648" i="4" s="1"/>
  <c r="G648" i="4" s="1"/>
  <c r="D649" i="4"/>
  <c r="A650" i="4"/>
  <c r="B649" i="4"/>
  <c r="C649" i="4"/>
  <c r="E649" i="4" l="1"/>
  <c r="F649" i="4" s="1"/>
  <c r="G649" i="4" s="1"/>
  <c r="A651" i="4"/>
  <c r="B650" i="4"/>
  <c r="C650" i="4"/>
  <c r="D650" i="4"/>
  <c r="E650" i="4" l="1"/>
  <c r="F650" i="4" s="1"/>
  <c r="G650" i="4" s="1"/>
  <c r="B651" i="4"/>
  <c r="C651" i="4"/>
  <c r="D651" i="4"/>
  <c r="A652" i="4"/>
  <c r="C652" i="4" l="1"/>
  <c r="D652" i="4"/>
  <c r="A653" i="4"/>
  <c r="B652" i="4"/>
  <c r="E652" i="4" s="1"/>
  <c r="F652" i="4" s="1"/>
  <c r="G652" i="4" s="1"/>
  <c r="E651" i="4"/>
  <c r="F651" i="4" s="1"/>
  <c r="G651" i="4" s="1"/>
  <c r="D653" i="4" l="1"/>
  <c r="A654" i="4"/>
  <c r="B653" i="4"/>
  <c r="C653" i="4"/>
  <c r="E653" i="4" l="1"/>
  <c r="F653" i="4" s="1"/>
  <c r="G653" i="4" s="1"/>
  <c r="D654" i="4"/>
  <c r="A655" i="4"/>
  <c r="B654" i="4"/>
  <c r="C654" i="4"/>
  <c r="E654" i="4" l="1"/>
  <c r="F654" i="4" s="1"/>
  <c r="G654" i="4" s="1"/>
  <c r="B655" i="4"/>
  <c r="C655" i="4"/>
  <c r="D655" i="4"/>
  <c r="A656" i="4"/>
  <c r="D656" i="4" l="1"/>
  <c r="A657" i="4"/>
  <c r="B656" i="4"/>
  <c r="C656" i="4"/>
  <c r="E655" i="4"/>
  <c r="F655" i="4" s="1"/>
  <c r="G655" i="4" s="1"/>
  <c r="E656" i="4" l="1"/>
  <c r="F656" i="4" s="1"/>
  <c r="G656" i="4" s="1"/>
  <c r="A658" i="4"/>
  <c r="B657" i="4"/>
  <c r="C657" i="4"/>
  <c r="D657" i="4"/>
  <c r="E657" i="4" l="1"/>
  <c r="F657" i="4" s="1"/>
  <c r="G657" i="4" s="1"/>
  <c r="D658" i="4"/>
  <c r="A659" i="4"/>
  <c r="B658" i="4"/>
  <c r="C658" i="4"/>
  <c r="E658" i="4" l="1"/>
  <c r="F658" i="4" s="1"/>
  <c r="G658" i="4" s="1"/>
  <c r="B659" i="4"/>
  <c r="C659" i="4"/>
  <c r="A660" i="4"/>
  <c r="D659" i="4"/>
  <c r="D660" i="4" l="1"/>
  <c r="A661" i="4"/>
  <c r="B660" i="4"/>
  <c r="C660" i="4"/>
  <c r="E659" i="4"/>
  <c r="F659" i="4" s="1"/>
  <c r="G659" i="4" s="1"/>
  <c r="E660" i="4" l="1"/>
  <c r="F660" i="4" s="1"/>
  <c r="G660" i="4" s="1"/>
  <c r="A662" i="4"/>
  <c r="B661" i="4"/>
  <c r="C661" i="4"/>
  <c r="D661" i="4"/>
  <c r="E661" i="4" l="1"/>
  <c r="F661" i="4" s="1"/>
  <c r="G661" i="4" s="1"/>
  <c r="A663" i="4"/>
  <c r="B662" i="4"/>
  <c r="C662" i="4"/>
  <c r="D662" i="4"/>
  <c r="E662" i="4" l="1"/>
  <c r="F662" i="4" s="1"/>
  <c r="G662" i="4" s="1"/>
  <c r="C663" i="4"/>
  <c r="D663" i="4"/>
  <c r="A664" i="4"/>
  <c r="B663" i="4"/>
  <c r="E663" i="4" s="1"/>
  <c r="F663" i="4" s="1"/>
  <c r="G663" i="4" s="1"/>
  <c r="D664" i="4" l="1"/>
  <c r="A665" i="4"/>
  <c r="B664" i="4"/>
  <c r="C664" i="4"/>
  <c r="E664" i="4" l="1"/>
  <c r="F664" i="4" s="1"/>
  <c r="G664" i="4" s="1"/>
  <c r="C665" i="4"/>
  <c r="A666" i="4"/>
  <c r="B665" i="4"/>
  <c r="D665" i="4"/>
  <c r="E665" i="4" l="1"/>
  <c r="F665" i="4" s="1"/>
  <c r="G665" i="4" s="1"/>
  <c r="D666" i="4"/>
  <c r="A667" i="4"/>
  <c r="B666" i="4"/>
  <c r="C666" i="4"/>
  <c r="E666" i="4" l="1"/>
  <c r="F666" i="4" s="1"/>
  <c r="G666" i="4" s="1"/>
  <c r="B667" i="4"/>
  <c r="C667" i="4"/>
  <c r="D667" i="4"/>
  <c r="A668" i="4"/>
  <c r="B668" i="4" l="1"/>
  <c r="D668" i="4"/>
  <c r="A669" i="4"/>
  <c r="C668" i="4"/>
  <c r="E667" i="4"/>
  <c r="F667" i="4" s="1"/>
  <c r="G667" i="4" s="1"/>
  <c r="C669" i="4" l="1"/>
  <c r="A670" i="4"/>
  <c r="B669" i="4"/>
  <c r="D669" i="4"/>
  <c r="E668" i="4"/>
  <c r="F668" i="4" s="1"/>
  <c r="G668" i="4" s="1"/>
  <c r="E669" i="4" l="1"/>
  <c r="F669" i="4" s="1"/>
  <c r="G669" i="4" s="1"/>
  <c r="D670" i="4"/>
  <c r="A671" i="4"/>
  <c r="B670" i="4"/>
  <c r="C670" i="4"/>
  <c r="E670" i="4" l="1"/>
  <c r="F670" i="4" s="1"/>
  <c r="G670" i="4" s="1"/>
  <c r="B671" i="4"/>
  <c r="C671" i="4"/>
  <c r="D671" i="4"/>
  <c r="A672" i="4"/>
  <c r="D672" i="4" l="1"/>
  <c r="A673" i="4"/>
  <c r="B672" i="4"/>
  <c r="C672" i="4"/>
  <c r="E671" i="4"/>
  <c r="F671" i="4" s="1"/>
  <c r="G671" i="4" s="1"/>
  <c r="E672" i="4" l="1"/>
  <c r="F672" i="4" s="1"/>
  <c r="G672" i="4" s="1"/>
  <c r="C673" i="4"/>
  <c r="A674" i="4"/>
  <c r="B673" i="4"/>
  <c r="D673" i="4"/>
  <c r="E673" i="4" l="1"/>
  <c r="F673" i="4" s="1"/>
  <c r="G673" i="4" s="1"/>
  <c r="D674" i="4"/>
  <c r="A675" i="4"/>
  <c r="B674" i="4"/>
  <c r="C674" i="4"/>
  <c r="E674" i="4" l="1"/>
  <c r="F674" i="4" s="1"/>
  <c r="G674" i="4" s="1"/>
  <c r="B675" i="4"/>
  <c r="C675" i="4"/>
  <c r="D675" i="4"/>
  <c r="A676" i="4"/>
  <c r="D676" i="4" l="1"/>
  <c r="A677" i="4"/>
  <c r="B676" i="4"/>
  <c r="C676" i="4"/>
  <c r="E675" i="4"/>
  <c r="F675" i="4" s="1"/>
  <c r="G675" i="4" s="1"/>
  <c r="E676" i="4" l="1"/>
  <c r="F676" i="4" s="1"/>
  <c r="G676" i="4" s="1"/>
  <c r="D677" i="4"/>
  <c r="A678" i="4"/>
  <c r="B677" i="4"/>
  <c r="C677" i="4"/>
  <c r="E677" i="4" l="1"/>
  <c r="F677" i="4" s="1"/>
  <c r="G677" i="4" s="1"/>
  <c r="A679" i="4"/>
  <c r="B678" i="4"/>
  <c r="C678" i="4"/>
  <c r="D678" i="4"/>
  <c r="E678" i="4" l="1"/>
  <c r="F678" i="4" s="1"/>
  <c r="G678" i="4" s="1"/>
  <c r="D679" i="4"/>
  <c r="B679" i="4"/>
  <c r="C679" i="4"/>
  <c r="A680" i="4"/>
  <c r="D680" i="4" l="1"/>
  <c r="A681" i="4"/>
  <c r="B680" i="4"/>
  <c r="C680" i="4"/>
  <c r="E679" i="4"/>
  <c r="F679" i="4" s="1"/>
  <c r="G679" i="4" s="1"/>
  <c r="E680" i="4" l="1"/>
  <c r="F680" i="4" s="1"/>
  <c r="G680" i="4" s="1"/>
  <c r="D681" i="4"/>
  <c r="B681" i="4"/>
  <c r="A682" i="4"/>
  <c r="C681" i="4"/>
  <c r="D682" i="4" l="1"/>
  <c r="A683" i="4"/>
  <c r="B682" i="4"/>
  <c r="C682" i="4"/>
  <c r="E681" i="4"/>
  <c r="F681" i="4" s="1"/>
  <c r="G681" i="4" s="1"/>
  <c r="E682" i="4" l="1"/>
  <c r="F682" i="4" s="1"/>
  <c r="G682" i="4" s="1"/>
  <c r="A684" i="4"/>
  <c r="B683" i="4"/>
  <c r="C683" i="4"/>
  <c r="D683" i="4"/>
  <c r="E683" i="4" l="1"/>
  <c r="F683" i="4" s="1"/>
  <c r="G683" i="4" s="1"/>
  <c r="C684" i="4"/>
  <c r="D684" i="4"/>
  <c r="A685" i="4"/>
  <c r="B684" i="4"/>
  <c r="E684" i="4" s="1"/>
  <c r="F684" i="4" s="1"/>
  <c r="G684" i="4" s="1"/>
  <c r="A686" i="4" l="1"/>
  <c r="D685" i="4"/>
  <c r="B685" i="4"/>
  <c r="C685" i="4"/>
  <c r="E685" i="4" l="1"/>
  <c r="F685" i="4" s="1"/>
  <c r="G685" i="4" s="1"/>
  <c r="D686" i="4"/>
  <c r="A687" i="4"/>
  <c r="B686" i="4"/>
  <c r="C686" i="4"/>
  <c r="E686" i="4" l="1"/>
  <c r="F686" i="4" s="1"/>
  <c r="G686" i="4" s="1"/>
  <c r="B687" i="4"/>
  <c r="C687" i="4"/>
  <c r="D687" i="4"/>
  <c r="A688" i="4"/>
  <c r="D688" i="4" l="1"/>
  <c r="A689" i="4"/>
  <c r="C688" i="4"/>
  <c r="B688" i="4"/>
  <c r="E687" i="4"/>
  <c r="F687" i="4" s="1"/>
  <c r="G687" i="4" s="1"/>
  <c r="E688" i="4" l="1"/>
  <c r="F688" i="4" s="1"/>
  <c r="G688" i="4" s="1"/>
  <c r="A690" i="4"/>
  <c r="B689" i="4"/>
  <c r="C689" i="4"/>
  <c r="D689" i="4"/>
  <c r="E689" i="4" l="1"/>
  <c r="F689" i="4" s="1"/>
  <c r="G689" i="4" s="1"/>
  <c r="B690" i="4"/>
  <c r="C690" i="4"/>
  <c r="D690" i="4"/>
  <c r="A691" i="4"/>
  <c r="B691" i="4" l="1"/>
  <c r="C691" i="4"/>
  <c r="A692" i="4"/>
  <c r="D691" i="4"/>
  <c r="E690" i="4"/>
  <c r="F690" i="4" s="1"/>
  <c r="G690" i="4" s="1"/>
  <c r="D692" i="4" l="1"/>
  <c r="A693" i="4"/>
  <c r="B692" i="4"/>
  <c r="C692" i="4"/>
  <c r="E691" i="4"/>
  <c r="F691" i="4" s="1"/>
  <c r="G691" i="4" s="1"/>
  <c r="E692" i="4" l="1"/>
  <c r="F692" i="4" s="1"/>
  <c r="G692" i="4" s="1"/>
  <c r="A694" i="4"/>
  <c r="C693" i="4"/>
  <c r="D693" i="4"/>
  <c r="B693" i="4"/>
  <c r="E693" i="4" s="1"/>
  <c r="F693" i="4" s="1"/>
  <c r="G693" i="4" s="1"/>
  <c r="A695" i="4" l="1"/>
  <c r="B694" i="4"/>
  <c r="C694" i="4"/>
  <c r="D694" i="4"/>
  <c r="E694" i="4" l="1"/>
  <c r="F694" i="4" s="1"/>
  <c r="G694" i="4" s="1"/>
  <c r="B695" i="4"/>
  <c r="D695" i="4"/>
  <c r="A696" i="4"/>
  <c r="C695" i="4"/>
  <c r="C696" i="4" l="1"/>
  <c r="D696" i="4"/>
  <c r="A697" i="4"/>
  <c r="B696" i="4"/>
  <c r="E696" i="4" s="1"/>
  <c r="F696" i="4" s="1"/>
  <c r="G696" i="4" s="1"/>
  <c r="E695" i="4"/>
  <c r="F695" i="4" s="1"/>
  <c r="G695" i="4" s="1"/>
  <c r="A698" i="4" l="1"/>
  <c r="B697" i="4"/>
  <c r="D697" i="4"/>
  <c r="C697" i="4"/>
  <c r="E697" i="4" l="1"/>
  <c r="F697" i="4" s="1"/>
  <c r="G697" i="4" s="1"/>
  <c r="A699" i="4"/>
  <c r="C698" i="4"/>
  <c r="D698" i="4"/>
  <c r="B698" i="4"/>
  <c r="E698" i="4" s="1"/>
  <c r="F698" i="4" s="1"/>
  <c r="G698" i="4" s="1"/>
  <c r="B699" i="4" l="1"/>
  <c r="C699" i="4"/>
  <c r="A700" i="4"/>
  <c r="D699" i="4"/>
  <c r="C700" i="4" l="1"/>
  <c r="D700" i="4"/>
  <c r="A701" i="4"/>
  <c r="B700" i="4"/>
  <c r="E700" i="4" s="1"/>
  <c r="F700" i="4" s="1"/>
  <c r="G700" i="4" s="1"/>
  <c r="E699" i="4"/>
  <c r="F699" i="4" s="1"/>
  <c r="G699" i="4" s="1"/>
  <c r="A702" i="4" l="1"/>
  <c r="B701" i="4"/>
  <c r="C701" i="4"/>
  <c r="D701" i="4"/>
  <c r="E701" i="4" l="1"/>
  <c r="F701" i="4" s="1"/>
  <c r="G701" i="4" s="1"/>
  <c r="B702" i="4"/>
  <c r="A703" i="4"/>
  <c r="C702" i="4"/>
  <c r="D702" i="4"/>
  <c r="C703" i="4" l="1"/>
  <c r="D703" i="4"/>
  <c r="B703" i="4"/>
  <c r="A704" i="4"/>
  <c r="E702" i="4"/>
  <c r="F702" i="4" s="1"/>
  <c r="G702" i="4" s="1"/>
  <c r="E703" i="4" l="1"/>
  <c r="F703" i="4" s="1"/>
  <c r="G703" i="4" s="1"/>
  <c r="D704" i="4"/>
  <c r="A705" i="4"/>
  <c r="B704" i="4"/>
  <c r="C704" i="4"/>
  <c r="E704" i="4" l="1"/>
  <c r="F704" i="4" s="1"/>
  <c r="G704" i="4" s="1"/>
  <c r="C705" i="4"/>
  <c r="D705" i="4"/>
  <c r="A706" i="4"/>
  <c r="B705" i="4"/>
  <c r="E705" i="4" s="1"/>
  <c r="F705" i="4" s="1"/>
  <c r="G705" i="4" s="1"/>
  <c r="B706" i="4" l="1"/>
  <c r="C706" i="4"/>
  <c r="A707" i="4"/>
  <c r="D706" i="4"/>
  <c r="B707" i="4" l="1"/>
  <c r="C707" i="4"/>
  <c r="A708" i="4"/>
  <c r="D707" i="4"/>
  <c r="E706" i="4"/>
  <c r="F706" i="4" s="1"/>
  <c r="G706" i="4" s="1"/>
  <c r="D708" i="4" l="1"/>
  <c r="A709" i="4"/>
  <c r="B708" i="4"/>
  <c r="C708" i="4"/>
  <c r="E707" i="4"/>
  <c r="F707" i="4" s="1"/>
  <c r="G707" i="4" s="1"/>
  <c r="E708" i="4" l="1"/>
  <c r="F708" i="4" s="1"/>
  <c r="G708" i="4" s="1"/>
  <c r="D709" i="4"/>
  <c r="A710" i="4"/>
  <c r="B709" i="4"/>
  <c r="C709" i="4"/>
  <c r="E709" i="4" l="1"/>
  <c r="F709" i="4" s="1"/>
  <c r="G709" i="4" s="1"/>
  <c r="B710" i="4"/>
  <c r="A711" i="4"/>
  <c r="C710" i="4"/>
  <c r="D710" i="4"/>
  <c r="B711" i="4" l="1"/>
  <c r="C711" i="4"/>
  <c r="A712" i="4"/>
  <c r="D711" i="4"/>
  <c r="E710" i="4"/>
  <c r="F710" i="4" s="1"/>
  <c r="G710" i="4" s="1"/>
  <c r="A713" i="4" l="1"/>
  <c r="B712" i="4"/>
  <c r="C712" i="4"/>
  <c r="D712" i="4"/>
  <c r="E711" i="4"/>
  <c r="F711" i="4" s="1"/>
  <c r="G711" i="4" s="1"/>
  <c r="E712" i="4" l="1"/>
  <c r="F712" i="4" s="1"/>
  <c r="G712" i="4" s="1"/>
  <c r="C713" i="4"/>
  <c r="A714" i="4"/>
  <c r="B713" i="4"/>
  <c r="D713" i="4"/>
  <c r="E713" i="4" l="1"/>
  <c r="F713" i="4" s="1"/>
  <c r="G713" i="4" s="1"/>
  <c r="C714" i="4"/>
  <c r="D714" i="4"/>
  <c r="A715" i="4"/>
  <c r="B714" i="4"/>
  <c r="E714" i="4" s="1"/>
  <c r="F714" i="4" s="1"/>
  <c r="G714" i="4" s="1"/>
  <c r="A716" i="4" l="1"/>
  <c r="B715" i="4"/>
  <c r="C715" i="4"/>
  <c r="D715" i="4"/>
  <c r="E715" i="4" l="1"/>
  <c r="F715" i="4" s="1"/>
  <c r="G715" i="4" s="1"/>
  <c r="C716" i="4"/>
  <c r="D716" i="4"/>
  <c r="B716" i="4"/>
  <c r="E716" i="4" s="1"/>
  <c r="F716" i="4" s="1"/>
  <c r="G716" i="4" s="1"/>
  <c r="A717" i="4"/>
  <c r="C717" i="4" l="1"/>
  <c r="A718" i="4"/>
  <c r="B717" i="4"/>
  <c r="D717" i="4"/>
  <c r="E717" i="4" l="1"/>
  <c r="F717" i="4" s="1"/>
  <c r="G717" i="4" s="1"/>
  <c r="D718" i="4"/>
  <c r="B718" i="4"/>
  <c r="C718" i="4"/>
  <c r="A719" i="4"/>
  <c r="A720" i="4" l="1"/>
  <c r="C719" i="4"/>
  <c r="B719" i="4"/>
  <c r="D719" i="4"/>
  <c r="E718" i="4"/>
  <c r="F718" i="4" s="1"/>
  <c r="G718" i="4" s="1"/>
  <c r="E719" i="4" l="1"/>
  <c r="F719" i="4" s="1"/>
  <c r="G719" i="4" s="1"/>
  <c r="C720" i="4"/>
  <c r="D720" i="4"/>
  <c r="A721" i="4"/>
  <c r="B720" i="4"/>
  <c r="E720" i="4" s="1"/>
  <c r="F720" i="4" s="1"/>
  <c r="G720" i="4" s="1"/>
  <c r="C721" i="4" l="1"/>
  <c r="A722" i="4"/>
  <c r="B721" i="4"/>
  <c r="D721" i="4"/>
  <c r="E721" i="4" l="1"/>
  <c r="F721" i="4" s="1"/>
  <c r="G721" i="4" s="1"/>
  <c r="D722" i="4"/>
  <c r="A723" i="4"/>
  <c r="B722" i="4"/>
  <c r="C722" i="4"/>
  <c r="E722" i="4" l="1"/>
  <c r="F722" i="4" s="1"/>
  <c r="G722" i="4" s="1"/>
  <c r="A724" i="4"/>
  <c r="C723" i="4"/>
  <c r="D723" i="4"/>
  <c r="B723" i="4"/>
  <c r="E723" i="4" s="1"/>
  <c r="F723" i="4" s="1"/>
  <c r="G723" i="4" s="1"/>
  <c r="C724" i="4" l="1"/>
  <c r="D724" i="4"/>
  <c r="A725" i="4"/>
  <c r="B724" i="4"/>
  <c r="E724" i="4" s="1"/>
  <c r="F724" i="4" s="1"/>
  <c r="G724" i="4" s="1"/>
  <c r="C725" i="4" l="1"/>
  <c r="A726" i="4"/>
  <c r="B725" i="4"/>
  <c r="D725" i="4"/>
  <c r="E725" i="4" l="1"/>
  <c r="F725" i="4" s="1"/>
  <c r="G725" i="4" s="1"/>
  <c r="C726" i="4"/>
  <c r="D726" i="4"/>
  <c r="A727" i="4"/>
  <c r="B726" i="4"/>
  <c r="E726" i="4" s="1"/>
  <c r="F726" i="4" s="1"/>
  <c r="G726" i="4" s="1"/>
  <c r="A728" i="4" l="1"/>
  <c r="D727" i="4"/>
  <c r="B727" i="4"/>
  <c r="C727" i="4"/>
  <c r="E727" i="4" l="1"/>
  <c r="F727" i="4" s="1"/>
  <c r="G727" i="4" s="1"/>
  <c r="C728" i="4"/>
  <c r="D728" i="4"/>
  <c r="A729" i="4"/>
  <c r="B728" i="4"/>
  <c r="E728" i="4" s="1"/>
  <c r="F728" i="4" s="1"/>
  <c r="G728" i="4" s="1"/>
  <c r="A730" i="4" l="1"/>
  <c r="B729" i="4"/>
  <c r="D729" i="4"/>
  <c r="C729" i="4"/>
  <c r="E729" i="4" l="1"/>
  <c r="F729" i="4" s="1"/>
  <c r="G729" i="4" s="1"/>
  <c r="D730" i="4"/>
  <c r="A731" i="4"/>
  <c r="B730" i="4"/>
  <c r="C730" i="4"/>
  <c r="E730" i="4" l="1"/>
  <c r="F730" i="4" s="1"/>
  <c r="G730" i="4" s="1"/>
  <c r="A732" i="4"/>
  <c r="B731" i="4"/>
  <c r="C731" i="4"/>
  <c r="D731" i="4"/>
  <c r="E731" i="4" l="1"/>
  <c r="F731" i="4" s="1"/>
  <c r="G731" i="4" s="1"/>
  <c r="C732" i="4"/>
  <c r="D732" i="4"/>
  <c r="A733" i="4"/>
  <c r="B732" i="4"/>
  <c r="E732" i="4" s="1"/>
  <c r="F732" i="4" s="1"/>
  <c r="G732" i="4" s="1"/>
  <c r="C733" i="4" l="1"/>
  <c r="A734" i="4"/>
  <c r="B733" i="4"/>
  <c r="D733" i="4"/>
  <c r="E733" i="4" l="1"/>
  <c r="F733" i="4" s="1"/>
  <c r="G733" i="4" s="1"/>
  <c r="D734" i="4"/>
  <c r="A735" i="4"/>
  <c r="B734" i="4"/>
  <c r="C734" i="4"/>
  <c r="E734" i="4" l="1"/>
  <c r="F734" i="4" s="1"/>
  <c r="G734" i="4" s="1"/>
  <c r="A736" i="4"/>
  <c r="B735" i="4"/>
  <c r="C735" i="4"/>
  <c r="D735" i="4"/>
  <c r="E735" i="4" l="1"/>
  <c r="F735" i="4" s="1"/>
  <c r="G735" i="4" s="1"/>
  <c r="C736" i="4"/>
  <c r="D736" i="4"/>
  <c r="A737" i="4"/>
  <c r="B736" i="4"/>
  <c r="E736" i="4" s="1"/>
  <c r="F736" i="4" s="1"/>
  <c r="G736" i="4" s="1"/>
  <c r="C737" i="4" l="1"/>
  <c r="A738" i="4"/>
  <c r="B737" i="4"/>
  <c r="D737" i="4"/>
  <c r="E737" i="4" l="1"/>
  <c r="F737" i="4" s="1"/>
  <c r="G737" i="4" s="1"/>
  <c r="D738" i="4"/>
  <c r="B738" i="4"/>
  <c r="A739" i="4"/>
  <c r="C738" i="4"/>
  <c r="A740" i="4" l="1"/>
  <c r="B739" i="4"/>
  <c r="C739" i="4"/>
  <c r="D739" i="4"/>
  <c r="E738" i="4"/>
  <c r="F738" i="4" s="1"/>
  <c r="G738" i="4" s="1"/>
  <c r="E739" i="4" l="1"/>
  <c r="F739" i="4" s="1"/>
  <c r="G739" i="4" s="1"/>
  <c r="C740" i="4"/>
  <c r="D740" i="4"/>
  <c r="A741" i="4"/>
  <c r="B740" i="4"/>
  <c r="E740" i="4" s="1"/>
  <c r="F740" i="4" s="1"/>
  <c r="G740" i="4" s="1"/>
  <c r="A742" i="4" l="1"/>
  <c r="B741" i="4"/>
  <c r="D741" i="4"/>
  <c r="C741" i="4"/>
  <c r="E741" i="4" l="1"/>
  <c r="F741" i="4" s="1"/>
  <c r="G741" i="4" s="1"/>
  <c r="D742" i="4"/>
  <c r="A743" i="4"/>
  <c r="B742" i="4"/>
  <c r="C742" i="4"/>
  <c r="E742" i="4" l="1"/>
  <c r="F742" i="4" s="1"/>
  <c r="G742" i="4" s="1"/>
  <c r="A744" i="4"/>
  <c r="B743" i="4"/>
  <c r="C743" i="4"/>
  <c r="D743" i="4"/>
  <c r="E743" i="4" l="1"/>
  <c r="F743" i="4" s="1"/>
  <c r="G743" i="4" s="1"/>
  <c r="B744" i="4"/>
  <c r="C744" i="4"/>
  <c r="D744" i="4"/>
  <c r="A745" i="4"/>
  <c r="B745" i="4" l="1"/>
  <c r="C745" i="4"/>
  <c r="A746" i="4"/>
  <c r="D745" i="4"/>
  <c r="E744" i="4"/>
  <c r="F744" i="4" s="1"/>
  <c r="G744" i="4" s="1"/>
  <c r="D746" i="4" l="1"/>
  <c r="A747" i="4"/>
  <c r="B746" i="4"/>
  <c r="C746" i="4"/>
  <c r="E745" i="4"/>
  <c r="F745" i="4" s="1"/>
  <c r="G745" i="4" s="1"/>
  <c r="E746" i="4" l="1"/>
  <c r="F746" i="4" s="1"/>
  <c r="G746" i="4" s="1"/>
  <c r="A748" i="4"/>
  <c r="B747" i="4"/>
  <c r="C747" i="4"/>
  <c r="D747" i="4"/>
  <c r="E747" i="4" l="1"/>
  <c r="F747" i="4" s="1"/>
  <c r="G747" i="4" s="1"/>
  <c r="C748" i="4"/>
  <c r="D748" i="4"/>
  <c r="B748" i="4"/>
  <c r="E748" i="4" s="1"/>
  <c r="F748" i="4" s="1"/>
  <c r="G748" i="4" s="1"/>
  <c r="A749" i="4"/>
  <c r="C749" i="4" l="1"/>
  <c r="A750" i="4"/>
  <c r="D749" i="4"/>
  <c r="B749" i="4"/>
  <c r="E749" i="4" s="1"/>
  <c r="F749" i="4" s="1"/>
  <c r="G749" i="4" s="1"/>
  <c r="D750" i="4" l="1"/>
  <c r="A751" i="4"/>
  <c r="C750" i="4"/>
  <c r="B750" i="4"/>
  <c r="A752" i="4" l="1"/>
  <c r="B751" i="4"/>
  <c r="C751" i="4"/>
  <c r="D751" i="4"/>
  <c r="E750" i="4"/>
  <c r="F750" i="4" s="1"/>
  <c r="G750" i="4" s="1"/>
  <c r="E751" i="4" l="1"/>
  <c r="F751" i="4" s="1"/>
  <c r="G751" i="4" s="1"/>
  <c r="B752" i="4"/>
  <c r="D752" i="4"/>
  <c r="C752" i="4"/>
  <c r="A753" i="4"/>
  <c r="C753" i="4" l="1"/>
  <c r="A754" i="4"/>
  <c r="D753" i="4"/>
  <c r="B753" i="4"/>
  <c r="E752" i="4"/>
  <c r="F752" i="4" s="1"/>
  <c r="G752" i="4" s="1"/>
  <c r="E753" i="4" l="1"/>
  <c r="F753" i="4" s="1"/>
  <c r="G753" i="4" s="1"/>
  <c r="D754" i="4"/>
  <c r="B754" i="4"/>
  <c r="A755" i="4"/>
  <c r="C754" i="4"/>
  <c r="E754" i="4" l="1"/>
  <c r="F754" i="4" s="1"/>
  <c r="G754" i="4" s="1"/>
  <c r="A756" i="4"/>
  <c r="B755" i="4"/>
  <c r="C755" i="4"/>
  <c r="D755" i="4"/>
  <c r="E755" i="4" l="1"/>
  <c r="F755" i="4" s="1"/>
  <c r="G755" i="4" s="1"/>
  <c r="C756" i="4"/>
  <c r="A757" i="4"/>
  <c r="B756" i="4"/>
  <c r="D756" i="4"/>
  <c r="E756" i="4" l="1"/>
  <c r="F756" i="4" s="1"/>
  <c r="G756" i="4" s="1"/>
  <c r="A758" i="4"/>
  <c r="B757" i="4"/>
  <c r="D757" i="4"/>
  <c r="C757" i="4"/>
  <c r="E757" i="4" l="1"/>
  <c r="F757" i="4" s="1"/>
  <c r="G757" i="4" s="1"/>
  <c r="D758" i="4"/>
  <c r="A759" i="4"/>
  <c r="B758" i="4"/>
  <c r="C758" i="4"/>
  <c r="E758" i="4" l="1"/>
  <c r="F758" i="4" s="1"/>
  <c r="G758" i="4" s="1"/>
  <c r="D759" i="4"/>
  <c r="A760" i="4"/>
  <c r="B759" i="4"/>
  <c r="C759" i="4"/>
  <c r="E759" i="4" l="1"/>
  <c r="F759" i="4" s="1"/>
  <c r="G759" i="4" s="1"/>
  <c r="B760" i="4"/>
  <c r="C760" i="4"/>
  <c r="D760" i="4"/>
  <c r="A761" i="4"/>
  <c r="A762" i="4" l="1"/>
  <c r="B761" i="4"/>
  <c r="D761" i="4"/>
  <c r="C761" i="4"/>
  <c r="E760" i="4"/>
  <c r="F760" i="4" s="1"/>
  <c r="G760" i="4" s="1"/>
  <c r="E761" i="4" l="1"/>
  <c r="F761" i="4" s="1"/>
  <c r="G761" i="4" s="1"/>
  <c r="D762" i="4"/>
  <c r="A763" i="4"/>
  <c r="C762" i="4"/>
  <c r="B762" i="4"/>
  <c r="A764" i="4" l="1"/>
  <c r="B763" i="4"/>
  <c r="C763" i="4"/>
  <c r="D763" i="4"/>
  <c r="E762" i="4"/>
  <c r="F762" i="4" s="1"/>
  <c r="G762" i="4" s="1"/>
  <c r="E763" i="4" l="1"/>
  <c r="F763" i="4" s="1"/>
  <c r="G763" i="4" s="1"/>
  <c r="B764" i="4"/>
  <c r="C764" i="4"/>
  <c r="D764" i="4"/>
  <c r="A765" i="4"/>
  <c r="D765" i="4" l="1"/>
  <c r="C765" i="4"/>
  <c r="A766" i="4"/>
  <c r="B765" i="4"/>
  <c r="E764" i="4"/>
  <c r="F764" i="4" s="1"/>
  <c r="G764" i="4" s="1"/>
  <c r="E765" i="4" l="1"/>
  <c r="F765" i="4" s="1"/>
  <c r="G765" i="4" s="1"/>
  <c r="D766" i="4"/>
  <c r="A767" i="4"/>
  <c r="B766" i="4"/>
  <c r="C766" i="4"/>
  <c r="E766" i="4" l="1"/>
  <c r="F766" i="4" s="1"/>
  <c r="G766" i="4" s="1"/>
  <c r="A768" i="4"/>
  <c r="B767" i="4"/>
  <c r="C767" i="4"/>
  <c r="D767" i="4"/>
  <c r="E767" i="4" l="1"/>
  <c r="F767" i="4" s="1"/>
  <c r="G767" i="4" s="1"/>
  <c r="C768" i="4"/>
  <c r="D768" i="4"/>
  <c r="A769" i="4"/>
  <c r="B768" i="4"/>
  <c r="E768" i="4" s="1"/>
  <c r="F768" i="4" s="1"/>
  <c r="G768" i="4" s="1"/>
  <c r="A770" i="4" l="1"/>
  <c r="B769" i="4"/>
  <c r="D769" i="4"/>
  <c r="C769" i="4"/>
  <c r="E769" i="4" l="1"/>
  <c r="F769" i="4" s="1"/>
  <c r="G769" i="4" s="1"/>
  <c r="D770" i="4"/>
  <c r="A771" i="4"/>
  <c r="B770" i="4"/>
  <c r="C770" i="4"/>
  <c r="E770" i="4" l="1"/>
  <c r="F770" i="4" s="1"/>
  <c r="G770" i="4" s="1"/>
  <c r="A772" i="4"/>
  <c r="B771" i="4"/>
  <c r="C771" i="4"/>
  <c r="D771" i="4"/>
  <c r="E771" i="4" l="1"/>
  <c r="F771" i="4" s="1"/>
  <c r="G771" i="4" s="1"/>
  <c r="C772" i="4"/>
  <c r="D772" i="4"/>
  <c r="A773" i="4"/>
  <c r="B772" i="4"/>
  <c r="E772" i="4" s="1"/>
  <c r="F772" i="4" s="1"/>
  <c r="G772" i="4" s="1"/>
  <c r="A774" i="4" l="1"/>
  <c r="B773" i="4"/>
  <c r="D773" i="4"/>
  <c r="C773" i="4"/>
  <c r="E773" i="4" l="1"/>
  <c r="F773" i="4" s="1"/>
  <c r="G773" i="4" s="1"/>
  <c r="D774" i="4"/>
  <c r="A775" i="4"/>
  <c r="B774" i="4"/>
  <c r="C774" i="4"/>
  <c r="E774" i="4" l="1"/>
  <c r="F774" i="4" s="1"/>
  <c r="G774" i="4" s="1"/>
  <c r="D775" i="4"/>
  <c r="A776" i="4"/>
  <c r="B775" i="4"/>
  <c r="C775" i="4"/>
  <c r="E775" i="4" l="1"/>
  <c r="F775" i="4" s="1"/>
  <c r="G775" i="4" s="1"/>
  <c r="C776" i="4"/>
  <c r="D776" i="4"/>
  <c r="A777" i="4"/>
  <c r="B776" i="4"/>
  <c r="E776" i="4" s="1"/>
  <c r="F776" i="4" s="1"/>
  <c r="G776" i="4" s="1"/>
  <c r="C777" i="4" l="1"/>
  <c r="A778" i="4"/>
  <c r="B777" i="4"/>
  <c r="D777" i="4"/>
  <c r="E777" i="4" l="1"/>
  <c r="F777" i="4" s="1"/>
  <c r="G777" i="4" s="1"/>
  <c r="D778" i="4"/>
  <c r="A779" i="4"/>
  <c r="C778" i="4"/>
  <c r="B778" i="4"/>
  <c r="E778" i="4" s="1"/>
  <c r="F778" i="4" s="1"/>
  <c r="G778" i="4" s="1"/>
  <c r="D779" i="4" l="1"/>
  <c r="A780" i="4"/>
  <c r="C779" i="4"/>
  <c r="B779" i="4"/>
  <c r="E779" i="4" l="1"/>
  <c r="F779" i="4" s="1"/>
  <c r="G779" i="4" s="1"/>
  <c r="C780" i="4"/>
  <c r="D780" i="4"/>
  <c r="A781" i="4"/>
  <c r="B780" i="4"/>
  <c r="E780" i="4" s="1"/>
  <c r="F780" i="4" s="1"/>
  <c r="G780" i="4" s="1"/>
  <c r="C781" i="4" l="1"/>
  <c r="A782" i="4"/>
  <c r="D781" i="4"/>
  <c r="B781" i="4"/>
  <c r="E781" i="4" l="1"/>
  <c r="F781" i="4" s="1"/>
  <c r="G781" i="4" s="1"/>
  <c r="D782" i="4"/>
  <c r="B782" i="4"/>
  <c r="C782" i="4"/>
  <c r="A783" i="4"/>
  <c r="A784" i="4" l="1"/>
  <c r="B783" i="4"/>
  <c r="C783" i="4"/>
  <c r="D783" i="4"/>
  <c r="E782" i="4"/>
  <c r="F782" i="4" s="1"/>
  <c r="G782" i="4" s="1"/>
  <c r="E783" i="4" l="1"/>
  <c r="F783" i="4" s="1"/>
  <c r="G783" i="4" s="1"/>
  <c r="C784" i="4"/>
  <c r="D784" i="4"/>
  <c r="A785" i="4"/>
  <c r="B784" i="4"/>
  <c r="E784" i="4" s="1"/>
  <c r="F784" i="4" s="1"/>
  <c r="G784" i="4" s="1"/>
  <c r="C785" i="4" l="1"/>
  <c r="B785" i="4"/>
  <c r="A786" i="4"/>
  <c r="D785" i="4"/>
  <c r="D786" i="4" l="1"/>
  <c r="B786" i="4"/>
  <c r="C786" i="4"/>
  <c r="A787" i="4"/>
  <c r="E785" i="4"/>
  <c r="F785" i="4" s="1"/>
  <c r="G785" i="4" s="1"/>
  <c r="E786" i="4" l="1"/>
  <c r="F786" i="4" s="1"/>
  <c r="G786" i="4" s="1"/>
  <c r="A788" i="4"/>
  <c r="B787" i="4"/>
  <c r="C787" i="4"/>
  <c r="D787" i="4"/>
  <c r="E787" i="4" l="1"/>
  <c r="F787" i="4" s="1"/>
  <c r="G787" i="4" s="1"/>
  <c r="C788" i="4"/>
  <c r="D788" i="4"/>
  <c r="A789" i="4"/>
  <c r="B788" i="4"/>
  <c r="E788" i="4" s="1"/>
  <c r="F788" i="4" s="1"/>
  <c r="G788" i="4" s="1"/>
  <c r="C789" i="4" l="1"/>
  <c r="A790" i="4"/>
  <c r="B789" i="4"/>
  <c r="D789" i="4"/>
  <c r="E789" i="4" l="1"/>
  <c r="F789" i="4" s="1"/>
  <c r="G789" i="4" s="1"/>
  <c r="D790" i="4"/>
  <c r="A791" i="4"/>
  <c r="C790" i="4"/>
  <c r="B790" i="4"/>
  <c r="B791" i="4" l="1"/>
  <c r="C791" i="4"/>
  <c r="D791" i="4"/>
  <c r="A792" i="4"/>
  <c r="E790" i="4"/>
  <c r="F790" i="4" s="1"/>
  <c r="G790" i="4" s="1"/>
  <c r="C792" i="4" l="1"/>
  <c r="D792" i="4"/>
  <c r="A793" i="4"/>
  <c r="B792" i="4"/>
  <c r="E791" i="4"/>
  <c r="F791" i="4" s="1"/>
  <c r="G791" i="4" s="1"/>
  <c r="E792" i="4" l="1"/>
  <c r="F792" i="4" s="1"/>
  <c r="G792" i="4" s="1"/>
  <c r="A794" i="4"/>
  <c r="B793" i="4"/>
  <c r="D793" i="4"/>
  <c r="C793" i="4"/>
  <c r="E793" i="4" l="1"/>
  <c r="F793" i="4" s="1"/>
  <c r="G793" i="4" s="1"/>
  <c r="D794" i="4"/>
  <c r="A795" i="4"/>
  <c r="C794" i="4"/>
  <c r="B794" i="4"/>
  <c r="E794" i="4" s="1"/>
  <c r="F794" i="4" s="1"/>
  <c r="G794" i="4" s="1"/>
  <c r="C795" i="4" l="1"/>
  <c r="A796" i="4"/>
  <c r="B795" i="4"/>
  <c r="D795" i="4"/>
  <c r="E795" i="4" l="1"/>
  <c r="F795" i="4" s="1"/>
  <c r="G795" i="4" s="1"/>
  <c r="C796" i="4"/>
  <c r="D796" i="4"/>
  <c r="A797" i="4"/>
  <c r="B796" i="4"/>
  <c r="E796" i="4" s="1"/>
  <c r="F796" i="4" s="1"/>
  <c r="G796" i="4" s="1"/>
  <c r="D797" i="4" l="1"/>
  <c r="C797" i="4"/>
  <c r="A798" i="4"/>
  <c r="B797" i="4"/>
  <c r="E797" i="4" l="1"/>
  <c r="F797" i="4" s="1"/>
  <c r="G797" i="4" s="1"/>
  <c r="D798" i="4"/>
  <c r="A799" i="4"/>
  <c r="C798" i="4"/>
  <c r="B798" i="4"/>
  <c r="E798" i="4" s="1"/>
  <c r="F798" i="4" s="1"/>
  <c r="G798" i="4" s="1"/>
  <c r="B799" i="4" l="1"/>
  <c r="C799" i="4"/>
  <c r="D799" i="4"/>
  <c r="A800" i="4"/>
  <c r="A801" i="4" l="1"/>
  <c r="B800" i="4"/>
  <c r="C800" i="4"/>
  <c r="D800" i="4"/>
  <c r="E799" i="4"/>
  <c r="F799" i="4" s="1"/>
  <c r="G799" i="4" s="1"/>
  <c r="E800" i="4" l="1"/>
  <c r="F800" i="4" s="1"/>
  <c r="G800" i="4" s="1"/>
  <c r="A802" i="4"/>
  <c r="D801" i="4"/>
  <c r="B801" i="4"/>
  <c r="C801" i="4"/>
  <c r="E801" i="4" l="1"/>
  <c r="F801" i="4" s="1"/>
  <c r="G801" i="4" s="1"/>
  <c r="D802" i="4"/>
  <c r="B802" i="4"/>
  <c r="C802" i="4"/>
  <c r="A803" i="4"/>
  <c r="B803" i="4" l="1"/>
  <c r="C803" i="4"/>
  <c r="D803" i="4"/>
  <c r="A804" i="4"/>
  <c r="E802" i="4"/>
  <c r="F802" i="4" s="1"/>
  <c r="G802" i="4" s="1"/>
  <c r="C804" i="4" l="1"/>
  <c r="D804" i="4"/>
  <c r="A805" i="4"/>
  <c r="B804" i="4"/>
  <c r="E803" i="4"/>
  <c r="F803" i="4" s="1"/>
  <c r="G803" i="4" s="1"/>
  <c r="C805" i="4" l="1"/>
  <c r="A806" i="4"/>
  <c r="D805" i="4"/>
  <c r="B805" i="4"/>
  <c r="E804" i="4"/>
  <c r="F804" i="4" s="1"/>
  <c r="G804" i="4" s="1"/>
  <c r="E805" i="4" l="1"/>
  <c r="F805" i="4" s="1"/>
  <c r="G805" i="4" s="1"/>
  <c r="D806" i="4"/>
  <c r="A807" i="4"/>
  <c r="B806" i="4"/>
  <c r="C806" i="4"/>
  <c r="E806" i="4" l="1"/>
  <c r="F806" i="4" s="1"/>
  <c r="G806" i="4" s="1"/>
  <c r="A808" i="4"/>
  <c r="D807" i="4"/>
  <c r="B807" i="4"/>
  <c r="C807" i="4"/>
  <c r="E807" i="4" l="1"/>
  <c r="F807" i="4" s="1"/>
  <c r="G807" i="4" s="1"/>
  <c r="C808" i="4"/>
  <c r="A809" i="4"/>
  <c r="B808" i="4"/>
  <c r="D808" i="4"/>
  <c r="E808" i="4" l="1"/>
  <c r="F808" i="4" s="1"/>
  <c r="G808" i="4" s="1"/>
  <c r="A810" i="4"/>
  <c r="B809" i="4"/>
  <c r="D809" i="4"/>
  <c r="C809" i="4"/>
  <c r="E809" i="4" l="1"/>
  <c r="F809" i="4" s="1"/>
  <c r="G809" i="4" s="1"/>
  <c r="D810" i="4"/>
  <c r="B810" i="4"/>
  <c r="A811" i="4"/>
  <c r="C810" i="4"/>
  <c r="E810" i="4" l="1"/>
  <c r="F810" i="4" s="1"/>
  <c r="G810" i="4" s="1"/>
  <c r="A812" i="4"/>
  <c r="B811" i="4"/>
  <c r="C811" i="4"/>
  <c r="D811" i="4"/>
  <c r="E811" i="4" l="1"/>
  <c r="F811" i="4" s="1"/>
  <c r="G811" i="4" s="1"/>
  <c r="D812" i="4"/>
  <c r="A813" i="4"/>
  <c r="C812" i="4"/>
  <c r="B812" i="4"/>
  <c r="C813" i="4" l="1"/>
  <c r="A814" i="4"/>
  <c r="B813" i="4"/>
  <c r="D813" i="4"/>
  <c r="E812" i="4"/>
  <c r="F812" i="4" s="1"/>
  <c r="G812" i="4" s="1"/>
  <c r="E813" i="4" l="1"/>
  <c r="F813" i="4" s="1"/>
  <c r="G813" i="4" s="1"/>
  <c r="C814" i="4"/>
  <c r="D814" i="4"/>
  <c r="A815" i="4"/>
  <c r="B814" i="4"/>
  <c r="E814" i="4" s="1"/>
  <c r="F814" i="4" s="1"/>
  <c r="G814" i="4" s="1"/>
  <c r="A816" i="4" l="1"/>
  <c r="C815" i="4"/>
  <c r="D815" i="4"/>
  <c r="B815" i="4"/>
  <c r="E815" i="4" l="1"/>
  <c r="F815" i="4" s="1"/>
  <c r="G815" i="4" s="1"/>
  <c r="C816" i="4"/>
  <c r="D816" i="4"/>
  <c r="A817" i="4"/>
  <c r="B816" i="4"/>
  <c r="E816" i="4" s="1"/>
  <c r="F816" i="4" s="1"/>
  <c r="G816" i="4" s="1"/>
  <c r="C817" i="4" l="1"/>
  <c r="A818" i="4"/>
  <c r="B817" i="4"/>
  <c r="D817" i="4"/>
  <c r="E817" i="4" l="1"/>
  <c r="F817" i="4" s="1"/>
  <c r="G817" i="4" s="1"/>
  <c r="C818" i="4"/>
  <c r="D818" i="4"/>
  <c r="A819" i="4"/>
  <c r="B818" i="4"/>
  <c r="E818" i="4" s="1"/>
  <c r="F818" i="4" s="1"/>
  <c r="G818" i="4" s="1"/>
  <c r="A820" i="4" l="1"/>
  <c r="B819" i="4"/>
  <c r="C819" i="4"/>
  <c r="D819" i="4"/>
  <c r="E819" i="4" l="1"/>
  <c r="F819" i="4" s="1"/>
  <c r="G819" i="4" s="1"/>
  <c r="C820" i="4"/>
  <c r="D820" i="4"/>
  <c r="A821" i="4"/>
  <c r="B820" i="4"/>
  <c r="E820" i="4" s="1"/>
  <c r="F820" i="4" s="1"/>
  <c r="G820" i="4" s="1"/>
  <c r="C821" i="4" l="1"/>
  <c r="A822" i="4"/>
  <c r="B821" i="4"/>
  <c r="D821" i="4"/>
  <c r="E821" i="4" l="1"/>
  <c r="F821" i="4" s="1"/>
  <c r="G821" i="4" s="1"/>
  <c r="D822" i="4"/>
  <c r="B822" i="4"/>
  <c r="C822" i="4"/>
  <c r="A823" i="4"/>
  <c r="A824" i="4" l="1"/>
  <c r="B823" i="4"/>
  <c r="C823" i="4"/>
  <c r="D823" i="4"/>
  <c r="E822" i="4"/>
  <c r="F822" i="4" s="1"/>
  <c r="G822" i="4" s="1"/>
  <c r="E823" i="4" l="1"/>
  <c r="F823" i="4" s="1"/>
  <c r="G823" i="4" s="1"/>
  <c r="C824" i="4"/>
  <c r="D824" i="4"/>
  <c r="A825" i="4"/>
  <c r="B824" i="4"/>
  <c r="E824" i="4" s="1"/>
  <c r="F824" i="4" s="1"/>
  <c r="G824" i="4" s="1"/>
  <c r="A826" i="4" l="1"/>
  <c r="C825" i="4"/>
  <c r="B825" i="4"/>
  <c r="D825" i="4"/>
  <c r="E825" i="4" l="1"/>
  <c r="F825" i="4" s="1"/>
  <c r="G825" i="4" s="1"/>
  <c r="D826" i="4"/>
  <c r="A827" i="4"/>
  <c r="B826" i="4"/>
  <c r="C826" i="4"/>
  <c r="E826" i="4" l="1"/>
  <c r="F826" i="4" s="1"/>
  <c r="G826" i="4" s="1"/>
  <c r="A828" i="4"/>
  <c r="B827" i="4"/>
  <c r="C827" i="4"/>
  <c r="D827" i="4"/>
  <c r="E827" i="4" l="1"/>
  <c r="F827" i="4" s="1"/>
  <c r="G827" i="4" s="1"/>
  <c r="C828" i="4"/>
  <c r="D828" i="4"/>
  <c r="A829" i="4"/>
  <c r="B828" i="4"/>
  <c r="E828" i="4" s="1"/>
  <c r="F828" i="4" s="1"/>
  <c r="G828" i="4" s="1"/>
  <c r="A830" i="4" l="1"/>
  <c r="B829" i="4"/>
  <c r="D829" i="4"/>
  <c r="C829" i="4"/>
  <c r="E829" i="4" l="1"/>
  <c r="F829" i="4" s="1"/>
  <c r="G829" i="4" s="1"/>
  <c r="D830" i="4"/>
  <c r="B830" i="4"/>
  <c r="C830" i="4"/>
  <c r="A831" i="4"/>
  <c r="B831" i="4" l="1"/>
  <c r="C831" i="4"/>
  <c r="D831" i="4"/>
  <c r="A832" i="4"/>
  <c r="E830" i="4"/>
  <c r="F830" i="4" s="1"/>
  <c r="G830" i="4" s="1"/>
  <c r="C832" i="4" l="1"/>
  <c r="A833" i="4"/>
  <c r="D832" i="4"/>
  <c r="B832" i="4"/>
  <c r="E831" i="4"/>
  <c r="F831" i="4" s="1"/>
  <c r="G831" i="4" s="1"/>
  <c r="E832" i="4" l="1"/>
  <c r="F832" i="4" s="1"/>
  <c r="G832" i="4" s="1"/>
  <c r="A834" i="4"/>
  <c r="D833" i="4"/>
  <c r="B833" i="4"/>
  <c r="C833" i="4"/>
  <c r="E833" i="4" l="1"/>
  <c r="F833" i="4" s="1"/>
  <c r="G833" i="4" s="1"/>
  <c r="D834" i="4"/>
  <c r="B834" i="4"/>
  <c r="A835" i="4"/>
  <c r="C834" i="4"/>
  <c r="E834" i="4" l="1"/>
  <c r="F834" i="4" s="1"/>
  <c r="G834" i="4" s="1"/>
  <c r="B835" i="4"/>
  <c r="C835" i="4"/>
  <c r="D835" i="4"/>
  <c r="A836" i="4"/>
  <c r="C836" i="4" l="1"/>
  <c r="D836" i="4"/>
  <c r="A837" i="4"/>
  <c r="B836" i="4"/>
  <c r="E835" i="4"/>
  <c r="F835" i="4" s="1"/>
  <c r="G835" i="4" s="1"/>
  <c r="E836" i="4" l="1"/>
  <c r="F836" i="4" s="1"/>
  <c r="G836" i="4" s="1"/>
  <c r="C837" i="4"/>
  <c r="A838" i="4"/>
  <c r="D837" i="4"/>
  <c r="B837" i="4"/>
  <c r="E837" i="4" s="1"/>
  <c r="F837" i="4" s="1"/>
  <c r="G837" i="4" s="1"/>
  <c r="D838" i="4" l="1"/>
  <c r="A839" i="4"/>
  <c r="B838" i="4"/>
  <c r="C838" i="4"/>
  <c r="E838" i="4" l="1"/>
  <c r="F838" i="4" s="1"/>
  <c r="G838" i="4" s="1"/>
  <c r="A840" i="4"/>
  <c r="B839" i="4"/>
  <c r="C839" i="4"/>
  <c r="D839" i="4"/>
  <c r="E839" i="4" l="1"/>
  <c r="F839" i="4" s="1"/>
  <c r="G839" i="4" s="1"/>
  <c r="B840" i="4"/>
  <c r="C840" i="4"/>
  <c r="A841" i="4"/>
  <c r="D840" i="4"/>
  <c r="D841" i="4" l="1"/>
  <c r="C841" i="4"/>
  <c r="A842" i="4"/>
  <c r="B841" i="4"/>
  <c r="E840" i="4"/>
  <c r="F840" i="4" s="1"/>
  <c r="G840" i="4" s="1"/>
  <c r="D842" i="4" l="1"/>
  <c r="B842" i="4"/>
  <c r="C842" i="4"/>
  <c r="A843" i="4"/>
  <c r="E841" i="4"/>
  <c r="F841" i="4" s="1"/>
  <c r="G841" i="4" s="1"/>
  <c r="E842" i="4" l="1"/>
  <c r="F842" i="4" s="1"/>
  <c r="G842" i="4" s="1"/>
  <c r="A844" i="4"/>
  <c r="B843" i="4"/>
  <c r="C843" i="4"/>
  <c r="D843" i="4"/>
  <c r="E843" i="4" l="1"/>
  <c r="F843" i="4" s="1"/>
  <c r="G843" i="4" s="1"/>
  <c r="D844" i="4"/>
  <c r="A845" i="4"/>
  <c r="C844" i="4"/>
  <c r="B844" i="4"/>
  <c r="B845" i="4" l="1"/>
  <c r="C845" i="4"/>
  <c r="A846" i="4"/>
  <c r="D845" i="4"/>
  <c r="E844" i="4"/>
  <c r="F844" i="4" s="1"/>
  <c r="G844" i="4" s="1"/>
  <c r="C846" i="4" l="1"/>
  <c r="D846" i="4"/>
  <c r="B846" i="4"/>
  <c r="A847" i="4"/>
  <c r="E845" i="4"/>
  <c r="F845" i="4" s="1"/>
  <c r="G845" i="4" s="1"/>
  <c r="E846" i="4" l="1"/>
  <c r="F846" i="4" s="1"/>
  <c r="G846" i="4" s="1"/>
  <c r="A848" i="4"/>
  <c r="B847" i="4"/>
  <c r="C847" i="4"/>
  <c r="D847" i="4"/>
  <c r="E847" i="4" l="1"/>
  <c r="F847" i="4" s="1"/>
  <c r="G847" i="4" s="1"/>
  <c r="C848" i="4"/>
  <c r="D848" i="4"/>
  <c r="A849" i="4"/>
  <c r="B848" i="4"/>
  <c r="E848" i="4" s="1"/>
  <c r="F848" i="4" s="1"/>
  <c r="G848" i="4" s="1"/>
  <c r="A850" i="4" l="1"/>
  <c r="D849" i="4"/>
  <c r="C849" i="4"/>
  <c r="B849" i="4"/>
  <c r="E849" i="4" l="1"/>
  <c r="F849" i="4" s="1"/>
  <c r="G849" i="4" s="1"/>
  <c r="D850" i="4"/>
  <c r="A851" i="4"/>
  <c r="B850" i="4"/>
  <c r="C850" i="4"/>
  <c r="E850" i="4" l="1"/>
  <c r="F850" i="4" s="1"/>
  <c r="G850" i="4" s="1"/>
  <c r="A852" i="4"/>
  <c r="B851" i="4"/>
  <c r="D851" i="4"/>
  <c r="C851" i="4"/>
  <c r="E851" i="4" l="1"/>
  <c r="F851" i="4" s="1"/>
  <c r="G851" i="4" s="1"/>
  <c r="C852" i="4"/>
  <c r="D852" i="4"/>
  <c r="A853" i="4"/>
  <c r="B852" i="4"/>
  <c r="E852" i="4" s="1"/>
  <c r="F852" i="4" s="1"/>
  <c r="G852" i="4" s="1"/>
  <c r="A854" i="4" l="1"/>
  <c r="D853" i="4"/>
  <c r="B853" i="4"/>
  <c r="C853" i="4"/>
  <c r="E853" i="4" l="1"/>
  <c r="F853" i="4" s="1"/>
  <c r="G853" i="4" s="1"/>
  <c r="D854" i="4"/>
  <c r="A855" i="4"/>
  <c r="B854" i="4"/>
  <c r="C854" i="4"/>
  <c r="E854" i="4" l="1"/>
  <c r="F854" i="4" s="1"/>
  <c r="G854" i="4" s="1"/>
  <c r="D855" i="4"/>
  <c r="A856" i="4"/>
  <c r="C855" i="4"/>
  <c r="B855" i="4"/>
  <c r="E855" i="4" s="1"/>
  <c r="F855" i="4" s="1"/>
  <c r="G855" i="4" s="1"/>
  <c r="B856" i="4" l="1"/>
  <c r="C856" i="4"/>
  <c r="D856" i="4"/>
  <c r="A857" i="4"/>
  <c r="A858" i="4" l="1"/>
  <c r="D857" i="4"/>
  <c r="C857" i="4"/>
  <c r="B857" i="4"/>
  <c r="E856" i="4"/>
  <c r="F856" i="4" s="1"/>
  <c r="G856" i="4" s="1"/>
  <c r="E857" i="4" l="1"/>
  <c r="F857" i="4" s="1"/>
  <c r="G857" i="4" s="1"/>
  <c r="A859" i="4"/>
  <c r="B858" i="4"/>
  <c r="C858" i="4"/>
  <c r="D858" i="4"/>
  <c r="E858" i="4" l="1"/>
  <c r="F858" i="4" s="1"/>
  <c r="G858" i="4" s="1"/>
  <c r="D859" i="4"/>
  <c r="A860" i="4"/>
  <c r="C859" i="4"/>
  <c r="B859" i="4"/>
  <c r="C860" i="4" l="1"/>
  <c r="D860" i="4"/>
  <c r="A861" i="4"/>
  <c r="B860" i="4"/>
  <c r="E859" i="4"/>
  <c r="F859" i="4" s="1"/>
  <c r="G859" i="4" s="1"/>
  <c r="E860" i="4" l="1"/>
  <c r="F860" i="4" s="1"/>
  <c r="G860" i="4" s="1"/>
  <c r="C861" i="4"/>
  <c r="D861" i="4"/>
  <c r="B861" i="4"/>
  <c r="E861" i="4" s="1"/>
  <c r="F861" i="4" s="1"/>
  <c r="G861" i="4" s="1"/>
  <c r="A862" i="4"/>
  <c r="A863" i="4" l="1"/>
  <c r="B862" i="4"/>
  <c r="C862" i="4"/>
  <c r="D862" i="4"/>
  <c r="E862" i="4" l="1"/>
  <c r="F862" i="4" s="1"/>
  <c r="G862" i="4" s="1"/>
  <c r="A864" i="4"/>
  <c r="B863" i="4"/>
  <c r="C863" i="4"/>
  <c r="D863" i="4"/>
  <c r="E863" i="4" l="1"/>
  <c r="F863" i="4" s="1"/>
  <c r="G863" i="4" s="1"/>
  <c r="C864" i="4"/>
  <c r="D864" i="4"/>
  <c r="A865" i="4"/>
  <c r="B864" i="4"/>
  <c r="E864" i="4" s="1"/>
  <c r="F864" i="4" s="1"/>
  <c r="G864" i="4" s="1"/>
  <c r="A866" i="4" l="1"/>
  <c r="D865" i="4"/>
  <c r="B865" i="4"/>
  <c r="C865" i="4"/>
  <c r="E865" i="4" l="1"/>
  <c r="F865" i="4" s="1"/>
  <c r="G865" i="4" s="1"/>
  <c r="A867" i="4"/>
  <c r="B866" i="4"/>
  <c r="D866" i="4"/>
  <c r="C866" i="4"/>
  <c r="E866" i="4" l="1"/>
  <c r="F866" i="4" s="1"/>
  <c r="G866" i="4" s="1"/>
  <c r="A868" i="4"/>
  <c r="B867" i="4"/>
  <c r="D867" i="4"/>
  <c r="C867" i="4"/>
  <c r="E867" i="4" l="1"/>
  <c r="F867" i="4" s="1"/>
  <c r="G867" i="4" s="1"/>
  <c r="C868" i="4"/>
  <c r="D868" i="4"/>
  <c r="B868" i="4"/>
  <c r="E868" i="4" s="1"/>
  <c r="F868" i="4" s="1"/>
  <c r="G868" i="4" s="1"/>
  <c r="A869" i="4"/>
  <c r="C869" i="4" l="1"/>
  <c r="D869" i="4"/>
  <c r="A870" i="4"/>
  <c r="B869" i="4"/>
  <c r="E869" i="4" s="1"/>
  <c r="F869" i="4" s="1"/>
  <c r="G869" i="4" s="1"/>
  <c r="D870" i="4" l="1"/>
  <c r="A871" i="4"/>
  <c r="B870" i="4"/>
  <c r="C870" i="4"/>
  <c r="E870" i="4" l="1"/>
  <c r="F870" i="4" s="1"/>
  <c r="G870" i="4" s="1"/>
  <c r="A872" i="4"/>
  <c r="B871" i="4"/>
  <c r="C871" i="4"/>
  <c r="D871" i="4"/>
  <c r="E871" i="4" l="1"/>
  <c r="F871" i="4" s="1"/>
  <c r="G871" i="4" s="1"/>
  <c r="C872" i="4"/>
  <c r="D872" i="4"/>
  <c r="B872" i="4"/>
  <c r="E872" i="4" s="1"/>
  <c r="F872" i="4" s="1"/>
  <c r="G872" i="4" s="1"/>
  <c r="A873" i="4"/>
  <c r="D873" i="4" l="1"/>
  <c r="B873" i="4"/>
  <c r="A874" i="4"/>
  <c r="C873" i="4"/>
  <c r="E873" i="4" l="1"/>
  <c r="F873" i="4" s="1"/>
  <c r="G873" i="4" s="1"/>
  <c r="C874" i="4"/>
  <c r="D874" i="4"/>
  <c r="A875" i="4"/>
  <c r="B874" i="4"/>
  <c r="E874" i="4" s="1"/>
  <c r="F874" i="4" s="1"/>
  <c r="G874" i="4" s="1"/>
  <c r="A876" i="4" l="1"/>
  <c r="B875" i="4"/>
  <c r="D875" i="4"/>
  <c r="C875" i="4"/>
  <c r="E875" i="4" l="1"/>
  <c r="F875" i="4" s="1"/>
  <c r="G875" i="4" s="1"/>
  <c r="C876" i="4"/>
  <c r="D876" i="4"/>
  <c r="A877" i="4"/>
  <c r="B876" i="4"/>
  <c r="E876" i="4" s="1"/>
  <c r="F876" i="4" s="1"/>
  <c r="G876" i="4" s="1"/>
  <c r="A878" i="4" l="1"/>
  <c r="D877" i="4"/>
  <c r="B877" i="4"/>
  <c r="C877" i="4"/>
  <c r="E877" i="4" l="1"/>
  <c r="F877" i="4" s="1"/>
  <c r="G877" i="4" s="1"/>
  <c r="D878" i="4"/>
  <c r="A879" i="4"/>
  <c r="C878" i="4"/>
  <c r="B878" i="4"/>
  <c r="A880" i="4" l="1"/>
  <c r="C879" i="4"/>
  <c r="B879" i="4"/>
  <c r="D879" i="4"/>
  <c r="E878" i="4"/>
  <c r="F878" i="4" s="1"/>
  <c r="G878" i="4" s="1"/>
  <c r="E879" i="4" l="1"/>
  <c r="F879" i="4" s="1"/>
  <c r="G879" i="4" s="1"/>
  <c r="C880" i="4"/>
  <c r="D880" i="4"/>
  <c r="A881" i="4"/>
  <c r="B880" i="4"/>
  <c r="E880" i="4" s="1"/>
  <c r="F880" i="4" s="1"/>
  <c r="G880" i="4" s="1"/>
  <c r="B881" i="4" l="1"/>
  <c r="A882" i="4"/>
  <c r="D881" i="4"/>
  <c r="C881" i="4"/>
  <c r="D882" i="4" l="1"/>
  <c r="C882" i="4"/>
  <c r="A883" i="4"/>
  <c r="B882" i="4"/>
  <c r="E881" i="4"/>
  <c r="F881" i="4" s="1"/>
  <c r="G881" i="4" s="1"/>
  <c r="E882" i="4" l="1"/>
  <c r="F882" i="4" s="1"/>
  <c r="G882" i="4" s="1"/>
  <c r="A884" i="4"/>
  <c r="D883" i="4"/>
  <c r="C883" i="4"/>
  <c r="B883" i="4"/>
  <c r="E883" i="4" l="1"/>
  <c r="F883" i="4" s="1"/>
  <c r="G883" i="4" s="1"/>
  <c r="B884" i="4"/>
  <c r="C884" i="4"/>
  <c r="D884" i="4"/>
  <c r="A885" i="4"/>
  <c r="A886" i="4" l="1"/>
  <c r="D885" i="4"/>
  <c r="B885" i="4"/>
  <c r="C885" i="4"/>
  <c r="E884" i="4"/>
  <c r="F884" i="4" s="1"/>
  <c r="G884" i="4" s="1"/>
  <c r="E885" i="4" l="1"/>
  <c r="F885" i="4" s="1"/>
  <c r="G885" i="4" s="1"/>
  <c r="C886" i="4"/>
  <c r="D886" i="4"/>
  <c r="B886" i="4"/>
  <c r="A887" i="4"/>
  <c r="A888" i="4" l="1"/>
  <c r="B887" i="4"/>
  <c r="C887" i="4"/>
  <c r="D887" i="4"/>
  <c r="E886" i="4"/>
  <c r="F886" i="4" s="1"/>
  <c r="G886" i="4" s="1"/>
  <c r="E887" i="4" l="1"/>
  <c r="F887" i="4" s="1"/>
  <c r="G887" i="4" s="1"/>
  <c r="B888" i="4"/>
  <c r="D888" i="4"/>
  <c r="A889" i="4"/>
  <c r="C888" i="4"/>
  <c r="A890" i="4" l="1"/>
  <c r="B889" i="4"/>
  <c r="C889" i="4"/>
  <c r="D889" i="4"/>
  <c r="E888" i="4"/>
  <c r="F888" i="4" s="1"/>
  <c r="G888" i="4" s="1"/>
  <c r="E889" i="4" l="1"/>
  <c r="F889" i="4" s="1"/>
  <c r="G889" i="4" s="1"/>
  <c r="D890" i="4"/>
  <c r="A891" i="4"/>
  <c r="C890" i="4"/>
  <c r="B890" i="4"/>
  <c r="E890" i="4" l="1"/>
  <c r="F890" i="4" s="1"/>
  <c r="G890" i="4" s="1"/>
  <c r="A892" i="4"/>
  <c r="B891" i="4"/>
  <c r="C891" i="4"/>
  <c r="D891" i="4"/>
  <c r="E891" i="4" l="1"/>
  <c r="F891" i="4" s="1"/>
  <c r="G891" i="4" s="1"/>
  <c r="C892" i="4"/>
  <c r="D892" i="4"/>
  <c r="A893" i="4"/>
  <c r="B892" i="4"/>
  <c r="D893" i="4" l="1"/>
  <c r="A894" i="4"/>
  <c r="B893" i="4"/>
  <c r="C893" i="4"/>
  <c r="E892" i="4"/>
  <c r="F892" i="4" s="1"/>
  <c r="G892" i="4" s="1"/>
  <c r="E893" i="4" l="1"/>
  <c r="F893" i="4" s="1"/>
  <c r="G893" i="4" s="1"/>
  <c r="D894" i="4"/>
  <c r="B894" i="4"/>
  <c r="A895" i="4"/>
  <c r="C894" i="4"/>
  <c r="E894" i="4" l="1"/>
  <c r="F894" i="4" s="1"/>
  <c r="G894" i="4" s="1"/>
  <c r="D895" i="4"/>
  <c r="C895" i="4"/>
  <c r="A896" i="4"/>
  <c r="B895" i="4"/>
  <c r="E895" i="4" l="1"/>
  <c r="F895" i="4" s="1"/>
  <c r="G895" i="4" s="1"/>
  <c r="B896" i="4"/>
  <c r="D896" i="4"/>
  <c r="C896" i="4"/>
  <c r="A897" i="4"/>
  <c r="A898" i="4" l="1"/>
  <c r="B897" i="4"/>
  <c r="C897" i="4"/>
  <c r="D897" i="4"/>
  <c r="E896" i="4"/>
  <c r="F896" i="4" s="1"/>
  <c r="G896" i="4" s="1"/>
  <c r="E897" i="4" l="1"/>
  <c r="F897" i="4" s="1"/>
  <c r="G897" i="4" s="1"/>
  <c r="D898" i="4"/>
  <c r="A899" i="4"/>
  <c r="B898" i="4"/>
  <c r="C898" i="4"/>
  <c r="E898" i="4" l="1"/>
  <c r="F898" i="4" s="1"/>
  <c r="G898" i="4" s="1"/>
  <c r="D899" i="4"/>
  <c r="A900" i="4"/>
  <c r="C899" i="4"/>
  <c r="B899" i="4"/>
  <c r="B900" i="4" l="1"/>
  <c r="A901" i="4"/>
  <c r="D900" i="4"/>
  <c r="C900" i="4"/>
  <c r="E899" i="4"/>
  <c r="F899" i="4" s="1"/>
  <c r="G899" i="4" s="1"/>
  <c r="D901" i="4" l="1"/>
  <c r="A902" i="4"/>
  <c r="B901" i="4"/>
  <c r="C901" i="4"/>
  <c r="E900" i="4"/>
  <c r="F900" i="4" s="1"/>
  <c r="G900" i="4" s="1"/>
  <c r="E901" i="4" l="1"/>
  <c r="F901" i="4" s="1"/>
  <c r="G901" i="4" s="1"/>
  <c r="B902" i="4"/>
  <c r="A903" i="4"/>
  <c r="C902" i="4"/>
  <c r="D902" i="4"/>
  <c r="A904" i="4" l="1"/>
  <c r="C903" i="4"/>
  <c r="B903" i="4"/>
  <c r="D903" i="4"/>
  <c r="E902" i="4"/>
  <c r="F902" i="4" s="1"/>
  <c r="G902" i="4" s="1"/>
  <c r="E903" i="4" l="1"/>
  <c r="F903" i="4" s="1"/>
  <c r="G903" i="4" s="1"/>
  <c r="B904" i="4"/>
  <c r="D904" i="4"/>
  <c r="C904" i="4"/>
  <c r="A905" i="4"/>
  <c r="A906" i="4" l="1"/>
  <c r="B905" i="4"/>
  <c r="C905" i="4"/>
  <c r="D905" i="4"/>
  <c r="E904" i="4"/>
  <c r="F904" i="4" s="1"/>
  <c r="G904" i="4" s="1"/>
  <c r="E905" i="4" l="1"/>
  <c r="F905" i="4" s="1"/>
  <c r="G905" i="4" s="1"/>
  <c r="B906" i="4"/>
  <c r="A907" i="4"/>
  <c r="C906" i="4"/>
  <c r="D906" i="4"/>
  <c r="D907" i="4" l="1"/>
  <c r="A908" i="4"/>
  <c r="B907" i="4"/>
  <c r="C907" i="4"/>
  <c r="E906" i="4"/>
  <c r="F906" i="4" s="1"/>
  <c r="G906" i="4" s="1"/>
  <c r="E907" i="4" l="1"/>
  <c r="F907" i="4" s="1"/>
  <c r="G907" i="4" s="1"/>
  <c r="C908" i="4"/>
  <c r="A909" i="4"/>
  <c r="B908" i="4"/>
  <c r="D908" i="4"/>
  <c r="E908" i="4" l="1"/>
  <c r="F908" i="4" s="1"/>
  <c r="G908" i="4" s="1"/>
  <c r="A910" i="4"/>
  <c r="B909" i="4"/>
  <c r="C909" i="4"/>
  <c r="D909" i="4"/>
  <c r="E909" i="4" l="1"/>
  <c r="F909" i="4" s="1"/>
  <c r="G909" i="4" s="1"/>
  <c r="D910" i="4"/>
  <c r="A911" i="4"/>
  <c r="C910" i="4"/>
  <c r="B910" i="4"/>
  <c r="C911" i="4" l="1"/>
  <c r="D911" i="4"/>
  <c r="A912" i="4"/>
  <c r="B911" i="4"/>
  <c r="E910" i="4"/>
  <c r="F910" i="4" s="1"/>
  <c r="G910" i="4" s="1"/>
  <c r="E911" i="4" l="1"/>
  <c r="F911" i="4" s="1"/>
  <c r="G911" i="4" s="1"/>
  <c r="D912" i="4"/>
  <c r="C912" i="4"/>
  <c r="A913" i="4"/>
  <c r="B912" i="4"/>
  <c r="E912" i="4" l="1"/>
  <c r="F912" i="4" s="1"/>
  <c r="G912" i="4" s="1"/>
  <c r="C913" i="4"/>
  <c r="D913" i="4"/>
  <c r="A914" i="4"/>
  <c r="B913" i="4"/>
  <c r="E913" i="4" s="1"/>
  <c r="F913" i="4" s="1"/>
  <c r="G913" i="4" s="1"/>
  <c r="B914" i="4" l="1"/>
  <c r="D914" i="4"/>
  <c r="A915" i="4"/>
  <c r="C914" i="4"/>
  <c r="A916" i="4" l="1"/>
  <c r="B915" i="4"/>
  <c r="C915" i="4"/>
  <c r="D915" i="4"/>
  <c r="E914" i="4"/>
  <c r="F914" i="4" s="1"/>
  <c r="G914" i="4" s="1"/>
  <c r="E915" i="4" l="1"/>
  <c r="F915" i="4" s="1"/>
  <c r="G915" i="4" s="1"/>
  <c r="C916" i="4"/>
  <c r="A917" i="4"/>
  <c r="B916" i="4"/>
  <c r="D916" i="4"/>
  <c r="E916" i="4" l="1"/>
  <c r="F916" i="4" s="1"/>
  <c r="G916" i="4" s="1"/>
  <c r="D917" i="4"/>
  <c r="A918" i="4"/>
  <c r="B917" i="4"/>
  <c r="C917" i="4"/>
  <c r="E917" i="4" l="1"/>
  <c r="F917" i="4" s="1"/>
  <c r="G917" i="4" s="1"/>
  <c r="A919" i="4"/>
  <c r="C918" i="4"/>
  <c r="B918" i="4"/>
  <c r="D918" i="4"/>
  <c r="E918" i="4" l="1"/>
  <c r="F918" i="4" s="1"/>
  <c r="G918" i="4" s="1"/>
  <c r="D919" i="4"/>
  <c r="A920" i="4"/>
  <c r="B919" i="4"/>
  <c r="C919" i="4"/>
  <c r="E919" i="4" l="1"/>
  <c r="F919" i="4" s="1"/>
  <c r="G919" i="4" s="1"/>
  <c r="D920" i="4"/>
  <c r="C920" i="4"/>
  <c r="A921" i="4"/>
  <c r="B920" i="4"/>
  <c r="E920" i="4" s="1"/>
  <c r="F920" i="4" s="1"/>
  <c r="G920" i="4" s="1"/>
  <c r="A922" i="4" l="1"/>
  <c r="B921" i="4"/>
  <c r="C921" i="4"/>
  <c r="D921" i="4"/>
  <c r="E921" i="4" l="1"/>
  <c r="F921" i="4" s="1"/>
  <c r="G921" i="4" s="1"/>
  <c r="A923" i="4"/>
  <c r="D922" i="4"/>
  <c r="B922" i="4"/>
  <c r="C922" i="4"/>
  <c r="E922" i="4" l="1"/>
  <c r="F922" i="4" s="1"/>
  <c r="G922" i="4" s="1"/>
  <c r="A924" i="4"/>
  <c r="B923" i="4"/>
  <c r="C923" i="4"/>
  <c r="D923" i="4"/>
  <c r="E923" i="4" l="1"/>
  <c r="F923" i="4" s="1"/>
  <c r="G923" i="4" s="1"/>
  <c r="C924" i="4"/>
  <c r="A925" i="4"/>
  <c r="B924" i="4"/>
  <c r="D924" i="4"/>
  <c r="E924" i="4" l="1"/>
  <c r="F924" i="4" s="1"/>
  <c r="G924" i="4" s="1"/>
  <c r="A926" i="4"/>
  <c r="B925" i="4"/>
  <c r="C925" i="4"/>
  <c r="D925" i="4"/>
  <c r="E925" i="4" l="1"/>
  <c r="F925" i="4" s="1"/>
  <c r="G925" i="4" s="1"/>
  <c r="D926" i="4"/>
  <c r="C926" i="4"/>
  <c r="A927" i="4"/>
  <c r="B926" i="4"/>
  <c r="E926" i="4" l="1"/>
  <c r="F926" i="4" s="1"/>
  <c r="G926" i="4" s="1"/>
  <c r="D927" i="4"/>
  <c r="A928" i="4"/>
  <c r="C927" i="4"/>
  <c r="B927" i="4"/>
  <c r="D928" i="4" l="1"/>
  <c r="A929" i="4"/>
  <c r="B928" i="4"/>
  <c r="C928" i="4"/>
  <c r="E927" i="4"/>
  <c r="F927" i="4" s="1"/>
  <c r="G927" i="4" s="1"/>
  <c r="E928" i="4" l="1"/>
  <c r="F928" i="4" s="1"/>
  <c r="G928" i="4" s="1"/>
  <c r="D929" i="4"/>
  <c r="A930" i="4"/>
  <c r="C929" i="4"/>
  <c r="B929" i="4"/>
  <c r="C930" i="4" l="1"/>
  <c r="A931" i="4"/>
  <c r="B930" i="4"/>
  <c r="D930" i="4"/>
  <c r="E929" i="4"/>
  <c r="F929" i="4" s="1"/>
  <c r="G929" i="4" s="1"/>
  <c r="E930" i="4" l="1"/>
  <c r="F930" i="4" s="1"/>
  <c r="G930" i="4" s="1"/>
  <c r="D931" i="4"/>
  <c r="B931" i="4"/>
  <c r="C931" i="4"/>
  <c r="A932" i="4"/>
  <c r="D932" i="4" l="1"/>
  <c r="A933" i="4"/>
  <c r="B932" i="4"/>
  <c r="C932" i="4"/>
  <c r="E931" i="4"/>
  <c r="F931" i="4" s="1"/>
  <c r="G931" i="4" s="1"/>
  <c r="E932" i="4" l="1"/>
  <c r="F932" i="4" s="1"/>
  <c r="G932" i="4" s="1"/>
  <c r="A934" i="4"/>
  <c r="B933" i="4"/>
  <c r="D933" i="4"/>
  <c r="C933" i="4"/>
  <c r="E933" i="4" l="1"/>
  <c r="F933" i="4" s="1"/>
  <c r="G933" i="4" s="1"/>
  <c r="D934" i="4"/>
  <c r="A935" i="4"/>
  <c r="B934" i="4"/>
  <c r="C934" i="4"/>
  <c r="E934" i="4" l="1"/>
  <c r="F934" i="4" s="1"/>
  <c r="G934" i="4" s="1"/>
  <c r="A936" i="4"/>
  <c r="B935" i="4"/>
  <c r="C935" i="4"/>
  <c r="D935" i="4"/>
  <c r="E935" i="4" l="1"/>
  <c r="F935" i="4" s="1"/>
  <c r="G935" i="4" s="1"/>
  <c r="D936" i="4"/>
  <c r="A937" i="4"/>
  <c r="C936" i="4"/>
  <c r="B936" i="4"/>
  <c r="A938" i="4" l="1"/>
  <c r="B937" i="4"/>
  <c r="D937" i="4"/>
  <c r="C937" i="4"/>
  <c r="E936" i="4"/>
  <c r="F936" i="4" s="1"/>
  <c r="G936" i="4" s="1"/>
  <c r="E937" i="4" l="1"/>
  <c r="F937" i="4" s="1"/>
  <c r="G937" i="4" s="1"/>
  <c r="D938" i="4"/>
  <c r="A939" i="4"/>
  <c r="B938" i="4"/>
  <c r="C938" i="4"/>
  <c r="E938" i="4" l="1"/>
  <c r="F938" i="4" s="1"/>
  <c r="G938" i="4" s="1"/>
  <c r="A940" i="4"/>
  <c r="B939" i="4"/>
  <c r="C939" i="4"/>
  <c r="D939" i="4"/>
  <c r="E939" i="4" l="1"/>
  <c r="F939" i="4" s="1"/>
  <c r="G939" i="4" s="1"/>
  <c r="D940" i="4"/>
  <c r="A941" i="4"/>
  <c r="B940" i="4"/>
  <c r="C940" i="4"/>
  <c r="E940" i="4" l="1"/>
  <c r="F940" i="4" s="1"/>
  <c r="G940" i="4" s="1"/>
  <c r="A942" i="4"/>
  <c r="B941" i="4"/>
  <c r="C941" i="4"/>
  <c r="D941" i="4"/>
  <c r="E941" i="4" l="1"/>
  <c r="F941" i="4" s="1"/>
  <c r="G941" i="4" s="1"/>
  <c r="B942" i="4"/>
  <c r="C942" i="4"/>
  <c r="D942" i="4"/>
  <c r="A943" i="4"/>
  <c r="A944" i="4" l="1"/>
  <c r="B943" i="4"/>
  <c r="C943" i="4"/>
  <c r="D943" i="4"/>
  <c r="E942" i="4"/>
  <c r="F942" i="4" s="1"/>
  <c r="G942" i="4" s="1"/>
  <c r="E943" i="4" l="1"/>
  <c r="F943" i="4" s="1"/>
  <c r="G943" i="4" s="1"/>
  <c r="D944" i="4"/>
  <c r="A945" i="4"/>
  <c r="B944" i="4"/>
  <c r="C944" i="4"/>
  <c r="E944" i="4" l="1"/>
  <c r="F944" i="4" s="1"/>
  <c r="G944" i="4" s="1"/>
  <c r="A946" i="4"/>
  <c r="B945" i="4"/>
  <c r="C945" i="4"/>
  <c r="D945" i="4"/>
  <c r="E945" i="4" l="1"/>
  <c r="F945" i="4" s="1"/>
  <c r="G945" i="4" s="1"/>
  <c r="B946" i="4"/>
  <c r="C946" i="4"/>
  <c r="D946" i="4"/>
  <c r="A947" i="4"/>
  <c r="A948" i="4" l="1"/>
  <c r="B947" i="4"/>
  <c r="C947" i="4"/>
  <c r="D947" i="4"/>
  <c r="E946" i="4"/>
  <c r="F946" i="4" s="1"/>
  <c r="G946" i="4" s="1"/>
  <c r="E947" i="4" l="1"/>
  <c r="F947" i="4" s="1"/>
  <c r="G947" i="4" s="1"/>
  <c r="D948" i="4"/>
  <c r="A949" i="4"/>
  <c r="B948" i="4"/>
  <c r="C948" i="4"/>
  <c r="E948" i="4" l="1"/>
  <c r="F948" i="4" s="1"/>
  <c r="G948" i="4" s="1"/>
  <c r="A950" i="4"/>
  <c r="B949" i="4"/>
  <c r="D949" i="4"/>
  <c r="C949" i="4"/>
  <c r="E949" i="4" l="1"/>
  <c r="F949" i="4" s="1"/>
  <c r="G949" i="4" s="1"/>
  <c r="C950" i="4"/>
  <c r="D950" i="4"/>
  <c r="A951" i="4"/>
  <c r="B950" i="4"/>
  <c r="E950" i="4" s="1"/>
  <c r="F950" i="4" s="1"/>
  <c r="G950" i="4" s="1"/>
  <c r="C951" i="4" l="1"/>
  <c r="D951" i="4"/>
  <c r="A952" i="4"/>
  <c r="B951" i="4"/>
  <c r="E951" i="4" l="1"/>
  <c r="F951" i="4" s="1"/>
  <c r="G951" i="4" s="1"/>
  <c r="D952" i="4"/>
  <c r="A953" i="4"/>
  <c r="B952" i="4"/>
  <c r="C952" i="4"/>
  <c r="E952" i="4" l="1"/>
  <c r="F952" i="4" s="1"/>
  <c r="G952" i="4" s="1"/>
  <c r="A954" i="4"/>
  <c r="B953" i="4"/>
  <c r="C953" i="4"/>
  <c r="D953" i="4"/>
  <c r="E953" i="4" l="1"/>
  <c r="F953" i="4" s="1"/>
  <c r="G953" i="4" s="1"/>
  <c r="C954" i="4"/>
  <c r="D954" i="4"/>
  <c r="A955" i="4"/>
  <c r="B954" i="4"/>
  <c r="E954" i="4" s="1"/>
  <c r="F954" i="4" s="1"/>
  <c r="G954" i="4" s="1"/>
  <c r="A956" i="4" l="1"/>
  <c r="B955" i="4"/>
  <c r="C955" i="4"/>
  <c r="D955" i="4"/>
  <c r="E955" i="4" l="1"/>
  <c r="F955" i="4" s="1"/>
  <c r="G955" i="4" s="1"/>
  <c r="D956" i="4"/>
  <c r="A957" i="4"/>
  <c r="C956" i="4"/>
  <c r="B956" i="4"/>
  <c r="D957" i="4" l="1"/>
  <c r="B957" i="4"/>
  <c r="C957" i="4"/>
  <c r="A958" i="4"/>
  <c r="E956" i="4"/>
  <c r="F956" i="4" s="1"/>
  <c r="G956" i="4" s="1"/>
  <c r="E957" i="4" l="1"/>
  <c r="F957" i="4" s="1"/>
  <c r="G957" i="4" s="1"/>
  <c r="C958" i="4"/>
  <c r="D958" i="4"/>
  <c r="A959" i="4"/>
  <c r="B958" i="4"/>
  <c r="E958" i="4" s="1"/>
  <c r="F958" i="4" s="1"/>
  <c r="G958" i="4" s="1"/>
  <c r="A960" i="4" l="1"/>
  <c r="B959" i="4"/>
  <c r="C959" i="4"/>
  <c r="D959" i="4"/>
  <c r="E959" i="4" l="1"/>
  <c r="F959" i="4" s="1"/>
  <c r="G959" i="4" s="1"/>
  <c r="D960" i="4"/>
  <c r="B960" i="4"/>
  <c r="C960" i="4"/>
  <c r="A961" i="4"/>
  <c r="D961" i="4" l="1"/>
  <c r="A962" i="4"/>
  <c r="B961" i="4"/>
  <c r="C961" i="4"/>
  <c r="E960" i="4"/>
  <c r="F960" i="4" s="1"/>
  <c r="G960" i="4" s="1"/>
  <c r="E961" i="4" l="1"/>
  <c r="F961" i="4" s="1"/>
  <c r="G961" i="4" s="1"/>
  <c r="C962" i="4"/>
  <c r="A963" i="4"/>
  <c r="B962" i="4"/>
  <c r="D962" i="4"/>
  <c r="E962" i="4" l="1"/>
  <c r="F962" i="4" s="1"/>
  <c r="G962" i="4" s="1"/>
  <c r="C963" i="4"/>
  <c r="A964" i="4"/>
  <c r="D963" i="4"/>
  <c r="B963" i="4"/>
  <c r="E963" i="4" s="1"/>
  <c r="F963" i="4" s="1"/>
  <c r="G963" i="4" s="1"/>
  <c r="D964" i="4" l="1"/>
  <c r="A965" i="4"/>
  <c r="C964" i="4"/>
  <c r="B964" i="4"/>
  <c r="E964" i="4" l="1"/>
  <c r="F964" i="4" s="1"/>
  <c r="G964" i="4" s="1"/>
  <c r="B965" i="4"/>
  <c r="C965" i="4"/>
  <c r="D965" i="4"/>
  <c r="A966" i="4"/>
  <c r="C966" i="4" l="1"/>
  <c r="D966" i="4"/>
  <c r="B966" i="4"/>
  <c r="A967" i="4"/>
  <c r="E965" i="4"/>
  <c r="F965" i="4" s="1"/>
  <c r="G965" i="4" s="1"/>
  <c r="E966" i="4" l="1"/>
  <c r="F966" i="4" s="1"/>
  <c r="G966" i="4" s="1"/>
  <c r="D967" i="4"/>
  <c r="C967" i="4"/>
  <c r="A968" i="4"/>
  <c r="B967" i="4"/>
  <c r="E967" i="4" l="1"/>
  <c r="F967" i="4" s="1"/>
  <c r="G967" i="4" s="1"/>
  <c r="D968" i="4"/>
  <c r="B968" i="4"/>
  <c r="C968" i="4"/>
  <c r="A969" i="4"/>
  <c r="A970" i="4" l="1"/>
  <c r="B969" i="4"/>
  <c r="C969" i="4"/>
  <c r="D969" i="4"/>
  <c r="E968" i="4"/>
  <c r="F968" i="4" s="1"/>
  <c r="G968" i="4" s="1"/>
  <c r="E969" i="4" l="1"/>
  <c r="F969" i="4" s="1"/>
  <c r="G969" i="4" s="1"/>
  <c r="C970" i="4"/>
  <c r="D970" i="4"/>
  <c r="A971" i="4"/>
  <c r="B970" i="4"/>
  <c r="E970" i="4" s="1"/>
  <c r="F970" i="4" s="1"/>
  <c r="G970" i="4" s="1"/>
  <c r="D971" i="4" l="1"/>
  <c r="A972" i="4"/>
  <c r="B971" i="4"/>
  <c r="C971" i="4"/>
  <c r="E971" i="4" l="1"/>
  <c r="F971" i="4" s="1"/>
  <c r="G971" i="4" s="1"/>
  <c r="D972" i="4"/>
  <c r="B972" i="4"/>
  <c r="C972" i="4"/>
  <c r="A973" i="4"/>
  <c r="A974" i="4" l="1"/>
  <c r="B973" i="4"/>
  <c r="C973" i="4"/>
  <c r="D973" i="4"/>
  <c r="E972" i="4"/>
  <c r="F972" i="4" s="1"/>
  <c r="G972" i="4" s="1"/>
  <c r="E973" i="4" l="1"/>
  <c r="F973" i="4" s="1"/>
  <c r="G973" i="4" s="1"/>
  <c r="C974" i="4"/>
  <c r="D974" i="4"/>
  <c r="A975" i="4"/>
  <c r="B974" i="4"/>
  <c r="E974" i="4" l="1"/>
  <c r="F974" i="4" s="1"/>
  <c r="G974" i="4" s="1"/>
  <c r="D975" i="4"/>
  <c r="A976" i="4"/>
  <c r="B975" i="4"/>
  <c r="C975" i="4"/>
  <c r="E975" i="4" l="1"/>
  <c r="F975" i="4" s="1"/>
  <c r="G975" i="4" s="1"/>
  <c r="A977" i="4"/>
  <c r="B976" i="4"/>
  <c r="C976" i="4"/>
  <c r="D976" i="4"/>
  <c r="E976" i="4" l="1"/>
  <c r="F976" i="4" s="1"/>
  <c r="G976" i="4" s="1"/>
  <c r="A978" i="4"/>
  <c r="C977" i="4"/>
  <c r="D977" i="4"/>
  <c r="B977" i="4"/>
  <c r="E977" i="4" l="1"/>
  <c r="F977" i="4" s="1"/>
  <c r="G977" i="4" s="1"/>
  <c r="C978" i="4"/>
  <c r="D978" i="4"/>
  <c r="A979" i="4"/>
  <c r="B978" i="4"/>
  <c r="D979" i="4" l="1"/>
  <c r="A980" i="4"/>
  <c r="B979" i="4"/>
  <c r="C979" i="4"/>
  <c r="E978" i="4"/>
  <c r="F978" i="4" s="1"/>
  <c r="G978" i="4" s="1"/>
  <c r="E979" i="4" l="1"/>
  <c r="F979" i="4" s="1"/>
  <c r="G979" i="4" s="1"/>
  <c r="D980" i="4"/>
  <c r="A981" i="4"/>
  <c r="B980" i="4"/>
  <c r="C980" i="4"/>
  <c r="E980" i="4" l="1"/>
  <c r="F980" i="4" s="1"/>
  <c r="G980" i="4" s="1"/>
  <c r="A982" i="4"/>
  <c r="B981" i="4"/>
  <c r="D981" i="4"/>
  <c r="C981" i="4"/>
  <c r="E981" i="4" l="1"/>
  <c r="F981" i="4" s="1"/>
  <c r="G981" i="4" s="1"/>
  <c r="C982" i="4"/>
  <c r="D982" i="4"/>
  <c r="A983" i="4"/>
  <c r="B982" i="4"/>
  <c r="D983" i="4" l="1"/>
  <c r="A984" i="4"/>
  <c r="B983" i="4"/>
  <c r="C983" i="4"/>
  <c r="E982" i="4"/>
  <c r="F982" i="4" s="1"/>
  <c r="G982" i="4" s="1"/>
  <c r="E983" i="4" l="1"/>
  <c r="F983" i="4" s="1"/>
  <c r="G983" i="4" s="1"/>
  <c r="D984" i="4"/>
  <c r="B984" i="4"/>
  <c r="A985" i="4"/>
  <c r="C984" i="4"/>
  <c r="A986" i="4" l="1"/>
  <c r="B985" i="4"/>
  <c r="C985" i="4"/>
  <c r="D985" i="4"/>
  <c r="E984" i="4"/>
  <c r="F984" i="4" s="1"/>
  <c r="G984" i="4" s="1"/>
  <c r="E985" i="4" l="1"/>
  <c r="F985" i="4" s="1"/>
  <c r="G985" i="4" s="1"/>
  <c r="C986" i="4"/>
  <c r="A987" i="4"/>
  <c r="D986" i="4"/>
  <c r="B986" i="4"/>
  <c r="E986" i="4" s="1"/>
  <c r="F986" i="4" s="1"/>
  <c r="G986" i="4" s="1"/>
  <c r="D987" i="4" l="1"/>
  <c r="C987" i="4"/>
  <c r="A988" i="4"/>
  <c r="B987" i="4"/>
  <c r="E987" i="4" s="1"/>
  <c r="F987" i="4" s="1"/>
  <c r="G987" i="4" s="1"/>
  <c r="C988" i="4" l="1"/>
  <c r="D988" i="4"/>
  <c r="B988" i="4"/>
  <c r="A989" i="4"/>
  <c r="E988" i="4" l="1"/>
  <c r="F988" i="4" s="1"/>
  <c r="G988" i="4" s="1"/>
  <c r="A990" i="4"/>
  <c r="B989" i="4"/>
  <c r="D989" i="4"/>
  <c r="C989" i="4"/>
  <c r="E989" i="4" l="1"/>
  <c r="F989" i="4" s="1"/>
  <c r="G989" i="4" s="1"/>
  <c r="C990" i="4"/>
  <c r="D990" i="4"/>
  <c r="A991" i="4"/>
  <c r="B990" i="4"/>
  <c r="E990" i="4" s="1"/>
  <c r="F990" i="4" s="1"/>
  <c r="G990" i="4" s="1"/>
  <c r="D991" i="4" l="1"/>
  <c r="A992" i="4"/>
  <c r="C991" i="4"/>
  <c r="B991" i="4"/>
  <c r="E991" i="4" l="1"/>
  <c r="F991" i="4" s="1"/>
  <c r="G991" i="4" s="1"/>
  <c r="D992" i="4"/>
  <c r="B992" i="4"/>
  <c r="C992" i="4"/>
  <c r="A993" i="4"/>
  <c r="D993" i="4" l="1"/>
  <c r="A994" i="4"/>
  <c r="B993" i="4"/>
  <c r="C993" i="4"/>
  <c r="E992" i="4"/>
  <c r="F992" i="4" s="1"/>
  <c r="G992" i="4" s="1"/>
  <c r="E993" i="4" l="1"/>
  <c r="F993" i="4" s="1"/>
  <c r="G993" i="4" s="1"/>
  <c r="D994" i="4"/>
  <c r="A995" i="4"/>
  <c r="B994" i="4"/>
  <c r="C994" i="4"/>
  <c r="E994" i="4" l="1"/>
  <c r="F994" i="4" s="1"/>
  <c r="G994" i="4" s="1"/>
  <c r="C995" i="4"/>
  <c r="A996" i="4"/>
  <c r="D995" i="4"/>
  <c r="B995" i="4"/>
  <c r="E995" i="4" s="1"/>
  <c r="F995" i="4" s="1"/>
  <c r="G995" i="4" s="1"/>
  <c r="D996" i="4" l="1"/>
  <c r="B996" i="4"/>
  <c r="C996" i="4"/>
  <c r="A997" i="4"/>
  <c r="E996" i="4" l="1"/>
  <c r="F996" i="4" s="1"/>
  <c r="G996" i="4" s="1"/>
  <c r="D997" i="4"/>
  <c r="A998" i="4"/>
  <c r="B997" i="4"/>
  <c r="C997" i="4"/>
  <c r="E997" i="4" l="1"/>
  <c r="F997" i="4" s="1"/>
  <c r="G997" i="4" s="1"/>
  <c r="B998" i="4"/>
  <c r="C998" i="4"/>
  <c r="D998" i="4"/>
  <c r="A999" i="4"/>
  <c r="D999" i="4" l="1"/>
  <c r="A1000" i="4"/>
  <c r="C999" i="4"/>
  <c r="B999" i="4"/>
  <c r="E998" i="4"/>
  <c r="F998" i="4" s="1"/>
  <c r="G998" i="4" s="1"/>
  <c r="E999" i="4" l="1"/>
  <c r="F999" i="4" s="1"/>
  <c r="G999" i="4" s="1"/>
  <c r="D1000" i="4"/>
  <c r="A1001" i="4"/>
  <c r="B1000" i="4"/>
  <c r="C1000" i="4"/>
  <c r="E1000" i="4" l="1"/>
  <c r="F1000" i="4" s="1"/>
  <c r="G1000" i="4" s="1"/>
  <c r="A1002" i="4"/>
  <c r="B1001" i="4"/>
  <c r="C1001" i="4"/>
  <c r="D1001" i="4"/>
  <c r="E1001" i="4" l="1"/>
  <c r="F1001" i="4" s="1"/>
  <c r="G1001" i="4" s="1"/>
  <c r="C1002" i="4"/>
  <c r="D1002" i="4"/>
  <c r="A1003" i="4"/>
  <c r="B1002" i="4"/>
  <c r="E1002" i="4" s="1"/>
  <c r="F1002" i="4" s="1"/>
  <c r="G1002" i="4" s="1"/>
  <c r="C1003" i="4" l="1"/>
  <c r="D1003" i="4"/>
  <c r="A1004" i="4"/>
  <c r="B1003" i="4"/>
  <c r="E1003" i="4" l="1"/>
  <c r="F1003" i="4" s="1"/>
  <c r="G1003" i="4" s="1"/>
  <c r="D1004" i="4"/>
  <c r="B1004" i="4"/>
  <c r="C1004" i="4"/>
  <c r="A1005" i="4"/>
  <c r="A1006" i="4" l="1"/>
  <c r="B1005" i="4"/>
  <c r="C1005" i="4"/>
  <c r="D1005" i="4"/>
  <c r="E1004" i="4"/>
  <c r="F1004" i="4" s="1"/>
  <c r="G1004" i="4" s="1"/>
  <c r="E1005" i="4" l="1"/>
  <c r="F1005" i="4" s="1"/>
  <c r="G1005" i="4" s="1"/>
  <c r="C1006" i="4"/>
  <c r="D1006" i="4"/>
  <c r="A1007" i="4"/>
  <c r="B1006" i="4"/>
  <c r="E1006" i="4" s="1"/>
  <c r="F1006" i="4" s="1"/>
  <c r="G1006" i="4" s="1"/>
  <c r="D1007" i="4" l="1"/>
  <c r="A1008" i="4"/>
  <c r="B1007" i="4"/>
  <c r="C1007" i="4"/>
  <c r="E1007" i="4" l="1"/>
  <c r="F1007" i="4" s="1"/>
  <c r="G1007" i="4" s="1"/>
  <c r="D1008" i="4"/>
  <c r="A1009" i="4"/>
  <c r="B1008" i="4"/>
  <c r="C1008" i="4"/>
  <c r="E1008" i="4" l="1"/>
  <c r="F1008" i="4" s="1"/>
  <c r="G1008" i="4" s="1"/>
  <c r="A1010" i="4"/>
  <c r="B1009" i="4"/>
  <c r="C1009" i="4"/>
  <c r="D1009" i="4"/>
  <c r="E1009" i="4" l="1"/>
  <c r="F1009" i="4" s="1"/>
  <c r="G1009" i="4" s="1"/>
  <c r="D1010" i="4"/>
  <c r="B1010" i="4"/>
  <c r="C1010" i="4"/>
  <c r="A1011" i="4"/>
  <c r="A1012" i="4" l="1"/>
  <c r="B1011" i="4"/>
  <c r="C1011" i="4"/>
  <c r="D1011" i="4"/>
  <c r="E1010" i="4"/>
  <c r="F1010" i="4" s="1"/>
  <c r="G1010" i="4" s="1"/>
  <c r="E1011" i="4" l="1"/>
  <c r="F1011" i="4" s="1"/>
  <c r="G1011" i="4" s="1"/>
  <c r="D1012" i="4"/>
  <c r="A1013" i="4"/>
  <c r="B1012" i="4"/>
  <c r="C1012" i="4"/>
  <c r="E1012" i="4" l="1"/>
  <c r="F1012" i="4" s="1"/>
  <c r="G1012" i="4" s="1"/>
  <c r="D1013" i="4"/>
  <c r="A1014" i="4"/>
  <c r="B1013" i="4"/>
  <c r="C1013" i="4"/>
  <c r="E1013" i="4" l="1"/>
  <c r="F1013" i="4" s="1"/>
  <c r="G1013" i="4" s="1"/>
  <c r="C1014" i="4"/>
  <c r="D1014" i="4"/>
  <c r="A1015" i="4"/>
  <c r="B1014" i="4"/>
  <c r="E1014" i="4" l="1"/>
  <c r="F1014" i="4" s="1"/>
  <c r="G1014" i="4" s="1"/>
  <c r="A1016" i="4"/>
  <c r="B1015" i="4"/>
  <c r="C1015" i="4"/>
  <c r="D1015" i="4"/>
  <c r="E1015" i="4" l="1"/>
  <c r="F1015" i="4" s="1"/>
  <c r="G1015" i="4" s="1"/>
  <c r="D1016" i="4"/>
  <c r="A1017" i="4"/>
  <c r="B1016" i="4"/>
  <c r="C1016" i="4"/>
  <c r="E1016" i="4" l="1"/>
  <c r="F1016" i="4" s="1"/>
  <c r="G1016" i="4" s="1"/>
  <c r="B1017" i="4"/>
  <c r="C1017" i="4"/>
  <c r="D1017" i="4"/>
  <c r="A1018" i="4"/>
  <c r="C1018" i="4" l="1"/>
  <c r="D1018" i="4"/>
  <c r="A1019" i="4"/>
  <c r="B1018" i="4"/>
  <c r="E1018" i="4" s="1"/>
  <c r="F1018" i="4" s="1"/>
  <c r="G1018" i="4" s="1"/>
  <c r="E1017" i="4"/>
  <c r="F1017" i="4" s="1"/>
  <c r="G1017" i="4" s="1"/>
  <c r="D1019" i="4" l="1"/>
  <c r="A1020" i="4"/>
  <c r="B1019" i="4"/>
  <c r="E1019" i="4" s="1"/>
  <c r="F1019" i="4" s="1"/>
  <c r="G1019" i="4" s="1"/>
  <c r="C1019" i="4"/>
  <c r="D1020" i="4" l="1"/>
  <c r="A1021" i="4"/>
  <c r="C1020" i="4"/>
  <c r="B1020" i="4"/>
  <c r="B1021" i="4" l="1"/>
  <c r="C1021" i="4"/>
  <c r="D1021" i="4"/>
  <c r="A1022" i="4"/>
  <c r="E1020" i="4"/>
  <c r="F1020" i="4" s="1"/>
  <c r="G1020" i="4" s="1"/>
  <c r="C1022" i="4" l="1"/>
  <c r="D1022" i="4"/>
  <c r="B1022" i="4"/>
  <c r="E1022" i="4" s="1"/>
  <c r="F1022" i="4" s="1"/>
  <c r="G1022" i="4" s="1"/>
  <c r="A1023" i="4"/>
  <c r="E1021" i="4"/>
  <c r="F1021" i="4" s="1"/>
  <c r="G1021" i="4" s="1"/>
  <c r="A1024" i="4" l="1"/>
  <c r="B1023" i="4"/>
  <c r="C1023" i="4"/>
  <c r="D1023" i="4"/>
  <c r="E1023" i="4" l="1"/>
  <c r="F1023" i="4" s="1"/>
  <c r="G1023" i="4" s="1"/>
  <c r="D1024" i="4"/>
  <c r="A1025" i="4"/>
  <c r="C1024" i="4"/>
  <c r="B1024" i="4"/>
  <c r="D1025" i="4" l="1"/>
  <c r="A1026" i="4"/>
  <c r="B1025" i="4"/>
  <c r="C1025" i="4"/>
  <c r="E1024" i="4"/>
  <c r="F1024" i="4" s="1"/>
  <c r="G1024" i="4" s="1"/>
  <c r="E1025" i="4" l="1"/>
  <c r="F1025" i="4" s="1"/>
  <c r="G1025" i="4" s="1"/>
  <c r="C1026" i="4"/>
  <c r="D1026" i="4"/>
  <c r="A1027" i="4"/>
  <c r="B1026" i="4"/>
  <c r="E1026" i="4" s="1"/>
  <c r="F1026" i="4" s="1"/>
  <c r="G1026" i="4" s="1"/>
  <c r="A1028" i="4" l="1"/>
  <c r="C1027" i="4"/>
  <c r="B1027" i="4"/>
  <c r="D1027" i="4"/>
  <c r="E1027" i="4" l="1"/>
  <c r="F1027" i="4" s="1"/>
  <c r="G1027" i="4" s="1"/>
  <c r="D1028" i="4"/>
  <c r="C1028" i="4"/>
  <c r="A1029" i="4"/>
  <c r="B1028" i="4"/>
  <c r="E1028" i="4" s="1"/>
  <c r="F1028" i="4" s="1"/>
  <c r="G1028" i="4" s="1"/>
  <c r="A1030" i="4" l="1"/>
  <c r="B1029" i="4"/>
  <c r="C1029" i="4"/>
  <c r="D1029" i="4"/>
  <c r="E1029" i="4" l="1"/>
  <c r="F1029" i="4" s="1"/>
  <c r="G1029" i="4" s="1"/>
  <c r="B1030" i="4"/>
  <c r="D1030" i="4"/>
  <c r="C1030" i="4"/>
  <c r="A1031" i="4"/>
  <c r="A1032" i="4" l="1"/>
  <c r="D1031" i="4"/>
  <c r="B1031" i="4"/>
  <c r="C1031" i="4"/>
  <c r="E1030" i="4"/>
  <c r="F1030" i="4" s="1"/>
  <c r="G1030" i="4" s="1"/>
  <c r="E1031" i="4" l="1"/>
  <c r="F1031" i="4" s="1"/>
  <c r="G1031" i="4" s="1"/>
  <c r="C1032" i="4"/>
  <c r="D1032" i="4"/>
  <c r="A1033" i="4"/>
  <c r="B1032" i="4"/>
  <c r="E1032" i="4" s="1"/>
  <c r="F1032" i="4" s="1"/>
  <c r="G1032" i="4" s="1"/>
  <c r="A1034" i="4" l="1"/>
  <c r="B1033" i="4"/>
  <c r="C1033" i="4"/>
  <c r="D1033" i="4"/>
  <c r="E1033" i="4" l="1"/>
  <c r="F1033" i="4" s="1"/>
  <c r="G1033" i="4" s="1"/>
  <c r="C1034" i="4"/>
  <c r="D1034" i="4"/>
  <c r="A1035" i="4"/>
  <c r="B1034" i="4"/>
  <c r="E1034" i="4" s="1"/>
  <c r="F1034" i="4" s="1"/>
  <c r="G1034" i="4" s="1"/>
  <c r="D1035" i="4" l="1"/>
  <c r="A1036" i="4"/>
  <c r="B1035" i="4"/>
  <c r="C1035" i="4"/>
  <c r="E1035" i="4" l="1"/>
  <c r="F1035" i="4" s="1"/>
  <c r="G1035" i="4" s="1"/>
  <c r="D1036" i="4"/>
  <c r="A1037" i="4"/>
  <c r="B1036" i="4"/>
  <c r="C1036" i="4"/>
  <c r="E1036" i="4" l="1"/>
  <c r="F1036" i="4" s="1"/>
  <c r="G1036" i="4" s="1"/>
  <c r="B1037" i="4"/>
  <c r="C1037" i="4"/>
  <c r="D1037" i="4"/>
  <c r="A1038" i="4"/>
  <c r="C1038" i="4" l="1"/>
  <c r="D1038" i="4"/>
  <c r="B1038" i="4"/>
  <c r="A1039" i="4"/>
  <c r="E1037" i="4"/>
  <c r="F1037" i="4" s="1"/>
  <c r="G1037" i="4" s="1"/>
  <c r="E1038" i="4" l="1"/>
  <c r="F1038" i="4" s="1"/>
  <c r="G1038" i="4" s="1"/>
  <c r="D1039" i="4"/>
  <c r="A1040" i="4"/>
  <c r="B1039" i="4"/>
  <c r="C1039" i="4"/>
  <c r="E1039" i="4" l="1"/>
  <c r="F1039" i="4" s="1"/>
  <c r="G1039" i="4" s="1"/>
  <c r="D1040" i="4"/>
  <c r="A1041" i="4"/>
  <c r="B1040" i="4"/>
  <c r="C1040" i="4"/>
  <c r="E1040" i="4" l="1"/>
  <c r="F1040" i="4" s="1"/>
  <c r="G1040" i="4" s="1"/>
  <c r="A1042" i="4"/>
  <c r="B1041" i="4"/>
  <c r="D1041" i="4"/>
  <c r="C1041" i="4"/>
  <c r="E1041" i="4" l="1"/>
  <c r="F1041" i="4" s="1"/>
  <c r="G1041" i="4" s="1"/>
  <c r="C1042" i="4"/>
  <c r="D1042" i="4"/>
  <c r="A1043" i="4"/>
  <c r="B1042" i="4"/>
  <c r="E1042" i="4" l="1"/>
  <c r="F1042" i="4" s="1"/>
  <c r="G1042" i="4" s="1"/>
  <c r="D1043" i="4"/>
  <c r="A1044" i="4"/>
  <c r="B1043" i="4"/>
  <c r="C1043" i="4"/>
  <c r="E1043" i="4" l="1"/>
  <c r="F1043" i="4" s="1"/>
  <c r="G1043" i="4" s="1"/>
  <c r="D1044" i="4"/>
  <c r="B1044" i="4"/>
  <c r="C1044" i="4"/>
  <c r="A1045" i="4"/>
  <c r="D1045" i="4" l="1"/>
  <c r="A1046" i="4"/>
  <c r="B1045" i="4"/>
  <c r="C1045" i="4"/>
  <c r="E1044" i="4"/>
  <c r="F1044" i="4" s="1"/>
  <c r="G1044" i="4" s="1"/>
  <c r="E1045" i="4" l="1"/>
  <c r="F1045" i="4" s="1"/>
  <c r="G1045" i="4" s="1"/>
  <c r="C1046" i="4"/>
  <c r="D1046" i="4"/>
  <c r="A1047" i="4"/>
  <c r="B1046" i="4"/>
  <c r="E1046" i="4" l="1"/>
  <c r="F1046" i="4" s="1"/>
  <c r="G1046" i="4" s="1"/>
  <c r="A1048" i="4"/>
  <c r="B1047" i="4"/>
  <c r="C1047" i="4"/>
  <c r="D1047" i="4"/>
  <c r="E1047" i="4" l="1"/>
  <c r="F1047" i="4" s="1"/>
  <c r="G1047" i="4" s="1"/>
  <c r="A1049" i="4"/>
  <c r="B1048" i="4"/>
  <c r="C1048" i="4"/>
  <c r="D1048" i="4"/>
  <c r="E1048" i="4" l="1"/>
  <c r="F1048" i="4" s="1"/>
  <c r="G1048" i="4" s="1"/>
  <c r="B1049" i="4"/>
  <c r="C1049" i="4"/>
  <c r="D1049" i="4"/>
  <c r="A1050" i="4"/>
  <c r="B1050" i="4" l="1"/>
  <c r="C1050" i="4"/>
  <c r="D1050" i="4"/>
  <c r="A1051" i="4"/>
  <c r="E1049" i="4"/>
  <c r="F1049" i="4" s="1"/>
  <c r="G1049" i="4" s="1"/>
  <c r="A1052" i="4" l="1"/>
  <c r="B1051" i="4"/>
  <c r="D1051" i="4"/>
  <c r="C1051" i="4"/>
  <c r="E1050" i="4"/>
  <c r="F1050" i="4" s="1"/>
  <c r="G1050" i="4" s="1"/>
  <c r="E1051" i="4" l="1"/>
  <c r="F1051" i="4" s="1"/>
  <c r="G1051" i="4" s="1"/>
  <c r="C1052" i="4"/>
  <c r="D1052" i="4"/>
  <c r="A1053" i="4"/>
  <c r="B1052" i="4"/>
  <c r="E1052" i="4" s="1"/>
  <c r="F1052" i="4" s="1"/>
  <c r="G1052" i="4" s="1"/>
  <c r="A1054" i="4" l="1"/>
  <c r="C1053" i="4"/>
  <c r="D1053" i="4"/>
  <c r="B1053" i="4"/>
  <c r="E1053" i="4" s="1"/>
  <c r="F1053" i="4" s="1"/>
  <c r="G1053" i="4" s="1"/>
  <c r="D1054" i="4" l="1"/>
  <c r="A1055" i="4"/>
  <c r="B1054" i="4"/>
  <c r="C1054" i="4"/>
  <c r="E1054" i="4" l="1"/>
  <c r="F1054" i="4" s="1"/>
  <c r="G1054" i="4" s="1"/>
  <c r="A1056" i="4"/>
  <c r="B1055" i="4"/>
  <c r="C1055" i="4"/>
  <c r="D1055" i="4"/>
  <c r="E1055" i="4" l="1"/>
  <c r="F1055" i="4" s="1"/>
  <c r="G1055" i="4" s="1"/>
  <c r="D1056" i="4"/>
  <c r="A1057" i="4"/>
  <c r="C1056" i="4"/>
  <c r="B1056" i="4"/>
  <c r="B1057" i="4" l="1"/>
  <c r="C1057" i="4"/>
  <c r="D1057" i="4"/>
  <c r="A1058" i="4"/>
  <c r="E1056" i="4"/>
  <c r="F1056" i="4" s="1"/>
  <c r="G1056" i="4" s="1"/>
  <c r="C1058" i="4" l="1"/>
  <c r="D1058" i="4"/>
  <c r="A1059" i="4"/>
  <c r="B1058" i="4"/>
  <c r="E1058" i="4" s="1"/>
  <c r="F1058" i="4" s="1"/>
  <c r="G1058" i="4" s="1"/>
  <c r="E1057" i="4"/>
  <c r="F1057" i="4" s="1"/>
  <c r="G1057" i="4" s="1"/>
  <c r="A1060" i="4" l="1"/>
  <c r="B1059" i="4"/>
  <c r="C1059" i="4"/>
  <c r="D1059" i="4"/>
  <c r="E1059" i="4" l="1"/>
  <c r="F1059" i="4" s="1"/>
  <c r="G1059" i="4" s="1"/>
  <c r="D1060" i="4"/>
  <c r="B1060" i="4"/>
  <c r="A1061" i="4"/>
  <c r="C1060" i="4"/>
  <c r="E1060" i="4" l="1"/>
  <c r="F1060" i="4" s="1"/>
  <c r="G1060" i="4" s="1"/>
  <c r="A1062" i="4"/>
  <c r="B1061" i="4"/>
  <c r="C1061" i="4"/>
  <c r="D1061" i="4"/>
  <c r="E1061" i="4" l="1"/>
  <c r="F1061" i="4" s="1"/>
  <c r="G1061" i="4" s="1"/>
  <c r="D1062" i="4"/>
  <c r="C1062" i="4"/>
  <c r="A1063" i="4"/>
  <c r="B1062" i="4"/>
  <c r="E1062" i="4" s="1"/>
  <c r="F1062" i="4" s="1"/>
  <c r="G1062" i="4" s="1"/>
  <c r="C1063" i="4" l="1"/>
  <c r="B1063" i="4"/>
  <c r="A1064" i="4"/>
  <c r="D1063" i="4"/>
  <c r="E1063" i="4" l="1"/>
  <c r="F1063" i="4" s="1"/>
  <c r="G1063" i="4" s="1"/>
  <c r="D1064" i="4"/>
  <c r="A1065" i="4"/>
  <c r="B1064" i="4"/>
  <c r="C1064" i="4"/>
  <c r="E1064" i="4" l="1"/>
  <c r="F1064" i="4" s="1"/>
  <c r="G1064" i="4" s="1"/>
  <c r="D1065" i="4"/>
  <c r="A1066" i="4"/>
  <c r="B1065" i="4"/>
  <c r="C1065" i="4"/>
  <c r="E1065" i="4" l="1"/>
  <c r="F1065" i="4" s="1"/>
  <c r="G1065" i="4" s="1"/>
  <c r="C1066" i="4"/>
  <c r="D1066" i="4"/>
  <c r="A1067" i="4"/>
  <c r="B1066" i="4"/>
  <c r="E1066" i="4" s="1"/>
  <c r="F1066" i="4" s="1"/>
  <c r="G1066" i="4" s="1"/>
  <c r="A1068" i="4" l="1"/>
  <c r="C1067" i="4"/>
  <c r="B1067" i="4"/>
  <c r="D1067" i="4"/>
  <c r="E1067" i="4" l="1"/>
  <c r="F1067" i="4" s="1"/>
  <c r="G1067" i="4" s="1"/>
  <c r="D1068" i="4"/>
  <c r="A1069" i="4"/>
  <c r="B1068" i="4"/>
  <c r="C1068" i="4"/>
  <c r="E1068" i="4" l="1"/>
  <c r="F1068" i="4" s="1"/>
  <c r="G1068" i="4" s="1"/>
  <c r="A1070" i="4"/>
  <c r="B1069" i="4"/>
  <c r="C1069" i="4"/>
  <c r="D1069" i="4"/>
  <c r="E1069" i="4" l="1"/>
  <c r="F1069" i="4" s="1"/>
  <c r="G1069" i="4" s="1"/>
  <c r="C1070" i="4"/>
  <c r="D1070" i="4"/>
  <c r="A1071" i="4"/>
  <c r="B1070" i="4"/>
  <c r="E1070" i="4" l="1"/>
  <c r="F1070" i="4" s="1"/>
  <c r="G1070" i="4" s="1"/>
  <c r="D1071" i="4"/>
  <c r="B1071" i="4"/>
  <c r="A1072" i="4"/>
  <c r="C1071" i="4"/>
  <c r="C1072" i="4" l="1"/>
  <c r="D1072" i="4"/>
  <c r="A1073" i="4"/>
  <c r="B1072" i="4"/>
  <c r="E1071" i="4"/>
  <c r="F1071" i="4" s="1"/>
  <c r="G1071" i="4" s="1"/>
  <c r="A1074" i="4" l="1"/>
  <c r="B1073" i="4"/>
  <c r="C1073" i="4"/>
  <c r="D1073" i="4"/>
  <c r="E1072" i="4"/>
  <c r="F1072" i="4" s="1"/>
  <c r="G1072" i="4" s="1"/>
  <c r="E1073" i="4" l="1"/>
  <c r="F1073" i="4" s="1"/>
  <c r="G1073" i="4" s="1"/>
  <c r="C1074" i="4"/>
  <c r="D1074" i="4"/>
  <c r="A1075" i="4"/>
  <c r="B1074" i="4"/>
  <c r="E1074" i="4" l="1"/>
  <c r="F1074" i="4" s="1"/>
  <c r="G1074" i="4" s="1"/>
  <c r="A1076" i="4"/>
  <c r="D1075" i="4"/>
  <c r="C1075" i="4"/>
  <c r="B1075" i="4"/>
  <c r="E1075" i="4" l="1"/>
  <c r="F1075" i="4" s="1"/>
  <c r="G1075" i="4" s="1"/>
  <c r="A1077" i="4"/>
  <c r="C1076" i="4"/>
  <c r="B1076" i="4"/>
  <c r="D1076" i="4"/>
  <c r="E1076" i="4" l="1"/>
  <c r="F1076" i="4" s="1"/>
  <c r="G1076" i="4" s="1"/>
  <c r="D1077" i="4"/>
  <c r="B1077" i="4"/>
  <c r="C1077" i="4"/>
  <c r="A1078" i="4"/>
  <c r="D1078" i="4" l="1"/>
  <c r="B1078" i="4"/>
  <c r="C1078" i="4"/>
  <c r="A1079" i="4"/>
  <c r="E1077" i="4"/>
  <c r="F1077" i="4" s="1"/>
  <c r="G1077" i="4" s="1"/>
  <c r="D1079" i="4" l="1"/>
  <c r="A1080" i="4"/>
  <c r="C1079" i="4"/>
  <c r="B1079" i="4"/>
  <c r="E1079" i="4" s="1"/>
  <c r="F1079" i="4" s="1"/>
  <c r="G1079" i="4" s="1"/>
  <c r="E1078" i="4"/>
  <c r="F1078" i="4" s="1"/>
  <c r="G1078" i="4" s="1"/>
  <c r="D1080" i="4" l="1"/>
  <c r="A1081" i="4"/>
  <c r="C1080" i="4"/>
  <c r="B1080" i="4"/>
  <c r="A1082" i="4" l="1"/>
  <c r="D1081" i="4"/>
  <c r="C1081" i="4"/>
  <c r="B1081" i="4"/>
  <c r="E1081" i="4" s="1"/>
  <c r="F1081" i="4" s="1"/>
  <c r="G1081" i="4" s="1"/>
  <c r="E1080" i="4"/>
  <c r="F1080" i="4" s="1"/>
  <c r="G1080" i="4" s="1"/>
  <c r="D1082" i="4" l="1"/>
  <c r="A1083" i="4"/>
  <c r="B1082" i="4"/>
  <c r="E1082" i="4" s="1"/>
  <c r="F1082" i="4" s="1"/>
  <c r="G1082" i="4" s="1"/>
  <c r="C1082" i="4"/>
  <c r="A1084" i="4" l="1"/>
  <c r="C1083" i="4"/>
  <c r="B1083" i="4"/>
  <c r="D1083" i="4"/>
  <c r="E1083" i="4" l="1"/>
  <c r="F1083" i="4" s="1"/>
  <c r="G1083" i="4" s="1"/>
  <c r="B1084" i="4"/>
  <c r="A1085" i="4"/>
  <c r="C1084" i="4"/>
  <c r="D1084" i="4"/>
  <c r="D1085" i="4" l="1"/>
  <c r="C1085" i="4"/>
  <c r="A1086" i="4"/>
  <c r="B1085" i="4"/>
  <c r="E1085" i="4" s="1"/>
  <c r="F1085" i="4" s="1"/>
  <c r="G1085" i="4" s="1"/>
  <c r="E1084" i="4"/>
  <c r="F1084" i="4" s="1"/>
  <c r="G1084" i="4" s="1"/>
  <c r="E312" i="3"/>
  <c r="E319" i="3"/>
  <c r="E364" i="3"/>
  <c r="E335" i="3"/>
  <c r="E64" i="3"/>
  <c r="E268" i="3"/>
  <c r="E47" i="3"/>
  <c r="E125" i="3"/>
  <c r="E321" i="3"/>
  <c r="E30" i="3"/>
  <c r="E275" i="3"/>
  <c r="E174" i="3"/>
  <c r="E171" i="3"/>
  <c r="E111" i="3"/>
  <c r="E246" i="3"/>
  <c r="E344" i="3"/>
  <c r="E9" i="3"/>
  <c r="E297" i="3"/>
  <c r="E19" i="3"/>
  <c r="E310" i="3"/>
  <c r="E83" i="3"/>
  <c r="E78" i="3"/>
  <c r="E17" i="3"/>
  <c r="E156" i="3"/>
  <c r="E62" i="3"/>
  <c r="E249" i="3"/>
  <c r="E181" i="3"/>
  <c r="E288" i="3"/>
  <c r="E166" i="3"/>
  <c r="E157" i="3"/>
  <c r="E52" i="3"/>
  <c r="E176" i="3"/>
  <c r="E361" i="3"/>
  <c r="E327" i="3"/>
  <c r="E99" i="3"/>
  <c r="E138" i="3"/>
  <c r="E27" i="3"/>
  <c r="E266" i="3"/>
  <c r="E278" i="3"/>
  <c r="E340" i="3"/>
  <c r="E37" i="3"/>
  <c r="E20" i="3"/>
  <c r="E101" i="3"/>
  <c r="E82" i="3"/>
  <c r="E245" i="3"/>
  <c r="E292" i="3"/>
  <c r="E80" i="3"/>
  <c r="E117" i="3"/>
  <c r="E273" i="3"/>
  <c r="E89" i="3"/>
  <c r="E366" i="3"/>
  <c r="E59" i="3"/>
  <c r="E243" i="3"/>
  <c r="E226" i="3"/>
  <c r="E167" i="3"/>
  <c r="E134" i="3"/>
  <c r="E11" i="3"/>
  <c r="E333" i="3"/>
  <c r="E211" i="3"/>
  <c r="E28" i="3"/>
  <c r="E132" i="3"/>
  <c r="E260" i="3"/>
  <c r="E264" i="3"/>
  <c r="E230" i="3"/>
  <c r="E200" i="3"/>
  <c r="E263" i="3"/>
  <c r="E217" i="3"/>
  <c r="E224" i="3"/>
  <c r="E66" i="3"/>
  <c r="E5" i="3"/>
  <c r="E235" i="3"/>
  <c r="E202" i="3"/>
  <c r="E367" i="3"/>
  <c r="E182" i="3"/>
  <c r="E325" i="3"/>
  <c r="E168" i="3"/>
  <c r="E258" i="3"/>
  <c r="E14" i="3"/>
  <c r="E145" i="3"/>
  <c r="E552" i="3"/>
  <c r="E241" i="3"/>
  <c r="E104" i="3"/>
  <c r="E21" i="3"/>
  <c r="E108" i="3"/>
  <c r="E50" i="3"/>
  <c r="E4" i="3"/>
  <c r="E124" i="3"/>
  <c r="E56" i="3"/>
  <c r="E347" i="3"/>
  <c r="E351" i="3"/>
  <c r="E46" i="3"/>
  <c r="E180" i="3"/>
  <c r="E341" i="3"/>
  <c r="E127" i="3"/>
  <c r="E232" i="3"/>
  <c r="E314" i="3"/>
  <c r="E435" i="3"/>
  <c r="E204" i="3"/>
  <c r="E169" i="3"/>
  <c r="E155" i="3"/>
  <c r="E187" i="3"/>
  <c r="E137" i="3"/>
  <c r="E303" i="3"/>
  <c r="E3" i="3"/>
  <c r="E135" i="3"/>
  <c r="E349" i="3"/>
  <c r="E348" i="3"/>
  <c r="E23" i="3"/>
  <c r="E165" i="3"/>
  <c r="E6" i="3"/>
  <c r="E252" i="3"/>
  <c r="E126" i="3"/>
  <c r="E336" i="3"/>
  <c r="E227" i="3"/>
  <c r="E48" i="3"/>
  <c r="E329" i="3"/>
  <c r="E307" i="3"/>
  <c r="E196" i="3"/>
  <c r="E313" i="3"/>
  <c r="E239" i="3"/>
  <c r="E271" i="3"/>
  <c r="E40" i="3"/>
  <c r="E91" i="3"/>
  <c r="E173" i="3"/>
  <c r="E345" i="3"/>
  <c r="E346" i="3"/>
  <c r="E300" i="3"/>
  <c r="E262" i="3"/>
  <c r="E206" i="3"/>
  <c r="E332" i="3"/>
  <c r="E229" i="3"/>
  <c r="E141" i="3"/>
  <c r="E238" i="3"/>
  <c r="E209" i="3"/>
  <c r="E13" i="3"/>
  <c r="E218" i="3"/>
  <c r="E309" i="3"/>
  <c r="E247" i="3"/>
  <c r="E191" i="3"/>
  <c r="E116" i="3"/>
  <c r="E212" i="3"/>
  <c r="E102" i="3"/>
  <c r="E219" i="3"/>
  <c r="E257" i="3"/>
  <c r="E71" i="3"/>
  <c r="E269" i="3"/>
  <c r="E285" i="3"/>
  <c r="E88" i="3"/>
  <c r="E301" i="3"/>
  <c r="E131" i="3"/>
  <c r="E240" i="3"/>
  <c r="E358" i="3"/>
  <c r="E140" i="3"/>
  <c r="E231" i="3"/>
  <c r="E136" i="3"/>
  <c r="E283" i="3"/>
  <c r="E75" i="3"/>
  <c r="E214" i="3"/>
  <c r="E65" i="3"/>
  <c r="E22" i="3"/>
  <c r="E121" i="3"/>
  <c r="E318" i="3"/>
  <c r="E328" i="3"/>
  <c r="E139" i="3"/>
  <c r="E233" i="3"/>
  <c r="E120" i="3"/>
  <c r="E164" i="3"/>
  <c r="E38" i="3"/>
  <c r="E95" i="3"/>
  <c r="E339" i="3"/>
  <c r="E74" i="3"/>
  <c r="E24" i="3"/>
  <c r="E106" i="3"/>
  <c r="E51" i="3"/>
  <c r="E123" i="3"/>
  <c r="E25" i="3"/>
  <c r="E93" i="3"/>
  <c r="E276" i="3"/>
  <c r="E337" i="3"/>
  <c r="E70" i="3"/>
  <c r="E342" i="3"/>
  <c r="E201" i="3"/>
  <c r="E354" i="3"/>
  <c r="E29" i="3"/>
  <c r="E8" i="3"/>
  <c r="E2" i="3"/>
  <c r="E79" i="3"/>
  <c r="E60" i="3"/>
  <c r="E197" i="3"/>
  <c r="E183" i="3"/>
  <c r="E32" i="3"/>
  <c r="E338" i="3"/>
  <c r="E195" i="3"/>
  <c r="E277" i="3"/>
  <c r="E55" i="3"/>
  <c r="E129" i="3"/>
  <c r="E177" i="3"/>
  <c r="E280" i="3"/>
  <c r="E359" i="3"/>
  <c r="E148" i="3"/>
  <c r="E18" i="3"/>
  <c r="E331" i="3"/>
  <c r="E53" i="3"/>
  <c r="E163" i="3"/>
  <c r="E97" i="3"/>
  <c r="E287" i="3"/>
  <c r="E304" i="3"/>
  <c r="E87" i="3"/>
  <c r="E302" i="3"/>
  <c r="E286" i="3"/>
  <c r="E274" i="3"/>
  <c r="E267" i="3"/>
  <c r="E49" i="3"/>
  <c r="E76" i="3"/>
  <c r="E294" i="3"/>
  <c r="E316" i="3"/>
  <c r="E259" i="3"/>
  <c r="E72" i="3"/>
  <c r="E210" i="3"/>
  <c r="E203" i="3"/>
  <c r="E81" i="3"/>
  <c r="E270" i="3"/>
  <c r="E146" i="3"/>
  <c r="E73" i="3"/>
  <c r="E293" i="3"/>
  <c r="E363" i="3"/>
  <c r="E44" i="3"/>
  <c r="E58" i="3"/>
  <c r="E323" i="3"/>
  <c r="E272" i="3"/>
  <c r="E265" i="3"/>
  <c r="E315" i="3"/>
  <c r="E326" i="3"/>
  <c r="E221" i="3"/>
  <c r="E159" i="3"/>
  <c r="E36" i="3"/>
  <c r="E150" i="3"/>
  <c r="E92" i="3"/>
  <c r="E356" i="3"/>
  <c r="E192" i="3"/>
  <c r="E133" i="3"/>
  <c r="E188" i="3"/>
  <c r="E118" i="3"/>
  <c r="E147" i="3"/>
  <c r="E242" i="3"/>
  <c r="E194" i="3"/>
  <c r="E149" i="3"/>
  <c r="E193" i="3"/>
  <c r="E216" i="3"/>
  <c r="E228" i="3"/>
  <c r="E207" i="3"/>
  <c r="E255" i="3"/>
  <c r="E179" i="3"/>
  <c r="E350" i="3"/>
  <c r="E199" i="3"/>
  <c r="E198" i="3"/>
  <c r="E170" i="3"/>
  <c r="E34" i="3"/>
  <c r="E63" i="3"/>
  <c r="E223" i="3"/>
  <c r="E222" i="3"/>
  <c r="E45" i="3"/>
  <c r="E282" i="3"/>
  <c r="E253" i="3"/>
  <c r="E68" i="3"/>
  <c r="E160" i="3"/>
  <c r="E352" i="3"/>
  <c r="E251" i="3"/>
  <c r="E178" i="3"/>
  <c r="E322" i="3"/>
  <c r="E324" i="3"/>
  <c r="E213" i="3"/>
  <c r="E107" i="3"/>
  <c r="E225" i="3"/>
  <c r="E317" i="3"/>
  <c r="E343" i="3"/>
  <c r="E114" i="3"/>
  <c r="E362" i="3"/>
  <c r="E355" i="3"/>
  <c r="E94" i="3"/>
  <c r="E330" i="3"/>
  <c r="E7" i="3"/>
  <c r="E130" i="3"/>
  <c r="E119" i="3"/>
  <c r="E42" i="3"/>
  <c r="E31" i="3"/>
  <c r="E353" i="3"/>
  <c r="E256" i="3"/>
  <c r="E16" i="3"/>
  <c r="E15" i="3"/>
  <c r="E360" i="3"/>
  <c r="E334" i="3"/>
  <c r="E215" i="3"/>
  <c r="E162" i="3"/>
  <c r="E289" i="3"/>
  <c r="E208" i="3"/>
  <c r="E90" i="3"/>
  <c r="E115" i="3"/>
  <c r="E54" i="3"/>
  <c r="E105" i="3"/>
  <c r="E308" i="3"/>
  <c r="E261" i="3"/>
  <c r="E290" i="3"/>
  <c r="E244" i="3"/>
  <c r="E109" i="3"/>
  <c r="E112" i="3"/>
  <c r="E291" i="3"/>
  <c r="E41" i="3"/>
  <c r="E299" i="3"/>
  <c r="E248" i="3"/>
  <c r="E96" i="3"/>
  <c r="E128" i="3"/>
  <c r="E158" i="3"/>
  <c r="E305" i="3"/>
  <c r="E205" i="3"/>
  <c r="E254" i="3"/>
  <c r="E39" i="3"/>
  <c r="E35" i="3"/>
  <c r="E26" i="3"/>
  <c r="E250" i="3"/>
  <c r="E189" i="3"/>
  <c r="E365" i="3"/>
  <c r="E57" i="3"/>
  <c r="E98" i="3"/>
  <c r="E298" i="3"/>
  <c r="E110" i="3"/>
  <c r="E236" i="3"/>
  <c r="E185" i="3"/>
  <c r="E281" i="3"/>
  <c r="E86" i="3"/>
  <c r="E234" i="3"/>
  <c r="E311" i="3"/>
  <c r="E284" i="3"/>
  <c r="E61" i="3"/>
  <c r="E184" i="3"/>
  <c r="E33" i="3"/>
  <c r="E320" i="3"/>
  <c r="E67" i="3"/>
  <c r="E12" i="3"/>
  <c r="E103" i="3"/>
  <c r="E220" i="3"/>
  <c r="E279" i="3"/>
  <c r="E237" i="3"/>
  <c r="E190" i="3"/>
  <c r="E144" i="3"/>
  <c r="E43" i="3"/>
  <c r="E122" i="3"/>
  <c r="E154" i="3"/>
  <c r="E306" i="3"/>
  <c r="E85" i="3"/>
  <c r="E357" i="3"/>
  <c r="E161" i="3"/>
  <c r="E84" i="3"/>
  <c r="E142" i="3"/>
  <c r="E113" i="3"/>
  <c r="E172" i="3"/>
  <c r="E77" i="3"/>
  <c r="E175" i="3"/>
  <c r="E10" i="3"/>
  <c r="E143" i="3"/>
  <c r="E539" i="3"/>
  <c r="E173" i="5" s="1"/>
  <c r="E917" i="3"/>
  <c r="E917" i="5" s="1"/>
  <c r="E541" i="3"/>
  <c r="E666" i="3"/>
  <c r="E425" i="3"/>
  <c r="E59" i="5" s="1"/>
  <c r="E507" i="3"/>
  <c r="E141" i="5" s="1"/>
  <c r="E610" i="3"/>
  <c r="E413" i="3"/>
  <c r="E505" i="3"/>
  <c r="E139" i="5" s="1"/>
  <c r="E421" i="3"/>
  <c r="E557" i="3"/>
  <c r="E191" i="5" s="1"/>
  <c r="E688" i="3"/>
  <c r="E534" i="3"/>
  <c r="E168" i="5" s="1"/>
  <c r="E370" i="3"/>
  <c r="E4" i="5" s="1"/>
  <c r="E624" i="3"/>
  <c r="E258" i="5" s="1"/>
  <c r="E695" i="3"/>
  <c r="E329" i="5" s="1"/>
  <c r="E676" i="3"/>
  <c r="E310" i="5" s="1"/>
  <c r="E398" i="3"/>
  <c r="E554" i="3"/>
  <c r="E796" i="3"/>
  <c r="E796" i="5" s="1"/>
  <c r="E613" i="3"/>
  <c r="E620" i="3"/>
  <c r="E254" i="5" s="1"/>
  <c r="E469" i="3"/>
  <c r="E103" i="5" s="1"/>
  <c r="E722" i="3"/>
  <c r="E392" i="3"/>
  <c r="E587" i="3"/>
  <c r="E221" i="5" s="1"/>
  <c r="E408" i="3"/>
  <c r="E42" i="5" s="1"/>
  <c r="E428" i="3"/>
  <c r="E62" i="5" s="1"/>
  <c r="E665" i="3"/>
  <c r="E299" i="5" s="1"/>
  <c r="E667" i="3"/>
  <c r="E301" i="5" s="1"/>
  <c r="E560" i="3"/>
  <c r="E194" i="5" s="1"/>
  <c r="E509" i="3"/>
  <c r="E143" i="5" s="1"/>
  <c r="E480" i="3"/>
  <c r="E114" i="5" s="1"/>
  <c r="E644" i="3"/>
  <c r="E69" i="3"/>
  <c r="E69" i="5" s="1"/>
  <c r="E601" i="3"/>
  <c r="E719" i="3"/>
  <c r="E591" i="3"/>
  <c r="E636" i="3"/>
  <c r="E270" i="5" s="1"/>
  <c r="E682" i="3"/>
  <c r="E316" i="5" s="1"/>
  <c r="E386" i="3"/>
  <c r="E706" i="3"/>
  <c r="E686" i="3"/>
  <c r="E320" i="5" s="1"/>
  <c r="E492" i="3"/>
  <c r="E542" i="3"/>
  <c r="E640" i="3"/>
  <c r="E414" i="3"/>
  <c r="E532" i="3"/>
  <c r="E166" i="5" s="1"/>
  <c r="E705" i="3"/>
  <c r="E547" i="3"/>
  <c r="E181" i="5" s="1"/>
  <c r="E711" i="3"/>
  <c r="E345" i="5" s="1"/>
  <c r="E680" i="3"/>
  <c r="E635" i="3"/>
  <c r="E407" i="3"/>
  <c r="E41" i="5" s="1"/>
  <c r="E498" i="3"/>
  <c r="E132" i="5" s="1"/>
  <c r="E555" i="3"/>
  <c r="E189" i="5" s="1"/>
  <c r="E459" i="3"/>
  <c r="E93" i="5" s="1"/>
  <c r="E699" i="3"/>
  <c r="E333" i="5" s="1"/>
  <c r="E729" i="3"/>
  <c r="E730" i="3"/>
  <c r="E364" i="5" s="1"/>
  <c r="E986" i="3"/>
  <c r="E393" i="3"/>
  <c r="E27" i="5" s="1"/>
  <c r="E599" i="3"/>
  <c r="E233" i="5" s="1"/>
  <c r="E576" i="3"/>
  <c r="E517" i="3"/>
  <c r="E683" i="3"/>
  <c r="E424" i="3"/>
  <c r="E58" i="5" s="1"/>
  <c r="E588" i="3"/>
  <c r="E222" i="5" s="1"/>
  <c r="E470" i="3"/>
  <c r="E399" i="3"/>
  <c r="E526" i="3"/>
  <c r="E651" i="3"/>
  <c r="E383" i="3"/>
  <c r="E662" i="3"/>
  <c r="E543" i="3"/>
  <c r="E177" i="5" s="1"/>
  <c r="E405" i="3"/>
  <c r="E39" i="5" s="1"/>
  <c r="E639" i="3"/>
  <c r="E273" i="5" s="1"/>
  <c r="E573" i="3"/>
  <c r="E410" i="3"/>
  <c r="E598" i="3"/>
  <c r="E656" i="3"/>
  <c r="E562" i="3"/>
  <c r="E504" i="3"/>
  <c r="E138" i="5" s="1"/>
  <c r="E614" i="3"/>
  <c r="E418" i="3"/>
  <c r="E485" i="3"/>
  <c r="E119" i="5" s="1"/>
  <c r="E720" i="3"/>
  <c r="E354" i="5" s="1"/>
  <c r="E714" i="3"/>
  <c r="E348" i="5" s="1"/>
  <c r="E454" i="3"/>
  <c r="E88" i="5" s="1"/>
  <c r="E701" i="3"/>
  <c r="E335" i="5" s="1"/>
  <c r="E489" i="3"/>
  <c r="E638" i="3"/>
  <c r="E609" i="3"/>
  <c r="E243" i="5" s="1"/>
  <c r="E605" i="3"/>
  <c r="E570" i="3"/>
  <c r="E204" i="5" s="1"/>
  <c r="E523" i="3"/>
  <c r="E508" i="3"/>
  <c r="E431" i="3"/>
  <c r="E597" i="3"/>
  <c r="E619" i="3"/>
  <c r="E483" i="3"/>
  <c r="E568" i="3"/>
  <c r="E494" i="3"/>
  <c r="E567" i="3"/>
  <c r="E723" i="3"/>
  <c r="E417" i="3"/>
  <c r="E544" i="3"/>
  <c r="E178" i="5" s="1"/>
  <c r="E713" i="3"/>
  <c r="E347" i="5" s="1"/>
  <c r="E390" i="3"/>
  <c r="E24" i="5" s="1"/>
  <c r="E628" i="3"/>
  <c r="E432" i="3"/>
  <c r="E66" i="5" s="1"/>
  <c r="E631" i="3"/>
  <c r="E448" i="3"/>
  <c r="E82" i="5" s="1"/>
  <c r="E580" i="3"/>
  <c r="E409" i="3"/>
  <c r="E583" i="3"/>
  <c r="E217" i="5" s="1"/>
  <c r="E518" i="3"/>
  <c r="E693" i="3"/>
  <c r="E327" i="5" s="1"/>
  <c r="E422" i="3"/>
  <c r="E433" i="3"/>
  <c r="E491" i="3"/>
  <c r="E521" i="3"/>
  <c r="E155" i="5" s="1"/>
  <c r="E482" i="3"/>
  <c r="E116" i="5" s="1"/>
  <c r="E672" i="3"/>
  <c r="E306" i="5" s="1"/>
  <c r="E653" i="3"/>
  <c r="E593" i="3"/>
  <c r="E227" i="5" s="1"/>
  <c r="E632" i="3"/>
  <c r="E266" i="5" s="1"/>
  <c r="E618" i="3"/>
  <c r="E664" i="3"/>
  <c r="E298" i="5" s="1"/>
  <c r="E592" i="3"/>
  <c r="E697" i="3"/>
  <c r="E654" i="3"/>
  <c r="E288" i="5" s="1"/>
  <c r="E718" i="3"/>
  <c r="E514" i="3"/>
  <c r="E427" i="3"/>
  <c r="E61" i="5" s="1"/>
  <c r="E528" i="3"/>
  <c r="E564" i="3"/>
  <c r="E376" i="3"/>
  <c r="E519" i="3"/>
  <c r="E579" i="3"/>
  <c r="E565" i="3"/>
  <c r="E373" i="3"/>
  <c r="E673" i="3"/>
  <c r="E307" i="5" s="1"/>
  <c r="E582" i="3"/>
  <c r="E216" i="5" s="1"/>
  <c r="E524" i="3"/>
  <c r="E158" i="5" s="1"/>
  <c r="E437" i="3"/>
  <c r="E71" i="5" s="1"/>
  <c r="E671" i="3"/>
  <c r="E429" i="3"/>
  <c r="E703" i="3"/>
  <c r="E569" i="3"/>
  <c r="E203" i="5" s="1"/>
  <c r="E527" i="3"/>
  <c r="E497" i="3"/>
  <c r="E616" i="3"/>
  <c r="E691" i="3"/>
  <c r="E325" i="5" s="1"/>
  <c r="E186" i="3"/>
  <c r="E186" i="5" s="1"/>
  <c r="E630" i="3"/>
  <c r="E412" i="3"/>
  <c r="E46" i="5" s="1"/>
  <c r="E403" i="3"/>
  <c r="E37" i="5" s="1"/>
  <c r="E387" i="3"/>
  <c r="E21" i="5" s="1"/>
  <c r="E681" i="3"/>
  <c r="E315" i="5" s="1"/>
  <c r="E625" i="3"/>
  <c r="E259" i="5" s="1"/>
  <c r="E626" i="3"/>
  <c r="E374" i="3"/>
  <c r="E8" i="5" s="1"/>
  <c r="E621" i="3"/>
  <c r="E255" i="5" s="1"/>
  <c r="E637" i="3"/>
  <c r="E271" i="5" s="1"/>
  <c r="E453" i="3"/>
  <c r="E604" i="3"/>
  <c r="E238" i="5" s="1"/>
  <c r="E502" i="3"/>
  <c r="E550" i="3"/>
  <c r="E606" i="3"/>
  <c r="E709" i="3"/>
  <c r="E343" i="5" s="1"/>
  <c r="E406" i="3"/>
  <c r="E40" i="5" s="1"/>
  <c r="E400" i="3"/>
  <c r="E476" i="3"/>
  <c r="E110" i="5" s="1"/>
  <c r="E875" i="3"/>
  <c r="E545" i="3"/>
  <c r="E179" i="5" s="1"/>
  <c r="E634" i="3"/>
  <c r="E445" i="3"/>
  <c r="E615" i="3"/>
  <c r="E249" i="5" s="1"/>
  <c r="E371" i="3"/>
  <c r="E947" i="3"/>
  <c r="E721" i="3"/>
  <c r="E629" i="3"/>
  <c r="E263" i="5" s="1"/>
  <c r="E441" i="3"/>
  <c r="E75" i="5" s="1"/>
  <c r="E474" i="3"/>
  <c r="E108" i="5" s="1"/>
  <c r="E652" i="3"/>
  <c r="E286" i="5" s="1"/>
  <c r="E443" i="3"/>
  <c r="E77" i="5" s="1"/>
  <c r="E702" i="3"/>
  <c r="E336" i="5" s="1"/>
  <c r="E512" i="3"/>
  <c r="E727" i="3"/>
  <c r="E361" i="5" s="1"/>
  <c r="E499" i="3"/>
  <c r="E133" i="5" s="1"/>
  <c r="E510" i="3"/>
  <c r="E144" i="5" s="1"/>
  <c r="E692" i="3"/>
  <c r="E326" i="5" s="1"/>
  <c r="E372" i="3"/>
  <c r="E799" i="3"/>
  <c r="E577" i="3"/>
  <c r="E211" i="5" s="1"/>
  <c r="E522" i="3"/>
  <c r="E633" i="3"/>
  <c r="E267" i="5" s="1"/>
  <c r="E440" i="3"/>
  <c r="E74" i="5" s="1"/>
  <c r="E475" i="3"/>
  <c r="E109" i="5" s="1"/>
  <c r="E444" i="3"/>
  <c r="E456" i="3"/>
  <c r="E90" i="5" s="1"/>
  <c r="E663" i="3"/>
  <c r="E297" i="5" s="1"/>
  <c r="E979" i="3"/>
  <c r="E612" i="3"/>
  <c r="E648" i="3"/>
  <c r="E529" i="3"/>
  <c r="E163" i="5" s="1"/>
  <c r="E574" i="3"/>
  <c r="E208" i="5" s="1"/>
  <c r="E1088" i="3"/>
  <c r="E382" i="3"/>
  <c r="E16" i="5" s="1"/>
  <c r="E466" i="3"/>
  <c r="E578" i="3"/>
  <c r="E212" i="5" s="1"/>
  <c r="E395" i="3"/>
  <c r="E670" i="3"/>
  <c r="E420" i="3"/>
  <c r="E54" i="5" s="1"/>
  <c r="E451" i="3"/>
  <c r="E416" i="3"/>
  <c r="E50" i="5" s="1"/>
  <c r="E608" i="3"/>
  <c r="E242" i="5" s="1"/>
  <c r="E520" i="3"/>
  <c r="E154" i="5" s="1"/>
  <c r="E646" i="3"/>
  <c r="E1003" i="3"/>
  <c r="E468" i="3"/>
  <c r="E102" i="5" s="1"/>
  <c r="E645" i="3"/>
  <c r="E279" i="5" s="1"/>
  <c r="E486" i="3"/>
  <c r="E561" i="3"/>
  <c r="E195" i="5" s="1"/>
  <c r="E617" i="3"/>
  <c r="E251" i="5" s="1"/>
  <c r="E590" i="3"/>
  <c r="E224" i="5" s="1"/>
  <c r="E566" i="3"/>
  <c r="E200" i="5" s="1"/>
  <c r="E977" i="3"/>
  <c r="E698" i="3"/>
  <c r="E332" i="5" s="1"/>
  <c r="E375" i="3"/>
  <c r="E9" i="5" s="1"/>
  <c r="E1017" i="3"/>
  <c r="E461" i="3"/>
  <c r="E95" i="5" s="1"/>
  <c r="E988" i="3"/>
  <c r="E391" i="3"/>
  <c r="E380" i="3"/>
  <c r="E728" i="3"/>
  <c r="E627" i="3"/>
  <c r="E261" i="5" s="1"/>
  <c r="E467" i="3"/>
  <c r="E101" i="5" s="1"/>
  <c r="E537" i="3"/>
  <c r="E171" i="5" s="1"/>
  <c r="E685" i="3"/>
  <c r="E319" i="5" s="1"/>
  <c r="E710" i="3"/>
  <c r="E800" i="3"/>
  <c r="E415" i="3"/>
  <c r="E49" i="5" s="1"/>
  <c r="E687" i="3"/>
  <c r="E321" i="5" s="1"/>
  <c r="E388" i="3"/>
  <c r="E506" i="3"/>
  <c r="E140" i="5" s="1"/>
  <c r="E571" i="3"/>
  <c r="E438" i="3"/>
  <c r="E72" i="5" s="1"/>
  <c r="E600" i="3"/>
  <c r="E596" i="3"/>
  <c r="E472" i="3"/>
  <c r="E106" i="5" s="1"/>
  <c r="E490" i="3"/>
  <c r="E423" i="3"/>
  <c r="E57" i="5" s="1"/>
  <c r="E572" i="3"/>
  <c r="E206" i="5" s="1"/>
  <c r="E457" i="3"/>
  <c r="E91" i="5" s="1"/>
  <c r="E657" i="3"/>
  <c r="E291" i="5" s="1"/>
  <c r="E536" i="3"/>
  <c r="E170" i="5" s="1"/>
  <c r="E575" i="3"/>
  <c r="E647" i="3"/>
  <c r="E281" i="5" s="1"/>
  <c r="E704" i="3"/>
  <c r="E434" i="3"/>
  <c r="E68" i="5" s="1"/>
  <c r="E450" i="3"/>
  <c r="E84" i="5" s="1"/>
  <c r="E404" i="3"/>
  <c r="E38" i="5" s="1"/>
  <c r="E992" i="3"/>
  <c r="E661" i="3"/>
  <c r="E495" i="3"/>
  <c r="E129" i="5" s="1"/>
  <c r="E668" i="3"/>
  <c r="E302" i="5" s="1"/>
  <c r="E696" i="3"/>
  <c r="E330" i="5" s="1"/>
  <c r="E462" i="3"/>
  <c r="E460" i="3"/>
  <c r="E452" i="3"/>
  <c r="E86" i="5" s="1"/>
  <c r="E531" i="3"/>
  <c r="E165" i="5" s="1"/>
  <c r="E378" i="3"/>
  <c r="E12" i="5" s="1"/>
  <c r="E402" i="3"/>
  <c r="E36" i="5" s="1"/>
  <c r="E684" i="3"/>
  <c r="E318" i="5" s="1"/>
  <c r="E533" i="3"/>
  <c r="E909" i="3"/>
  <c r="E642" i="3"/>
  <c r="E276" i="5" s="1"/>
  <c r="E660" i="3"/>
  <c r="E496" i="3"/>
  <c r="E130" i="5" s="1"/>
  <c r="E581" i="3"/>
  <c r="E215" i="5" s="1"/>
  <c r="E694" i="3"/>
  <c r="E328" i="5" s="1"/>
  <c r="E558" i="3"/>
  <c r="E436" i="3"/>
  <c r="E70" i="5" s="1"/>
  <c r="E674" i="3"/>
  <c r="E308" i="5" s="1"/>
  <c r="E463" i="3"/>
  <c r="E97" i="5" s="1"/>
  <c r="E484" i="3"/>
  <c r="E118" i="5" s="1"/>
  <c r="E394" i="3"/>
  <c r="E28" i="5" s="1"/>
  <c r="E707" i="3"/>
  <c r="E341" i="5" s="1"/>
  <c r="E381" i="3"/>
  <c r="E15" i="5" s="1"/>
  <c r="E622" i="3"/>
  <c r="E401" i="3"/>
  <c r="E473" i="3"/>
  <c r="E107" i="5" s="1"/>
  <c r="E689" i="3"/>
  <c r="E323" i="5" s="1"/>
  <c r="E724" i="3"/>
  <c r="E358" i="5" s="1"/>
  <c r="E397" i="3"/>
  <c r="E481" i="3"/>
  <c r="E115" i="5" s="1"/>
  <c r="E538" i="3"/>
  <c r="E172" i="5" s="1"/>
  <c r="E389" i="3"/>
  <c r="E23" i="5" s="1"/>
  <c r="E559" i="3"/>
  <c r="E477" i="3"/>
  <c r="E111" i="5" s="1"/>
  <c r="E369" i="3"/>
  <c r="E715" i="3"/>
  <c r="E349" i="5" s="1"/>
  <c r="E493" i="3"/>
  <c r="E513" i="3"/>
  <c r="E147" i="5" s="1"/>
  <c r="E1000" i="3"/>
  <c r="E708" i="3"/>
  <c r="E342" i="5" s="1"/>
  <c r="E478" i="3"/>
  <c r="E112" i="5" s="1"/>
  <c r="E442" i="3"/>
  <c r="E76" i="5" s="1"/>
  <c r="E553" i="3"/>
  <c r="E187" i="5" s="1"/>
  <c r="E479" i="3"/>
  <c r="E113" i="5" s="1"/>
  <c r="E487" i="3"/>
  <c r="E121" i="5" s="1"/>
  <c r="E525" i="3"/>
  <c r="E159" i="5" s="1"/>
  <c r="E757" i="3"/>
  <c r="E766" i="3"/>
  <c r="E945" i="3"/>
  <c r="E611" i="3"/>
  <c r="E245" i="5" s="1"/>
  <c r="E488" i="3"/>
  <c r="E122" i="5" s="1"/>
  <c r="E396" i="3"/>
  <c r="E30" i="5" s="1"/>
  <c r="E659" i="3"/>
  <c r="E293" i="5" s="1"/>
  <c r="E446" i="3"/>
  <c r="E939" i="3"/>
  <c r="E649" i="3"/>
  <c r="E283" i="5" s="1"/>
  <c r="E1052" i="3"/>
  <c r="E1074" i="3"/>
  <c r="E379" i="3"/>
  <c r="E13" i="5" s="1"/>
  <c r="E772" i="3"/>
  <c r="E1040" i="3"/>
  <c r="E607" i="3"/>
  <c r="E241" i="5" s="1"/>
  <c r="E595" i="3"/>
  <c r="E229" i="5" s="1"/>
  <c r="E883" i="3"/>
  <c r="E585" i="3"/>
  <c r="E910" i="3"/>
  <c r="E726" i="3"/>
  <c r="E360" i="5" s="1"/>
  <c r="E941" i="3"/>
  <c r="E594" i="3"/>
  <c r="E228" i="5" s="1"/>
  <c r="E511" i="3"/>
  <c r="E994" i="3"/>
  <c r="E931" i="3"/>
  <c r="E825" i="3"/>
  <c r="E675" i="3"/>
  <c r="E309" i="5" s="1"/>
  <c r="E818" i="3"/>
  <c r="E426" i="3"/>
  <c r="E60" i="5" s="1"/>
  <c r="E859" i="3"/>
  <c r="E712" i="3"/>
  <c r="E586" i="3"/>
  <c r="E220" i="5" s="1"/>
  <c r="E787" i="3"/>
  <c r="E918" i="3"/>
  <c r="E864" i="3"/>
  <c r="E1090" i="3"/>
  <c r="E678" i="3"/>
  <c r="E312" i="5" s="1"/>
  <c r="E873" i="3"/>
  <c r="E815" i="3"/>
  <c r="E725" i="3"/>
  <c r="E1069" i="3"/>
  <c r="E790" i="3"/>
  <c r="E886" i="3"/>
  <c r="E1056" i="3"/>
  <c r="E995" i="3"/>
  <c r="E1083" i="3"/>
  <c r="E677" i="3"/>
  <c r="E311" i="5" s="1"/>
  <c r="E1054" i="3"/>
  <c r="E690" i="3"/>
  <c r="E1036" i="3"/>
  <c r="E548" i="3"/>
  <c r="E182" i="5" s="1"/>
  <c r="E1093" i="3"/>
  <c r="E430" i="3"/>
  <c r="E1025" i="3"/>
  <c r="E530" i="3"/>
  <c r="E385" i="3"/>
  <c r="E19" i="5" s="1"/>
  <c r="E535" i="3"/>
  <c r="E169" i="5" s="1"/>
  <c r="E746" i="3"/>
  <c r="E584" i="3"/>
  <c r="E916" i="3"/>
  <c r="E874" i="3"/>
  <c r="E944" i="3"/>
  <c r="E843" i="3"/>
  <c r="E982" i="3"/>
  <c r="E898" i="3"/>
  <c r="E1050" i="3"/>
  <c r="E807" i="3"/>
  <c r="E503" i="3"/>
  <c r="E137" i="5" s="1"/>
  <c r="E904" i="3"/>
  <c r="E985" i="3"/>
  <c r="E748" i="3"/>
  <c r="E795" i="3"/>
  <c r="E805" i="3"/>
  <c r="E984" i="3"/>
  <c r="E747" i="3"/>
  <c r="E1079" i="3"/>
  <c r="E967" i="3"/>
  <c r="E589" i="3"/>
  <c r="E223" i="5" s="1"/>
  <c r="E870" i="3"/>
  <c r="E731" i="3"/>
  <c r="E411" i="3"/>
  <c r="E515" i="3"/>
  <c r="E1021" i="3"/>
  <c r="E643" i="3"/>
  <c r="E277" i="5" s="1"/>
  <c r="E789" i="3"/>
  <c r="E852" i="3"/>
  <c r="E970" i="3"/>
  <c r="E993" i="3"/>
  <c r="E877" i="3"/>
  <c r="E811" i="3"/>
  <c r="E419" i="3"/>
  <c r="E53" i="5" s="1"/>
  <c r="E896" i="3"/>
  <c r="E1030" i="3"/>
  <c r="E1014" i="3"/>
  <c r="E750" i="3"/>
  <c r="E968" i="3"/>
  <c r="E1073" i="3"/>
  <c r="E912" i="3"/>
  <c r="E1028" i="3"/>
  <c r="E765" i="3"/>
  <c r="E741" i="3"/>
  <c r="E439" i="3"/>
  <c r="E1026" i="3"/>
  <c r="E749" i="3"/>
  <c r="E1094" i="3"/>
  <c r="E804" i="3"/>
  <c r="E936" i="3"/>
  <c r="E650" i="3"/>
  <c r="E284" i="5" s="1"/>
  <c r="E901" i="3"/>
  <c r="E455" i="3"/>
  <c r="E1007" i="3"/>
  <c r="E999" i="3"/>
  <c r="E911" i="3"/>
  <c r="E1012" i="3"/>
  <c r="E563" i="3"/>
  <c r="E197" i="5" s="1"/>
  <c r="E556" i="3"/>
  <c r="E1048" i="3"/>
  <c r="E1001" i="3"/>
  <c r="E892" i="3"/>
  <c r="E879" i="3"/>
  <c r="E794" i="3"/>
  <c r="E760" i="3"/>
  <c r="E655" i="3"/>
  <c r="E1060" i="3"/>
  <c r="E717" i="3"/>
  <c r="E351" i="5" s="1"/>
  <c r="E854" i="3"/>
  <c r="E1046" i="3"/>
  <c r="E752" i="3"/>
  <c r="E761" i="3"/>
  <c r="E1096" i="3"/>
  <c r="E1055" i="3"/>
  <c r="E885" i="3"/>
  <c r="E1027" i="3"/>
  <c r="E764" i="3"/>
  <c r="E871" i="3"/>
  <c r="E1070" i="3"/>
  <c r="E922" i="3"/>
  <c r="E1022" i="3"/>
  <c r="E1013" i="3"/>
  <c r="E1010" i="3"/>
  <c r="E855" i="3"/>
  <c r="E819" i="3"/>
  <c r="E965" i="3"/>
  <c r="E964" i="3"/>
  <c r="E906" i="3"/>
  <c r="E801" i="3"/>
  <c r="E991" i="3"/>
  <c r="E866" i="3"/>
  <c r="E809" i="3"/>
  <c r="E1031" i="3"/>
  <c r="E940" i="3"/>
  <c r="E777" i="3"/>
  <c r="E842" i="3"/>
  <c r="E882" i="3"/>
  <c r="E785" i="3"/>
  <c r="E928" i="3"/>
  <c r="E1033" i="3"/>
  <c r="E740" i="3"/>
  <c r="E788" i="3"/>
  <c r="E759" i="3"/>
  <c r="E837" i="3"/>
  <c r="E1002" i="3"/>
  <c r="E969" i="3"/>
  <c r="E908" i="3"/>
  <c r="E935" i="3"/>
  <c r="E848" i="3"/>
  <c r="E857" i="3"/>
  <c r="E449" i="3"/>
  <c r="E83" i="5" s="1"/>
  <c r="E954" i="3"/>
  <c r="E841" i="3"/>
  <c r="E990" i="3"/>
  <c r="E783" i="3"/>
  <c r="E1049" i="3"/>
  <c r="E745" i="3"/>
  <c r="E782" i="3"/>
  <c r="E887" i="3"/>
  <c r="E1077" i="3"/>
  <c r="E867" i="3"/>
  <c r="E962" i="3"/>
  <c r="E959" i="3"/>
  <c r="E716" i="3"/>
  <c r="E754" i="3"/>
  <c r="E1061" i="3"/>
  <c r="E926" i="3"/>
  <c r="E884" i="3"/>
  <c r="E812" i="3"/>
  <c r="E950" i="3"/>
  <c r="E1072" i="3"/>
  <c r="E836" i="3"/>
  <c r="E861" i="3"/>
  <c r="E1051" i="3"/>
  <c r="E1043" i="3"/>
  <c r="E833" i="3"/>
  <c r="E781" i="3"/>
  <c r="E1058" i="3"/>
  <c r="E895" i="3"/>
  <c r="E779" i="3"/>
  <c r="E932" i="3"/>
  <c r="E1042" i="3"/>
  <c r="E769" i="3"/>
  <c r="E793" i="3"/>
  <c r="E869" i="3"/>
  <c r="E893" i="3"/>
  <c r="E920" i="3"/>
  <c r="E881" i="3"/>
  <c r="E810" i="3"/>
  <c r="E1053" i="3"/>
  <c r="E778" i="3"/>
  <c r="E758" i="3"/>
  <c r="E930" i="3"/>
  <c r="E835" i="3"/>
  <c r="E983" i="3"/>
  <c r="E846" i="3"/>
  <c r="E933" i="3"/>
  <c r="E775" i="3"/>
  <c r="E1057" i="3"/>
  <c r="E987" i="3"/>
  <c r="E1081" i="3"/>
  <c r="E1067" i="3"/>
  <c r="E907" i="3"/>
  <c r="E751" i="3"/>
  <c r="E921" i="3"/>
  <c r="E1064" i="3"/>
  <c r="E973" i="3"/>
  <c r="E735" i="3"/>
  <c r="E996" i="3"/>
  <c r="E890" i="3"/>
  <c r="E831" i="3"/>
  <c r="E1066" i="3"/>
  <c r="E974" i="3"/>
  <c r="E742" i="3"/>
  <c r="E700" i="3"/>
  <c r="E334" i="5" s="1"/>
  <c r="E900" i="3"/>
  <c r="E1078" i="3"/>
  <c r="E937" i="3"/>
  <c r="E923" i="3"/>
  <c r="E771" i="3"/>
  <c r="E899" i="3"/>
  <c r="E734" i="3"/>
  <c r="E1062" i="3"/>
  <c r="E957" i="3"/>
  <c r="E938" i="3"/>
  <c r="E829" i="3"/>
  <c r="E798" i="3"/>
  <c r="E915" i="3"/>
  <c r="E951" i="3"/>
  <c r="E824" i="3"/>
  <c r="E774" i="3"/>
  <c r="E953" i="3"/>
  <c r="E551" i="3"/>
  <c r="E1091" i="3"/>
  <c r="E817" i="3"/>
  <c r="E878" i="3"/>
  <c r="E465" i="3"/>
  <c r="E99" i="5" s="1"/>
  <c r="E1080" i="3"/>
  <c r="E1087" i="3"/>
  <c r="E849" i="3"/>
  <c r="E823" i="3"/>
  <c r="E958" i="3"/>
  <c r="E1092" i="3"/>
  <c r="E998" i="3"/>
  <c r="E658" i="3"/>
  <c r="E858" i="3"/>
  <c r="E784" i="3"/>
  <c r="E961" i="3"/>
  <c r="E851" i="3"/>
  <c r="E1082" i="3"/>
  <c r="E978" i="3"/>
  <c r="E927" i="3"/>
  <c r="E786" i="3"/>
  <c r="E755" i="3"/>
  <c r="E736" i="3"/>
  <c r="E1075" i="3"/>
  <c r="E949" i="3"/>
  <c r="E1041" i="3"/>
  <c r="E546" i="3"/>
  <c r="E180" i="5" s="1"/>
  <c r="E997" i="3"/>
  <c r="E839" i="3"/>
  <c r="E919" i="3"/>
  <c r="E744" i="3"/>
  <c r="E820" i="3"/>
  <c r="E762" i="3"/>
  <c r="E863" i="3"/>
  <c r="E891" i="3"/>
  <c r="E1034" i="3"/>
  <c r="E803" i="3"/>
  <c r="E989" i="3"/>
  <c r="E934" i="3"/>
  <c r="E1020" i="3"/>
  <c r="E981" i="3"/>
  <c r="E963" i="3"/>
  <c r="E816" i="3"/>
  <c r="E850" i="3"/>
  <c r="E1037" i="3"/>
  <c r="E1016" i="3"/>
  <c r="E1035" i="3"/>
  <c r="E1063" i="3"/>
  <c r="E840" i="3"/>
  <c r="E1044" i="3"/>
  <c r="E955" i="3"/>
  <c r="E853" i="3"/>
  <c r="E847" i="3"/>
  <c r="E737" i="3"/>
  <c r="E972" i="3"/>
  <c r="E806" i="3"/>
  <c r="E813" i="3"/>
  <c r="E1009" i="3"/>
  <c r="E679" i="3"/>
  <c r="E313" i="5" s="1"/>
  <c r="E1084" i="3"/>
  <c r="E1086" i="3"/>
  <c r="E862" i="3"/>
  <c r="E942" i="3"/>
  <c r="E1065" i="3"/>
  <c r="E471" i="3"/>
  <c r="E105" i="5" s="1"/>
  <c r="E956" i="3"/>
  <c r="E946" i="3"/>
  <c r="E1018" i="3"/>
  <c r="E960" i="3"/>
  <c r="E602" i="3"/>
  <c r="E763" i="3"/>
  <c r="E1047" i="3"/>
  <c r="E1015" i="3"/>
  <c r="E1011" i="3"/>
  <c r="E868" i="3"/>
  <c r="E540" i="3"/>
  <c r="E174" i="5" s="1"/>
  <c r="E1085" i="3"/>
  <c r="E856" i="3"/>
  <c r="E844" i="3"/>
  <c r="E1024" i="3"/>
  <c r="E828" i="3"/>
  <c r="E902" i="3"/>
  <c r="E876" i="3"/>
  <c r="E971" i="3"/>
  <c r="E549" i="3"/>
  <c r="E791" i="3"/>
  <c r="E739" i="3"/>
  <c r="E458" i="3"/>
  <c r="E733" i="3"/>
  <c r="E925" i="3"/>
  <c r="E860" i="3"/>
  <c r="E808" i="3"/>
  <c r="E767" i="3"/>
  <c r="E802" i="3"/>
  <c r="E880" i="3"/>
  <c r="E773" i="3"/>
  <c r="E905" i="3"/>
  <c r="E447" i="3"/>
  <c r="E81" i="5" s="1"/>
  <c r="E797" i="3"/>
  <c r="E1039" i="3"/>
  <c r="E1089" i="3"/>
  <c r="E1008" i="3"/>
  <c r="E780" i="3"/>
  <c r="E732" i="3"/>
  <c r="E913" i="3"/>
  <c r="E776" i="3"/>
  <c r="E845" i="3"/>
  <c r="E976" i="3"/>
  <c r="E1071" i="3"/>
  <c r="E368" i="3"/>
  <c r="E2" i="5" s="1"/>
  <c r="E1004" i="3"/>
  <c r="E1023" i="3"/>
  <c r="E1045" i="3"/>
  <c r="E384" i="3"/>
  <c r="E18" i="5" s="1"/>
  <c r="E1005" i="3"/>
  <c r="E641" i="3"/>
  <c r="E275" i="5" s="1"/>
  <c r="E1076" i="3"/>
  <c r="E903" i="3"/>
  <c r="E1029" i="3"/>
  <c r="E889" i="3"/>
  <c r="E464" i="3"/>
  <c r="E98" i="5" s="1"/>
  <c r="E832" i="3"/>
  <c r="E865" i="3"/>
  <c r="E1095" i="3"/>
  <c r="E743" i="3"/>
  <c r="E952" i="3"/>
  <c r="E603" i="3"/>
  <c r="E377" i="3"/>
  <c r="E11" i="5" s="1"/>
  <c r="E516" i="3"/>
  <c r="E150" i="5" s="1"/>
  <c r="E826" i="3"/>
  <c r="E894" i="3"/>
  <c r="E768" i="3"/>
  <c r="E888" i="3"/>
  <c r="E1006" i="3"/>
  <c r="E948" i="3"/>
  <c r="E1038" i="3"/>
  <c r="E872" i="3"/>
  <c r="E753" i="3"/>
  <c r="E1032" i="3"/>
  <c r="E830" i="3"/>
  <c r="E814" i="3"/>
  <c r="E501" i="3"/>
  <c r="E135" i="5" s="1"/>
  <c r="E897" i="3"/>
  <c r="E756" i="3"/>
  <c r="E822" i="3"/>
  <c r="E738" i="3"/>
  <c r="E1068" i="3"/>
  <c r="E980" i="3"/>
  <c r="E834" i="3"/>
  <c r="E975" i="3"/>
  <c r="E623" i="3"/>
  <c r="E929" i="3"/>
  <c r="E770" i="3"/>
  <c r="E1059" i="3"/>
  <c r="E966" i="3"/>
  <c r="E914" i="3"/>
  <c r="E792" i="3"/>
  <c r="E500" i="3"/>
  <c r="E1019" i="3"/>
  <c r="E669" i="3"/>
  <c r="E924" i="3"/>
  <c r="E827" i="3"/>
  <c r="E943" i="3"/>
  <c r="E838" i="3"/>
  <c r="D27" i="3"/>
  <c r="D341" i="3"/>
  <c r="D246" i="3"/>
  <c r="D301" i="3"/>
  <c r="D323" i="3"/>
  <c r="D260" i="3"/>
  <c r="D42" i="3"/>
  <c r="D338" i="3"/>
  <c r="D180" i="3"/>
  <c r="D312" i="3"/>
  <c r="D347" i="3"/>
  <c r="D309" i="3"/>
  <c r="D35" i="3"/>
  <c r="D7" i="3"/>
  <c r="D248" i="3"/>
  <c r="D185" i="3"/>
  <c r="D258" i="3"/>
  <c r="D126" i="3"/>
  <c r="D38" i="3"/>
  <c r="D349" i="3"/>
  <c r="D141" i="3"/>
  <c r="D278" i="3"/>
  <c r="D107" i="3"/>
  <c r="D267" i="3"/>
  <c r="D353" i="3"/>
  <c r="D207" i="3"/>
  <c r="D171" i="3"/>
  <c r="D202" i="3"/>
  <c r="D31" i="3"/>
  <c r="D22" i="3"/>
  <c r="D75" i="3"/>
  <c r="D122" i="3"/>
  <c r="D257" i="3"/>
  <c r="D137" i="3"/>
  <c r="D225" i="3"/>
  <c r="D284" i="3"/>
  <c r="D364" i="3"/>
  <c r="D188" i="3"/>
  <c r="D10" i="3"/>
  <c r="D344" i="3"/>
  <c r="D228" i="3"/>
  <c r="D215" i="3"/>
  <c r="D699" i="3"/>
  <c r="D549" i="3"/>
  <c r="D651" i="3"/>
  <c r="D570" i="3"/>
  <c r="D416" i="3"/>
  <c r="D707" i="3"/>
  <c r="D191" i="3"/>
  <c r="D305" i="3"/>
  <c r="D315" i="3"/>
  <c r="D154" i="3"/>
  <c r="D217" i="3"/>
  <c r="D130" i="3"/>
  <c r="D96" i="3"/>
  <c r="D239" i="3"/>
  <c r="D249" i="3"/>
  <c r="D238" i="3"/>
  <c r="D233" i="3"/>
  <c r="D226" i="3"/>
  <c r="D100" i="3"/>
  <c r="D355" i="3"/>
  <c r="D192" i="3"/>
  <c r="D339" i="3"/>
  <c r="D45" i="3"/>
  <c r="D93" i="3"/>
  <c r="D253" i="3"/>
  <c r="D289" i="3"/>
  <c r="D317" i="3"/>
  <c r="D61" i="3"/>
  <c r="D85" i="3"/>
  <c r="D182" i="3"/>
  <c r="D30" i="3"/>
  <c r="D64" i="3"/>
  <c r="D209" i="3"/>
  <c r="D90" i="3"/>
  <c r="D179" i="3"/>
  <c r="D190" i="3"/>
  <c r="D145" i="3"/>
  <c r="D72" i="3"/>
  <c r="D157" i="3"/>
  <c r="D65" i="3"/>
  <c r="D161" i="3"/>
  <c r="D250" i="3"/>
  <c r="D36" i="3"/>
  <c r="D242" i="3"/>
  <c r="D286" i="3"/>
  <c r="D26" i="3"/>
  <c r="D319" i="3"/>
  <c r="D227" i="3"/>
  <c r="D617" i="3"/>
  <c r="D455" i="3"/>
  <c r="D378" i="3"/>
  <c r="D11" i="3"/>
  <c r="D297" i="3"/>
  <c r="D106" i="3"/>
  <c r="D274" i="3"/>
  <c r="D237" i="3"/>
  <c r="D135" i="3"/>
  <c r="D196" i="3"/>
  <c r="D146" i="3"/>
  <c r="D21" i="3"/>
  <c r="D326" i="3"/>
  <c r="D313" i="3"/>
  <c r="D104" i="3"/>
  <c r="D18" i="3"/>
  <c r="D148" i="3"/>
  <c r="D80" i="3"/>
  <c r="D178" i="3"/>
  <c r="D118" i="3"/>
  <c r="D199" i="3"/>
  <c r="D345" i="3"/>
  <c r="D281" i="3"/>
  <c r="D197" i="3"/>
  <c r="D94" i="3"/>
  <c r="D167" i="3"/>
  <c r="D114" i="3"/>
  <c r="D92" i="3"/>
  <c r="D269" i="3"/>
  <c r="D58" i="3"/>
  <c r="D128" i="3"/>
  <c r="D25" i="3"/>
  <c r="D187" i="3"/>
  <c r="D24" i="3"/>
  <c r="D138" i="3"/>
  <c r="D119" i="3"/>
  <c r="D214" i="3"/>
  <c r="D77" i="3"/>
  <c r="D47" i="3"/>
  <c r="D210" i="3"/>
  <c r="D55" i="3"/>
  <c r="D153" i="3"/>
  <c r="D168" i="3"/>
  <c r="D163" i="3"/>
  <c r="D327" i="3"/>
  <c r="D490" i="3"/>
  <c r="D417" i="3"/>
  <c r="D611" i="3"/>
  <c r="D467" i="3"/>
  <c r="D526" i="3"/>
  <c r="D401" i="3"/>
  <c r="D35" i="5" s="1"/>
  <c r="D680" i="3"/>
  <c r="D669" i="3"/>
  <c r="D689" i="3"/>
  <c r="D323" i="5" s="1"/>
  <c r="D136" i="3"/>
  <c r="D158" i="3"/>
  <c r="D23" i="3"/>
  <c r="D263" i="3"/>
  <c r="D173" i="3"/>
  <c r="D285" i="3"/>
  <c r="D15" i="3"/>
  <c r="D367" i="3"/>
  <c r="D111" i="3"/>
  <c r="D117" i="3"/>
  <c r="D230" i="3"/>
  <c r="D311" i="3"/>
  <c r="D152" i="3"/>
  <c r="D252" i="3"/>
  <c r="D129" i="3"/>
  <c r="D206" i="3"/>
  <c r="D337" i="3"/>
  <c r="D294" i="3"/>
  <c r="D307" i="3"/>
  <c r="D259" i="3"/>
  <c r="D316" i="3"/>
  <c r="D298" i="3"/>
  <c r="D283" i="3"/>
  <c r="D213" i="3"/>
  <c r="D170" i="3"/>
  <c r="D62" i="3"/>
  <c r="D155" i="3"/>
  <c r="D115" i="3"/>
  <c r="D20" i="3"/>
  <c r="D342" i="3"/>
  <c r="D300" i="3"/>
  <c r="D254" i="3"/>
  <c r="D91" i="3"/>
  <c r="D218" i="3"/>
  <c r="D223" i="3"/>
  <c r="D293" i="3"/>
  <c r="D60" i="3"/>
  <c r="D108" i="3"/>
  <c r="D279" i="3"/>
  <c r="D255" i="3"/>
  <c r="D306" i="3"/>
  <c r="D299" i="3"/>
  <c r="D325" i="3"/>
  <c r="D542" i="3"/>
  <c r="D429" i="3"/>
  <c r="D425" i="3"/>
  <c r="D394" i="3"/>
  <c r="D599" i="3"/>
  <c r="D181" i="3"/>
  <c r="D189" i="3"/>
  <c r="D99" i="3"/>
  <c r="D33" i="3"/>
  <c r="D151" i="3"/>
  <c r="D219" i="3"/>
  <c r="D78" i="3"/>
  <c r="D314" i="3"/>
  <c r="D9" i="3"/>
  <c r="D165" i="3"/>
  <c r="D32" i="3"/>
  <c r="D134" i="3"/>
  <c r="D262" i="3"/>
  <c r="D268" i="3"/>
  <c r="D82" i="3"/>
  <c r="D304" i="3"/>
  <c r="D57" i="3"/>
  <c r="D63" i="3"/>
  <c r="D97" i="3"/>
  <c r="D2" i="3"/>
  <c r="D292" i="3"/>
  <c r="D232" i="3"/>
  <c r="D132" i="3"/>
  <c r="D287" i="3"/>
  <c r="D41" i="3"/>
  <c r="D142" i="3"/>
  <c r="D103" i="3"/>
  <c r="D48" i="3"/>
  <c r="D348" i="3"/>
  <c r="D4" i="3"/>
  <c r="D247" i="3"/>
  <c r="D105" i="3"/>
  <c r="D303" i="3"/>
  <c r="D350" i="3"/>
  <c r="D101" i="3"/>
  <c r="D356" i="3"/>
  <c r="D68" i="3"/>
  <c r="D84" i="3"/>
  <c r="D71" i="3"/>
  <c r="D44" i="3"/>
  <c r="D261" i="3"/>
  <c r="D120" i="3"/>
  <c r="D212" i="3"/>
  <c r="D687" i="3"/>
  <c r="D381" i="3"/>
  <c r="D578" i="3"/>
  <c r="D354" i="3"/>
  <c r="D73" i="3"/>
  <c r="D282" i="3"/>
  <c r="D156" i="3"/>
  <c r="D16" i="3"/>
  <c r="D76" i="3"/>
  <c r="D66" i="3"/>
  <c r="D121" i="3"/>
  <c r="D102" i="3"/>
  <c r="D221" i="3"/>
  <c r="D216" i="3"/>
  <c r="D291" i="3"/>
  <c r="D240" i="3"/>
  <c r="D222" i="3"/>
  <c r="D34" i="3"/>
  <c r="D243" i="3"/>
  <c r="D69" i="3"/>
  <c r="D147" i="3"/>
  <c r="D166" i="3"/>
  <c r="D5" i="3"/>
  <c r="D266" i="3"/>
  <c r="D346" i="3"/>
  <c r="D352" i="3"/>
  <c r="D87" i="3"/>
  <c r="D39" i="3"/>
  <c r="D552" i="3"/>
  <c r="D143" i="3"/>
  <c r="D324" i="3"/>
  <c r="D208" i="3"/>
  <c r="D204" i="3"/>
  <c r="D13" i="3"/>
  <c r="D133" i="3"/>
  <c r="D362" i="3"/>
  <c r="D160" i="3"/>
  <c r="D172" i="3"/>
  <c r="D56" i="3"/>
  <c r="D321" i="3"/>
  <c r="D51" i="3"/>
  <c r="D184" i="3"/>
  <c r="D234" i="3"/>
  <c r="D236" i="3"/>
  <c r="D131" i="3"/>
  <c r="D127" i="3"/>
  <c r="D391" i="3"/>
  <c r="D25" i="5" s="1"/>
  <c r="D590" i="3"/>
  <c r="D640" i="3"/>
  <c r="D274" i="5" s="1"/>
  <c r="D789" i="3"/>
  <c r="D789" i="5" s="1"/>
  <c r="D491" i="3"/>
  <c r="D318" i="3"/>
  <c r="D290" i="3"/>
  <c r="D256" i="3"/>
  <c r="D37" i="3"/>
  <c r="D231" i="3"/>
  <c r="D67" i="3"/>
  <c r="D308" i="3"/>
  <c r="D162" i="3"/>
  <c r="D12" i="3"/>
  <c r="D43" i="3"/>
  <c r="D3" i="3"/>
  <c r="D95" i="3"/>
  <c r="D70" i="3"/>
  <c r="D343" i="3"/>
  <c r="D264" i="3"/>
  <c r="D359" i="3"/>
  <c r="D6" i="3"/>
  <c r="D335" i="3"/>
  <c r="D336" i="3"/>
  <c r="D244" i="3"/>
  <c r="D89" i="3"/>
  <c r="D205" i="3"/>
  <c r="D224" i="3"/>
  <c r="D280" i="3"/>
  <c r="D17" i="3"/>
  <c r="D194" i="3"/>
  <c r="D328" i="3"/>
  <c r="D83" i="3"/>
  <c r="D86" i="3"/>
  <c r="D174" i="3"/>
  <c r="D365" i="3"/>
  <c r="D159" i="3"/>
  <c r="D277" i="3"/>
  <c r="D235" i="3"/>
  <c r="D203" i="3"/>
  <c r="D98" i="3"/>
  <c r="D150" i="3"/>
  <c r="D302" i="3"/>
  <c r="D164" i="3"/>
  <c r="D351" i="3"/>
  <c r="D288" i="3"/>
  <c r="D88" i="3"/>
  <c r="D49" i="3"/>
  <c r="D697" i="3"/>
  <c r="D448" i="3"/>
  <c r="D82" i="5" s="1"/>
  <c r="D632" i="3"/>
  <c r="D649" i="3"/>
  <c r="D403" i="3"/>
  <c r="D671" i="3"/>
  <c r="D275" i="3"/>
  <c r="D366" i="3"/>
  <c r="D276" i="3"/>
  <c r="D140" i="3"/>
  <c r="D241" i="3"/>
  <c r="D195" i="3"/>
  <c r="D200" i="3"/>
  <c r="D229" i="3"/>
  <c r="D193" i="3"/>
  <c r="D211" i="3"/>
  <c r="D14" i="3"/>
  <c r="D320" i="3"/>
  <c r="D28" i="3"/>
  <c r="D201" i="3"/>
  <c r="D272" i="3"/>
  <c r="D310" i="3"/>
  <c r="D295" i="3"/>
  <c r="D296" i="3"/>
  <c r="D271" i="3"/>
  <c r="D113" i="3"/>
  <c r="D74" i="3"/>
  <c r="D40" i="3"/>
  <c r="D116" i="3"/>
  <c r="D265" i="3"/>
  <c r="D245" i="3"/>
  <c r="D358" i="3"/>
  <c r="D149" i="3"/>
  <c r="D270" i="3"/>
  <c r="D8" i="3"/>
  <c r="D357" i="3"/>
  <c r="D361" i="3"/>
  <c r="D19" i="3"/>
  <c r="D79" i="3"/>
  <c r="D322" i="3"/>
  <c r="D340" i="3"/>
  <c r="D81" i="3"/>
  <c r="D363" i="3"/>
  <c r="D59" i="3"/>
  <c r="D360" i="3"/>
  <c r="D144" i="3"/>
  <c r="D220" i="3"/>
  <c r="D46" i="3"/>
  <c r="D1033" i="3"/>
  <c r="D1033" i="5" s="1"/>
  <c r="D415" i="3"/>
  <c r="D49" i="5" s="1"/>
  <c r="D386" i="3"/>
  <c r="D20" i="5" s="1"/>
  <c r="D704" i="3"/>
  <c r="D432" i="3"/>
  <c r="D66" i="5" s="1"/>
  <c r="D591" i="3"/>
  <c r="D438" i="3"/>
  <c r="D72" i="5" s="1"/>
  <c r="D486" i="3"/>
  <c r="D543" i="3"/>
  <c r="D418" i="3"/>
  <c r="D559" i="3"/>
  <c r="D382" i="3"/>
  <c r="D392" i="3"/>
  <c r="D375" i="3"/>
  <c r="D9" i="5" s="1"/>
  <c r="D729" i="3"/>
  <c r="D477" i="3"/>
  <c r="D111" i="5" s="1"/>
  <c r="D631" i="3"/>
  <c r="D657" i="3"/>
  <c r="D489" i="3"/>
  <c r="D556" i="3"/>
  <c r="D190" i="5" s="1"/>
  <c r="D402" i="3"/>
  <c r="D36" i="5" s="1"/>
  <c r="D398" i="3"/>
  <c r="D574" i="3"/>
  <c r="D497" i="3"/>
  <c r="D400" i="3"/>
  <c r="D34" i="5" s="1"/>
  <c r="D500" i="3"/>
  <c r="D507" i="3"/>
  <c r="D141" i="5" s="1"/>
  <c r="D426" i="3"/>
  <c r="D60" i="5" s="1"/>
  <c r="D618" i="3"/>
  <c r="D252" i="5" s="1"/>
  <c r="D634" i="3"/>
  <c r="D692" i="3"/>
  <c r="D639" i="3"/>
  <c r="D512" i="3"/>
  <c r="D146" i="5" s="1"/>
  <c r="D663" i="3"/>
  <c r="D297" i="5" s="1"/>
  <c r="D686" i="3"/>
  <c r="D517" i="3"/>
  <c r="D151" i="5" s="1"/>
  <c r="D535" i="3"/>
  <c r="D684" i="3"/>
  <c r="D318" i="5" s="1"/>
  <c r="D619" i="3"/>
  <c r="D698" i="3"/>
  <c r="D544" i="3"/>
  <c r="D178" i="5" s="1"/>
  <c r="D557" i="3"/>
  <c r="D191" i="5" s="1"/>
  <c r="D635" i="3"/>
  <c r="D688" i="3"/>
  <c r="D322" i="5" s="1"/>
  <c r="D681" i="3"/>
  <c r="D483" i="3"/>
  <c r="D408" i="3"/>
  <c r="D728" i="3"/>
  <c r="D604" i="3"/>
  <c r="D238" i="5" s="1"/>
  <c r="D577" i="3"/>
  <c r="D211" i="5" s="1"/>
  <c r="D529" i="3"/>
  <c r="D163" i="5" s="1"/>
  <c r="D457" i="3"/>
  <c r="D91" i="5" s="1"/>
  <c r="D388" i="3"/>
  <c r="D22" i="5" s="1"/>
  <c r="D563" i="3"/>
  <c r="D412" i="3"/>
  <c r="D46" i="5" s="1"/>
  <c r="D569" i="3"/>
  <c r="D203" i="5" s="1"/>
  <c r="D461" i="3"/>
  <c r="D95" i="5" s="1"/>
  <c r="D488" i="3"/>
  <c r="D122" i="5" s="1"/>
  <c r="D545" i="3"/>
  <c r="D179" i="5" s="1"/>
  <c r="D511" i="3"/>
  <c r="D655" i="3"/>
  <c r="D610" i="3"/>
  <c r="D643" i="3"/>
  <c r="D608" i="3"/>
  <c r="D242" i="5" s="1"/>
  <c r="D397" i="3"/>
  <c r="D31" i="5" s="1"/>
  <c r="D523" i="3"/>
  <c r="D157" i="5" s="1"/>
  <c r="D384" i="3"/>
  <c r="D650" i="3"/>
  <c r="D682" i="3"/>
  <c r="D316" i="5" s="1"/>
  <c r="D624" i="3"/>
  <c r="D258" i="5" s="1"/>
  <c r="D459" i="3"/>
  <c r="D534" i="3"/>
  <c r="D168" i="5" s="1"/>
  <c r="D475" i="3"/>
  <c r="D695" i="3"/>
  <c r="D471" i="3"/>
  <c r="D105" i="5" s="1"/>
  <c r="D482" i="3"/>
  <c r="D553" i="3"/>
  <c r="D703" i="3"/>
  <c r="D337" i="5" s="1"/>
  <c r="D508" i="3"/>
  <c r="D564" i="3"/>
  <c r="D668" i="3"/>
  <c r="D730" i="3"/>
  <c r="D364" i="5" s="1"/>
  <c r="D505" i="3"/>
  <c r="D516" i="3"/>
  <c r="D602" i="3"/>
  <c r="D718" i="3"/>
  <c r="D352" i="5" s="1"/>
  <c r="D595" i="3"/>
  <c r="D690" i="3"/>
  <c r="D554" i="3"/>
  <c r="D188" i="5" s="1"/>
  <c r="D644" i="3"/>
  <c r="D278" i="5" s="1"/>
  <c r="D424" i="3"/>
  <c r="D58" i="5" s="1"/>
  <c r="D579" i="3"/>
  <c r="D541" i="3"/>
  <c r="D370" i="3"/>
  <c r="D4" i="5" s="1"/>
  <c r="D582" i="3"/>
  <c r="D216" i="5" s="1"/>
  <c r="D673" i="3"/>
  <c r="D711" i="3"/>
  <c r="D683" i="3"/>
  <c r="D317" i="5" s="1"/>
  <c r="D694" i="3"/>
  <c r="D328" i="5" s="1"/>
  <c r="D587" i="3"/>
  <c r="D637" i="3"/>
  <c r="D664" i="3"/>
  <c r="D298" i="5" s="1"/>
  <c r="D527" i="3"/>
  <c r="D627" i="3"/>
  <c r="D261" i="5" s="1"/>
  <c r="D654" i="3"/>
  <c r="D288" i="5" s="1"/>
  <c r="D533" i="3"/>
  <c r="D652" i="3"/>
  <c r="D573" i="3"/>
  <c r="D435" i="3"/>
  <c r="D589" i="3"/>
  <c r="D371" i="3"/>
  <c r="D515" i="3"/>
  <c r="D186" i="3"/>
  <c r="D186" i="5" s="1"/>
  <c r="D395" i="3"/>
  <c r="D441" i="3"/>
  <c r="D605" i="3"/>
  <c r="D239" i="5" s="1"/>
  <c r="D410" i="3"/>
  <c r="D917" i="3"/>
  <c r="D917" i="5" s="1"/>
  <c r="D700" i="3"/>
  <c r="D661" i="3"/>
  <c r="D420" i="3"/>
  <c r="D409" i="3"/>
  <c r="D501" i="3"/>
  <c r="D701" i="3"/>
  <c r="D374" i="3"/>
  <c r="D708" i="3"/>
  <c r="D342" i="5" s="1"/>
  <c r="D796" i="3"/>
  <c r="D796" i="5" s="1"/>
  <c r="D499" i="3"/>
  <c r="D133" i="5" s="1"/>
  <c r="D463" i="3"/>
  <c r="D633" i="3"/>
  <c r="D267" i="5" s="1"/>
  <c r="D443" i="3"/>
  <c r="D77" i="5" s="1"/>
  <c r="D406" i="3"/>
  <c r="D40" i="5" s="1"/>
  <c r="D572" i="3"/>
  <c r="D724" i="3"/>
  <c r="D358" i="5" s="1"/>
  <c r="D693" i="3"/>
  <c r="D528" i="3"/>
  <c r="D162" i="5" s="1"/>
  <c r="D479" i="3"/>
  <c r="D427" i="3"/>
  <c r="D61" i="5" s="1"/>
  <c r="D670" i="3"/>
  <c r="D304" i="5" s="1"/>
  <c r="D620" i="3"/>
  <c r="D600" i="3"/>
  <c r="D234" i="5" s="1"/>
  <c r="D369" i="3"/>
  <c r="D3" i="5" s="1"/>
  <c r="D449" i="3"/>
  <c r="D593" i="3"/>
  <c r="D666" i="3"/>
  <c r="D300" i="5" s="1"/>
  <c r="D538" i="3"/>
  <c r="D172" i="5" s="1"/>
  <c r="D603" i="3"/>
  <c r="D721" i="3"/>
  <c r="D355" i="5" s="1"/>
  <c r="D575" i="3"/>
  <c r="D510" i="3"/>
  <c r="D144" i="5" s="1"/>
  <c r="D585" i="3"/>
  <c r="D219" i="5" s="1"/>
  <c r="D493" i="3"/>
  <c r="D127" i="5" s="1"/>
  <c r="D496" i="3"/>
  <c r="D130" i="5" s="1"/>
  <c r="D548" i="3"/>
  <c r="D182" i="5" s="1"/>
  <c r="D629" i="3"/>
  <c r="D263" i="5" s="1"/>
  <c r="D520" i="3"/>
  <c r="D450" i="3"/>
  <c r="D84" i="5" s="1"/>
  <c r="D513" i="3"/>
  <c r="D537" i="3"/>
  <c r="D642" i="3"/>
  <c r="D540" i="3"/>
  <c r="D714" i="3"/>
  <c r="D348" i="5" s="1"/>
  <c r="D442" i="3"/>
  <c r="D76" i="5" s="1"/>
  <c r="D677" i="3"/>
  <c r="D656" i="3"/>
  <c r="D705" i="3"/>
  <c r="D339" i="5" s="1"/>
  <c r="D419" i="3"/>
  <c r="D521" i="3"/>
  <c r="D676" i="3"/>
  <c r="D310" i="5" s="1"/>
  <c r="D372" i="3"/>
  <c r="D6" i="5" s="1"/>
  <c r="D723" i="3"/>
  <c r="D357" i="5" s="1"/>
  <c r="D476" i="3"/>
  <c r="D437" i="3"/>
  <c r="D546" i="3"/>
  <c r="D180" i="5" s="1"/>
  <c r="D678" i="3"/>
  <c r="D519" i="3"/>
  <c r="D503" i="3"/>
  <c r="D137" i="5" s="1"/>
  <c r="D495" i="3"/>
  <c r="D129" i="5" s="1"/>
  <c r="D609" i="3"/>
  <c r="D243" i="5" s="1"/>
  <c r="D502" i="3"/>
  <c r="D136" i="5" s="1"/>
  <c r="D717" i="3"/>
  <c r="D351" i="5" s="1"/>
  <c r="D454" i="3"/>
  <c r="D405" i="3"/>
  <c r="D596" i="3"/>
  <c r="D487" i="3"/>
  <c r="D121" i="5" s="1"/>
  <c r="D525" i="3"/>
  <c r="D159" i="5" s="1"/>
  <c r="D606" i="3"/>
  <c r="D421" i="3"/>
  <c r="D646" i="3"/>
  <c r="D280" i="5" s="1"/>
  <c r="D597" i="3"/>
  <c r="D725" i="3"/>
  <c r="D359" i="5" s="1"/>
  <c r="D665" i="3"/>
  <c r="D722" i="3"/>
  <c r="D547" i="3"/>
  <c r="D181" i="5" s="1"/>
  <c r="D451" i="3"/>
  <c r="D638" i="3"/>
  <c r="D272" i="5" s="1"/>
  <c r="D464" i="3"/>
  <c r="D404" i="3"/>
  <c r="D532" i="3"/>
  <c r="D166" i="5" s="1"/>
  <c r="D440" i="3"/>
  <c r="D387" i="3"/>
  <c r="D21" i="5" s="1"/>
  <c r="D470" i="3"/>
  <c r="D104" i="5" s="1"/>
  <c r="D531" i="3"/>
  <c r="D373" i="3"/>
  <c r="D7" i="5" s="1"/>
  <c r="D614" i="3"/>
  <c r="D530" i="3"/>
  <c r="D164" i="5" s="1"/>
  <c r="D444" i="3"/>
  <c r="D558" i="3"/>
  <c r="D433" i="3"/>
  <c r="D539" i="3"/>
  <c r="D173" i="5" s="1"/>
  <c r="D598" i="3"/>
  <c r="D232" i="5" s="1"/>
  <c r="D456" i="3"/>
  <c r="D380" i="3"/>
  <c r="D473" i="3"/>
  <c r="D107" i="5" s="1"/>
  <c r="D630" i="3"/>
  <c r="D264" i="5" s="1"/>
  <c r="D474" i="3"/>
  <c r="D108" i="5" s="1"/>
  <c r="D581" i="3"/>
  <c r="D215" i="5" s="1"/>
  <c r="D393" i="3"/>
  <c r="D27" i="5" s="1"/>
  <c r="D588" i="3"/>
  <c r="D222" i="5" s="1"/>
  <c r="D376" i="3"/>
  <c r="D648" i="3"/>
  <c r="D282" i="5" s="1"/>
  <c r="D712" i="3"/>
  <c r="D561" i="3"/>
  <c r="D195" i="5" s="1"/>
  <c r="D565" i="3"/>
  <c r="D407" i="3"/>
  <c r="D41" i="5" s="1"/>
  <c r="D615" i="3"/>
  <c r="D249" i="5" s="1"/>
  <c r="D414" i="3"/>
  <c r="D48" i="5" s="1"/>
  <c r="D492" i="3"/>
  <c r="D411" i="3"/>
  <c r="D45" i="5" s="1"/>
  <c r="D726" i="3"/>
  <c r="D360" i="5" s="1"/>
  <c r="D628" i="3"/>
  <c r="D262" i="5" s="1"/>
  <c r="D584" i="3"/>
  <c r="D466" i="3"/>
  <c r="D100" i="5" s="1"/>
  <c r="D522" i="3"/>
  <c r="D460" i="3"/>
  <c r="D715" i="3"/>
  <c r="D601" i="3"/>
  <c r="D235" i="5" s="1"/>
  <c r="D719" i="3"/>
  <c r="D353" i="5" s="1"/>
  <c r="D385" i="3"/>
  <c r="D586" i="3"/>
  <c r="D399" i="3"/>
  <c r="D674" i="3"/>
  <c r="D308" i="5" s="1"/>
  <c r="D621" i="3"/>
  <c r="D255" i="5" s="1"/>
  <c r="D396" i="3"/>
  <c r="D30" i="5" s="1"/>
  <c r="D592" i="3"/>
  <c r="D472" i="3"/>
  <c r="D106" i="5" s="1"/>
  <c r="D536" i="3"/>
  <c r="D170" i="5" s="1"/>
  <c r="D607" i="3"/>
  <c r="D576" i="3"/>
  <c r="D210" i="5" s="1"/>
  <c r="D562" i="3"/>
  <c r="D727" i="3"/>
  <c r="D361" i="5" s="1"/>
  <c r="D613" i="3"/>
  <c r="D653" i="3"/>
  <c r="D287" i="5" s="1"/>
  <c r="D702" i="3"/>
  <c r="D336" i="5" s="1"/>
  <c r="D478" i="3"/>
  <c r="D383" i="3"/>
  <c r="D506" i="3"/>
  <c r="D498" i="3"/>
  <c r="D132" i="5" s="1"/>
  <c r="D583" i="3"/>
  <c r="D217" i="5" s="1"/>
  <c r="D645" i="3"/>
  <c r="D716" i="3"/>
  <c r="D679" i="3"/>
  <c r="D313" i="5" s="1"/>
  <c r="D675" i="3"/>
  <c r="D509" i="3"/>
  <c r="D143" i="5" s="1"/>
  <c r="D485" i="3"/>
  <c r="D119" i="5" s="1"/>
  <c r="D672" i="3"/>
  <c r="D306" i="5" s="1"/>
  <c r="D422" i="3"/>
  <c r="D612" i="3"/>
  <c r="D504" i="3"/>
  <c r="D138" i="5" s="1"/>
  <c r="D446" i="3"/>
  <c r="D480" i="3"/>
  <c r="D114" i="5" s="1"/>
  <c r="D623" i="3"/>
  <c r="D257" i="5" s="1"/>
  <c r="D555" i="3"/>
  <c r="D189" i="5" s="1"/>
  <c r="D436" i="3"/>
  <c r="D70" i="5" s="1"/>
  <c r="D625" i="3"/>
  <c r="D259" i="5" s="1"/>
  <c r="D566" i="3"/>
  <c r="D200" i="5" s="1"/>
  <c r="D580" i="3"/>
  <c r="D465" i="3"/>
  <c r="D571" i="3"/>
  <c r="D560" i="3"/>
  <c r="D194" i="5" s="1"/>
  <c r="D494" i="3"/>
  <c r="D128" i="5" s="1"/>
  <c r="D452" i="3"/>
  <c r="D86" i="5" s="1"/>
  <c r="D453" i="3"/>
  <c r="D87" i="5" s="1"/>
  <c r="D413" i="3"/>
  <c r="D47" i="5" s="1"/>
  <c r="D691" i="3"/>
  <c r="D636" i="3"/>
  <c r="D594" i="3"/>
  <c r="D228" i="5" s="1"/>
  <c r="D484" i="3"/>
  <c r="D118" i="5" s="1"/>
  <c r="D389" i="3"/>
  <c r="D713" i="3"/>
  <c r="D347" i="5" s="1"/>
  <c r="D568" i="3"/>
  <c r="D202" i="5" s="1"/>
  <c r="D377" i="3"/>
  <c r="D11" i="5" s="1"/>
  <c r="D434" i="3"/>
  <c r="D68" i="5" s="1"/>
  <c r="D567" i="3"/>
  <c r="D201" i="5" s="1"/>
  <c r="D709" i="3"/>
  <c r="D662" i="3"/>
  <c r="D296" i="5" s="1"/>
  <c r="D462" i="3"/>
  <c r="D96" i="5" s="1"/>
  <c r="D720" i="3"/>
  <c r="D354" i="5" s="1"/>
  <c r="D626" i="3"/>
  <c r="D260" i="5" s="1"/>
  <c r="D518" i="3"/>
  <c r="D152" i="5" s="1"/>
  <c r="D622" i="3"/>
  <c r="D256" i="5" s="1"/>
  <c r="D696" i="3"/>
  <c r="D647" i="3"/>
  <c r="D281" i="5" s="1"/>
  <c r="D379" i="3"/>
  <c r="D13" i="5" s="1"/>
  <c r="D658" i="3"/>
  <c r="D292" i="5" s="1"/>
  <c r="D659" i="3"/>
  <c r="D514" i="3"/>
  <c r="D439" i="3"/>
  <c r="D73" i="5" s="1"/>
  <c r="D660" i="3"/>
  <c r="D469" i="3"/>
  <c r="D468" i="3"/>
  <c r="D428" i="3"/>
  <c r="D616" i="3"/>
  <c r="D706" i="3"/>
  <c r="D445" i="3"/>
  <c r="D79" i="5" s="1"/>
  <c r="D1069" i="3"/>
  <c r="D731" i="3"/>
  <c r="D916" i="3"/>
  <c r="D1001" i="3"/>
  <c r="D910" i="3"/>
  <c r="D781" i="3"/>
  <c r="D1004" i="3"/>
  <c r="D926" i="3"/>
  <c r="D1094" i="3"/>
  <c r="D752" i="3"/>
  <c r="D968" i="3"/>
  <c r="D938" i="3"/>
  <c r="D667" i="3"/>
  <c r="D1053" i="3"/>
  <c r="D1064" i="3"/>
  <c r="D880" i="3"/>
  <c r="D820" i="3"/>
  <c r="D774" i="3"/>
  <c r="D1044" i="3"/>
  <c r="D1089" i="3"/>
  <c r="D854" i="3"/>
  <c r="D839" i="3"/>
  <c r="D984" i="3"/>
  <c r="D952" i="3"/>
  <c r="D745" i="3"/>
  <c r="D827" i="3"/>
  <c r="D1011" i="3"/>
  <c r="D957" i="3"/>
  <c r="D995" i="3"/>
  <c r="D931" i="3"/>
  <c r="D802" i="3"/>
  <c r="D783" i="3"/>
  <c r="D963" i="3"/>
  <c r="D742" i="3"/>
  <c r="D825" i="3"/>
  <c r="D840" i="3"/>
  <c r="D843" i="3"/>
  <c r="D749" i="3"/>
  <c r="D908" i="3"/>
  <c r="D901" i="3"/>
  <c r="D1085" i="3"/>
  <c r="D884" i="3"/>
  <c r="D738" i="3"/>
  <c r="D982" i="3"/>
  <c r="D1066" i="3"/>
  <c r="D1079" i="3"/>
  <c r="D1013" i="3"/>
  <c r="D1082" i="3"/>
  <c r="D1090" i="3"/>
  <c r="D962" i="3"/>
  <c r="D989" i="3"/>
  <c r="D981" i="3"/>
  <c r="D1010" i="3"/>
  <c r="D836" i="3"/>
  <c r="D780" i="3"/>
  <c r="D785" i="3"/>
  <c r="D812" i="3"/>
  <c r="D1078" i="3"/>
  <c r="D770" i="3"/>
  <c r="D1060" i="3"/>
  <c r="D922" i="3"/>
  <c r="D896" i="3"/>
  <c r="D992" i="3"/>
  <c r="D903" i="3"/>
  <c r="D458" i="3"/>
  <c r="D92" i="5" s="1"/>
  <c r="D929" i="3"/>
  <c r="D866" i="3"/>
  <c r="D1077" i="3"/>
  <c r="D948" i="3"/>
  <c r="D754" i="3"/>
  <c r="D551" i="3"/>
  <c r="D524" i="3"/>
  <c r="D1058" i="3"/>
  <c r="D832" i="3"/>
  <c r="D991" i="3"/>
  <c r="D758" i="3"/>
  <c r="D899" i="3"/>
  <c r="D1051" i="3"/>
  <c r="D915" i="3"/>
  <c r="D860" i="3"/>
  <c r="D893" i="3"/>
  <c r="D942" i="3"/>
  <c r="D891" i="3"/>
  <c r="D888" i="3"/>
  <c r="D829" i="3"/>
  <c r="D826" i="3"/>
  <c r="D1018" i="3"/>
  <c r="D828" i="3"/>
  <c r="D1074" i="3"/>
  <c r="D810" i="3"/>
  <c r="D833" i="3"/>
  <c r="D1052" i="3"/>
  <c r="D976" i="3"/>
  <c r="D804" i="3"/>
  <c r="D1026" i="3"/>
  <c r="D970" i="3"/>
  <c r="D911" i="3"/>
  <c r="D971" i="3"/>
  <c r="D943" i="3"/>
  <c r="D1056" i="3"/>
  <c r="D919" i="3"/>
  <c r="D847" i="3"/>
  <c r="D993" i="3"/>
  <c r="D762" i="3"/>
  <c r="D777" i="3"/>
  <c r="D1047" i="3"/>
  <c r="D1067" i="3"/>
  <c r="D766" i="3"/>
  <c r="D941" i="3"/>
  <c r="D741" i="3"/>
  <c r="D1068" i="3"/>
  <c r="D788" i="3"/>
  <c r="D1029" i="3"/>
  <c r="D881" i="3"/>
  <c r="D1081" i="3"/>
  <c r="D887" i="3"/>
  <c r="D858" i="3"/>
  <c r="D857" i="3"/>
  <c r="D849" i="3"/>
  <c r="D431" i="3"/>
  <c r="D869" i="3"/>
  <c r="D1065" i="3"/>
  <c r="D481" i="3"/>
  <c r="D870" i="3"/>
  <c r="D851" i="3"/>
  <c r="D739" i="3"/>
  <c r="D925" i="3"/>
  <c r="D776" i="3"/>
  <c r="D1027" i="3"/>
  <c r="D835" i="3"/>
  <c r="D1009" i="3"/>
  <c r="D862" i="3"/>
  <c r="D1043" i="3"/>
  <c r="D821" i="3"/>
  <c r="D954" i="3"/>
  <c r="D859" i="3"/>
  <c r="D935" i="3"/>
  <c r="D841" i="3"/>
  <c r="D977" i="3"/>
  <c r="D909" i="3"/>
  <c r="D897" i="3"/>
  <c r="D996" i="3"/>
  <c r="D1002" i="3"/>
  <c r="D813" i="3"/>
  <c r="D779" i="3"/>
  <c r="D844" i="3"/>
  <c r="D807" i="3"/>
  <c r="D1059" i="3"/>
  <c r="D900" i="3"/>
  <c r="D988" i="3"/>
  <c r="D743" i="3"/>
  <c r="D951" i="3"/>
  <c r="D1031" i="3"/>
  <c r="D744" i="3"/>
  <c r="D1057" i="3"/>
  <c r="D1048" i="3"/>
  <c r="D767" i="3"/>
  <c r="D876" i="3"/>
  <c r="D933" i="3"/>
  <c r="D1028" i="3"/>
  <c r="D811" i="3"/>
  <c r="D784" i="3"/>
  <c r="D1008" i="3"/>
  <c r="D907" i="3"/>
  <c r="D837" i="3"/>
  <c r="D1003" i="3"/>
  <c r="D975" i="3"/>
  <c r="D755" i="3"/>
  <c r="D1084" i="3"/>
  <c r="D1091" i="3"/>
  <c r="D824" i="3"/>
  <c r="D930" i="3"/>
  <c r="D1073" i="3"/>
  <c r="D966" i="3"/>
  <c r="D746" i="3"/>
  <c r="D958" i="3"/>
  <c r="D737" i="3"/>
  <c r="D831" i="3"/>
  <c r="D861" i="3"/>
  <c r="D1038" i="3"/>
  <c r="D1070" i="3"/>
  <c r="D955" i="3"/>
  <c r="D979" i="3"/>
  <c r="D905" i="3"/>
  <c r="D946" i="3"/>
  <c r="D769" i="3"/>
  <c r="D447" i="3"/>
  <c r="D882" i="3"/>
  <c r="D1095" i="3"/>
  <c r="D1092" i="3"/>
  <c r="D819" i="3"/>
  <c r="D1016" i="3"/>
  <c r="D808" i="3"/>
  <c r="D1075" i="3"/>
  <c r="D872" i="3"/>
  <c r="D1062" i="3"/>
  <c r="D773" i="3"/>
  <c r="D967" i="3"/>
  <c r="D761" i="3"/>
  <c r="D1042" i="3"/>
  <c r="D865" i="3"/>
  <c r="D1093" i="3"/>
  <c r="D874" i="3"/>
  <c r="D940" i="3"/>
  <c r="D856" i="3"/>
  <c r="D734" i="3"/>
  <c r="D960" i="3"/>
  <c r="D1035" i="3"/>
  <c r="D937" i="3"/>
  <c r="D1024" i="3"/>
  <c r="D1087" i="3"/>
  <c r="D885" i="3"/>
  <c r="D1071" i="3"/>
  <c r="D793" i="3"/>
  <c r="D895" i="3"/>
  <c r="D939" i="3"/>
  <c r="D751" i="3"/>
  <c r="D997" i="3"/>
  <c r="D886" i="3"/>
  <c r="D980" i="3"/>
  <c r="D1045" i="3"/>
  <c r="D852" i="3"/>
  <c r="D1037" i="3"/>
  <c r="D790" i="3"/>
  <c r="D1012" i="3"/>
  <c r="D972" i="3"/>
  <c r="D918" i="3"/>
  <c r="D1034" i="3"/>
  <c r="D747" i="3"/>
  <c r="D877" i="3"/>
  <c r="D756" i="3"/>
  <c r="D894" i="3"/>
  <c r="D792" i="3"/>
  <c r="D782" i="3"/>
  <c r="D848" i="3"/>
  <c r="D786" i="3"/>
  <c r="D850" i="3"/>
  <c r="D760" i="3"/>
  <c r="D956" i="3"/>
  <c r="D740" i="3"/>
  <c r="D1055" i="3"/>
  <c r="D685" i="3"/>
  <c r="D319" i="5" s="1"/>
  <c r="D1088" i="3"/>
  <c r="D797" i="3"/>
  <c r="D1025" i="3"/>
  <c r="D892" i="3"/>
  <c r="D999" i="3"/>
  <c r="D1040" i="3"/>
  <c r="D845" i="3"/>
  <c r="D902" i="3"/>
  <c r="D923" i="3"/>
  <c r="D799" i="3"/>
  <c r="D927" i="3"/>
  <c r="D822" i="3"/>
  <c r="D889" i="3"/>
  <c r="D750" i="3"/>
  <c r="D875" i="3"/>
  <c r="D1014" i="3"/>
  <c r="D1041" i="3"/>
  <c r="D921" i="3"/>
  <c r="D1006" i="3"/>
  <c r="D768" i="3"/>
  <c r="D904" i="3"/>
  <c r="D959" i="3"/>
  <c r="D987" i="3"/>
  <c r="D801" i="3"/>
  <c r="D934" i="3"/>
  <c r="D795" i="3"/>
  <c r="D1032" i="3"/>
  <c r="D920" i="3"/>
  <c r="D1046" i="3"/>
  <c r="D924" i="3"/>
  <c r="D953" i="3"/>
  <c r="D873" i="3"/>
  <c r="D1063" i="3"/>
  <c r="D823" i="3"/>
  <c r="D763" i="3"/>
  <c r="D944" i="3"/>
  <c r="D794" i="3"/>
  <c r="D961" i="3"/>
  <c r="D775" i="3"/>
  <c r="D809" i="3"/>
  <c r="D1023" i="3"/>
  <c r="D806" i="3"/>
  <c r="D830" i="3"/>
  <c r="D735" i="3"/>
  <c r="D1021" i="3"/>
  <c r="D798" i="3"/>
  <c r="D998" i="3"/>
  <c r="D817" i="3"/>
  <c r="D855" i="3"/>
  <c r="D1049" i="3"/>
  <c r="D771" i="3"/>
  <c r="D932" i="3"/>
  <c r="D803" i="3"/>
  <c r="D990" i="3"/>
  <c r="D1019" i="3"/>
  <c r="D430" i="3"/>
  <c r="D736" i="3"/>
  <c r="D368" i="3"/>
  <c r="D906" i="3"/>
  <c r="D778" i="3"/>
  <c r="D1050" i="3"/>
  <c r="D912" i="3"/>
  <c r="D883" i="3"/>
  <c r="D641" i="3"/>
  <c r="D275" i="5" s="1"/>
  <c r="D816" i="3"/>
  <c r="D815" i="3"/>
  <c r="D748" i="3"/>
  <c r="D818" i="3"/>
  <c r="D1030" i="3"/>
  <c r="D964" i="3"/>
  <c r="D878" i="3"/>
  <c r="D1054" i="3"/>
  <c r="D733" i="3"/>
  <c r="D550" i="3"/>
  <c r="D184" i="5" s="1"/>
  <c r="D791" i="3"/>
  <c r="D914" i="3"/>
  <c r="D1000" i="3"/>
  <c r="D985" i="3"/>
  <c r="D757" i="3"/>
  <c r="D765" i="3"/>
  <c r="D913" i="3"/>
  <c r="D846" i="3"/>
  <c r="D994" i="3"/>
  <c r="D890" i="3"/>
  <c r="D423" i="3"/>
  <c r="D1061" i="3"/>
  <c r="D1096" i="3"/>
  <c r="D1020" i="3"/>
  <c r="D983" i="3"/>
  <c r="D390" i="3"/>
  <c r="D871" i="3"/>
  <c r="D1080" i="3"/>
  <c r="D764" i="3"/>
  <c r="D759" i="3"/>
  <c r="D842" i="3"/>
  <c r="D1083" i="3"/>
  <c r="D710" i="3"/>
  <c r="D344" i="5" s="1"/>
  <c r="D947" i="3"/>
  <c r="D753" i="3"/>
  <c r="D838" i="3"/>
  <c r="D864" i="3"/>
  <c r="D1005" i="3"/>
  <c r="D1039" i="3"/>
  <c r="D853" i="3"/>
  <c r="D814" i="3"/>
  <c r="D949" i="3"/>
  <c r="D945" i="3"/>
  <c r="D805" i="3"/>
  <c r="D950" i="3"/>
  <c r="D1022" i="3"/>
  <c r="D787" i="3"/>
  <c r="D978" i="3"/>
  <c r="D800" i="3"/>
  <c r="D772" i="3"/>
  <c r="D834" i="3"/>
  <c r="D928" i="3"/>
  <c r="D965" i="3"/>
  <c r="D1036" i="3"/>
  <c r="D879" i="3"/>
  <c r="D936" i="3"/>
  <c r="D732" i="3"/>
  <c r="D1086" i="3"/>
  <c r="D974" i="3"/>
  <c r="D1072" i="3"/>
  <c r="D969" i="3"/>
  <c r="D986" i="3"/>
  <c r="D867" i="3"/>
  <c r="D973" i="3"/>
  <c r="D898" i="3"/>
  <c r="D868" i="3"/>
  <c r="D1017" i="3"/>
  <c r="D863" i="3"/>
  <c r="D1007" i="3"/>
  <c r="D1076" i="3"/>
  <c r="D1015" i="3"/>
  <c r="K223" i="3"/>
  <c r="K204" i="3"/>
  <c r="K107" i="3"/>
  <c r="K54" i="3"/>
  <c r="K82" i="3"/>
  <c r="K10" i="3"/>
  <c r="K74" i="3"/>
  <c r="K297" i="3"/>
  <c r="K175" i="3"/>
  <c r="K333" i="3"/>
  <c r="K291" i="3"/>
  <c r="K353" i="3"/>
  <c r="K152" i="3"/>
  <c r="K205" i="3"/>
  <c r="K148" i="3"/>
  <c r="K183" i="3"/>
  <c r="K266" i="3"/>
  <c r="K265" i="3"/>
  <c r="K138" i="3"/>
  <c r="K239" i="3"/>
  <c r="K281" i="3"/>
  <c r="K282" i="3"/>
  <c r="K315" i="3"/>
  <c r="K52" i="3"/>
  <c r="K326" i="3"/>
  <c r="K257" i="3"/>
  <c r="K243" i="3"/>
  <c r="K299" i="3"/>
  <c r="K235" i="3"/>
  <c r="K338" i="3"/>
  <c r="K62" i="3"/>
  <c r="K76" i="3"/>
  <c r="K362" i="3"/>
  <c r="K252" i="3"/>
  <c r="K92" i="3"/>
  <c r="K81" i="3"/>
  <c r="K37" i="3"/>
  <c r="K228" i="3"/>
  <c r="K304" i="3"/>
  <c r="K680" i="3"/>
  <c r="K96" i="3"/>
  <c r="K361" i="3"/>
  <c r="K264" i="3"/>
  <c r="K313" i="3"/>
  <c r="K43" i="3"/>
  <c r="K55" i="3"/>
  <c r="K317" i="3"/>
  <c r="K48" i="3"/>
  <c r="K221" i="3"/>
  <c r="K316" i="3"/>
  <c r="K225" i="3"/>
  <c r="K290" i="3"/>
  <c r="K53" i="3"/>
  <c r="K251" i="3"/>
  <c r="K256" i="3"/>
  <c r="K229" i="3"/>
  <c r="K21" i="3"/>
  <c r="K16" i="3"/>
  <c r="K346" i="3"/>
  <c r="K305" i="3"/>
  <c r="K349" i="3"/>
  <c r="K142" i="3"/>
  <c r="K165" i="3"/>
  <c r="K169" i="3"/>
  <c r="K2" i="3"/>
  <c r="K233" i="3"/>
  <c r="K22" i="3"/>
  <c r="K288" i="3"/>
  <c r="K269" i="3"/>
  <c r="K83" i="3"/>
  <c r="K125" i="3"/>
  <c r="K77" i="3"/>
  <c r="K104" i="3"/>
  <c r="K363" i="3"/>
  <c r="K246" i="3"/>
  <c r="K259" i="3"/>
  <c r="K216" i="3"/>
  <c r="K174" i="3"/>
  <c r="K336" i="3"/>
  <c r="K311" i="3"/>
  <c r="K360" i="3"/>
  <c r="K73" i="3"/>
  <c r="K211" i="3"/>
  <c r="K294" i="3"/>
  <c r="K166" i="3"/>
  <c r="K190" i="3"/>
  <c r="K301" i="3"/>
  <c r="K141" i="3"/>
  <c r="K162" i="3"/>
  <c r="K29" i="3"/>
  <c r="K47" i="3"/>
  <c r="K209" i="3"/>
  <c r="K293" i="3"/>
  <c r="K356" i="3"/>
  <c r="K187" i="3"/>
  <c r="K177" i="3"/>
  <c r="K79" i="3"/>
  <c r="K286" i="3"/>
  <c r="K212" i="3"/>
  <c r="K20" i="3"/>
  <c r="K71" i="3"/>
  <c r="K87" i="3"/>
  <c r="K289" i="3"/>
  <c r="K351" i="3"/>
  <c r="K220" i="3"/>
  <c r="K97" i="3"/>
  <c r="K309" i="3"/>
  <c r="K93" i="3"/>
  <c r="K208" i="3"/>
  <c r="K13" i="3"/>
  <c r="K217" i="3"/>
  <c r="K348" i="3"/>
  <c r="K275" i="3"/>
  <c r="K84" i="3"/>
  <c r="K163" i="3"/>
  <c r="K321" i="3"/>
  <c r="K116" i="3"/>
  <c r="K61" i="3"/>
  <c r="K65" i="3"/>
  <c r="K70" i="3"/>
  <c r="K108" i="3"/>
  <c r="K72" i="3"/>
  <c r="K198" i="3"/>
  <c r="K38" i="3"/>
  <c r="K300" i="3"/>
  <c r="K19" i="3"/>
  <c r="K254" i="3"/>
  <c r="K271" i="3"/>
  <c r="K303" i="3"/>
  <c r="K284" i="3"/>
  <c r="K14" i="3"/>
  <c r="K121" i="3"/>
  <c r="K176" i="3"/>
  <c r="K49" i="3"/>
  <c r="K248" i="3"/>
  <c r="K255" i="3"/>
  <c r="K192" i="3"/>
  <c r="K341" i="3"/>
  <c r="K295" i="3"/>
  <c r="K230" i="3"/>
  <c r="K127" i="3"/>
  <c r="K114" i="3"/>
  <c r="K347" i="3"/>
  <c r="K276" i="3"/>
  <c r="K218" i="3"/>
  <c r="K105" i="3"/>
  <c r="K99" i="3"/>
  <c r="K195" i="3"/>
  <c r="K367" i="3"/>
  <c r="K245" i="3"/>
  <c r="K250" i="3"/>
  <c r="K31" i="3"/>
  <c r="K287" i="3"/>
  <c r="K194" i="3"/>
  <c r="K236" i="3"/>
  <c r="K95" i="3"/>
  <c r="K23" i="3"/>
  <c r="K170" i="3"/>
  <c r="K215" i="3"/>
  <c r="K280" i="3"/>
  <c r="K88" i="3"/>
  <c r="K339" i="3"/>
  <c r="K3" i="3"/>
  <c r="K56" i="3"/>
  <c r="K118" i="3"/>
  <c r="K30" i="3"/>
  <c r="K320" i="3"/>
  <c r="K78" i="3"/>
  <c r="K129" i="3"/>
  <c r="K134" i="3"/>
  <c r="K340" i="3"/>
  <c r="K143" i="3"/>
  <c r="K86" i="3"/>
  <c r="K119" i="3"/>
  <c r="K342" i="3"/>
  <c r="K139" i="3"/>
  <c r="K35" i="3"/>
  <c r="K359" i="3"/>
  <c r="K214" i="3"/>
  <c r="K149" i="3"/>
  <c r="K238" i="3"/>
  <c r="K11" i="3"/>
  <c r="K15" i="3"/>
  <c r="K227" i="3"/>
  <c r="K179" i="3"/>
  <c r="K240" i="3"/>
  <c r="K46" i="3"/>
  <c r="K51" i="3"/>
  <c r="K328" i="3"/>
  <c r="K200" i="3"/>
  <c r="K201" i="3"/>
  <c r="K274" i="3"/>
  <c r="K98" i="3"/>
  <c r="K273" i="3"/>
  <c r="K25" i="3"/>
  <c r="K45" i="3"/>
  <c r="K334" i="3"/>
  <c r="K258" i="3"/>
  <c r="K85" i="3"/>
  <c r="K75" i="3"/>
  <c r="K100" i="3"/>
  <c r="K354" i="3"/>
  <c r="K232" i="3"/>
  <c r="K123" i="3"/>
  <c r="K207" i="3"/>
  <c r="K39" i="3"/>
  <c r="K160" i="3"/>
  <c r="K210" i="3"/>
  <c r="K185" i="3"/>
  <c r="K355" i="3"/>
  <c r="K182" i="3"/>
  <c r="K343" i="3"/>
  <c r="K115" i="3"/>
  <c r="K157" i="3"/>
  <c r="K357" i="3"/>
  <c r="K307" i="3"/>
  <c r="K67" i="3"/>
  <c r="K106" i="3"/>
  <c r="K279" i="3"/>
  <c r="K91" i="3"/>
  <c r="K310" i="3"/>
  <c r="K161" i="3"/>
  <c r="K319" i="3"/>
  <c r="K113" i="3"/>
  <c r="K7" i="3"/>
  <c r="K64" i="3"/>
  <c r="K120" i="3"/>
  <c r="K260" i="3"/>
  <c r="K324" i="3"/>
  <c r="K193" i="3"/>
  <c r="K435" i="3"/>
  <c r="K5" i="3"/>
  <c r="K292" i="3"/>
  <c r="K253" i="3"/>
  <c r="K329" i="3"/>
  <c r="K58" i="3"/>
  <c r="K57" i="3"/>
  <c r="K249" i="3"/>
  <c r="K26" i="3"/>
  <c r="K330" i="3"/>
  <c r="K213" i="3"/>
  <c r="K89" i="3"/>
  <c r="K27" i="3"/>
  <c r="K278" i="3"/>
  <c r="K337" i="3"/>
  <c r="K17" i="3"/>
  <c r="K6" i="3"/>
  <c r="K102" i="3"/>
  <c r="K151" i="3"/>
  <c r="K147" i="3"/>
  <c r="K144" i="3"/>
  <c r="K268" i="3"/>
  <c r="K332" i="3"/>
  <c r="K158" i="3"/>
  <c r="K325" i="3"/>
  <c r="K172" i="3"/>
  <c r="K40" i="3"/>
  <c r="K262" i="3"/>
  <c r="K345" i="3"/>
  <c r="K178" i="3"/>
  <c r="K312" i="3"/>
  <c r="K285" i="3"/>
  <c r="K112" i="3"/>
  <c r="K352" i="3"/>
  <c r="K128" i="3"/>
  <c r="K358" i="3"/>
  <c r="K244" i="3"/>
  <c r="K131" i="3"/>
  <c r="K188" i="3"/>
  <c r="K263" i="3"/>
  <c r="K241" i="3"/>
  <c r="K122" i="3"/>
  <c r="K28" i="3"/>
  <c r="K318" i="3"/>
  <c r="K124" i="3"/>
  <c r="K63" i="3"/>
  <c r="K140" i="3"/>
  <c r="K42" i="3"/>
  <c r="K189" i="3"/>
  <c r="K196" i="3"/>
  <c r="K90" i="3"/>
  <c r="K133" i="3"/>
  <c r="K308" i="3"/>
  <c r="K111" i="3"/>
  <c r="K132" i="3"/>
  <c r="K181" i="3"/>
  <c r="K109" i="3"/>
  <c r="K366" i="3"/>
  <c r="K41" i="3"/>
  <c r="K267" i="3"/>
  <c r="K159" i="3"/>
  <c r="K94" i="3"/>
  <c r="K66" i="3"/>
  <c r="K167" i="3"/>
  <c r="K277" i="3"/>
  <c r="K199" i="3"/>
  <c r="K234" i="3"/>
  <c r="K206" i="3"/>
  <c r="K283" i="3"/>
  <c r="K222" i="3"/>
  <c r="K203" i="3"/>
  <c r="K272" i="3"/>
  <c r="K80" i="3"/>
  <c r="K12" i="3"/>
  <c r="K197" i="3"/>
  <c r="K59" i="3"/>
  <c r="K237" i="3"/>
  <c r="K126" i="3"/>
  <c r="K323" i="3"/>
  <c r="K103" i="3"/>
  <c r="K130" i="3"/>
  <c r="K242" i="3"/>
  <c r="K171" i="3"/>
  <c r="K327" i="3"/>
  <c r="K302" i="3"/>
  <c r="K135" i="3"/>
  <c r="K364" i="3"/>
  <c r="K9" i="3"/>
  <c r="K261" i="3"/>
  <c r="K552" i="3"/>
  <c r="K331" i="3"/>
  <c r="K226" i="3"/>
  <c r="K8" i="3"/>
  <c r="K202" i="3"/>
  <c r="K136" i="3"/>
  <c r="K365" i="3"/>
  <c r="K60" i="3"/>
  <c r="K224" i="3"/>
  <c r="K335" i="3"/>
  <c r="K270" i="3"/>
  <c r="K344" i="3"/>
  <c r="K155" i="3"/>
  <c r="K68" i="3"/>
  <c r="K146" i="3"/>
  <c r="K117" i="3"/>
  <c r="K298" i="3"/>
  <c r="K101" i="3"/>
  <c r="K296" i="3"/>
  <c r="K184" i="3"/>
  <c r="K145" i="3"/>
  <c r="K36" i="3"/>
  <c r="K191" i="3"/>
  <c r="K219" i="3"/>
  <c r="K173" i="3"/>
  <c r="K164" i="3"/>
  <c r="K24" i="3"/>
  <c r="K350" i="3"/>
  <c r="K50" i="3"/>
  <c r="K150" i="3"/>
  <c r="K34" i="3"/>
  <c r="K322" i="3"/>
  <c r="K231" i="3"/>
  <c r="K180" i="3"/>
  <c r="K44" i="3"/>
  <c r="K33" i="3"/>
  <c r="K156" i="3"/>
  <c r="K137" i="3"/>
  <c r="K32" i="3"/>
  <c r="K18" i="3"/>
  <c r="K168" i="3"/>
  <c r="K306" i="3"/>
  <c r="K4" i="3"/>
  <c r="K247" i="3"/>
  <c r="K110" i="3"/>
  <c r="K606" i="3"/>
  <c r="K240" i="5" s="1"/>
  <c r="K609" i="3"/>
  <c r="K243" i="5" s="1"/>
  <c r="K917" i="3"/>
  <c r="K917" i="5" s="1"/>
  <c r="K377" i="3"/>
  <c r="K478" i="3"/>
  <c r="K616" i="3"/>
  <c r="K524" i="3"/>
  <c r="K462" i="3"/>
  <c r="K96" i="5" s="1"/>
  <c r="K480" i="3"/>
  <c r="K608" i="3"/>
  <c r="K685" i="3"/>
  <c r="K319" i="5" s="1"/>
  <c r="K428" i="3"/>
  <c r="K568" i="3"/>
  <c r="K527" i="3"/>
  <c r="K561" i="3"/>
  <c r="K195" i="5" s="1"/>
  <c r="K656" i="3"/>
  <c r="K290" i="5" s="1"/>
  <c r="K467" i="3"/>
  <c r="K495" i="3"/>
  <c r="K129" i="5" s="1"/>
  <c r="K405" i="3"/>
  <c r="K314" i="3"/>
  <c r="K314" i="5" s="1"/>
  <c r="K615" i="3"/>
  <c r="K605" i="3"/>
  <c r="K239" i="5" s="1"/>
  <c r="K539" i="3"/>
  <c r="K622" i="3"/>
  <c r="K593" i="3"/>
  <c r="K227" i="5" s="1"/>
  <c r="K583" i="3"/>
  <c r="K154" i="3"/>
  <c r="K154" i="5" s="1"/>
  <c r="K632" i="3"/>
  <c r="K266" i="5" s="1"/>
  <c r="K396" i="3"/>
  <c r="K430" i="3"/>
  <c r="K64" i="5" s="1"/>
  <c r="K369" i="3"/>
  <c r="K3" i="5" s="1"/>
  <c r="K601" i="3"/>
  <c r="K380" i="3"/>
  <c r="K444" i="3"/>
  <c r="K78" i="5" s="1"/>
  <c r="K485" i="3"/>
  <c r="K718" i="3"/>
  <c r="K352" i="5" s="1"/>
  <c r="K712" i="3"/>
  <c r="K436" i="3"/>
  <c r="K70" i="5" s="1"/>
  <c r="K595" i="3"/>
  <c r="K229" i="5" s="1"/>
  <c r="K400" i="3"/>
  <c r="K455" i="3"/>
  <c r="K89" i="5" s="1"/>
  <c r="K610" i="3"/>
  <c r="K550" i="3"/>
  <c r="K459" i="3"/>
  <c r="K93" i="5" s="1"/>
  <c r="K466" i="3"/>
  <c r="K100" i="5" s="1"/>
  <c r="K621" i="3"/>
  <c r="K255" i="5" s="1"/>
  <c r="K707" i="3"/>
  <c r="K408" i="3"/>
  <c r="K589" i="3"/>
  <c r="K223" i="5" s="1"/>
  <c r="K374" i="3"/>
  <c r="K414" i="3"/>
  <c r="K48" i="5" s="1"/>
  <c r="K397" i="3"/>
  <c r="K31" i="5" s="1"/>
  <c r="K508" i="3"/>
  <c r="K474" i="3"/>
  <c r="K108" i="5" s="1"/>
  <c r="K490" i="3"/>
  <c r="K124" i="5" s="1"/>
  <c r="K419" i="3"/>
  <c r="K681" i="3"/>
  <c r="K715" i="3"/>
  <c r="K392" i="3"/>
  <c r="K26" i="5" s="1"/>
  <c r="K491" i="3"/>
  <c r="K678" i="3"/>
  <c r="K513" i="3"/>
  <c r="K147" i="5" s="1"/>
  <c r="K482" i="3"/>
  <c r="K502" i="3"/>
  <c r="K714" i="3"/>
  <c r="K348" i="5" s="1"/>
  <c r="K399" i="3"/>
  <c r="K628" i="3"/>
  <c r="K391" i="3"/>
  <c r="K457" i="3"/>
  <c r="K91" i="5" s="1"/>
  <c r="K717" i="3"/>
  <c r="K351" i="5" s="1"/>
  <c r="K630" i="3"/>
  <c r="K264" i="5" s="1"/>
  <c r="K699" i="3"/>
  <c r="K719" i="3"/>
  <c r="K353" i="5" s="1"/>
  <c r="K532" i="3"/>
  <c r="K607" i="3"/>
  <c r="K241" i="5" s="1"/>
  <c r="K488" i="3"/>
  <c r="K122" i="5" s="1"/>
  <c r="K530" i="3"/>
  <c r="K164" i="5" s="1"/>
  <c r="K385" i="3"/>
  <c r="K626" i="3"/>
  <c r="K260" i="5" s="1"/>
  <c r="K433" i="3"/>
  <c r="K531" i="3"/>
  <c r="K379" i="3"/>
  <c r="K13" i="5" s="1"/>
  <c r="K575" i="3"/>
  <c r="K209" i="5" s="1"/>
  <c r="K463" i="3"/>
  <c r="K487" i="3"/>
  <c r="K121" i="5" s="1"/>
  <c r="K580" i="3"/>
  <c r="K214" i="5" s="1"/>
  <c r="K420" i="3"/>
  <c r="K54" i="5" s="1"/>
  <c r="K645" i="3"/>
  <c r="K538" i="3"/>
  <c r="K172" i="5" s="1"/>
  <c r="K516" i="3"/>
  <c r="K411" i="3"/>
  <c r="K45" i="5" s="1"/>
  <c r="K617" i="3"/>
  <c r="K650" i="3"/>
  <c r="K525" i="3"/>
  <c r="K695" i="3"/>
  <c r="K329" i="5" s="1"/>
  <c r="K425" i="3"/>
  <c r="K543" i="3"/>
  <c r="K177" i="5" s="1"/>
  <c r="K690" i="3"/>
  <c r="K423" i="3"/>
  <c r="K571" i="3"/>
  <c r="K647" i="3"/>
  <c r="K649" i="3"/>
  <c r="K698" i="3"/>
  <c r="K672" i="3"/>
  <c r="K676" i="3"/>
  <c r="K310" i="5" s="1"/>
  <c r="K499" i="3"/>
  <c r="K133" i="5" s="1"/>
  <c r="K464" i="3"/>
  <c r="K383" i="3"/>
  <c r="K384" i="3"/>
  <c r="K501" i="3"/>
  <c r="K135" i="5" s="1"/>
  <c r="K658" i="3"/>
  <c r="K522" i="3"/>
  <c r="K156" i="5" s="1"/>
  <c r="K713" i="3"/>
  <c r="K684" i="3"/>
  <c r="K318" i="5" s="1"/>
  <c r="K659" i="3"/>
  <c r="K536" i="3"/>
  <c r="K376" i="3"/>
  <c r="K573" i="3"/>
  <c r="K398" i="3"/>
  <c r="K407" i="3"/>
  <c r="K528" i="3"/>
  <c r="K162" i="5" s="1"/>
  <c r="K446" i="3"/>
  <c r="K475" i="3"/>
  <c r="K109" i="5" s="1"/>
  <c r="K675" i="3"/>
  <c r="K309" i="5" s="1"/>
  <c r="K526" i="3"/>
  <c r="K594" i="3"/>
  <c r="K418" i="3"/>
  <c r="K52" i="5" s="1"/>
  <c r="K69" i="3"/>
  <c r="K69" i="5" s="1"/>
  <c r="K153" i="3"/>
  <c r="K153" i="5" s="1"/>
  <c r="K721" i="3"/>
  <c r="K355" i="5" s="1"/>
  <c r="K572" i="3"/>
  <c r="K722" i="3"/>
  <c r="K671" i="3"/>
  <c r="K305" i="5" s="1"/>
  <c r="K661" i="3"/>
  <c r="K295" i="5" s="1"/>
  <c r="K529" i="3"/>
  <c r="K163" i="5" s="1"/>
  <c r="K386" i="3"/>
  <c r="K20" i="5" s="1"/>
  <c r="K725" i="3"/>
  <c r="K359" i="5" s="1"/>
  <c r="K388" i="3"/>
  <c r="K22" i="5" s="1"/>
  <c r="K406" i="3"/>
  <c r="K660" i="3"/>
  <c r="K294" i="5" s="1"/>
  <c r="K546" i="3"/>
  <c r="K180" i="5" s="1"/>
  <c r="K409" i="3"/>
  <c r="K540" i="3"/>
  <c r="K370" i="3"/>
  <c r="K597" i="3"/>
  <c r="K231" i="5" s="1"/>
  <c r="K584" i="3"/>
  <c r="K218" i="5" s="1"/>
  <c r="K640" i="3"/>
  <c r="K274" i="5" s="1"/>
  <c r="K510" i="3"/>
  <c r="K567" i="3"/>
  <c r="K544" i="3"/>
  <c r="K178" i="5" s="1"/>
  <c r="K618" i="3"/>
  <c r="K375" i="3"/>
  <c r="K697" i="3"/>
  <c r="K331" i="5" s="1"/>
  <c r="K693" i="3"/>
  <c r="K327" i="5" s="1"/>
  <c r="K559" i="3"/>
  <c r="K422" i="3"/>
  <c r="K56" i="5" s="1"/>
  <c r="K625" i="3"/>
  <c r="K259" i="5" s="1"/>
  <c r="K657" i="3"/>
  <c r="K291" i="5" s="1"/>
  <c r="K533" i="3"/>
  <c r="K548" i="3"/>
  <c r="K182" i="5" s="1"/>
  <c r="K426" i="3"/>
  <c r="K442" i="3"/>
  <c r="K76" i="5" s="1"/>
  <c r="K512" i="3"/>
  <c r="K403" i="3"/>
  <c r="K654" i="3"/>
  <c r="K288" i="5" s="1"/>
  <c r="K724" i="3"/>
  <c r="K358" i="5" s="1"/>
  <c r="K186" i="3"/>
  <c r="K186" i="5" s="1"/>
  <c r="K472" i="3"/>
  <c r="K689" i="3"/>
  <c r="K323" i="5" s="1"/>
  <c r="K447" i="3"/>
  <c r="K81" i="5" s="1"/>
  <c r="K373" i="3"/>
  <c r="K7" i="5" s="1"/>
  <c r="K723" i="3"/>
  <c r="K670" i="3"/>
  <c r="K709" i="3"/>
  <c r="K343" i="5" s="1"/>
  <c r="K620" i="3"/>
  <c r="K445" i="3"/>
  <c r="K79" i="5" s="1"/>
  <c r="K479" i="3"/>
  <c r="K113" i="5" s="1"/>
  <c r="K600" i="3"/>
  <c r="K234" i="5" s="1"/>
  <c r="K553" i="3"/>
  <c r="K187" i="5" s="1"/>
  <c r="K514" i="3"/>
  <c r="K557" i="3"/>
  <c r="K434" i="3"/>
  <c r="K570" i="3"/>
  <c r="K729" i="3"/>
  <c r="K468" i="3"/>
  <c r="K102" i="5" s="1"/>
  <c r="K704" i="3"/>
  <c r="K338" i="5" s="1"/>
  <c r="K515" i="3"/>
  <c r="K149" i="5" s="1"/>
  <c r="K611" i="3"/>
  <c r="K585" i="3"/>
  <c r="K471" i="3"/>
  <c r="K105" i="5" s="1"/>
  <c r="K702" i="3"/>
  <c r="K682" i="3"/>
  <c r="K639" i="3"/>
  <c r="K273" i="5" s="1"/>
  <c r="K669" i="3"/>
  <c r="K303" i="5" s="1"/>
  <c r="K429" i="3"/>
  <c r="K63" i="5" s="1"/>
  <c r="K461" i="3"/>
  <c r="K95" i="5" s="1"/>
  <c r="K614" i="3"/>
  <c r="K652" i="3"/>
  <c r="K286" i="5" s="1"/>
  <c r="K460" i="3"/>
  <c r="K94" i="5" s="1"/>
  <c r="K627" i="3"/>
  <c r="K706" i="3"/>
  <c r="K340" i="5" s="1"/>
  <c r="K413" i="3"/>
  <c r="K47" i="5" s="1"/>
  <c r="K663" i="3"/>
  <c r="K297" i="5" s="1"/>
  <c r="K581" i="3"/>
  <c r="K381" i="3"/>
  <c r="K642" i="3"/>
  <c r="K276" i="5" s="1"/>
  <c r="K493" i="3"/>
  <c r="K415" i="3"/>
  <c r="K492" i="3"/>
  <c r="K126" i="5" s="1"/>
  <c r="K451" i="3"/>
  <c r="K664" i="3"/>
  <c r="K298" i="5" s="1"/>
  <c r="K416" i="3"/>
  <c r="K50" i="5" s="1"/>
  <c r="K432" i="3"/>
  <c r="K673" i="3"/>
  <c r="K307" i="5" s="1"/>
  <c r="K563" i="3"/>
  <c r="K197" i="5" s="1"/>
  <c r="K587" i="3"/>
  <c r="K221" i="5" s="1"/>
  <c r="K450" i="3"/>
  <c r="K84" i="5" s="1"/>
  <c r="K701" i="3"/>
  <c r="K335" i="5" s="1"/>
  <c r="K497" i="3"/>
  <c r="K131" i="5" s="1"/>
  <c r="K651" i="3"/>
  <c r="K484" i="3"/>
  <c r="K565" i="3"/>
  <c r="K199" i="5" s="1"/>
  <c r="K603" i="3"/>
  <c r="K237" i="5" s="1"/>
  <c r="K511" i="3"/>
  <c r="K145" i="5" s="1"/>
  <c r="K710" i="3"/>
  <c r="K344" i="5" s="1"/>
  <c r="K648" i="3"/>
  <c r="K282" i="5" s="1"/>
  <c r="K523" i="3"/>
  <c r="K646" i="3"/>
  <c r="K280" i="5" s="1"/>
  <c r="K477" i="3"/>
  <c r="K111" i="5" s="1"/>
  <c r="K518" i="3"/>
  <c r="K674" i="3"/>
  <c r="K308" i="5" s="1"/>
  <c r="K517" i="3"/>
  <c r="K151" i="5" s="1"/>
  <c r="K566" i="3"/>
  <c r="K700" i="3"/>
  <c r="K507" i="3"/>
  <c r="K141" i="5" s="1"/>
  <c r="K443" i="3"/>
  <c r="K77" i="5" s="1"/>
  <c r="K564" i="3"/>
  <c r="K198" i="5" s="1"/>
  <c r="K470" i="3"/>
  <c r="K104" i="5" s="1"/>
  <c r="K395" i="3"/>
  <c r="K727" i="3"/>
  <c r="K486" i="3"/>
  <c r="K120" i="5" s="1"/>
  <c r="K592" i="3"/>
  <c r="K226" i="5" s="1"/>
  <c r="K637" i="3"/>
  <c r="K271" i="5" s="1"/>
  <c r="K452" i="3"/>
  <c r="K711" i="3"/>
  <c r="K345" i="5" s="1"/>
  <c r="K404" i="3"/>
  <c r="K38" i="5" s="1"/>
  <c r="K644" i="3"/>
  <c r="K278" i="5" s="1"/>
  <c r="K453" i="3"/>
  <c r="K730" i="3"/>
  <c r="K364" i="5" s="1"/>
  <c r="K401" i="3"/>
  <c r="K35" i="5" s="1"/>
  <c r="K578" i="3"/>
  <c r="K212" i="5" s="1"/>
  <c r="K677" i="3"/>
  <c r="K311" i="5" s="1"/>
  <c r="K596" i="3"/>
  <c r="K230" i="5" s="1"/>
  <c r="K633" i="3"/>
  <c r="K267" i="5" s="1"/>
  <c r="K535" i="3"/>
  <c r="K169" i="5" s="1"/>
  <c r="K602" i="3"/>
  <c r="K236" i="5" s="1"/>
  <c r="K686" i="3"/>
  <c r="K556" i="3"/>
  <c r="K190" i="5" s="1"/>
  <c r="K506" i="3"/>
  <c r="K638" i="3"/>
  <c r="K545" i="3"/>
  <c r="K179" i="5" s="1"/>
  <c r="K728" i="3"/>
  <c r="K362" i="5" s="1"/>
  <c r="K394" i="3"/>
  <c r="K28" i="5" s="1"/>
  <c r="K372" i="3"/>
  <c r="K500" i="3"/>
  <c r="K134" i="5" s="1"/>
  <c r="K636" i="3"/>
  <c r="K270" i="5" s="1"/>
  <c r="K569" i="3"/>
  <c r="K469" i="3"/>
  <c r="K668" i="3"/>
  <c r="K302" i="5" s="1"/>
  <c r="K613" i="3"/>
  <c r="K247" i="5" s="1"/>
  <c r="K582" i="3"/>
  <c r="K410" i="3"/>
  <c r="K577" i="3"/>
  <c r="K211" i="5" s="1"/>
  <c r="K739" i="3"/>
  <c r="K412" i="3"/>
  <c r="K46" i="5" s="1"/>
  <c r="K586" i="3"/>
  <c r="K220" i="5" s="1"/>
  <c r="K448" i="3"/>
  <c r="K505" i="3"/>
  <c r="K139" i="5" s="1"/>
  <c r="K481" i="3"/>
  <c r="K560" i="3"/>
  <c r="K631" i="3"/>
  <c r="K265" i="5" s="1"/>
  <c r="K558" i="3"/>
  <c r="K192" i="5" s="1"/>
  <c r="K726" i="3"/>
  <c r="K360" i="5" s="1"/>
  <c r="K900" i="3"/>
  <c r="K1029" i="3"/>
  <c r="K806" i="3"/>
  <c r="K1059" i="3"/>
  <c r="K851" i="3"/>
  <c r="K541" i="3"/>
  <c r="K175" i="5" s="1"/>
  <c r="K1043" i="3"/>
  <c r="K770" i="3"/>
  <c r="K562" i="3"/>
  <c r="K196" i="5" s="1"/>
  <c r="K1057" i="3"/>
  <c r="K1023" i="3"/>
  <c r="K885" i="3"/>
  <c r="K1073" i="3"/>
  <c r="K705" i="3"/>
  <c r="K339" i="5" s="1"/>
  <c r="K812" i="3"/>
  <c r="K846" i="3"/>
  <c r="K1012" i="3"/>
  <c r="K509" i="3"/>
  <c r="K143" i="5" s="1"/>
  <c r="K838" i="3"/>
  <c r="K783" i="3"/>
  <c r="K1078" i="3"/>
  <c r="K1033" i="3"/>
  <c r="K811" i="3"/>
  <c r="K779" i="3"/>
  <c r="K542" i="3"/>
  <c r="K1026" i="3"/>
  <c r="K1049" i="3"/>
  <c r="K927" i="3"/>
  <c r="K754" i="3"/>
  <c r="K922" i="3"/>
  <c r="K945" i="3"/>
  <c r="K1085" i="3"/>
  <c r="K848" i="3"/>
  <c r="K740" i="3"/>
  <c r="K378" i="3"/>
  <c r="K12" i="5" s="1"/>
  <c r="K629" i="3"/>
  <c r="K802" i="3"/>
  <c r="K880" i="3"/>
  <c r="K1044" i="3"/>
  <c r="K841" i="3"/>
  <c r="K804" i="3"/>
  <c r="K837" i="3"/>
  <c r="K810" i="3"/>
  <c r="K878" i="3"/>
  <c r="K757" i="3"/>
  <c r="K866" i="3"/>
  <c r="K840" i="3"/>
  <c r="K953" i="3"/>
  <c r="K899" i="3"/>
  <c r="K904" i="3"/>
  <c r="K897" i="3"/>
  <c r="K623" i="3"/>
  <c r="K886" i="3"/>
  <c r="K494" i="3"/>
  <c r="K128" i="5" s="1"/>
  <c r="K1061" i="3"/>
  <c r="K824" i="3"/>
  <c r="K1080" i="3"/>
  <c r="K936" i="3"/>
  <c r="K884" i="3"/>
  <c r="K731" i="3"/>
  <c r="K744" i="3"/>
  <c r="K449" i="3"/>
  <c r="K903" i="3"/>
  <c r="K862" i="3"/>
  <c r="K831" i="3"/>
  <c r="K1018" i="3"/>
  <c r="K888" i="3"/>
  <c r="K691" i="3"/>
  <c r="K867" i="3"/>
  <c r="K1089" i="3"/>
  <c r="K1000" i="3"/>
  <c r="K826" i="3"/>
  <c r="K956" i="3"/>
  <c r="K816" i="3"/>
  <c r="K818" i="3"/>
  <c r="K1007" i="3"/>
  <c r="K1053" i="3"/>
  <c r="K850" i="3"/>
  <c r="K975" i="3"/>
  <c r="K982" i="3"/>
  <c r="K1077" i="3"/>
  <c r="K604" i="3"/>
  <c r="K964" i="3"/>
  <c r="K881" i="3"/>
  <c r="K847" i="3"/>
  <c r="K909" i="3"/>
  <c r="K738" i="3"/>
  <c r="K889" i="3"/>
  <c r="K879" i="3"/>
  <c r="K1019" i="3"/>
  <c r="K948" i="3"/>
  <c r="K939" i="3"/>
  <c r="K503" i="3"/>
  <c r="K1013" i="3"/>
  <c r="K768" i="3"/>
  <c r="K382" i="3"/>
  <c r="K773" i="3"/>
  <c r="K781" i="3"/>
  <c r="K776" i="3"/>
  <c r="K441" i="3"/>
  <c r="K75" i="5" s="1"/>
  <c r="K996" i="3"/>
  <c r="K792" i="3"/>
  <c r="K1083" i="3"/>
  <c r="K819" i="3"/>
  <c r="K1038" i="3"/>
  <c r="K598" i="3"/>
  <c r="K232" i="5" s="1"/>
  <c r="K1045" i="3"/>
  <c r="K854" i="3"/>
  <c r="K496" i="3"/>
  <c r="K752" i="3"/>
  <c r="K835" i="3"/>
  <c r="K1063" i="3"/>
  <c r="K883" i="3"/>
  <c r="K1024" i="3"/>
  <c r="K1064" i="3"/>
  <c r="K427" i="3"/>
  <c r="K942" i="3"/>
  <c r="K950" i="3"/>
  <c r="K747" i="3"/>
  <c r="K679" i="3"/>
  <c r="K313" i="5" s="1"/>
  <c r="K599" i="3"/>
  <c r="K683" i="3"/>
  <c r="K1025" i="3"/>
  <c r="K919" i="3"/>
  <c r="K971" i="3"/>
  <c r="K892" i="3"/>
  <c r="K896" i="3"/>
  <c r="K687" i="3"/>
  <c r="K321" i="5" s="1"/>
  <c r="K1067" i="3"/>
  <c r="K1095" i="3"/>
  <c r="K929" i="3"/>
  <c r="K763" i="3"/>
  <c r="K874" i="3"/>
  <c r="K992" i="3"/>
  <c r="K981" i="3"/>
  <c r="K769" i="3"/>
  <c r="K947" i="3"/>
  <c r="K934" i="3"/>
  <c r="K832" i="3"/>
  <c r="K1090" i="3"/>
  <c r="K760" i="3"/>
  <c r="K825" i="3"/>
  <c r="K1069" i="3"/>
  <c r="K968" i="3"/>
  <c r="K762" i="3"/>
  <c r="K984" i="3"/>
  <c r="K855" i="3"/>
  <c r="K893" i="3"/>
  <c r="K746" i="3"/>
  <c r="K750" i="3"/>
  <c r="K720" i="3"/>
  <c r="K354" i="5" s="1"/>
  <c r="K1002" i="3"/>
  <c r="K796" i="3"/>
  <c r="K951" i="3"/>
  <c r="K864" i="3"/>
  <c r="K748" i="3"/>
  <c r="K807" i="3"/>
  <c r="K869" i="3"/>
  <c r="K1021" i="3"/>
  <c r="K970" i="3"/>
  <c r="K703" i="3"/>
  <c r="K979" i="3"/>
  <c r="K857" i="3"/>
  <c r="K389" i="3"/>
  <c r="K782" i="3"/>
  <c r="K990" i="3"/>
  <c r="K924" i="3"/>
  <c r="K751" i="3"/>
  <c r="K873" i="3"/>
  <c r="K877" i="3"/>
  <c r="K1015" i="3"/>
  <c r="K972" i="3"/>
  <c r="K1003" i="3"/>
  <c r="K1011" i="3"/>
  <c r="K926" i="3"/>
  <c r="K859" i="3"/>
  <c r="K737" i="3"/>
  <c r="K743" i="3"/>
  <c r="K1041" i="3"/>
  <c r="K393" i="3"/>
  <c r="K27" i="5" s="1"/>
  <c r="K808" i="3"/>
  <c r="K977" i="3"/>
  <c r="K1079" i="3"/>
  <c r="K489" i="3"/>
  <c r="K123" i="5" s="1"/>
  <c r="K935" i="3"/>
  <c r="K891" i="3"/>
  <c r="K635" i="3"/>
  <c r="K858" i="3"/>
  <c r="K920" i="3"/>
  <c r="K1036" i="3"/>
  <c r="K742" i="3"/>
  <c r="K1020" i="3"/>
  <c r="K534" i="3"/>
  <c r="K168" i="5" s="1"/>
  <c r="K871" i="3"/>
  <c r="K771" i="3"/>
  <c r="K876" i="3"/>
  <c r="K1027" i="3"/>
  <c r="K906" i="3"/>
  <c r="K643" i="3"/>
  <c r="K890" i="3"/>
  <c r="K905" i="3"/>
  <c r="K946" i="3"/>
  <c r="K504" i="3"/>
  <c r="K138" i="5" s="1"/>
  <c r="K973" i="3"/>
  <c r="K692" i="3"/>
  <c r="K326" i="5" s="1"/>
  <c r="K1082" i="3"/>
  <c r="K830" i="3"/>
  <c r="K974" i="3"/>
  <c r="K1048" i="3"/>
  <c r="K619" i="3"/>
  <c r="K1046" i="3"/>
  <c r="K483" i="3"/>
  <c r="K952" i="3"/>
  <c r="K1075" i="3"/>
  <c r="K923" i="3"/>
  <c r="K955" i="3"/>
  <c r="K1076" i="3"/>
  <c r="K734" i="3"/>
  <c r="K759" i="3"/>
  <c r="K978" i="3"/>
  <c r="K1016" i="3"/>
  <c r="K667" i="3"/>
  <c r="K371" i="3"/>
  <c r="K5" i="5" s="1"/>
  <c r="K853" i="3"/>
  <c r="K842" i="3"/>
  <c r="K465" i="3"/>
  <c r="K99" i="5" s="1"/>
  <c r="K925" i="3"/>
  <c r="K551" i="3"/>
  <c r="K962" i="3"/>
  <c r="K930" i="3"/>
  <c r="K1086" i="3"/>
  <c r="K716" i="3"/>
  <c r="K350" i="5" s="1"/>
  <c r="K1094" i="3"/>
  <c r="K1066" i="3"/>
  <c r="K1017" i="3"/>
  <c r="K828" i="3"/>
  <c r="K1068" i="3"/>
  <c r="K1040" i="3"/>
  <c r="K895" i="3"/>
  <c r="K969" i="3"/>
  <c r="K1092" i="3"/>
  <c r="K995" i="3"/>
  <c r="K849" i="3"/>
  <c r="K1065" i="3"/>
  <c r="K963" i="3"/>
  <c r="K836" i="3"/>
  <c r="K1052" i="3"/>
  <c r="K820" i="3"/>
  <c r="K916" i="3"/>
  <c r="K787" i="3"/>
  <c r="K758" i="3"/>
  <c r="K1093" i="3"/>
  <c r="K421" i="3"/>
  <c r="K666" i="3"/>
  <c r="K300" i="5" s="1"/>
  <c r="K778" i="3"/>
  <c r="K938" i="3"/>
  <c r="K756" i="3"/>
  <c r="K960" i="3"/>
  <c r="K833" i="3"/>
  <c r="K665" i="3"/>
  <c r="K299" i="5" s="1"/>
  <c r="K439" i="3"/>
  <c r="K1050" i="3"/>
  <c r="K662" i="3"/>
  <c r="K296" i="5" s="1"/>
  <c r="K898" i="3"/>
  <c r="K767" i="3"/>
  <c r="K1028" i="3"/>
  <c r="K993" i="3"/>
  <c r="K839" i="3"/>
  <c r="K476" i="3"/>
  <c r="K110" i="5" s="1"/>
  <c r="K868" i="3"/>
  <c r="K387" i="3"/>
  <c r="K21" i="5" s="1"/>
  <c r="K777" i="3"/>
  <c r="K894" i="3"/>
  <c r="K998" i="3"/>
  <c r="K814" i="3"/>
  <c r="K612" i="3"/>
  <c r="K246" i="5" s="1"/>
  <c r="K912" i="3"/>
  <c r="K803" i="3"/>
  <c r="K800" i="3"/>
  <c r="K1087" i="3"/>
  <c r="K579" i="3"/>
  <c r="K213" i="5" s="1"/>
  <c r="K1081" i="3"/>
  <c r="K696" i="3"/>
  <c r="K330" i="5" s="1"/>
  <c r="K784" i="3"/>
  <c r="K870" i="3"/>
  <c r="K932" i="3"/>
  <c r="K980" i="3"/>
  <c r="K1022" i="3"/>
  <c r="K749" i="3"/>
  <c r="K861" i="3"/>
  <c r="K1037" i="3"/>
  <c r="K957" i="3"/>
  <c r="K907" i="3"/>
  <c r="K764" i="3"/>
  <c r="K1062" i="3"/>
  <c r="K988" i="3"/>
  <c r="K1088" i="3"/>
  <c r="K555" i="3"/>
  <c r="K1009" i="3"/>
  <c r="K694" i="3"/>
  <c r="K521" i="3"/>
  <c r="K155" i="5" s="1"/>
  <c r="K999" i="3"/>
  <c r="K991" i="3"/>
  <c r="K983" i="3"/>
  <c r="K959" i="3"/>
  <c r="K1047" i="3"/>
  <c r="K735" i="3"/>
  <c r="K440" i="3"/>
  <c r="K454" i="3"/>
  <c r="K88" i="5" s="1"/>
  <c r="K1074" i="3"/>
  <c r="K921" i="3"/>
  <c r="K788" i="3"/>
  <c r="K1030" i="3"/>
  <c r="K918" i="3"/>
  <c r="K1055" i="3"/>
  <c r="K1058" i="3"/>
  <c r="K634" i="3"/>
  <c r="K268" i="5" s="1"/>
  <c r="K986" i="3"/>
  <c r="K987" i="3"/>
  <c r="K863" i="3"/>
  <c r="K1039" i="3"/>
  <c r="K1096" i="3"/>
  <c r="K827" i="3"/>
  <c r="K908" i="3"/>
  <c r="K910" i="3"/>
  <c r="K1008" i="3"/>
  <c r="K1001" i="3"/>
  <c r="K1031" i="3"/>
  <c r="K1034" i="3"/>
  <c r="K791" i="3"/>
  <c r="K1054" i="3"/>
  <c r="K965" i="3"/>
  <c r="K1084" i="3"/>
  <c r="K402" i="3"/>
  <c r="K36" i="5" s="1"/>
  <c r="K498" i="3"/>
  <c r="K132" i="5" s="1"/>
  <c r="K902" i="3"/>
  <c r="K985" i="3"/>
  <c r="K736" i="3"/>
  <c r="K1035" i="3"/>
  <c r="K958" i="3"/>
  <c r="K937" i="3"/>
  <c r="K967" i="3"/>
  <c r="K1091" i="3"/>
  <c r="K590" i="3"/>
  <c r="K224" i="5" s="1"/>
  <c r="K901" i="3"/>
  <c r="K456" i="3"/>
  <c r="K90" i="5" s="1"/>
  <c r="K741" i="3"/>
  <c r="K801" i="3"/>
  <c r="K688" i="3"/>
  <c r="K813" i="3"/>
  <c r="K931" i="3"/>
  <c r="K799" i="3"/>
  <c r="K424" i="3"/>
  <c r="K58" i="5" s="1"/>
  <c r="K856" i="3"/>
  <c r="K843" i="3"/>
  <c r="K641" i="3"/>
  <c r="K275" i="5" s="1"/>
  <c r="K765" i="3"/>
  <c r="K438" i="3"/>
  <c r="K72" i="5" s="1"/>
  <c r="K1051" i="3"/>
  <c r="K844" i="3"/>
  <c r="K772" i="3"/>
  <c r="K753" i="3"/>
  <c r="K915" i="3"/>
  <c r="K933" i="3"/>
  <c r="K780" i="3"/>
  <c r="K576" i="3"/>
  <c r="K210" i="5" s="1"/>
  <c r="K793" i="3"/>
  <c r="K786" i="3"/>
  <c r="K390" i="3"/>
  <c r="K655" i="3"/>
  <c r="K798" i="3"/>
  <c r="K989" i="3"/>
  <c r="K574" i="3"/>
  <c r="K653" i="3"/>
  <c r="K287" i="5" s="1"/>
  <c r="K458" i="3"/>
  <c r="K92" i="5" s="1"/>
  <c r="K805" i="3"/>
  <c r="K911" i="3"/>
  <c r="K755" i="3"/>
  <c r="K1014" i="3"/>
  <c r="K1032" i="3"/>
  <c r="K860" i="3"/>
  <c r="K473" i="3"/>
  <c r="K107" i="5" s="1"/>
  <c r="K537" i="3"/>
  <c r="K171" i="5" s="1"/>
  <c r="K745" i="3"/>
  <c r="K875" i="3"/>
  <c r="K1042" i="3"/>
  <c r="K817" i="3"/>
  <c r="K1010" i="3"/>
  <c r="K1071" i="3"/>
  <c r="K554" i="3"/>
  <c r="K188" i="5" s="1"/>
  <c r="K882" i="3"/>
  <c r="K624" i="3"/>
  <c r="K809" i="3"/>
  <c r="K961" i="3"/>
  <c r="K790" i="3"/>
  <c r="K1072" i="3"/>
  <c r="K1056" i="3"/>
  <c r="K944" i="3"/>
  <c r="K774" i="3"/>
  <c r="K1006" i="3"/>
  <c r="K823" i="3"/>
  <c r="K941" i="3"/>
  <c r="K954" i="3"/>
  <c r="K1004" i="3"/>
  <c r="K821" i="3"/>
  <c r="K852" i="3"/>
  <c r="K845" i="3"/>
  <c r="K775" i="3"/>
  <c r="K865" i="3"/>
  <c r="K1060" i="3"/>
  <c r="K976" i="3"/>
  <c r="K940" i="3"/>
  <c r="K733" i="3"/>
  <c r="K822" i="3"/>
  <c r="K997" i="3"/>
  <c r="K761" i="3"/>
  <c r="K794" i="3"/>
  <c r="K928" i="3"/>
  <c r="K1005" i="3"/>
  <c r="K966" i="3"/>
  <c r="K949" i="3"/>
  <c r="K789" i="3"/>
  <c r="K834" i="3"/>
  <c r="K591" i="3"/>
  <c r="K225" i="5" s="1"/>
  <c r="K766" i="3"/>
  <c r="K708" i="3"/>
  <c r="K785" i="3"/>
  <c r="K588" i="3"/>
  <c r="K222" i="5" s="1"/>
  <c r="K368" i="3"/>
  <c r="K2" i="5" s="1"/>
  <c r="K914" i="3"/>
  <c r="K829" i="3"/>
  <c r="K887" i="3"/>
  <c r="K1070" i="3"/>
  <c r="K732" i="3"/>
  <c r="K549" i="3"/>
  <c r="K183" i="5" s="1"/>
  <c r="K417" i="3"/>
  <c r="K51" i="5" s="1"/>
  <c r="K431" i="3"/>
  <c r="K437" i="3"/>
  <c r="K71" i="5" s="1"/>
  <c r="K797" i="3"/>
  <c r="K795" i="3"/>
  <c r="K872" i="3"/>
  <c r="K994" i="3"/>
  <c r="K913" i="3"/>
  <c r="K943" i="3"/>
  <c r="K547" i="3"/>
  <c r="I177" i="3"/>
  <c r="I265" i="3"/>
  <c r="I27" i="3"/>
  <c r="I81" i="3"/>
  <c r="I76" i="3"/>
  <c r="I257" i="3"/>
  <c r="I187" i="3"/>
  <c r="I179" i="3"/>
  <c r="I238" i="3"/>
  <c r="I86" i="3"/>
  <c r="I71" i="3"/>
  <c r="I10" i="3"/>
  <c r="I38" i="3"/>
  <c r="I363" i="3"/>
  <c r="I239" i="3"/>
  <c r="I202" i="3"/>
  <c r="I141" i="3"/>
  <c r="I270" i="3"/>
  <c r="I260" i="3"/>
  <c r="I304" i="3"/>
  <c r="I176" i="3"/>
  <c r="I328" i="3"/>
  <c r="I320" i="3"/>
  <c r="I77" i="3"/>
  <c r="I361" i="3"/>
  <c r="I87" i="3"/>
  <c r="I308" i="3"/>
  <c r="I9" i="3"/>
  <c r="I199" i="3"/>
  <c r="I206" i="3"/>
  <c r="I128" i="3"/>
  <c r="I22" i="3"/>
  <c r="I152" i="3"/>
  <c r="I160" i="3"/>
  <c r="I52" i="3"/>
  <c r="I229" i="3"/>
  <c r="I266" i="3"/>
  <c r="I359" i="3"/>
  <c r="I365" i="3"/>
  <c r="I306" i="3"/>
  <c r="I74" i="3"/>
  <c r="I139" i="3"/>
  <c r="I262" i="3"/>
  <c r="I207" i="3"/>
  <c r="I136" i="3"/>
  <c r="I317" i="3"/>
  <c r="I347" i="3"/>
  <c r="I286" i="3"/>
  <c r="I346" i="3"/>
  <c r="I227" i="3"/>
  <c r="I119" i="3"/>
  <c r="I79" i="3"/>
  <c r="I129" i="3"/>
  <c r="I249" i="3"/>
  <c r="I360" i="3"/>
  <c r="I107" i="3"/>
  <c r="I221" i="3"/>
  <c r="I219" i="3"/>
  <c r="I252" i="3"/>
  <c r="I273" i="3"/>
  <c r="I299" i="3"/>
  <c r="I135" i="3"/>
  <c r="I104" i="3"/>
  <c r="I305" i="3"/>
  <c r="I201" i="3"/>
  <c r="I163" i="3"/>
  <c r="I28" i="3"/>
  <c r="I228" i="3"/>
  <c r="I115" i="3"/>
  <c r="I192" i="3"/>
  <c r="I133" i="3"/>
  <c r="I149" i="3"/>
  <c r="I325" i="3"/>
  <c r="I200" i="3"/>
  <c r="I96" i="3"/>
  <c r="I13" i="3"/>
  <c r="I300" i="3"/>
  <c r="I188" i="3"/>
  <c r="I276" i="3"/>
  <c r="I50" i="3"/>
  <c r="I330" i="3"/>
  <c r="I343" i="3"/>
  <c r="I255" i="3"/>
  <c r="I68" i="3"/>
  <c r="I215" i="3"/>
  <c r="I95" i="3"/>
  <c r="I47" i="3"/>
  <c r="I552" i="3"/>
  <c r="I12" i="3"/>
  <c r="I99" i="3"/>
  <c r="I14" i="3"/>
  <c r="I289" i="3"/>
  <c r="I122" i="3"/>
  <c r="I241" i="3"/>
  <c r="I24" i="3"/>
  <c r="I101" i="3"/>
  <c r="I123" i="3"/>
  <c r="I233" i="3"/>
  <c r="I296" i="3"/>
  <c r="I362" i="3"/>
  <c r="I72" i="3"/>
  <c r="I331" i="3"/>
  <c r="I191" i="3"/>
  <c r="I127" i="3"/>
  <c r="I254" i="3"/>
  <c r="I21" i="3"/>
  <c r="I235" i="3"/>
  <c r="I222" i="3"/>
  <c r="I93" i="3"/>
  <c r="I211" i="3"/>
  <c r="I92" i="3"/>
  <c r="I140" i="3"/>
  <c r="I54" i="3"/>
  <c r="I109" i="3"/>
  <c r="I253" i="3"/>
  <c r="I114" i="3"/>
  <c r="I259" i="3"/>
  <c r="I98" i="3"/>
  <c r="I61" i="3"/>
  <c r="I126" i="3"/>
  <c r="I16" i="3"/>
  <c r="I91" i="3"/>
  <c r="I100" i="3"/>
  <c r="I195" i="3"/>
  <c r="I314" i="3"/>
  <c r="I65" i="3"/>
  <c r="I294" i="3"/>
  <c r="I345" i="3"/>
  <c r="I180" i="3"/>
  <c r="I43" i="3"/>
  <c r="I49" i="3"/>
  <c r="I94" i="3"/>
  <c r="I302" i="3"/>
  <c r="I283" i="3"/>
  <c r="I242" i="3"/>
  <c r="I102" i="3"/>
  <c r="I53" i="3"/>
  <c r="I337" i="3"/>
  <c r="I352" i="3"/>
  <c r="I35" i="3"/>
  <c r="I285" i="3"/>
  <c r="I329" i="3"/>
  <c r="I185" i="3"/>
  <c r="I267" i="3"/>
  <c r="I40" i="3"/>
  <c r="I312" i="3"/>
  <c r="I145" i="3"/>
  <c r="I169" i="3"/>
  <c r="I166" i="3"/>
  <c r="I29" i="3"/>
  <c r="I62" i="3"/>
  <c r="I3" i="3"/>
  <c r="I172" i="3"/>
  <c r="I80" i="3"/>
  <c r="I326" i="3"/>
  <c r="I6" i="3"/>
  <c r="I20" i="3"/>
  <c r="I125" i="3"/>
  <c r="I56" i="3"/>
  <c r="I155" i="3"/>
  <c r="I57" i="3"/>
  <c r="I237" i="3"/>
  <c r="I214" i="3"/>
  <c r="I364" i="3"/>
  <c r="I42" i="3"/>
  <c r="I150" i="3"/>
  <c r="I338" i="3"/>
  <c r="I240" i="3"/>
  <c r="I134" i="3"/>
  <c r="I332" i="3"/>
  <c r="I138" i="3"/>
  <c r="I261" i="3"/>
  <c r="I234" i="3"/>
  <c r="I73" i="3"/>
  <c r="I11" i="3"/>
  <c r="I165" i="3"/>
  <c r="I37" i="3"/>
  <c r="I366" i="3"/>
  <c r="I354" i="3"/>
  <c r="I268" i="3"/>
  <c r="I358" i="3"/>
  <c r="I153" i="3"/>
  <c r="I264" i="3"/>
  <c r="I220" i="3"/>
  <c r="I271" i="3"/>
  <c r="I279" i="3"/>
  <c r="I335" i="3"/>
  <c r="I113" i="3"/>
  <c r="I197" i="3"/>
  <c r="I251" i="3"/>
  <c r="I272" i="3"/>
  <c r="I236" i="3"/>
  <c r="I245" i="3"/>
  <c r="I171" i="3"/>
  <c r="I190" i="3"/>
  <c r="I175" i="3"/>
  <c r="I281" i="3"/>
  <c r="I205" i="3"/>
  <c r="I174" i="3"/>
  <c r="I194" i="3"/>
  <c r="I290" i="3"/>
  <c r="I193" i="3"/>
  <c r="I246" i="3"/>
  <c r="I258" i="3"/>
  <c r="I292" i="3"/>
  <c r="I353" i="3"/>
  <c r="I103" i="3"/>
  <c r="I46" i="3"/>
  <c r="I106" i="3"/>
  <c r="I117" i="3"/>
  <c r="I226" i="3"/>
  <c r="I435" i="3"/>
  <c r="I208" i="3"/>
  <c r="I111" i="3"/>
  <c r="I131" i="3"/>
  <c r="I244" i="3"/>
  <c r="I144" i="3"/>
  <c r="I183" i="3"/>
  <c r="I334" i="3"/>
  <c r="I84" i="3"/>
  <c r="I8" i="3"/>
  <c r="I313" i="3"/>
  <c r="I367" i="3"/>
  <c r="I44" i="3"/>
  <c r="I356" i="3"/>
  <c r="I142" i="3"/>
  <c r="I247" i="3"/>
  <c r="I357" i="3"/>
  <c r="I167" i="3"/>
  <c r="I263" i="3"/>
  <c r="I344" i="3"/>
  <c r="I232" i="3"/>
  <c r="I159" i="3"/>
  <c r="I161" i="3"/>
  <c r="I45" i="3"/>
  <c r="I341" i="3"/>
  <c r="I108" i="3"/>
  <c r="I342" i="3"/>
  <c r="I23" i="3"/>
  <c r="I120" i="3"/>
  <c r="I97" i="3"/>
  <c r="I173" i="3"/>
  <c r="I25" i="3"/>
  <c r="I217" i="3"/>
  <c r="I269" i="3"/>
  <c r="I75" i="3"/>
  <c r="I147" i="3"/>
  <c r="I19" i="3"/>
  <c r="I88" i="3"/>
  <c r="I203" i="3"/>
  <c r="I298" i="3"/>
  <c r="I105" i="3"/>
  <c r="I7" i="3"/>
  <c r="I178" i="3"/>
  <c r="I164" i="3"/>
  <c r="I70" i="3"/>
  <c r="I146" i="3"/>
  <c r="I189" i="3"/>
  <c r="I301" i="3"/>
  <c r="I48" i="3"/>
  <c r="I130" i="3"/>
  <c r="I297" i="3"/>
  <c r="I148" i="3"/>
  <c r="I225" i="3"/>
  <c r="I351" i="3"/>
  <c r="I333" i="3"/>
  <c r="I319" i="3"/>
  <c r="I158" i="3"/>
  <c r="I243" i="3"/>
  <c r="I4" i="3"/>
  <c r="I116" i="3"/>
  <c r="I340" i="3"/>
  <c r="I322" i="3"/>
  <c r="I216" i="3"/>
  <c r="I210" i="3"/>
  <c r="I355" i="3"/>
  <c r="I55" i="3"/>
  <c r="I41" i="3"/>
  <c r="I121" i="3"/>
  <c r="I324" i="3"/>
  <c r="I198" i="3"/>
  <c r="I66" i="3"/>
  <c r="I209" i="3"/>
  <c r="I83" i="3"/>
  <c r="I318" i="3"/>
  <c r="I90" i="3"/>
  <c r="I248" i="3"/>
  <c r="I51" i="3"/>
  <c r="I293" i="3"/>
  <c r="I58" i="3"/>
  <c r="I316" i="3"/>
  <c r="I212" i="3"/>
  <c r="I339" i="3"/>
  <c r="I59" i="3"/>
  <c r="I89" i="3"/>
  <c r="I278" i="3"/>
  <c r="I137" i="3"/>
  <c r="I288" i="3"/>
  <c r="I223" i="3"/>
  <c r="I295" i="3"/>
  <c r="I36" i="3"/>
  <c r="I309" i="3"/>
  <c r="I32" i="3"/>
  <c r="I182" i="3"/>
  <c r="I67" i="3"/>
  <c r="I256" i="3"/>
  <c r="I284" i="3"/>
  <c r="I168" i="3"/>
  <c r="I277" i="3"/>
  <c r="I250" i="3"/>
  <c r="I218" i="3"/>
  <c r="I31" i="3"/>
  <c r="I224" i="3"/>
  <c r="I291" i="3"/>
  <c r="I15" i="3"/>
  <c r="I315" i="3"/>
  <c r="I157" i="3"/>
  <c r="I85" i="3"/>
  <c r="I282" i="3"/>
  <c r="I26" i="3"/>
  <c r="I204" i="3"/>
  <c r="I287" i="3"/>
  <c r="I336" i="3"/>
  <c r="I196" i="3"/>
  <c r="I321" i="3"/>
  <c r="I348" i="3"/>
  <c r="I162" i="3"/>
  <c r="I118" i="3"/>
  <c r="I124" i="3"/>
  <c r="I350" i="3"/>
  <c r="I280" i="3"/>
  <c r="I181" i="3"/>
  <c r="I303" i="3"/>
  <c r="I132" i="3"/>
  <c r="I112" i="3"/>
  <c r="I307" i="3"/>
  <c r="I327" i="3"/>
  <c r="I33" i="3"/>
  <c r="I230" i="3"/>
  <c r="I349" i="3"/>
  <c r="I2" i="3"/>
  <c r="I143" i="3"/>
  <c r="I154" i="3"/>
  <c r="I78" i="3"/>
  <c r="I151" i="3"/>
  <c r="I170" i="3"/>
  <c r="I110" i="3"/>
  <c r="I63" i="3"/>
  <c r="I17" i="3"/>
  <c r="I39" i="3"/>
  <c r="I60" i="3"/>
  <c r="I82" i="3"/>
  <c r="I18" i="3"/>
  <c r="I213" i="3"/>
  <c r="I323" i="3"/>
  <c r="I275" i="3"/>
  <c r="I184" i="3"/>
  <c r="I274" i="3"/>
  <c r="I231" i="3"/>
  <c r="I310" i="3"/>
  <c r="I5" i="3"/>
  <c r="I156" i="3"/>
  <c r="I311" i="3"/>
  <c r="I34" i="3"/>
  <c r="I30" i="3"/>
  <c r="I69" i="3"/>
  <c r="I69" i="5" s="1"/>
  <c r="I430" i="3"/>
  <c r="I430" i="5" s="1"/>
  <c r="I917" i="3"/>
  <c r="I917" i="5" s="1"/>
  <c r="I671" i="3"/>
  <c r="I305" i="5" s="1"/>
  <c r="I576" i="3"/>
  <c r="I637" i="3"/>
  <c r="I631" i="3"/>
  <c r="I531" i="3"/>
  <c r="I165" i="5" s="1"/>
  <c r="I447" i="3"/>
  <c r="I81" i="5" s="1"/>
  <c r="I596" i="3"/>
  <c r="I465" i="3"/>
  <c r="I674" i="3"/>
  <c r="I375" i="3"/>
  <c r="I9" i="5" s="1"/>
  <c r="I561" i="3"/>
  <c r="I195" i="5" s="1"/>
  <c r="I701" i="3"/>
  <c r="I64" i="3"/>
  <c r="I64" i="5" s="1"/>
  <c r="I658" i="3"/>
  <c r="I186" i="3"/>
  <c r="I186" i="5" s="1"/>
  <c r="I500" i="3"/>
  <c r="I462" i="3"/>
  <c r="I380" i="3"/>
  <c r="I488" i="3"/>
  <c r="I512" i="3"/>
  <c r="I573" i="3"/>
  <c r="I207" i="5" s="1"/>
  <c r="I681" i="3"/>
  <c r="I502" i="3"/>
  <c r="I136" i="5" s="1"/>
  <c r="I508" i="3"/>
  <c r="I377" i="3"/>
  <c r="I389" i="3"/>
  <c r="I679" i="3"/>
  <c r="I514" i="3"/>
  <c r="I719" i="3"/>
  <c r="I457" i="3"/>
  <c r="I391" i="3"/>
  <c r="I393" i="3"/>
  <c r="I570" i="3"/>
  <c r="I204" i="5" s="1"/>
  <c r="I460" i="3"/>
  <c r="I94" i="5" s="1"/>
  <c r="I486" i="3"/>
  <c r="I120" i="5" s="1"/>
  <c r="I605" i="3"/>
  <c r="I618" i="3"/>
  <c r="I496" i="3"/>
  <c r="I622" i="3"/>
  <c r="I464" i="3"/>
  <c r="I592" i="3"/>
  <c r="I666" i="3"/>
  <c r="I300" i="5" s="1"/>
  <c r="I544" i="3"/>
  <c r="I522" i="3"/>
  <c r="I455" i="3"/>
  <c r="I461" i="3"/>
  <c r="I95" i="5" s="1"/>
  <c r="I722" i="3"/>
  <c r="I419" i="3"/>
  <c r="I708" i="3"/>
  <c r="I342" i="5" s="1"/>
  <c r="I582" i="3"/>
  <c r="I216" i="5" s="1"/>
  <c r="I370" i="3"/>
  <c r="I591" i="3"/>
  <c r="I225" i="5" s="1"/>
  <c r="I470" i="3"/>
  <c r="I611" i="3"/>
  <c r="I487" i="3"/>
  <c r="I121" i="5" s="1"/>
  <c r="I715" i="3"/>
  <c r="I385" i="3"/>
  <c r="I19" i="5" s="1"/>
  <c r="I626" i="3"/>
  <c r="I601" i="3"/>
  <c r="I235" i="5" s="1"/>
  <c r="I392" i="3"/>
  <c r="I684" i="3"/>
  <c r="I318" i="5" s="1"/>
  <c r="I425" i="3"/>
  <c r="I59" i="5" s="1"/>
  <c r="I410" i="3"/>
  <c r="I44" i="5" s="1"/>
  <c r="I509" i="3"/>
  <c r="I725" i="3"/>
  <c r="I359" i="5" s="1"/>
  <c r="I695" i="3"/>
  <c r="I329" i="5" s="1"/>
  <c r="I580" i="3"/>
  <c r="I214" i="5" s="1"/>
  <c r="I597" i="3"/>
  <c r="I639" i="3"/>
  <c r="I273" i="5" s="1"/>
  <c r="I636" i="3"/>
  <c r="I703" i="3"/>
  <c r="I558" i="3"/>
  <c r="I608" i="3"/>
  <c r="I616" i="3"/>
  <c r="I250" i="5" s="1"/>
  <c r="I705" i="3"/>
  <c r="I477" i="3"/>
  <c r="I615" i="3"/>
  <c r="I678" i="3"/>
  <c r="I669" i="3"/>
  <c r="I683" i="3"/>
  <c r="I440" i="3"/>
  <c r="I74" i="5" s="1"/>
  <c r="I716" i="3"/>
  <c r="I350" i="5" s="1"/>
  <c r="I651" i="3"/>
  <c r="I285" i="5" s="1"/>
  <c r="I407" i="3"/>
  <c r="I689" i="3"/>
  <c r="I688" i="3"/>
  <c r="I444" i="3"/>
  <c r="I78" i="5" s="1"/>
  <c r="I396" i="3"/>
  <c r="I595" i="3"/>
  <c r="I229" i="5" s="1"/>
  <c r="I706" i="3"/>
  <c r="I340" i="5" s="1"/>
  <c r="I439" i="3"/>
  <c r="I467" i="3"/>
  <c r="I101" i="5" s="1"/>
  <c r="I409" i="3"/>
  <c r="I704" i="3"/>
  <c r="I386" i="3"/>
  <c r="I20" i="5" s="1"/>
  <c r="I687" i="3"/>
  <c r="I390" i="3"/>
  <c r="I24" i="5" s="1"/>
  <c r="I524" i="3"/>
  <c r="I158" i="5" s="1"/>
  <c r="I498" i="3"/>
  <c r="I729" i="3"/>
  <c r="I418" i="3"/>
  <c r="I480" i="3"/>
  <c r="I114" i="5" s="1"/>
  <c r="I630" i="3"/>
  <c r="I264" i="5" s="1"/>
  <c r="I727" i="3"/>
  <c r="I572" i="3"/>
  <c r="I206" i="5" s="1"/>
  <c r="I536" i="3"/>
  <c r="I170" i="5" s="1"/>
  <c r="I670" i="3"/>
  <c r="I304" i="5" s="1"/>
  <c r="I657" i="3"/>
  <c r="I574" i="3"/>
  <c r="I208" i="5" s="1"/>
  <c r="I518" i="3"/>
  <c r="I436" i="3"/>
  <c r="I70" i="5" s="1"/>
  <c r="I442" i="3"/>
  <c r="I76" i="5" s="1"/>
  <c r="I647" i="3"/>
  <c r="I281" i="5" s="1"/>
  <c r="I441" i="3"/>
  <c r="I75" i="5" s="1"/>
  <c r="I501" i="3"/>
  <c r="I503" i="3"/>
  <c r="I700" i="3"/>
  <c r="I405" i="3"/>
  <c r="I39" i="5" s="1"/>
  <c r="I656" i="3"/>
  <c r="I535" i="3"/>
  <c r="I169" i="5" s="1"/>
  <c r="I523" i="3"/>
  <c r="I157" i="5" s="1"/>
  <c r="I649" i="3"/>
  <c r="I283" i="5" s="1"/>
  <c r="I660" i="3"/>
  <c r="I599" i="3"/>
  <c r="I714" i="3"/>
  <c r="I598" i="3"/>
  <c r="I232" i="5" s="1"/>
  <c r="I613" i="3"/>
  <c r="I796" i="3"/>
  <c r="I796" i="5" s="1"/>
  <c r="I697" i="3"/>
  <c r="I331" i="5" s="1"/>
  <c r="I448" i="3"/>
  <c r="I82" i="5" s="1"/>
  <c r="I546" i="3"/>
  <c r="I492" i="3"/>
  <c r="I126" i="5" s="1"/>
  <c r="I555" i="3"/>
  <c r="I690" i="3"/>
  <c r="I324" i="5" s="1"/>
  <c r="I474" i="3"/>
  <c r="I659" i="3"/>
  <c r="I505" i="3"/>
  <c r="I568" i="3"/>
  <c r="I202" i="5" s="1"/>
  <c r="I521" i="3"/>
  <c r="I155" i="5" s="1"/>
  <c r="I515" i="3"/>
  <c r="I149" i="5" s="1"/>
  <c r="I517" i="3"/>
  <c r="I728" i="3"/>
  <c r="I362" i="5" s="1"/>
  <c r="I532" i="3"/>
  <c r="I166" i="5" s="1"/>
  <c r="I648" i="3"/>
  <c r="I416" i="3"/>
  <c r="I50" i="5" s="1"/>
  <c r="I400" i="3"/>
  <c r="I34" i="5" s="1"/>
  <c r="I497" i="3"/>
  <c r="I712" i="3"/>
  <c r="I710" i="3"/>
  <c r="I675" i="3"/>
  <c r="I309" i="5" s="1"/>
  <c r="I579" i="3"/>
  <c r="I594" i="3"/>
  <c r="I228" i="5" s="1"/>
  <c r="I604" i="3"/>
  <c r="I238" i="5" s="1"/>
  <c r="I384" i="3"/>
  <c r="I560" i="3"/>
  <c r="I194" i="5" s="1"/>
  <c r="I662" i="3"/>
  <c r="I632" i="3"/>
  <c r="I266" i="5" s="1"/>
  <c r="I702" i="3"/>
  <c r="I589" i="3"/>
  <c r="I428" i="3"/>
  <c r="I693" i="3"/>
  <c r="I327" i="5" s="1"/>
  <c r="I402" i="3"/>
  <c r="I36" i="5" s="1"/>
  <c r="I553" i="3"/>
  <c r="I187" i="5" s="1"/>
  <c r="I586" i="3"/>
  <c r="I220" i="5" s="1"/>
  <c r="I423" i="3"/>
  <c r="I621" i="3"/>
  <c r="I372" i="3"/>
  <c r="I6" i="5" s="1"/>
  <c r="I691" i="3"/>
  <c r="I404" i="3"/>
  <c r="I38" i="5" s="1"/>
  <c r="I534" i="3"/>
  <c r="I168" i="5" s="1"/>
  <c r="I686" i="3"/>
  <c r="I320" i="5" s="1"/>
  <c r="I445" i="3"/>
  <c r="I79" i="5" s="1"/>
  <c r="I438" i="3"/>
  <c r="I72" i="5" s="1"/>
  <c r="I525" i="3"/>
  <c r="I646" i="3"/>
  <c r="I475" i="3"/>
  <c r="I473" i="3"/>
  <c r="I107" i="5" s="1"/>
  <c r="I427" i="3"/>
  <c r="I61" i="5" s="1"/>
  <c r="I478" i="3"/>
  <c r="I680" i="3"/>
  <c r="I314" i="5" s="1"/>
  <c r="I530" i="3"/>
  <c r="I583" i="3"/>
  <c r="I217" i="5" s="1"/>
  <c r="I399" i="3"/>
  <c r="I533" i="3"/>
  <c r="I167" i="5" s="1"/>
  <c r="I638" i="3"/>
  <c r="I272" i="5" s="1"/>
  <c r="I571" i="3"/>
  <c r="I205" i="5" s="1"/>
  <c r="I504" i="3"/>
  <c r="I138" i="5" s="1"/>
  <c r="I371" i="3"/>
  <c r="I567" i="3"/>
  <c r="I672" i="3"/>
  <c r="I306" i="5" s="1"/>
  <c r="I623" i="3"/>
  <c r="I629" i="3"/>
  <c r="I614" i="3"/>
  <c r="I248" i="5" s="1"/>
  <c r="I369" i="3"/>
  <c r="I3" i="5" s="1"/>
  <c r="I443" i="3"/>
  <c r="I77" i="5" s="1"/>
  <c r="I513" i="3"/>
  <c r="I417" i="3"/>
  <c r="I51" i="5" s="1"/>
  <c r="I499" i="3"/>
  <c r="I133" i="5" s="1"/>
  <c r="I564" i="3"/>
  <c r="I401" i="3"/>
  <c r="I35" i="5" s="1"/>
  <c r="I721" i="3"/>
  <c r="I355" i="5" s="1"/>
  <c r="I607" i="3"/>
  <c r="I241" i="5" s="1"/>
  <c r="I424" i="3"/>
  <c r="I540" i="3"/>
  <c r="I696" i="3"/>
  <c r="I644" i="3"/>
  <c r="I278" i="5" s="1"/>
  <c r="I548" i="3"/>
  <c r="I182" i="5" s="1"/>
  <c r="I451" i="3"/>
  <c r="I527" i="3"/>
  <c r="I578" i="3"/>
  <c r="I212" i="5" s="1"/>
  <c r="I434" i="3"/>
  <c r="I68" i="5" s="1"/>
  <c r="I587" i="3"/>
  <c r="I730" i="3"/>
  <c r="I364" i="5" s="1"/>
  <c r="I559" i="3"/>
  <c r="I713" i="3"/>
  <c r="I347" i="5" s="1"/>
  <c r="I394" i="3"/>
  <c r="I600" i="3"/>
  <c r="I234" i="5" s="1"/>
  <c r="I422" i="3"/>
  <c r="I56" i="5" s="1"/>
  <c r="I510" i="3"/>
  <c r="I585" i="3"/>
  <c r="I556" i="3"/>
  <c r="I537" i="3"/>
  <c r="I412" i="3"/>
  <c r="I46" i="5" s="1"/>
  <c r="I479" i="3"/>
  <c r="I113" i="5" s="1"/>
  <c r="I516" i="3"/>
  <c r="I150" i="5" s="1"/>
  <c r="I933" i="3"/>
  <c r="I415" i="3"/>
  <c r="I49" i="5" s="1"/>
  <c r="I471" i="3"/>
  <c r="I105" i="5" s="1"/>
  <c r="I692" i="3"/>
  <c r="I633" i="3"/>
  <c r="I267" i="5" s="1"/>
  <c r="I383" i="3"/>
  <c r="I17" i="5" s="1"/>
  <c r="I429" i="3"/>
  <c r="I63" i="5" s="1"/>
  <c r="I398" i="3"/>
  <c r="I32" i="5" s="1"/>
  <c r="I450" i="3"/>
  <c r="I84" i="5" s="1"/>
  <c r="I519" i="3"/>
  <c r="I723" i="3"/>
  <c r="I357" i="5" s="1"/>
  <c r="I421" i="3"/>
  <c r="I55" i="5" s="1"/>
  <c r="I698" i="3"/>
  <c r="I490" i="3"/>
  <c r="I550" i="3"/>
  <c r="I184" i="5" s="1"/>
  <c r="I640" i="3"/>
  <c r="I274" i="5" s="1"/>
  <c r="I526" i="3"/>
  <c r="I160" i="5" s="1"/>
  <c r="I388" i="3"/>
  <c r="I22" i="5" s="1"/>
  <c r="I414" i="3"/>
  <c r="I48" i="5" s="1"/>
  <c r="I411" i="3"/>
  <c r="I403" i="3"/>
  <c r="I652" i="3"/>
  <c r="I286" i="5" s="1"/>
  <c r="I664" i="3"/>
  <c r="I569" i="3"/>
  <c r="I577" i="3"/>
  <c r="I211" i="5" s="1"/>
  <c r="I406" i="3"/>
  <c r="I663" i="3"/>
  <c r="I694" i="3"/>
  <c r="I376" i="3"/>
  <c r="I10" i="5" s="1"/>
  <c r="I382" i="3"/>
  <c r="I420" i="3"/>
  <c r="I543" i="3"/>
  <c r="I177" i="5" s="1"/>
  <c r="I590" i="3"/>
  <c r="I645" i="3"/>
  <c r="I584" i="3"/>
  <c r="I682" i="3"/>
  <c r="I413" i="3"/>
  <c r="I47" i="5" s="1"/>
  <c r="I581" i="3"/>
  <c r="I215" i="5" s="1"/>
  <c r="I545" i="3"/>
  <c r="I179" i="5" s="1"/>
  <c r="I720" i="3"/>
  <c r="I541" i="3"/>
  <c r="I175" i="5" s="1"/>
  <c r="I677" i="3"/>
  <c r="I311" i="5" s="1"/>
  <c r="I529" i="3"/>
  <c r="I717" i="3"/>
  <c r="I538" i="3"/>
  <c r="I668" i="3"/>
  <c r="I302" i="5" s="1"/>
  <c r="I483" i="3"/>
  <c r="I469" i="3"/>
  <c r="I103" i="5" s="1"/>
  <c r="I539" i="3"/>
  <c r="I173" i="5" s="1"/>
  <c r="I726" i="3"/>
  <c r="I360" i="5" s="1"/>
  <c r="I588" i="3"/>
  <c r="I222" i="5" s="1"/>
  <c r="I511" i="3"/>
  <c r="I484" i="3"/>
  <c r="I118" i="5" s="1"/>
  <c r="I819" i="3"/>
  <c r="I619" i="3"/>
  <c r="I493" i="3"/>
  <c r="I127" i="5" s="1"/>
  <c r="I642" i="3"/>
  <c r="I276" i="5" s="1"/>
  <c r="I650" i="3"/>
  <c r="I284" i="5" s="1"/>
  <c r="I387" i="3"/>
  <c r="I381" i="3"/>
  <c r="I653" i="3"/>
  <c r="I685" i="3"/>
  <c r="I575" i="3"/>
  <c r="I542" i="3"/>
  <c r="I176" i="5" s="1"/>
  <c r="I627" i="3"/>
  <c r="I261" i="5" s="1"/>
  <c r="I374" i="3"/>
  <c r="I8" i="5" s="1"/>
  <c r="I676" i="3"/>
  <c r="I310" i="5" s="1"/>
  <c r="I673" i="3"/>
  <c r="I307" i="5" s="1"/>
  <c r="I437" i="3"/>
  <c r="I528" i="3"/>
  <c r="I162" i="5" s="1"/>
  <c r="I563" i="3"/>
  <c r="I197" i="5" s="1"/>
  <c r="I665" i="3"/>
  <c r="I299" i="5" s="1"/>
  <c r="I379" i="3"/>
  <c r="I13" i="5" s="1"/>
  <c r="I610" i="3"/>
  <c r="I244" i="5" s="1"/>
  <c r="I612" i="3"/>
  <c r="I373" i="3"/>
  <c r="I7" i="5" s="1"/>
  <c r="I547" i="3"/>
  <c r="I181" i="5" s="1"/>
  <c r="I397" i="3"/>
  <c r="I31" i="5" s="1"/>
  <c r="I495" i="3"/>
  <c r="I129" i="5" s="1"/>
  <c r="I426" i="3"/>
  <c r="I60" i="5" s="1"/>
  <c r="I709" i="3"/>
  <c r="I343" i="5" s="1"/>
  <c r="I476" i="3"/>
  <c r="I110" i="5" s="1"/>
  <c r="I395" i="3"/>
  <c r="I431" i="3"/>
  <c r="I557" i="3"/>
  <c r="I191" i="5" s="1"/>
  <c r="I408" i="3"/>
  <c r="I42" i="5" s="1"/>
  <c r="I661" i="3"/>
  <c r="I295" i="5" s="1"/>
  <c r="I494" i="3"/>
  <c r="I128" i="5" s="1"/>
  <c r="I456" i="3"/>
  <c r="I90" i="5" s="1"/>
  <c r="I655" i="3"/>
  <c r="I289" i="5" s="1"/>
  <c r="I654" i="3"/>
  <c r="I603" i="3"/>
  <c r="I554" i="3"/>
  <c r="I188" i="5" s="1"/>
  <c r="I1051" i="3"/>
  <c r="I979" i="3"/>
  <c r="I787" i="3"/>
  <c r="I634" i="3"/>
  <c r="I268" i="5" s="1"/>
  <c r="I711" i="3"/>
  <c r="I345" i="5" s="1"/>
  <c r="I593" i="3"/>
  <c r="I565" i="3"/>
  <c r="I199" i="5" s="1"/>
  <c r="I507" i="3"/>
  <c r="I378" i="3"/>
  <c r="I609" i="3"/>
  <c r="I243" i="5" s="1"/>
  <c r="I433" i="3"/>
  <c r="I67" i="5" s="1"/>
  <c r="I718" i="3"/>
  <c r="I432" i="3"/>
  <c r="I1015" i="3"/>
  <c r="I446" i="3"/>
  <c r="I481" i="3"/>
  <c r="I115" i="5" s="1"/>
  <c r="I628" i="3"/>
  <c r="I562" i="3"/>
  <c r="I196" i="5" s="1"/>
  <c r="I482" i="3"/>
  <c r="I116" i="5" s="1"/>
  <c r="I707" i="3"/>
  <c r="I341" i="5" s="1"/>
  <c r="I602" i="3"/>
  <c r="I236" i="5" s="1"/>
  <c r="I1033" i="3"/>
  <c r="I449" i="3"/>
  <c r="I83" i="5" s="1"/>
  <c r="I620" i="3"/>
  <c r="I1050" i="3"/>
  <c r="I472" i="3"/>
  <c r="I520" i="3"/>
  <c r="I154" i="5" s="1"/>
  <c r="I463" i="3"/>
  <c r="I1013" i="3"/>
  <c r="I491" i="3"/>
  <c r="I667" i="3"/>
  <c r="I918" i="3"/>
  <c r="I624" i="3"/>
  <c r="I258" i="5" s="1"/>
  <c r="I724" i="3"/>
  <c r="I358" i="5" s="1"/>
  <c r="I625" i="3"/>
  <c r="I259" i="5" s="1"/>
  <c r="I879" i="3"/>
  <c r="I1027" i="3"/>
  <c r="I887" i="3"/>
  <c r="I468" i="3"/>
  <c r="I102" i="5" s="1"/>
  <c r="I606" i="3"/>
  <c r="I240" i="5" s="1"/>
  <c r="I506" i="3"/>
  <c r="I140" i="5" s="1"/>
  <c r="I699" i="3"/>
  <c r="I643" i="3"/>
  <c r="I277" i="5" s="1"/>
  <c r="I489" i="3"/>
  <c r="I617" i="3"/>
  <c r="I850" i="3"/>
  <c r="I981" i="3"/>
  <c r="I1048" i="3"/>
  <c r="I746" i="3"/>
  <c r="I925" i="3"/>
  <c r="I1017" i="3"/>
  <c r="I800" i="3"/>
  <c r="I813" i="3"/>
  <c r="I466" i="3"/>
  <c r="I839" i="3"/>
  <c r="I958" i="3"/>
  <c r="I964" i="3"/>
  <c r="I1087" i="3"/>
  <c r="I814" i="3"/>
  <c r="I802" i="3"/>
  <c r="I969" i="3"/>
  <c r="I771" i="3"/>
  <c r="I847" i="3"/>
  <c r="I869" i="3"/>
  <c r="I1018" i="3"/>
  <c r="I1008" i="3"/>
  <c r="I944" i="3"/>
  <c r="I916" i="3"/>
  <c r="I851" i="3"/>
  <c r="I928" i="3"/>
  <c r="I905" i="3"/>
  <c r="I941" i="3"/>
  <c r="I759" i="3"/>
  <c r="I882" i="3"/>
  <c r="I899" i="3"/>
  <c r="I773" i="3"/>
  <c r="I566" i="3"/>
  <c r="I1095" i="3"/>
  <c r="I765" i="3"/>
  <c r="I1077" i="3"/>
  <c r="I994" i="3"/>
  <c r="I1046" i="3"/>
  <c r="I459" i="3"/>
  <c r="I93" i="5" s="1"/>
  <c r="I764" i="3"/>
  <c r="I1028" i="3"/>
  <c r="I1056" i="3"/>
  <c r="I884" i="3"/>
  <c r="I966" i="3"/>
  <c r="I904" i="3"/>
  <c r="I1003" i="3"/>
  <c r="I755" i="3"/>
  <c r="I852" i="3"/>
  <c r="I1093" i="3"/>
  <c r="I1000" i="3"/>
  <c r="I948" i="3"/>
  <c r="I749" i="3"/>
  <c r="I1086" i="3"/>
  <c r="I1030" i="3"/>
  <c r="I1038" i="3"/>
  <c r="I761" i="3"/>
  <c r="I947" i="3"/>
  <c r="I840" i="3"/>
  <c r="I760" i="3"/>
  <c r="I1063" i="3"/>
  <c r="I890" i="3"/>
  <c r="I903" i="3"/>
  <c r="I1026" i="3"/>
  <c r="I453" i="3"/>
  <c r="I87" i="5" s="1"/>
  <c r="I1020" i="3"/>
  <c r="I865" i="3"/>
  <c r="I898" i="3"/>
  <c r="I995" i="3"/>
  <c r="I985" i="3"/>
  <c r="I790" i="3"/>
  <c r="I976" i="3"/>
  <c r="I763" i="3"/>
  <c r="I834" i="3"/>
  <c r="I1012" i="3"/>
  <c r="I1089" i="3"/>
  <c r="I842" i="3"/>
  <c r="I551" i="3"/>
  <c r="I939" i="3"/>
  <c r="I876" i="3"/>
  <c r="I963" i="3"/>
  <c r="I902" i="3"/>
  <c r="I938" i="3"/>
  <c r="I894" i="3"/>
  <c r="I1067" i="3"/>
  <c r="I1014" i="3"/>
  <c r="I815" i="3"/>
  <c r="I1029" i="3"/>
  <c r="I841" i="3"/>
  <c r="I779" i="3"/>
  <c r="I820" i="3"/>
  <c r="I950" i="3"/>
  <c r="I955" i="3"/>
  <c r="I895" i="3"/>
  <c r="I906" i="3"/>
  <c r="I777" i="3"/>
  <c r="I975" i="3"/>
  <c r="I949" i="3"/>
  <c r="I911" i="3"/>
  <c r="I754" i="3"/>
  <c r="I971" i="3"/>
  <c r="I1091" i="3"/>
  <c r="I908" i="3"/>
  <c r="I859" i="3"/>
  <c r="I860" i="3"/>
  <c r="I961" i="3"/>
  <c r="I789" i="3"/>
  <c r="I1044" i="3"/>
  <c r="I1073" i="3"/>
  <c r="I1061" i="3"/>
  <c r="I821" i="3"/>
  <c r="I993" i="3"/>
  <c r="I1040" i="3"/>
  <c r="I1032" i="3"/>
  <c r="I930" i="3"/>
  <c r="I804" i="3"/>
  <c r="I1070" i="3"/>
  <c r="I1076" i="3"/>
  <c r="I871" i="3"/>
  <c r="I878" i="3"/>
  <c r="I970" i="3"/>
  <c r="I977" i="3"/>
  <c r="I1045" i="3"/>
  <c r="I1053" i="3"/>
  <c r="I1034" i="3"/>
  <c r="I886" i="3"/>
  <c r="I940" i="3"/>
  <c r="I1011" i="3"/>
  <c r="I854" i="3"/>
  <c r="I736" i="3"/>
  <c r="I1075" i="3"/>
  <c r="I830" i="3"/>
  <c r="I836" i="3"/>
  <c r="I880" i="3"/>
  <c r="I888" i="3"/>
  <c r="I858" i="3"/>
  <c r="I803" i="3"/>
  <c r="I991" i="3"/>
  <c r="I1080" i="3"/>
  <c r="I952" i="3"/>
  <c r="I810" i="3"/>
  <c r="I957" i="3"/>
  <c r="I1031" i="3"/>
  <c r="I1096" i="3"/>
  <c r="I901" i="3"/>
  <c r="I978" i="3"/>
  <c r="I900" i="3"/>
  <c r="I907" i="3"/>
  <c r="I828" i="3"/>
  <c r="I786" i="3"/>
  <c r="I999" i="3"/>
  <c r="I452" i="3"/>
  <c r="I795" i="3"/>
  <c r="I845" i="3"/>
  <c r="I912" i="3"/>
  <c r="I848" i="3"/>
  <c r="I781" i="3"/>
  <c r="I454" i="3"/>
  <c r="I1009" i="3"/>
  <c r="I1068" i="3"/>
  <c r="I1021" i="3"/>
  <c r="I974" i="3"/>
  <c r="I983" i="3"/>
  <c r="I825" i="3"/>
  <c r="I861" i="3"/>
  <c r="I485" i="3"/>
  <c r="I757" i="3"/>
  <c r="I1062" i="3"/>
  <c r="I1084" i="3"/>
  <c r="I1079" i="3"/>
  <c r="I798" i="3"/>
  <c r="I1092" i="3"/>
  <c r="I919" i="3"/>
  <c r="I1054" i="3"/>
  <c r="I946" i="3"/>
  <c r="I951" i="3"/>
  <c r="I1057" i="3"/>
  <c r="I1078" i="3"/>
  <c r="I862" i="3"/>
  <c r="I805" i="3"/>
  <c r="I1049" i="3"/>
  <c r="I864" i="3"/>
  <c r="I921" i="3"/>
  <c r="I877" i="3"/>
  <c r="I758" i="3"/>
  <c r="I914" i="3"/>
  <c r="I818" i="3"/>
  <c r="I1023" i="3"/>
  <c r="I943" i="3"/>
  <c r="I747" i="3"/>
  <c r="I635" i="3"/>
  <c r="I269" i="5" s="1"/>
  <c r="I931" i="3"/>
  <c r="I926" i="3"/>
  <c r="I846" i="3"/>
  <c r="I992" i="3"/>
  <c r="I816" i="3"/>
  <c r="I942" i="3"/>
  <c r="I740" i="3"/>
  <c r="I739" i="3"/>
  <c r="I1037" i="3"/>
  <c r="I924" i="3"/>
  <c r="I824" i="3"/>
  <c r="I1004" i="3"/>
  <c r="I794" i="3"/>
  <c r="I811" i="3"/>
  <c r="I986" i="3"/>
  <c r="I823" i="3"/>
  <c r="I1005" i="3"/>
  <c r="I1074" i="3"/>
  <c r="I741" i="3"/>
  <c r="I935" i="3"/>
  <c r="I1024" i="3"/>
  <c r="I956" i="3"/>
  <c r="I967" i="3"/>
  <c r="I783" i="3"/>
  <c r="I768" i="3"/>
  <c r="I896" i="3"/>
  <c r="I863" i="3"/>
  <c r="I990" i="3"/>
  <c r="I881" i="3"/>
  <c r="I776" i="3"/>
  <c r="I968" i="3"/>
  <c r="I752" i="3"/>
  <c r="I808" i="3"/>
  <c r="I788" i="3"/>
  <c r="I772" i="3"/>
  <c r="I1035" i="3"/>
  <c r="I937" i="3"/>
  <c r="I748" i="3"/>
  <c r="I909" i="3"/>
  <c r="I989" i="3"/>
  <c r="I870" i="3"/>
  <c r="I1060" i="3"/>
  <c r="I1055" i="3"/>
  <c r="I809" i="3"/>
  <c r="I458" i="3"/>
  <c r="I92" i="5" s="1"/>
  <c r="I1066" i="3"/>
  <c r="I737" i="3"/>
  <c r="I801" i="3"/>
  <c r="I1052" i="3"/>
  <c r="I936" i="3"/>
  <c r="I1039" i="3"/>
  <c r="I988" i="3"/>
  <c r="I774" i="3"/>
  <c r="I1072" i="3"/>
  <c r="I987" i="3"/>
  <c r="I932" i="3"/>
  <c r="I998" i="3"/>
  <c r="I782" i="3"/>
  <c r="I799" i="3"/>
  <c r="I1058" i="3"/>
  <c r="I954" i="3"/>
  <c r="I1002" i="3"/>
  <c r="I1036" i="3"/>
  <c r="I744" i="3"/>
  <c r="I807" i="3"/>
  <c r="I853" i="3"/>
  <c r="I866" i="3"/>
  <c r="I997" i="3"/>
  <c r="I962" i="3"/>
  <c r="I831" i="3"/>
  <c r="I766" i="3"/>
  <c r="I778" i="3"/>
  <c r="I891" i="3"/>
  <c r="I872" i="3"/>
  <c r="I922" i="3"/>
  <c r="I965" i="3"/>
  <c r="I1069" i="3"/>
  <c r="I910" i="3"/>
  <c r="I829" i="3"/>
  <c r="I1085" i="3"/>
  <c r="I775" i="3"/>
  <c r="I793" i="3"/>
  <c r="I792" i="3"/>
  <c r="I923" i="3"/>
  <c r="I972" i="3"/>
  <c r="I920" i="3"/>
  <c r="I915" i="3"/>
  <c r="I1047" i="3"/>
  <c r="I745" i="3"/>
  <c r="I973" i="3"/>
  <c r="I1010" i="3"/>
  <c r="I867" i="3"/>
  <c r="I934" i="3"/>
  <c r="I1071" i="3"/>
  <c r="I791" i="3"/>
  <c r="I812" i="3"/>
  <c r="I833" i="3"/>
  <c r="I756" i="3"/>
  <c r="I875" i="3"/>
  <c r="I641" i="3"/>
  <c r="I275" i="5" s="1"/>
  <c r="I1081" i="3"/>
  <c r="I1025" i="3"/>
  <c r="I735" i="3"/>
  <c r="I838" i="3"/>
  <c r="I868" i="3"/>
  <c r="I797" i="3"/>
  <c r="I837" i="3"/>
  <c r="I767" i="3"/>
  <c r="I822" i="3"/>
  <c r="I753" i="3"/>
  <c r="I885" i="3"/>
  <c r="I856" i="3"/>
  <c r="I826" i="3"/>
  <c r="I817" i="3"/>
  <c r="I827" i="3"/>
  <c r="I1006" i="3"/>
  <c r="I835" i="3"/>
  <c r="I732" i="3"/>
  <c r="I1090" i="3"/>
  <c r="I883" i="3"/>
  <c r="I1064" i="3"/>
  <c r="I770" i="3"/>
  <c r="I844" i="3"/>
  <c r="I762" i="3"/>
  <c r="I959" i="3"/>
  <c r="I785" i="3"/>
  <c r="I1016" i="3"/>
  <c r="I1083" i="3"/>
  <c r="I874" i="3"/>
  <c r="I945" i="3"/>
  <c r="I751" i="3"/>
  <c r="I1043" i="3"/>
  <c r="I1019" i="3"/>
  <c r="I733" i="3"/>
  <c r="I731" i="3"/>
  <c r="I1065" i="3"/>
  <c r="I1082" i="3"/>
  <c r="I1022" i="3"/>
  <c r="I1094" i="3"/>
  <c r="I892" i="3"/>
  <c r="I1088" i="3"/>
  <c r="I996" i="3"/>
  <c r="I855" i="3"/>
  <c r="I980" i="3"/>
  <c r="I857" i="3"/>
  <c r="I1041" i="3"/>
  <c r="I927" i="3"/>
  <c r="I953" i="3"/>
  <c r="I738" i="3"/>
  <c r="I750" i="3"/>
  <c r="I769" i="3"/>
  <c r="I913" i="3"/>
  <c r="I843" i="3"/>
  <c r="I929" i="3"/>
  <c r="I549" i="3"/>
  <c r="I1042" i="3"/>
  <c r="I889" i="3"/>
  <c r="I960" i="3"/>
  <c r="I743" i="3"/>
  <c r="I1059" i="3"/>
  <c r="I806" i="3"/>
  <c r="I982" i="3"/>
  <c r="I734" i="3"/>
  <c r="I832" i="3"/>
  <c r="I1007" i="3"/>
  <c r="I897" i="3"/>
  <c r="I780" i="3"/>
  <c r="I784" i="3"/>
  <c r="I893" i="3"/>
  <c r="I984" i="3"/>
  <c r="I742" i="3"/>
  <c r="I873" i="3"/>
  <c r="I368" i="3"/>
  <c r="I2" i="5" s="1"/>
  <c r="I849" i="3"/>
  <c r="I1001" i="3"/>
  <c r="D1086" i="4" l="1"/>
  <c r="B1086" i="4"/>
  <c r="C1086" i="4"/>
  <c r="A1087" i="4"/>
  <c r="E67" i="5"/>
  <c r="E160" i="5"/>
  <c r="E7" i="5"/>
  <c r="E225" i="5"/>
  <c r="E34" i="5"/>
  <c r="E104" i="5"/>
  <c r="E269" i="5"/>
  <c r="E247" i="5"/>
  <c r="E305" i="5"/>
  <c r="E331" i="5"/>
  <c r="E43" i="5"/>
  <c r="E231" i="5"/>
  <c r="E363" i="5"/>
  <c r="E188" i="5"/>
  <c r="E142" i="5"/>
  <c r="E339" i="5"/>
  <c r="E20" i="5"/>
  <c r="K144" i="5"/>
  <c r="D254" i="5"/>
  <c r="D335" i="5"/>
  <c r="D221" i="5"/>
  <c r="D213" i="5"/>
  <c r="D338" i="5"/>
  <c r="E205" i="5"/>
  <c r="E136" i="5"/>
  <c r="E285" i="5"/>
  <c r="E210" i="5"/>
  <c r="E44" i="5"/>
  <c r="E48" i="5"/>
  <c r="K244" i="5"/>
  <c r="D43" i="5"/>
  <c r="E207" i="5"/>
  <c r="E274" i="5"/>
  <c r="K14" i="5"/>
  <c r="D345" i="5"/>
  <c r="E337" i="5"/>
  <c r="E352" i="5"/>
  <c r="D220" i="5"/>
  <c r="E63" i="5"/>
  <c r="D88" i="5"/>
  <c r="D147" i="5"/>
  <c r="E234" i="5"/>
  <c r="E79" i="5"/>
  <c r="E317" i="5"/>
  <c r="E55" i="5"/>
  <c r="K346" i="5"/>
  <c r="D290" i="5"/>
  <c r="D206" i="5"/>
  <c r="D44" i="5"/>
  <c r="D26" i="5"/>
  <c r="I251" i="5"/>
  <c r="I153" i="5"/>
  <c r="I135" i="5"/>
  <c r="I73" i="5"/>
  <c r="K16" i="5"/>
  <c r="D65" i="5"/>
  <c r="D158" i="5"/>
  <c r="D85" i="5"/>
  <c r="D75" i="5"/>
  <c r="D286" i="5"/>
  <c r="D269" i="5"/>
  <c r="E350" i="5"/>
  <c r="E120" i="5"/>
  <c r="E85" i="5"/>
  <c r="E131" i="5"/>
  <c r="E162" i="5"/>
  <c r="E201" i="5"/>
  <c r="E157" i="5"/>
  <c r="I85" i="5"/>
  <c r="I263" i="5"/>
  <c r="I317" i="5"/>
  <c r="I192" i="5"/>
  <c r="I98" i="5"/>
  <c r="K208" i="5"/>
  <c r="K73" i="5"/>
  <c r="K194" i="5"/>
  <c r="K44" i="5"/>
  <c r="K361" i="5"/>
  <c r="K316" i="5"/>
  <c r="K363" i="5"/>
  <c r="K106" i="5"/>
  <c r="K333" i="5"/>
  <c r="D17" i="5"/>
  <c r="D199" i="5"/>
  <c r="D192" i="5"/>
  <c r="E35" i="5"/>
  <c r="E362" i="5"/>
  <c r="E287" i="5"/>
  <c r="I88" i="5"/>
  <c r="I257" i="5"/>
  <c r="K328" i="5"/>
  <c r="K23" i="5"/>
  <c r="K257" i="5"/>
  <c r="K216" i="5"/>
  <c r="K29" i="5"/>
  <c r="K204" i="5"/>
  <c r="K252" i="5"/>
  <c r="D102" i="5"/>
  <c r="D19" i="5"/>
  <c r="D78" i="5"/>
  <c r="D39" i="5"/>
  <c r="D327" i="5"/>
  <c r="D42" i="5"/>
  <c r="D326" i="5"/>
  <c r="E92" i="5"/>
  <c r="E45" i="5"/>
  <c r="E14" i="5"/>
  <c r="E280" i="5"/>
  <c r="E5" i="5"/>
  <c r="E272" i="5"/>
  <c r="E248" i="5"/>
  <c r="E322" i="5"/>
  <c r="E209" i="5"/>
  <c r="E175" i="5"/>
  <c r="I65" i="5"/>
  <c r="I328" i="5"/>
  <c r="I348" i="5"/>
  <c r="I249" i="5"/>
  <c r="I353" i="5"/>
  <c r="K253" i="5"/>
  <c r="K238" i="5"/>
  <c r="K82" i="5"/>
  <c r="K284" i="5"/>
  <c r="D294" i="5"/>
  <c r="D214" i="5"/>
  <c r="D350" i="5"/>
  <c r="D248" i="5"/>
  <c r="D71" i="5"/>
  <c r="D69" i="5"/>
  <c r="D236" i="5"/>
  <c r="E346" i="5"/>
  <c r="E6" i="5"/>
  <c r="E260" i="5"/>
  <c r="E226" i="5"/>
  <c r="E214" i="5"/>
  <c r="E51" i="5"/>
  <c r="E196" i="5"/>
  <c r="K269" i="5"/>
  <c r="I125" i="5"/>
  <c r="I29" i="5"/>
  <c r="I297" i="5"/>
  <c r="I363" i="5"/>
  <c r="I111" i="5"/>
  <c r="K24" i="5"/>
  <c r="K337" i="5"/>
  <c r="K233" i="5"/>
  <c r="K97" i="5"/>
  <c r="D279" i="5"/>
  <c r="D247" i="5"/>
  <c r="D10" i="5"/>
  <c r="D145" i="5"/>
  <c r="E183" i="5"/>
  <c r="E292" i="5"/>
  <c r="E127" i="5"/>
  <c r="E31" i="5"/>
  <c r="E78" i="5"/>
  <c r="E268" i="5"/>
  <c r="D293" i="5"/>
  <c r="D196" i="5"/>
  <c r="D167" i="5"/>
  <c r="D134" i="5"/>
  <c r="E190" i="5"/>
  <c r="E3" i="5"/>
  <c r="E94" i="5"/>
  <c r="E161" i="5"/>
  <c r="E56" i="5"/>
  <c r="E128" i="5"/>
  <c r="E244" i="5"/>
  <c r="D250" i="5"/>
  <c r="D33" i="5"/>
  <c r="D67" i="5"/>
  <c r="D356" i="5"/>
  <c r="D174" i="5"/>
  <c r="D302" i="5"/>
  <c r="E218" i="5"/>
  <c r="E22" i="5"/>
  <c r="E87" i="5"/>
  <c r="E148" i="5"/>
  <c r="E262" i="5"/>
  <c r="E202" i="5"/>
  <c r="E239" i="5"/>
  <c r="E33" i="5"/>
  <c r="D241" i="5"/>
  <c r="D74" i="5"/>
  <c r="D153" i="5"/>
  <c r="E193" i="5"/>
  <c r="E338" i="5"/>
  <c r="E29" i="5"/>
  <c r="E156" i="5"/>
  <c r="E117" i="5"/>
  <c r="E176" i="5"/>
  <c r="D24" i="5"/>
  <c r="D2" i="5"/>
  <c r="D343" i="5"/>
  <c r="D205" i="5"/>
  <c r="D309" i="5"/>
  <c r="E256" i="5"/>
  <c r="E192" i="5"/>
  <c r="E213" i="5"/>
  <c r="E253" i="5"/>
  <c r="E314" i="5"/>
  <c r="E126" i="5"/>
  <c r="D115" i="5"/>
  <c r="D80" i="5"/>
  <c r="D346" i="5"/>
  <c r="E257" i="5"/>
  <c r="E230" i="5"/>
  <c r="E25" i="5"/>
  <c r="D226" i="5"/>
  <c r="D8" i="5"/>
  <c r="D289" i="5"/>
  <c r="E134" i="5"/>
  <c r="E344" i="5"/>
  <c r="E340" i="5"/>
  <c r="D349" i="5"/>
  <c r="D90" i="5"/>
  <c r="D311" i="5"/>
  <c r="D154" i="5"/>
  <c r="D284" i="5"/>
  <c r="E73" i="5"/>
  <c r="E250" i="5"/>
  <c r="E198" i="5"/>
  <c r="E125" i="5"/>
  <c r="I112" i="5"/>
  <c r="I131" i="5"/>
  <c r="I294" i="5"/>
  <c r="K184" i="5"/>
  <c r="D193" i="5"/>
  <c r="I242" i="5"/>
  <c r="I11" i="5"/>
  <c r="I62" i="5"/>
  <c r="I282" i="5"/>
  <c r="K279" i="5"/>
  <c r="D295" i="5"/>
  <c r="I338" i="5"/>
  <c r="K283" i="5"/>
  <c r="K159" i="5"/>
  <c r="I164" i="5"/>
  <c r="I344" i="5"/>
  <c r="I104" i="5"/>
  <c r="I218" i="5"/>
  <c r="I174" i="5"/>
  <c r="I147" i="5"/>
  <c r="I239" i="5"/>
  <c r="K25" i="5"/>
  <c r="I352" i="5"/>
  <c r="I260" i="5"/>
  <c r="K277" i="5"/>
  <c r="K85" i="5"/>
  <c r="K80" i="5"/>
  <c r="K217" i="5"/>
  <c r="I354" i="5"/>
  <c r="I226" i="5"/>
  <c r="I96" i="5"/>
  <c r="I308" i="5"/>
  <c r="K301" i="5"/>
  <c r="K320" i="5"/>
  <c r="K60" i="5"/>
  <c r="K347" i="5"/>
  <c r="K165" i="5"/>
  <c r="K315" i="5"/>
  <c r="I209" i="5"/>
  <c r="I253" i="5"/>
  <c r="I298" i="5"/>
  <c r="I28" i="5"/>
  <c r="I27" i="5"/>
  <c r="K65" i="5"/>
  <c r="K322" i="5"/>
  <c r="K130" i="5"/>
  <c r="K6" i="5"/>
  <c r="K261" i="5"/>
  <c r="I262" i="5"/>
  <c r="I319" i="5"/>
  <c r="I280" i="5"/>
  <c r="I223" i="5"/>
  <c r="I247" i="5"/>
  <c r="I25" i="5"/>
  <c r="I230" i="5"/>
  <c r="K74" i="5"/>
  <c r="K117" i="5"/>
  <c r="K325" i="5"/>
  <c r="K336" i="5"/>
  <c r="K254" i="5"/>
  <c r="I119" i="5"/>
  <c r="I71" i="5"/>
  <c r="I255" i="5"/>
  <c r="I336" i="5"/>
  <c r="I301" i="5"/>
  <c r="I15" i="5"/>
  <c r="I145" i="5"/>
  <c r="I316" i="5"/>
  <c r="I45" i="5"/>
  <c r="I326" i="5"/>
  <c r="I190" i="5"/>
  <c r="I334" i="5"/>
  <c r="I52" i="5"/>
  <c r="I323" i="5"/>
  <c r="I252" i="5"/>
  <c r="K342" i="5"/>
  <c r="K289" i="5"/>
  <c r="K189" i="5"/>
  <c r="K317" i="5"/>
  <c r="K15" i="5"/>
  <c r="K248" i="5"/>
  <c r="K219" i="5"/>
  <c r="K304" i="5"/>
  <c r="K201" i="5"/>
  <c r="K160" i="5"/>
  <c r="K18" i="5"/>
  <c r="I100" i="5"/>
  <c r="I246" i="5"/>
  <c r="I296" i="5"/>
  <c r="K215" i="5"/>
  <c r="K148" i="5"/>
  <c r="K357" i="5"/>
  <c r="K125" i="5"/>
  <c r="K40" i="5"/>
  <c r="K98" i="5"/>
  <c r="K292" i="5"/>
  <c r="I132" i="5"/>
  <c r="K206" i="5"/>
  <c r="K262" i="5"/>
  <c r="K4" i="5"/>
  <c r="K59" i="5"/>
  <c r="D362" i="5"/>
  <c r="K341" i="5"/>
  <c r="D229" i="5"/>
  <c r="D277" i="5"/>
  <c r="I41" i="5"/>
  <c r="D283" i="5"/>
  <c r="K203" i="5"/>
  <c r="K140" i="5"/>
  <c r="D56" i="5"/>
  <c r="D165" i="5"/>
  <c r="D237" i="5"/>
  <c r="D18" i="5"/>
  <c r="I123" i="5"/>
  <c r="I97" i="5"/>
  <c r="I224" i="5"/>
  <c r="I18" i="5"/>
  <c r="K334" i="5"/>
  <c r="K324" i="5"/>
  <c r="K150" i="5"/>
  <c r="K166" i="5"/>
  <c r="K349" i="5"/>
  <c r="D340" i="5"/>
  <c r="D156" i="5"/>
  <c r="D291" i="5"/>
  <c r="I106" i="5"/>
  <c r="K137" i="5"/>
  <c r="D62" i="5"/>
  <c r="D218" i="5"/>
  <c r="D299" i="5"/>
  <c r="D227" i="5"/>
  <c r="I12" i="5"/>
  <c r="K115" i="5"/>
  <c r="K127" i="5"/>
  <c r="D312" i="5"/>
  <c r="D93" i="5"/>
  <c r="I254" i="5"/>
  <c r="I141" i="5"/>
  <c r="K152" i="5"/>
  <c r="K43" i="5"/>
  <c r="D268" i="5"/>
  <c r="I351" i="5"/>
  <c r="I330" i="5"/>
  <c r="I201" i="5"/>
  <c r="K118" i="5"/>
  <c r="D14" i="5"/>
  <c r="D98" i="5"/>
  <c r="K176" i="5"/>
  <c r="K86" i="5"/>
  <c r="K37" i="5"/>
  <c r="D126" i="5"/>
  <c r="D207" i="5"/>
  <c r="I4" i="5"/>
  <c r="I178" i="5"/>
  <c r="I313" i="5"/>
  <c r="K41" i="5"/>
  <c r="K306" i="5"/>
  <c r="K67" i="5"/>
  <c r="I108" i="5"/>
  <c r="D116" i="5"/>
  <c r="K101" i="5"/>
  <c r="K242" i="5"/>
  <c r="I349" i="5"/>
  <c r="K173" i="5"/>
  <c r="I315" i="5"/>
  <c r="D265" i="5"/>
  <c r="I143" i="5"/>
  <c r="D15" i="5"/>
  <c r="I183" i="5"/>
  <c r="I200" i="5"/>
  <c r="I66" i="5"/>
  <c r="I279" i="5"/>
  <c r="I40" i="5"/>
  <c r="I144" i="5"/>
  <c r="I58" i="5"/>
  <c r="I180" i="5"/>
  <c r="I339" i="5"/>
  <c r="I122" i="5"/>
  <c r="I271" i="5"/>
  <c r="K258" i="5"/>
  <c r="K157" i="5"/>
  <c r="K146" i="5"/>
  <c r="K193" i="5"/>
  <c r="K293" i="5"/>
  <c r="K57" i="5"/>
  <c r="K119" i="5"/>
  <c r="K39" i="5"/>
  <c r="D148" i="5"/>
  <c r="D94" i="5"/>
  <c r="D240" i="5"/>
  <c r="D135" i="5"/>
  <c r="D320" i="5"/>
  <c r="D266" i="5"/>
  <c r="E294" i="5"/>
  <c r="E252" i="5"/>
  <c r="E265" i="5"/>
  <c r="E232" i="5"/>
  <c r="E356" i="5"/>
  <c r="E47" i="5"/>
  <c r="K200" i="5"/>
  <c r="K114" i="5"/>
  <c r="D23" i="5"/>
  <c r="D140" i="5"/>
  <c r="D113" i="5"/>
  <c r="D97" i="5"/>
  <c r="E289" i="5"/>
  <c r="E96" i="5"/>
  <c r="E304" i="5"/>
  <c r="E282" i="5"/>
  <c r="E355" i="5"/>
  <c r="I139" i="5"/>
  <c r="I333" i="5"/>
  <c r="I117" i="5"/>
  <c r="I54" i="5"/>
  <c r="I109" i="5"/>
  <c r="I325" i="5"/>
  <c r="I293" i="5"/>
  <c r="I361" i="5"/>
  <c r="I321" i="5"/>
  <c r="I30" i="5"/>
  <c r="I53" i="5"/>
  <c r="I142" i="5"/>
  <c r="I134" i="5"/>
  <c r="I99" i="5"/>
  <c r="K181" i="5"/>
  <c r="K55" i="5"/>
  <c r="K87" i="5"/>
  <c r="K49" i="5"/>
  <c r="K9" i="5"/>
  <c r="K136" i="5"/>
  <c r="K53" i="5"/>
  <c r="K42" i="5"/>
  <c r="K34" i="5"/>
  <c r="K235" i="5"/>
  <c r="D230" i="5"/>
  <c r="D155" i="5"/>
  <c r="D276" i="5"/>
  <c r="D149" i="5"/>
  <c r="D307" i="5"/>
  <c r="D324" i="5"/>
  <c r="D120" i="5"/>
  <c r="E149" i="5"/>
  <c r="E219" i="5"/>
  <c r="E167" i="5"/>
  <c r="E124" i="5"/>
  <c r="E246" i="5"/>
  <c r="E146" i="5"/>
  <c r="E199" i="5"/>
  <c r="E52" i="5"/>
  <c r="E353" i="5"/>
  <c r="I16" i="5"/>
  <c r="I124" i="5"/>
  <c r="I198" i="5"/>
  <c r="I33" i="5"/>
  <c r="I213" i="5"/>
  <c r="I290" i="5"/>
  <c r="I303" i="5"/>
  <c r="I337" i="5"/>
  <c r="I356" i="5"/>
  <c r="I256" i="5"/>
  <c r="K61" i="5"/>
  <c r="K263" i="5"/>
  <c r="K167" i="5"/>
  <c r="K174" i="5"/>
  <c r="K32" i="5"/>
  <c r="K332" i="5"/>
  <c r="K116" i="5"/>
  <c r="K158" i="5"/>
  <c r="D171" i="5"/>
  <c r="D83" i="5"/>
  <c r="D5" i="5"/>
  <c r="D161" i="5"/>
  <c r="D142" i="5"/>
  <c r="D253" i="5"/>
  <c r="D208" i="5"/>
  <c r="D233" i="5"/>
  <c r="D341" i="5"/>
  <c r="E303" i="5"/>
  <c r="E324" i="5"/>
  <c r="E264" i="5"/>
  <c r="E235" i="5"/>
  <c r="E300" i="5"/>
  <c r="I86" i="5"/>
  <c r="I203" i="5"/>
  <c r="I161" i="5"/>
  <c r="I287" i="5"/>
  <c r="I172" i="5"/>
  <c r="I37" i="5"/>
  <c r="I332" i="5"/>
  <c r="I171" i="5"/>
  <c r="I193" i="5"/>
  <c r="I159" i="5"/>
  <c r="I152" i="5"/>
  <c r="I322" i="5"/>
  <c r="I312" i="5"/>
  <c r="I270" i="5"/>
  <c r="I245" i="5"/>
  <c r="I130" i="5"/>
  <c r="I91" i="5"/>
  <c r="I292" i="5"/>
  <c r="K68" i="5"/>
  <c r="K228" i="5"/>
  <c r="K207" i="5"/>
  <c r="K19" i="5"/>
  <c r="K161" i="5"/>
  <c r="D81" i="5"/>
  <c r="D103" i="5"/>
  <c r="D270" i="5"/>
  <c r="D99" i="5"/>
  <c r="D38" i="5"/>
  <c r="D231" i="5"/>
  <c r="D223" i="5"/>
  <c r="D244" i="5"/>
  <c r="D197" i="5"/>
  <c r="D117" i="5"/>
  <c r="D32" i="5"/>
  <c r="D225" i="5"/>
  <c r="D305" i="5"/>
  <c r="E237" i="5"/>
  <c r="E359" i="5"/>
  <c r="E123" i="5"/>
  <c r="I80" i="5"/>
  <c r="I237" i="5"/>
  <c r="I57" i="5"/>
  <c r="I151" i="5"/>
  <c r="I189" i="5"/>
  <c r="I43" i="5"/>
  <c r="K66" i="5"/>
  <c r="K191" i="5"/>
  <c r="K10" i="5"/>
  <c r="K281" i="5"/>
  <c r="K312" i="5"/>
  <c r="K142" i="5"/>
  <c r="K30" i="5"/>
  <c r="K249" i="5"/>
  <c r="D325" i="5"/>
  <c r="D209" i="5"/>
  <c r="D271" i="5"/>
  <c r="D187" i="5"/>
  <c r="D315" i="5"/>
  <c r="D37" i="5"/>
  <c r="E236" i="5"/>
  <c r="E164" i="5"/>
  <c r="E145" i="5"/>
  <c r="E80" i="5"/>
  <c r="E240" i="5"/>
  <c r="E10" i="5"/>
  <c r="E65" i="5"/>
  <c r="E278" i="5"/>
  <c r="E32" i="5"/>
  <c r="I227" i="5"/>
  <c r="I288" i="5"/>
  <c r="I21" i="5"/>
  <c r="I163" i="5"/>
  <c r="I219" i="5"/>
  <c r="I221" i="5"/>
  <c r="I5" i="5"/>
  <c r="I346" i="5"/>
  <c r="I233" i="5"/>
  <c r="I137" i="5"/>
  <c r="I291" i="5"/>
  <c r="I156" i="5"/>
  <c r="I265" i="5"/>
  <c r="K103" i="5"/>
  <c r="K272" i="5"/>
  <c r="K285" i="5"/>
  <c r="K245" i="5"/>
  <c r="K356" i="5"/>
  <c r="K170" i="5"/>
  <c r="K17" i="5"/>
  <c r="K205" i="5"/>
  <c r="K251" i="5"/>
  <c r="K11" i="5"/>
  <c r="D246" i="5"/>
  <c r="D55" i="5"/>
  <c r="D150" i="5"/>
  <c r="D16" i="5"/>
  <c r="E184" i="5"/>
  <c r="E357" i="5"/>
  <c r="E290" i="5"/>
  <c r="E17" i="5"/>
  <c r="E26" i="5"/>
  <c r="D321" i="5"/>
  <c r="D224" i="5"/>
  <c r="K202" i="5"/>
  <c r="D212" i="5"/>
  <c r="I26" i="5"/>
  <c r="I742" i="5"/>
  <c r="I376" i="5"/>
  <c r="I751" i="5"/>
  <c r="I385" i="5"/>
  <c r="I426" i="5"/>
  <c r="I792" i="5"/>
  <c r="I1055" i="5"/>
  <c r="I689" i="5"/>
  <c r="I914" i="5"/>
  <c r="I548" i="5"/>
  <c r="I845" i="5"/>
  <c r="I479" i="5"/>
  <c r="I991" i="5"/>
  <c r="I625" i="5"/>
  <c r="I611" i="5"/>
  <c r="I977" i="5"/>
  <c r="I779" i="5"/>
  <c r="I413" i="5"/>
  <c r="I834" i="5"/>
  <c r="I468" i="5"/>
  <c r="I947" i="5"/>
  <c r="I581" i="5"/>
  <c r="I1093" i="5"/>
  <c r="I727" i="5"/>
  <c r="I1028" i="5"/>
  <c r="I662" i="5"/>
  <c r="I851" i="5"/>
  <c r="I485" i="5"/>
  <c r="I969" i="5"/>
  <c r="I603" i="5"/>
  <c r="I1027" i="5"/>
  <c r="I661" i="5"/>
  <c r="I1013" i="5"/>
  <c r="I647" i="5"/>
  <c r="K795" i="5"/>
  <c r="K429" i="5"/>
  <c r="K887" i="5"/>
  <c r="K521" i="5"/>
  <c r="K395" i="5"/>
  <c r="K761" i="5"/>
  <c r="K775" i="5"/>
  <c r="K409" i="5"/>
  <c r="K1006" i="5"/>
  <c r="K640" i="5"/>
  <c r="K745" i="5"/>
  <c r="K379" i="5"/>
  <c r="K805" i="5"/>
  <c r="K439" i="5"/>
  <c r="K786" i="5"/>
  <c r="K420" i="5"/>
  <c r="K844" i="5"/>
  <c r="K478" i="5"/>
  <c r="K799" i="5"/>
  <c r="K433" i="5"/>
  <c r="K902" i="5"/>
  <c r="K536" i="5"/>
  <c r="K1031" i="5"/>
  <c r="K665" i="5"/>
  <c r="K863" i="5"/>
  <c r="K497" i="5"/>
  <c r="K788" i="5"/>
  <c r="K422" i="5"/>
  <c r="K983" i="5"/>
  <c r="K617" i="5"/>
  <c r="K988" i="5"/>
  <c r="K622" i="5"/>
  <c r="K1022" i="5"/>
  <c r="K656" i="5"/>
  <c r="K1087" i="5"/>
  <c r="K721" i="5"/>
  <c r="K777" i="5"/>
  <c r="K411" i="5"/>
  <c r="K898" i="5"/>
  <c r="K532" i="5"/>
  <c r="K938" i="5"/>
  <c r="K572" i="5"/>
  <c r="K820" i="5"/>
  <c r="K454" i="5"/>
  <c r="K969" i="5"/>
  <c r="K603" i="5"/>
  <c r="K853" i="5"/>
  <c r="K487" i="5"/>
  <c r="K955" i="5"/>
  <c r="K589" i="5"/>
  <c r="K974" i="5"/>
  <c r="K608" i="5"/>
  <c r="K890" i="5"/>
  <c r="K524" i="5"/>
  <c r="K1020" i="5"/>
  <c r="K654" i="5"/>
  <c r="K859" i="5"/>
  <c r="K493" i="5"/>
  <c r="K751" i="5"/>
  <c r="K385" i="5"/>
  <c r="K970" i="5"/>
  <c r="K604" i="5"/>
  <c r="K636" i="5"/>
  <c r="K1002" i="5"/>
  <c r="K968" i="5"/>
  <c r="K602" i="5"/>
  <c r="K769" i="5"/>
  <c r="K403" i="5"/>
  <c r="K1063" i="5"/>
  <c r="K697" i="5"/>
  <c r="K453" i="5"/>
  <c r="K819" i="5"/>
  <c r="K523" i="5"/>
  <c r="K889" i="5"/>
  <c r="K982" i="5"/>
  <c r="K616" i="5"/>
  <c r="K826" i="5"/>
  <c r="K460" i="5"/>
  <c r="K862" i="5"/>
  <c r="K496" i="5"/>
  <c r="K824" i="5"/>
  <c r="K458" i="5"/>
  <c r="K953" i="5"/>
  <c r="K587" i="5"/>
  <c r="K475" i="5"/>
  <c r="K841" i="5"/>
  <c r="K1085" i="5"/>
  <c r="K719" i="5"/>
  <c r="K779" i="5"/>
  <c r="K413" i="5"/>
  <c r="K846" i="5"/>
  <c r="K480" i="5"/>
  <c r="K770" i="5"/>
  <c r="K404" i="5"/>
  <c r="D1076" i="5"/>
  <c r="D710" i="5"/>
  <c r="D986" i="5"/>
  <c r="D620" i="5"/>
  <c r="D1036" i="5"/>
  <c r="D670" i="5"/>
  <c r="D656" i="5"/>
  <c r="D1022" i="5"/>
  <c r="D639" i="5"/>
  <c r="D1005" i="5"/>
  <c r="D759" i="5"/>
  <c r="D393" i="5"/>
  <c r="D1061" i="5"/>
  <c r="D695" i="5"/>
  <c r="D985" i="5"/>
  <c r="D619" i="5"/>
  <c r="D964" i="5"/>
  <c r="D598" i="5"/>
  <c r="D912" i="5"/>
  <c r="D546" i="5"/>
  <c r="D990" i="5"/>
  <c r="D624" i="5"/>
  <c r="D798" i="5"/>
  <c r="D432" i="5"/>
  <c r="D595" i="5"/>
  <c r="D961" i="5"/>
  <c r="D924" i="5"/>
  <c r="D558" i="5"/>
  <c r="D959" i="5"/>
  <c r="D593" i="5"/>
  <c r="D750" i="5"/>
  <c r="D384" i="5"/>
  <c r="D1040" i="5"/>
  <c r="D674" i="5"/>
  <c r="D740" i="5"/>
  <c r="D374" i="5"/>
  <c r="D894" i="5"/>
  <c r="D528" i="5"/>
  <c r="D790" i="5"/>
  <c r="D424" i="5"/>
  <c r="D573" i="5"/>
  <c r="D939" i="5"/>
  <c r="D669" i="5"/>
  <c r="D1035" i="5"/>
  <c r="D1042" i="5"/>
  <c r="D676" i="5"/>
  <c r="D1016" i="5"/>
  <c r="D650" i="5"/>
  <c r="D905" i="5"/>
  <c r="D539" i="5"/>
  <c r="D958" i="5"/>
  <c r="D592" i="5"/>
  <c r="D755" i="5"/>
  <c r="D389" i="5"/>
  <c r="D1028" i="5"/>
  <c r="D662" i="5"/>
  <c r="D951" i="5"/>
  <c r="D585" i="5"/>
  <c r="D813" i="5"/>
  <c r="D447" i="5"/>
  <c r="D859" i="5"/>
  <c r="D493" i="5"/>
  <c r="D776" i="5"/>
  <c r="D410" i="5"/>
  <c r="D422" i="5"/>
  <c r="D788" i="5"/>
  <c r="D762" i="5"/>
  <c r="D396" i="5"/>
  <c r="D604" i="5"/>
  <c r="D970" i="5"/>
  <c r="D462" i="5"/>
  <c r="D828" i="5"/>
  <c r="D860" i="5"/>
  <c r="D494" i="5"/>
  <c r="D537" i="5"/>
  <c r="D903" i="5"/>
  <c r="D785" i="5"/>
  <c r="D419" i="5"/>
  <c r="D716" i="5"/>
  <c r="D1082" i="5"/>
  <c r="D901" i="5"/>
  <c r="D535" i="5"/>
  <c r="D783" i="5"/>
  <c r="D417" i="5"/>
  <c r="D952" i="5"/>
  <c r="D586" i="5"/>
  <c r="D514" i="5"/>
  <c r="D880" i="5"/>
  <c r="D560" i="5"/>
  <c r="D926" i="5"/>
  <c r="D160" i="5"/>
  <c r="D89" i="5"/>
  <c r="E838" i="5"/>
  <c r="E472" i="5"/>
  <c r="E914" i="5"/>
  <c r="E548" i="5"/>
  <c r="E980" i="5"/>
  <c r="E614" i="5"/>
  <c r="E830" i="5"/>
  <c r="E464" i="5"/>
  <c r="E768" i="5"/>
  <c r="E402" i="5"/>
  <c r="E1095" i="5"/>
  <c r="E729" i="5"/>
  <c r="E976" i="5"/>
  <c r="E610" i="5"/>
  <c r="E673" i="5"/>
  <c r="E1039" i="5"/>
  <c r="E808" i="5"/>
  <c r="E442" i="5"/>
  <c r="E605" i="5"/>
  <c r="E971" i="5"/>
  <c r="E1018" i="5"/>
  <c r="E652" i="5"/>
  <c r="E1084" i="5"/>
  <c r="E718" i="5"/>
  <c r="E853" i="5"/>
  <c r="E487" i="5"/>
  <c r="E850" i="5"/>
  <c r="E484" i="5"/>
  <c r="E1034" i="5"/>
  <c r="E668" i="5"/>
  <c r="E631" i="5"/>
  <c r="E997" i="5"/>
  <c r="E561" i="5"/>
  <c r="E927" i="5"/>
  <c r="E632" i="5"/>
  <c r="E998" i="5"/>
  <c r="E512" i="5"/>
  <c r="E878" i="5"/>
  <c r="E549" i="5"/>
  <c r="E915" i="5"/>
  <c r="E771" i="5"/>
  <c r="E405" i="5"/>
  <c r="E1066" i="5"/>
  <c r="E700" i="5"/>
  <c r="E751" i="5"/>
  <c r="E385" i="5"/>
  <c r="E846" i="5"/>
  <c r="E480" i="5"/>
  <c r="E881" i="5"/>
  <c r="E515" i="5"/>
  <c r="E779" i="5"/>
  <c r="E413" i="5"/>
  <c r="E836" i="5"/>
  <c r="E470" i="5"/>
  <c r="E683" i="5"/>
  <c r="E1049" i="5"/>
  <c r="E935" i="5"/>
  <c r="E569" i="5"/>
  <c r="E667" i="5"/>
  <c r="E1033" i="5"/>
  <c r="E809" i="5"/>
  <c r="E443" i="5"/>
  <c r="E489" i="5"/>
  <c r="E855" i="5"/>
  <c r="E1027" i="5"/>
  <c r="E661" i="5"/>
  <c r="E1048" i="5"/>
  <c r="E682" i="5"/>
  <c r="E901" i="5"/>
  <c r="E535" i="5"/>
  <c r="E741" i="5"/>
  <c r="E375" i="5"/>
  <c r="E1030" i="5"/>
  <c r="E664" i="5"/>
  <c r="E789" i="5"/>
  <c r="E423" i="5"/>
  <c r="E967" i="5"/>
  <c r="E601" i="5"/>
  <c r="E538" i="5"/>
  <c r="E904" i="5"/>
  <c r="E874" i="5"/>
  <c r="E508" i="5"/>
  <c r="E430" i="5"/>
  <c r="E64" i="5"/>
  <c r="E629" i="5"/>
  <c r="E995" i="5"/>
  <c r="E941" i="5"/>
  <c r="E575" i="5"/>
  <c r="E772" i="5"/>
  <c r="E406" i="5"/>
  <c r="E1017" i="5"/>
  <c r="E651" i="5"/>
  <c r="I844" i="5"/>
  <c r="I478" i="5"/>
  <c r="I1010" i="5"/>
  <c r="I644" i="5"/>
  <c r="I433" i="5"/>
  <c r="I799" i="5"/>
  <c r="I497" i="5"/>
  <c r="I863" i="5"/>
  <c r="I846" i="5"/>
  <c r="I480" i="5"/>
  <c r="I1078" i="5"/>
  <c r="I712" i="5"/>
  <c r="I978" i="5"/>
  <c r="I612" i="5"/>
  <c r="I736" i="5"/>
  <c r="I370" i="5"/>
  <c r="I666" i="5"/>
  <c r="I1032" i="5"/>
  <c r="I902" i="5"/>
  <c r="I536" i="5"/>
  <c r="I1020" i="5"/>
  <c r="I654" i="5"/>
  <c r="I813" i="5"/>
  <c r="I447" i="5"/>
  <c r="I984" i="5"/>
  <c r="I618" i="5"/>
  <c r="I982" i="5"/>
  <c r="I616" i="5"/>
  <c r="I929" i="5"/>
  <c r="I563" i="5"/>
  <c r="I1041" i="5"/>
  <c r="I675" i="5"/>
  <c r="I1022" i="5"/>
  <c r="I656" i="5"/>
  <c r="I945" i="5"/>
  <c r="I579" i="5"/>
  <c r="I770" i="5"/>
  <c r="I404" i="5"/>
  <c r="I817" i="5"/>
  <c r="I451" i="5"/>
  <c r="I431" i="5"/>
  <c r="I797" i="5"/>
  <c r="I756" i="5"/>
  <c r="I390" i="5"/>
  <c r="I973" i="5"/>
  <c r="I607" i="5"/>
  <c r="I427" i="5"/>
  <c r="I793" i="5"/>
  <c r="I872" i="5"/>
  <c r="I506" i="5"/>
  <c r="I853" i="5"/>
  <c r="I487" i="5"/>
  <c r="I782" i="5"/>
  <c r="I416" i="5"/>
  <c r="I936" i="5"/>
  <c r="I570" i="5"/>
  <c r="I1060" i="5"/>
  <c r="I694" i="5"/>
  <c r="I788" i="5"/>
  <c r="I422" i="5"/>
  <c r="I896" i="5"/>
  <c r="I530" i="5"/>
  <c r="I1074" i="5"/>
  <c r="I708" i="5"/>
  <c r="I558" i="5"/>
  <c r="I924" i="5"/>
  <c r="I926" i="5"/>
  <c r="I560" i="5"/>
  <c r="I392" i="5"/>
  <c r="I758" i="5"/>
  <c r="I1057" i="5"/>
  <c r="I691" i="5"/>
  <c r="I718" i="5"/>
  <c r="I1084" i="5"/>
  <c r="I1021" i="5"/>
  <c r="I655" i="5"/>
  <c r="I795" i="5"/>
  <c r="I429" i="5"/>
  <c r="I535" i="5"/>
  <c r="I901" i="5"/>
  <c r="I437" i="5"/>
  <c r="I803" i="5"/>
  <c r="I854" i="5"/>
  <c r="I488" i="5"/>
  <c r="I970" i="5"/>
  <c r="I604" i="5"/>
  <c r="I674" i="5"/>
  <c r="I1040" i="5"/>
  <c r="I860" i="5"/>
  <c r="I494" i="5"/>
  <c r="I609" i="5"/>
  <c r="I975" i="5"/>
  <c r="I841" i="5"/>
  <c r="I475" i="5"/>
  <c r="I963" i="5"/>
  <c r="I597" i="5"/>
  <c r="I763" i="5"/>
  <c r="I397" i="5"/>
  <c r="I395" i="5"/>
  <c r="I761" i="5"/>
  <c r="I852" i="5"/>
  <c r="I486" i="5"/>
  <c r="I398" i="5"/>
  <c r="I764" i="5"/>
  <c r="I773" i="5"/>
  <c r="I407" i="5"/>
  <c r="I916" i="5"/>
  <c r="I550" i="5"/>
  <c r="I802" i="5"/>
  <c r="I436" i="5"/>
  <c r="I800" i="5"/>
  <c r="I434" i="5"/>
  <c r="I879" i="5"/>
  <c r="I513" i="5"/>
  <c r="I933" i="5"/>
  <c r="I567" i="5"/>
  <c r="I23" i="5"/>
  <c r="I14" i="5"/>
  <c r="I210" i="5"/>
  <c r="K797" i="5"/>
  <c r="K431" i="5"/>
  <c r="K463" i="5"/>
  <c r="K829" i="5"/>
  <c r="K834" i="5"/>
  <c r="K468" i="5"/>
  <c r="K997" i="5"/>
  <c r="K631" i="5"/>
  <c r="K845" i="5"/>
  <c r="K479" i="5"/>
  <c r="K774" i="5"/>
  <c r="K408" i="5"/>
  <c r="K882" i="5"/>
  <c r="K516" i="5"/>
  <c r="K793" i="5"/>
  <c r="K427" i="5"/>
  <c r="K1051" i="5"/>
  <c r="K685" i="5"/>
  <c r="K931" i="5"/>
  <c r="K565" i="5"/>
  <c r="K1091" i="5"/>
  <c r="K725" i="5"/>
  <c r="K635" i="5"/>
  <c r="K1001" i="5"/>
  <c r="K621" i="5"/>
  <c r="K987" i="5"/>
  <c r="K921" i="5"/>
  <c r="K555" i="5"/>
  <c r="K991" i="5"/>
  <c r="K625" i="5"/>
  <c r="K1062" i="5"/>
  <c r="K696" i="5"/>
  <c r="K980" i="5"/>
  <c r="K614" i="5"/>
  <c r="K800" i="5"/>
  <c r="K434" i="5"/>
  <c r="K778" i="5"/>
  <c r="K412" i="5"/>
  <c r="K1052" i="5"/>
  <c r="K686" i="5"/>
  <c r="K529" i="5"/>
  <c r="K895" i="5"/>
  <c r="K1086" i="5"/>
  <c r="K720" i="5"/>
  <c r="K923" i="5"/>
  <c r="K557" i="5"/>
  <c r="K830" i="5"/>
  <c r="K464" i="5"/>
  <c r="K742" i="5"/>
  <c r="K376" i="5"/>
  <c r="K1079" i="5"/>
  <c r="K713" i="5"/>
  <c r="K926" i="5"/>
  <c r="K560" i="5"/>
  <c r="K924" i="5"/>
  <c r="K558" i="5"/>
  <c r="K1021" i="5"/>
  <c r="K655" i="5"/>
  <c r="K703" i="5"/>
  <c r="K1069" i="5"/>
  <c r="K981" i="5"/>
  <c r="K615" i="5"/>
  <c r="K896" i="5"/>
  <c r="K530" i="5"/>
  <c r="K747" i="5"/>
  <c r="K381" i="5"/>
  <c r="K469" i="5"/>
  <c r="K835" i="5"/>
  <c r="K1083" i="5"/>
  <c r="K717" i="5"/>
  <c r="K768" i="5"/>
  <c r="K402" i="5"/>
  <c r="K372" i="5"/>
  <c r="K738" i="5"/>
  <c r="K975" i="5"/>
  <c r="K609" i="5"/>
  <c r="K1000" i="5"/>
  <c r="K634" i="5"/>
  <c r="K903" i="5"/>
  <c r="K537" i="5"/>
  <c r="K1061" i="5"/>
  <c r="K695" i="5"/>
  <c r="K474" i="5"/>
  <c r="K840" i="5"/>
  <c r="K1044" i="5"/>
  <c r="K678" i="5"/>
  <c r="K579" i="5"/>
  <c r="K945" i="5"/>
  <c r="K445" i="5"/>
  <c r="K811" i="5"/>
  <c r="K812" i="5"/>
  <c r="K446" i="5"/>
  <c r="K1043" i="5"/>
  <c r="K677" i="5"/>
  <c r="K739" i="5"/>
  <c r="K373" i="5"/>
  <c r="K33" i="5"/>
  <c r="K8" i="5"/>
  <c r="D641" i="5"/>
  <c r="D1007" i="5"/>
  <c r="D969" i="5"/>
  <c r="D603" i="5"/>
  <c r="D965" i="5"/>
  <c r="D599" i="5"/>
  <c r="D950" i="5"/>
  <c r="D584" i="5"/>
  <c r="D864" i="5"/>
  <c r="D498" i="5"/>
  <c r="D398" i="5"/>
  <c r="D764" i="5"/>
  <c r="D423" i="5"/>
  <c r="D57" i="5"/>
  <c r="D1000" i="5"/>
  <c r="D634" i="5"/>
  <c r="D1030" i="5"/>
  <c r="D664" i="5"/>
  <c r="D1050" i="5"/>
  <c r="D684" i="5"/>
  <c r="D437" i="5"/>
  <c r="D803" i="5"/>
  <c r="D655" i="5"/>
  <c r="D1021" i="5"/>
  <c r="D794" i="5"/>
  <c r="D428" i="5"/>
  <c r="D1046" i="5"/>
  <c r="D680" i="5"/>
  <c r="D904" i="5"/>
  <c r="D538" i="5"/>
  <c r="D889" i="5"/>
  <c r="D523" i="5"/>
  <c r="D633" i="5"/>
  <c r="D999" i="5"/>
  <c r="D956" i="5"/>
  <c r="D590" i="5"/>
  <c r="D756" i="5"/>
  <c r="D390" i="5"/>
  <c r="D671" i="5"/>
  <c r="D1037" i="5"/>
  <c r="D895" i="5"/>
  <c r="D529" i="5"/>
  <c r="D594" i="5"/>
  <c r="D960" i="5"/>
  <c r="D761" i="5"/>
  <c r="D395" i="5"/>
  <c r="D453" i="5"/>
  <c r="D819" i="5"/>
  <c r="D613" i="5"/>
  <c r="D979" i="5"/>
  <c r="D746" i="5"/>
  <c r="D380" i="5"/>
  <c r="D975" i="5"/>
  <c r="D609" i="5"/>
  <c r="D933" i="5"/>
  <c r="D567" i="5"/>
  <c r="D743" i="5"/>
  <c r="D377" i="5"/>
  <c r="D1002" i="5"/>
  <c r="D636" i="5"/>
  <c r="D954" i="5"/>
  <c r="D588" i="5"/>
  <c r="D925" i="5"/>
  <c r="D559" i="5"/>
  <c r="D849" i="5"/>
  <c r="D483" i="5"/>
  <c r="D1068" i="5"/>
  <c r="D702" i="5"/>
  <c r="D627" i="5"/>
  <c r="D993" i="5"/>
  <c r="D1026" i="5"/>
  <c r="D660" i="5"/>
  <c r="D1018" i="5"/>
  <c r="D652" i="5"/>
  <c r="D915" i="5"/>
  <c r="D549" i="5"/>
  <c r="D551" i="5"/>
  <c r="D185" i="5"/>
  <c r="D992" i="5"/>
  <c r="D626" i="5"/>
  <c r="D780" i="5"/>
  <c r="D414" i="5"/>
  <c r="D1013" i="5"/>
  <c r="D647" i="5"/>
  <c r="D908" i="5"/>
  <c r="D542" i="5"/>
  <c r="D802" i="5"/>
  <c r="D436" i="5"/>
  <c r="D984" i="5"/>
  <c r="D618" i="5"/>
  <c r="D1064" i="5"/>
  <c r="D698" i="5"/>
  <c r="D638" i="5"/>
  <c r="D1004" i="5"/>
  <c r="D101" i="5"/>
  <c r="E943" i="5"/>
  <c r="E577" i="5"/>
  <c r="E966" i="5"/>
  <c r="E600" i="5"/>
  <c r="E1068" i="5"/>
  <c r="E702" i="5"/>
  <c r="E1032" i="5"/>
  <c r="E666" i="5"/>
  <c r="E894" i="5"/>
  <c r="E528" i="5"/>
  <c r="E865" i="5"/>
  <c r="E499" i="5"/>
  <c r="E639" i="5"/>
  <c r="E1005" i="5"/>
  <c r="E845" i="5"/>
  <c r="E479" i="5"/>
  <c r="E797" i="5"/>
  <c r="E431" i="5"/>
  <c r="E860" i="5"/>
  <c r="E494" i="5"/>
  <c r="E510" i="5"/>
  <c r="E876" i="5"/>
  <c r="E868" i="5"/>
  <c r="E502" i="5"/>
  <c r="E946" i="5"/>
  <c r="E580" i="5"/>
  <c r="E955" i="5"/>
  <c r="E589" i="5"/>
  <c r="E816" i="5"/>
  <c r="E450" i="5"/>
  <c r="E891" i="5"/>
  <c r="E525" i="5"/>
  <c r="E612" i="5"/>
  <c r="E978" i="5"/>
  <c r="E1092" i="5"/>
  <c r="E726" i="5"/>
  <c r="E451" i="5"/>
  <c r="E817" i="5"/>
  <c r="E798" i="5"/>
  <c r="E432" i="5"/>
  <c r="E557" i="5"/>
  <c r="E923" i="5"/>
  <c r="E831" i="5"/>
  <c r="E465" i="5"/>
  <c r="E541" i="5"/>
  <c r="E907" i="5"/>
  <c r="E983" i="5"/>
  <c r="E617" i="5"/>
  <c r="E920" i="5"/>
  <c r="E554" i="5"/>
  <c r="E895" i="5"/>
  <c r="E529" i="5"/>
  <c r="E706" i="5"/>
  <c r="E1072" i="5"/>
  <c r="E593" i="5"/>
  <c r="E959" i="5"/>
  <c r="E417" i="5"/>
  <c r="E783" i="5"/>
  <c r="E542" i="5"/>
  <c r="E908" i="5"/>
  <c r="E928" i="5"/>
  <c r="E562" i="5"/>
  <c r="E866" i="5"/>
  <c r="E500" i="5"/>
  <c r="E1010" i="5"/>
  <c r="E644" i="5"/>
  <c r="E885" i="5"/>
  <c r="E519" i="5"/>
  <c r="E1060" i="5"/>
  <c r="E694" i="5"/>
  <c r="E765" i="5"/>
  <c r="E399" i="5"/>
  <c r="E896" i="5"/>
  <c r="E530" i="5"/>
  <c r="E713" i="5"/>
  <c r="E1079" i="5"/>
  <c r="E550" i="5"/>
  <c r="E916" i="5"/>
  <c r="E1093" i="5"/>
  <c r="E727" i="5"/>
  <c r="E1056" i="5"/>
  <c r="E690" i="5"/>
  <c r="E1090" i="5"/>
  <c r="E724" i="5"/>
  <c r="E452" i="5"/>
  <c r="E818" i="5"/>
  <c r="E509" i="5"/>
  <c r="E875" i="5"/>
  <c r="I734" i="5"/>
  <c r="I368" i="5"/>
  <c r="I1094" i="5"/>
  <c r="I728" i="5"/>
  <c r="I837" i="5"/>
  <c r="I471" i="5"/>
  <c r="I922" i="5"/>
  <c r="I556" i="5"/>
  <c r="I673" i="5"/>
  <c r="I1039" i="5"/>
  <c r="I375" i="5"/>
  <c r="I741" i="5"/>
  <c r="I974" i="5"/>
  <c r="I608" i="5"/>
  <c r="I961" i="5"/>
  <c r="I595" i="5"/>
  <c r="I806" i="5"/>
  <c r="I440" i="5"/>
  <c r="I857" i="5"/>
  <c r="I491" i="5"/>
  <c r="I874" i="5"/>
  <c r="I508" i="5"/>
  <c r="I868" i="5"/>
  <c r="I502" i="5"/>
  <c r="I379" i="5"/>
  <c r="I745" i="5"/>
  <c r="I891" i="5"/>
  <c r="I525" i="5"/>
  <c r="I998" i="5"/>
  <c r="I632" i="5"/>
  <c r="I870" i="5"/>
  <c r="I504" i="5"/>
  <c r="I768" i="5"/>
  <c r="I402" i="5"/>
  <c r="I1037" i="5"/>
  <c r="I671" i="5"/>
  <c r="I931" i="5"/>
  <c r="I565" i="5"/>
  <c r="I511" i="5"/>
  <c r="I877" i="5"/>
  <c r="I696" i="5"/>
  <c r="I1062" i="5"/>
  <c r="I1068" i="5"/>
  <c r="I702" i="5"/>
  <c r="I1096" i="5"/>
  <c r="I730" i="5"/>
  <c r="I858" i="5"/>
  <c r="I492" i="5"/>
  <c r="I1011" i="5"/>
  <c r="I645" i="5"/>
  <c r="I878" i="5"/>
  <c r="I512" i="5"/>
  <c r="I993" i="5"/>
  <c r="I627" i="5"/>
  <c r="I859" i="5"/>
  <c r="I493" i="5"/>
  <c r="I777" i="5"/>
  <c r="I411" i="5"/>
  <c r="I663" i="5"/>
  <c r="I1029" i="5"/>
  <c r="I876" i="5"/>
  <c r="I510" i="5"/>
  <c r="I610" i="5"/>
  <c r="I976" i="5"/>
  <c r="I1026" i="5"/>
  <c r="I660" i="5"/>
  <c r="I1038" i="5"/>
  <c r="I672" i="5"/>
  <c r="I755" i="5"/>
  <c r="I389" i="5"/>
  <c r="I899" i="5"/>
  <c r="I533" i="5"/>
  <c r="I944" i="5"/>
  <c r="I578" i="5"/>
  <c r="I448" i="5"/>
  <c r="I814" i="5"/>
  <c r="I1017" i="5"/>
  <c r="I651" i="5"/>
  <c r="I787" i="5"/>
  <c r="I421" i="5"/>
  <c r="K914" i="5"/>
  <c r="K548" i="5"/>
  <c r="K789" i="5"/>
  <c r="K423" i="5"/>
  <c r="K456" i="5"/>
  <c r="K822" i="5"/>
  <c r="K852" i="5"/>
  <c r="K486" i="5"/>
  <c r="K944" i="5"/>
  <c r="K578" i="5"/>
  <c r="K813" i="5"/>
  <c r="K447" i="5"/>
  <c r="K967" i="5"/>
  <c r="K601" i="5"/>
  <c r="K642" i="5"/>
  <c r="K1008" i="5"/>
  <c r="K986" i="5"/>
  <c r="K620" i="5"/>
  <c r="K1074" i="5"/>
  <c r="K708" i="5"/>
  <c r="K999" i="5"/>
  <c r="K633" i="5"/>
  <c r="K764" i="5"/>
  <c r="K398" i="5"/>
  <c r="K932" i="5"/>
  <c r="K566" i="5"/>
  <c r="K803" i="5"/>
  <c r="K437" i="5"/>
  <c r="K868" i="5"/>
  <c r="K502" i="5"/>
  <c r="K1050" i="5"/>
  <c r="K684" i="5"/>
  <c r="K836" i="5"/>
  <c r="K470" i="5"/>
  <c r="K1040" i="5"/>
  <c r="K674" i="5"/>
  <c r="K930" i="5"/>
  <c r="K564" i="5"/>
  <c r="K1075" i="5"/>
  <c r="K709" i="5"/>
  <c r="K1082" i="5"/>
  <c r="K716" i="5"/>
  <c r="K906" i="5"/>
  <c r="K540" i="5"/>
  <c r="K1036" i="5"/>
  <c r="K670" i="5"/>
  <c r="K977" i="5"/>
  <c r="K611" i="5"/>
  <c r="K1011" i="5"/>
  <c r="K645" i="5"/>
  <c r="K624" i="5"/>
  <c r="K990" i="5"/>
  <c r="K869" i="5"/>
  <c r="K503" i="5"/>
  <c r="K750" i="5"/>
  <c r="K384" i="5"/>
  <c r="K825" i="5"/>
  <c r="K459" i="5"/>
  <c r="K992" i="5"/>
  <c r="K626" i="5"/>
  <c r="K892" i="5"/>
  <c r="K526" i="5"/>
  <c r="K950" i="5"/>
  <c r="K584" i="5"/>
  <c r="K752" i="5"/>
  <c r="K386" i="5"/>
  <c r="K792" i="5"/>
  <c r="K426" i="5"/>
  <c r="K1013" i="5"/>
  <c r="K647" i="5"/>
  <c r="K543" i="5"/>
  <c r="K909" i="5"/>
  <c r="K484" i="5"/>
  <c r="K850" i="5"/>
  <c r="K1089" i="5"/>
  <c r="K723" i="5"/>
  <c r="K449" i="5"/>
  <c r="K83" i="5"/>
  <c r="K866" i="5"/>
  <c r="K500" i="5"/>
  <c r="K880" i="5"/>
  <c r="K514" i="5"/>
  <c r="K922" i="5"/>
  <c r="K556" i="5"/>
  <c r="K1033" i="5"/>
  <c r="K667" i="5"/>
  <c r="D497" i="5"/>
  <c r="D863" i="5"/>
  <c r="D1072" i="5"/>
  <c r="D706" i="5"/>
  <c r="D928" i="5"/>
  <c r="D562" i="5"/>
  <c r="D805" i="5"/>
  <c r="D439" i="5"/>
  <c r="D838" i="5"/>
  <c r="D472" i="5"/>
  <c r="D1080" i="5"/>
  <c r="D714" i="5"/>
  <c r="D890" i="5"/>
  <c r="D524" i="5"/>
  <c r="D914" i="5"/>
  <c r="D548" i="5"/>
  <c r="D818" i="5"/>
  <c r="D452" i="5"/>
  <c r="D778" i="5"/>
  <c r="D412" i="5"/>
  <c r="D566" i="5"/>
  <c r="D932" i="5"/>
  <c r="D735" i="5"/>
  <c r="D369" i="5"/>
  <c r="D944" i="5"/>
  <c r="D578" i="5"/>
  <c r="D920" i="5"/>
  <c r="D554" i="5"/>
  <c r="D768" i="5"/>
  <c r="D402" i="5"/>
  <c r="D456" i="5"/>
  <c r="D822" i="5"/>
  <c r="D526" i="5"/>
  <c r="D892" i="5"/>
  <c r="D760" i="5"/>
  <c r="D394" i="5"/>
  <c r="D877" i="5"/>
  <c r="D511" i="5"/>
  <c r="D852" i="5"/>
  <c r="D486" i="5"/>
  <c r="D793" i="5"/>
  <c r="D427" i="5"/>
  <c r="D368" i="5"/>
  <c r="D734" i="5"/>
  <c r="D967" i="5"/>
  <c r="D601" i="5"/>
  <c r="D1092" i="5"/>
  <c r="D726" i="5"/>
  <c r="D589" i="5"/>
  <c r="D955" i="5"/>
  <c r="D966" i="5"/>
  <c r="D600" i="5"/>
  <c r="D1003" i="5"/>
  <c r="D637" i="5"/>
  <c r="D876" i="5"/>
  <c r="D510" i="5"/>
  <c r="D988" i="5"/>
  <c r="D622" i="5"/>
  <c r="D996" i="5"/>
  <c r="D630" i="5"/>
  <c r="D821" i="5"/>
  <c r="D455" i="5"/>
  <c r="D739" i="5"/>
  <c r="D373" i="5"/>
  <c r="D491" i="5"/>
  <c r="D857" i="5"/>
  <c r="D741" i="5"/>
  <c r="D375" i="5"/>
  <c r="D847" i="5"/>
  <c r="D481" i="5"/>
  <c r="D804" i="5"/>
  <c r="D438" i="5"/>
  <c r="D826" i="5"/>
  <c r="D460" i="5"/>
  <c r="D1051" i="5"/>
  <c r="D685" i="5"/>
  <c r="D388" i="5"/>
  <c r="D754" i="5"/>
  <c r="D896" i="5"/>
  <c r="D530" i="5"/>
  <c r="D836" i="5"/>
  <c r="D470" i="5"/>
  <c r="D713" i="5"/>
  <c r="D1079" i="5"/>
  <c r="D749" i="5"/>
  <c r="D383" i="5"/>
  <c r="D931" i="5"/>
  <c r="D565" i="5"/>
  <c r="D839" i="5"/>
  <c r="D473" i="5"/>
  <c r="D1053" i="5"/>
  <c r="D687" i="5"/>
  <c r="D781" i="5"/>
  <c r="D415" i="5"/>
  <c r="D245" i="5"/>
  <c r="E827" i="5"/>
  <c r="E461" i="5"/>
  <c r="E1059" i="5"/>
  <c r="E693" i="5"/>
  <c r="E738" i="5"/>
  <c r="E372" i="5"/>
  <c r="E753" i="5"/>
  <c r="E387" i="5"/>
  <c r="E826" i="5"/>
  <c r="E460" i="5"/>
  <c r="E832" i="5"/>
  <c r="E466" i="5"/>
  <c r="E776" i="5"/>
  <c r="E410" i="5"/>
  <c r="E925" i="5"/>
  <c r="E559" i="5"/>
  <c r="E902" i="5"/>
  <c r="E536" i="5"/>
  <c r="E1011" i="5"/>
  <c r="E645" i="5"/>
  <c r="E956" i="5"/>
  <c r="E590" i="5"/>
  <c r="E1009" i="5"/>
  <c r="E643" i="5"/>
  <c r="E1044" i="5"/>
  <c r="E678" i="5"/>
  <c r="E963" i="5"/>
  <c r="E597" i="5"/>
  <c r="E497" i="5"/>
  <c r="E863" i="5"/>
  <c r="E1041" i="5"/>
  <c r="E675" i="5"/>
  <c r="E1082" i="5"/>
  <c r="E716" i="5"/>
  <c r="E958" i="5"/>
  <c r="E592" i="5"/>
  <c r="E725" i="5"/>
  <c r="E1091" i="5"/>
  <c r="E829" i="5"/>
  <c r="E463" i="5"/>
  <c r="E571" i="5"/>
  <c r="E937" i="5"/>
  <c r="E890" i="5"/>
  <c r="E524" i="5"/>
  <c r="E1067" i="5"/>
  <c r="E701" i="5"/>
  <c r="E835" i="5"/>
  <c r="E469" i="5"/>
  <c r="E893" i="5"/>
  <c r="E527" i="5"/>
  <c r="E1058" i="5"/>
  <c r="E692" i="5"/>
  <c r="E950" i="5"/>
  <c r="E584" i="5"/>
  <c r="E962" i="5"/>
  <c r="E596" i="5"/>
  <c r="E990" i="5"/>
  <c r="E624" i="5"/>
  <c r="E603" i="5"/>
  <c r="E969" i="5"/>
  <c r="E419" i="5"/>
  <c r="E785" i="5"/>
  <c r="E991" i="5"/>
  <c r="E625" i="5"/>
  <c r="E1013" i="5"/>
  <c r="E647" i="5"/>
  <c r="E1055" i="5"/>
  <c r="E689" i="5"/>
  <c r="E936" i="5"/>
  <c r="E570" i="5"/>
  <c r="E1028" i="5"/>
  <c r="E662" i="5"/>
  <c r="E1021" i="5"/>
  <c r="E655" i="5"/>
  <c r="E747" i="5"/>
  <c r="E381" i="5"/>
  <c r="E807" i="5"/>
  <c r="E441" i="5"/>
  <c r="E886" i="5"/>
  <c r="E520" i="5"/>
  <c r="E498" i="5"/>
  <c r="E864" i="5"/>
  <c r="E910" i="5"/>
  <c r="E544" i="5"/>
  <c r="E708" i="5"/>
  <c r="E1074" i="5"/>
  <c r="E909" i="5"/>
  <c r="E543" i="5"/>
  <c r="I1001" i="5"/>
  <c r="I635" i="5"/>
  <c r="I927" i="5"/>
  <c r="I561" i="5"/>
  <c r="I827" i="5"/>
  <c r="I461" i="5"/>
  <c r="I875" i="5"/>
  <c r="I509" i="5"/>
  <c r="I866" i="5"/>
  <c r="I500" i="5"/>
  <c r="I772" i="5"/>
  <c r="I406" i="5"/>
  <c r="I458" i="5"/>
  <c r="I824" i="5"/>
  <c r="I1079" i="5"/>
  <c r="I713" i="5"/>
  <c r="I949" i="5"/>
  <c r="I583" i="5"/>
  <c r="I893" i="5"/>
  <c r="I527" i="5"/>
  <c r="I843" i="5"/>
  <c r="I477" i="5"/>
  <c r="I1082" i="5"/>
  <c r="I716" i="5"/>
  <c r="I698" i="5"/>
  <c r="I1064" i="5"/>
  <c r="I826" i="5"/>
  <c r="I460" i="5"/>
  <c r="I833" i="5"/>
  <c r="I467" i="5"/>
  <c r="I409" i="5"/>
  <c r="I775" i="5"/>
  <c r="I807" i="5"/>
  <c r="I441" i="5"/>
  <c r="I686" i="5"/>
  <c r="I1052" i="5"/>
  <c r="I808" i="5"/>
  <c r="I442" i="5"/>
  <c r="I639" i="5"/>
  <c r="I1005" i="5"/>
  <c r="I951" i="5"/>
  <c r="I585" i="5"/>
  <c r="I784" i="5"/>
  <c r="I418" i="5"/>
  <c r="I1059" i="5"/>
  <c r="I693" i="5"/>
  <c r="I547" i="5"/>
  <c r="I913" i="5"/>
  <c r="I980" i="5"/>
  <c r="I614" i="5"/>
  <c r="I1065" i="5"/>
  <c r="I699" i="5"/>
  <c r="I1083" i="5"/>
  <c r="I717" i="5"/>
  <c r="I883" i="5"/>
  <c r="I517" i="5"/>
  <c r="I856" i="5"/>
  <c r="I490" i="5"/>
  <c r="I838" i="5"/>
  <c r="I472" i="5"/>
  <c r="I812" i="5"/>
  <c r="I446" i="5"/>
  <c r="I681" i="5"/>
  <c r="I1047" i="5"/>
  <c r="I1085" i="5"/>
  <c r="I719" i="5"/>
  <c r="I778" i="5"/>
  <c r="I412" i="5"/>
  <c r="I744" i="5"/>
  <c r="I378" i="5"/>
  <c r="I932" i="5"/>
  <c r="I566" i="5"/>
  <c r="I801" i="5"/>
  <c r="I435" i="5"/>
  <c r="I623" i="5"/>
  <c r="I989" i="5"/>
  <c r="I386" i="5"/>
  <c r="I752" i="5"/>
  <c r="I783" i="5"/>
  <c r="I417" i="5"/>
  <c r="I823" i="5"/>
  <c r="I457" i="5"/>
  <c r="I739" i="5"/>
  <c r="I373" i="5"/>
  <c r="I921" i="5"/>
  <c r="I555" i="5"/>
  <c r="I946" i="5"/>
  <c r="I580" i="5"/>
  <c r="I391" i="5"/>
  <c r="I757" i="5"/>
  <c r="I1009" i="5"/>
  <c r="I643" i="5"/>
  <c r="I999" i="5"/>
  <c r="I633" i="5"/>
  <c r="I1031" i="5"/>
  <c r="I665" i="5"/>
  <c r="I888" i="5"/>
  <c r="I522" i="5"/>
  <c r="I574" i="5"/>
  <c r="I940" i="5"/>
  <c r="I505" i="5"/>
  <c r="I871" i="5"/>
  <c r="I455" i="5"/>
  <c r="I821" i="5"/>
  <c r="I908" i="5"/>
  <c r="I542" i="5"/>
  <c r="I906" i="5"/>
  <c r="I540" i="5"/>
  <c r="I449" i="5"/>
  <c r="I815" i="5"/>
  <c r="I939" i="5"/>
  <c r="I573" i="5"/>
  <c r="I790" i="5"/>
  <c r="I424" i="5"/>
  <c r="I903" i="5"/>
  <c r="I537" i="5"/>
  <c r="I1030" i="5"/>
  <c r="I664" i="5"/>
  <c r="I637" i="5"/>
  <c r="I1003" i="5"/>
  <c r="I680" i="5"/>
  <c r="I1046" i="5"/>
  <c r="I882" i="5"/>
  <c r="I516" i="5"/>
  <c r="I642" i="5"/>
  <c r="I1008" i="5"/>
  <c r="I1087" i="5"/>
  <c r="I721" i="5"/>
  <c r="I559" i="5"/>
  <c r="I925" i="5"/>
  <c r="I979" i="5"/>
  <c r="I613" i="5"/>
  <c r="K949" i="5"/>
  <c r="K583" i="5"/>
  <c r="K733" i="5"/>
  <c r="K367" i="5"/>
  <c r="K455" i="5"/>
  <c r="K821" i="5"/>
  <c r="K1056" i="5"/>
  <c r="K690" i="5"/>
  <c r="K1071" i="5"/>
  <c r="K705" i="5"/>
  <c r="K494" i="5"/>
  <c r="K860" i="5"/>
  <c r="K780" i="5"/>
  <c r="K414" i="5"/>
  <c r="K765" i="5"/>
  <c r="K399" i="5"/>
  <c r="K937" i="5"/>
  <c r="K571" i="5"/>
  <c r="K1084" i="5"/>
  <c r="K718" i="5"/>
  <c r="K910" i="5"/>
  <c r="K544" i="5"/>
  <c r="K907" i="5"/>
  <c r="K541" i="5"/>
  <c r="K870" i="5"/>
  <c r="K504" i="5"/>
  <c r="K912" i="5"/>
  <c r="K546" i="5"/>
  <c r="K963" i="5"/>
  <c r="K597" i="5"/>
  <c r="K1068" i="5"/>
  <c r="K702" i="5"/>
  <c r="K962" i="5"/>
  <c r="K596" i="5"/>
  <c r="K1016" i="5"/>
  <c r="K650" i="5"/>
  <c r="K952" i="5"/>
  <c r="K586" i="5"/>
  <c r="K1027" i="5"/>
  <c r="K661" i="5"/>
  <c r="K920" i="5"/>
  <c r="K554" i="5"/>
  <c r="K808" i="5"/>
  <c r="K442" i="5"/>
  <c r="K1003" i="5"/>
  <c r="K637" i="5"/>
  <c r="K782" i="5"/>
  <c r="K416" i="5"/>
  <c r="K441" i="5"/>
  <c r="K807" i="5"/>
  <c r="K380" i="5"/>
  <c r="K746" i="5"/>
  <c r="K760" i="5"/>
  <c r="K394" i="5"/>
  <c r="K874" i="5"/>
  <c r="K508" i="5"/>
  <c r="K971" i="5"/>
  <c r="K605" i="5"/>
  <c r="K942" i="5"/>
  <c r="K576" i="5"/>
  <c r="K630" i="5"/>
  <c r="K996" i="5"/>
  <c r="K847" i="5"/>
  <c r="K481" i="5"/>
  <c r="K1053" i="5"/>
  <c r="K687" i="5"/>
  <c r="K867" i="5"/>
  <c r="K501" i="5"/>
  <c r="K378" i="5"/>
  <c r="K744" i="5"/>
  <c r="K886" i="5"/>
  <c r="K757" i="5"/>
  <c r="K391" i="5"/>
  <c r="K802" i="5"/>
  <c r="K436" i="5"/>
  <c r="K388" i="5"/>
  <c r="K754" i="5"/>
  <c r="K712" i="5"/>
  <c r="K1078" i="5"/>
  <c r="K1073" i="5"/>
  <c r="K707" i="5"/>
  <c r="K485" i="5"/>
  <c r="K851" i="5"/>
  <c r="K256" i="5"/>
  <c r="D1017" i="5"/>
  <c r="D651" i="5"/>
  <c r="D974" i="5"/>
  <c r="D608" i="5"/>
  <c r="D834" i="5"/>
  <c r="D468" i="5"/>
  <c r="D945" i="5"/>
  <c r="D579" i="5"/>
  <c r="D753" i="5"/>
  <c r="D387" i="5"/>
  <c r="D871" i="5"/>
  <c r="D505" i="5"/>
  <c r="D994" i="5"/>
  <c r="D628" i="5"/>
  <c r="D791" i="5"/>
  <c r="D425" i="5"/>
  <c r="D748" i="5"/>
  <c r="D382" i="5"/>
  <c r="D906" i="5"/>
  <c r="D540" i="5"/>
  <c r="D405" i="5"/>
  <c r="D771" i="5"/>
  <c r="D464" i="5"/>
  <c r="D830" i="5"/>
  <c r="D763" i="5"/>
  <c r="D397" i="5"/>
  <c r="D1032" i="5"/>
  <c r="D666" i="5"/>
  <c r="D1006" i="5"/>
  <c r="D640" i="5"/>
  <c r="D927" i="5"/>
  <c r="D561" i="5"/>
  <c r="D1025" i="5"/>
  <c r="D659" i="5"/>
  <c r="D850" i="5"/>
  <c r="D484" i="5"/>
  <c r="D381" i="5"/>
  <c r="D747" i="5"/>
  <c r="D1045" i="5"/>
  <c r="D679" i="5"/>
  <c r="D1071" i="5"/>
  <c r="D705" i="5"/>
  <c r="D856" i="5"/>
  <c r="D490" i="5"/>
  <c r="D773" i="5"/>
  <c r="D407" i="5"/>
  <c r="D729" i="5"/>
  <c r="D1095" i="5"/>
  <c r="D1070" i="5"/>
  <c r="D704" i="5"/>
  <c r="D1073" i="5"/>
  <c r="D707" i="5"/>
  <c r="D471" i="5"/>
  <c r="D837" i="5"/>
  <c r="D767" i="5"/>
  <c r="D401" i="5"/>
  <c r="D900" i="5"/>
  <c r="D534" i="5"/>
  <c r="D897" i="5"/>
  <c r="D531" i="5"/>
  <c r="D677" i="5"/>
  <c r="D1043" i="5"/>
  <c r="D851" i="5"/>
  <c r="D485" i="5"/>
  <c r="D858" i="5"/>
  <c r="D492" i="5"/>
  <c r="D941" i="5"/>
  <c r="D575" i="5"/>
  <c r="D553" i="5"/>
  <c r="D919" i="5"/>
  <c r="D976" i="5"/>
  <c r="D610" i="5"/>
  <c r="D829" i="5"/>
  <c r="D463" i="5"/>
  <c r="D899" i="5"/>
  <c r="D533" i="5"/>
  <c r="D948" i="5"/>
  <c r="D582" i="5"/>
  <c r="D922" i="5"/>
  <c r="D556" i="5"/>
  <c r="D1010" i="5"/>
  <c r="D644" i="5"/>
  <c r="D1066" i="5"/>
  <c r="D700" i="5"/>
  <c r="D843" i="5"/>
  <c r="D477" i="5"/>
  <c r="D995" i="5"/>
  <c r="D629" i="5"/>
  <c r="D488" i="5"/>
  <c r="D854" i="5"/>
  <c r="D667" i="5"/>
  <c r="D301" i="5"/>
  <c r="D544" i="5"/>
  <c r="D910" i="5"/>
  <c r="D131" i="5"/>
  <c r="D51" i="5"/>
  <c r="E924" i="5"/>
  <c r="E558" i="5"/>
  <c r="E770" i="5"/>
  <c r="E404" i="5"/>
  <c r="E456" i="5"/>
  <c r="E822" i="5"/>
  <c r="E872" i="5"/>
  <c r="E506" i="5"/>
  <c r="E1045" i="5"/>
  <c r="E679" i="5"/>
  <c r="E547" i="5"/>
  <c r="E913" i="5"/>
  <c r="E905" i="5"/>
  <c r="E539" i="5"/>
  <c r="E733" i="5"/>
  <c r="E367" i="5"/>
  <c r="E828" i="5"/>
  <c r="E462" i="5"/>
  <c r="E1015" i="5"/>
  <c r="E649" i="5"/>
  <c r="E813" i="5"/>
  <c r="E447" i="5"/>
  <c r="E840" i="5"/>
  <c r="E474" i="5"/>
  <c r="E981" i="5"/>
  <c r="E615" i="5"/>
  <c r="E762" i="5"/>
  <c r="E396" i="5"/>
  <c r="E949" i="5"/>
  <c r="E583" i="5"/>
  <c r="E851" i="5"/>
  <c r="E485" i="5"/>
  <c r="E457" i="5"/>
  <c r="E823" i="5"/>
  <c r="E551" i="5"/>
  <c r="E185" i="5"/>
  <c r="E572" i="5"/>
  <c r="E938" i="5"/>
  <c r="E712" i="5"/>
  <c r="E1078" i="5"/>
  <c r="E996" i="5"/>
  <c r="E630" i="5"/>
  <c r="E1081" i="5"/>
  <c r="E715" i="5"/>
  <c r="E930" i="5"/>
  <c r="E564" i="5"/>
  <c r="E503" i="5"/>
  <c r="E869" i="5"/>
  <c r="E415" i="5"/>
  <c r="E781" i="5"/>
  <c r="E812" i="5"/>
  <c r="E446" i="5"/>
  <c r="E501" i="5"/>
  <c r="E867" i="5"/>
  <c r="E841" i="5"/>
  <c r="E475" i="5"/>
  <c r="E1002" i="5"/>
  <c r="E636" i="5"/>
  <c r="E882" i="5"/>
  <c r="E516" i="5"/>
  <c r="E801" i="5"/>
  <c r="E435" i="5"/>
  <c r="E1022" i="5"/>
  <c r="E656" i="5"/>
  <c r="E1096" i="5"/>
  <c r="E730" i="5"/>
  <c r="E760" i="5"/>
  <c r="E394" i="5"/>
  <c r="E646" i="5"/>
  <c r="E1012" i="5"/>
  <c r="E804" i="5"/>
  <c r="E438" i="5"/>
  <c r="E912" i="5"/>
  <c r="E546" i="5"/>
  <c r="E811" i="5"/>
  <c r="E445" i="5"/>
  <c r="E984" i="5"/>
  <c r="E618" i="5"/>
  <c r="E684" i="5"/>
  <c r="E1050" i="5"/>
  <c r="E746" i="5"/>
  <c r="E380" i="5"/>
  <c r="E1036" i="5"/>
  <c r="E670" i="5"/>
  <c r="E424" i="5"/>
  <c r="E790" i="5"/>
  <c r="E918" i="5"/>
  <c r="E552" i="5"/>
  <c r="E825" i="5"/>
  <c r="E459" i="5"/>
  <c r="E686" i="5"/>
  <c r="E1052" i="5"/>
  <c r="E945" i="5"/>
  <c r="E579" i="5"/>
  <c r="E977" i="5"/>
  <c r="E611" i="5"/>
  <c r="E1003" i="5"/>
  <c r="E637" i="5"/>
  <c r="E581" i="5"/>
  <c r="E947" i="5"/>
  <c r="E986" i="5"/>
  <c r="E620" i="5"/>
  <c r="I743" i="5"/>
  <c r="I377" i="5"/>
  <c r="I1016" i="5"/>
  <c r="I650" i="5"/>
  <c r="I915" i="5"/>
  <c r="I549" i="5"/>
  <c r="I987" i="5"/>
  <c r="I621" i="5"/>
  <c r="I740" i="5"/>
  <c r="I374" i="5"/>
  <c r="I514" i="5"/>
  <c r="I880" i="5"/>
  <c r="I1076" i="5"/>
  <c r="I710" i="5"/>
  <c r="I1091" i="5"/>
  <c r="I725" i="5"/>
  <c r="I1014" i="5"/>
  <c r="I648" i="5"/>
  <c r="I619" i="5"/>
  <c r="I985" i="5"/>
  <c r="I1086" i="5"/>
  <c r="I720" i="5"/>
  <c r="I904" i="5"/>
  <c r="I538" i="5"/>
  <c r="I994" i="5"/>
  <c r="I628" i="5"/>
  <c r="I759" i="5"/>
  <c r="I393" i="5"/>
  <c r="I964" i="5"/>
  <c r="I598" i="5"/>
  <c r="I380" i="5"/>
  <c r="I746" i="5"/>
  <c r="I1050" i="5"/>
  <c r="I684" i="5"/>
  <c r="I685" i="5"/>
  <c r="I1051" i="5"/>
  <c r="I819" i="5"/>
  <c r="I453" i="5"/>
  <c r="K943" i="5"/>
  <c r="K577" i="5"/>
  <c r="K966" i="5"/>
  <c r="K600" i="5"/>
  <c r="K940" i="5"/>
  <c r="K574" i="5"/>
  <c r="K1004" i="5"/>
  <c r="K638" i="5"/>
  <c r="K1072" i="5"/>
  <c r="K706" i="5"/>
  <c r="K1010" i="5"/>
  <c r="K644" i="5"/>
  <c r="K1032" i="5"/>
  <c r="K666" i="5"/>
  <c r="K989" i="5"/>
  <c r="K623" i="5"/>
  <c r="K933" i="5"/>
  <c r="K567" i="5"/>
  <c r="K435" i="5"/>
  <c r="K801" i="5"/>
  <c r="K958" i="5"/>
  <c r="K592" i="5"/>
  <c r="K965" i="5"/>
  <c r="K599" i="5"/>
  <c r="K908" i="5"/>
  <c r="K542" i="5"/>
  <c r="K1058" i="5"/>
  <c r="K692" i="5"/>
  <c r="K957" i="5"/>
  <c r="K591" i="5"/>
  <c r="K784" i="5"/>
  <c r="K418" i="5"/>
  <c r="K839" i="5"/>
  <c r="K473" i="5"/>
  <c r="K1093" i="5"/>
  <c r="K727" i="5"/>
  <c r="K1065" i="5"/>
  <c r="K699" i="5"/>
  <c r="K828" i="5"/>
  <c r="K462" i="5"/>
  <c r="K551" i="5"/>
  <c r="K185" i="5"/>
  <c r="K978" i="5"/>
  <c r="K612" i="5"/>
  <c r="K973" i="5"/>
  <c r="K607" i="5"/>
  <c r="K876" i="5"/>
  <c r="K510" i="5"/>
  <c r="K858" i="5"/>
  <c r="K492" i="5"/>
  <c r="K972" i="5"/>
  <c r="K606" i="5"/>
  <c r="K748" i="5"/>
  <c r="K382" i="5"/>
  <c r="K893" i="5"/>
  <c r="K527" i="5"/>
  <c r="K1090" i="5"/>
  <c r="K724" i="5"/>
  <c r="K763" i="5"/>
  <c r="K397" i="5"/>
  <c r="K553" i="5"/>
  <c r="K919" i="5"/>
  <c r="K854" i="5"/>
  <c r="K488" i="5"/>
  <c r="K939" i="5"/>
  <c r="K573" i="5"/>
  <c r="K515" i="5"/>
  <c r="K881" i="5"/>
  <c r="K1007" i="5"/>
  <c r="K641" i="5"/>
  <c r="K731" i="5"/>
  <c r="K365" i="5"/>
  <c r="K878" i="5"/>
  <c r="K512" i="5"/>
  <c r="K561" i="5"/>
  <c r="K927" i="5"/>
  <c r="K417" i="5"/>
  <c r="K783" i="5"/>
  <c r="K885" i="5"/>
  <c r="K1059" i="5"/>
  <c r="K693" i="5"/>
  <c r="D868" i="5"/>
  <c r="D502" i="5"/>
  <c r="D1086" i="5"/>
  <c r="D720" i="5"/>
  <c r="D772" i="5"/>
  <c r="D406" i="5"/>
  <c r="D949" i="5"/>
  <c r="D583" i="5"/>
  <c r="D947" i="5"/>
  <c r="D581" i="5"/>
  <c r="D846" i="5"/>
  <c r="D480" i="5"/>
  <c r="D449" i="5"/>
  <c r="D815" i="5"/>
  <c r="D1049" i="5"/>
  <c r="D683" i="5"/>
  <c r="D440" i="5"/>
  <c r="D806" i="5"/>
  <c r="D823" i="5"/>
  <c r="D457" i="5"/>
  <c r="D795" i="5"/>
  <c r="D429" i="5"/>
  <c r="D921" i="5"/>
  <c r="D555" i="5"/>
  <c r="D799" i="5"/>
  <c r="D433" i="5"/>
  <c r="D797" i="5"/>
  <c r="D431" i="5"/>
  <c r="D786" i="5"/>
  <c r="D420" i="5"/>
  <c r="D1034" i="5"/>
  <c r="D668" i="5"/>
  <c r="D980" i="5"/>
  <c r="D614" i="5"/>
  <c r="D519" i="5"/>
  <c r="D885" i="5"/>
  <c r="D574" i="5"/>
  <c r="D940" i="5"/>
  <c r="D1062" i="5"/>
  <c r="D696" i="5"/>
  <c r="D882" i="5"/>
  <c r="D516" i="5"/>
  <c r="D1038" i="5"/>
  <c r="D672" i="5"/>
  <c r="D930" i="5"/>
  <c r="D564" i="5"/>
  <c r="D541" i="5"/>
  <c r="D907" i="5"/>
  <c r="D1048" i="5"/>
  <c r="D682" i="5"/>
  <c r="D1059" i="5"/>
  <c r="D693" i="5"/>
  <c r="D909" i="5"/>
  <c r="D543" i="5"/>
  <c r="D862" i="5"/>
  <c r="D496" i="5"/>
  <c r="D870" i="5"/>
  <c r="D504" i="5"/>
  <c r="D887" i="5"/>
  <c r="D521" i="5"/>
  <c r="D766" i="5"/>
  <c r="D400" i="5"/>
  <c r="D1056" i="5"/>
  <c r="D690" i="5"/>
  <c r="D1052" i="5"/>
  <c r="D686" i="5"/>
  <c r="D888" i="5"/>
  <c r="D522" i="5"/>
  <c r="D758" i="5"/>
  <c r="D392" i="5"/>
  <c r="D1077" i="5"/>
  <c r="D711" i="5"/>
  <c r="D1060" i="5"/>
  <c r="D694" i="5"/>
  <c r="D981" i="5"/>
  <c r="D615" i="5"/>
  <c r="D616" i="5"/>
  <c r="D982" i="5"/>
  <c r="D474" i="5"/>
  <c r="D840" i="5"/>
  <c r="D957" i="5"/>
  <c r="D591" i="5"/>
  <c r="D723" i="5"/>
  <c r="D1089" i="5"/>
  <c r="D572" i="5"/>
  <c r="D938" i="5"/>
  <c r="D635" i="5"/>
  <c r="D1001" i="5"/>
  <c r="D363" i="5"/>
  <c r="E929" i="5"/>
  <c r="E563" i="5"/>
  <c r="E756" i="5"/>
  <c r="E390" i="5"/>
  <c r="E1038" i="5"/>
  <c r="E672" i="5"/>
  <c r="E889" i="5"/>
  <c r="E523" i="5"/>
  <c r="E1023" i="5"/>
  <c r="E657" i="5"/>
  <c r="E366" i="5"/>
  <c r="E732" i="5"/>
  <c r="E773" i="5"/>
  <c r="E407" i="5"/>
  <c r="E658" i="5"/>
  <c r="E1024" i="5"/>
  <c r="E1047" i="5"/>
  <c r="E681" i="5"/>
  <c r="E1065" i="5"/>
  <c r="E699" i="5"/>
  <c r="E806" i="5"/>
  <c r="E440" i="5"/>
  <c r="E1063" i="5"/>
  <c r="E697" i="5"/>
  <c r="E1020" i="5"/>
  <c r="E654" i="5"/>
  <c r="E820" i="5"/>
  <c r="E454" i="5"/>
  <c r="E709" i="5"/>
  <c r="E1075" i="5"/>
  <c r="E595" i="5"/>
  <c r="E961" i="5"/>
  <c r="E483" i="5"/>
  <c r="E849" i="5"/>
  <c r="E953" i="5"/>
  <c r="E587" i="5"/>
  <c r="E957" i="5"/>
  <c r="E591" i="5"/>
  <c r="E900" i="5"/>
  <c r="E534" i="5"/>
  <c r="E735" i="5"/>
  <c r="E369" i="5"/>
  <c r="E987" i="5"/>
  <c r="E621" i="5"/>
  <c r="E758" i="5"/>
  <c r="E392" i="5"/>
  <c r="E793" i="5"/>
  <c r="E427" i="5"/>
  <c r="E467" i="5"/>
  <c r="E833" i="5"/>
  <c r="E884" i="5"/>
  <c r="E518" i="5"/>
  <c r="E711" i="5"/>
  <c r="E1077" i="5"/>
  <c r="E954" i="5"/>
  <c r="E588" i="5"/>
  <c r="E837" i="5"/>
  <c r="E471" i="5"/>
  <c r="E842" i="5"/>
  <c r="E476" i="5"/>
  <c r="E540" i="5"/>
  <c r="E906" i="5"/>
  <c r="E922" i="5"/>
  <c r="E556" i="5"/>
  <c r="E761" i="5"/>
  <c r="E395" i="5"/>
  <c r="E794" i="5"/>
  <c r="E428" i="5"/>
  <c r="E911" i="5"/>
  <c r="E545" i="5"/>
  <c r="E1094" i="5"/>
  <c r="E728" i="5"/>
  <c r="E1073" i="5"/>
  <c r="E707" i="5"/>
  <c r="E877" i="5"/>
  <c r="E511" i="5"/>
  <c r="E805" i="5"/>
  <c r="E439" i="5"/>
  <c r="E532" i="5"/>
  <c r="E898" i="5"/>
  <c r="E1069" i="5"/>
  <c r="E703" i="5"/>
  <c r="E787" i="5"/>
  <c r="E421" i="5"/>
  <c r="E565" i="5"/>
  <c r="E931" i="5"/>
  <c r="E883" i="5"/>
  <c r="E517" i="5"/>
  <c r="E766" i="5"/>
  <c r="E400" i="5"/>
  <c r="E979" i="5"/>
  <c r="E613" i="5"/>
  <c r="I855" i="5"/>
  <c r="I489" i="5"/>
  <c r="I735" i="5"/>
  <c r="I369" i="5"/>
  <c r="I766" i="5"/>
  <c r="I400" i="5"/>
  <c r="I909" i="5"/>
  <c r="I543" i="5"/>
  <c r="I986" i="5"/>
  <c r="I620" i="5"/>
  <c r="I786" i="5"/>
  <c r="I420" i="5"/>
  <c r="I520" i="5"/>
  <c r="I886" i="5"/>
  <c r="I1061" i="5"/>
  <c r="I695" i="5"/>
  <c r="I895" i="5"/>
  <c r="I529" i="5"/>
  <c r="I551" i="5"/>
  <c r="I185" i="5"/>
  <c r="I890" i="5"/>
  <c r="I524" i="5"/>
  <c r="I1018" i="5"/>
  <c r="I652" i="5"/>
  <c r="I483" i="5"/>
  <c r="I849" i="5"/>
  <c r="I897" i="5"/>
  <c r="I531" i="5"/>
  <c r="I960" i="5"/>
  <c r="I594" i="5"/>
  <c r="I750" i="5"/>
  <c r="I384" i="5"/>
  <c r="I996" i="5"/>
  <c r="I630" i="5"/>
  <c r="I733" i="5"/>
  <c r="I367" i="5"/>
  <c r="I785" i="5"/>
  <c r="I419" i="5"/>
  <c r="I366" i="5"/>
  <c r="I732" i="5"/>
  <c r="I753" i="5"/>
  <c r="I387" i="5"/>
  <c r="I1025" i="5"/>
  <c r="I659" i="5"/>
  <c r="I705" i="5"/>
  <c r="I1071" i="5"/>
  <c r="I920" i="5"/>
  <c r="I554" i="5"/>
  <c r="I910" i="5"/>
  <c r="I544" i="5"/>
  <c r="I831" i="5"/>
  <c r="I465" i="5"/>
  <c r="I1002" i="5"/>
  <c r="I636" i="5"/>
  <c r="I706" i="5"/>
  <c r="I1072" i="5"/>
  <c r="I700" i="5"/>
  <c r="I1066" i="5"/>
  <c r="I382" i="5"/>
  <c r="I748" i="5"/>
  <c r="I410" i="5"/>
  <c r="I776" i="5"/>
  <c r="I956" i="5"/>
  <c r="I590" i="5"/>
  <c r="I811" i="5"/>
  <c r="I445" i="5"/>
  <c r="I942" i="5"/>
  <c r="I576" i="5"/>
  <c r="I943" i="5"/>
  <c r="I577" i="5"/>
  <c r="I683" i="5"/>
  <c r="I1049" i="5"/>
  <c r="I919" i="5"/>
  <c r="I553" i="5"/>
  <c r="I861" i="5"/>
  <c r="I495" i="5"/>
  <c r="I781" i="5"/>
  <c r="I415" i="5"/>
  <c r="I828" i="5"/>
  <c r="I462" i="5"/>
  <c r="I810" i="5"/>
  <c r="I444" i="5"/>
  <c r="I836" i="5"/>
  <c r="I470" i="5"/>
  <c r="I1034" i="5"/>
  <c r="I668" i="5"/>
  <c r="I1070" i="5"/>
  <c r="I704" i="5"/>
  <c r="I1073" i="5"/>
  <c r="I707" i="5"/>
  <c r="I971" i="5"/>
  <c r="I605" i="5"/>
  <c r="I955" i="5"/>
  <c r="I589" i="5"/>
  <c r="I1067" i="5"/>
  <c r="I701" i="5"/>
  <c r="I842" i="5"/>
  <c r="I476" i="5"/>
  <c r="I995" i="5"/>
  <c r="I629" i="5"/>
  <c r="I1063" i="5"/>
  <c r="I697" i="5"/>
  <c r="I749" i="5"/>
  <c r="I383" i="5"/>
  <c r="I966" i="5"/>
  <c r="I600" i="5"/>
  <c r="I1077" i="5"/>
  <c r="I711" i="5"/>
  <c r="I575" i="5"/>
  <c r="I941" i="5"/>
  <c r="I869" i="5"/>
  <c r="I503" i="5"/>
  <c r="I958" i="5"/>
  <c r="I592" i="5"/>
  <c r="I1048" i="5"/>
  <c r="I682" i="5"/>
  <c r="I918" i="5"/>
  <c r="I552" i="5"/>
  <c r="K547" i="5"/>
  <c r="K913" i="5"/>
  <c r="K785" i="5"/>
  <c r="K419" i="5"/>
  <c r="K639" i="5"/>
  <c r="K1005" i="5"/>
  <c r="K976" i="5"/>
  <c r="K610" i="5"/>
  <c r="K954" i="5"/>
  <c r="K588" i="5"/>
  <c r="K790" i="5"/>
  <c r="K424" i="5"/>
  <c r="K817" i="5"/>
  <c r="K451" i="5"/>
  <c r="K1014" i="5"/>
  <c r="K648" i="5"/>
  <c r="K798" i="5"/>
  <c r="K432" i="5"/>
  <c r="K915" i="5"/>
  <c r="K549" i="5"/>
  <c r="K477" i="5"/>
  <c r="K843" i="5"/>
  <c r="K375" i="5"/>
  <c r="K741" i="5"/>
  <c r="K1035" i="5"/>
  <c r="K669" i="5"/>
  <c r="K1054" i="5"/>
  <c r="K688" i="5"/>
  <c r="K827" i="5"/>
  <c r="K461" i="5"/>
  <c r="K1055" i="5"/>
  <c r="K689" i="5"/>
  <c r="K735" i="5"/>
  <c r="K369" i="5"/>
  <c r="K1009" i="5"/>
  <c r="K643" i="5"/>
  <c r="K1037" i="5"/>
  <c r="K671" i="5"/>
  <c r="K814" i="5"/>
  <c r="K448" i="5"/>
  <c r="K993" i="5"/>
  <c r="K627" i="5"/>
  <c r="K833" i="5"/>
  <c r="K467" i="5"/>
  <c r="K758" i="5"/>
  <c r="K392" i="5"/>
  <c r="K849" i="5"/>
  <c r="K483" i="5"/>
  <c r="K1017" i="5"/>
  <c r="K651" i="5"/>
  <c r="K925" i="5"/>
  <c r="K559" i="5"/>
  <c r="K759" i="5"/>
  <c r="K393" i="5"/>
  <c r="K1046" i="5"/>
  <c r="K680" i="5"/>
  <c r="K771" i="5"/>
  <c r="K405" i="5"/>
  <c r="K1041" i="5"/>
  <c r="K675" i="5"/>
  <c r="K1015" i="5"/>
  <c r="K649" i="5"/>
  <c r="K491" i="5"/>
  <c r="K857" i="5"/>
  <c r="K498" i="5"/>
  <c r="K864" i="5"/>
  <c r="K855" i="5"/>
  <c r="K489" i="5"/>
  <c r="K832" i="5"/>
  <c r="K466" i="5"/>
  <c r="K929" i="5"/>
  <c r="K563" i="5"/>
  <c r="K1025" i="5"/>
  <c r="K659" i="5"/>
  <c r="K698" i="5"/>
  <c r="K1064" i="5"/>
  <c r="K1045" i="5"/>
  <c r="K679" i="5"/>
  <c r="K776" i="5"/>
  <c r="K410" i="5"/>
  <c r="K582" i="5"/>
  <c r="K948" i="5"/>
  <c r="K964" i="5"/>
  <c r="K598" i="5"/>
  <c r="K818" i="5"/>
  <c r="K452" i="5"/>
  <c r="K888" i="5"/>
  <c r="K522" i="5"/>
  <c r="K884" i="5"/>
  <c r="K518" i="5"/>
  <c r="K897" i="5"/>
  <c r="K531" i="5"/>
  <c r="K810" i="5"/>
  <c r="K444" i="5"/>
  <c r="K1049" i="5"/>
  <c r="K683" i="5"/>
  <c r="K838" i="5"/>
  <c r="K472" i="5"/>
  <c r="K1023" i="5"/>
  <c r="K657" i="5"/>
  <c r="K806" i="5"/>
  <c r="K440" i="5"/>
  <c r="K250" i="5"/>
  <c r="D898" i="5"/>
  <c r="D532" i="5"/>
  <c r="D366" i="5"/>
  <c r="D732" i="5"/>
  <c r="D800" i="5"/>
  <c r="D434" i="5"/>
  <c r="D814" i="5"/>
  <c r="D448" i="5"/>
  <c r="D983" i="5"/>
  <c r="D617" i="5"/>
  <c r="D547" i="5"/>
  <c r="D913" i="5"/>
  <c r="D733" i="5"/>
  <c r="D367" i="5"/>
  <c r="D816" i="5"/>
  <c r="D450" i="5"/>
  <c r="D736" i="5"/>
  <c r="D370" i="5"/>
  <c r="D489" i="5"/>
  <c r="D855" i="5"/>
  <c r="D1023" i="5"/>
  <c r="D657" i="5"/>
  <c r="D1063" i="5"/>
  <c r="D697" i="5"/>
  <c r="D934" i="5"/>
  <c r="D568" i="5"/>
  <c r="D1041" i="5"/>
  <c r="D675" i="5"/>
  <c r="D923" i="5"/>
  <c r="D557" i="5"/>
  <c r="D1088" i="5"/>
  <c r="D722" i="5"/>
  <c r="D848" i="5"/>
  <c r="D482" i="5"/>
  <c r="D918" i="5"/>
  <c r="D552" i="5"/>
  <c r="D886" i="5"/>
  <c r="D520" i="5"/>
  <c r="D1087" i="5"/>
  <c r="D721" i="5"/>
  <c r="D874" i="5"/>
  <c r="D508" i="5"/>
  <c r="D872" i="5"/>
  <c r="D506" i="5"/>
  <c r="D495" i="5"/>
  <c r="D861" i="5"/>
  <c r="D824" i="5"/>
  <c r="D458" i="5"/>
  <c r="D1008" i="5"/>
  <c r="D642" i="5"/>
  <c r="D1057" i="5"/>
  <c r="D691" i="5"/>
  <c r="D807" i="5"/>
  <c r="D441" i="5"/>
  <c r="D977" i="5"/>
  <c r="D611" i="5"/>
  <c r="D643" i="5"/>
  <c r="D1009" i="5"/>
  <c r="D1081" i="5"/>
  <c r="D715" i="5"/>
  <c r="D1067" i="5"/>
  <c r="D701" i="5"/>
  <c r="D577" i="5"/>
  <c r="D943" i="5"/>
  <c r="D833" i="5"/>
  <c r="D467" i="5"/>
  <c r="D891" i="5"/>
  <c r="D525" i="5"/>
  <c r="D991" i="5"/>
  <c r="D625" i="5"/>
  <c r="D866" i="5"/>
  <c r="D500" i="5"/>
  <c r="D404" i="5"/>
  <c r="D770" i="5"/>
  <c r="D989" i="5"/>
  <c r="D623" i="5"/>
  <c r="D738" i="5"/>
  <c r="D372" i="5"/>
  <c r="D459" i="5"/>
  <c r="D825" i="5"/>
  <c r="D1011" i="5"/>
  <c r="D645" i="5"/>
  <c r="D1044" i="5"/>
  <c r="D678" i="5"/>
  <c r="D602" i="5"/>
  <c r="D968" i="5"/>
  <c r="D916" i="5"/>
  <c r="D550" i="5"/>
  <c r="D28" i="5"/>
  <c r="D303" i="5"/>
  <c r="E1019" i="5"/>
  <c r="E653" i="5"/>
  <c r="E897" i="5"/>
  <c r="E531" i="5"/>
  <c r="E948" i="5"/>
  <c r="E582" i="5"/>
  <c r="E1029" i="5"/>
  <c r="E663" i="5"/>
  <c r="E638" i="5"/>
  <c r="E1004" i="5"/>
  <c r="E414" i="5"/>
  <c r="E780" i="5"/>
  <c r="E880" i="5"/>
  <c r="E514" i="5"/>
  <c r="E739" i="5"/>
  <c r="E373" i="5"/>
  <c r="E844" i="5"/>
  <c r="E478" i="5"/>
  <c r="E763" i="5"/>
  <c r="E397" i="5"/>
  <c r="E942" i="5"/>
  <c r="E576" i="5"/>
  <c r="E972" i="5"/>
  <c r="E606" i="5"/>
  <c r="E669" i="5"/>
  <c r="E1035" i="5"/>
  <c r="E934" i="5"/>
  <c r="E568" i="5"/>
  <c r="E744" i="5"/>
  <c r="E378" i="5"/>
  <c r="E736" i="5"/>
  <c r="E370" i="5"/>
  <c r="E784" i="5"/>
  <c r="E418" i="5"/>
  <c r="E1087" i="5"/>
  <c r="E721" i="5"/>
  <c r="E408" i="5"/>
  <c r="E774" i="5"/>
  <c r="E1062" i="5"/>
  <c r="E696" i="5"/>
  <c r="E973" i="5"/>
  <c r="E607" i="5"/>
  <c r="E1057" i="5"/>
  <c r="E691" i="5"/>
  <c r="E778" i="5"/>
  <c r="E412" i="5"/>
  <c r="E769" i="5"/>
  <c r="E403" i="5"/>
  <c r="E1043" i="5"/>
  <c r="E677" i="5"/>
  <c r="E926" i="5"/>
  <c r="E560" i="5"/>
  <c r="E887" i="5"/>
  <c r="E521" i="5"/>
  <c r="E393" i="5"/>
  <c r="E759" i="5"/>
  <c r="E777" i="5"/>
  <c r="E411" i="5"/>
  <c r="E964" i="5"/>
  <c r="E598" i="5"/>
  <c r="E1070" i="5"/>
  <c r="E704" i="5"/>
  <c r="E752" i="5"/>
  <c r="E386" i="5"/>
  <c r="E879" i="5"/>
  <c r="E513" i="5"/>
  <c r="E999" i="5"/>
  <c r="E633" i="5"/>
  <c r="E749" i="5"/>
  <c r="E383" i="5"/>
  <c r="E602" i="5"/>
  <c r="E968" i="5"/>
  <c r="E993" i="5"/>
  <c r="E627" i="5"/>
  <c r="E731" i="5"/>
  <c r="E365" i="5"/>
  <c r="E795" i="5"/>
  <c r="E429" i="5"/>
  <c r="E982" i="5"/>
  <c r="E616" i="5"/>
  <c r="E1054" i="5"/>
  <c r="E688" i="5"/>
  <c r="E994" i="5"/>
  <c r="E628" i="5"/>
  <c r="E573" i="5"/>
  <c r="E939" i="5"/>
  <c r="E391" i="5"/>
  <c r="E757" i="5"/>
  <c r="E634" i="5"/>
  <c r="E1000" i="5"/>
  <c r="E800" i="5"/>
  <c r="E434" i="5"/>
  <c r="E799" i="5"/>
  <c r="E433" i="5"/>
  <c r="I769" i="5"/>
  <c r="I403" i="5"/>
  <c r="I1090" i="5"/>
  <c r="I724" i="5"/>
  <c r="I425" i="5"/>
  <c r="I791" i="5"/>
  <c r="I1036" i="5"/>
  <c r="I670" i="5"/>
  <c r="I968" i="5"/>
  <c r="I602" i="5"/>
  <c r="I864" i="5"/>
  <c r="I498" i="5"/>
  <c r="I889" i="5"/>
  <c r="I523" i="5"/>
  <c r="I1088" i="5"/>
  <c r="I722" i="5"/>
  <c r="I959" i="5"/>
  <c r="I593" i="5"/>
  <c r="I456" i="5"/>
  <c r="I822" i="5"/>
  <c r="I568" i="5"/>
  <c r="I934" i="5"/>
  <c r="I515" i="5"/>
  <c r="I881" i="5"/>
  <c r="I794" i="5"/>
  <c r="I428" i="5"/>
  <c r="I450" i="5"/>
  <c r="I816" i="5"/>
  <c r="I1023" i="5"/>
  <c r="I657" i="5"/>
  <c r="I439" i="5"/>
  <c r="I805" i="5"/>
  <c r="I726" i="5"/>
  <c r="I1092" i="5"/>
  <c r="I459" i="5"/>
  <c r="I825" i="5"/>
  <c r="I482" i="5"/>
  <c r="I848" i="5"/>
  <c r="I907" i="5"/>
  <c r="I541" i="5"/>
  <c r="I952" i="5"/>
  <c r="I586" i="5"/>
  <c r="I830" i="5"/>
  <c r="I464" i="5"/>
  <c r="I1053" i="5"/>
  <c r="I687" i="5"/>
  <c r="I438" i="5"/>
  <c r="I804" i="5"/>
  <c r="I1044" i="5"/>
  <c r="I678" i="5"/>
  <c r="I754" i="5"/>
  <c r="I388" i="5"/>
  <c r="I950" i="5"/>
  <c r="I584" i="5"/>
  <c r="I894" i="5"/>
  <c r="I528" i="5"/>
  <c r="I723" i="5"/>
  <c r="I1089" i="5"/>
  <c r="I898" i="5"/>
  <c r="I532" i="5"/>
  <c r="I760" i="5"/>
  <c r="I394" i="5"/>
  <c r="I948" i="5"/>
  <c r="I582" i="5"/>
  <c r="I884" i="5"/>
  <c r="I518" i="5"/>
  <c r="I765" i="5"/>
  <c r="I399" i="5"/>
  <c r="I905" i="5"/>
  <c r="I539" i="5"/>
  <c r="I847" i="5"/>
  <c r="I481" i="5"/>
  <c r="I839" i="5"/>
  <c r="I473" i="5"/>
  <c r="I981" i="5"/>
  <c r="I615" i="5"/>
  <c r="I89" i="5"/>
  <c r="K994" i="5"/>
  <c r="K628" i="5"/>
  <c r="K366" i="5"/>
  <c r="K732" i="5"/>
  <c r="K562" i="5"/>
  <c r="K928" i="5"/>
  <c r="K1060" i="5"/>
  <c r="K694" i="5"/>
  <c r="K575" i="5"/>
  <c r="K941" i="5"/>
  <c r="K961" i="5"/>
  <c r="K595" i="5"/>
  <c r="K1042" i="5"/>
  <c r="K676" i="5"/>
  <c r="K755" i="5"/>
  <c r="K389" i="5"/>
  <c r="K753" i="5"/>
  <c r="K387" i="5"/>
  <c r="K856" i="5"/>
  <c r="K490" i="5"/>
  <c r="K736" i="5"/>
  <c r="K370" i="5"/>
  <c r="K791" i="5"/>
  <c r="K425" i="5"/>
  <c r="K1096" i="5"/>
  <c r="K730" i="5"/>
  <c r="K552" i="5"/>
  <c r="K918" i="5"/>
  <c r="K681" i="5"/>
  <c r="K1047" i="5"/>
  <c r="K861" i="5"/>
  <c r="K495" i="5"/>
  <c r="K1081" i="5"/>
  <c r="K715" i="5"/>
  <c r="K998" i="5"/>
  <c r="K632" i="5"/>
  <c r="K662" i="5"/>
  <c r="K1028" i="5"/>
  <c r="K960" i="5"/>
  <c r="K594" i="5"/>
  <c r="K421" i="5"/>
  <c r="K787" i="5"/>
  <c r="K629" i="5"/>
  <c r="K995" i="5"/>
  <c r="K1066" i="5"/>
  <c r="K700" i="5"/>
  <c r="K734" i="5"/>
  <c r="K368" i="5"/>
  <c r="K946" i="5"/>
  <c r="K580" i="5"/>
  <c r="K871" i="5"/>
  <c r="K505" i="5"/>
  <c r="K891" i="5"/>
  <c r="K525" i="5"/>
  <c r="K377" i="5"/>
  <c r="K743" i="5"/>
  <c r="K877" i="5"/>
  <c r="K511" i="5"/>
  <c r="K979" i="5"/>
  <c r="K613" i="5"/>
  <c r="K951" i="5"/>
  <c r="K585" i="5"/>
  <c r="K984" i="5"/>
  <c r="K618" i="5"/>
  <c r="K934" i="5"/>
  <c r="K568" i="5"/>
  <c r="K1095" i="5"/>
  <c r="K729" i="5"/>
  <c r="K1024" i="5"/>
  <c r="K658" i="5"/>
  <c r="K415" i="5"/>
  <c r="K781" i="5"/>
  <c r="K653" i="5"/>
  <c r="K1019" i="5"/>
  <c r="K816" i="5"/>
  <c r="K450" i="5"/>
  <c r="K1018" i="5"/>
  <c r="K652" i="5"/>
  <c r="K936" i="5"/>
  <c r="K570" i="5"/>
  <c r="K538" i="5"/>
  <c r="K904" i="5"/>
  <c r="K471" i="5"/>
  <c r="K837" i="5"/>
  <c r="K740" i="5"/>
  <c r="K374" i="5"/>
  <c r="K660" i="5"/>
  <c r="K1026" i="5"/>
  <c r="K1057" i="5"/>
  <c r="K691" i="5"/>
  <c r="K1029" i="5"/>
  <c r="K663" i="5"/>
  <c r="K112" i="5"/>
  <c r="D973" i="5"/>
  <c r="D607" i="5"/>
  <c r="D936" i="5"/>
  <c r="D570" i="5"/>
  <c r="D978" i="5"/>
  <c r="D612" i="5"/>
  <c r="D853" i="5"/>
  <c r="D487" i="5"/>
  <c r="D1083" i="5"/>
  <c r="D717" i="5"/>
  <c r="D1020" i="5"/>
  <c r="D654" i="5"/>
  <c r="D399" i="5"/>
  <c r="D765" i="5"/>
  <c r="D1054" i="5"/>
  <c r="D688" i="5"/>
  <c r="D430" i="5"/>
  <c r="D64" i="5"/>
  <c r="D817" i="5"/>
  <c r="D451" i="5"/>
  <c r="D443" i="5"/>
  <c r="D809" i="5"/>
  <c r="D873" i="5"/>
  <c r="D507" i="5"/>
  <c r="D801" i="5"/>
  <c r="D435" i="5"/>
  <c r="D1014" i="5"/>
  <c r="D648" i="5"/>
  <c r="D902" i="5"/>
  <c r="D536" i="5"/>
  <c r="D782" i="5"/>
  <c r="D416" i="5"/>
  <c r="D972" i="5"/>
  <c r="D606" i="5"/>
  <c r="D631" i="5"/>
  <c r="D997" i="5"/>
  <c r="D1024" i="5"/>
  <c r="D658" i="5"/>
  <c r="D1093" i="5"/>
  <c r="D727" i="5"/>
  <c r="D1075" i="5"/>
  <c r="D709" i="5"/>
  <c r="D769" i="5"/>
  <c r="D403" i="5"/>
  <c r="D831" i="5"/>
  <c r="D465" i="5"/>
  <c r="D1091" i="5"/>
  <c r="D725" i="5"/>
  <c r="D784" i="5"/>
  <c r="D418" i="5"/>
  <c r="D378" i="5"/>
  <c r="D744" i="5"/>
  <c r="D844" i="5"/>
  <c r="D478" i="5"/>
  <c r="D841" i="5"/>
  <c r="D475" i="5"/>
  <c r="D835" i="5"/>
  <c r="D469" i="5"/>
  <c r="D1065" i="5"/>
  <c r="D699" i="5"/>
  <c r="D881" i="5"/>
  <c r="D515" i="5"/>
  <c r="D1047" i="5"/>
  <c r="D681" i="5"/>
  <c r="D605" i="5"/>
  <c r="D971" i="5"/>
  <c r="D810" i="5"/>
  <c r="D444" i="5"/>
  <c r="D942" i="5"/>
  <c r="D576" i="5"/>
  <c r="D832" i="5"/>
  <c r="D466" i="5"/>
  <c r="D929" i="5"/>
  <c r="D563" i="5"/>
  <c r="D712" i="5"/>
  <c r="D1078" i="5"/>
  <c r="D596" i="5"/>
  <c r="D962" i="5"/>
  <c r="D518" i="5"/>
  <c r="D884" i="5"/>
  <c r="D742" i="5"/>
  <c r="D376" i="5"/>
  <c r="D827" i="5"/>
  <c r="D461" i="5"/>
  <c r="D408" i="5"/>
  <c r="D774" i="5"/>
  <c r="D386" i="5"/>
  <c r="D752" i="5"/>
  <c r="D365" i="5"/>
  <c r="D731" i="5"/>
  <c r="D59" i="5"/>
  <c r="D314" i="5"/>
  <c r="D204" i="5"/>
  <c r="E975" i="5"/>
  <c r="E609" i="5"/>
  <c r="E1006" i="5"/>
  <c r="E640" i="5"/>
  <c r="E952" i="5"/>
  <c r="E586" i="5"/>
  <c r="E903" i="5"/>
  <c r="E537" i="5"/>
  <c r="E1008" i="5"/>
  <c r="E642" i="5"/>
  <c r="E802" i="5"/>
  <c r="E436" i="5"/>
  <c r="E425" i="5"/>
  <c r="E791" i="5"/>
  <c r="E856" i="5"/>
  <c r="E490" i="5"/>
  <c r="E862" i="5"/>
  <c r="E496" i="5"/>
  <c r="E737" i="5"/>
  <c r="E371" i="5"/>
  <c r="E650" i="5"/>
  <c r="E1016" i="5"/>
  <c r="E989" i="5"/>
  <c r="E623" i="5"/>
  <c r="E553" i="5"/>
  <c r="E919" i="5"/>
  <c r="E755" i="5"/>
  <c r="E389" i="5"/>
  <c r="E492" i="5"/>
  <c r="E858" i="5"/>
  <c r="E714" i="5"/>
  <c r="E1080" i="5"/>
  <c r="E458" i="5"/>
  <c r="E824" i="5"/>
  <c r="E734" i="5"/>
  <c r="E368" i="5"/>
  <c r="E742" i="5"/>
  <c r="E376" i="5"/>
  <c r="E1064" i="5"/>
  <c r="E698" i="5"/>
  <c r="E775" i="5"/>
  <c r="E409" i="5"/>
  <c r="E1053" i="5"/>
  <c r="E687" i="5"/>
  <c r="E1042" i="5"/>
  <c r="E676" i="5"/>
  <c r="E1051" i="5"/>
  <c r="E685" i="5"/>
  <c r="E1061" i="5"/>
  <c r="E695" i="5"/>
  <c r="E782" i="5"/>
  <c r="E416" i="5"/>
  <c r="E857" i="5"/>
  <c r="E491" i="5"/>
  <c r="E422" i="5"/>
  <c r="E788" i="5"/>
  <c r="E940" i="5"/>
  <c r="E574" i="5"/>
  <c r="E965" i="5"/>
  <c r="E599" i="5"/>
  <c r="E505" i="5"/>
  <c r="E871" i="5"/>
  <c r="E1046" i="5"/>
  <c r="E680" i="5"/>
  <c r="E892" i="5"/>
  <c r="E526" i="5"/>
  <c r="E1007" i="5"/>
  <c r="E641" i="5"/>
  <c r="E1026" i="5"/>
  <c r="E660" i="5"/>
  <c r="E384" i="5"/>
  <c r="E750" i="5"/>
  <c r="E970" i="5"/>
  <c r="E604" i="5"/>
  <c r="E870" i="5"/>
  <c r="E504" i="5"/>
  <c r="E382" i="5"/>
  <c r="E748" i="5"/>
  <c r="E843" i="5"/>
  <c r="E477" i="5"/>
  <c r="E815" i="5"/>
  <c r="E449" i="5"/>
  <c r="E622" i="5"/>
  <c r="E988" i="5"/>
  <c r="I780" i="5"/>
  <c r="I414" i="5"/>
  <c r="I731" i="5"/>
  <c r="I365" i="5"/>
  <c r="I885" i="5"/>
  <c r="I519" i="5"/>
  <c r="I829" i="5"/>
  <c r="I463" i="5"/>
  <c r="I737" i="5"/>
  <c r="I371" i="5"/>
  <c r="I967" i="5"/>
  <c r="I601" i="5"/>
  <c r="I747" i="5"/>
  <c r="I381" i="5"/>
  <c r="I1054" i="5"/>
  <c r="I688" i="5"/>
  <c r="I957" i="5"/>
  <c r="I591" i="5"/>
  <c r="I1007" i="5"/>
  <c r="I641" i="5"/>
  <c r="I372" i="5"/>
  <c r="I738" i="5"/>
  <c r="I1019" i="5"/>
  <c r="I653" i="5"/>
  <c r="I469" i="5"/>
  <c r="I835" i="5"/>
  <c r="I1081" i="5"/>
  <c r="I715" i="5"/>
  <c r="I606" i="5"/>
  <c r="I972" i="5"/>
  <c r="I1069" i="5"/>
  <c r="I703" i="5"/>
  <c r="I962" i="5"/>
  <c r="I596" i="5"/>
  <c r="I954" i="5"/>
  <c r="I588" i="5"/>
  <c r="I774" i="5"/>
  <c r="I408" i="5"/>
  <c r="I937" i="5"/>
  <c r="I571" i="5"/>
  <c r="I1024" i="5"/>
  <c r="I658" i="5"/>
  <c r="I873" i="5"/>
  <c r="I507" i="5"/>
  <c r="I832" i="5"/>
  <c r="I466" i="5"/>
  <c r="I1042" i="5"/>
  <c r="I676" i="5"/>
  <c r="I953" i="5"/>
  <c r="I587" i="5"/>
  <c r="I892" i="5"/>
  <c r="I526" i="5"/>
  <c r="I677" i="5"/>
  <c r="I1043" i="5"/>
  <c r="I762" i="5"/>
  <c r="I396" i="5"/>
  <c r="I1006" i="5"/>
  <c r="I640" i="5"/>
  <c r="I767" i="5"/>
  <c r="I401" i="5"/>
  <c r="I501" i="5"/>
  <c r="I867" i="5"/>
  <c r="I923" i="5"/>
  <c r="I557" i="5"/>
  <c r="I965" i="5"/>
  <c r="I599" i="5"/>
  <c r="I997" i="5"/>
  <c r="I631" i="5"/>
  <c r="I1058" i="5"/>
  <c r="I692" i="5"/>
  <c r="I622" i="5"/>
  <c r="I988" i="5"/>
  <c r="I809" i="5"/>
  <c r="I443" i="5"/>
  <c r="I1035" i="5"/>
  <c r="I669" i="5"/>
  <c r="I624" i="5"/>
  <c r="I990" i="5"/>
  <c r="I935" i="5"/>
  <c r="I569" i="5"/>
  <c r="I638" i="5"/>
  <c r="I1004" i="5"/>
  <c r="I626" i="5"/>
  <c r="I992" i="5"/>
  <c r="I818" i="5"/>
  <c r="I452" i="5"/>
  <c r="I862" i="5"/>
  <c r="I496" i="5"/>
  <c r="I432" i="5"/>
  <c r="I798" i="5"/>
  <c r="I983" i="5"/>
  <c r="I617" i="5"/>
  <c r="I546" i="5"/>
  <c r="I912" i="5"/>
  <c r="I534" i="5"/>
  <c r="I900" i="5"/>
  <c r="I1080" i="5"/>
  <c r="I714" i="5"/>
  <c r="I1075" i="5"/>
  <c r="I709" i="5"/>
  <c r="I1045" i="5"/>
  <c r="I679" i="5"/>
  <c r="I930" i="5"/>
  <c r="I564" i="5"/>
  <c r="I789" i="5"/>
  <c r="I423" i="5"/>
  <c r="I911" i="5"/>
  <c r="I545" i="5"/>
  <c r="I454" i="5"/>
  <c r="I820" i="5"/>
  <c r="I938" i="5"/>
  <c r="I572" i="5"/>
  <c r="I646" i="5"/>
  <c r="I1012" i="5"/>
  <c r="I865" i="5"/>
  <c r="I499" i="5"/>
  <c r="I840" i="5"/>
  <c r="I474" i="5"/>
  <c r="I1000" i="5"/>
  <c r="I634" i="5"/>
  <c r="I1056" i="5"/>
  <c r="I690" i="5"/>
  <c r="I1095" i="5"/>
  <c r="I729" i="5"/>
  <c r="I928" i="5"/>
  <c r="I562" i="5"/>
  <c r="I771" i="5"/>
  <c r="I405" i="5"/>
  <c r="I850" i="5"/>
  <c r="I484" i="5"/>
  <c r="I887" i="5"/>
  <c r="I521" i="5"/>
  <c r="I1033" i="5"/>
  <c r="I667" i="5"/>
  <c r="I649" i="5"/>
  <c r="I1015" i="5"/>
  <c r="I231" i="5"/>
  <c r="I148" i="5"/>
  <c r="I146" i="5"/>
  <c r="I335" i="5"/>
  <c r="K872" i="5"/>
  <c r="K506" i="5"/>
  <c r="K1070" i="5"/>
  <c r="K704" i="5"/>
  <c r="K766" i="5"/>
  <c r="K400" i="5"/>
  <c r="K794" i="5"/>
  <c r="K428" i="5"/>
  <c r="K865" i="5"/>
  <c r="K499" i="5"/>
  <c r="K823" i="5"/>
  <c r="K457" i="5"/>
  <c r="K809" i="5"/>
  <c r="K443" i="5"/>
  <c r="K875" i="5"/>
  <c r="K509" i="5"/>
  <c r="K911" i="5"/>
  <c r="K545" i="5"/>
  <c r="K772" i="5"/>
  <c r="K406" i="5"/>
  <c r="K901" i="5"/>
  <c r="K535" i="5"/>
  <c r="K985" i="5"/>
  <c r="K619" i="5"/>
  <c r="K1034" i="5"/>
  <c r="K668" i="5"/>
  <c r="K1039" i="5"/>
  <c r="K673" i="5"/>
  <c r="K664" i="5"/>
  <c r="K1030" i="5"/>
  <c r="K959" i="5"/>
  <c r="K593" i="5"/>
  <c r="K722" i="5"/>
  <c r="K1088" i="5"/>
  <c r="K749" i="5"/>
  <c r="K383" i="5"/>
  <c r="K528" i="5"/>
  <c r="K894" i="5"/>
  <c r="K401" i="5"/>
  <c r="K767" i="5"/>
  <c r="K756" i="5"/>
  <c r="K390" i="5"/>
  <c r="K916" i="5"/>
  <c r="K550" i="5"/>
  <c r="K1092" i="5"/>
  <c r="K726" i="5"/>
  <c r="K1094" i="5"/>
  <c r="K728" i="5"/>
  <c r="K476" i="5"/>
  <c r="K842" i="5"/>
  <c r="K1076" i="5"/>
  <c r="K710" i="5"/>
  <c r="K1048" i="5"/>
  <c r="K682" i="5"/>
  <c r="K539" i="5"/>
  <c r="K905" i="5"/>
  <c r="K569" i="5"/>
  <c r="K935" i="5"/>
  <c r="K371" i="5"/>
  <c r="K737" i="5"/>
  <c r="K873" i="5"/>
  <c r="K507" i="5"/>
  <c r="K430" i="5"/>
  <c r="K796" i="5"/>
  <c r="K762" i="5"/>
  <c r="K396" i="5"/>
  <c r="K947" i="5"/>
  <c r="K581" i="5"/>
  <c r="K701" i="5"/>
  <c r="K1067" i="5"/>
  <c r="K883" i="5"/>
  <c r="K517" i="5"/>
  <c r="K672" i="5"/>
  <c r="K1038" i="5"/>
  <c r="K773" i="5"/>
  <c r="K407" i="5"/>
  <c r="K879" i="5"/>
  <c r="K513" i="5"/>
  <c r="K1077" i="5"/>
  <c r="K711" i="5"/>
  <c r="K956" i="5"/>
  <c r="K590" i="5"/>
  <c r="K831" i="5"/>
  <c r="K465" i="5"/>
  <c r="K1080" i="5"/>
  <c r="K714" i="5"/>
  <c r="K533" i="5"/>
  <c r="K899" i="5"/>
  <c r="K804" i="5"/>
  <c r="K438" i="5"/>
  <c r="K848" i="5"/>
  <c r="K482" i="5"/>
  <c r="K646" i="5"/>
  <c r="K1012" i="5"/>
  <c r="K534" i="5"/>
  <c r="K900" i="5"/>
  <c r="K62" i="5"/>
  <c r="D1015" i="5"/>
  <c r="D649" i="5"/>
  <c r="D867" i="5"/>
  <c r="D501" i="5"/>
  <c r="D879" i="5"/>
  <c r="D513" i="5"/>
  <c r="D787" i="5"/>
  <c r="D421" i="5"/>
  <c r="D1039" i="5"/>
  <c r="D673" i="5"/>
  <c r="D842" i="5"/>
  <c r="D476" i="5"/>
  <c r="D1096" i="5"/>
  <c r="D730" i="5"/>
  <c r="D391" i="5"/>
  <c r="D757" i="5"/>
  <c r="D878" i="5"/>
  <c r="D512" i="5"/>
  <c r="D883" i="5"/>
  <c r="D517" i="5"/>
  <c r="D1019" i="5"/>
  <c r="D653" i="5"/>
  <c r="D632" i="5"/>
  <c r="D998" i="5"/>
  <c r="D775" i="5"/>
  <c r="D409" i="5"/>
  <c r="D953" i="5"/>
  <c r="D587" i="5"/>
  <c r="D987" i="5"/>
  <c r="D621" i="5"/>
  <c r="D875" i="5"/>
  <c r="D509" i="5"/>
  <c r="D845" i="5"/>
  <c r="D479" i="5"/>
  <c r="D1055" i="5"/>
  <c r="D689" i="5"/>
  <c r="D792" i="5"/>
  <c r="D426" i="5"/>
  <c r="D646" i="5"/>
  <c r="D1012" i="5"/>
  <c r="D751" i="5"/>
  <c r="D385" i="5"/>
  <c r="D571" i="5"/>
  <c r="D937" i="5"/>
  <c r="D865" i="5"/>
  <c r="D499" i="5"/>
  <c r="D442" i="5"/>
  <c r="D808" i="5"/>
  <c r="D580" i="5"/>
  <c r="D946" i="5"/>
  <c r="D371" i="5"/>
  <c r="D737" i="5"/>
  <c r="D718" i="5"/>
  <c r="D1084" i="5"/>
  <c r="D811" i="5"/>
  <c r="D445" i="5"/>
  <c r="D1031" i="5"/>
  <c r="D665" i="5"/>
  <c r="D779" i="5"/>
  <c r="D413" i="5"/>
  <c r="D935" i="5"/>
  <c r="D569" i="5"/>
  <c r="D661" i="5"/>
  <c r="D1027" i="5"/>
  <c r="D869" i="5"/>
  <c r="D503" i="5"/>
  <c r="D1029" i="5"/>
  <c r="D663" i="5"/>
  <c r="D777" i="5"/>
  <c r="D411" i="5"/>
  <c r="D911" i="5"/>
  <c r="D545" i="5"/>
  <c r="D708" i="5"/>
  <c r="D1074" i="5"/>
  <c r="D893" i="5"/>
  <c r="D527" i="5"/>
  <c r="D692" i="5"/>
  <c r="D1058" i="5"/>
  <c r="D812" i="5"/>
  <c r="D446" i="5"/>
  <c r="D724" i="5"/>
  <c r="D1090" i="5"/>
  <c r="D1085" i="5"/>
  <c r="D719" i="5"/>
  <c r="D963" i="5"/>
  <c r="D597" i="5"/>
  <c r="D745" i="5"/>
  <c r="D379" i="5"/>
  <c r="D820" i="5"/>
  <c r="D454" i="5"/>
  <c r="D1094" i="5"/>
  <c r="D728" i="5"/>
  <c r="D703" i="5"/>
  <c r="D1069" i="5"/>
  <c r="D63" i="5"/>
  <c r="D12" i="5"/>
  <c r="D285" i="5"/>
  <c r="E792" i="5"/>
  <c r="E426" i="5"/>
  <c r="E834" i="5"/>
  <c r="E468" i="5"/>
  <c r="E814" i="5"/>
  <c r="E448" i="5"/>
  <c r="E522" i="5"/>
  <c r="E888" i="5"/>
  <c r="E743" i="5"/>
  <c r="E377" i="5"/>
  <c r="E1076" i="5"/>
  <c r="E710" i="5"/>
  <c r="E1071" i="5"/>
  <c r="E705" i="5"/>
  <c r="E1089" i="5"/>
  <c r="E723" i="5"/>
  <c r="E767" i="5"/>
  <c r="E401" i="5"/>
  <c r="E1085" i="5"/>
  <c r="E719" i="5"/>
  <c r="E960" i="5"/>
  <c r="E594" i="5"/>
  <c r="E1086" i="5"/>
  <c r="E720" i="5"/>
  <c r="E847" i="5"/>
  <c r="E481" i="5"/>
  <c r="E1037" i="5"/>
  <c r="E671" i="5"/>
  <c r="E803" i="5"/>
  <c r="E437" i="5"/>
  <c r="E473" i="5"/>
  <c r="E839" i="5"/>
  <c r="E786" i="5"/>
  <c r="E420" i="5"/>
  <c r="E951" i="5"/>
  <c r="E585" i="5"/>
  <c r="E533" i="5"/>
  <c r="E899" i="5"/>
  <c r="E974" i="5"/>
  <c r="E608" i="5"/>
  <c r="E921" i="5"/>
  <c r="E555" i="5"/>
  <c r="E933" i="5"/>
  <c r="E567" i="5"/>
  <c r="E810" i="5"/>
  <c r="E444" i="5"/>
  <c r="E932" i="5"/>
  <c r="E566" i="5"/>
  <c r="E861" i="5"/>
  <c r="E495" i="5"/>
  <c r="E754" i="5"/>
  <c r="E388" i="5"/>
  <c r="E379" i="5"/>
  <c r="E745" i="5"/>
  <c r="E848" i="5"/>
  <c r="E482" i="5"/>
  <c r="E740" i="5"/>
  <c r="E374" i="5"/>
  <c r="E665" i="5"/>
  <c r="E1031" i="5"/>
  <c r="E819" i="5"/>
  <c r="E453" i="5"/>
  <c r="E764" i="5"/>
  <c r="E398" i="5"/>
  <c r="E854" i="5"/>
  <c r="E488" i="5"/>
  <c r="E1001" i="5"/>
  <c r="E635" i="5"/>
  <c r="E455" i="5"/>
  <c r="E89" i="5"/>
  <c r="E1014" i="5"/>
  <c r="E648" i="5"/>
  <c r="E852" i="5"/>
  <c r="E486" i="5"/>
  <c r="E985" i="5"/>
  <c r="E619" i="5"/>
  <c r="E578" i="5"/>
  <c r="E944" i="5"/>
  <c r="E1025" i="5"/>
  <c r="E659" i="5"/>
  <c r="E717" i="5"/>
  <c r="E1083" i="5"/>
  <c r="E507" i="5"/>
  <c r="E873" i="5"/>
  <c r="E859" i="5"/>
  <c r="E493" i="5"/>
  <c r="E1040" i="5"/>
  <c r="E674" i="5"/>
  <c r="E626" i="5"/>
  <c r="E992" i="5"/>
  <c r="E722" i="5"/>
  <c r="E1088" i="5"/>
  <c r="B1087" i="4" l="1"/>
  <c r="D1087" i="4"/>
  <c r="A1088" i="4"/>
  <c r="C1087" i="4"/>
  <c r="E1086" i="4"/>
  <c r="F1086" i="4" s="1"/>
  <c r="G1086" i="4" s="1"/>
  <c r="E33" i="6"/>
  <c r="K33" i="6"/>
  <c r="D34" i="6"/>
  <c r="I34" i="6"/>
  <c r="E34" i="6"/>
  <c r="D33" i="6"/>
  <c r="I33" i="6"/>
  <c r="K34" i="6"/>
  <c r="D22" i="6"/>
  <c r="E8" i="6"/>
  <c r="D12" i="6"/>
  <c r="K8" i="6"/>
  <c r="I6" i="6"/>
  <c r="E9" i="6"/>
  <c r="E7" i="6"/>
  <c r="D7" i="6"/>
  <c r="D31" i="6"/>
  <c r="K22" i="6"/>
  <c r="K11" i="6"/>
  <c r="D6" i="6"/>
  <c r="I7" i="6"/>
  <c r="I9" i="6"/>
  <c r="I13" i="6"/>
  <c r="I31" i="6"/>
  <c r="E31" i="6"/>
  <c r="E12" i="6"/>
  <c r="D9" i="6"/>
  <c r="E13" i="6"/>
  <c r="K13" i="6"/>
  <c r="K31" i="6"/>
  <c r="D8" i="6"/>
  <c r="K9" i="6"/>
  <c r="K7" i="6"/>
  <c r="D13" i="6"/>
  <c r="I22" i="6"/>
  <c r="E22" i="6"/>
  <c r="E18" i="6"/>
  <c r="I25" i="6"/>
  <c r="E25" i="6"/>
  <c r="K17" i="6"/>
  <c r="D11" i="6"/>
  <c r="I26" i="6"/>
  <c r="K26" i="6"/>
  <c r="I29" i="6"/>
  <c r="I24" i="6"/>
  <c r="I30" i="6"/>
  <c r="E29" i="6"/>
  <c r="E24" i="6"/>
  <c r="E30" i="6"/>
  <c r="E26" i="6"/>
  <c r="E17" i="6"/>
  <c r="E11" i="6"/>
  <c r="I12" i="6"/>
  <c r="D29" i="6"/>
  <c r="D24" i="6"/>
  <c r="D30" i="6"/>
  <c r="K24" i="6"/>
  <c r="K29" i="6"/>
  <c r="K30" i="6"/>
  <c r="D18" i="6"/>
  <c r="D27" i="6"/>
  <c r="I17" i="6"/>
  <c r="E6" i="6"/>
  <c r="I11" i="6"/>
  <c r="K16" i="6"/>
  <c r="K15" i="6"/>
  <c r="K21" i="6"/>
  <c r="K20" i="6"/>
  <c r="K18" i="6"/>
  <c r="D25" i="6"/>
  <c r="D17" i="6"/>
  <c r="K25" i="6"/>
  <c r="E27" i="6"/>
  <c r="I8" i="6"/>
  <c r="K12" i="6"/>
  <c r="D16" i="6"/>
  <c r="E16" i="6"/>
  <c r="K6" i="6"/>
  <c r="D26" i="6"/>
  <c r="K27" i="6"/>
  <c r="I15" i="6"/>
  <c r="I21" i="6"/>
  <c r="I20" i="6"/>
  <c r="E20" i="6"/>
  <c r="E15" i="6"/>
  <c r="E21" i="6"/>
  <c r="I27" i="6"/>
  <c r="I18" i="6"/>
  <c r="D15" i="6"/>
  <c r="D21" i="6"/>
  <c r="D20" i="6"/>
  <c r="I16" i="6"/>
  <c r="A1089" i="4" l="1"/>
  <c r="C1088" i="4"/>
  <c r="B1088" i="4"/>
  <c r="D1088" i="4"/>
  <c r="E1087" i="4"/>
  <c r="F1087" i="4" s="1"/>
  <c r="G1087" i="4" s="1"/>
  <c r="D10" i="6"/>
  <c r="E10" i="6"/>
  <c r="K37" i="6"/>
  <c r="M37" i="6" s="1"/>
  <c r="D28" i="6"/>
  <c r="K10" i="6"/>
  <c r="D37" i="6"/>
  <c r="E19" i="6"/>
  <c r="I10" i="6"/>
  <c r="K28" i="6"/>
  <c r="E37" i="6"/>
  <c r="I19" i="6"/>
  <c r="D19" i="6"/>
  <c r="E28" i="6"/>
  <c r="I37" i="6"/>
  <c r="I28" i="6"/>
  <c r="K19" i="6"/>
  <c r="E36" i="6" l="1"/>
  <c r="E1088" i="4"/>
  <c r="F1088" i="4" s="1"/>
  <c r="G1088" i="4" s="1"/>
  <c r="A1090" i="4"/>
  <c r="B1089" i="4"/>
  <c r="C1089" i="4"/>
  <c r="D1089" i="4"/>
  <c r="D36" i="6"/>
  <c r="K36" i="6"/>
  <c r="M36" i="6" s="1"/>
  <c r="I36" i="6"/>
  <c r="E1089" i="4" l="1"/>
  <c r="F1089" i="4" s="1"/>
  <c r="G1089" i="4" s="1"/>
  <c r="D1090" i="4"/>
  <c r="C1090" i="4"/>
  <c r="A1091" i="4"/>
  <c r="B1090" i="4"/>
  <c r="E1090" i="4" s="1"/>
  <c r="F1090" i="4" s="1"/>
  <c r="G1090" i="4" s="1"/>
  <c r="C1091" i="4" l="1"/>
  <c r="B1091" i="4"/>
  <c r="A1092" i="4"/>
  <c r="D1091" i="4"/>
  <c r="B1092" i="4" l="1"/>
  <c r="A1093" i="4"/>
  <c r="C1092" i="4"/>
  <c r="D1092" i="4"/>
  <c r="E1091" i="4"/>
  <c r="F1091" i="4" s="1"/>
  <c r="G1091" i="4" s="1"/>
  <c r="D1093" i="4" l="1"/>
  <c r="C1093" i="4"/>
  <c r="A1094" i="4"/>
  <c r="B1093" i="4"/>
  <c r="E1092" i="4"/>
  <c r="F1092" i="4" s="1"/>
  <c r="G1092" i="4" s="1"/>
  <c r="E1093" i="4" l="1"/>
  <c r="F1093" i="4" s="1"/>
  <c r="G1093" i="4" s="1"/>
  <c r="C1094" i="4"/>
  <c r="A1095" i="4"/>
  <c r="D1094" i="4"/>
  <c r="B1094" i="4"/>
  <c r="E1094" i="4" s="1"/>
  <c r="F1094" i="4" s="1"/>
  <c r="G1094" i="4" s="1"/>
  <c r="D1095" i="4" l="1"/>
  <c r="A1096" i="4"/>
  <c r="C1095" i="4"/>
  <c r="B1095" i="4"/>
  <c r="B1096" i="4" l="1"/>
  <c r="A1097" i="4"/>
  <c r="C1096" i="4"/>
  <c r="D1096" i="4"/>
  <c r="E1095" i="4"/>
  <c r="F1095" i="4" s="1"/>
  <c r="G1095" i="4" s="1"/>
  <c r="D1097" i="4" l="1"/>
  <c r="C1097" i="4"/>
  <c r="A1098" i="4"/>
  <c r="B1097" i="4"/>
  <c r="E1097" i="4" s="1"/>
  <c r="F1097" i="4" s="1"/>
  <c r="G1097" i="4" s="1"/>
  <c r="E1096" i="4"/>
  <c r="F1096" i="4" s="1"/>
  <c r="G1096" i="4" s="1"/>
  <c r="C1098" i="4" l="1"/>
  <c r="B1098" i="4"/>
  <c r="D1098" i="4"/>
  <c r="E1098" i="4" l="1"/>
  <c r="F1098" i="4" s="1"/>
  <c r="G1098" i="4" s="1"/>
</calcChain>
</file>

<file path=xl/comments1.xml><?xml version="1.0" encoding="utf-8"?>
<comments xmlns="http://schemas.openxmlformats.org/spreadsheetml/2006/main">
  <authors>
    <author>Ashton, Brad [DNR]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Ashton, Brad [DNR]:</t>
        </r>
        <r>
          <rPr>
            <sz val="9"/>
            <color indexed="81"/>
            <rFont val="Tahoma"/>
            <family val="2"/>
          </rPr>
          <t xml:space="preserve">
Source-oriented monitor. Do not use.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Ashton, Brad [DNR]:</t>
        </r>
        <r>
          <rPr>
            <sz val="9"/>
            <color indexed="81"/>
            <rFont val="Tahoma"/>
            <family val="2"/>
          </rPr>
          <t xml:space="preserve">
Monitor shut down 6/30/2023. Do not use.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Ashton, Brad [DNR]:</t>
        </r>
        <r>
          <rPr>
            <sz val="9"/>
            <color indexed="81"/>
            <rFont val="Tahoma"/>
            <family val="2"/>
          </rPr>
          <t xml:space="preserve">
Monitor likely impacted by nearby sources. Do not use.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>Ashton, Brad [DNR]:</t>
        </r>
        <r>
          <rPr>
            <sz val="9"/>
            <color indexed="81"/>
            <rFont val="Tahoma"/>
            <family val="2"/>
          </rPr>
          <t xml:space="preserve">
Source-oriented monitor. Do not use.</t>
        </r>
      </text>
    </comment>
    <comment ref="N1" authorId="0" shapeId="0">
      <text>
        <r>
          <rPr>
            <b/>
            <sz val="9"/>
            <color indexed="81"/>
            <rFont val="Tahoma"/>
            <family val="2"/>
          </rPr>
          <t>Ashton, Brad [DNR]:</t>
        </r>
        <r>
          <rPr>
            <sz val="9"/>
            <color indexed="81"/>
            <rFont val="Tahoma"/>
            <family val="2"/>
          </rPr>
          <t xml:space="preserve">
Monitor shut down 12/31/2022. Do not use.</t>
        </r>
      </text>
    </comment>
  </commentList>
</comments>
</file>

<file path=xl/comments2.xml><?xml version="1.0" encoding="utf-8"?>
<comments xmlns="http://schemas.openxmlformats.org/spreadsheetml/2006/main">
  <authors>
    <author>Ashton, Brad [DNR]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Ashton, Brad [DNR]:</t>
        </r>
        <r>
          <rPr>
            <sz val="9"/>
            <color indexed="81"/>
            <rFont val="Tahoma"/>
            <family val="2"/>
          </rPr>
          <t xml:space="preserve">
2 is the number of deviations from median
1.4826 is a consistency constant
https://aakinshin.net/posts/harrell-davis-double-mad-outlier-detector/</t>
        </r>
      </text>
    </comment>
    <comment ref="A8" authorId="0" shapeId="0">
      <text>
        <r>
          <rPr>
            <b/>
            <sz val="9"/>
            <color indexed="81"/>
            <rFont val="Tahoma"/>
            <charset val="1"/>
          </rPr>
          <t>Ashton, Brad [DNR]:</t>
        </r>
        <r>
          <rPr>
            <sz val="9"/>
            <color indexed="81"/>
            <rFont val="Tahoma"/>
            <charset val="1"/>
          </rPr>
          <t xml:space="preserve">
Only values equal to or greater than the median are considered in order to account for the skewness of the data.
https://aakinshin.net/posts/harrell-davis-double-mad-outlier-detector/</t>
        </r>
      </text>
    </comment>
  </commentList>
</comments>
</file>

<file path=xl/comments3.xml><?xml version="1.0" encoding="utf-8"?>
<comments xmlns="http://schemas.openxmlformats.org/spreadsheetml/2006/main">
  <authors>
    <author>Ashton, Brad [DNR]</author>
  </authors>
  <commentList>
    <comment ref="J188" authorId="0" shapeId="0">
      <text>
        <r>
          <rPr>
            <b/>
            <sz val="9"/>
            <color indexed="81"/>
            <rFont val="Tahoma"/>
            <family val="2"/>
          </rPr>
          <t>Ashton, Brad [DNR]:</t>
        </r>
        <r>
          <rPr>
            <sz val="9"/>
            <color indexed="81"/>
            <rFont val="Tahoma"/>
            <family val="2"/>
          </rPr>
          <t xml:space="preserve">
Default to "YES" for 4th of July fireworks</t>
        </r>
      </text>
    </comment>
    <comment ref="K188" authorId="0" shapeId="0">
      <text>
        <r>
          <rPr>
            <b/>
            <sz val="9"/>
            <color indexed="81"/>
            <rFont val="Tahoma"/>
            <family val="2"/>
          </rPr>
          <t>Ashton, Brad [DNR]:</t>
        </r>
        <r>
          <rPr>
            <sz val="9"/>
            <color indexed="81"/>
            <rFont val="Tahoma"/>
            <family val="2"/>
          </rPr>
          <t xml:space="preserve">
Default to "YES" for 4th of July fireworks</t>
        </r>
      </text>
    </comment>
    <comment ref="L188" authorId="0" shapeId="0">
      <text>
        <r>
          <rPr>
            <b/>
            <sz val="9"/>
            <color indexed="81"/>
            <rFont val="Tahoma"/>
            <family val="2"/>
          </rPr>
          <t>Ashton, Brad [DNR]:</t>
        </r>
        <r>
          <rPr>
            <sz val="9"/>
            <color indexed="81"/>
            <rFont val="Tahoma"/>
            <family val="2"/>
          </rPr>
          <t xml:space="preserve">
Default to "YES" for 4th of July fireworks</t>
        </r>
      </text>
    </comment>
    <comment ref="M188" authorId="0" shapeId="0">
      <text>
        <r>
          <rPr>
            <b/>
            <sz val="9"/>
            <color indexed="81"/>
            <rFont val="Tahoma"/>
            <family val="2"/>
          </rPr>
          <t>Ashton, Brad [DNR]:</t>
        </r>
        <r>
          <rPr>
            <sz val="9"/>
            <color indexed="81"/>
            <rFont val="Tahoma"/>
            <family val="2"/>
          </rPr>
          <t xml:space="preserve">
Default to "YES" for 4th of July fireworks</t>
        </r>
      </text>
    </comment>
    <comment ref="N188" authorId="0" shapeId="0">
      <text>
        <r>
          <rPr>
            <b/>
            <sz val="9"/>
            <color indexed="81"/>
            <rFont val="Tahoma"/>
            <family val="2"/>
          </rPr>
          <t>Ashton, Brad [DNR]:</t>
        </r>
        <r>
          <rPr>
            <sz val="9"/>
            <color indexed="81"/>
            <rFont val="Tahoma"/>
            <family val="2"/>
          </rPr>
          <t xml:space="preserve">
Default to "YES" for 4th of July fireworks</t>
        </r>
      </text>
    </comment>
    <comment ref="O188" authorId="0" shapeId="0">
      <text>
        <r>
          <rPr>
            <b/>
            <sz val="9"/>
            <color indexed="81"/>
            <rFont val="Tahoma"/>
            <family val="2"/>
          </rPr>
          <t>Ashton, Brad [DNR]:</t>
        </r>
        <r>
          <rPr>
            <sz val="9"/>
            <color indexed="81"/>
            <rFont val="Tahoma"/>
            <family val="2"/>
          </rPr>
          <t xml:space="preserve">
Default to "YES" for 4th of July fireworks</t>
        </r>
      </text>
    </comment>
    <comment ref="P188" authorId="0" shapeId="0">
      <text>
        <r>
          <rPr>
            <b/>
            <sz val="9"/>
            <color indexed="81"/>
            <rFont val="Tahoma"/>
            <family val="2"/>
          </rPr>
          <t>Ashton, Brad [DNR]:</t>
        </r>
        <r>
          <rPr>
            <sz val="9"/>
            <color indexed="81"/>
            <rFont val="Tahoma"/>
            <family val="2"/>
          </rPr>
          <t xml:space="preserve">
Default to "YES" for 4th of July fireworks</t>
        </r>
      </text>
    </comment>
    <comment ref="Q188" authorId="0" shapeId="0">
      <text>
        <r>
          <rPr>
            <b/>
            <sz val="9"/>
            <color indexed="81"/>
            <rFont val="Tahoma"/>
            <family val="2"/>
          </rPr>
          <t>Ashton, Brad [DNR]:</t>
        </r>
        <r>
          <rPr>
            <sz val="9"/>
            <color indexed="81"/>
            <rFont val="Tahoma"/>
            <family val="2"/>
          </rPr>
          <t xml:space="preserve">
Default to "YES" for 4th of July fireworks</t>
        </r>
      </text>
    </comment>
    <comment ref="R188" authorId="0" shapeId="0">
      <text>
        <r>
          <rPr>
            <b/>
            <sz val="9"/>
            <color indexed="81"/>
            <rFont val="Tahoma"/>
            <family val="2"/>
          </rPr>
          <t>Ashton, Brad [DNR]:</t>
        </r>
        <r>
          <rPr>
            <sz val="9"/>
            <color indexed="81"/>
            <rFont val="Tahoma"/>
            <family val="2"/>
          </rPr>
          <t xml:space="preserve">
Default to "YES" for 4th of July fireworks</t>
        </r>
      </text>
    </comment>
    <comment ref="S188" authorId="0" shapeId="0">
      <text>
        <r>
          <rPr>
            <b/>
            <sz val="9"/>
            <color indexed="81"/>
            <rFont val="Tahoma"/>
            <family val="2"/>
          </rPr>
          <t>Ashton, Brad [DNR]:</t>
        </r>
        <r>
          <rPr>
            <sz val="9"/>
            <color indexed="81"/>
            <rFont val="Tahoma"/>
            <family val="2"/>
          </rPr>
          <t xml:space="preserve">
Default to "YES" for 4th of July fireworks</t>
        </r>
      </text>
    </comment>
    <comment ref="T188" authorId="0" shapeId="0">
      <text>
        <r>
          <rPr>
            <b/>
            <sz val="9"/>
            <color indexed="81"/>
            <rFont val="Tahoma"/>
            <family val="2"/>
          </rPr>
          <t>Ashton, Brad [DNR]:</t>
        </r>
        <r>
          <rPr>
            <sz val="9"/>
            <color indexed="81"/>
            <rFont val="Tahoma"/>
            <family val="2"/>
          </rPr>
          <t xml:space="preserve">
Default to "YES" for 4th of July fireworks</t>
        </r>
      </text>
    </comment>
    <comment ref="U188" authorId="0" shapeId="0">
      <text>
        <r>
          <rPr>
            <b/>
            <sz val="9"/>
            <color indexed="81"/>
            <rFont val="Tahoma"/>
            <family val="2"/>
          </rPr>
          <t>Ashton, Brad [DNR]:</t>
        </r>
        <r>
          <rPr>
            <sz val="9"/>
            <color indexed="81"/>
            <rFont val="Tahoma"/>
            <family val="2"/>
          </rPr>
          <t xml:space="preserve">
Default to "YES" for 4th of July fireworks</t>
        </r>
      </text>
    </comment>
    <comment ref="V188" authorId="0" shapeId="0">
      <text>
        <r>
          <rPr>
            <b/>
            <sz val="9"/>
            <color indexed="81"/>
            <rFont val="Tahoma"/>
            <family val="2"/>
          </rPr>
          <t>Ashton, Brad [DNR]:</t>
        </r>
        <r>
          <rPr>
            <sz val="9"/>
            <color indexed="81"/>
            <rFont val="Tahoma"/>
            <family val="2"/>
          </rPr>
          <t xml:space="preserve">
Default to "YES" for 4th of July fireworks</t>
        </r>
      </text>
    </comment>
    <comment ref="J553" authorId="0" shapeId="0">
      <text>
        <r>
          <rPr>
            <b/>
            <sz val="9"/>
            <color indexed="81"/>
            <rFont val="Tahoma"/>
            <family val="2"/>
          </rPr>
          <t>Ashton, Brad [DNR]:</t>
        </r>
        <r>
          <rPr>
            <sz val="9"/>
            <color indexed="81"/>
            <rFont val="Tahoma"/>
            <family val="2"/>
          </rPr>
          <t xml:space="preserve">
Default to "YES" for 4th of July fireworks</t>
        </r>
      </text>
    </comment>
    <comment ref="K553" authorId="0" shapeId="0">
      <text>
        <r>
          <rPr>
            <b/>
            <sz val="9"/>
            <color indexed="81"/>
            <rFont val="Tahoma"/>
            <family val="2"/>
          </rPr>
          <t>Ashton, Brad [DNR]:</t>
        </r>
        <r>
          <rPr>
            <sz val="9"/>
            <color indexed="81"/>
            <rFont val="Tahoma"/>
            <family val="2"/>
          </rPr>
          <t xml:space="preserve">
Default to "YES" for 4th of July fireworks</t>
        </r>
      </text>
    </comment>
    <comment ref="L553" authorId="0" shapeId="0">
      <text>
        <r>
          <rPr>
            <b/>
            <sz val="9"/>
            <color indexed="81"/>
            <rFont val="Tahoma"/>
            <family val="2"/>
          </rPr>
          <t>Ashton, Brad [DNR]:</t>
        </r>
        <r>
          <rPr>
            <sz val="9"/>
            <color indexed="81"/>
            <rFont val="Tahoma"/>
            <family val="2"/>
          </rPr>
          <t xml:space="preserve">
Default to "YES" for 4th of July fireworks</t>
        </r>
      </text>
    </comment>
    <comment ref="M553" authorId="0" shapeId="0">
      <text>
        <r>
          <rPr>
            <b/>
            <sz val="9"/>
            <color indexed="81"/>
            <rFont val="Tahoma"/>
            <family val="2"/>
          </rPr>
          <t>Ashton, Brad [DNR]:</t>
        </r>
        <r>
          <rPr>
            <sz val="9"/>
            <color indexed="81"/>
            <rFont val="Tahoma"/>
            <family val="2"/>
          </rPr>
          <t xml:space="preserve">
Default to "YES" for 4th of July fireworks</t>
        </r>
      </text>
    </comment>
    <comment ref="N553" authorId="0" shapeId="0">
      <text>
        <r>
          <rPr>
            <b/>
            <sz val="9"/>
            <color indexed="81"/>
            <rFont val="Tahoma"/>
            <family val="2"/>
          </rPr>
          <t>Ashton, Brad [DNR]:</t>
        </r>
        <r>
          <rPr>
            <sz val="9"/>
            <color indexed="81"/>
            <rFont val="Tahoma"/>
            <family val="2"/>
          </rPr>
          <t xml:space="preserve">
Default to "YES" for 4th of July fireworks</t>
        </r>
      </text>
    </comment>
    <comment ref="O553" authorId="0" shapeId="0">
      <text>
        <r>
          <rPr>
            <b/>
            <sz val="9"/>
            <color indexed="81"/>
            <rFont val="Tahoma"/>
            <family val="2"/>
          </rPr>
          <t>Ashton, Brad [DNR]:</t>
        </r>
        <r>
          <rPr>
            <sz val="9"/>
            <color indexed="81"/>
            <rFont val="Tahoma"/>
            <family val="2"/>
          </rPr>
          <t xml:space="preserve">
Default to "YES" for 4th of July fireworks</t>
        </r>
      </text>
    </comment>
    <comment ref="P553" authorId="0" shapeId="0">
      <text>
        <r>
          <rPr>
            <b/>
            <sz val="9"/>
            <color indexed="81"/>
            <rFont val="Tahoma"/>
            <family val="2"/>
          </rPr>
          <t>Ashton, Brad [DNR]:</t>
        </r>
        <r>
          <rPr>
            <sz val="9"/>
            <color indexed="81"/>
            <rFont val="Tahoma"/>
            <family val="2"/>
          </rPr>
          <t xml:space="preserve">
Default to "YES" for 4th of July fireworks</t>
        </r>
      </text>
    </comment>
    <comment ref="Q553" authorId="0" shapeId="0">
      <text>
        <r>
          <rPr>
            <b/>
            <sz val="9"/>
            <color indexed="81"/>
            <rFont val="Tahoma"/>
            <family val="2"/>
          </rPr>
          <t>Ashton, Brad [DNR]:</t>
        </r>
        <r>
          <rPr>
            <sz val="9"/>
            <color indexed="81"/>
            <rFont val="Tahoma"/>
            <family val="2"/>
          </rPr>
          <t xml:space="preserve">
Default to "YES" for 4th of July fireworks</t>
        </r>
      </text>
    </comment>
    <comment ref="R553" authorId="0" shapeId="0">
      <text>
        <r>
          <rPr>
            <b/>
            <sz val="9"/>
            <color indexed="81"/>
            <rFont val="Tahoma"/>
            <family val="2"/>
          </rPr>
          <t>Ashton, Brad [DNR]:</t>
        </r>
        <r>
          <rPr>
            <sz val="9"/>
            <color indexed="81"/>
            <rFont val="Tahoma"/>
            <family val="2"/>
          </rPr>
          <t xml:space="preserve">
Default to "YES" for 4th of July fireworks</t>
        </r>
      </text>
    </comment>
    <comment ref="S553" authorId="0" shapeId="0">
      <text>
        <r>
          <rPr>
            <b/>
            <sz val="9"/>
            <color indexed="81"/>
            <rFont val="Tahoma"/>
            <family val="2"/>
          </rPr>
          <t>Ashton, Brad [DNR]:</t>
        </r>
        <r>
          <rPr>
            <sz val="9"/>
            <color indexed="81"/>
            <rFont val="Tahoma"/>
            <family val="2"/>
          </rPr>
          <t xml:space="preserve">
Default to "YES" for 4th of July fireworks</t>
        </r>
      </text>
    </comment>
    <comment ref="T553" authorId="0" shapeId="0">
      <text>
        <r>
          <rPr>
            <b/>
            <sz val="9"/>
            <color indexed="81"/>
            <rFont val="Tahoma"/>
            <family val="2"/>
          </rPr>
          <t>Ashton, Brad [DNR]:</t>
        </r>
        <r>
          <rPr>
            <sz val="9"/>
            <color indexed="81"/>
            <rFont val="Tahoma"/>
            <family val="2"/>
          </rPr>
          <t xml:space="preserve">
Default to "YES" for 4th of July fireworks</t>
        </r>
      </text>
    </comment>
    <comment ref="U553" authorId="0" shapeId="0">
      <text>
        <r>
          <rPr>
            <b/>
            <sz val="9"/>
            <color indexed="81"/>
            <rFont val="Tahoma"/>
            <family val="2"/>
          </rPr>
          <t>Ashton, Brad [DNR]:</t>
        </r>
        <r>
          <rPr>
            <sz val="9"/>
            <color indexed="81"/>
            <rFont val="Tahoma"/>
            <family val="2"/>
          </rPr>
          <t xml:space="preserve">
Default to "YES" for 4th of July fireworks</t>
        </r>
      </text>
    </comment>
    <comment ref="V553" authorId="0" shapeId="0">
      <text>
        <r>
          <rPr>
            <b/>
            <sz val="9"/>
            <color indexed="81"/>
            <rFont val="Tahoma"/>
            <family val="2"/>
          </rPr>
          <t>Ashton, Brad [DNR]:</t>
        </r>
        <r>
          <rPr>
            <sz val="9"/>
            <color indexed="81"/>
            <rFont val="Tahoma"/>
            <family val="2"/>
          </rPr>
          <t xml:space="preserve">
Default to "YES" for 4th of July fireworks</t>
        </r>
      </text>
    </comment>
    <comment ref="J918" authorId="0" shapeId="0">
      <text>
        <r>
          <rPr>
            <b/>
            <sz val="9"/>
            <color indexed="81"/>
            <rFont val="Tahoma"/>
            <family val="2"/>
          </rPr>
          <t>Ashton, Brad [DNR]:</t>
        </r>
        <r>
          <rPr>
            <sz val="9"/>
            <color indexed="81"/>
            <rFont val="Tahoma"/>
            <family val="2"/>
          </rPr>
          <t xml:space="preserve">
Default to "YES" for 4th of July fireworks</t>
        </r>
      </text>
    </comment>
    <comment ref="K918" authorId="0" shapeId="0">
      <text>
        <r>
          <rPr>
            <b/>
            <sz val="9"/>
            <color indexed="81"/>
            <rFont val="Tahoma"/>
            <family val="2"/>
          </rPr>
          <t>Ashton, Brad [DNR]:</t>
        </r>
        <r>
          <rPr>
            <sz val="9"/>
            <color indexed="81"/>
            <rFont val="Tahoma"/>
            <family val="2"/>
          </rPr>
          <t xml:space="preserve">
Default to "YES" for 4th of July fireworks</t>
        </r>
      </text>
    </comment>
    <comment ref="L918" authorId="0" shapeId="0">
      <text>
        <r>
          <rPr>
            <b/>
            <sz val="9"/>
            <color indexed="81"/>
            <rFont val="Tahoma"/>
            <family val="2"/>
          </rPr>
          <t>Ashton, Brad [DNR]:</t>
        </r>
        <r>
          <rPr>
            <sz val="9"/>
            <color indexed="81"/>
            <rFont val="Tahoma"/>
            <family val="2"/>
          </rPr>
          <t xml:space="preserve">
Default to "YES" for 4th of July fireworks</t>
        </r>
      </text>
    </comment>
    <comment ref="M918" authorId="0" shapeId="0">
      <text>
        <r>
          <rPr>
            <b/>
            <sz val="9"/>
            <color indexed="81"/>
            <rFont val="Tahoma"/>
            <family val="2"/>
          </rPr>
          <t>Ashton, Brad [DNR]:</t>
        </r>
        <r>
          <rPr>
            <sz val="9"/>
            <color indexed="81"/>
            <rFont val="Tahoma"/>
            <family val="2"/>
          </rPr>
          <t xml:space="preserve">
Default to "YES" for 4th of July fireworks</t>
        </r>
      </text>
    </comment>
    <comment ref="N918" authorId="0" shapeId="0">
      <text>
        <r>
          <rPr>
            <b/>
            <sz val="9"/>
            <color indexed="81"/>
            <rFont val="Tahoma"/>
            <family val="2"/>
          </rPr>
          <t>Ashton, Brad [DNR]:</t>
        </r>
        <r>
          <rPr>
            <sz val="9"/>
            <color indexed="81"/>
            <rFont val="Tahoma"/>
            <family val="2"/>
          </rPr>
          <t xml:space="preserve">
Default to "YES" for 4th of July fireworks</t>
        </r>
      </text>
    </comment>
    <comment ref="O918" authorId="0" shapeId="0">
      <text>
        <r>
          <rPr>
            <b/>
            <sz val="9"/>
            <color indexed="81"/>
            <rFont val="Tahoma"/>
            <family val="2"/>
          </rPr>
          <t>Ashton, Brad [DNR]:</t>
        </r>
        <r>
          <rPr>
            <sz val="9"/>
            <color indexed="81"/>
            <rFont val="Tahoma"/>
            <family val="2"/>
          </rPr>
          <t xml:space="preserve">
Default to "YES" for 4th of July fireworks</t>
        </r>
      </text>
    </comment>
    <comment ref="P918" authorId="0" shapeId="0">
      <text>
        <r>
          <rPr>
            <b/>
            <sz val="9"/>
            <color indexed="81"/>
            <rFont val="Tahoma"/>
            <family val="2"/>
          </rPr>
          <t>Ashton, Brad [DNR]:</t>
        </r>
        <r>
          <rPr>
            <sz val="9"/>
            <color indexed="81"/>
            <rFont val="Tahoma"/>
            <family val="2"/>
          </rPr>
          <t xml:space="preserve">
Default to "YES" for 4th of July fireworks</t>
        </r>
      </text>
    </comment>
    <comment ref="Q918" authorId="0" shapeId="0">
      <text>
        <r>
          <rPr>
            <b/>
            <sz val="9"/>
            <color indexed="81"/>
            <rFont val="Tahoma"/>
            <family val="2"/>
          </rPr>
          <t>Ashton, Brad [DNR]:</t>
        </r>
        <r>
          <rPr>
            <sz val="9"/>
            <color indexed="81"/>
            <rFont val="Tahoma"/>
            <family val="2"/>
          </rPr>
          <t xml:space="preserve">
Default to "YES" for 4th of July fireworks</t>
        </r>
      </text>
    </comment>
    <comment ref="R918" authorId="0" shapeId="0">
      <text>
        <r>
          <rPr>
            <b/>
            <sz val="9"/>
            <color indexed="81"/>
            <rFont val="Tahoma"/>
            <family val="2"/>
          </rPr>
          <t>Ashton, Brad [DNR]:</t>
        </r>
        <r>
          <rPr>
            <sz val="9"/>
            <color indexed="81"/>
            <rFont val="Tahoma"/>
            <family val="2"/>
          </rPr>
          <t xml:space="preserve">
Default to "YES" for 4th of July fireworks</t>
        </r>
      </text>
    </comment>
    <comment ref="S918" authorId="0" shapeId="0">
      <text>
        <r>
          <rPr>
            <b/>
            <sz val="9"/>
            <color indexed="81"/>
            <rFont val="Tahoma"/>
            <family val="2"/>
          </rPr>
          <t>Ashton, Brad [DNR]:</t>
        </r>
        <r>
          <rPr>
            <sz val="9"/>
            <color indexed="81"/>
            <rFont val="Tahoma"/>
            <family val="2"/>
          </rPr>
          <t xml:space="preserve">
Default to "YES" for 4th of July fireworks</t>
        </r>
      </text>
    </comment>
    <comment ref="T918" authorId="0" shapeId="0">
      <text>
        <r>
          <rPr>
            <b/>
            <sz val="9"/>
            <color indexed="81"/>
            <rFont val="Tahoma"/>
            <family val="2"/>
          </rPr>
          <t>Ashton, Brad [DNR]:</t>
        </r>
        <r>
          <rPr>
            <sz val="9"/>
            <color indexed="81"/>
            <rFont val="Tahoma"/>
            <family val="2"/>
          </rPr>
          <t xml:space="preserve">
Default to "YES" for 4th of July fireworks</t>
        </r>
      </text>
    </comment>
    <comment ref="U918" authorId="0" shapeId="0">
      <text>
        <r>
          <rPr>
            <b/>
            <sz val="9"/>
            <color indexed="81"/>
            <rFont val="Tahoma"/>
            <family val="2"/>
          </rPr>
          <t>Ashton, Brad [DNR]:</t>
        </r>
        <r>
          <rPr>
            <sz val="9"/>
            <color indexed="81"/>
            <rFont val="Tahoma"/>
            <family val="2"/>
          </rPr>
          <t xml:space="preserve">
Default to "YES" for 4th of July fireworks</t>
        </r>
      </text>
    </comment>
    <comment ref="V918" authorId="0" shapeId="0">
      <text>
        <r>
          <rPr>
            <b/>
            <sz val="9"/>
            <color indexed="81"/>
            <rFont val="Tahoma"/>
            <family val="2"/>
          </rPr>
          <t>Ashton, Brad [DNR]:</t>
        </r>
        <r>
          <rPr>
            <sz val="9"/>
            <color indexed="81"/>
            <rFont val="Tahoma"/>
            <family val="2"/>
          </rPr>
          <t xml:space="preserve">
Default to "YES" for 4th of July fireworks</t>
        </r>
      </text>
    </comment>
  </commentList>
</comments>
</file>

<file path=xl/sharedStrings.xml><?xml version="1.0" encoding="utf-8"?>
<sst xmlns="http://schemas.openxmlformats.org/spreadsheetml/2006/main" count="8816" uniqueCount="77">
  <si>
    <t>190130009-1</t>
  </si>
  <si>
    <t>190450019-1</t>
  </si>
  <si>
    <t>190450021-1</t>
  </si>
  <si>
    <t>191110008-1</t>
  </si>
  <si>
    <t>191370002-1</t>
  </si>
  <si>
    <t>191390016-1</t>
  </si>
  <si>
    <t>191390020-1</t>
  </si>
  <si>
    <t>191471002-1</t>
  </si>
  <si>
    <t>191532510-1</t>
  </si>
  <si>
    <t>191630020-1</t>
  </si>
  <si>
    <t>191770006-1</t>
  </si>
  <si>
    <t>191930021-1</t>
  </si>
  <si>
    <t>Date</t>
  </si>
  <si>
    <t>Median</t>
  </si>
  <si>
    <t>Outlier Threshold</t>
  </si>
  <si>
    <t>Data Link</t>
  </si>
  <si>
    <t>Smoke Anywhere?</t>
  </si>
  <si>
    <t>Comments</t>
  </si>
  <si>
    <t>NO</t>
  </si>
  <si>
    <t>YES</t>
  </si>
  <si>
    <t>Local</t>
  </si>
  <si>
    <t>Count</t>
  </si>
  <si>
    <t>Water Tower</t>
  </si>
  <si>
    <t>Rainbow Park</t>
  </si>
  <si>
    <t>Hoover School</t>
  </si>
  <si>
    <t>Public Health</t>
  </si>
  <si>
    <t xml:space="preserve">Viking Lake </t>
  </si>
  <si>
    <t>Greenwood Cemetery</t>
  </si>
  <si>
    <t>Iowa Lakes Community College</t>
  </si>
  <si>
    <t>Health Department</t>
  </si>
  <si>
    <t>Franklin School</t>
  </si>
  <si>
    <t>Jefferson School</t>
  </si>
  <si>
    <t>Hayes School</t>
  </si>
  <si>
    <t>Lake Sugema</t>
  </si>
  <si>
    <t>Irving School</t>
  </si>
  <si>
    <t>Waterloo</t>
  </si>
  <si>
    <t>Clinton</t>
  </si>
  <si>
    <t>Iowa City</t>
  </si>
  <si>
    <t>Cedar Rapids</t>
  </si>
  <si>
    <t>NA</t>
  </si>
  <si>
    <t>Muscatine</t>
  </si>
  <si>
    <t>Emmetsburg</t>
  </si>
  <si>
    <t>Des Moines</t>
  </si>
  <si>
    <t>Council Bluffs</t>
  </si>
  <si>
    <t>Davenport</t>
  </si>
  <si>
    <t>Sioux City</t>
  </si>
  <si>
    <t>191032001 Comb</t>
  </si>
  <si>
    <t>191130040 Comb</t>
  </si>
  <si>
    <t>191530030 Comb</t>
  </si>
  <si>
    <t>191550009 Comb</t>
  </si>
  <si>
    <t>191630015 Comb</t>
  </si>
  <si>
    <t xml:space="preserve">Clinton </t>
  </si>
  <si>
    <t>Q1 avg</t>
  </si>
  <si>
    <t>Q2 avg</t>
  </si>
  <si>
    <t>Q3 avg</t>
  </si>
  <si>
    <t>Q4 avg</t>
  </si>
  <si>
    <t>Annual</t>
  </si>
  <si>
    <t>98th %ile</t>
  </si>
  <si>
    <t>Annual DV</t>
  </si>
  <si>
    <t>24-hr DV</t>
  </si>
  <si>
    <t>Viking Lake</t>
  </si>
  <si>
    <t>Polk</t>
  </si>
  <si>
    <t>Davenport NCore</t>
  </si>
  <si>
    <t xml:space="preserve">Davenport </t>
  </si>
  <si>
    <t>Keosauqua</t>
  </si>
  <si>
    <t>State Park</t>
  </si>
  <si>
    <t>Greenwood</t>
  </si>
  <si>
    <t>Iowa Lakes CC</t>
  </si>
  <si>
    <t>Health Dept.</t>
  </si>
  <si>
    <t>Median Absolute Deviation</t>
  </si>
  <si>
    <t>Upper Absolute Deviations:</t>
  </si>
  <si>
    <t>Filtered Out</t>
  </si>
  <si>
    <t>Average</t>
  </si>
  <si>
    <t>Skewness</t>
  </si>
  <si>
    <t>Excess Kurtosis</t>
  </si>
  <si>
    <t>Totals</t>
  </si>
  <si>
    <t>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</si>
</sst>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0" tint="-0.34998626667073579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theme="0" tint="-0.249977111117893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9" fontId="14" fillId="0" borderId="0" applyFont="0" applyFill="0" applyBorder="0" applyAlignment="0" applyProtection="0"/>
  </cellStyleXfs>
  <cellXfs count="44"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 applyNumberFormat="1" applyFill="1"/>
    <xf numFmtId="0" fontId="1" fillId="0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14" fontId="0" fillId="0" borderId="0" xfId="0" applyNumberFormat="1" applyFill="1" applyAlignment="1">
      <alignment horizontal="right"/>
    </xf>
    <xf numFmtId="14" fontId="1" fillId="0" borderId="1" xfId="0" applyNumberFormat="1" applyFont="1" applyFill="1" applyBorder="1" applyAlignment="1">
      <alignment horizontal="left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1" applyNumberFormat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3" borderId="0" xfId="0" applyFont="1" applyFill="1"/>
    <xf numFmtId="0" fontId="0" fillId="3" borderId="0" xfId="0" applyFill="1"/>
    <xf numFmtId="0" fontId="7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2" borderId="0" xfId="0" applyFill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14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right"/>
    </xf>
    <xf numFmtId="0" fontId="9" fillId="0" borderId="0" xfId="0" applyFont="1" applyFill="1"/>
    <xf numFmtId="14" fontId="9" fillId="0" borderId="0" xfId="0" applyNumberFormat="1" applyFont="1" applyFill="1" applyAlignment="1">
      <alignment horizontal="right"/>
    </xf>
    <xf numFmtId="0" fontId="9" fillId="0" borderId="0" xfId="0" applyNumberFormat="1" applyFont="1" applyFill="1"/>
    <xf numFmtId="0" fontId="9" fillId="0" borderId="0" xfId="0" applyFont="1"/>
    <xf numFmtId="0" fontId="8" fillId="0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64" fontId="1" fillId="3" borderId="0" xfId="0" applyNumberFormat="1" applyFont="1" applyFill="1" applyAlignment="1">
      <alignment horizontal="center"/>
    </xf>
    <xf numFmtId="0" fontId="1" fillId="2" borderId="0" xfId="0" applyFont="1" applyFill="1"/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Alignment="1">
      <alignment horizontal="right"/>
    </xf>
    <xf numFmtId="164" fontId="1" fillId="2" borderId="0" xfId="0" applyNumberFormat="1" applyFont="1" applyFill="1" applyAlignment="1">
      <alignment horizontal="center"/>
    </xf>
    <xf numFmtId="0" fontId="12" fillId="0" borderId="1" xfId="0" applyFont="1" applyFill="1" applyBorder="1" applyAlignment="1">
      <alignment horizontal="right"/>
    </xf>
    <xf numFmtId="0" fontId="13" fillId="0" borderId="0" xfId="0" applyFont="1" applyFill="1"/>
    <xf numFmtId="0" fontId="6" fillId="0" borderId="0" xfId="0" applyFont="1" applyAlignment="1">
      <alignment horizontal="left" wrapText="1"/>
    </xf>
    <xf numFmtId="9" fontId="0" fillId="0" borderId="0" xfId="2" applyFont="1"/>
  </cellXfs>
  <cellStyles count="3">
    <cellStyle name="Hyperlink" xfId="1" builtinId="8"/>
    <cellStyle name="Normal" xfId="0" builtinId="0"/>
    <cellStyle name="Percent" xfId="2" builtinId="5"/>
  </cellStyles>
  <dxfs count="2">
    <dxf>
      <font>
        <color auto="1"/>
      </font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09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40625" defaultRowHeight="15" x14ac:dyDescent="0.25"/>
  <cols>
    <col min="1" max="1" width="25.7109375" style="8" customWidth="1"/>
    <col min="2" max="2" width="13.7109375" style="2" customWidth="1"/>
    <col min="3" max="3" width="13.7109375" style="41" customWidth="1"/>
    <col min="4" max="5" width="13.7109375" style="2" customWidth="1"/>
    <col min="6" max="6" width="13.7109375" style="41" customWidth="1"/>
    <col min="7" max="8" width="13.7109375" style="2" customWidth="1"/>
    <col min="9" max="9" width="13.7109375" style="41" customWidth="1"/>
    <col min="10" max="10" width="13.7109375" style="2" customWidth="1"/>
    <col min="11" max="11" width="13.7109375" style="41" customWidth="1"/>
    <col min="12" max="13" width="13.7109375" style="2" customWidth="1"/>
    <col min="14" max="14" width="13.7109375" style="41" customWidth="1"/>
    <col min="15" max="19" width="13.7109375" style="2" customWidth="1"/>
    <col min="20" max="16384" width="9.140625" style="2"/>
  </cols>
  <sheetData>
    <row r="1" spans="1:19" x14ac:dyDescent="0.25">
      <c r="A1" s="9" t="s">
        <v>12</v>
      </c>
      <c r="B1" s="4" t="s">
        <v>0</v>
      </c>
      <c r="C1" s="40" t="s">
        <v>1</v>
      </c>
      <c r="D1" s="4" t="s">
        <v>2</v>
      </c>
      <c r="E1" s="4">
        <v>191032001</v>
      </c>
      <c r="F1" s="40" t="s">
        <v>3</v>
      </c>
      <c r="G1" s="4">
        <v>191130040</v>
      </c>
      <c r="H1" s="4" t="s">
        <v>4</v>
      </c>
      <c r="I1" s="40">
        <v>191390015</v>
      </c>
      <c r="J1" s="4" t="s">
        <v>5</v>
      </c>
      <c r="K1" s="40" t="s">
        <v>6</v>
      </c>
      <c r="L1" s="4" t="s">
        <v>7</v>
      </c>
      <c r="M1" s="4">
        <v>191530030</v>
      </c>
      <c r="N1" s="40" t="s">
        <v>8</v>
      </c>
      <c r="O1" s="4">
        <v>191550009</v>
      </c>
      <c r="P1" s="4">
        <v>191630015</v>
      </c>
      <c r="Q1" s="4" t="s">
        <v>9</v>
      </c>
      <c r="R1" s="4" t="s">
        <v>10</v>
      </c>
      <c r="S1" s="4" t="s">
        <v>11</v>
      </c>
    </row>
    <row r="2" spans="1:19" x14ac:dyDescent="0.25">
      <c r="A2" s="8">
        <v>44197</v>
      </c>
      <c r="B2" s="2">
        <v>15.1</v>
      </c>
      <c r="C2" s="41">
        <v>19.100000000000001</v>
      </c>
      <c r="D2" s="2">
        <v>18.8</v>
      </c>
      <c r="E2" s="2">
        <v>18.100000000000001</v>
      </c>
      <c r="F2" s="41">
        <v>15</v>
      </c>
      <c r="G2" s="2">
        <v>16.100000000000001</v>
      </c>
      <c r="H2" s="2">
        <v>12.5</v>
      </c>
      <c r="I2" s="41">
        <v>18.5</v>
      </c>
      <c r="J2" s="2">
        <v>17.899999999999999</v>
      </c>
      <c r="K2" s="41">
        <v>17.600000000000001</v>
      </c>
      <c r="L2" s="2">
        <v>13.8</v>
      </c>
      <c r="M2" s="2">
        <v>19.2</v>
      </c>
      <c r="N2" s="41">
        <v>18.5</v>
      </c>
      <c r="O2" s="2">
        <v>23.9</v>
      </c>
      <c r="P2" s="2">
        <v>18.899999999999999</v>
      </c>
      <c r="Q2" s="2">
        <v>17.7</v>
      </c>
      <c r="R2" s="2">
        <v>16.5</v>
      </c>
      <c r="S2" s="2">
        <v>22.8</v>
      </c>
    </row>
    <row r="3" spans="1:19" x14ac:dyDescent="0.25">
      <c r="A3" s="8">
        <v>44198</v>
      </c>
      <c r="C3" s="41">
        <v>21.6</v>
      </c>
      <c r="E3" s="2">
        <v>23.1</v>
      </c>
      <c r="G3" s="2">
        <v>20.9</v>
      </c>
      <c r="I3" s="41">
        <v>25</v>
      </c>
      <c r="M3" s="2">
        <v>26.8</v>
      </c>
      <c r="P3" s="2">
        <v>24.7</v>
      </c>
    </row>
    <row r="4" spans="1:19" x14ac:dyDescent="0.25">
      <c r="A4" s="8">
        <v>44199</v>
      </c>
      <c r="C4" s="41">
        <v>22.9</v>
      </c>
      <c r="E4" s="2">
        <v>23</v>
      </c>
      <c r="G4" s="2">
        <v>22.2</v>
      </c>
      <c r="I4" s="41">
        <v>29.8</v>
      </c>
      <c r="M4" s="2">
        <v>25</v>
      </c>
      <c r="P4" s="2">
        <v>26.9</v>
      </c>
    </row>
    <row r="5" spans="1:19" x14ac:dyDescent="0.25">
      <c r="A5" s="8">
        <v>44200</v>
      </c>
      <c r="B5" s="2">
        <v>13.3</v>
      </c>
      <c r="C5" s="41">
        <v>12.9</v>
      </c>
      <c r="D5" s="2">
        <v>11.7</v>
      </c>
      <c r="E5" s="2">
        <v>13.8</v>
      </c>
      <c r="F5" s="41">
        <v>11.5</v>
      </c>
      <c r="G5" s="2">
        <v>13.1</v>
      </c>
      <c r="H5" s="2">
        <v>8.6</v>
      </c>
      <c r="I5" s="41">
        <v>15.3</v>
      </c>
      <c r="J5" s="2">
        <v>13.2</v>
      </c>
      <c r="K5" s="41">
        <v>14.8</v>
      </c>
      <c r="L5" s="2">
        <v>9</v>
      </c>
      <c r="M5" s="2">
        <v>7.3</v>
      </c>
      <c r="N5" s="41">
        <v>7.5</v>
      </c>
      <c r="O5" s="2">
        <v>11.2</v>
      </c>
      <c r="P5" s="2">
        <v>12.6</v>
      </c>
      <c r="Q5" s="2">
        <v>12.6</v>
      </c>
      <c r="R5" s="2">
        <v>9.5</v>
      </c>
      <c r="S5" s="2">
        <v>8.9</v>
      </c>
    </row>
    <row r="6" spans="1:19" x14ac:dyDescent="0.25">
      <c r="A6" s="8">
        <v>44201</v>
      </c>
      <c r="C6" s="41">
        <v>17.899999999999999</v>
      </c>
      <c r="E6" s="2">
        <v>15.5</v>
      </c>
      <c r="G6" s="2">
        <v>14.9</v>
      </c>
      <c r="I6" s="41">
        <v>17.5</v>
      </c>
      <c r="M6" s="2">
        <v>11.5</v>
      </c>
      <c r="P6" s="2">
        <v>15.1</v>
      </c>
    </row>
    <row r="7" spans="1:19" x14ac:dyDescent="0.25">
      <c r="A7" s="8">
        <v>44202</v>
      </c>
      <c r="C7" s="41">
        <v>18.8</v>
      </c>
      <c r="E7" s="2">
        <v>23.6</v>
      </c>
      <c r="G7" s="2">
        <v>24.4</v>
      </c>
      <c r="I7" s="41">
        <v>23.1</v>
      </c>
      <c r="M7" s="2">
        <v>20.7</v>
      </c>
      <c r="P7" s="2">
        <v>17</v>
      </c>
    </row>
    <row r="8" spans="1:19" x14ac:dyDescent="0.25">
      <c r="A8" s="8">
        <v>44203</v>
      </c>
      <c r="B8" s="2">
        <v>20.5</v>
      </c>
      <c r="C8" s="41">
        <v>19.100000000000001</v>
      </c>
      <c r="D8" s="2">
        <v>19</v>
      </c>
      <c r="E8" s="2">
        <v>18.899999999999999</v>
      </c>
      <c r="F8" s="41">
        <v>20.8</v>
      </c>
      <c r="G8" s="2">
        <v>18.7</v>
      </c>
      <c r="H8" s="2">
        <v>17.3</v>
      </c>
      <c r="I8" s="41">
        <v>22.7</v>
      </c>
      <c r="J8" s="2">
        <v>22.5</v>
      </c>
      <c r="K8" s="41">
        <v>21.9</v>
      </c>
      <c r="L8" s="2">
        <v>21.2</v>
      </c>
      <c r="M8" s="2">
        <v>22.7</v>
      </c>
      <c r="N8" s="41">
        <v>21.8</v>
      </c>
      <c r="O8" s="2">
        <v>18.899999999999999</v>
      </c>
      <c r="P8" s="2">
        <v>20.399999999999999</v>
      </c>
      <c r="Q8" s="2">
        <v>20.100000000000001</v>
      </c>
      <c r="R8" s="2">
        <v>19.8</v>
      </c>
      <c r="S8" s="2">
        <v>22.1</v>
      </c>
    </row>
    <row r="9" spans="1:19" x14ac:dyDescent="0.25">
      <c r="A9" s="8">
        <v>44204</v>
      </c>
      <c r="C9" s="41">
        <v>7.7</v>
      </c>
      <c r="E9" s="2">
        <v>11.2</v>
      </c>
      <c r="G9" s="2">
        <v>10.8</v>
      </c>
      <c r="I9" s="41">
        <v>11.2</v>
      </c>
      <c r="M9" s="2">
        <v>18</v>
      </c>
      <c r="P9" s="2">
        <v>8.5</v>
      </c>
    </row>
    <row r="10" spans="1:19" x14ac:dyDescent="0.25">
      <c r="A10" s="8">
        <v>44205</v>
      </c>
      <c r="C10" s="41">
        <v>8.3000000000000007</v>
      </c>
      <c r="E10" s="2">
        <v>10.1</v>
      </c>
      <c r="G10" s="2">
        <v>8</v>
      </c>
      <c r="I10" s="41">
        <v>9.6999999999999993</v>
      </c>
      <c r="M10" s="2">
        <v>14.3</v>
      </c>
      <c r="P10" s="2">
        <v>8.9</v>
      </c>
    </row>
    <row r="11" spans="1:19" x14ac:dyDescent="0.25">
      <c r="A11" s="8">
        <v>44206</v>
      </c>
      <c r="B11" s="2">
        <v>14.3</v>
      </c>
      <c r="C11" s="41">
        <v>16.5</v>
      </c>
      <c r="D11" s="2">
        <v>16.7</v>
      </c>
      <c r="E11" s="2">
        <v>14</v>
      </c>
      <c r="F11" s="41">
        <v>13</v>
      </c>
      <c r="G11" s="2">
        <v>13.6</v>
      </c>
      <c r="H11" s="2">
        <v>18.600000000000001</v>
      </c>
      <c r="I11" s="41">
        <v>16.3</v>
      </c>
      <c r="J11" s="2">
        <v>16.2</v>
      </c>
      <c r="K11" s="41">
        <v>15</v>
      </c>
      <c r="L11" s="2">
        <v>8</v>
      </c>
      <c r="M11" s="2">
        <v>9.1</v>
      </c>
      <c r="N11" s="41">
        <v>9.1999999999999993</v>
      </c>
      <c r="O11" s="2">
        <v>16</v>
      </c>
      <c r="P11" s="2">
        <v>14.9</v>
      </c>
      <c r="Q11" s="2">
        <v>15.1</v>
      </c>
      <c r="R11" s="2">
        <v>14.6</v>
      </c>
      <c r="S11" s="2">
        <v>8</v>
      </c>
    </row>
    <row r="12" spans="1:19" x14ac:dyDescent="0.25">
      <c r="A12" s="8">
        <v>44207</v>
      </c>
      <c r="C12" s="41">
        <v>11.6</v>
      </c>
      <c r="E12" s="2">
        <v>8</v>
      </c>
      <c r="G12" s="2">
        <v>7.3</v>
      </c>
      <c r="I12" s="41">
        <v>8.3000000000000007</v>
      </c>
      <c r="M12" s="2">
        <v>8.1</v>
      </c>
      <c r="P12" s="2">
        <v>9.5</v>
      </c>
    </row>
    <row r="13" spans="1:19" x14ac:dyDescent="0.25">
      <c r="A13" s="8">
        <v>44208</v>
      </c>
      <c r="C13" s="41">
        <v>15</v>
      </c>
      <c r="E13" s="2">
        <v>11.9</v>
      </c>
      <c r="G13" s="2">
        <v>12.6</v>
      </c>
      <c r="I13" s="41">
        <v>12.4</v>
      </c>
      <c r="M13" s="2">
        <v>8.3000000000000007</v>
      </c>
      <c r="P13" s="2">
        <v>14.4</v>
      </c>
    </row>
    <row r="14" spans="1:19" x14ac:dyDescent="0.25">
      <c r="A14" s="8">
        <v>44209</v>
      </c>
      <c r="B14" s="2">
        <v>13.7</v>
      </c>
      <c r="C14" s="41">
        <v>14.3</v>
      </c>
      <c r="D14" s="2">
        <v>13.7</v>
      </c>
      <c r="E14" s="2">
        <v>12</v>
      </c>
      <c r="F14" s="41">
        <v>9.8000000000000007</v>
      </c>
      <c r="G14" s="2">
        <v>13.3</v>
      </c>
      <c r="H14" s="2">
        <v>4.8</v>
      </c>
      <c r="I14" s="41">
        <v>11.1</v>
      </c>
      <c r="J14" s="2">
        <v>10.7</v>
      </c>
      <c r="K14" s="41">
        <v>11.1</v>
      </c>
      <c r="L14" s="2">
        <v>10.1</v>
      </c>
      <c r="M14" s="2">
        <v>7.8</v>
      </c>
      <c r="N14" s="41">
        <v>7.5</v>
      </c>
      <c r="O14" s="2">
        <v>9.6999999999999993</v>
      </c>
      <c r="P14" s="2">
        <v>13.4</v>
      </c>
      <c r="Q14" s="2">
        <v>11.7</v>
      </c>
      <c r="R14" s="2">
        <v>8.3000000000000007</v>
      </c>
      <c r="S14" s="2">
        <v>9.1</v>
      </c>
    </row>
    <row r="15" spans="1:19" x14ac:dyDescent="0.25">
      <c r="A15" s="8">
        <v>44210</v>
      </c>
      <c r="C15" s="41">
        <v>12.1</v>
      </c>
      <c r="E15" s="2">
        <v>8.3000000000000007</v>
      </c>
      <c r="G15" s="2">
        <v>8.6</v>
      </c>
      <c r="I15" s="41">
        <v>8.3000000000000007</v>
      </c>
      <c r="M15" s="2">
        <v>3.8</v>
      </c>
      <c r="P15" s="2">
        <v>9.1</v>
      </c>
    </row>
    <row r="16" spans="1:19" x14ac:dyDescent="0.25">
      <c r="A16" s="8">
        <v>44211</v>
      </c>
      <c r="C16" s="41">
        <v>4.0999999999999996</v>
      </c>
      <c r="E16" s="2">
        <v>3.3</v>
      </c>
      <c r="G16" s="2">
        <v>4.2</v>
      </c>
      <c r="I16" s="41">
        <v>3.5</v>
      </c>
      <c r="M16" s="2">
        <v>4.2</v>
      </c>
      <c r="P16" s="2">
        <v>4.5999999999999996</v>
      </c>
    </row>
    <row r="17" spans="1:19" x14ac:dyDescent="0.25">
      <c r="A17" s="8">
        <v>44212</v>
      </c>
      <c r="B17" s="2">
        <v>5.3</v>
      </c>
      <c r="C17" s="41">
        <v>6</v>
      </c>
      <c r="D17" s="2">
        <v>5.0999999999999996</v>
      </c>
      <c r="E17" s="2">
        <v>5.6</v>
      </c>
      <c r="F17" s="41">
        <v>5.3</v>
      </c>
      <c r="G17" s="2">
        <v>4.9000000000000004</v>
      </c>
      <c r="H17" s="2">
        <v>1.6</v>
      </c>
      <c r="I17" s="41">
        <v>5.9</v>
      </c>
      <c r="J17" s="2">
        <v>5.6</v>
      </c>
      <c r="K17" s="41">
        <v>5.4</v>
      </c>
      <c r="L17" s="2">
        <v>2.4</v>
      </c>
      <c r="M17" s="2">
        <v>3</v>
      </c>
      <c r="N17" s="41">
        <v>3.2</v>
      </c>
      <c r="O17" s="2">
        <v>2.7</v>
      </c>
      <c r="P17" s="2">
        <v>6.8</v>
      </c>
      <c r="Q17" s="2">
        <v>5.8</v>
      </c>
      <c r="R17" s="2">
        <v>5</v>
      </c>
      <c r="S17" s="2">
        <v>1.5</v>
      </c>
    </row>
    <row r="18" spans="1:19" x14ac:dyDescent="0.25">
      <c r="A18" s="8">
        <v>44213</v>
      </c>
      <c r="C18" s="41">
        <v>5.8</v>
      </c>
      <c r="E18" s="2">
        <v>5</v>
      </c>
      <c r="G18" s="2">
        <v>4.5999999999999996</v>
      </c>
      <c r="I18" s="41">
        <v>4.8</v>
      </c>
      <c r="M18" s="2">
        <v>5.8</v>
      </c>
      <c r="P18" s="2">
        <v>6</v>
      </c>
    </row>
    <row r="19" spans="1:19" x14ac:dyDescent="0.25">
      <c r="A19" s="8">
        <v>44214</v>
      </c>
      <c r="C19" s="41">
        <v>9.6</v>
      </c>
      <c r="E19" s="2">
        <v>10.7</v>
      </c>
      <c r="G19" s="2">
        <v>9.6999999999999993</v>
      </c>
      <c r="I19" s="41">
        <v>11.4</v>
      </c>
      <c r="M19" s="2">
        <v>8.6</v>
      </c>
      <c r="P19" s="2">
        <v>11.7</v>
      </c>
    </row>
    <row r="20" spans="1:19" x14ac:dyDescent="0.25">
      <c r="A20" s="8">
        <v>44215</v>
      </c>
      <c r="B20" s="2">
        <v>7.4</v>
      </c>
      <c r="C20" s="41">
        <v>12.9</v>
      </c>
      <c r="D20" s="2">
        <v>12.7</v>
      </c>
      <c r="E20" s="2">
        <v>9.4</v>
      </c>
      <c r="F20" s="41">
        <v>9.6</v>
      </c>
      <c r="G20" s="2">
        <v>8.1</v>
      </c>
      <c r="H20" s="2">
        <v>5.9</v>
      </c>
      <c r="I20" s="41">
        <v>9.4</v>
      </c>
      <c r="J20" s="2">
        <v>10.1</v>
      </c>
      <c r="K20" s="41">
        <v>9.9</v>
      </c>
      <c r="L20" s="2">
        <v>5</v>
      </c>
      <c r="M20" s="2">
        <v>7.4</v>
      </c>
      <c r="O20" s="2">
        <v>5.0999999999999996</v>
      </c>
      <c r="P20" s="2">
        <v>11</v>
      </c>
      <c r="R20" s="2">
        <v>9.6</v>
      </c>
      <c r="S20" s="2">
        <v>5.7</v>
      </c>
    </row>
    <row r="21" spans="1:19" x14ac:dyDescent="0.25">
      <c r="A21" s="8">
        <v>44216</v>
      </c>
      <c r="C21" s="41">
        <v>6.4</v>
      </c>
      <c r="E21" s="2">
        <v>4.0999999999999996</v>
      </c>
      <c r="G21" s="2">
        <v>4.5</v>
      </c>
      <c r="I21" s="41">
        <v>4.2</v>
      </c>
      <c r="M21" s="2">
        <v>4.9000000000000004</v>
      </c>
      <c r="P21" s="2">
        <v>4.7</v>
      </c>
    </row>
    <row r="22" spans="1:19" x14ac:dyDescent="0.25">
      <c r="A22" s="8">
        <v>44217</v>
      </c>
      <c r="C22" s="41">
        <v>2.2999999999999998</v>
      </c>
      <c r="E22" s="2">
        <v>2.2999999999999998</v>
      </c>
      <c r="G22" s="2">
        <v>2</v>
      </c>
      <c r="I22" s="41">
        <v>3.5</v>
      </c>
      <c r="M22" s="2">
        <v>1.6</v>
      </c>
      <c r="N22" s="41">
        <v>1.9</v>
      </c>
      <c r="P22" s="2">
        <v>2.2000000000000002</v>
      </c>
    </row>
    <row r="23" spans="1:19" x14ac:dyDescent="0.25">
      <c r="A23" s="8">
        <v>44218</v>
      </c>
      <c r="B23" s="2">
        <v>4.5</v>
      </c>
      <c r="C23" s="41">
        <v>4</v>
      </c>
      <c r="D23" s="2">
        <v>4</v>
      </c>
      <c r="E23" s="2">
        <v>4.2</v>
      </c>
      <c r="F23" s="41">
        <v>3</v>
      </c>
      <c r="G23" s="2">
        <v>3.5</v>
      </c>
      <c r="H23" s="2">
        <v>1.7</v>
      </c>
      <c r="I23" s="41">
        <v>3.5</v>
      </c>
      <c r="J23" s="2">
        <v>3.3</v>
      </c>
      <c r="K23" s="41">
        <v>3</v>
      </c>
      <c r="L23" s="2">
        <v>1.4</v>
      </c>
      <c r="M23" s="2">
        <v>1.7</v>
      </c>
      <c r="O23" s="2">
        <v>3.5</v>
      </c>
      <c r="P23" s="2">
        <v>3.6</v>
      </c>
      <c r="R23" s="2">
        <v>2.4</v>
      </c>
      <c r="S23" s="2">
        <v>3.2</v>
      </c>
    </row>
    <row r="24" spans="1:19" x14ac:dyDescent="0.25">
      <c r="A24" s="8">
        <v>44219</v>
      </c>
      <c r="C24" s="41">
        <v>10.1</v>
      </c>
      <c r="E24" s="2">
        <v>10.6</v>
      </c>
      <c r="G24" s="2">
        <v>10.8</v>
      </c>
      <c r="I24" s="41">
        <v>11.3</v>
      </c>
      <c r="M24" s="2">
        <v>6.2</v>
      </c>
      <c r="N24" s="41">
        <v>6.7</v>
      </c>
      <c r="P24" s="2">
        <v>8</v>
      </c>
    </row>
    <row r="25" spans="1:19" x14ac:dyDescent="0.25">
      <c r="A25" s="8">
        <v>44220</v>
      </c>
      <c r="C25" s="41">
        <v>12.2</v>
      </c>
      <c r="E25" s="2">
        <v>12.7</v>
      </c>
      <c r="G25" s="2">
        <v>16.399999999999999</v>
      </c>
      <c r="I25" s="41">
        <v>12.9</v>
      </c>
      <c r="M25" s="2">
        <v>12.5</v>
      </c>
      <c r="P25" s="2">
        <v>12.7</v>
      </c>
    </row>
    <row r="26" spans="1:19" x14ac:dyDescent="0.25">
      <c r="A26" s="8">
        <v>44221</v>
      </c>
      <c r="B26" s="2">
        <v>9.1999999999999993</v>
      </c>
      <c r="C26" s="41">
        <v>11.8</v>
      </c>
      <c r="D26" s="2">
        <v>11.5</v>
      </c>
      <c r="E26" s="2">
        <v>12.3</v>
      </c>
      <c r="F26" s="41">
        <v>15.6</v>
      </c>
      <c r="G26" s="2">
        <v>12.7</v>
      </c>
      <c r="H26" s="2">
        <v>15.4</v>
      </c>
      <c r="I26" s="41">
        <v>14.5</v>
      </c>
      <c r="J26" s="2">
        <v>13.4</v>
      </c>
      <c r="K26" s="41">
        <v>14.2</v>
      </c>
      <c r="L26" s="2">
        <v>7.7</v>
      </c>
      <c r="M26" s="2">
        <v>15.2</v>
      </c>
      <c r="N26" s="41">
        <v>15.2</v>
      </c>
      <c r="O26" s="2">
        <v>14.5</v>
      </c>
      <c r="P26" s="2">
        <v>12.6</v>
      </c>
      <c r="R26" s="2">
        <v>17.899999999999999</v>
      </c>
      <c r="S26" s="2">
        <v>10.4</v>
      </c>
    </row>
    <row r="27" spans="1:19" x14ac:dyDescent="0.25">
      <c r="A27" s="8">
        <v>44222</v>
      </c>
      <c r="C27" s="41">
        <v>3.1</v>
      </c>
      <c r="E27" s="2">
        <v>3.2</v>
      </c>
      <c r="G27" s="2">
        <v>3.3</v>
      </c>
      <c r="I27" s="41">
        <v>3.6</v>
      </c>
      <c r="M27" s="2">
        <v>3.7</v>
      </c>
      <c r="P27" s="2">
        <v>3.1</v>
      </c>
    </row>
    <row r="28" spans="1:19" x14ac:dyDescent="0.25">
      <c r="A28" s="8">
        <v>44223</v>
      </c>
      <c r="C28" s="41">
        <v>5.0999999999999996</v>
      </c>
      <c r="E28" s="2">
        <v>6</v>
      </c>
      <c r="G28" s="2">
        <v>5.7</v>
      </c>
      <c r="I28" s="41">
        <v>5.8</v>
      </c>
      <c r="M28" s="2">
        <v>6.2</v>
      </c>
      <c r="P28" s="2">
        <v>5.3</v>
      </c>
    </row>
    <row r="29" spans="1:19" x14ac:dyDescent="0.25">
      <c r="A29" s="8">
        <v>44224</v>
      </c>
      <c r="B29" s="2">
        <v>17.8</v>
      </c>
      <c r="C29" s="41">
        <v>12.5</v>
      </c>
      <c r="D29" s="2">
        <v>11</v>
      </c>
      <c r="F29" s="41">
        <v>16.5</v>
      </c>
      <c r="G29" s="2">
        <v>13.5</v>
      </c>
      <c r="H29" s="2">
        <v>10.8</v>
      </c>
      <c r="I29" s="41">
        <v>13.7</v>
      </c>
      <c r="J29" s="2">
        <v>10.8</v>
      </c>
      <c r="K29" s="41">
        <v>12.2</v>
      </c>
      <c r="L29" s="2">
        <v>12.1</v>
      </c>
      <c r="M29" s="2">
        <v>15.5</v>
      </c>
      <c r="N29" s="41">
        <v>14.9</v>
      </c>
      <c r="O29" s="2">
        <v>12.8</v>
      </c>
      <c r="P29" s="2">
        <v>12.6</v>
      </c>
      <c r="Q29" s="2">
        <v>13.2</v>
      </c>
      <c r="R29" s="2">
        <v>14.3</v>
      </c>
      <c r="S29" s="2">
        <v>12.9</v>
      </c>
    </row>
    <row r="30" spans="1:19" x14ac:dyDescent="0.25">
      <c r="A30" s="8">
        <v>44225</v>
      </c>
      <c r="C30" s="41">
        <v>15.6</v>
      </c>
      <c r="E30" s="2">
        <v>16</v>
      </c>
      <c r="G30" s="2">
        <v>16.100000000000001</v>
      </c>
      <c r="I30" s="41">
        <v>14.6</v>
      </c>
      <c r="M30" s="2">
        <v>17</v>
      </c>
      <c r="P30" s="2">
        <v>14.5</v>
      </c>
      <c r="Q30" s="2">
        <v>14.7</v>
      </c>
    </row>
    <row r="31" spans="1:19" x14ac:dyDescent="0.25">
      <c r="A31" s="8">
        <v>44226</v>
      </c>
      <c r="C31" s="41">
        <v>9.6999999999999993</v>
      </c>
      <c r="E31" s="2">
        <v>10.1</v>
      </c>
      <c r="G31" s="2">
        <v>11.2</v>
      </c>
      <c r="I31" s="41">
        <v>12.1</v>
      </c>
      <c r="M31" s="2">
        <v>12.3</v>
      </c>
      <c r="P31" s="2">
        <v>10.1</v>
      </c>
    </row>
    <row r="32" spans="1:19" x14ac:dyDescent="0.25">
      <c r="A32" s="8">
        <v>44227</v>
      </c>
      <c r="B32" s="2">
        <v>7.4</v>
      </c>
      <c r="C32" s="41">
        <v>7.3</v>
      </c>
      <c r="D32" s="2">
        <v>7</v>
      </c>
      <c r="E32" s="2">
        <v>8.8000000000000007</v>
      </c>
      <c r="F32" s="41">
        <v>7.8</v>
      </c>
      <c r="G32" s="2">
        <v>7.9</v>
      </c>
      <c r="H32" s="2">
        <v>22.3</v>
      </c>
      <c r="I32" s="41">
        <v>8.6999999999999993</v>
      </c>
      <c r="J32" s="2">
        <v>8.9</v>
      </c>
      <c r="K32" s="41">
        <v>8.1</v>
      </c>
      <c r="M32" s="2">
        <v>12.8</v>
      </c>
      <c r="N32" s="41">
        <v>13.3</v>
      </c>
      <c r="O32" s="2">
        <v>22.7</v>
      </c>
      <c r="P32" s="2">
        <v>9</v>
      </c>
      <c r="Q32" s="2">
        <v>8.9</v>
      </c>
      <c r="R32" s="2">
        <v>8.3000000000000007</v>
      </c>
      <c r="S32" s="2">
        <v>21.8</v>
      </c>
    </row>
    <row r="33" spans="1:19" x14ac:dyDescent="0.25">
      <c r="A33" s="8">
        <v>44228</v>
      </c>
      <c r="C33" s="41">
        <v>8.6</v>
      </c>
      <c r="E33" s="2">
        <v>13.4</v>
      </c>
      <c r="G33" s="2">
        <v>11.1</v>
      </c>
      <c r="I33" s="41">
        <v>12.3</v>
      </c>
      <c r="M33" s="2">
        <v>10.5</v>
      </c>
      <c r="P33" s="2">
        <v>11.4</v>
      </c>
    </row>
    <row r="34" spans="1:19" x14ac:dyDescent="0.25">
      <c r="A34" s="8">
        <v>44229</v>
      </c>
      <c r="C34" s="41">
        <v>13.4</v>
      </c>
      <c r="E34" s="2">
        <v>20.100000000000001</v>
      </c>
      <c r="G34" s="2">
        <v>13.5</v>
      </c>
      <c r="I34" s="41">
        <v>14.2</v>
      </c>
      <c r="M34" s="2">
        <v>16.2</v>
      </c>
      <c r="P34" s="2">
        <v>13</v>
      </c>
    </row>
    <row r="35" spans="1:19" x14ac:dyDescent="0.25">
      <c r="A35" s="8">
        <v>44230</v>
      </c>
      <c r="B35" s="2">
        <v>21</v>
      </c>
      <c r="C35" s="41">
        <v>21.8</v>
      </c>
      <c r="D35" s="2">
        <v>16.7</v>
      </c>
      <c r="E35" s="2">
        <v>19.100000000000001</v>
      </c>
      <c r="F35" s="41">
        <v>17.600000000000001</v>
      </c>
      <c r="G35" s="2">
        <v>18.2</v>
      </c>
      <c r="H35" s="2">
        <v>11.6</v>
      </c>
      <c r="I35" s="41">
        <v>14.5</v>
      </c>
      <c r="J35" s="2">
        <v>15.1</v>
      </c>
      <c r="K35" s="41">
        <v>14.9</v>
      </c>
      <c r="L35" s="2">
        <v>16.100000000000001</v>
      </c>
      <c r="M35" s="2">
        <v>14</v>
      </c>
      <c r="N35" s="41">
        <v>13.4</v>
      </c>
      <c r="O35" s="2">
        <v>13.5</v>
      </c>
      <c r="P35" s="2">
        <v>16.600000000000001</v>
      </c>
      <c r="Q35" s="2">
        <v>16.8</v>
      </c>
      <c r="R35" s="2">
        <v>15.1</v>
      </c>
      <c r="S35" s="2">
        <v>15.7</v>
      </c>
    </row>
    <row r="36" spans="1:19" x14ac:dyDescent="0.25">
      <c r="A36" s="8">
        <v>44231</v>
      </c>
      <c r="C36" s="41">
        <v>11.5</v>
      </c>
      <c r="E36" s="2">
        <v>9.3000000000000007</v>
      </c>
      <c r="G36" s="2">
        <v>9.8000000000000007</v>
      </c>
      <c r="I36" s="41">
        <v>8.1</v>
      </c>
      <c r="M36" s="2">
        <v>7.5</v>
      </c>
      <c r="P36" s="2">
        <v>8.8000000000000007</v>
      </c>
    </row>
    <row r="37" spans="1:19" x14ac:dyDescent="0.25">
      <c r="A37" s="8">
        <v>44232</v>
      </c>
      <c r="C37" s="41">
        <v>6.9</v>
      </c>
      <c r="E37" s="2">
        <v>5.7</v>
      </c>
      <c r="G37" s="2">
        <v>7.3</v>
      </c>
      <c r="I37" s="41">
        <v>6.1</v>
      </c>
      <c r="M37" s="2">
        <v>5.8</v>
      </c>
      <c r="P37" s="2">
        <v>5.8</v>
      </c>
    </row>
    <row r="38" spans="1:19" x14ac:dyDescent="0.25">
      <c r="A38" s="8">
        <v>44233</v>
      </c>
      <c r="B38" s="2">
        <v>3.7</v>
      </c>
      <c r="C38" s="41">
        <v>4.5999999999999996</v>
      </c>
      <c r="D38" s="2">
        <v>4.2</v>
      </c>
      <c r="E38" s="2">
        <v>4.4000000000000004</v>
      </c>
      <c r="F38" s="41">
        <v>6.2</v>
      </c>
      <c r="G38" s="2">
        <v>4</v>
      </c>
      <c r="H38" s="2">
        <v>4.7</v>
      </c>
      <c r="I38" s="41">
        <v>4.7</v>
      </c>
      <c r="J38" s="2">
        <v>4.5</v>
      </c>
      <c r="K38" s="41">
        <v>4.5999999999999996</v>
      </c>
      <c r="L38" s="2">
        <v>13.1</v>
      </c>
      <c r="M38" s="2">
        <v>5.4</v>
      </c>
      <c r="N38" s="41">
        <v>5.0999999999999996</v>
      </c>
      <c r="O38" s="2">
        <v>7.1</v>
      </c>
      <c r="P38" s="2">
        <v>5</v>
      </c>
      <c r="R38" s="2">
        <v>6</v>
      </c>
      <c r="S38" s="2">
        <v>5.2</v>
      </c>
    </row>
    <row r="39" spans="1:19" x14ac:dyDescent="0.25">
      <c r="A39" s="8">
        <v>44234</v>
      </c>
      <c r="C39" s="41">
        <v>4.2</v>
      </c>
      <c r="E39" s="2">
        <v>4.7</v>
      </c>
      <c r="G39" s="2">
        <v>3.7</v>
      </c>
      <c r="I39" s="41">
        <v>3.7</v>
      </c>
      <c r="M39" s="2">
        <v>3.6</v>
      </c>
      <c r="P39" s="2">
        <v>4.4000000000000004</v>
      </c>
    </row>
    <row r="40" spans="1:19" x14ac:dyDescent="0.25">
      <c r="A40" s="8">
        <v>44235</v>
      </c>
      <c r="C40" s="41">
        <v>7.5</v>
      </c>
      <c r="E40" s="2">
        <v>6.7</v>
      </c>
      <c r="G40" s="2">
        <v>6.6</v>
      </c>
      <c r="I40" s="41">
        <v>8.3000000000000007</v>
      </c>
      <c r="M40" s="2">
        <v>6.2</v>
      </c>
      <c r="P40" s="2">
        <v>8</v>
      </c>
    </row>
    <row r="41" spans="1:19" x14ac:dyDescent="0.25">
      <c r="A41" s="8">
        <v>44236</v>
      </c>
      <c r="B41" s="2">
        <v>12.4</v>
      </c>
      <c r="C41" s="41">
        <v>14.8</v>
      </c>
      <c r="D41" s="2">
        <v>14.1</v>
      </c>
      <c r="E41" s="2">
        <v>12.4</v>
      </c>
      <c r="F41" s="41">
        <v>13.6</v>
      </c>
      <c r="G41" s="2">
        <v>11.6</v>
      </c>
      <c r="H41" s="2">
        <v>5.7</v>
      </c>
      <c r="I41" s="41">
        <v>11.5</v>
      </c>
      <c r="J41" s="2">
        <v>12.2</v>
      </c>
      <c r="K41" s="41">
        <v>10.5</v>
      </c>
      <c r="M41" s="2">
        <v>9.6</v>
      </c>
      <c r="N41" s="41">
        <v>8.5</v>
      </c>
      <c r="O41" s="2">
        <v>8.5</v>
      </c>
      <c r="P41" s="2">
        <v>12.9</v>
      </c>
      <c r="R41" s="2">
        <v>9.6</v>
      </c>
      <c r="S41" s="2">
        <v>17.5</v>
      </c>
    </row>
    <row r="42" spans="1:19" x14ac:dyDescent="0.25">
      <c r="A42" s="8">
        <v>44237</v>
      </c>
      <c r="C42" s="41">
        <v>10.5</v>
      </c>
      <c r="E42" s="2">
        <v>10.8</v>
      </c>
      <c r="G42" s="2">
        <v>10.9</v>
      </c>
      <c r="I42" s="41">
        <v>11.6</v>
      </c>
      <c r="M42" s="2">
        <v>8</v>
      </c>
      <c r="P42" s="2">
        <v>11.4</v>
      </c>
    </row>
    <row r="43" spans="1:19" x14ac:dyDescent="0.25">
      <c r="A43" s="8">
        <v>44238</v>
      </c>
      <c r="C43" s="41">
        <v>10.3</v>
      </c>
      <c r="E43" s="2">
        <v>9.4</v>
      </c>
      <c r="G43" s="2">
        <v>8.6</v>
      </c>
      <c r="I43" s="41">
        <v>10.6</v>
      </c>
      <c r="M43" s="2">
        <v>9.1999999999999993</v>
      </c>
      <c r="P43" s="2">
        <v>11.2</v>
      </c>
    </row>
    <row r="44" spans="1:19" x14ac:dyDescent="0.25">
      <c r="A44" s="8">
        <v>44239</v>
      </c>
      <c r="B44" s="2">
        <v>8.8000000000000007</v>
      </c>
      <c r="C44" s="41">
        <v>8.1</v>
      </c>
      <c r="D44" s="2">
        <v>8.1999999999999993</v>
      </c>
      <c r="E44" s="2">
        <v>9</v>
      </c>
      <c r="G44" s="2">
        <v>9.3000000000000007</v>
      </c>
      <c r="H44" s="2">
        <v>7</v>
      </c>
      <c r="I44" s="41">
        <v>8.8000000000000007</v>
      </c>
      <c r="J44" s="2">
        <v>9.3000000000000007</v>
      </c>
      <c r="K44" s="41">
        <v>8.6999999999999993</v>
      </c>
      <c r="M44" s="2">
        <v>6.6</v>
      </c>
      <c r="N44" s="41">
        <v>7.4</v>
      </c>
      <c r="O44" s="2">
        <v>8.1999999999999993</v>
      </c>
      <c r="P44" s="2">
        <v>11.9</v>
      </c>
      <c r="R44" s="2">
        <v>9.3000000000000007</v>
      </c>
      <c r="S44" s="2">
        <v>6.5</v>
      </c>
    </row>
    <row r="45" spans="1:19" x14ac:dyDescent="0.25">
      <c r="A45" s="8">
        <v>44240</v>
      </c>
      <c r="C45" s="41">
        <v>7</v>
      </c>
      <c r="E45" s="2">
        <v>9</v>
      </c>
      <c r="G45" s="2">
        <v>8.1999999999999993</v>
      </c>
      <c r="I45" s="41">
        <v>8.3000000000000007</v>
      </c>
      <c r="M45" s="2">
        <v>7.5</v>
      </c>
      <c r="P45" s="2">
        <v>7.9</v>
      </c>
    </row>
    <row r="46" spans="1:19" x14ac:dyDescent="0.25">
      <c r="A46" s="8">
        <v>44241</v>
      </c>
      <c r="E46" s="2">
        <v>9.1999999999999993</v>
      </c>
      <c r="G46" s="2">
        <v>8</v>
      </c>
      <c r="I46" s="41">
        <v>9.9</v>
      </c>
      <c r="M46" s="2">
        <v>6.4</v>
      </c>
      <c r="P46" s="2">
        <v>8.8000000000000007</v>
      </c>
    </row>
    <row r="47" spans="1:19" x14ac:dyDescent="0.25">
      <c r="A47" s="8">
        <v>44242</v>
      </c>
      <c r="B47" s="2">
        <v>6.4</v>
      </c>
      <c r="D47" s="2">
        <v>4</v>
      </c>
      <c r="E47" s="2">
        <v>4.7</v>
      </c>
      <c r="G47" s="2">
        <v>5.5</v>
      </c>
      <c r="H47" s="2">
        <v>4.0999999999999996</v>
      </c>
      <c r="I47" s="41">
        <v>5.2</v>
      </c>
      <c r="K47" s="41">
        <v>4.7</v>
      </c>
      <c r="M47" s="2">
        <v>5.5</v>
      </c>
      <c r="N47" s="41">
        <v>5.0999999999999996</v>
      </c>
      <c r="O47" s="2">
        <v>5.4</v>
      </c>
      <c r="P47" s="2">
        <v>4.0999999999999996</v>
      </c>
      <c r="R47" s="2">
        <v>6.3</v>
      </c>
      <c r="S47" s="2">
        <v>11.8</v>
      </c>
    </row>
    <row r="48" spans="1:19" x14ac:dyDescent="0.25">
      <c r="A48" s="8">
        <v>44243</v>
      </c>
      <c r="C48" s="41">
        <v>8.6999999999999993</v>
      </c>
      <c r="E48" s="2">
        <v>9.5</v>
      </c>
      <c r="G48" s="2">
        <v>9.4</v>
      </c>
      <c r="I48" s="41">
        <v>9.4</v>
      </c>
      <c r="M48" s="2">
        <v>11.4</v>
      </c>
      <c r="P48" s="2">
        <v>7.7</v>
      </c>
    </row>
    <row r="49" spans="1:19" x14ac:dyDescent="0.25">
      <c r="A49" s="8">
        <v>44244</v>
      </c>
      <c r="C49" s="41">
        <v>25.1</v>
      </c>
      <c r="E49" s="2">
        <v>19.5</v>
      </c>
      <c r="G49" s="2">
        <v>22.5</v>
      </c>
      <c r="M49" s="2">
        <v>16.899999999999999</v>
      </c>
      <c r="P49" s="2">
        <v>13.8</v>
      </c>
    </row>
    <row r="50" spans="1:19" x14ac:dyDescent="0.25">
      <c r="A50" s="8">
        <v>44245</v>
      </c>
      <c r="B50" s="2">
        <v>28.3</v>
      </c>
      <c r="C50" s="41">
        <v>20.9</v>
      </c>
      <c r="D50" s="2">
        <v>18.2</v>
      </c>
      <c r="G50" s="2">
        <v>25.9</v>
      </c>
      <c r="H50" s="2">
        <v>20.9</v>
      </c>
      <c r="I50" s="41">
        <v>21.5</v>
      </c>
      <c r="J50" s="2">
        <v>21.4</v>
      </c>
      <c r="K50" s="41">
        <v>21.1</v>
      </c>
      <c r="M50" s="2">
        <v>24.8</v>
      </c>
      <c r="N50" s="41">
        <v>24.3</v>
      </c>
      <c r="O50" s="2">
        <v>17.600000000000001</v>
      </c>
      <c r="P50" s="2">
        <v>23.3</v>
      </c>
      <c r="Q50" s="2">
        <v>26.4</v>
      </c>
      <c r="R50" s="2">
        <v>22.6</v>
      </c>
      <c r="S50" s="2">
        <v>18.100000000000001</v>
      </c>
    </row>
    <row r="51" spans="1:19" x14ac:dyDescent="0.25">
      <c r="A51" s="8">
        <v>44246</v>
      </c>
      <c r="E51" s="2">
        <v>25.6</v>
      </c>
      <c r="G51" s="2">
        <v>26.9</v>
      </c>
      <c r="I51" s="41">
        <v>25.6</v>
      </c>
      <c r="L51" s="2">
        <v>15.2</v>
      </c>
      <c r="M51" s="2">
        <v>23.1</v>
      </c>
      <c r="P51" s="2">
        <v>27.7</v>
      </c>
      <c r="Q51" s="2">
        <v>26.8</v>
      </c>
    </row>
    <row r="52" spans="1:19" x14ac:dyDescent="0.25">
      <c r="A52" s="8">
        <v>44247</v>
      </c>
      <c r="G52" s="2">
        <v>25.4</v>
      </c>
      <c r="I52" s="41">
        <v>23.5</v>
      </c>
      <c r="L52" s="2">
        <v>26</v>
      </c>
      <c r="M52" s="2">
        <v>24.1</v>
      </c>
      <c r="P52" s="2">
        <v>23.9</v>
      </c>
    </row>
    <row r="53" spans="1:19" x14ac:dyDescent="0.25">
      <c r="A53" s="8">
        <v>44248</v>
      </c>
      <c r="B53" s="2">
        <v>25.2</v>
      </c>
      <c r="D53" s="2">
        <v>18.7</v>
      </c>
      <c r="G53" s="2">
        <v>20.9</v>
      </c>
      <c r="H53" s="2">
        <v>18.899999999999999</v>
      </c>
      <c r="I53" s="41">
        <v>16.100000000000001</v>
      </c>
      <c r="K53" s="41">
        <v>15.7</v>
      </c>
      <c r="L53" s="2">
        <v>24.5</v>
      </c>
      <c r="M53" s="2">
        <v>20.6</v>
      </c>
      <c r="N53" s="41">
        <v>19.600000000000001</v>
      </c>
      <c r="O53" s="2">
        <v>21</v>
      </c>
      <c r="P53" s="2">
        <v>17.7</v>
      </c>
      <c r="Q53" s="2">
        <v>17.8</v>
      </c>
      <c r="R53" s="2">
        <v>13.8</v>
      </c>
      <c r="S53" s="2">
        <v>25.2</v>
      </c>
    </row>
    <row r="54" spans="1:19" x14ac:dyDescent="0.25">
      <c r="A54" s="8">
        <v>44249</v>
      </c>
      <c r="G54" s="2">
        <v>14.6</v>
      </c>
      <c r="I54" s="41">
        <v>14.6</v>
      </c>
      <c r="L54" s="2">
        <v>5.6</v>
      </c>
      <c r="M54" s="2">
        <v>11.1</v>
      </c>
      <c r="P54" s="2">
        <v>15.6</v>
      </c>
      <c r="Q54" s="2">
        <v>15.5</v>
      </c>
    </row>
    <row r="55" spans="1:19" x14ac:dyDescent="0.25">
      <c r="A55" s="8">
        <v>44250</v>
      </c>
      <c r="C55" s="41">
        <v>6.3</v>
      </c>
      <c r="E55" s="2">
        <v>4.4000000000000004</v>
      </c>
      <c r="G55" s="2">
        <v>3.6</v>
      </c>
      <c r="I55" s="41">
        <v>3.9</v>
      </c>
      <c r="M55" s="2">
        <v>4.2</v>
      </c>
      <c r="P55" s="2">
        <v>2.9</v>
      </c>
    </row>
    <row r="56" spans="1:19" x14ac:dyDescent="0.25">
      <c r="A56" s="8">
        <v>44251</v>
      </c>
      <c r="B56" s="2">
        <v>6.3</v>
      </c>
      <c r="C56" s="41">
        <v>7</v>
      </c>
      <c r="D56" s="2">
        <v>7.1</v>
      </c>
      <c r="E56" s="2">
        <v>5.0999999999999996</v>
      </c>
      <c r="G56" s="2">
        <v>4.8</v>
      </c>
      <c r="H56" s="2">
        <v>3.4</v>
      </c>
      <c r="K56" s="41">
        <v>6</v>
      </c>
      <c r="L56" s="2">
        <v>3.5</v>
      </c>
      <c r="M56" s="2">
        <v>4.9000000000000004</v>
      </c>
      <c r="N56" s="41">
        <v>4.2</v>
      </c>
      <c r="O56" s="2">
        <v>3.6</v>
      </c>
      <c r="P56" s="2">
        <v>7.2</v>
      </c>
      <c r="Q56" s="2">
        <v>7.4</v>
      </c>
      <c r="R56" s="2">
        <v>4.8</v>
      </c>
      <c r="S56" s="2">
        <v>3</v>
      </c>
    </row>
    <row r="57" spans="1:19" x14ac:dyDescent="0.25">
      <c r="A57" s="8">
        <v>44252</v>
      </c>
      <c r="C57" s="41">
        <v>12.6</v>
      </c>
      <c r="E57" s="2">
        <v>14.5</v>
      </c>
      <c r="G57" s="2">
        <v>15.4</v>
      </c>
      <c r="I57" s="41">
        <v>11.7</v>
      </c>
      <c r="M57" s="2">
        <v>9.4</v>
      </c>
      <c r="P57" s="2">
        <v>10.6</v>
      </c>
    </row>
    <row r="58" spans="1:19" x14ac:dyDescent="0.25">
      <c r="A58" s="8">
        <v>44253</v>
      </c>
      <c r="C58" s="41">
        <v>17.7</v>
      </c>
      <c r="E58" s="2">
        <v>11.3</v>
      </c>
      <c r="G58" s="2">
        <v>15.4</v>
      </c>
      <c r="M58" s="2">
        <v>7.5</v>
      </c>
      <c r="P58" s="2">
        <v>10.6</v>
      </c>
    </row>
    <row r="59" spans="1:19" x14ac:dyDescent="0.25">
      <c r="A59" s="8">
        <v>44254</v>
      </c>
      <c r="B59" s="2">
        <v>15.3</v>
      </c>
      <c r="C59" s="41">
        <v>17.3</v>
      </c>
      <c r="D59" s="2">
        <v>17.5</v>
      </c>
      <c r="E59" s="2">
        <v>14.4</v>
      </c>
      <c r="G59" s="2">
        <v>14.1</v>
      </c>
      <c r="H59" s="2">
        <v>8.5</v>
      </c>
      <c r="I59" s="41">
        <v>13</v>
      </c>
      <c r="K59" s="41">
        <v>12</v>
      </c>
      <c r="L59" s="2">
        <v>11.9</v>
      </c>
      <c r="M59" s="2">
        <v>10.199999999999999</v>
      </c>
      <c r="N59" s="41">
        <v>9.6</v>
      </c>
      <c r="O59" s="2">
        <v>9.6999999999999993</v>
      </c>
      <c r="P59" s="2">
        <v>12.6</v>
      </c>
      <c r="Q59" s="2">
        <v>13.7</v>
      </c>
      <c r="R59" s="2">
        <v>8.5</v>
      </c>
      <c r="S59" s="2">
        <v>10.3</v>
      </c>
    </row>
    <row r="60" spans="1:19" x14ac:dyDescent="0.25">
      <c r="A60" s="8">
        <v>44255</v>
      </c>
      <c r="C60" s="41">
        <v>11.6</v>
      </c>
      <c r="E60" s="2">
        <v>9.1999999999999993</v>
      </c>
      <c r="G60" s="2">
        <v>8.9</v>
      </c>
      <c r="M60" s="2">
        <v>8.5</v>
      </c>
      <c r="P60" s="2">
        <v>10.3</v>
      </c>
    </row>
    <row r="61" spans="1:19" x14ac:dyDescent="0.25">
      <c r="A61" s="8">
        <v>44256</v>
      </c>
      <c r="C61" s="41">
        <v>6.9</v>
      </c>
      <c r="E61" s="2">
        <v>6.9</v>
      </c>
      <c r="G61" s="2">
        <v>6</v>
      </c>
      <c r="M61" s="2">
        <v>8.6999999999999993</v>
      </c>
      <c r="P61" s="2">
        <v>6.7</v>
      </c>
    </row>
    <row r="62" spans="1:19" x14ac:dyDescent="0.25">
      <c r="A62" s="8">
        <v>44257</v>
      </c>
      <c r="B62" s="2">
        <v>9.3000000000000007</v>
      </c>
      <c r="C62" s="41">
        <v>14.4</v>
      </c>
      <c r="D62" s="2">
        <v>11.5</v>
      </c>
      <c r="E62" s="2">
        <v>10.5</v>
      </c>
      <c r="G62" s="2">
        <v>10.5</v>
      </c>
      <c r="H62" s="2">
        <v>6</v>
      </c>
      <c r="K62" s="41">
        <v>10.6</v>
      </c>
      <c r="M62" s="2">
        <v>7.4</v>
      </c>
      <c r="N62" s="41">
        <v>7.4</v>
      </c>
      <c r="O62" s="2">
        <v>10.199999999999999</v>
      </c>
      <c r="P62" s="2">
        <v>9.8000000000000007</v>
      </c>
      <c r="Q62" s="2">
        <v>10.3</v>
      </c>
      <c r="R62" s="2">
        <v>6.8</v>
      </c>
      <c r="S62" s="2">
        <v>8.1999999999999993</v>
      </c>
    </row>
    <row r="63" spans="1:19" x14ac:dyDescent="0.25">
      <c r="A63" s="8">
        <v>44258</v>
      </c>
      <c r="C63" s="41">
        <v>14.6</v>
      </c>
      <c r="E63" s="2">
        <v>12.6</v>
      </c>
      <c r="G63" s="2">
        <v>14.5</v>
      </c>
      <c r="L63" s="2">
        <v>7.2</v>
      </c>
      <c r="M63" s="2">
        <v>10.199999999999999</v>
      </c>
      <c r="P63" s="2">
        <v>11.3</v>
      </c>
    </row>
    <row r="64" spans="1:19" x14ac:dyDescent="0.25">
      <c r="A64" s="8">
        <v>44259</v>
      </c>
      <c r="C64" s="41">
        <v>13.5</v>
      </c>
      <c r="E64" s="2">
        <v>14.6</v>
      </c>
      <c r="G64" s="2">
        <v>15.5</v>
      </c>
      <c r="I64" s="41">
        <v>19</v>
      </c>
      <c r="M64" s="2">
        <v>21.2</v>
      </c>
      <c r="P64" s="2">
        <v>16.5</v>
      </c>
    </row>
    <row r="65" spans="1:19" x14ac:dyDescent="0.25">
      <c r="A65" s="8">
        <v>44260</v>
      </c>
      <c r="B65" s="2">
        <v>10.4</v>
      </c>
      <c r="C65" s="41">
        <v>13.3</v>
      </c>
      <c r="D65" s="2">
        <v>11.7</v>
      </c>
      <c r="E65" s="2">
        <v>10.9</v>
      </c>
      <c r="G65" s="2">
        <v>10.1</v>
      </c>
      <c r="H65" s="2">
        <v>5.0999999999999996</v>
      </c>
      <c r="I65" s="41">
        <v>10.1</v>
      </c>
      <c r="J65" s="2">
        <v>8.6999999999999993</v>
      </c>
      <c r="M65" s="2">
        <v>11.6</v>
      </c>
      <c r="N65" s="41">
        <v>9.6999999999999993</v>
      </c>
      <c r="O65" s="2">
        <v>14</v>
      </c>
      <c r="P65" s="2">
        <v>10.3</v>
      </c>
      <c r="Q65" s="2">
        <v>11</v>
      </c>
      <c r="R65" s="2">
        <v>6.8</v>
      </c>
      <c r="S65" s="2">
        <v>13.8</v>
      </c>
    </row>
    <row r="66" spans="1:19" x14ac:dyDescent="0.25">
      <c r="A66" s="8">
        <v>44261</v>
      </c>
      <c r="C66" s="41">
        <v>12.2</v>
      </c>
      <c r="E66" s="2">
        <v>13.9</v>
      </c>
      <c r="G66" s="2">
        <v>14</v>
      </c>
      <c r="I66" s="41">
        <v>12.3</v>
      </c>
      <c r="M66" s="2">
        <v>15.5</v>
      </c>
      <c r="P66" s="2">
        <v>11.4</v>
      </c>
    </row>
    <row r="67" spans="1:19" x14ac:dyDescent="0.25">
      <c r="A67" s="8">
        <v>44262</v>
      </c>
      <c r="C67" s="41">
        <v>19</v>
      </c>
      <c r="E67" s="2">
        <v>10.5</v>
      </c>
      <c r="G67" s="2">
        <v>11.5</v>
      </c>
      <c r="I67" s="41">
        <v>14.4</v>
      </c>
      <c r="M67" s="2">
        <v>10.1</v>
      </c>
      <c r="P67" s="2">
        <v>11.9</v>
      </c>
    </row>
    <row r="68" spans="1:19" x14ac:dyDescent="0.25">
      <c r="A68" s="8">
        <v>44263</v>
      </c>
      <c r="B68" s="2">
        <v>9.1</v>
      </c>
      <c r="C68" s="41">
        <v>14.5</v>
      </c>
      <c r="D68" s="2">
        <v>14.3</v>
      </c>
      <c r="E68" s="2">
        <v>10.5</v>
      </c>
      <c r="G68" s="2">
        <v>12.1</v>
      </c>
      <c r="H68" s="2">
        <v>9.1</v>
      </c>
      <c r="I68" s="41">
        <v>11</v>
      </c>
      <c r="L68" s="2">
        <v>2</v>
      </c>
      <c r="M68" s="2">
        <v>8.6</v>
      </c>
      <c r="N68" s="41">
        <v>8.1999999999999993</v>
      </c>
      <c r="O68" s="2">
        <v>8.6999999999999993</v>
      </c>
      <c r="P68" s="2">
        <v>12.2</v>
      </c>
      <c r="Q68" s="2">
        <v>12.2</v>
      </c>
      <c r="R68" s="2">
        <v>8.8000000000000007</v>
      </c>
      <c r="S68" s="2">
        <v>10.1</v>
      </c>
    </row>
    <row r="69" spans="1:19" x14ac:dyDescent="0.25">
      <c r="A69" s="8">
        <v>44264</v>
      </c>
      <c r="C69" s="41">
        <v>20.7</v>
      </c>
      <c r="E69" s="2">
        <v>13.6</v>
      </c>
      <c r="G69" s="2">
        <v>34.799999999999997</v>
      </c>
      <c r="I69" s="41">
        <v>15</v>
      </c>
      <c r="J69" s="2">
        <v>14.7</v>
      </c>
      <c r="M69" s="2">
        <v>18.600000000000001</v>
      </c>
      <c r="P69" s="2">
        <v>15.2</v>
      </c>
    </row>
    <row r="70" spans="1:19" x14ac:dyDescent="0.25">
      <c r="A70" s="8">
        <v>44265</v>
      </c>
      <c r="C70" s="41">
        <v>14.7</v>
      </c>
      <c r="E70" s="2">
        <v>11</v>
      </c>
      <c r="G70" s="2">
        <v>11.1</v>
      </c>
      <c r="I70" s="41">
        <v>11.1</v>
      </c>
      <c r="M70" s="2">
        <v>9.8000000000000007</v>
      </c>
      <c r="P70" s="2">
        <v>11.4</v>
      </c>
    </row>
    <row r="71" spans="1:19" x14ac:dyDescent="0.25">
      <c r="A71" s="8">
        <v>44266</v>
      </c>
      <c r="B71" s="2">
        <v>3.3</v>
      </c>
      <c r="C71" s="41">
        <v>3</v>
      </c>
      <c r="D71" s="2">
        <v>2.2000000000000002</v>
      </c>
      <c r="E71" s="2">
        <v>3.8</v>
      </c>
      <c r="F71" s="41">
        <v>5.6</v>
      </c>
      <c r="G71" s="2">
        <v>2.7</v>
      </c>
      <c r="H71" s="2">
        <v>2.2999999999999998</v>
      </c>
      <c r="I71" s="41">
        <v>3.8</v>
      </c>
      <c r="J71" s="2">
        <v>2.1</v>
      </c>
      <c r="M71" s="2">
        <v>3.3</v>
      </c>
      <c r="N71" s="41">
        <v>2.4</v>
      </c>
      <c r="O71" s="2">
        <v>3.3</v>
      </c>
      <c r="P71" s="2">
        <v>2.8</v>
      </c>
      <c r="Q71" s="2">
        <v>3.5</v>
      </c>
      <c r="R71" s="2">
        <v>1.6</v>
      </c>
      <c r="S71" s="2">
        <v>3.7</v>
      </c>
    </row>
    <row r="72" spans="1:19" x14ac:dyDescent="0.25">
      <c r="A72" s="8">
        <v>44267</v>
      </c>
      <c r="C72" s="41">
        <v>10.199999999999999</v>
      </c>
      <c r="E72" s="2">
        <v>9.3000000000000007</v>
      </c>
      <c r="F72" s="41">
        <v>7.2</v>
      </c>
      <c r="G72" s="2">
        <v>11.5</v>
      </c>
      <c r="I72" s="41">
        <v>10.199999999999999</v>
      </c>
      <c r="M72" s="2">
        <v>9.9</v>
      </c>
      <c r="P72" s="2">
        <v>11.7</v>
      </c>
    </row>
    <row r="73" spans="1:19" x14ac:dyDescent="0.25">
      <c r="A73" s="8">
        <v>44268</v>
      </c>
      <c r="C73" s="41">
        <v>16.8</v>
      </c>
      <c r="E73" s="2">
        <v>14.9</v>
      </c>
      <c r="G73" s="2">
        <v>17.2</v>
      </c>
      <c r="I73" s="41">
        <v>10.3</v>
      </c>
      <c r="M73" s="2">
        <v>12.4</v>
      </c>
      <c r="P73" s="2">
        <v>11.5</v>
      </c>
    </row>
    <row r="74" spans="1:19" x14ac:dyDescent="0.25">
      <c r="A74" s="8">
        <v>44269</v>
      </c>
      <c r="B74" s="2">
        <v>5.8</v>
      </c>
      <c r="C74" s="41">
        <v>8.3000000000000007</v>
      </c>
      <c r="D74" s="2">
        <v>5.0999999999999996</v>
      </c>
      <c r="E74" s="2">
        <v>7.6</v>
      </c>
      <c r="F74" s="41">
        <v>8</v>
      </c>
      <c r="G74" s="2">
        <v>9.4</v>
      </c>
      <c r="H74" s="2">
        <v>7</v>
      </c>
      <c r="I74" s="41">
        <v>9</v>
      </c>
      <c r="J74" s="2">
        <v>7.5</v>
      </c>
      <c r="L74" s="2">
        <v>13.1</v>
      </c>
      <c r="M74" s="2">
        <v>8.6</v>
      </c>
      <c r="N74" s="41">
        <v>9.1</v>
      </c>
      <c r="O74" s="2">
        <v>5.6</v>
      </c>
      <c r="P74" s="2">
        <v>9.1</v>
      </c>
      <c r="Q74" s="2">
        <v>10.6</v>
      </c>
      <c r="R74" s="2">
        <v>8</v>
      </c>
      <c r="S74" s="2">
        <v>7.9</v>
      </c>
    </row>
    <row r="75" spans="1:19" x14ac:dyDescent="0.25">
      <c r="A75" s="8">
        <v>44270</v>
      </c>
      <c r="C75" s="41">
        <v>4.5</v>
      </c>
      <c r="E75" s="2">
        <v>3.8</v>
      </c>
      <c r="G75" s="2">
        <v>4.5</v>
      </c>
      <c r="I75" s="41">
        <v>11.6</v>
      </c>
      <c r="M75" s="2">
        <v>4.7</v>
      </c>
      <c r="P75" s="2">
        <v>3.8</v>
      </c>
    </row>
    <row r="76" spans="1:19" x14ac:dyDescent="0.25">
      <c r="A76" s="8">
        <v>44271</v>
      </c>
      <c r="C76" s="41">
        <v>9.8000000000000007</v>
      </c>
      <c r="E76" s="2">
        <v>9.6999999999999993</v>
      </c>
      <c r="G76" s="2">
        <v>9</v>
      </c>
      <c r="I76" s="41">
        <v>11.1</v>
      </c>
      <c r="M76" s="2">
        <v>7.7</v>
      </c>
      <c r="P76" s="2">
        <v>10.3</v>
      </c>
    </row>
    <row r="77" spans="1:19" x14ac:dyDescent="0.25">
      <c r="A77" s="8">
        <v>44272</v>
      </c>
      <c r="B77" s="2">
        <v>13.4</v>
      </c>
      <c r="C77" s="41">
        <v>14.8</v>
      </c>
      <c r="D77" s="2">
        <v>13.8</v>
      </c>
      <c r="E77" s="2">
        <v>14.4</v>
      </c>
      <c r="F77" s="41">
        <v>6.5</v>
      </c>
      <c r="G77" s="2">
        <v>14.6</v>
      </c>
      <c r="H77" s="2">
        <v>8.8000000000000007</v>
      </c>
      <c r="I77" s="41">
        <v>14.1</v>
      </c>
      <c r="J77" s="2">
        <v>13.5</v>
      </c>
      <c r="M77" s="2">
        <v>16.100000000000001</v>
      </c>
      <c r="N77" s="41">
        <v>15.5</v>
      </c>
      <c r="O77" s="2">
        <v>7.2</v>
      </c>
      <c r="P77" s="2">
        <v>16.8</v>
      </c>
      <c r="Q77" s="2">
        <v>15.5</v>
      </c>
      <c r="R77" s="2">
        <v>7.2</v>
      </c>
      <c r="S77" s="2">
        <v>7.7</v>
      </c>
    </row>
    <row r="78" spans="1:19" x14ac:dyDescent="0.25">
      <c r="A78" s="8">
        <v>44273</v>
      </c>
      <c r="C78" s="41">
        <v>2.6</v>
      </c>
      <c r="E78" s="2">
        <v>2.9</v>
      </c>
      <c r="G78" s="2">
        <v>3.6</v>
      </c>
      <c r="I78" s="41">
        <v>3.1</v>
      </c>
      <c r="M78" s="2">
        <v>3.4</v>
      </c>
      <c r="P78" s="2">
        <v>2.7</v>
      </c>
    </row>
    <row r="79" spans="1:19" x14ac:dyDescent="0.25">
      <c r="A79" s="8">
        <v>44274</v>
      </c>
      <c r="C79" s="41">
        <v>3.2</v>
      </c>
      <c r="E79" s="2">
        <v>3.5</v>
      </c>
      <c r="G79" s="2">
        <v>4.7</v>
      </c>
      <c r="I79" s="41">
        <v>4.5999999999999996</v>
      </c>
      <c r="M79" s="2">
        <v>6</v>
      </c>
      <c r="P79" s="2">
        <v>4.7</v>
      </c>
    </row>
    <row r="80" spans="1:19" x14ac:dyDescent="0.25">
      <c r="A80" s="8">
        <v>44275</v>
      </c>
      <c r="B80" s="2">
        <v>7.3</v>
      </c>
      <c r="C80" s="41">
        <v>9.3000000000000007</v>
      </c>
      <c r="D80" s="2">
        <v>8.3000000000000007</v>
      </c>
      <c r="E80" s="2">
        <v>6.4</v>
      </c>
      <c r="F80" s="41">
        <v>4.5</v>
      </c>
      <c r="G80" s="2">
        <v>9.1999999999999993</v>
      </c>
      <c r="H80" s="2">
        <v>5.7</v>
      </c>
      <c r="I80" s="41">
        <v>5.4</v>
      </c>
      <c r="J80" s="2">
        <v>5.5</v>
      </c>
      <c r="K80" s="41">
        <v>7.1</v>
      </c>
      <c r="L80" s="2">
        <v>3.9</v>
      </c>
      <c r="M80" s="2">
        <v>4.3</v>
      </c>
      <c r="N80" s="41">
        <v>4.4000000000000004</v>
      </c>
      <c r="O80" s="2">
        <v>5.2</v>
      </c>
      <c r="P80" s="2">
        <v>8.5</v>
      </c>
      <c r="Q80" s="2">
        <v>6.9</v>
      </c>
      <c r="R80" s="2">
        <v>3.6</v>
      </c>
      <c r="S80" s="2">
        <v>5.0999999999999996</v>
      </c>
    </row>
    <row r="81" spans="1:19" x14ac:dyDescent="0.25">
      <c r="A81" s="8">
        <v>44276</v>
      </c>
      <c r="C81" s="41">
        <v>6.3</v>
      </c>
      <c r="E81" s="2">
        <v>5</v>
      </c>
      <c r="G81" s="2">
        <v>5.3</v>
      </c>
      <c r="I81" s="41">
        <v>5.0999999999999996</v>
      </c>
      <c r="K81" s="41">
        <v>15.3</v>
      </c>
      <c r="M81" s="2">
        <v>6.2</v>
      </c>
      <c r="P81" s="2">
        <v>4.9000000000000004</v>
      </c>
    </row>
    <row r="82" spans="1:19" x14ac:dyDescent="0.25">
      <c r="A82" s="8">
        <v>44277</v>
      </c>
      <c r="C82" s="41">
        <v>11.9</v>
      </c>
      <c r="E82" s="2">
        <v>12.2</v>
      </c>
      <c r="G82" s="2">
        <v>11.6</v>
      </c>
      <c r="I82" s="41">
        <v>12.4</v>
      </c>
      <c r="M82" s="2">
        <v>8.9</v>
      </c>
      <c r="P82" s="2">
        <v>11.4</v>
      </c>
    </row>
    <row r="83" spans="1:19" x14ac:dyDescent="0.25">
      <c r="A83" s="8">
        <v>44278</v>
      </c>
      <c r="B83" s="2">
        <v>9.1</v>
      </c>
      <c r="C83" s="41">
        <v>10.7</v>
      </c>
      <c r="D83" s="2">
        <v>9.3000000000000007</v>
      </c>
      <c r="E83" s="2">
        <v>8.1999999999999993</v>
      </c>
      <c r="F83" s="41">
        <v>7.3</v>
      </c>
      <c r="G83" s="2">
        <v>8.8000000000000007</v>
      </c>
      <c r="H83" s="2">
        <v>7.6</v>
      </c>
      <c r="I83" s="41">
        <v>10</v>
      </c>
      <c r="J83" s="2">
        <v>7.5</v>
      </c>
      <c r="K83" s="41">
        <v>3.1</v>
      </c>
      <c r="L83" s="2">
        <v>6.1</v>
      </c>
      <c r="M83" s="2">
        <v>9.3000000000000007</v>
      </c>
      <c r="N83" s="41">
        <v>9.1999999999999993</v>
      </c>
      <c r="O83" s="2">
        <v>7.9</v>
      </c>
      <c r="P83" s="2">
        <v>8.1999999999999993</v>
      </c>
      <c r="Q83" s="2">
        <v>10.199999999999999</v>
      </c>
      <c r="R83" s="2">
        <v>6</v>
      </c>
      <c r="S83" s="2">
        <v>8.4</v>
      </c>
    </row>
    <row r="84" spans="1:19" x14ac:dyDescent="0.25">
      <c r="A84" s="8">
        <v>44279</v>
      </c>
      <c r="C84" s="41">
        <v>3.4</v>
      </c>
      <c r="E84" s="2">
        <v>2.1</v>
      </c>
      <c r="G84" s="2">
        <v>1.6</v>
      </c>
      <c r="I84" s="41">
        <v>2.9</v>
      </c>
      <c r="K84" s="41">
        <v>4.7</v>
      </c>
      <c r="M84" s="2">
        <v>2.2999999999999998</v>
      </c>
      <c r="P84" s="2">
        <v>2.7</v>
      </c>
    </row>
    <row r="85" spans="1:19" x14ac:dyDescent="0.25">
      <c r="A85" s="8">
        <v>44280</v>
      </c>
      <c r="C85" s="41">
        <v>3.7</v>
      </c>
      <c r="E85" s="2">
        <v>4.2</v>
      </c>
      <c r="G85" s="2">
        <v>3.2</v>
      </c>
      <c r="I85" s="41">
        <v>5.7</v>
      </c>
      <c r="M85" s="2">
        <v>3</v>
      </c>
      <c r="O85" s="2">
        <v>4.4000000000000004</v>
      </c>
      <c r="P85" s="2">
        <v>4.5</v>
      </c>
    </row>
    <row r="86" spans="1:19" x14ac:dyDescent="0.25">
      <c r="A86" s="8">
        <v>44281</v>
      </c>
      <c r="B86" s="2">
        <v>3.9</v>
      </c>
      <c r="C86" s="41">
        <v>8.4</v>
      </c>
      <c r="D86" s="2">
        <v>6.6</v>
      </c>
      <c r="E86" s="2">
        <v>4.7</v>
      </c>
      <c r="F86" s="41">
        <v>4.0999999999999996</v>
      </c>
      <c r="G86" s="2">
        <v>5.5</v>
      </c>
      <c r="H86" s="2">
        <v>4.0999999999999996</v>
      </c>
      <c r="I86" s="41">
        <v>5.5</v>
      </c>
      <c r="J86" s="2">
        <v>4.5999999999999996</v>
      </c>
      <c r="K86" s="41">
        <v>4.9000000000000004</v>
      </c>
      <c r="L86" s="2">
        <v>3.6</v>
      </c>
      <c r="M86" s="2">
        <v>6</v>
      </c>
      <c r="N86" s="41">
        <v>4.2</v>
      </c>
      <c r="O86" s="2">
        <v>7.8</v>
      </c>
      <c r="P86" s="2">
        <v>7.2</v>
      </c>
      <c r="Q86" s="2">
        <v>7.1</v>
      </c>
      <c r="R86" s="2">
        <v>2.4</v>
      </c>
      <c r="S86" s="2">
        <v>7.9</v>
      </c>
    </row>
    <row r="87" spans="1:19" x14ac:dyDescent="0.25">
      <c r="A87" s="8">
        <v>44282</v>
      </c>
      <c r="C87" s="41">
        <v>6.6</v>
      </c>
      <c r="E87" s="2">
        <v>4.9000000000000004</v>
      </c>
      <c r="G87" s="2">
        <v>6</v>
      </c>
      <c r="I87" s="41">
        <v>5.0999999999999996</v>
      </c>
      <c r="M87" s="2">
        <v>4.5999999999999996</v>
      </c>
      <c r="P87" s="2">
        <v>4.5999999999999996</v>
      </c>
    </row>
    <row r="88" spans="1:19" x14ac:dyDescent="0.25">
      <c r="A88" s="8">
        <v>44283</v>
      </c>
      <c r="C88" s="41">
        <v>3.8</v>
      </c>
      <c r="E88" s="2">
        <v>3.4</v>
      </c>
      <c r="G88" s="2">
        <v>4</v>
      </c>
      <c r="I88" s="41">
        <v>3.5</v>
      </c>
      <c r="M88" s="2">
        <v>5.0999999999999996</v>
      </c>
      <c r="P88" s="2">
        <v>3.8</v>
      </c>
    </row>
    <row r="89" spans="1:19" x14ac:dyDescent="0.25">
      <c r="A89" s="8">
        <v>44284</v>
      </c>
      <c r="B89" s="2">
        <v>5.5</v>
      </c>
      <c r="C89" s="41">
        <v>7</v>
      </c>
      <c r="D89" s="2">
        <v>5.4</v>
      </c>
      <c r="E89" s="2">
        <v>6.9</v>
      </c>
      <c r="F89" s="41">
        <v>11.7</v>
      </c>
      <c r="G89" s="2">
        <v>5.4</v>
      </c>
      <c r="H89" s="2">
        <v>10.8</v>
      </c>
      <c r="I89" s="41">
        <v>5.3</v>
      </c>
      <c r="J89" s="2">
        <v>5.5</v>
      </c>
      <c r="K89" s="41">
        <v>8.6</v>
      </c>
      <c r="L89" s="2">
        <v>6.6</v>
      </c>
      <c r="M89" s="2">
        <v>8.3000000000000007</v>
      </c>
      <c r="N89" s="41">
        <v>8.1999999999999993</v>
      </c>
      <c r="O89" s="2">
        <v>7.9</v>
      </c>
      <c r="P89" s="2">
        <v>5.8</v>
      </c>
      <c r="Q89" s="2">
        <v>5.3</v>
      </c>
      <c r="R89" s="2">
        <v>5.7</v>
      </c>
      <c r="S89" s="2">
        <v>6.1</v>
      </c>
    </row>
    <row r="90" spans="1:19" x14ac:dyDescent="0.25">
      <c r="A90" s="8">
        <v>44285</v>
      </c>
      <c r="C90" s="41">
        <v>5.3</v>
      </c>
      <c r="E90" s="2">
        <v>7.7</v>
      </c>
      <c r="G90" s="2">
        <v>7.7</v>
      </c>
      <c r="I90" s="41">
        <v>6.8</v>
      </c>
      <c r="M90" s="2">
        <v>4.9000000000000004</v>
      </c>
      <c r="P90" s="2">
        <v>6</v>
      </c>
    </row>
    <row r="91" spans="1:19" x14ac:dyDescent="0.25">
      <c r="A91" s="8">
        <v>44286</v>
      </c>
      <c r="C91" s="41">
        <v>3.4</v>
      </c>
      <c r="E91" s="2">
        <v>3.7</v>
      </c>
      <c r="G91" s="2">
        <v>3.8</v>
      </c>
      <c r="I91" s="41">
        <v>4</v>
      </c>
      <c r="M91" s="2">
        <v>3.3</v>
      </c>
      <c r="P91" s="2">
        <v>3.6</v>
      </c>
    </row>
    <row r="92" spans="1:19" x14ac:dyDescent="0.25">
      <c r="A92" s="8">
        <v>44287</v>
      </c>
      <c r="B92" s="2">
        <v>7.8</v>
      </c>
      <c r="C92" s="41">
        <v>4</v>
      </c>
      <c r="D92" s="2">
        <v>3.3</v>
      </c>
      <c r="E92" s="2">
        <v>6.5</v>
      </c>
      <c r="F92" s="41">
        <v>7.2</v>
      </c>
      <c r="G92" s="2">
        <v>6.4</v>
      </c>
      <c r="H92" s="2">
        <v>4.7</v>
      </c>
      <c r="I92" s="41">
        <v>4.8</v>
      </c>
      <c r="J92" s="2">
        <v>4.3</v>
      </c>
      <c r="K92" s="41">
        <v>4.4000000000000004</v>
      </c>
      <c r="L92" s="2">
        <v>7.6</v>
      </c>
      <c r="M92" s="2">
        <v>7.5</v>
      </c>
      <c r="N92" s="41">
        <v>7.8</v>
      </c>
      <c r="O92" s="2">
        <v>8.6999999999999993</v>
      </c>
      <c r="P92" s="2">
        <v>4.0999999999999996</v>
      </c>
      <c r="Q92" s="2">
        <v>4.4000000000000004</v>
      </c>
      <c r="R92" s="2">
        <v>5.9</v>
      </c>
      <c r="S92" s="2">
        <v>11.3</v>
      </c>
    </row>
    <row r="93" spans="1:19" x14ac:dyDescent="0.25">
      <c r="A93" s="8">
        <v>44288</v>
      </c>
      <c r="C93" s="41">
        <v>10.8</v>
      </c>
      <c r="E93" s="2">
        <v>10.199999999999999</v>
      </c>
      <c r="G93" s="2">
        <v>10.199999999999999</v>
      </c>
      <c r="I93" s="41">
        <v>7.7</v>
      </c>
      <c r="M93" s="2">
        <v>10.199999999999999</v>
      </c>
      <c r="P93" s="2">
        <v>8.5</v>
      </c>
    </row>
    <row r="94" spans="1:19" x14ac:dyDescent="0.25">
      <c r="A94" s="8">
        <v>44289</v>
      </c>
      <c r="C94" s="41">
        <v>20.8</v>
      </c>
      <c r="E94" s="2">
        <v>23.9</v>
      </c>
      <c r="G94" s="2">
        <v>30.9</v>
      </c>
      <c r="I94" s="41">
        <v>19.8</v>
      </c>
      <c r="M94" s="2">
        <v>17.100000000000001</v>
      </c>
      <c r="P94" s="2">
        <v>19.100000000000001</v>
      </c>
    </row>
    <row r="95" spans="1:19" x14ac:dyDescent="0.25">
      <c r="A95" s="8">
        <v>44290</v>
      </c>
      <c r="B95" s="2">
        <v>24.9</v>
      </c>
      <c r="C95" s="41">
        <v>23.7</v>
      </c>
      <c r="D95" s="2">
        <v>19</v>
      </c>
      <c r="E95" s="2">
        <v>23.3</v>
      </c>
      <c r="F95" s="41">
        <v>18.600000000000001</v>
      </c>
      <c r="G95" s="2">
        <v>27.1</v>
      </c>
      <c r="H95" s="2">
        <v>13.8</v>
      </c>
      <c r="I95" s="41">
        <v>18.8</v>
      </c>
      <c r="J95" s="2">
        <v>18.8</v>
      </c>
      <c r="K95" s="41">
        <v>23</v>
      </c>
      <c r="L95" s="2">
        <v>18.5</v>
      </c>
      <c r="M95" s="2">
        <v>18.3</v>
      </c>
      <c r="N95" s="41">
        <v>19.3</v>
      </c>
      <c r="O95" s="2">
        <v>15.1</v>
      </c>
      <c r="P95" s="2">
        <v>23.1</v>
      </c>
      <c r="Q95" s="2">
        <v>21.9</v>
      </c>
      <c r="R95" s="2">
        <v>15.5</v>
      </c>
      <c r="S95" s="2">
        <v>16.100000000000001</v>
      </c>
    </row>
    <row r="96" spans="1:19" x14ac:dyDescent="0.25">
      <c r="A96" s="8">
        <v>44291</v>
      </c>
      <c r="C96" s="41">
        <v>12.4</v>
      </c>
      <c r="E96" s="2">
        <v>9.3000000000000007</v>
      </c>
      <c r="G96" s="2">
        <v>14</v>
      </c>
      <c r="I96" s="41">
        <v>9.6</v>
      </c>
      <c r="M96" s="2">
        <v>9.5</v>
      </c>
      <c r="P96" s="2">
        <v>9.9</v>
      </c>
    </row>
    <row r="97" spans="1:19" x14ac:dyDescent="0.25">
      <c r="A97" s="8">
        <v>44292</v>
      </c>
      <c r="C97" s="41">
        <v>13.3</v>
      </c>
      <c r="E97" s="2">
        <v>10.7</v>
      </c>
      <c r="G97" s="2">
        <v>12.1</v>
      </c>
      <c r="I97" s="41">
        <v>10.9</v>
      </c>
      <c r="M97" s="2">
        <v>10.4</v>
      </c>
      <c r="P97" s="2">
        <v>11.6</v>
      </c>
    </row>
    <row r="98" spans="1:19" x14ac:dyDescent="0.25">
      <c r="A98" s="8">
        <v>44293</v>
      </c>
      <c r="B98" s="2">
        <v>8.1</v>
      </c>
      <c r="C98" s="41">
        <v>10</v>
      </c>
      <c r="D98" s="2">
        <v>8.4</v>
      </c>
      <c r="E98" s="2">
        <v>7.4</v>
      </c>
      <c r="F98" s="41">
        <v>8.5</v>
      </c>
      <c r="G98" s="2">
        <v>7.6</v>
      </c>
      <c r="H98" s="2">
        <v>4.9000000000000004</v>
      </c>
      <c r="I98" s="41">
        <v>8.6999999999999993</v>
      </c>
      <c r="J98" s="2">
        <v>7.6</v>
      </c>
      <c r="K98" s="41">
        <v>7.8</v>
      </c>
      <c r="L98" s="2">
        <v>7.6</v>
      </c>
      <c r="M98" s="2">
        <v>5.9</v>
      </c>
      <c r="N98" s="41">
        <v>5.7</v>
      </c>
      <c r="O98" s="2">
        <v>4.8</v>
      </c>
      <c r="P98" s="2">
        <v>8.1</v>
      </c>
      <c r="Q98" s="2">
        <v>8.1999999999999993</v>
      </c>
      <c r="R98" s="2">
        <v>6.1</v>
      </c>
      <c r="S98" s="2">
        <v>3.6</v>
      </c>
    </row>
    <row r="99" spans="1:19" x14ac:dyDescent="0.25">
      <c r="A99" s="8">
        <v>44294</v>
      </c>
      <c r="C99" s="41">
        <v>4.7</v>
      </c>
      <c r="E99" s="2">
        <v>2.2999999999999998</v>
      </c>
      <c r="G99" s="2">
        <v>3.3</v>
      </c>
      <c r="I99" s="41">
        <v>2.5</v>
      </c>
      <c r="M99" s="2">
        <v>1.5</v>
      </c>
      <c r="P99" s="2">
        <v>2.8</v>
      </c>
    </row>
    <row r="100" spans="1:19" x14ac:dyDescent="0.25">
      <c r="A100" s="8">
        <v>44295</v>
      </c>
      <c r="C100" s="41">
        <v>2.9</v>
      </c>
      <c r="E100" s="2">
        <v>1.3</v>
      </c>
      <c r="I100" s="41">
        <v>1.3</v>
      </c>
      <c r="M100" s="2">
        <v>1.5</v>
      </c>
      <c r="P100" s="2">
        <v>2.1</v>
      </c>
    </row>
    <row r="101" spans="1:19" x14ac:dyDescent="0.25">
      <c r="A101" s="8">
        <v>44296</v>
      </c>
      <c r="B101" s="2">
        <v>1.8</v>
      </c>
      <c r="C101" s="41">
        <v>1.4</v>
      </c>
      <c r="D101" s="2">
        <v>1.2</v>
      </c>
      <c r="E101" s="2">
        <v>1.5</v>
      </c>
      <c r="F101" s="41">
        <v>1.5</v>
      </c>
      <c r="G101" s="2">
        <v>1.4</v>
      </c>
      <c r="H101" s="2">
        <v>3.5</v>
      </c>
      <c r="I101" s="41">
        <v>1.3</v>
      </c>
      <c r="J101" s="2">
        <v>1.2</v>
      </c>
      <c r="K101" s="41">
        <v>1.6</v>
      </c>
      <c r="L101" s="2">
        <v>3.6</v>
      </c>
      <c r="M101" s="2">
        <v>3.2</v>
      </c>
      <c r="N101" s="41">
        <v>3.4</v>
      </c>
      <c r="O101" s="2">
        <v>4.3</v>
      </c>
      <c r="P101" s="2">
        <v>1</v>
      </c>
      <c r="Q101" s="2">
        <v>0.9</v>
      </c>
      <c r="R101" s="2">
        <v>1.9</v>
      </c>
      <c r="S101" s="2">
        <v>4.4000000000000004</v>
      </c>
    </row>
    <row r="102" spans="1:19" x14ac:dyDescent="0.25">
      <c r="A102" s="8">
        <v>44297</v>
      </c>
      <c r="C102" s="41">
        <v>1.3</v>
      </c>
      <c r="E102" s="2">
        <v>2.6</v>
      </c>
      <c r="G102" s="2">
        <v>2.9</v>
      </c>
      <c r="I102" s="41">
        <v>2.2000000000000002</v>
      </c>
      <c r="M102" s="2">
        <v>4.0999999999999996</v>
      </c>
      <c r="P102" s="2">
        <v>2.2000000000000002</v>
      </c>
    </row>
    <row r="103" spans="1:19" x14ac:dyDescent="0.25">
      <c r="A103" s="8">
        <v>44298</v>
      </c>
      <c r="C103" s="41">
        <v>2.7</v>
      </c>
      <c r="E103" s="2">
        <v>2.9</v>
      </c>
      <c r="G103" s="2">
        <v>6.7</v>
      </c>
      <c r="I103" s="41">
        <v>3.3</v>
      </c>
      <c r="M103" s="2">
        <v>3.1</v>
      </c>
      <c r="P103" s="2">
        <v>2.8</v>
      </c>
    </row>
    <row r="104" spans="1:19" x14ac:dyDescent="0.25">
      <c r="A104" s="8">
        <v>44299</v>
      </c>
      <c r="B104" s="2">
        <v>2.1</v>
      </c>
      <c r="C104" s="41">
        <v>2.6</v>
      </c>
      <c r="D104" s="2">
        <v>2.4</v>
      </c>
      <c r="E104" s="2">
        <v>2.2000000000000002</v>
      </c>
      <c r="F104" s="41">
        <v>3.6</v>
      </c>
      <c r="G104" s="2">
        <v>4</v>
      </c>
      <c r="H104" s="2">
        <v>2</v>
      </c>
      <c r="I104" s="41">
        <v>2.4</v>
      </c>
      <c r="J104" s="2">
        <v>2</v>
      </c>
      <c r="K104" s="41">
        <v>2.8</v>
      </c>
      <c r="L104" s="2">
        <v>2.4</v>
      </c>
      <c r="M104" s="2">
        <v>2</v>
      </c>
      <c r="N104" s="41">
        <v>2.1</v>
      </c>
      <c r="O104" s="2">
        <v>1.9</v>
      </c>
      <c r="P104" s="2">
        <v>2.1</v>
      </c>
      <c r="Q104" s="2">
        <v>2.2000000000000002</v>
      </c>
      <c r="R104" s="2">
        <v>2.9</v>
      </c>
      <c r="S104" s="2">
        <v>2</v>
      </c>
    </row>
    <row r="105" spans="1:19" x14ac:dyDescent="0.25">
      <c r="A105" s="8">
        <v>44300</v>
      </c>
      <c r="C105" s="41">
        <v>2.9</v>
      </c>
      <c r="E105" s="2">
        <v>3.1</v>
      </c>
      <c r="G105" s="2">
        <v>2.7</v>
      </c>
      <c r="I105" s="41">
        <v>3.4</v>
      </c>
      <c r="M105" s="2">
        <v>2.7</v>
      </c>
      <c r="P105" s="2">
        <v>2.5</v>
      </c>
    </row>
    <row r="106" spans="1:19" x14ac:dyDescent="0.25">
      <c r="A106" s="8">
        <v>44301</v>
      </c>
      <c r="C106" s="41">
        <v>2.8</v>
      </c>
      <c r="E106" s="2">
        <v>5.2</v>
      </c>
      <c r="G106" s="2">
        <v>5.4</v>
      </c>
      <c r="I106" s="41">
        <v>4.5999999999999996</v>
      </c>
      <c r="M106" s="2">
        <v>4.7</v>
      </c>
      <c r="P106" s="2">
        <v>3.5</v>
      </c>
    </row>
    <row r="107" spans="1:19" x14ac:dyDescent="0.25">
      <c r="A107" s="8">
        <v>44302</v>
      </c>
      <c r="B107" s="2">
        <v>5.8</v>
      </c>
      <c r="C107" s="41">
        <v>4.7</v>
      </c>
      <c r="D107" s="2">
        <v>5.2</v>
      </c>
      <c r="E107" s="2">
        <v>7.3</v>
      </c>
      <c r="F107" s="41">
        <v>9.5</v>
      </c>
      <c r="G107" s="2">
        <v>8.8000000000000007</v>
      </c>
      <c r="H107" s="2">
        <v>9.9</v>
      </c>
      <c r="I107" s="41">
        <v>5.7</v>
      </c>
      <c r="J107" s="2">
        <v>5.0999999999999996</v>
      </c>
      <c r="K107" s="41">
        <v>5.4</v>
      </c>
      <c r="L107" s="2">
        <v>8</v>
      </c>
      <c r="M107" s="2">
        <v>8.6999999999999993</v>
      </c>
      <c r="N107" s="41">
        <v>7.6</v>
      </c>
      <c r="O107" s="2">
        <v>11.9</v>
      </c>
      <c r="P107" s="2">
        <v>6.1</v>
      </c>
      <c r="Q107" s="2">
        <v>5.6</v>
      </c>
      <c r="R107" s="2">
        <v>8</v>
      </c>
      <c r="S107" s="2">
        <v>6.4</v>
      </c>
    </row>
    <row r="108" spans="1:19" x14ac:dyDescent="0.25">
      <c r="A108" s="8">
        <v>44303</v>
      </c>
      <c r="C108" s="41">
        <v>8.8000000000000007</v>
      </c>
      <c r="E108" s="2">
        <v>9.4</v>
      </c>
      <c r="G108" s="2">
        <v>14</v>
      </c>
      <c r="I108" s="41">
        <v>10.3</v>
      </c>
      <c r="M108" s="2">
        <v>6.6</v>
      </c>
      <c r="P108" s="2">
        <v>14.1</v>
      </c>
    </row>
    <row r="109" spans="1:19" x14ac:dyDescent="0.25">
      <c r="A109" s="8">
        <v>44304</v>
      </c>
      <c r="C109" s="41">
        <v>8.9</v>
      </c>
      <c r="G109" s="2">
        <v>8.4</v>
      </c>
      <c r="I109" s="41">
        <v>8.6</v>
      </c>
      <c r="M109" s="2">
        <v>5.6</v>
      </c>
      <c r="P109" s="2">
        <v>7.5</v>
      </c>
    </row>
    <row r="110" spans="1:19" x14ac:dyDescent="0.25">
      <c r="A110" s="8">
        <v>44305</v>
      </c>
      <c r="B110" s="2">
        <v>2.6</v>
      </c>
      <c r="C110" s="41">
        <v>3.5</v>
      </c>
      <c r="D110" s="2">
        <v>4.2</v>
      </c>
      <c r="F110" s="41">
        <v>4.7</v>
      </c>
      <c r="G110" s="2">
        <v>3.1</v>
      </c>
      <c r="H110" s="2">
        <v>4.2</v>
      </c>
      <c r="I110" s="41">
        <v>4</v>
      </c>
      <c r="J110" s="2">
        <v>3.8</v>
      </c>
      <c r="K110" s="41">
        <v>4.3</v>
      </c>
      <c r="L110" s="2">
        <v>2.2999999999999998</v>
      </c>
      <c r="M110" s="2">
        <v>2.7</v>
      </c>
      <c r="N110" s="41">
        <v>2.8</v>
      </c>
      <c r="O110" s="2">
        <v>2.9</v>
      </c>
      <c r="P110" s="2">
        <v>3.9</v>
      </c>
      <c r="Q110" s="2">
        <v>4.2</v>
      </c>
      <c r="R110" s="2">
        <v>4.2</v>
      </c>
      <c r="S110" s="2">
        <v>2.4</v>
      </c>
    </row>
    <row r="111" spans="1:19" x14ac:dyDescent="0.25">
      <c r="A111" s="8">
        <v>44306</v>
      </c>
      <c r="C111" s="41">
        <v>3.9</v>
      </c>
      <c r="E111" s="2">
        <v>4.2</v>
      </c>
      <c r="G111" s="2">
        <v>5.3</v>
      </c>
      <c r="I111" s="41">
        <v>4.5999999999999996</v>
      </c>
      <c r="M111" s="2">
        <v>4.8</v>
      </c>
      <c r="P111" s="2">
        <v>3.6</v>
      </c>
    </row>
    <row r="112" spans="1:19" x14ac:dyDescent="0.25">
      <c r="A112" s="8">
        <v>44307</v>
      </c>
      <c r="C112" s="41">
        <v>5.9</v>
      </c>
      <c r="G112" s="2">
        <v>6.1</v>
      </c>
      <c r="I112" s="41">
        <v>6.6</v>
      </c>
      <c r="M112" s="2">
        <v>4.3</v>
      </c>
      <c r="P112" s="2">
        <v>6.9</v>
      </c>
    </row>
    <row r="113" spans="1:19" x14ac:dyDescent="0.25">
      <c r="A113" s="8">
        <v>44308</v>
      </c>
      <c r="B113" s="2">
        <v>7.2</v>
      </c>
      <c r="C113" s="41">
        <v>6.5</v>
      </c>
      <c r="D113" s="2">
        <v>7.5</v>
      </c>
      <c r="E113" s="2">
        <v>8.3000000000000007</v>
      </c>
      <c r="F113" s="41">
        <v>7.2</v>
      </c>
      <c r="G113" s="2">
        <v>8.1</v>
      </c>
      <c r="H113" s="2">
        <v>4.9000000000000004</v>
      </c>
      <c r="I113" s="41">
        <v>7</v>
      </c>
      <c r="J113" s="2">
        <v>6.4</v>
      </c>
      <c r="K113" s="41">
        <v>7.6</v>
      </c>
      <c r="L113" s="2">
        <v>8.4</v>
      </c>
      <c r="M113" s="2">
        <v>7.6</v>
      </c>
      <c r="N113" s="41">
        <v>6.8</v>
      </c>
      <c r="O113" s="2">
        <v>7</v>
      </c>
      <c r="P113" s="2">
        <v>7.1</v>
      </c>
      <c r="Q113" s="2">
        <v>7.5</v>
      </c>
      <c r="R113" s="2">
        <v>8</v>
      </c>
      <c r="S113" s="2">
        <v>7.9</v>
      </c>
    </row>
    <row r="114" spans="1:19" x14ac:dyDescent="0.25">
      <c r="A114" s="8">
        <v>44309</v>
      </c>
      <c r="C114" s="41">
        <v>8.3000000000000007</v>
      </c>
      <c r="E114" s="2">
        <v>9.6</v>
      </c>
      <c r="G114" s="2">
        <v>9.6999999999999993</v>
      </c>
      <c r="I114" s="41">
        <v>8</v>
      </c>
      <c r="M114" s="2">
        <v>8.6999999999999993</v>
      </c>
      <c r="P114" s="2">
        <v>8</v>
      </c>
    </row>
    <row r="115" spans="1:19" x14ac:dyDescent="0.25">
      <c r="A115" s="8">
        <v>44310</v>
      </c>
      <c r="C115" s="41">
        <v>9.1</v>
      </c>
      <c r="E115" s="2">
        <v>11.9</v>
      </c>
      <c r="G115" s="2">
        <v>12.6</v>
      </c>
      <c r="I115" s="41">
        <v>11.6</v>
      </c>
      <c r="M115" s="2">
        <v>8.9</v>
      </c>
      <c r="P115" s="2">
        <v>10.8</v>
      </c>
    </row>
    <row r="116" spans="1:19" x14ac:dyDescent="0.25">
      <c r="A116" s="8">
        <v>44311</v>
      </c>
      <c r="B116" s="2">
        <v>4.9000000000000004</v>
      </c>
      <c r="C116" s="41">
        <v>3</v>
      </c>
      <c r="D116" s="2">
        <v>3.3</v>
      </c>
      <c r="E116" s="2">
        <v>3.6</v>
      </c>
      <c r="F116" s="41">
        <v>3.6</v>
      </c>
      <c r="G116" s="2">
        <v>4.2</v>
      </c>
      <c r="H116" s="2">
        <v>6.2</v>
      </c>
      <c r="I116" s="41">
        <v>7.4</v>
      </c>
      <c r="J116" s="2">
        <v>3.5</v>
      </c>
      <c r="K116" s="41">
        <v>4.3</v>
      </c>
      <c r="L116" s="2">
        <v>5.8</v>
      </c>
      <c r="M116" s="2">
        <v>5.3</v>
      </c>
      <c r="N116" s="41">
        <v>5.3</v>
      </c>
      <c r="O116" s="2">
        <v>7.5</v>
      </c>
      <c r="P116" s="2">
        <v>4.2</v>
      </c>
      <c r="Q116" s="2">
        <v>3.8</v>
      </c>
      <c r="R116" s="2">
        <v>4</v>
      </c>
      <c r="S116" s="2">
        <v>6.3</v>
      </c>
    </row>
    <row r="117" spans="1:19" x14ac:dyDescent="0.25">
      <c r="A117" s="8">
        <v>44312</v>
      </c>
      <c r="C117" s="41">
        <v>7</v>
      </c>
      <c r="E117" s="2">
        <v>8.4</v>
      </c>
      <c r="G117" s="2">
        <v>8.1</v>
      </c>
      <c r="I117" s="41">
        <v>8.4</v>
      </c>
      <c r="M117" s="2">
        <v>8.1</v>
      </c>
      <c r="P117" s="2">
        <v>7.1</v>
      </c>
    </row>
    <row r="118" spans="1:19" x14ac:dyDescent="0.25">
      <c r="A118" s="8">
        <v>44313</v>
      </c>
      <c r="C118" s="41">
        <v>10</v>
      </c>
      <c r="E118" s="2">
        <v>10.1</v>
      </c>
      <c r="G118" s="2">
        <v>11</v>
      </c>
      <c r="I118" s="41">
        <v>9.9</v>
      </c>
      <c r="M118" s="2">
        <v>10.8</v>
      </c>
      <c r="P118" s="2">
        <v>10</v>
      </c>
    </row>
    <row r="119" spans="1:19" x14ac:dyDescent="0.25">
      <c r="A119" s="8">
        <v>44314</v>
      </c>
      <c r="B119" s="2">
        <v>7.4</v>
      </c>
      <c r="C119" s="41">
        <v>10.1</v>
      </c>
      <c r="D119" s="2">
        <v>11.4</v>
      </c>
      <c r="E119" s="2">
        <v>10.9</v>
      </c>
      <c r="F119" s="41">
        <v>12</v>
      </c>
      <c r="G119" s="2">
        <v>9.5</v>
      </c>
      <c r="H119" s="2">
        <v>8.9</v>
      </c>
      <c r="I119" s="41">
        <v>13.1</v>
      </c>
      <c r="J119" s="2">
        <v>13.1</v>
      </c>
      <c r="K119" s="41">
        <v>13.7</v>
      </c>
      <c r="L119" s="2">
        <v>7.7</v>
      </c>
      <c r="M119" s="2">
        <v>9</v>
      </c>
      <c r="N119" s="41">
        <v>7.7</v>
      </c>
      <c r="O119" s="2">
        <v>7.9</v>
      </c>
      <c r="P119" s="2">
        <v>14.4</v>
      </c>
      <c r="Q119" s="2">
        <v>15.1</v>
      </c>
      <c r="R119" s="2">
        <v>13.1</v>
      </c>
      <c r="S119" s="2">
        <v>7.2</v>
      </c>
    </row>
    <row r="120" spans="1:19" x14ac:dyDescent="0.25">
      <c r="A120" s="8">
        <v>44315</v>
      </c>
      <c r="C120" s="41">
        <v>4.8</v>
      </c>
      <c r="E120" s="2">
        <v>6.3</v>
      </c>
      <c r="G120" s="2">
        <v>6.2</v>
      </c>
      <c r="I120" s="41">
        <v>8.1999999999999993</v>
      </c>
      <c r="M120" s="2">
        <v>4.9000000000000004</v>
      </c>
      <c r="P120" s="2">
        <v>6.2</v>
      </c>
    </row>
    <row r="121" spans="1:19" x14ac:dyDescent="0.25">
      <c r="A121" s="8">
        <v>44316</v>
      </c>
      <c r="C121" s="41">
        <v>4.5</v>
      </c>
      <c r="E121" s="2">
        <v>5.7</v>
      </c>
      <c r="G121" s="2">
        <v>7.5</v>
      </c>
      <c r="I121" s="41">
        <v>4.8</v>
      </c>
      <c r="M121" s="2">
        <v>5.7</v>
      </c>
      <c r="P121" s="2">
        <v>5.3</v>
      </c>
    </row>
    <row r="122" spans="1:19" x14ac:dyDescent="0.25">
      <c r="A122" s="8">
        <v>44317</v>
      </c>
      <c r="B122" s="2">
        <v>7.9</v>
      </c>
      <c r="C122" s="41">
        <v>7.1</v>
      </c>
      <c r="D122" s="2">
        <v>6.5</v>
      </c>
      <c r="E122" s="2">
        <v>6.4</v>
      </c>
      <c r="F122" s="41">
        <v>6</v>
      </c>
      <c r="G122" s="2">
        <v>10.9</v>
      </c>
      <c r="H122" s="2">
        <v>6.6</v>
      </c>
      <c r="I122" s="41">
        <v>7.2</v>
      </c>
      <c r="J122" s="2">
        <v>5.7</v>
      </c>
      <c r="K122" s="41">
        <v>6.9</v>
      </c>
      <c r="L122" s="2">
        <v>7.2</v>
      </c>
      <c r="M122" s="2">
        <v>7.5</v>
      </c>
      <c r="N122" s="41">
        <v>7</v>
      </c>
      <c r="O122" s="2">
        <v>7</v>
      </c>
      <c r="P122" s="2">
        <v>6.1</v>
      </c>
      <c r="Q122" s="2">
        <v>6.7</v>
      </c>
      <c r="R122" s="2">
        <v>5.6</v>
      </c>
      <c r="S122" s="2">
        <v>7.1</v>
      </c>
    </row>
    <row r="123" spans="1:19" x14ac:dyDescent="0.25">
      <c r="A123" s="8">
        <v>44318</v>
      </c>
      <c r="C123" s="41">
        <v>8.1999999999999993</v>
      </c>
      <c r="G123" s="2">
        <v>7.3</v>
      </c>
      <c r="I123" s="41">
        <v>6.8</v>
      </c>
      <c r="M123" s="2">
        <v>7.3</v>
      </c>
      <c r="P123" s="2">
        <v>6.5</v>
      </c>
    </row>
    <row r="124" spans="1:19" x14ac:dyDescent="0.25">
      <c r="A124" s="8">
        <v>44319</v>
      </c>
      <c r="C124" s="41">
        <v>10.1</v>
      </c>
      <c r="G124" s="2">
        <v>8.8000000000000007</v>
      </c>
      <c r="I124" s="41">
        <v>8.6999999999999993</v>
      </c>
      <c r="M124" s="2">
        <v>6.4</v>
      </c>
      <c r="P124" s="2">
        <v>9.3000000000000007</v>
      </c>
    </row>
    <row r="125" spans="1:19" x14ac:dyDescent="0.25">
      <c r="A125" s="8">
        <v>44320</v>
      </c>
      <c r="B125" s="2">
        <v>3.5</v>
      </c>
      <c r="C125" s="41">
        <v>2.1</v>
      </c>
      <c r="D125" s="2">
        <v>4.4000000000000004</v>
      </c>
      <c r="F125" s="41">
        <v>5.7</v>
      </c>
      <c r="G125" s="2">
        <v>2.6</v>
      </c>
      <c r="H125" s="2">
        <v>2.2999999999999998</v>
      </c>
      <c r="I125" s="41">
        <v>3.1</v>
      </c>
      <c r="K125" s="41">
        <v>3.7</v>
      </c>
      <c r="L125" s="2">
        <v>4.5999999999999996</v>
      </c>
      <c r="M125" s="2">
        <v>2.5</v>
      </c>
      <c r="N125" s="41">
        <v>2.6</v>
      </c>
      <c r="O125" s="2">
        <v>4.8</v>
      </c>
      <c r="P125" s="2">
        <v>3.2</v>
      </c>
      <c r="Q125" s="2">
        <v>3.9</v>
      </c>
      <c r="R125" s="2">
        <v>3.2</v>
      </c>
      <c r="S125" s="2">
        <v>4.0999999999999996</v>
      </c>
    </row>
    <row r="126" spans="1:19" x14ac:dyDescent="0.25">
      <c r="A126" s="8">
        <v>44321</v>
      </c>
      <c r="C126" s="41">
        <v>3.3</v>
      </c>
      <c r="E126" s="2">
        <v>3.6</v>
      </c>
      <c r="G126" s="2">
        <v>4.4000000000000004</v>
      </c>
      <c r="I126" s="41">
        <v>2.8</v>
      </c>
      <c r="M126" s="2">
        <v>3.7</v>
      </c>
      <c r="P126" s="2">
        <v>4.3</v>
      </c>
    </row>
    <row r="127" spans="1:19" x14ac:dyDescent="0.25">
      <c r="A127" s="8">
        <v>44322</v>
      </c>
      <c r="C127" s="41">
        <v>4.4000000000000004</v>
      </c>
      <c r="E127" s="2">
        <v>4.5999999999999996</v>
      </c>
      <c r="G127" s="2">
        <v>4.9000000000000004</v>
      </c>
      <c r="I127" s="41">
        <v>4.5999999999999996</v>
      </c>
      <c r="M127" s="2">
        <v>4.5999999999999996</v>
      </c>
      <c r="P127" s="2">
        <v>5.4</v>
      </c>
    </row>
    <row r="128" spans="1:19" x14ac:dyDescent="0.25">
      <c r="A128" s="8">
        <v>44323</v>
      </c>
      <c r="B128" s="2">
        <v>4.5999999999999996</v>
      </c>
      <c r="C128" s="41">
        <v>3.7</v>
      </c>
      <c r="D128" s="2">
        <v>3.5</v>
      </c>
      <c r="E128" s="2">
        <v>4.5999999999999996</v>
      </c>
      <c r="F128" s="41">
        <v>5.5</v>
      </c>
      <c r="G128" s="2">
        <v>4.7</v>
      </c>
      <c r="H128" s="2">
        <v>5.9</v>
      </c>
      <c r="I128" s="41">
        <v>4.5999999999999996</v>
      </c>
      <c r="J128" s="2">
        <v>4.2</v>
      </c>
      <c r="K128" s="41">
        <v>5.0999999999999996</v>
      </c>
      <c r="M128" s="2">
        <v>5.3</v>
      </c>
      <c r="N128" s="41">
        <v>5</v>
      </c>
      <c r="O128" s="2">
        <v>9.6999999999999993</v>
      </c>
      <c r="P128" s="2">
        <v>5.7</v>
      </c>
      <c r="Q128" s="2">
        <v>5.6</v>
      </c>
      <c r="R128" s="2">
        <v>5.3</v>
      </c>
      <c r="S128" s="2">
        <v>5.7</v>
      </c>
    </row>
    <row r="129" spans="1:19" x14ac:dyDescent="0.25">
      <c r="A129" s="8">
        <v>44324</v>
      </c>
      <c r="C129" s="41">
        <v>3.7</v>
      </c>
      <c r="E129" s="2">
        <v>3.7</v>
      </c>
      <c r="G129" s="2">
        <v>5.0999999999999996</v>
      </c>
      <c r="I129" s="41">
        <v>4.9000000000000004</v>
      </c>
      <c r="M129" s="2">
        <v>4.3</v>
      </c>
      <c r="P129" s="2">
        <v>3.9</v>
      </c>
    </row>
    <row r="130" spans="1:19" x14ac:dyDescent="0.25">
      <c r="A130" s="8">
        <v>44325</v>
      </c>
      <c r="C130" s="41">
        <v>3.6</v>
      </c>
      <c r="E130" s="2">
        <v>3.5</v>
      </c>
      <c r="G130" s="2">
        <v>3.4</v>
      </c>
      <c r="I130" s="41">
        <v>3</v>
      </c>
      <c r="M130" s="2">
        <v>3.6</v>
      </c>
      <c r="P130" s="2">
        <v>4.9000000000000004</v>
      </c>
    </row>
    <row r="131" spans="1:19" x14ac:dyDescent="0.25">
      <c r="A131" s="8">
        <v>44326</v>
      </c>
      <c r="B131" s="2">
        <v>4.0999999999999996</v>
      </c>
      <c r="C131" s="41">
        <v>4.7</v>
      </c>
      <c r="D131" s="2">
        <v>4.4000000000000004</v>
      </c>
      <c r="E131" s="2">
        <v>4.4000000000000004</v>
      </c>
      <c r="F131" s="41">
        <v>4.5</v>
      </c>
      <c r="G131" s="2">
        <v>4</v>
      </c>
      <c r="H131" s="2">
        <v>4</v>
      </c>
      <c r="I131" s="41">
        <v>4.3</v>
      </c>
      <c r="J131" s="2">
        <v>4.3</v>
      </c>
      <c r="K131" s="41">
        <v>4.8</v>
      </c>
      <c r="L131" s="2">
        <v>2.9</v>
      </c>
      <c r="M131" s="2">
        <v>4.4000000000000004</v>
      </c>
      <c r="N131" s="41">
        <v>4.5999999999999996</v>
      </c>
      <c r="O131" s="2">
        <v>5.7</v>
      </c>
      <c r="P131" s="2">
        <v>6</v>
      </c>
      <c r="Q131" s="2">
        <v>6.9</v>
      </c>
      <c r="R131" s="2">
        <v>4.0999999999999996</v>
      </c>
      <c r="S131" s="2">
        <v>4.7</v>
      </c>
    </row>
    <row r="132" spans="1:19" x14ac:dyDescent="0.25">
      <c r="A132" s="8">
        <v>44327</v>
      </c>
      <c r="C132" s="41">
        <v>2.7</v>
      </c>
      <c r="E132" s="2">
        <v>2.6</v>
      </c>
      <c r="G132" s="2">
        <v>3.6</v>
      </c>
      <c r="I132" s="41">
        <v>3.6</v>
      </c>
      <c r="M132" s="2">
        <v>3.6</v>
      </c>
      <c r="P132" s="2">
        <v>2.8</v>
      </c>
    </row>
    <row r="133" spans="1:19" x14ac:dyDescent="0.25">
      <c r="A133" s="8">
        <v>44328</v>
      </c>
      <c r="C133" s="41">
        <v>5.6</v>
      </c>
      <c r="E133" s="2">
        <v>5</v>
      </c>
      <c r="G133" s="2">
        <v>8.8000000000000007</v>
      </c>
      <c r="I133" s="41">
        <v>4.5999999999999996</v>
      </c>
      <c r="M133" s="2">
        <v>4.4000000000000004</v>
      </c>
      <c r="P133" s="2">
        <v>4.8</v>
      </c>
    </row>
    <row r="134" spans="1:19" x14ac:dyDescent="0.25">
      <c r="A134" s="8">
        <v>44329</v>
      </c>
      <c r="B134" s="2">
        <v>5.6</v>
      </c>
      <c r="C134" s="41">
        <v>8.3000000000000007</v>
      </c>
      <c r="D134" s="2">
        <v>7.2</v>
      </c>
      <c r="E134" s="2">
        <v>6.1</v>
      </c>
      <c r="F134" s="41">
        <v>6.4</v>
      </c>
      <c r="G134" s="2">
        <v>9.8000000000000007</v>
      </c>
      <c r="H134" s="2">
        <v>2.7</v>
      </c>
      <c r="I134" s="41">
        <v>5.6</v>
      </c>
      <c r="J134" s="2">
        <v>4.7</v>
      </c>
      <c r="K134" s="41">
        <v>6</v>
      </c>
      <c r="L134" s="2">
        <v>3.8</v>
      </c>
      <c r="M134" s="2">
        <v>4.8</v>
      </c>
      <c r="N134" s="41">
        <v>4.4000000000000004</v>
      </c>
      <c r="O134" s="2">
        <v>5.8</v>
      </c>
      <c r="P134" s="2">
        <v>6.5</v>
      </c>
      <c r="Q134" s="2">
        <v>7.1</v>
      </c>
      <c r="R134" s="2">
        <v>3.5</v>
      </c>
      <c r="S134" s="2">
        <v>5.8</v>
      </c>
    </row>
    <row r="135" spans="1:19" x14ac:dyDescent="0.25">
      <c r="A135" s="8">
        <v>44330</v>
      </c>
      <c r="C135" s="41">
        <v>9.1999999999999993</v>
      </c>
      <c r="E135" s="2">
        <v>6.2</v>
      </c>
      <c r="G135" s="2">
        <v>9.4</v>
      </c>
      <c r="I135" s="41">
        <v>5.4</v>
      </c>
      <c r="M135" s="2">
        <v>5.8</v>
      </c>
      <c r="P135" s="2">
        <v>6.1</v>
      </c>
    </row>
    <row r="136" spans="1:19" x14ac:dyDescent="0.25">
      <c r="A136" s="8">
        <v>44331</v>
      </c>
      <c r="C136" s="41">
        <v>8.5</v>
      </c>
      <c r="E136" s="2">
        <v>13.5</v>
      </c>
      <c r="G136" s="2">
        <v>9.1</v>
      </c>
      <c r="I136" s="41">
        <v>6.3</v>
      </c>
      <c r="M136" s="2">
        <v>7.5</v>
      </c>
      <c r="P136" s="2">
        <v>7.3</v>
      </c>
    </row>
    <row r="137" spans="1:19" x14ac:dyDescent="0.25">
      <c r="A137" s="8">
        <v>44332</v>
      </c>
      <c r="B137" s="2">
        <v>9.5</v>
      </c>
      <c r="C137" s="41">
        <v>8.4</v>
      </c>
      <c r="D137" s="2">
        <v>8.1999999999999993</v>
      </c>
      <c r="E137" s="2">
        <v>9</v>
      </c>
      <c r="G137" s="2">
        <v>9.4</v>
      </c>
      <c r="H137" s="2">
        <v>7.6</v>
      </c>
      <c r="I137" s="41">
        <v>10.5</v>
      </c>
      <c r="J137" s="2">
        <v>8.4</v>
      </c>
      <c r="K137" s="41">
        <v>8.5</v>
      </c>
      <c r="L137" s="2">
        <v>6.8</v>
      </c>
      <c r="M137" s="2">
        <v>8.4</v>
      </c>
      <c r="N137" s="41">
        <v>8.4</v>
      </c>
      <c r="O137" s="2">
        <v>8.6</v>
      </c>
      <c r="P137" s="2">
        <v>8.9</v>
      </c>
      <c r="Q137" s="2">
        <v>9</v>
      </c>
      <c r="R137" s="2">
        <v>8.8000000000000007</v>
      </c>
      <c r="S137" s="2">
        <v>9.6999999999999993</v>
      </c>
    </row>
    <row r="138" spans="1:19" x14ac:dyDescent="0.25">
      <c r="A138" s="8">
        <v>44333</v>
      </c>
      <c r="C138" s="41">
        <v>6.7</v>
      </c>
      <c r="E138" s="2">
        <v>5.8</v>
      </c>
      <c r="G138" s="2">
        <v>5.9</v>
      </c>
      <c r="I138" s="41">
        <v>11.5</v>
      </c>
      <c r="M138" s="2">
        <v>5.8</v>
      </c>
      <c r="P138" s="2">
        <v>6</v>
      </c>
    </row>
    <row r="139" spans="1:19" x14ac:dyDescent="0.25">
      <c r="A139" s="8">
        <v>44334</v>
      </c>
      <c r="C139" s="41">
        <v>9.1</v>
      </c>
      <c r="G139" s="2">
        <v>5</v>
      </c>
      <c r="I139" s="41">
        <v>7.8</v>
      </c>
      <c r="M139" s="2">
        <v>5.2</v>
      </c>
      <c r="P139" s="2">
        <v>6.9</v>
      </c>
    </row>
    <row r="140" spans="1:19" x14ac:dyDescent="0.25">
      <c r="A140" s="8">
        <v>44335</v>
      </c>
      <c r="B140" s="2">
        <v>6.6</v>
      </c>
      <c r="C140" s="41">
        <v>9.6</v>
      </c>
      <c r="D140" s="2">
        <v>9</v>
      </c>
      <c r="E140" s="2">
        <v>8.6999999999999993</v>
      </c>
      <c r="F140" s="41">
        <v>11.7</v>
      </c>
      <c r="G140" s="2">
        <v>8.6</v>
      </c>
      <c r="H140" s="2">
        <v>3.8</v>
      </c>
      <c r="I140" s="41">
        <v>8.1</v>
      </c>
      <c r="J140" s="2">
        <v>8.8000000000000007</v>
      </c>
      <c r="K140" s="41">
        <v>9</v>
      </c>
      <c r="L140" s="2">
        <v>3.9</v>
      </c>
      <c r="M140" s="2">
        <v>5</v>
      </c>
      <c r="N140" s="41">
        <v>4.9000000000000004</v>
      </c>
      <c r="O140" s="2">
        <v>6</v>
      </c>
      <c r="P140" s="2">
        <v>8.8000000000000007</v>
      </c>
      <c r="Q140" s="2">
        <v>8.5</v>
      </c>
      <c r="R140" s="2">
        <v>7.3</v>
      </c>
    </row>
    <row r="141" spans="1:19" x14ac:dyDescent="0.25">
      <c r="A141" s="8">
        <v>44336</v>
      </c>
      <c r="C141" s="41">
        <v>9.8000000000000007</v>
      </c>
      <c r="E141" s="2">
        <v>8.5</v>
      </c>
      <c r="G141" s="2">
        <v>8.5</v>
      </c>
      <c r="I141" s="41">
        <v>8.9</v>
      </c>
      <c r="M141" s="2">
        <v>4.9000000000000004</v>
      </c>
      <c r="P141" s="2">
        <v>9.4</v>
      </c>
    </row>
    <row r="142" spans="1:19" x14ac:dyDescent="0.25">
      <c r="A142" s="8">
        <v>44337</v>
      </c>
      <c r="C142" s="41">
        <v>9.1</v>
      </c>
      <c r="E142" s="2">
        <v>6</v>
      </c>
      <c r="G142" s="2">
        <v>6.4</v>
      </c>
      <c r="I142" s="41">
        <v>6.4</v>
      </c>
      <c r="M142" s="2">
        <v>5.0999999999999996</v>
      </c>
      <c r="P142" s="2">
        <v>6.6</v>
      </c>
    </row>
    <row r="143" spans="1:19" x14ac:dyDescent="0.25">
      <c r="A143" s="8">
        <v>44338</v>
      </c>
      <c r="B143" s="2">
        <v>5</v>
      </c>
      <c r="C143" s="41">
        <v>8.4</v>
      </c>
      <c r="D143" s="2">
        <v>7.7</v>
      </c>
      <c r="E143" s="2">
        <v>6.3</v>
      </c>
      <c r="F143" s="41">
        <v>7.2</v>
      </c>
      <c r="G143" s="2">
        <v>6.3</v>
      </c>
      <c r="H143" s="2">
        <v>5.3</v>
      </c>
      <c r="J143" s="2">
        <v>6.2</v>
      </c>
      <c r="K143" s="41">
        <v>7.5</v>
      </c>
      <c r="L143" s="2">
        <v>3.3</v>
      </c>
      <c r="M143" s="2">
        <v>4.9000000000000004</v>
      </c>
      <c r="N143" s="41">
        <v>4.5999999999999996</v>
      </c>
      <c r="O143" s="2">
        <v>4.2</v>
      </c>
      <c r="P143" s="2">
        <v>8</v>
      </c>
      <c r="Q143" s="2">
        <v>11.5</v>
      </c>
      <c r="R143" s="2">
        <v>6</v>
      </c>
      <c r="S143" s="2">
        <v>3.9</v>
      </c>
    </row>
    <row r="144" spans="1:19" x14ac:dyDescent="0.25">
      <c r="A144" s="8">
        <v>44339</v>
      </c>
      <c r="C144" s="41">
        <v>8.1</v>
      </c>
      <c r="E144" s="2">
        <v>6.7</v>
      </c>
      <c r="G144" s="2">
        <v>7.1</v>
      </c>
      <c r="M144" s="2">
        <v>7.5</v>
      </c>
      <c r="P144" s="2">
        <v>7.6</v>
      </c>
    </row>
    <row r="145" spans="1:19" x14ac:dyDescent="0.25">
      <c r="A145" s="8">
        <v>44340</v>
      </c>
      <c r="C145" s="41">
        <v>12.2</v>
      </c>
      <c r="E145" s="2">
        <v>9.5</v>
      </c>
      <c r="G145" s="2">
        <v>10</v>
      </c>
      <c r="M145" s="2">
        <v>10.3</v>
      </c>
      <c r="P145" s="2">
        <v>10.8</v>
      </c>
    </row>
    <row r="146" spans="1:19" x14ac:dyDescent="0.25">
      <c r="A146" s="8">
        <v>44341</v>
      </c>
      <c r="B146" s="2">
        <v>7.2</v>
      </c>
      <c r="C146" s="41">
        <v>11.5</v>
      </c>
      <c r="D146" s="2">
        <v>8.9</v>
      </c>
      <c r="E146" s="2">
        <v>8</v>
      </c>
      <c r="F146" s="41">
        <v>7.1</v>
      </c>
      <c r="G146" s="2">
        <v>7.6</v>
      </c>
      <c r="H146" s="2">
        <v>5.8</v>
      </c>
      <c r="J146" s="2">
        <v>7.7</v>
      </c>
      <c r="K146" s="41">
        <v>9</v>
      </c>
      <c r="L146" s="2">
        <v>3.1</v>
      </c>
      <c r="M146" s="2">
        <v>6.3</v>
      </c>
      <c r="N146" s="41">
        <v>6.3</v>
      </c>
      <c r="O146" s="2">
        <v>5.2</v>
      </c>
      <c r="P146" s="2">
        <v>8.1</v>
      </c>
      <c r="Q146" s="2">
        <v>8.3000000000000007</v>
      </c>
      <c r="R146" s="2">
        <v>7.4</v>
      </c>
      <c r="S146" s="2">
        <v>3.2</v>
      </c>
    </row>
    <row r="147" spans="1:19" x14ac:dyDescent="0.25">
      <c r="A147" s="8">
        <v>44342</v>
      </c>
      <c r="C147" s="41">
        <v>3.8</v>
      </c>
      <c r="E147" s="2">
        <v>4</v>
      </c>
      <c r="G147" s="2">
        <v>3.7</v>
      </c>
      <c r="I147" s="41">
        <v>3.7</v>
      </c>
      <c r="M147" s="2">
        <v>4.5999999999999996</v>
      </c>
      <c r="P147" s="2">
        <v>3.8</v>
      </c>
    </row>
    <row r="148" spans="1:19" x14ac:dyDescent="0.25">
      <c r="A148" s="8">
        <v>44343</v>
      </c>
      <c r="C148" s="41">
        <v>3.3</v>
      </c>
      <c r="E148" s="2">
        <v>3.2</v>
      </c>
      <c r="G148" s="2">
        <v>2</v>
      </c>
      <c r="I148" s="41">
        <v>5.4</v>
      </c>
      <c r="M148" s="2">
        <v>3.6</v>
      </c>
      <c r="P148" s="2">
        <v>3</v>
      </c>
    </row>
    <row r="149" spans="1:19" x14ac:dyDescent="0.25">
      <c r="A149" s="8">
        <v>44344</v>
      </c>
      <c r="B149" s="2">
        <v>1.7</v>
      </c>
      <c r="C149" s="41">
        <v>2.2000000000000002</v>
      </c>
      <c r="D149" s="2">
        <v>1.4</v>
      </c>
      <c r="E149" s="2">
        <v>1.5</v>
      </c>
      <c r="F149" s="41">
        <v>2.4</v>
      </c>
      <c r="G149" s="2">
        <v>1.4</v>
      </c>
      <c r="H149" s="2">
        <v>0.8</v>
      </c>
      <c r="I149" s="41">
        <v>1.4</v>
      </c>
      <c r="J149" s="2">
        <v>1.3</v>
      </c>
      <c r="K149" s="41">
        <v>1.5</v>
      </c>
      <c r="L149" s="2">
        <v>1.5</v>
      </c>
      <c r="M149" s="2">
        <v>1.2</v>
      </c>
      <c r="N149" s="41">
        <v>1.3</v>
      </c>
      <c r="O149" s="2">
        <v>1.8</v>
      </c>
      <c r="P149" s="2">
        <v>2</v>
      </c>
      <c r="Q149" s="2">
        <v>1.7</v>
      </c>
      <c r="R149" s="2">
        <v>1.2</v>
      </c>
      <c r="S149" s="2">
        <v>1.8</v>
      </c>
    </row>
    <row r="150" spans="1:19" x14ac:dyDescent="0.25">
      <c r="A150" s="8">
        <v>44345</v>
      </c>
      <c r="C150" s="41">
        <v>2.5</v>
      </c>
      <c r="E150" s="2">
        <v>4.5</v>
      </c>
      <c r="G150" s="2">
        <v>8.8000000000000007</v>
      </c>
      <c r="I150" s="41">
        <v>4.7</v>
      </c>
      <c r="M150" s="2">
        <v>3.4</v>
      </c>
      <c r="P150" s="2">
        <v>4.5</v>
      </c>
    </row>
    <row r="151" spans="1:19" x14ac:dyDescent="0.25">
      <c r="A151" s="8">
        <v>44346</v>
      </c>
      <c r="C151" s="41">
        <v>9.8000000000000007</v>
      </c>
      <c r="E151" s="2">
        <v>8.6</v>
      </c>
      <c r="I151" s="41">
        <v>6.3</v>
      </c>
      <c r="M151" s="2">
        <v>5.4</v>
      </c>
      <c r="P151" s="2">
        <v>9</v>
      </c>
    </row>
    <row r="152" spans="1:19" x14ac:dyDescent="0.25">
      <c r="A152" s="8">
        <v>44347</v>
      </c>
      <c r="B152" s="2">
        <v>7.3</v>
      </c>
      <c r="C152" s="41">
        <v>10.9</v>
      </c>
      <c r="D152" s="2">
        <v>8.8000000000000007</v>
      </c>
      <c r="E152" s="2">
        <v>8</v>
      </c>
      <c r="F152" s="41">
        <v>7</v>
      </c>
      <c r="H152" s="2">
        <v>5</v>
      </c>
      <c r="I152" s="41">
        <v>7.6</v>
      </c>
      <c r="J152" s="2">
        <v>8.6999999999999993</v>
      </c>
      <c r="K152" s="41">
        <v>9</v>
      </c>
      <c r="L152" s="2">
        <v>2.9</v>
      </c>
      <c r="M152" s="2">
        <v>6.2</v>
      </c>
      <c r="N152" s="41">
        <v>6.7</v>
      </c>
      <c r="O152" s="2">
        <v>10.1</v>
      </c>
      <c r="P152" s="2">
        <v>12.3</v>
      </c>
      <c r="Q152" s="2">
        <v>9.6999999999999993</v>
      </c>
      <c r="R152" s="2">
        <v>5.7</v>
      </c>
      <c r="S152" s="2">
        <v>3.9</v>
      </c>
    </row>
    <row r="153" spans="1:19" x14ac:dyDescent="0.25">
      <c r="A153" s="8">
        <v>44348</v>
      </c>
      <c r="C153" s="41">
        <v>8.5</v>
      </c>
      <c r="E153" s="2">
        <v>5.7</v>
      </c>
      <c r="I153" s="41">
        <v>6.8</v>
      </c>
      <c r="M153" s="2">
        <v>5.2</v>
      </c>
      <c r="P153" s="2">
        <v>7.8</v>
      </c>
    </row>
    <row r="154" spans="1:19" x14ac:dyDescent="0.25">
      <c r="A154" s="8">
        <v>44349</v>
      </c>
      <c r="C154" s="41">
        <v>10.5</v>
      </c>
      <c r="E154" s="2">
        <v>8.6999999999999993</v>
      </c>
      <c r="G154" s="2">
        <v>10.7</v>
      </c>
      <c r="I154" s="41">
        <v>10</v>
      </c>
      <c r="M154" s="2">
        <v>7.4</v>
      </c>
      <c r="P154" s="2">
        <v>9.6</v>
      </c>
    </row>
    <row r="155" spans="1:19" x14ac:dyDescent="0.25">
      <c r="A155" s="8">
        <v>44350</v>
      </c>
      <c r="B155" s="2">
        <v>10.199999999999999</v>
      </c>
      <c r="C155" s="41">
        <v>8.5</v>
      </c>
      <c r="D155" s="2">
        <v>7.5</v>
      </c>
      <c r="E155" s="2">
        <v>8.4</v>
      </c>
      <c r="F155" s="41">
        <v>10.4</v>
      </c>
      <c r="G155" s="2">
        <v>7.5</v>
      </c>
      <c r="H155" s="2">
        <v>5.4</v>
      </c>
      <c r="I155" s="41">
        <v>7.8</v>
      </c>
      <c r="J155" s="2">
        <v>6.9</v>
      </c>
      <c r="K155" s="41">
        <v>9.8000000000000007</v>
      </c>
      <c r="L155" s="2">
        <v>6.3</v>
      </c>
      <c r="M155" s="2">
        <v>6.6</v>
      </c>
      <c r="N155" s="41">
        <v>6.5</v>
      </c>
      <c r="O155" s="2">
        <v>8.4</v>
      </c>
      <c r="P155" s="2">
        <v>9.1</v>
      </c>
      <c r="Q155" s="2">
        <v>8.6</v>
      </c>
      <c r="R155" s="2">
        <v>7.6</v>
      </c>
    </row>
    <row r="156" spans="1:19" x14ac:dyDescent="0.25">
      <c r="A156" s="8">
        <v>44351</v>
      </c>
      <c r="C156" s="41">
        <v>9.6</v>
      </c>
      <c r="E156" s="2">
        <v>7</v>
      </c>
      <c r="G156" s="2">
        <v>7</v>
      </c>
      <c r="I156" s="41">
        <v>7</v>
      </c>
      <c r="M156" s="2">
        <v>6</v>
      </c>
      <c r="P156" s="2">
        <v>7</v>
      </c>
    </row>
    <row r="157" spans="1:19" x14ac:dyDescent="0.25">
      <c r="A157" s="8">
        <v>44352</v>
      </c>
      <c r="C157" s="41">
        <v>9.6999999999999993</v>
      </c>
      <c r="E157" s="2">
        <v>7.3</v>
      </c>
      <c r="G157" s="2">
        <v>7.4</v>
      </c>
      <c r="I157" s="41">
        <v>6.8</v>
      </c>
      <c r="M157" s="2">
        <v>6.9</v>
      </c>
      <c r="P157" s="2">
        <v>7.9</v>
      </c>
    </row>
    <row r="158" spans="1:19" x14ac:dyDescent="0.25">
      <c r="A158" s="8">
        <v>44353</v>
      </c>
      <c r="B158" s="2">
        <v>6.9</v>
      </c>
      <c r="C158" s="41">
        <v>8.5</v>
      </c>
      <c r="D158" s="2">
        <v>6.8</v>
      </c>
      <c r="E158" s="2">
        <v>7</v>
      </c>
      <c r="F158" s="41">
        <v>7.6</v>
      </c>
      <c r="G158" s="2">
        <v>7.1</v>
      </c>
      <c r="H158" s="2">
        <v>6</v>
      </c>
      <c r="I158" s="41">
        <v>6.9</v>
      </c>
      <c r="J158" s="2">
        <v>6.7</v>
      </c>
      <c r="K158" s="41">
        <v>10.3</v>
      </c>
      <c r="L158" s="2">
        <v>7.3</v>
      </c>
      <c r="M158" s="2">
        <v>6.8</v>
      </c>
      <c r="N158" s="41">
        <v>6.4</v>
      </c>
      <c r="O158" s="2">
        <v>8.4</v>
      </c>
      <c r="P158" s="2">
        <v>7.4</v>
      </c>
      <c r="Q158" s="2">
        <v>7.3</v>
      </c>
      <c r="R158" s="2">
        <v>6.2</v>
      </c>
      <c r="S158" s="2">
        <v>6.4</v>
      </c>
    </row>
    <row r="159" spans="1:19" x14ac:dyDescent="0.25">
      <c r="A159" s="8">
        <v>44354</v>
      </c>
      <c r="C159" s="41">
        <v>7.7</v>
      </c>
      <c r="E159" s="2">
        <v>5.8</v>
      </c>
      <c r="G159" s="2">
        <v>4.8</v>
      </c>
      <c r="I159" s="41">
        <v>5.5</v>
      </c>
      <c r="M159" s="2">
        <v>5.2</v>
      </c>
      <c r="P159" s="2">
        <v>5.8</v>
      </c>
    </row>
    <row r="160" spans="1:19" x14ac:dyDescent="0.25">
      <c r="A160" s="8">
        <v>44355</v>
      </c>
      <c r="C160" s="41">
        <v>5.6</v>
      </c>
      <c r="E160" s="2">
        <v>6.6</v>
      </c>
      <c r="G160" s="2">
        <v>6.6</v>
      </c>
      <c r="I160" s="41">
        <v>5.5</v>
      </c>
      <c r="M160" s="2">
        <v>6</v>
      </c>
      <c r="P160" s="2">
        <v>7</v>
      </c>
    </row>
    <row r="161" spans="1:19" x14ac:dyDescent="0.25">
      <c r="A161" s="8">
        <v>44356</v>
      </c>
      <c r="B161" s="2">
        <v>7.4</v>
      </c>
      <c r="C161" s="41">
        <v>7</v>
      </c>
      <c r="D161" s="2">
        <v>6.4</v>
      </c>
      <c r="E161" s="2">
        <v>7.8</v>
      </c>
      <c r="F161" s="41">
        <v>6.5</v>
      </c>
      <c r="G161" s="2">
        <v>7.2</v>
      </c>
      <c r="H161" s="2">
        <v>6.9</v>
      </c>
      <c r="I161" s="41">
        <v>7</v>
      </c>
      <c r="J161" s="2">
        <v>5.9</v>
      </c>
      <c r="K161" s="41">
        <v>6.3</v>
      </c>
      <c r="L161" s="2">
        <v>7.8</v>
      </c>
      <c r="M161" s="2">
        <v>8.6</v>
      </c>
      <c r="N161" s="41">
        <v>8.4</v>
      </c>
      <c r="O161" s="2">
        <v>8.4</v>
      </c>
      <c r="P161" s="2">
        <v>6.5</v>
      </c>
      <c r="Q161" s="2">
        <v>6.9</v>
      </c>
      <c r="R161" s="2">
        <v>6.3</v>
      </c>
      <c r="S161" s="2">
        <v>8.5</v>
      </c>
    </row>
    <row r="162" spans="1:19" x14ac:dyDescent="0.25">
      <c r="A162" s="8">
        <v>44357</v>
      </c>
      <c r="C162" s="41">
        <v>9.5</v>
      </c>
      <c r="E162" s="2">
        <v>8.5</v>
      </c>
      <c r="G162" s="2">
        <v>8.6</v>
      </c>
      <c r="I162" s="41">
        <v>8</v>
      </c>
      <c r="M162" s="2">
        <v>6.7</v>
      </c>
      <c r="P162" s="2">
        <v>9.8000000000000007</v>
      </c>
    </row>
    <row r="163" spans="1:19" x14ac:dyDescent="0.25">
      <c r="A163" s="8">
        <v>44358</v>
      </c>
      <c r="C163" s="41">
        <v>10.5</v>
      </c>
      <c r="E163" s="2">
        <v>12.1</v>
      </c>
      <c r="G163" s="2">
        <v>11</v>
      </c>
      <c r="I163" s="41">
        <v>9.6</v>
      </c>
      <c r="M163" s="2">
        <v>6.4</v>
      </c>
      <c r="P163" s="2">
        <v>11.1</v>
      </c>
    </row>
    <row r="164" spans="1:19" x14ac:dyDescent="0.25">
      <c r="A164" s="8">
        <v>44359</v>
      </c>
      <c r="B164" s="2">
        <v>6.4</v>
      </c>
      <c r="C164" s="41">
        <v>6.9</v>
      </c>
      <c r="D164" s="2">
        <v>7</v>
      </c>
      <c r="E164" s="2">
        <v>7.7</v>
      </c>
      <c r="F164" s="41">
        <v>8</v>
      </c>
      <c r="G164" s="2">
        <v>7.9</v>
      </c>
      <c r="H164" s="2">
        <v>2.8</v>
      </c>
      <c r="I164" s="41">
        <v>8.3000000000000007</v>
      </c>
      <c r="J164" s="2">
        <v>7.3</v>
      </c>
      <c r="K164" s="41">
        <v>7.6</v>
      </c>
      <c r="L164" s="2">
        <v>4.5999999999999996</v>
      </c>
      <c r="M164" s="2">
        <v>3.6</v>
      </c>
      <c r="N164" s="41">
        <v>3.6</v>
      </c>
      <c r="O164" s="2">
        <v>4.9000000000000004</v>
      </c>
      <c r="P164" s="2">
        <v>7.4</v>
      </c>
      <c r="Q164" s="2">
        <v>8.4</v>
      </c>
      <c r="R164" s="2">
        <v>6.4</v>
      </c>
      <c r="S164" s="2">
        <v>6.3</v>
      </c>
    </row>
    <row r="165" spans="1:19" x14ac:dyDescent="0.25">
      <c r="A165" s="8">
        <v>44360</v>
      </c>
      <c r="C165" s="41">
        <v>5.4</v>
      </c>
      <c r="E165" s="2">
        <v>7.8</v>
      </c>
      <c r="G165" s="2">
        <v>6.9</v>
      </c>
      <c r="I165" s="41">
        <v>5.8</v>
      </c>
      <c r="M165" s="2">
        <v>8.1</v>
      </c>
      <c r="P165" s="2">
        <v>6.7</v>
      </c>
    </row>
    <row r="166" spans="1:19" x14ac:dyDescent="0.25">
      <c r="A166" s="8">
        <v>44361</v>
      </c>
      <c r="E166" s="2">
        <v>7.7</v>
      </c>
      <c r="G166" s="2">
        <v>7</v>
      </c>
      <c r="I166" s="41">
        <v>4.4000000000000004</v>
      </c>
      <c r="M166" s="2">
        <v>6.8</v>
      </c>
      <c r="P166" s="2">
        <v>6.4</v>
      </c>
    </row>
    <row r="167" spans="1:19" x14ac:dyDescent="0.25">
      <c r="A167" s="8">
        <v>44362</v>
      </c>
      <c r="B167" s="2">
        <v>8.4</v>
      </c>
      <c r="C167" s="41">
        <v>7.6</v>
      </c>
      <c r="D167" s="2">
        <v>6.3</v>
      </c>
      <c r="E167" s="2">
        <v>7.1</v>
      </c>
      <c r="F167" s="41">
        <v>10.3</v>
      </c>
      <c r="G167" s="2">
        <v>7.2</v>
      </c>
      <c r="H167" s="2">
        <v>6.2</v>
      </c>
      <c r="I167" s="41">
        <v>7.9</v>
      </c>
      <c r="J167" s="2">
        <v>6.1</v>
      </c>
      <c r="K167" s="41">
        <v>7.1</v>
      </c>
      <c r="L167" s="2">
        <v>8</v>
      </c>
      <c r="M167" s="2">
        <v>8.1</v>
      </c>
      <c r="N167" s="41">
        <v>6.9</v>
      </c>
      <c r="O167" s="2">
        <v>8.1</v>
      </c>
      <c r="P167" s="2">
        <v>7.4</v>
      </c>
      <c r="Q167" s="2">
        <v>7.2</v>
      </c>
      <c r="R167" s="2">
        <v>7.4</v>
      </c>
      <c r="S167" s="2">
        <v>8.6999999999999993</v>
      </c>
    </row>
    <row r="168" spans="1:19" x14ac:dyDescent="0.25">
      <c r="A168" s="8">
        <v>44363</v>
      </c>
      <c r="C168" s="41">
        <v>3.9</v>
      </c>
      <c r="E168" s="2">
        <v>5.9</v>
      </c>
      <c r="G168" s="2">
        <v>7.1</v>
      </c>
      <c r="I168" s="41">
        <v>6.2</v>
      </c>
      <c r="M168" s="2">
        <v>9.4</v>
      </c>
      <c r="P168" s="2">
        <v>4.3</v>
      </c>
    </row>
    <row r="169" spans="1:19" x14ac:dyDescent="0.25">
      <c r="A169" s="8">
        <v>44364</v>
      </c>
      <c r="C169" s="41">
        <v>9.8000000000000007</v>
      </c>
      <c r="G169" s="2">
        <v>11</v>
      </c>
      <c r="I169" s="41">
        <v>9.6999999999999993</v>
      </c>
      <c r="M169" s="2">
        <v>10.1</v>
      </c>
      <c r="P169" s="2">
        <v>9.4</v>
      </c>
    </row>
    <row r="170" spans="1:19" x14ac:dyDescent="0.25">
      <c r="A170" s="8">
        <v>44365</v>
      </c>
      <c r="B170" s="2">
        <v>9.5</v>
      </c>
      <c r="C170" s="41">
        <v>9.1999999999999993</v>
      </c>
      <c r="D170" s="2">
        <v>8.6999999999999993</v>
      </c>
      <c r="E170" s="2">
        <v>9.8000000000000007</v>
      </c>
      <c r="F170" s="41">
        <v>12.6</v>
      </c>
      <c r="G170" s="2">
        <v>9.6999999999999993</v>
      </c>
      <c r="H170" s="2">
        <v>11</v>
      </c>
      <c r="I170" s="41">
        <v>10.6</v>
      </c>
      <c r="J170" s="2">
        <v>9.8000000000000007</v>
      </c>
      <c r="K170" s="41">
        <v>10.8</v>
      </c>
      <c r="L170" s="2">
        <v>7</v>
      </c>
      <c r="M170" s="2">
        <v>10.3</v>
      </c>
      <c r="N170" s="41">
        <v>9.6</v>
      </c>
      <c r="O170" s="2">
        <v>11.6</v>
      </c>
      <c r="P170" s="2">
        <v>11</v>
      </c>
      <c r="Q170" s="2">
        <v>10.6</v>
      </c>
      <c r="R170" s="2">
        <v>12.5</v>
      </c>
      <c r="S170" s="2">
        <v>9.3000000000000007</v>
      </c>
    </row>
    <row r="171" spans="1:19" x14ac:dyDescent="0.25">
      <c r="A171" s="8">
        <v>44366</v>
      </c>
      <c r="C171" s="41">
        <v>5.5</v>
      </c>
      <c r="E171" s="2">
        <v>5.8</v>
      </c>
      <c r="G171" s="2">
        <v>7.6</v>
      </c>
      <c r="I171" s="41">
        <v>6.3</v>
      </c>
      <c r="M171" s="2">
        <v>5.9</v>
      </c>
      <c r="P171" s="2">
        <v>8.1999999999999993</v>
      </c>
    </row>
    <row r="172" spans="1:19" x14ac:dyDescent="0.25">
      <c r="A172" s="8">
        <v>44367</v>
      </c>
      <c r="C172" s="41">
        <v>7.6</v>
      </c>
      <c r="E172" s="2">
        <v>7.3</v>
      </c>
      <c r="G172" s="2">
        <v>7</v>
      </c>
      <c r="I172" s="41">
        <v>7.7</v>
      </c>
      <c r="M172" s="2">
        <v>6.1</v>
      </c>
      <c r="P172" s="2">
        <v>7.7</v>
      </c>
    </row>
    <row r="173" spans="1:19" x14ac:dyDescent="0.25">
      <c r="A173" s="8">
        <v>44368</v>
      </c>
      <c r="B173" s="2">
        <v>3.3</v>
      </c>
      <c r="C173" s="41">
        <v>2.6</v>
      </c>
      <c r="D173" s="2">
        <v>2.4</v>
      </c>
      <c r="E173" s="2">
        <v>2.4</v>
      </c>
      <c r="F173" s="41">
        <v>4.3</v>
      </c>
      <c r="G173" s="2">
        <v>2.6</v>
      </c>
      <c r="H173" s="2">
        <v>3.3</v>
      </c>
      <c r="I173" s="41">
        <v>3.1</v>
      </c>
      <c r="J173" s="2">
        <v>3</v>
      </c>
      <c r="K173" s="41">
        <v>2.9</v>
      </c>
      <c r="L173" s="2">
        <v>2.4</v>
      </c>
      <c r="M173" s="2">
        <v>2.4</v>
      </c>
      <c r="N173" s="41">
        <v>2.1</v>
      </c>
      <c r="O173" s="2">
        <v>4.2</v>
      </c>
      <c r="P173" s="2">
        <v>3.2</v>
      </c>
      <c r="Q173" s="2">
        <v>3.3</v>
      </c>
      <c r="R173" s="2">
        <v>2.1</v>
      </c>
    </row>
    <row r="174" spans="1:19" x14ac:dyDescent="0.25">
      <c r="A174" s="8">
        <v>44369</v>
      </c>
      <c r="C174" s="41">
        <v>4.3</v>
      </c>
      <c r="E174" s="2">
        <v>3.4</v>
      </c>
      <c r="G174" s="2">
        <v>3.6</v>
      </c>
      <c r="I174" s="41">
        <v>4.3</v>
      </c>
      <c r="M174" s="2">
        <v>4</v>
      </c>
      <c r="P174" s="2">
        <v>3.1</v>
      </c>
    </row>
    <row r="175" spans="1:19" x14ac:dyDescent="0.25">
      <c r="A175" s="8">
        <v>44370</v>
      </c>
      <c r="C175" s="41">
        <v>8.8000000000000007</v>
      </c>
      <c r="G175" s="2">
        <v>5.9</v>
      </c>
      <c r="I175" s="41">
        <v>6</v>
      </c>
      <c r="M175" s="2">
        <v>7.9</v>
      </c>
      <c r="P175" s="2">
        <v>5.8</v>
      </c>
    </row>
    <row r="176" spans="1:19" x14ac:dyDescent="0.25">
      <c r="A176" s="8">
        <v>44371</v>
      </c>
      <c r="B176" s="2">
        <v>6.5</v>
      </c>
      <c r="C176" s="41">
        <v>11.6</v>
      </c>
      <c r="D176" s="2">
        <v>9.3000000000000007</v>
      </c>
      <c r="F176" s="41">
        <v>8.8000000000000007</v>
      </c>
      <c r="G176" s="2">
        <v>7.4</v>
      </c>
      <c r="H176" s="2">
        <v>6</v>
      </c>
      <c r="I176" s="41">
        <v>8</v>
      </c>
      <c r="J176" s="2">
        <v>8.6999999999999993</v>
      </c>
      <c r="K176" s="41">
        <v>10.5</v>
      </c>
      <c r="L176" s="2">
        <v>8</v>
      </c>
      <c r="M176" s="2">
        <v>5.7</v>
      </c>
      <c r="N176" s="41">
        <v>5.4</v>
      </c>
      <c r="O176" s="2">
        <v>7.3</v>
      </c>
      <c r="P176" s="2">
        <v>9.1</v>
      </c>
      <c r="Q176" s="2">
        <v>9.1</v>
      </c>
      <c r="R176" s="2">
        <v>7.9</v>
      </c>
    </row>
    <row r="177" spans="1:19" x14ac:dyDescent="0.25">
      <c r="A177" s="8">
        <v>44372</v>
      </c>
      <c r="C177" s="41">
        <v>6.3</v>
      </c>
      <c r="G177" s="2">
        <v>6.8</v>
      </c>
      <c r="I177" s="41">
        <v>3.9</v>
      </c>
      <c r="M177" s="2">
        <v>4.2</v>
      </c>
      <c r="P177" s="2">
        <v>3.8</v>
      </c>
    </row>
    <row r="178" spans="1:19" x14ac:dyDescent="0.25">
      <c r="A178" s="8">
        <v>44373</v>
      </c>
      <c r="C178" s="41">
        <v>5</v>
      </c>
      <c r="E178" s="2">
        <v>3.2</v>
      </c>
      <c r="G178" s="2">
        <v>3.1</v>
      </c>
      <c r="I178" s="41">
        <v>3.4</v>
      </c>
      <c r="M178" s="2">
        <v>3.1</v>
      </c>
      <c r="P178" s="2">
        <v>4.2</v>
      </c>
      <c r="S178" s="2">
        <v>7.8</v>
      </c>
    </row>
    <row r="179" spans="1:19" x14ac:dyDescent="0.25">
      <c r="A179" s="8">
        <v>44374</v>
      </c>
      <c r="B179" s="2">
        <v>4.9000000000000004</v>
      </c>
      <c r="C179" s="41">
        <v>3.1</v>
      </c>
      <c r="D179" s="2">
        <v>3.3</v>
      </c>
      <c r="E179" s="2">
        <v>5</v>
      </c>
      <c r="F179" s="41">
        <v>5.3</v>
      </c>
      <c r="G179" s="2">
        <v>5.5</v>
      </c>
      <c r="H179" s="2">
        <v>8</v>
      </c>
      <c r="I179" s="41">
        <v>4.5</v>
      </c>
      <c r="J179" s="2">
        <v>4.5999999999999996</v>
      </c>
      <c r="K179" s="41">
        <v>4.8</v>
      </c>
      <c r="L179" s="2">
        <v>5.6</v>
      </c>
      <c r="M179" s="2">
        <v>6.9</v>
      </c>
      <c r="N179" s="41">
        <v>6.6</v>
      </c>
      <c r="O179" s="2">
        <v>9</v>
      </c>
      <c r="P179" s="2">
        <v>5.8</v>
      </c>
      <c r="Q179" s="2">
        <v>6.3</v>
      </c>
      <c r="R179" s="2">
        <v>5.3</v>
      </c>
      <c r="S179" s="2">
        <v>5.8</v>
      </c>
    </row>
    <row r="180" spans="1:19" x14ac:dyDescent="0.25">
      <c r="A180" s="8">
        <v>44375</v>
      </c>
      <c r="C180" s="41">
        <v>4.7</v>
      </c>
      <c r="E180" s="2">
        <v>5.2</v>
      </c>
      <c r="G180" s="2">
        <v>8.1</v>
      </c>
      <c r="I180" s="41">
        <v>4.2</v>
      </c>
      <c r="M180" s="2">
        <v>7.5</v>
      </c>
      <c r="P180" s="2">
        <v>4.7</v>
      </c>
    </row>
    <row r="181" spans="1:19" x14ac:dyDescent="0.25">
      <c r="A181" s="8">
        <v>44376</v>
      </c>
      <c r="C181" s="41">
        <v>4.2</v>
      </c>
      <c r="E181" s="2">
        <v>3.1</v>
      </c>
      <c r="G181" s="2">
        <v>3.5</v>
      </c>
      <c r="I181" s="41">
        <v>3.1</v>
      </c>
      <c r="M181" s="2">
        <v>4.2</v>
      </c>
      <c r="P181" s="2">
        <v>4.0999999999999996</v>
      </c>
    </row>
    <row r="182" spans="1:19" x14ac:dyDescent="0.25">
      <c r="A182" s="8">
        <v>44377</v>
      </c>
      <c r="B182" s="2">
        <v>6.3</v>
      </c>
      <c r="C182" s="41">
        <v>6.1</v>
      </c>
      <c r="D182" s="2">
        <v>4.7</v>
      </c>
      <c r="E182" s="2">
        <v>4.8</v>
      </c>
      <c r="F182" s="41">
        <v>3.1</v>
      </c>
      <c r="G182" s="2">
        <v>5</v>
      </c>
      <c r="I182" s="41">
        <v>6.3</v>
      </c>
      <c r="J182" s="2">
        <v>4</v>
      </c>
      <c r="K182" s="41">
        <v>4.9000000000000004</v>
      </c>
      <c r="L182" s="2">
        <v>5.0999999999999996</v>
      </c>
      <c r="M182" s="2">
        <v>6.3</v>
      </c>
      <c r="N182" s="41">
        <v>5.6</v>
      </c>
      <c r="O182" s="2">
        <v>7.7</v>
      </c>
      <c r="P182" s="2">
        <v>5.2</v>
      </c>
      <c r="R182" s="2">
        <v>2.5</v>
      </c>
      <c r="S182" s="2">
        <v>8.8000000000000007</v>
      </c>
    </row>
    <row r="183" spans="1:19" x14ac:dyDescent="0.25">
      <c r="A183" s="8">
        <v>44378</v>
      </c>
      <c r="C183" s="41">
        <v>6.5</v>
      </c>
      <c r="G183" s="2">
        <v>10.3</v>
      </c>
      <c r="I183" s="41">
        <v>8.3000000000000007</v>
      </c>
      <c r="M183" s="2">
        <v>9.8000000000000007</v>
      </c>
      <c r="P183" s="2">
        <v>7.5</v>
      </c>
    </row>
    <row r="184" spans="1:19" x14ac:dyDescent="0.25">
      <c r="A184" s="8">
        <v>44379</v>
      </c>
      <c r="C184" s="41">
        <v>3</v>
      </c>
      <c r="E184" s="2">
        <v>8.1</v>
      </c>
      <c r="G184" s="2">
        <v>10</v>
      </c>
      <c r="I184" s="41">
        <v>7.3</v>
      </c>
      <c r="M184" s="2">
        <v>14.9</v>
      </c>
      <c r="P184" s="2">
        <v>6.5</v>
      </c>
    </row>
    <row r="185" spans="1:19" x14ac:dyDescent="0.25">
      <c r="A185" s="8">
        <v>44380</v>
      </c>
      <c r="B185" s="2">
        <v>12.5</v>
      </c>
      <c r="C185" s="41">
        <v>8.8000000000000007</v>
      </c>
      <c r="D185" s="2">
        <v>9</v>
      </c>
      <c r="E185" s="2">
        <v>8.9</v>
      </c>
      <c r="F185" s="41">
        <v>9.1</v>
      </c>
      <c r="G185" s="2">
        <v>11.1</v>
      </c>
      <c r="H185" s="2">
        <v>14.7</v>
      </c>
      <c r="I185" s="41">
        <v>15.5</v>
      </c>
      <c r="J185" s="2">
        <v>8.1</v>
      </c>
      <c r="K185" s="41">
        <v>19.8</v>
      </c>
      <c r="L185" s="2">
        <v>10.7</v>
      </c>
      <c r="M185" s="2">
        <v>15.7</v>
      </c>
      <c r="N185" s="41">
        <v>15.1</v>
      </c>
      <c r="O185" s="2">
        <v>18.2</v>
      </c>
      <c r="P185" s="2">
        <v>22.5</v>
      </c>
      <c r="Q185" s="2">
        <v>25.9</v>
      </c>
      <c r="R185" s="2">
        <v>7.9</v>
      </c>
      <c r="S185" s="2">
        <v>13.9</v>
      </c>
    </row>
    <row r="186" spans="1:19" x14ac:dyDescent="0.25">
      <c r="A186" s="8">
        <v>44381</v>
      </c>
      <c r="C186" s="41">
        <v>16.100000000000001</v>
      </c>
      <c r="E186" s="2">
        <v>11.8</v>
      </c>
      <c r="G186" s="2">
        <v>13</v>
      </c>
      <c r="I186" s="41">
        <v>11</v>
      </c>
      <c r="M186" s="2">
        <v>14.9</v>
      </c>
      <c r="P186" s="2">
        <v>13.3</v>
      </c>
    </row>
    <row r="187" spans="1:19" x14ac:dyDescent="0.25">
      <c r="A187" s="8">
        <v>44382</v>
      </c>
      <c r="C187" s="41">
        <v>14.3</v>
      </c>
      <c r="E187" s="2">
        <v>13.6</v>
      </c>
      <c r="G187" s="2">
        <v>13.6</v>
      </c>
      <c r="I187" s="41">
        <v>14</v>
      </c>
      <c r="M187" s="2">
        <v>12.3</v>
      </c>
      <c r="P187" s="2">
        <v>14.6</v>
      </c>
    </row>
    <row r="188" spans="1:19" x14ac:dyDescent="0.25">
      <c r="A188" s="8">
        <v>44383</v>
      </c>
      <c r="B188" s="2">
        <v>11.5</v>
      </c>
      <c r="C188" s="41">
        <v>13.3</v>
      </c>
      <c r="D188" s="2">
        <v>13.5</v>
      </c>
      <c r="E188" s="2">
        <v>10.5</v>
      </c>
      <c r="G188" s="2">
        <v>11.3</v>
      </c>
      <c r="H188" s="2">
        <v>11.7</v>
      </c>
      <c r="I188" s="41">
        <v>13.2</v>
      </c>
      <c r="J188" s="2">
        <v>12</v>
      </c>
      <c r="L188" s="2">
        <v>9.1999999999999993</v>
      </c>
      <c r="M188" s="2">
        <v>11.3</v>
      </c>
      <c r="N188" s="41">
        <v>10.8</v>
      </c>
      <c r="O188" s="2">
        <v>10.9</v>
      </c>
      <c r="P188" s="2">
        <v>13.9</v>
      </c>
      <c r="Q188" s="2">
        <v>14.3</v>
      </c>
      <c r="R188" s="2">
        <v>12.4</v>
      </c>
      <c r="S188" s="2">
        <v>9.1999999999999993</v>
      </c>
    </row>
    <row r="189" spans="1:19" x14ac:dyDescent="0.25">
      <c r="A189" s="8">
        <v>44384</v>
      </c>
      <c r="C189" s="41">
        <v>11.4</v>
      </c>
      <c r="E189" s="2">
        <v>9.3000000000000007</v>
      </c>
      <c r="G189" s="2">
        <v>6.9</v>
      </c>
      <c r="I189" s="41">
        <v>9.9</v>
      </c>
      <c r="M189" s="2">
        <v>7.4</v>
      </c>
      <c r="P189" s="2">
        <v>11.1</v>
      </c>
    </row>
    <row r="190" spans="1:19" x14ac:dyDescent="0.25">
      <c r="A190" s="8">
        <v>44385</v>
      </c>
      <c r="C190" s="41">
        <v>1.9</v>
      </c>
      <c r="E190" s="2">
        <v>2.2999999999999998</v>
      </c>
      <c r="G190" s="2">
        <v>1.9</v>
      </c>
      <c r="I190" s="41">
        <v>2.8</v>
      </c>
      <c r="K190" s="41">
        <v>2.2999999999999998</v>
      </c>
      <c r="M190" s="2">
        <v>4.0999999999999996</v>
      </c>
      <c r="P190" s="2">
        <v>2.5</v>
      </c>
    </row>
    <row r="191" spans="1:19" x14ac:dyDescent="0.25">
      <c r="A191" s="8">
        <v>44386</v>
      </c>
      <c r="B191" s="2">
        <v>4.5999999999999996</v>
      </c>
      <c r="C191" s="41">
        <v>5.0999999999999996</v>
      </c>
      <c r="D191" s="2">
        <v>4.4000000000000004</v>
      </c>
      <c r="E191" s="2">
        <v>4.5</v>
      </c>
      <c r="F191" s="41">
        <v>12.6</v>
      </c>
      <c r="G191" s="2">
        <v>5.0999999999999996</v>
      </c>
      <c r="H191" s="2">
        <v>6.8</v>
      </c>
      <c r="I191" s="41">
        <v>6.7</v>
      </c>
      <c r="J191" s="2">
        <v>4.5</v>
      </c>
      <c r="L191" s="2">
        <v>4.7</v>
      </c>
      <c r="M191" s="2">
        <v>5.6</v>
      </c>
      <c r="N191" s="41">
        <v>5.5</v>
      </c>
      <c r="O191" s="2">
        <v>8.3000000000000007</v>
      </c>
      <c r="P191" s="2">
        <v>4.2</v>
      </c>
      <c r="Q191" s="2">
        <v>4.7</v>
      </c>
      <c r="R191" s="2">
        <v>5.5</v>
      </c>
      <c r="S191" s="2">
        <v>8.4</v>
      </c>
    </row>
    <row r="192" spans="1:19" x14ac:dyDescent="0.25">
      <c r="A192" s="8">
        <v>44387</v>
      </c>
      <c r="C192" s="41">
        <v>7.1</v>
      </c>
      <c r="E192" s="2">
        <v>6.4</v>
      </c>
      <c r="G192" s="2">
        <v>7.2</v>
      </c>
      <c r="I192" s="41">
        <v>8.6999999999999993</v>
      </c>
      <c r="K192" s="41">
        <v>7.6</v>
      </c>
      <c r="M192" s="2">
        <v>6</v>
      </c>
      <c r="P192" s="2">
        <v>7.1</v>
      </c>
    </row>
    <row r="193" spans="1:19" x14ac:dyDescent="0.25">
      <c r="A193" s="8">
        <v>44388</v>
      </c>
      <c r="C193" s="41">
        <v>7.5</v>
      </c>
      <c r="E193" s="2">
        <v>7.6</v>
      </c>
      <c r="G193" s="2">
        <v>6.7</v>
      </c>
      <c r="I193" s="41">
        <v>7.6</v>
      </c>
      <c r="M193" s="2">
        <v>8.6</v>
      </c>
      <c r="P193" s="2">
        <v>7.5</v>
      </c>
    </row>
    <row r="194" spans="1:19" x14ac:dyDescent="0.25">
      <c r="A194" s="8">
        <v>44389</v>
      </c>
      <c r="B194" s="2">
        <v>7</v>
      </c>
      <c r="C194" s="41">
        <v>7.6</v>
      </c>
      <c r="D194" s="2">
        <v>7.5</v>
      </c>
      <c r="E194" s="2">
        <v>7</v>
      </c>
      <c r="F194" s="41">
        <v>4.5</v>
      </c>
      <c r="G194" s="2">
        <v>6.8</v>
      </c>
      <c r="H194" s="2">
        <v>6.2</v>
      </c>
      <c r="I194" s="41">
        <v>8.4</v>
      </c>
      <c r="J194" s="2">
        <v>8.4</v>
      </c>
      <c r="L194" s="2">
        <v>6.8</v>
      </c>
      <c r="M194" s="2">
        <v>6.9</v>
      </c>
      <c r="N194" s="41">
        <v>6.6</v>
      </c>
      <c r="O194" s="2">
        <v>6.7</v>
      </c>
      <c r="P194" s="2">
        <v>8.8000000000000007</v>
      </c>
      <c r="Q194" s="2">
        <v>8.8000000000000007</v>
      </c>
      <c r="R194" s="2">
        <v>9.1</v>
      </c>
      <c r="S194" s="2">
        <v>16.600000000000001</v>
      </c>
    </row>
    <row r="195" spans="1:19" x14ac:dyDescent="0.25">
      <c r="A195" s="8">
        <v>44390</v>
      </c>
      <c r="C195" s="41">
        <v>9.1</v>
      </c>
      <c r="E195" s="2">
        <v>6.4</v>
      </c>
      <c r="G195" s="2">
        <v>6.3</v>
      </c>
      <c r="I195" s="41">
        <v>6</v>
      </c>
      <c r="K195" s="41">
        <v>7</v>
      </c>
      <c r="M195" s="2">
        <v>7.4</v>
      </c>
      <c r="P195" s="2">
        <v>5.9</v>
      </c>
    </row>
    <row r="196" spans="1:19" x14ac:dyDescent="0.25">
      <c r="A196" s="8">
        <v>44391</v>
      </c>
      <c r="C196" s="41">
        <v>13.9</v>
      </c>
      <c r="E196" s="2">
        <v>9.8000000000000007</v>
      </c>
      <c r="G196" s="2">
        <v>8.8000000000000007</v>
      </c>
      <c r="I196" s="41">
        <v>10</v>
      </c>
      <c r="M196" s="2">
        <v>13</v>
      </c>
      <c r="P196" s="2">
        <v>9</v>
      </c>
    </row>
    <row r="197" spans="1:19" x14ac:dyDescent="0.25">
      <c r="A197" s="8">
        <v>44392</v>
      </c>
      <c r="B197" s="2">
        <v>7.3</v>
      </c>
      <c r="C197" s="41">
        <v>8.1</v>
      </c>
      <c r="D197" s="2">
        <v>5.7</v>
      </c>
      <c r="E197" s="2">
        <v>5.3</v>
      </c>
      <c r="G197" s="2">
        <v>3.7</v>
      </c>
      <c r="H197" s="2">
        <v>6.1</v>
      </c>
      <c r="I197" s="41">
        <v>5.7</v>
      </c>
      <c r="J197" s="2">
        <v>5.2</v>
      </c>
      <c r="K197" s="41">
        <v>5.3</v>
      </c>
      <c r="L197" s="2">
        <v>21.4</v>
      </c>
      <c r="M197" s="2">
        <v>5.9</v>
      </c>
      <c r="N197" s="41">
        <v>6.1</v>
      </c>
      <c r="O197" s="2">
        <v>6.3</v>
      </c>
      <c r="P197" s="2">
        <v>5.5</v>
      </c>
      <c r="Q197" s="2">
        <v>5.6</v>
      </c>
      <c r="R197" s="2">
        <v>5.8</v>
      </c>
      <c r="S197" s="2">
        <v>18.899999999999999</v>
      </c>
    </row>
    <row r="198" spans="1:19" x14ac:dyDescent="0.25">
      <c r="A198" s="8">
        <v>44393</v>
      </c>
      <c r="C198" s="41">
        <v>10.4</v>
      </c>
      <c r="F198" s="41">
        <v>5.7</v>
      </c>
      <c r="G198" s="2">
        <v>14.1</v>
      </c>
      <c r="I198" s="41">
        <v>11.1</v>
      </c>
      <c r="M198" s="2">
        <v>11.3</v>
      </c>
      <c r="P198" s="2">
        <v>9.8000000000000007</v>
      </c>
    </row>
    <row r="199" spans="1:19" x14ac:dyDescent="0.25">
      <c r="A199" s="8">
        <v>44394</v>
      </c>
      <c r="C199" s="41">
        <v>11.5</v>
      </c>
      <c r="E199" s="2">
        <v>14.4</v>
      </c>
      <c r="G199" s="2">
        <v>15.7</v>
      </c>
      <c r="I199" s="41">
        <v>13.1</v>
      </c>
      <c r="M199" s="2">
        <v>14.9</v>
      </c>
      <c r="P199" s="2">
        <v>12.9</v>
      </c>
    </row>
    <row r="200" spans="1:19" x14ac:dyDescent="0.25">
      <c r="A200" s="8">
        <v>44395</v>
      </c>
      <c r="B200" s="2">
        <v>12.4</v>
      </c>
      <c r="C200" s="41">
        <v>9.3000000000000007</v>
      </c>
      <c r="D200" s="2">
        <v>9.3000000000000007</v>
      </c>
      <c r="E200" s="2">
        <v>9.5</v>
      </c>
      <c r="F200" s="41">
        <v>17.8</v>
      </c>
      <c r="G200" s="2">
        <v>10.8</v>
      </c>
      <c r="H200" s="2">
        <v>11.5</v>
      </c>
      <c r="I200" s="41">
        <v>10.4</v>
      </c>
      <c r="J200" s="2">
        <v>10.4</v>
      </c>
      <c r="K200" s="41">
        <v>10.7</v>
      </c>
      <c r="L200" s="2">
        <v>11.8</v>
      </c>
      <c r="M200" s="2">
        <v>15.4</v>
      </c>
      <c r="N200" s="41">
        <v>14.6</v>
      </c>
      <c r="O200" s="2">
        <v>11.7</v>
      </c>
      <c r="P200" s="2">
        <v>9.3000000000000007</v>
      </c>
      <c r="Q200" s="2">
        <v>11.4</v>
      </c>
      <c r="R200" s="2">
        <v>10.3</v>
      </c>
      <c r="S200" s="2">
        <v>12.5</v>
      </c>
    </row>
    <row r="201" spans="1:19" x14ac:dyDescent="0.25">
      <c r="A201" s="8">
        <v>44396</v>
      </c>
      <c r="C201" s="41">
        <v>10.3</v>
      </c>
      <c r="E201" s="2">
        <v>9.4</v>
      </c>
      <c r="G201" s="2">
        <v>10.8</v>
      </c>
      <c r="I201" s="41">
        <v>9.6999999999999993</v>
      </c>
      <c r="M201" s="2">
        <v>11.2</v>
      </c>
      <c r="P201" s="2">
        <v>10.6</v>
      </c>
    </row>
    <row r="202" spans="1:19" x14ac:dyDescent="0.25">
      <c r="A202" s="8">
        <v>44397</v>
      </c>
      <c r="C202" s="41">
        <v>12.2</v>
      </c>
      <c r="E202" s="2">
        <v>11.5</v>
      </c>
      <c r="G202" s="2">
        <v>11.8</v>
      </c>
      <c r="I202" s="41">
        <v>11.5</v>
      </c>
      <c r="M202" s="2">
        <v>12.6</v>
      </c>
      <c r="P202" s="2">
        <v>11.7</v>
      </c>
    </row>
    <row r="203" spans="1:19" x14ac:dyDescent="0.25">
      <c r="A203" s="8">
        <v>44398</v>
      </c>
      <c r="B203" s="2">
        <v>19.3</v>
      </c>
      <c r="C203" s="41">
        <v>25.8</v>
      </c>
      <c r="D203" s="2">
        <v>23.5</v>
      </c>
      <c r="E203" s="2">
        <v>16.8</v>
      </c>
      <c r="F203" s="41">
        <v>15.3</v>
      </c>
      <c r="G203" s="2">
        <v>16.8</v>
      </c>
      <c r="H203" s="2">
        <v>10.9</v>
      </c>
      <c r="I203" s="41">
        <v>17.399999999999999</v>
      </c>
      <c r="J203" s="2">
        <v>15.1</v>
      </c>
      <c r="K203" s="41">
        <v>17.399999999999999</v>
      </c>
      <c r="L203" s="2">
        <v>13.6</v>
      </c>
      <c r="M203" s="2">
        <v>13.1</v>
      </c>
      <c r="N203" s="41">
        <v>12</v>
      </c>
      <c r="O203" s="2">
        <v>14.3</v>
      </c>
      <c r="P203" s="2">
        <v>22.4</v>
      </c>
      <c r="Q203" s="2">
        <v>21.4</v>
      </c>
      <c r="R203" s="2">
        <v>13.1</v>
      </c>
      <c r="S203" s="2">
        <v>15.1</v>
      </c>
    </row>
    <row r="204" spans="1:19" x14ac:dyDescent="0.25">
      <c r="A204" s="8">
        <v>44399</v>
      </c>
      <c r="C204" s="41">
        <v>23.8</v>
      </c>
      <c r="E204" s="2">
        <v>21.2</v>
      </c>
      <c r="G204" s="2">
        <v>21.2</v>
      </c>
      <c r="I204" s="41">
        <v>25</v>
      </c>
      <c r="M204" s="2">
        <v>20</v>
      </c>
      <c r="P204" s="2">
        <v>25.8</v>
      </c>
    </row>
    <row r="205" spans="1:19" x14ac:dyDescent="0.25">
      <c r="A205" s="8">
        <v>44400</v>
      </c>
      <c r="C205" s="41">
        <v>27.5</v>
      </c>
      <c r="E205" s="2">
        <v>23.7</v>
      </c>
      <c r="G205" s="2">
        <v>23.6</v>
      </c>
      <c r="I205" s="41">
        <v>24.9</v>
      </c>
      <c r="M205" s="2">
        <v>19.399999999999999</v>
      </c>
      <c r="P205" s="2">
        <v>27.8</v>
      </c>
    </row>
    <row r="206" spans="1:19" x14ac:dyDescent="0.25">
      <c r="A206" s="8">
        <v>44401</v>
      </c>
      <c r="B206" s="2">
        <v>13.3</v>
      </c>
      <c r="C206" s="41">
        <v>17.100000000000001</v>
      </c>
      <c r="D206" s="2">
        <v>15.8</v>
      </c>
      <c r="E206" s="2">
        <v>13.9</v>
      </c>
      <c r="F206" s="41">
        <v>14.4</v>
      </c>
      <c r="G206" s="2">
        <v>13.4</v>
      </c>
      <c r="H206" s="2">
        <v>11.1</v>
      </c>
      <c r="I206" s="41">
        <v>15.4</v>
      </c>
      <c r="J206" s="2">
        <v>16.399999999999999</v>
      </c>
      <c r="K206" s="41">
        <v>16.899999999999999</v>
      </c>
      <c r="L206" s="2">
        <v>10</v>
      </c>
      <c r="M206" s="2">
        <v>12.3</v>
      </c>
      <c r="N206" s="41">
        <v>11.7</v>
      </c>
      <c r="O206" s="2">
        <v>12.1</v>
      </c>
      <c r="P206" s="2">
        <v>16.100000000000001</v>
      </c>
      <c r="Q206" s="2">
        <v>16.600000000000001</v>
      </c>
      <c r="R206" s="2">
        <v>12.9</v>
      </c>
      <c r="S206" s="2">
        <v>13.3</v>
      </c>
    </row>
    <row r="207" spans="1:19" x14ac:dyDescent="0.25">
      <c r="A207" s="8">
        <v>44402</v>
      </c>
      <c r="C207" s="41">
        <v>11.3</v>
      </c>
      <c r="E207" s="2">
        <v>14.3</v>
      </c>
      <c r="G207" s="2">
        <v>15</v>
      </c>
      <c r="I207" s="41">
        <v>14.1</v>
      </c>
      <c r="M207" s="2">
        <v>11.9</v>
      </c>
      <c r="P207" s="2">
        <v>12.4</v>
      </c>
    </row>
    <row r="208" spans="1:19" x14ac:dyDescent="0.25">
      <c r="A208" s="8">
        <v>44403</v>
      </c>
      <c r="C208" s="41">
        <v>13.5</v>
      </c>
      <c r="E208" s="2">
        <v>15.3</v>
      </c>
      <c r="G208" s="2">
        <v>16.3</v>
      </c>
      <c r="I208" s="41">
        <v>15</v>
      </c>
      <c r="M208" s="2">
        <v>14.3</v>
      </c>
      <c r="P208" s="2">
        <v>14.1</v>
      </c>
    </row>
    <row r="209" spans="1:19" x14ac:dyDescent="0.25">
      <c r="A209" s="8">
        <v>44404</v>
      </c>
      <c r="B209" s="2">
        <v>15</v>
      </c>
      <c r="C209" s="41">
        <v>16.5</v>
      </c>
      <c r="D209" s="2">
        <v>14.8</v>
      </c>
      <c r="E209" s="2">
        <v>14.4</v>
      </c>
      <c r="F209" s="41">
        <v>15.7</v>
      </c>
      <c r="G209" s="2">
        <v>14</v>
      </c>
      <c r="H209" s="2">
        <v>14</v>
      </c>
      <c r="I209" s="41">
        <v>14.9</v>
      </c>
      <c r="J209" s="2">
        <v>14.2</v>
      </c>
      <c r="K209" s="41">
        <v>16.2</v>
      </c>
      <c r="L209" s="2">
        <v>13.9</v>
      </c>
      <c r="M209" s="2">
        <v>14.4</v>
      </c>
      <c r="N209" s="41">
        <v>14.3</v>
      </c>
      <c r="O209" s="2">
        <v>14.5</v>
      </c>
      <c r="P209" s="2">
        <v>14.6</v>
      </c>
      <c r="Q209" s="2">
        <v>15.1</v>
      </c>
      <c r="R209" s="2">
        <v>14.9</v>
      </c>
      <c r="S209" s="2">
        <v>14.1</v>
      </c>
    </row>
    <row r="210" spans="1:19" x14ac:dyDescent="0.25">
      <c r="A210" s="8">
        <v>44405</v>
      </c>
      <c r="C210" s="41">
        <v>18.3</v>
      </c>
      <c r="E210" s="2">
        <v>15.7</v>
      </c>
      <c r="G210" s="2">
        <v>15.6</v>
      </c>
      <c r="I210" s="41">
        <v>16.399999999999999</v>
      </c>
      <c r="M210" s="2">
        <v>15.6</v>
      </c>
      <c r="P210" s="2">
        <v>17.100000000000001</v>
      </c>
    </row>
    <row r="211" spans="1:19" x14ac:dyDescent="0.25">
      <c r="A211" s="8">
        <v>44406</v>
      </c>
      <c r="C211" s="41">
        <v>15.9</v>
      </c>
      <c r="E211" s="2">
        <v>21.3</v>
      </c>
      <c r="G211" s="2">
        <v>22.4</v>
      </c>
      <c r="I211" s="41">
        <v>19.899999999999999</v>
      </c>
      <c r="M211" s="2">
        <v>19.7</v>
      </c>
      <c r="P211" s="2">
        <v>17.8</v>
      </c>
    </row>
    <row r="212" spans="1:19" x14ac:dyDescent="0.25">
      <c r="A212" s="8">
        <v>44407</v>
      </c>
      <c r="B212" s="2">
        <v>21.8</v>
      </c>
      <c r="C212" s="41">
        <v>8.6999999999999993</v>
      </c>
      <c r="D212" s="2">
        <v>7.8</v>
      </c>
      <c r="E212" s="2">
        <v>16.899999999999999</v>
      </c>
      <c r="F212" s="41">
        <v>18.7</v>
      </c>
      <c r="G212" s="2">
        <v>15.3</v>
      </c>
      <c r="H212" s="2">
        <v>33.299999999999997</v>
      </c>
      <c r="I212" s="41">
        <v>16.600000000000001</v>
      </c>
      <c r="J212" s="2">
        <v>15.2</v>
      </c>
      <c r="K212" s="41">
        <v>15.6</v>
      </c>
      <c r="L212" s="2">
        <v>76.5</v>
      </c>
      <c r="M212" s="2">
        <v>27.2</v>
      </c>
      <c r="N212" s="41">
        <v>29.1</v>
      </c>
      <c r="O212" s="2">
        <v>42.2</v>
      </c>
      <c r="P212" s="2">
        <v>11.4</v>
      </c>
      <c r="Q212" s="2">
        <v>11.1</v>
      </c>
      <c r="R212" s="2">
        <v>27.3</v>
      </c>
      <c r="S212" s="2">
        <v>79.400000000000006</v>
      </c>
    </row>
    <row r="213" spans="1:19" x14ac:dyDescent="0.25">
      <c r="A213" s="8">
        <v>44408</v>
      </c>
      <c r="C213" s="41">
        <v>13.8</v>
      </c>
      <c r="E213" s="2">
        <v>18</v>
      </c>
      <c r="G213" s="2">
        <v>20.8</v>
      </c>
      <c r="I213" s="41">
        <v>17.5</v>
      </c>
      <c r="M213" s="2">
        <v>20.6</v>
      </c>
      <c r="P213" s="2">
        <v>20.100000000000001</v>
      </c>
    </row>
    <row r="214" spans="1:19" x14ac:dyDescent="0.25">
      <c r="A214" s="8">
        <v>44409</v>
      </c>
      <c r="C214" s="41">
        <v>23.7</v>
      </c>
      <c r="E214" s="2">
        <v>31</v>
      </c>
      <c r="G214" s="2">
        <v>29.3</v>
      </c>
      <c r="I214" s="41">
        <v>28.2</v>
      </c>
      <c r="M214" s="2">
        <v>37.299999999999997</v>
      </c>
      <c r="P214" s="2">
        <v>27.4</v>
      </c>
    </row>
    <row r="215" spans="1:19" x14ac:dyDescent="0.25">
      <c r="A215" s="8">
        <v>44410</v>
      </c>
      <c r="B215" s="2">
        <v>7.6</v>
      </c>
      <c r="C215" s="41">
        <v>13.5</v>
      </c>
      <c r="D215" s="2">
        <v>12.2</v>
      </c>
      <c r="E215" s="2">
        <v>6.6</v>
      </c>
      <c r="G215" s="2">
        <v>6.2</v>
      </c>
      <c r="H215" s="2">
        <v>19.3</v>
      </c>
      <c r="I215" s="41">
        <v>9.5</v>
      </c>
      <c r="J215" s="2">
        <v>9.6</v>
      </c>
      <c r="K215" s="41">
        <v>10.4</v>
      </c>
      <c r="L215" s="2">
        <v>14.5</v>
      </c>
      <c r="M215" s="2">
        <v>11.6</v>
      </c>
      <c r="N215" s="41">
        <v>14.9</v>
      </c>
      <c r="O215" s="2">
        <v>26.3</v>
      </c>
      <c r="P215" s="2">
        <v>12.6</v>
      </c>
      <c r="Q215" s="2">
        <v>11.7</v>
      </c>
      <c r="R215" s="2">
        <v>12.8</v>
      </c>
    </row>
    <row r="216" spans="1:19" x14ac:dyDescent="0.25">
      <c r="A216" s="8">
        <v>44411</v>
      </c>
      <c r="C216" s="41">
        <v>6.6</v>
      </c>
      <c r="E216" s="2">
        <v>7.2</v>
      </c>
      <c r="G216" s="2">
        <v>9.9</v>
      </c>
      <c r="I216" s="41">
        <v>5.9</v>
      </c>
      <c r="M216" s="2">
        <v>10.6</v>
      </c>
      <c r="P216" s="2">
        <v>6.8</v>
      </c>
    </row>
    <row r="217" spans="1:19" x14ac:dyDescent="0.25">
      <c r="A217" s="8">
        <v>44412</v>
      </c>
      <c r="C217" s="41">
        <v>10.9</v>
      </c>
      <c r="E217" s="2">
        <v>8.3000000000000007</v>
      </c>
      <c r="G217" s="2">
        <v>12.1</v>
      </c>
      <c r="I217" s="41">
        <v>7.7</v>
      </c>
      <c r="M217" s="2">
        <v>8.6</v>
      </c>
      <c r="P217" s="2">
        <v>8.5</v>
      </c>
    </row>
    <row r="218" spans="1:19" x14ac:dyDescent="0.25">
      <c r="A218" s="8">
        <v>44413</v>
      </c>
      <c r="B218" s="2">
        <v>11.7</v>
      </c>
      <c r="C218" s="41">
        <v>12</v>
      </c>
      <c r="D218" s="2">
        <v>9.9</v>
      </c>
      <c r="E218" s="2">
        <v>10.9</v>
      </c>
      <c r="G218" s="2">
        <v>11.9</v>
      </c>
      <c r="H218" s="2">
        <v>17</v>
      </c>
      <c r="I218" s="41">
        <v>9.8000000000000007</v>
      </c>
      <c r="J218" s="2">
        <v>10.4</v>
      </c>
      <c r="K218" s="41">
        <v>12.1</v>
      </c>
      <c r="L218" s="2">
        <v>15.7</v>
      </c>
      <c r="M218" s="2">
        <v>14.1</v>
      </c>
      <c r="N218" s="41">
        <v>14.6</v>
      </c>
      <c r="O218" s="2">
        <v>16.7</v>
      </c>
      <c r="P218" s="2">
        <v>10.6</v>
      </c>
      <c r="Q218" s="2">
        <v>11.3</v>
      </c>
      <c r="R218" s="2">
        <v>11.5</v>
      </c>
      <c r="S218" s="2">
        <v>17.7</v>
      </c>
    </row>
    <row r="219" spans="1:19" x14ac:dyDescent="0.25">
      <c r="A219" s="8">
        <v>44414</v>
      </c>
      <c r="C219" s="41">
        <v>16.899999999999999</v>
      </c>
      <c r="E219" s="2">
        <v>15.3</v>
      </c>
      <c r="G219" s="2">
        <v>14.9</v>
      </c>
      <c r="I219" s="41">
        <v>15.5</v>
      </c>
      <c r="M219" s="2">
        <v>14.5</v>
      </c>
      <c r="P219" s="2">
        <v>15.9</v>
      </c>
    </row>
    <row r="220" spans="1:19" x14ac:dyDescent="0.25">
      <c r="A220" s="8">
        <v>44415</v>
      </c>
      <c r="C220" s="41">
        <v>20</v>
      </c>
      <c r="E220" s="2">
        <v>17.899999999999999</v>
      </c>
      <c r="G220" s="2">
        <v>18.5</v>
      </c>
      <c r="I220" s="41">
        <v>18.100000000000001</v>
      </c>
      <c r="M220" s="2">
        <v>17.8</v>
      </c>
      <c r="P220" s="2">
        <v>18.600000000000001</v>
      </c>
    </row>
    <row r="221" spans="1:19" x14ac:dyDescent="0.25">
      <c r="A221" s="8">
        <v>44416</v>
      </c>
      <c r="B221" s="2">
        <v>9.8000000000000007</v>
      </c>
      <c r="C221" s="41">
        <v>18.5</v>
      </c>
      <c r="D221" s="2">
        <v>16.8</v>
      </c>
      <c r="E221" s="2">
        <v>14.2</v>
      </c>
      <c r="G221" s="2">
        <v>14.1</v>
      </c>
      <c r="H221" s="2">
        <v>7.7</v>
      </c>
      <c r="I221" s="41">
        <v>15.1</v>
      </c>
      <c r="J221" s="2">
        <v>15.2</v>
      </c>
      <c r="K221" s="41">
        <v>17.8</v>
      </c>
      <c r="L221" s="2">
        <v>7.8</v>
      </c>
      <c r="M221" s="2">
        <v>8.5</v>
      </c>
      <c r="N221" s="41">
        <v>8.4</v>
      </c>
      <c r="O221" s="2">
        <v>9.4</v>
      </c>
      <c r="P221" s="2">
        <v>16.3</v>
      </c>
      <c r="Q221" s="2">
        <v>16.5</v>
      </c>
      <c r="R221" s="2">
        <v>13.6</v>
      </c>
      <c r="S221" s="2">
        <v>9.6999999999999993</v>
      </c>
    </row>
    <row r="222" spans="1:19" x14ac:dyDescent="0.25">
      <c r="A222" s="8">
        <v>44417</v>
      </c>
      <c r="C222" s="41">
        <v>9.9</v>
      </c>
      <c r="E222" s="2">
        <v>9.4</v>
      </c>
      <c r="G222" s="2">
        <v>8.1</v>
      </c>
      <c r="I222" s="41">
        <v>11.7</v>
      </c>
      <c r="M222" s="2">
        <v>15.7</v>
      </c>
      <c r="P222" s="2">
        <v>10.3</v>
      </c>
    </row>
    <row r="223" spans="1:19" x14ac:dyDescent="0.25">
      <c r="A223" s="8">
        <v>44418</v>
      </c>
      <c r="C223" s="41">
        <v>10.9</v>
      </c>
      <c r="E223" s="2">
        <v>9.5</v>
      </c>
      <c r="G223" s="2">
        <v>9.8000000000000007</v>
      </c>
      <c r="I223" s="41">
        <v>10</v>
      </c>
      <c r="M223" s="2">
        <v>11.3</v>
      </c>
      <c r="P223" s="2">
        <v>9.6999999999999993</v>
      </c>
    </row>
    <row r="224" spans="1:19" x14ac:dyDescent="0.25">
      <c r="A224" s="8">
        <v>44419</v>
      </c>
      <c r="B224" s="2">
        <v>9.6</v>
      </c>
      <c r="C224" s="41">
        <v>11.1</v>
      </c>
      <c r="D224" s="2">
        <v>9.3000000000000007</v>
      </c>
      <c r="E224" s="2">
        <v>9.8000000000000007</v>
      </c>
      <c r="G224" s="2">
        <v>9.9</v>
      </c>
      <c r="H224" s="2">
        <v>10.8</v>
      </c>
      <c r="I224" s="41">
        <v>9.3000000000000007</v>
      </c>
      <c r="J224" s="2">
        <v>9.4</v>
      </c>
      <c r="K224" s="41">
        <v>10.6</v>
      </c>
      <c r="L224" s="2">
        <v>8.5</v>
      </c>
      <c r="M224" s="2">
        <v>11.7</v>
      </c>
      <c r="N224" s="41">
        <v>11</v>
      </c>
      <c r="O224" s="2">
        <v>12.3</v>
      </c>
      <c r="P224" s="2">
        <v>8.8000000000000007</v>
      </c>
      <c r="Q224" s="2">
        <v>9.4</v>
      </c>
      <c r="R224" s="2">
        <v>9</v>
      </c>
    </row>
    <row r="225" spans="1:19" x14ac:dyDescent="0.25">
      <c r="A225" s="8">
        <v>44420</v>
      </c>
      <c r="C225" s="41">
        <v>9.6999999999999993</v>
      </c>
      <c r="E225" s="2">
        <v>9.1999999999999993</v>
      </c>
      <c r="G225" s="2">
        <v>8.8000000000000007</v>
      </c>
      <c r="I225" s="41">
        <v>8.1</v>
      </c>
      <c r="M225" s="2">
        <v>9.1999999999999993</v>
      </c>
      <c r="P225" s="2">
        <v>8.6999999999999993</v>
      </c>
    </row>
    <row r="226" spans="1:19" x14ac:dyDescent="0.25">
      <c r="A226" s="8">
        <v>44421</v>
      </c>
      <c r="C226" s="41">
        <v>4.5</v>
      </c>
      <c r="E226" s="2">
        <v>4.5999999999999996</v>
      </c>
      <c r="G226" s="2">
        <v>5.0999999999999996</v>
      </c>
      <c r="I226" s="41">
        <v>4.5999999999999996</v>
      </c>
      <c r="M226" s="2">
        <v>5.2</v>
      </c>
      <c r="P226" s="2">
        <v>4.9000000000000004</v>
      </c>
    </row>
    <row r="227" spans="1:19" x14ac:dyDescent="0.25">
      <c r="A227" s="8">
        <v>44422</v>
      </c>
      <c r="B227" s="2">
        <v>8.8000000000000007</v>
      </c>
      <c r="C227" s="41">
        <v>6</v>
      </c>
      <c r="D227" s="2">
        <v>7.1</v>
      </c>
      <c r="E227" s="2">
        <v>7.1</v>
      </c>
      <c r="G227" s="2">
        <v>8.9</v>
      </c>
      <c r="H227" s="2">
        <v>5.0999999999999996</v>
      </c>
      <c r="I227" s="41">
        <v>8</v>
      </c>
      <c r="J227" s="2">
        <v>7.6</v>
      </c>
      <c r="K227" s="41">
        <v>7</v>
      </c>
      <c r="L227" s="2">
        <v>5.4</v>
      </c>
      <c r="M227" s="2">
        <v>7</v>
      </c>
      <c r="N227" s="41">
        <v>6</v>
      </c>
      <c r="O227" s="2">
        <v>7</v>
      </c>
      <c r="P227" s="2">
        <v>7.3</v>
      </c>
      <c r="Q227" s="2">
        <v>3</v>
      </c>
      <c r="R227" s="2">
        <v>5.3</v>
      </c>
    </row>
    <row r="228" spans="1:19" x14ac:dyDescent="0.25">
      <c r="A228" s="8">
        <v>44423</v>
      </c>
      <c r="C228" s="41">
        <v>7</v>
      </c>
      <c r="E228" s="2">
        <v>7.6</v>
      </c>
      <c r="G228" s="2">
        <v>8.4</v>
      </c>
      <c r="I228" s="41">
        <v>7.7</v>
      </c>
      <c r="M228" s="2">
        <v>6.9</v>
      </c>
      <c r="P228" s="2">
        <v>7.4</v>
      </c>
    </row>
    <row r="229" spans="1:19" x14ac:dyDescent="0.25">
      <c r="A229" s="8">
        <v>44424</v>
      </c>
      <c r="C229" s="41">
        <v>7.1</v>
      </c>
      <c r="E229" s="2">
        <v>8.6</v>
      </c>
      <c r="G229" s="2">
        <v>8.6999999999999993</v>
      </c>
      <c r="I229" s="41">
        <v>7.3</v>
      </c>
      <c r="M229" s="2">
        <v>8.6</v>
      </c>
      <c r="P229" s="2">
        <v>6.7</v>
      </c>
    </row>
    <row r="230" spans="1:19" x14ac:dyDescent="0.25">
      <c r="A230" s="8">
        <v>44425</v>
      </c>
      <c r="B230" s="2">
        <v>9.9</v>
      </c>
      <c r="C230" s="41">
        <v>9.6999999999999993</v>
      </c>
      <c r="D230" s="2">
        <v>9.6</v>
      </c>
      <c r="E230" s="2">
        <v>8.8000000000000007</v>
      </c>
      <c r="G230" s="2">
        <v>9.1999999999999993</v>
      </c>
      <c r="H230" s="2">
        <v>11.2</v>
      </c>
      <c r="I230" s="41">
        <v>8.9</v>
      </c>
      <c r="J230" s="2">
        <v>9.4</v>
      </c>
      <c r="K230" s="41">
        <v>8.6999999999999993</v>
      </c>
      <c r="L230" s="2">
        <v>10.3</v>
      </c>
      <c r="M230" s="2">
        <v>9.1999999999999993</v>
      </c>
      <c r="N230" s="41">
        <v>8.9</v>
      </c>
      <c r="O230" s="2">
        <v>10.8</v>
      </c>
      <c r="P230" s="2">
        <v>8.1</v>
      </c>
      <c r="Q230" s="2">
        <v>6.5</v>
      </c>
      <c r="R230" s="2">
        <v>9.5</v>
      </c>
      <c r="S230" s="2">
        <v>10.9</v>
      </c>
    </row>
    <row r="231" spans="1:19" x14ac:dyDescent="0.25">
      <c r="A231" s="8">
        <v>44426</v>
      </c>
      <c r="C231" s="41">
        <v>12.1</v>
      </c>
      <c r="E231" s="2">
        <v>10.7</v>
      </c>
      <c r="G231" s="2">
        <v>12.2</v>
      </c>
      <c r="I231" s="41">
        <v>10.8</v>
      </c>
      <c r="M231" s="2">
        <v>13.1</v>
      </c>
      <c r="P231" s="2">
        <v>11.4</v>
      </c>
    </row>
    <row r="232" spans="1:19" x14ac:dyDescent="0.25">
      <c r="A232" s="8">
        <v>44427</v>
      </c>
      <c r="C232" s="41">
        <v>12.4</v>
      </c>
      <c r="E232" s="2">
        <v>12.9</v>
      </c>
      <c r="G232" s="2">
        <v>13.9</v>
      </c>
      <c r="M232" s="2">
        <v>10.199999999999999</v>
      </c>
      <c r="P232" s="2">
        <v>12.9</v>
      </c>
    </row>
    <row r="233" spans="1:19" x14ac:dyDescent="0.25">
      <c r="A233" s="8">
        <v>44428</v>
      </c>
      <c r="B233" s="2">
        <v>12.1</v>
      </c>
      <c r="C233" s="41">
        <v>16.8</v>
      </c>
      <c r="D233" s="2">
        <v>15.2</v>
      </c>
      <c r="E233" s="2">
        <v>12.3</v>
      </c>
      <c r="F233" s="41">
        <v>12.6</v>
      </c>
      <c r="G233" s="2">
        <v>13.1</v>
      </c>
      <c r="H233" s="2">
        <v>8.6</v>
      </c>
      <c r="J233" s="2">
        <v>12.4</v>
      </c>
      <c r="K233" s="41">
        <v>13.2</v>
      </c>
      <c r="L233" s="2">
        <v>8.3000000000000007</v>
      </c>
      <c r="M233" s="2">
        <v>10.199999999999999</v>
      </c>
      <c r="N233" s="41">
        <v>9.8000000000000007</v>
      </c>
      <c r="O233" s="2">
        <v>8.6999999999999993</v>
      </c>
      <c r="P233" s="2">
        <v>14.8</v>
      </c>
      <c r="Q233" s="2">
        <v>12.3</v>
      </c>
      <c r="R233" s="2">
        <v>12</v>
      </c>
      <c r="S233" s="2">
        <v>8.8000000000000007</v>
      </c>
    </row>
    <row r="234" spans="1:19" x14ac:dyDescent="0.25">
      <c r="A234" s="8">
        <v>44429</v>
      </c>
      <c r="C234" s="41">
        <v>10.3</v>
      </c>
      <c r="E234" s="2">
        <v>5.6</v>
      </c>
      <c r="G234" s="2">
        <v>4.7</v>
      </c>
      <c r="I234" s="41">
        <v>6.5</v>
      </c>
      <c r="M234" s="2">
        <v>3.8</v>
      </c>
      <c r="P234" s="2">
        <v>8</v>
      </c>
    </row>
    <row r="235" spans="1:19" x14ac:dyDescent="0.25">
      <c r="A235" s="8">
        <v>44430</v>
      </c>
      <c r="C235" s="41">
        <v>4.7</v>
      </c>
      <c r="E235" s="2">
        <v>4</v>
      </c>
      <c r="G235" s="2">
        <v>4.0999999999999996</v>
      </c>
      <c r="I235" s="41">
        <v>4.4000000000000004</v>
      </c>
      <c r="M235" s="2">
        <v>6.1</v>
      </c>
      <c r="P235" s="2">
        <v>4.9000000000000004</v>
      </c>
    </row>
    <row r="236" spans="1:19" x14ac:dyDescent="0.25">
      <c r="A236" s="8">
        <v>44431</v>
      </c>
      <c r="B236" s="2">
        <v>5.9</v>
      </c>
      <c r="C236" s="41">
        <v>7.2</v>
      </c>
      <c r="D236" s="2">
        <v>7</v>
      </c>
      <c r="E236" s="2">
        <v>6.7</v>
      </c>
      <c r="F236" s="41">
        <v>7.7</v>
      </c>
      <c r="G236" s="2">
        <v>7.2</v>
      </c>
      <c r="H236" s="2">
        <v>8.9</v>
      </c>
      <c r="I236" s="41">
        <v>7.1</v>
      </c>
      <c r="J236" s="2">
        <v>7</v>
      </c>
      <c r="L236" s="2">
        <v>8.1999999999999993</v>
      </c>
      <c r="M236" s="2">
        <v>9.4</v>
      </c>
      <c r="N236" s="41">
        <v>8.8000000000000007</v>
      </c>
      <c r="O236" s="2">
        <v>9.1999999999999993</v>
      </c>
      <c r="P236" s="2">
        <v>6.8</v>
      </c>
      <c r="Q236" s="2">
        <v>6.9</v>
      </c>
      <c r="R236" s="2">
        <v>8.1999999999999993</v>
      </c>
      <c r="S236" s="2">
        <v>8.8000000000000007</v>
      </c>
    </row>
    <row r="237" spans="1:19" x14ac:dyDescent="0.25">
      <c r="A237" s="8">
        <v>44432</v>
      </c>
      <c r="C237" s="41">
        <v>8.8000000000000007</v>
      </c>
      <c r="E237" s="2">
        <v>6.1</v>
      </c>
      <c r="G237" s="2">
        <v>6.5</v>
      </c>
      <c r="I237" s="41">
        <v>6.1</v>
      </c>
      <c r="M237" s="2">
        <v>10.8</v>
      </c>
      <c r="P237" s="2">
        <v>5.8</v>
      </c>
    </row>
    <row r="238" spans="1:19" x14ac:dyDescent="0.25">
      <c r="A238" s="8">
        <v>44433</v>
      </c>
      <c r="C238" s="41">
        <v>5.9</v>
      </c>
      <c r="E238" s="2">
        <v>3.1</v>
      </c>
      <c r="G238" s="2">
        <v>4.3</v>
      </c>
      <c r="I238" s="41">
        <v>3.9</v>
      </c>
      <c r="M238" s="2">
        <v>6.3</v>
      </c>
      <c r="P238" s="2">
        <v>3.8</v>
      </c>
    </row>
    <row r="239" spans="1:19" x14ac:dyDescent="0.25">
      <c r="A239" s="8">
        <v>44434</v>
      </c>
      <c r="B239" s="2">
        <v>6.7</v>
      </c>
      <c r="C239" s="41">
        <v>6.6</v>
      </c>
      <c r="D239" s="2">
        <v>5.8</v>
      </c>
      <c r="E239" s="2">
        <v>5.5</v>
      </c>
      <c r="F239" s="41">
        <v>8.3000000000000007</v>
      </c>
      <c r="G239" s="2">
        <v>6.4</v>
      </c>
      <c r="H239" s="2">
        <v>7.5</v>
      </c>
      <c r="I239" s="41">
        <v>5.8</v>
      </c>
      <c r="J239" s="2">
        <v>5.6</v>
      </c>
      <c r="K239" s="41">
        <v>5.5</v>
      </c>
      <c r="L239" s="2">
        <v>3.8</v>
      </c>
      <c r="M239" s="2">
        <v>5.5</v>
      </c>
      <c r="N239" s="41">
        <v>5.6</v>
      </c>
      <c r="O239" s="2">
        <v>7.4</v>
      </c>
      <c r="P239" s="2">
        <v>5.5</v>
      </c>
      <c r="Q239" s="2">
        <v>5.5</v>
      </c>
      <c r="R239" s="2">
        <v>7</v>
      </c>
      <c r="S239" s="2">
        <v>5.6</v>
      </c>
    </row>
    <row r="240" spans="1:19" x14ac:dyDescent="0.25">
      <c r="A240" s="8">
        <v>44435</v>
      </c>
      <c r="C240" s="41">
        <v>13.6</v>
      </c>
      <c r="E240" s="2">
        <v>10.7</v>
      </c>
      <c r="G240" s="2">
        <v>11</v>
      </c>
      <c r="I240" s="41">
        <v>11</v>
      </c>
      <c r="M240" s="2">
        <v>10.4</v>
      </c>
      <c r="P240" s="2">
        <v>11.1</v>
      </c>
    </row>
    <row r="241" spans="1:19" x14ac:dyDescent="0.25">
      <c r="A241" s="8">
        <v>44436</v>
      </c>
      <c r="C241" s="41">
        <v>14.8</v>
      </c>
      <c r="E241" s="2">
        <v>12.7</v>
      </c>
      <c r="G241" s="2">
        <v>12.3</v>
      </c>
      <c r="I241" s="41">
        <v>12.5</v>
      </c>
      <c r="M241" s="2">
        <v>13.4</v>
      </c>
      <c r="P241" s="2">
        <v>12.3</v>
      </c>
    </row>
    <row r="242" spans="1:19" x14ac:dyDescent="0.25">
      <c r="A242" s="8">
        <v>44437</v>
      </c>
      <c r="B242" s="2">
        <v>8.1999999999999993</v>
      </c>
      <c r="C242" s="41">
        <v>11.6</v>
      </c>
      <c r="E242" s="2">
        <v>9.3000000000000007</v>
      </c>
      <c r="F242" s="41">
        <v>10.5</v>
      </c>
      <c r="G242" s="2">
        <v>8.4</v>
      </c>
      <c r="H242" s="2">
        <v>7.2</v>
      </c>
      <c r="I242" s="41">
        <v>9.6</v>
      </c>
      <c r="J242" s="2">
        <v>10.199999999999999</v>
      </c>
      <c r="K242" s="41">
        <v>11.9</v>
      </c>
      <c r="L242" s="2">
        <v>5</v>
      </c>
      <c r="M242" s="2">
        <v>11.2</v>
      </c>
      <c r="N242" s="41">
        <v>10</v>
      </c>
      <c r="O242" s="2">
        <v>8.5</v>
      </c>
      <c r="P242" s="2">
        <v>10.199999999999999</v>
      </c>
      <c r="Q242" s="2">
        <v>8.5</v>
      </c>
      <c r="R242" s="2">
        <v>9.6999999999999993</v>
      </c>
      <c r="S242" s="2">
        <v>7.5</v>
      </c>
    </row>
    <row r="243" spans="1:19" x14ac:dyDescent="0.25">
      <c r="A243" s="8">
        <v>44438</v>
      </c>
      <c r="C243" s="41">
        <v>7.2</v>
      </c>
      <c r="E243" s="2">
        <v>7.2</v>
      </c>
      <c r="G243" s="2">
        <v>8.1</v>
      </c>
      <c r="I243" s="41">
        <v>7.8</v>
      </c>
      <c r="M243" s="2">
        <v>8.4</v>
      </c>
      <c r="P243" s="2">
        <v>8.8000000000000007</v>
      </c>
    </row>
    <row r="244" spans="1:19" x14ac:dyDescent="0.25">
      <c r="A244" s="8">
        <v>44439</v>
      </c>
      <c r="C244" s="41">
        <v>8.5</v>
      </c>
      <c r="E244" s="2">
        <v>7.6</v>
      </c>
      <c r="G244" s="2">
        <v>8.1</v>
      </c>
      <c r="I244" s="41">
        <v>8</v>
      </c>
      <c r="M244" s="2">
        <v>5.9</v>
      </c>
      <c r="P244" s="2">
        <v>7.9</v>
      </c>
    </row>
    <row r="245" spans="1:19" x14ac:dyDescent="0.25">
      <c r="A245" s="8">
        <v>44440</v>
      </c>
      <c r="B245" s="2">
        <v>6.7</v>
      </c>
      <c r="C245" s="41">
        <v>6.1</v>
      </c>
      <c r="E245" s="2">
        <v>6.4</v>
      </c>
      <c r="F245" s="41">
        <v>7.2</v>
      </c>
      <c r="G245" s="2">
        <v>6.5</v>
      </c>
      <c r="H245" s="2">
        <v>7.5</v>
      </c>
      <c r="I245" s="41">
        <v>6</v>
      </c>
      <c r="J245" s="2">
        <v>6.2</v>
      </c>
      <c r="K245" s="41">
        <v>6.5</v>
      </c>
      <c r="L245" s="2">
        <v>6.5</v>
      </c>
      <c r="M245" s="2">
        <v>6.9</v>
      </c>
      <c r="N245" s="41">
        <v>7.3</v>
      </c>
      <c r="O245" s="2">
        <v>7.3</v>
      </c>
      <c r="P245" s="2">
        <v>5.9</v>
      </c>
      <c r="Q245" s="2">
        <v>6.2</v>
      </c>
      <c r="R245" s="2">
        <v>6.6</v>
      </c>
      <c r="S245" s="2">
        <v>7.4</v>
      </c>
    </row>
    <row r="246" spans="1:19" x14ac:dyDescent="0.25">
      <c r="A246" s="8">
        <v>44441</v>
      </c>
      <c r="C246" s="41">
        <v>6.3</v>
      </c>
      <c r="E246" s="2">
        <v>6.4</v>
      </c>
      <c r="G246" s="2">
        <v>6.5</v>
      </c>
      <c r="I246" s="41">
        <v>6.7</v>
      </c>
      <c r="M246" s="2">
        <v>6.9</v>
      </c>
      <c r="P246" s="2">
        <v>6.3</v>
      </c>
    </row>
    <row r="247" spans="1:19" x14ac:dyDescent="0.25">
      <c r="A247" s="8">
        <v>44442</v>
      </c>
      <c r="C247" s="41">
        <v>8.6</v>
      </c>
      <c r="D247" s="2">
        <v>7.8</v>
      </c>
      <c r="E247" s="2">
        <v>8.3000000000000007</v>
      </c>
      <c r="G247" s="2">
        <v>9.1</v>
      </c>
      <c r="I247" s="41">
        <v>7.9</v>
      </c>
      <c r="M247" s="2">
        <v>7.1</v>
      </c>
      <c r="O247" s="2">
        <v>4.5999999999999996</v>
      </c>
      <c r="P247" s="2">
        <v>6.8</v>
      </c>
    </row>
    <row r="248" spans="1:19" x14ac:dyDescent="0.25">
      <c r="A248" s="8">
        <v>44443</v>
      </c>
      <c r="B248" s="2">
        <v>5.2</v>
      </c>
      <c r="C248" s="41">
        <v>6.7</v>
      </c>
      <c r="D248" s="2">
        <v>6.1</v>
      </c>
      <c r="E248" s="2">
        <v>7.2</v>
      </c>
      <c r="F248" s="41">
        <v>7.6</v>
      </c>
      <c r="G248" s="2">
        <v>9.6999999999999993</v>
      </c>
      <c r="H248" s="2">
        <v>3</v>
      </c>
      <c r="I248" s="41">
        <v>6.2</v>
      </c>
      <c r="J248" s="2">
        <v>6.3</v>
      </c>
      <c r="K248" s="41">
        <v>6.4</v>
      </c>
      <c r="L248" s="2">
        <v>3.7</v>
      </c>
      <c r="M248" s="2">
        <v>4.5</v>
      </c>
      <c r="N248" s="41">
        <v>5.4</v>
      </c>
      <c r="O248" s="2">
        <v>6.7</v>
      </c>
      <c r="P248" s="2">
        <v>6.5</v>
      </c>
      <c r="Q248" s="2">
        <v>6.5</v>
      </c>
      <c r="R248" s="2">
        <v>5.7</v>
      </c>
      <c r="S248" s="2">
        <v>5</v>
      </c>
    </row>
    <row r="249" spans="1:19" x14ac:dyDescent="0.25">
      <c r="A249" s="8">
        <v>44444</v>
      </c>
      <c r="C249" s="41">
        <v>7</v>
      </c>
      <c r="D249" s="2">
        <v>5.2</v>
      </c>
      <c r="E249" s="2">
        <v>5.4</v>
      </c>
      <c r="G249" s="2">
        <v>5.3</v>
      </c>
      <c r="I249" s="41">
        <v>6</v>
      </c>
      <c r="M249" s="2">
        <v>6.1</v>
      </c>
      <c r="P249" s="2">
        <v>6.5</v>
      </c>
    </row>
    <row r="250" spans="1:19" x14ac:dyDescent="0.25">
      <c r="A250" s="8">
        <v>44445</v>
      </c>
      <c r="C250" s="41">
        <v>8.1</v>
      </c>
      <c r="E250" s="2">
        <v>7.7</v>
      </c>
      <c r="G250" s="2">
        <v>8.5</v>
      </c>
      <c r="I250" s="41">
        <v>9.3000000000000007</v>
      </c>
      <c r="M250" s="2">
        <v>10.1</v>
      </c>
      <c r="P250" s="2">
        <v>9.1</v>
      </c>
    </row>
    <row r="251" spans="1:19" x14ac:dyDescent="0.25">
      <c r="A251" s="8">
        <v>44446</v>
      </c>
      <c r="B251" s="2">
        <v>8</v>
      </c>
      <c r="C251" s="41">
        <v>10.9</v>
      </c>
      <c r="D251" s="2">
        <v>9.1999999999999993</v>
      </c>
      <c r="F251" s="41">
        <v>9.6999999999999993</v>
      </c>
      <c r="G251" s="2">
        <v>8.1</v>
      </c>
      <c r="H251" s="2">
        <v>8.5</v>
      </c>
      <c r="I251" s="41">
        <v>8.8000000000000007</v>
      </c>
      <c r="J251" s="2">
        <v>8.6</v>
      </c>
      <c r="K251" s="41">
        <v>8.8000000000000007</v>
      </c>
      <c r="L251" s="2">
        <v>7</v>
      </c>
      <c r="M251" s="2">
        <v>8.3000000000000007</v>
      </c>
      <c r="N251" s="41">
        <v>8.6</v>
      </c>
      <c r="O251" s="2">
        <v>9.3000000000000007</v>
      </c>
      <c r="P251" s="2">
        <v>8.1</v>
      </c>
      <c r="Q251" s="2">
        <v>7.1</v>
      </c>
      <c r="R251" s="2">
        <v>9.1</v>
      </c>
      <c r="S251" s="2">
        <v>7.4</v>
      </c>
    </row>
    <row r="252" spans="1:19" x14ac:dyDescent="0.25">
      <c r="A252" s="8">
        <v>44447</v>
      </c>
      <c r="C252" s="41">
        <v>4.4000000000000004</v>
      </c>
      <c r="E252" s="2">
        <v>3.7</v>
      </c>
      <c r="G252" s="2">
        <v>4</v>
      </c>
      <c r="I252" s="41">
        <v>4.2</v>
      </c>
      <c r="M252" s="2">
        <v>4.4000000000000004</v>
      </c>
      <c r="P252" s="2">
        <v>3</v>
      </c>
    </row>
    <row r="253" spans="1:19" x14ac:dyDescent="0.25">
      <c r="A253" s="8">
        <v>44448</v>
      </c>
      <c r="C253" s="41">
        <v>4.2</v>
      </c>
      <c r="E253" s="2">
        <v>4.5</v>
      </c>
      <c r="G253" s="2">
        <v>6</v>
      </c>
      <c r="I253" s="41">
        <v>4.0999999999999996</v>
      </c>
      <c r="M253" s="2">
        <v>4.3</v>
      </c>
      <c r="P253" s="2">
        <v>4.0999999999999996</v>
      </c>
    </row>
    <row r="254" spans="1:19" x14ac:dyDescent="0.25">
      <c r="A254" s="8">
        <v>44449</v>
      </c>
      <c r="C254" s="41">
        <v>7.7</v>
      </c>
      <c r="D254" s="2">
        <v>5.0999999999999996</v>
      </c>
      <c r="E254" s="2">
        <v>5.8</v>
      </c>
      <c r="F254" s="41">
        <v>6.9</v>
      </c>
      <c r="G254" s="2">
        <v>8</v>
      </c>
      <c r="H254" s="2">
        <v>7.9</v>
      </c>
      <c r="I254" s="41">
        <v>5.7</v>
      </c>
      <c r="J254" s="2">
        <v>5.8</v>
      </c>
      <c r="K254" s="41">
        <v>5.4</v>
      </c>
      <c r="L254" s="2">
        <v>7.7</v>
      </c>
      <c r="M254" s="2">
        <v>6.9</v>
      </c>
      <c r="N254" s="41">
        <v>7.5</v>
      </c>
      <c r="O254" s="2">
        <v>10.9</v>
      </c>
      <c r="P254" s="2">
        <v>5</v>
      </c>
      <c r="Q254" s="2">
        <v>4.5</v>
      </c>
      <c r="R254" s="2">
        <v>5.8</v>
      </c>
      <c r="S254" s="2">
        <v>10.4</v>
      </c>
    </row>
    <row r="255" spans="1:19" x14ac:dyDescent="0.25">
      <c r="A255" s="8">
        <v>44450</v>
      </c>
      <c r="B255" s="2">
        <v>11.9</v>
      </c>
      <c r="C255" s="41">
        <v>11.2</v>
      </c>
      <c r="E255" s="2">
        <v>10.8</v>
      </c>
      <c r="G255" s="2">
        <v>11.8</v>
      </c>
      <c r="I255" s="41">
        <v>10.1</v>
      </c>
      <c r="M255" s="2">
        <v>12.1</v>
      </c>
      <c r="P255" s="2">
        <v>10</v>
      </c>
    </row>
    <row r="256" spans="1:19" x14ac:dyDescent="0.25">
      <c r="A256" s="8">
        <v>44451</v>
      </c>
      <c r="C256" s="41">
        <v>12.7</v>
      </c>
      <c r="E256" s="2">
        <v>12.3</v>
      </c>
      <c r="G256" s="2">
        <v>12.8</v>
      </c>
      <c r="I256" s="41">
        <v>11.5</v>
      </c>
      <c r="M256" s="2">
        <v>10.8</v>
      </c>
      <c r="P256" s="2">
        <v>11.4</v>
      </c>
    </row>
    <row r="257" spans="1:19" x14ac:dyDescent="0.25">
      <c r="A257" s="8">
        <v>44452</v>
      </c>
      <c r="B257" s="2">
        <v>9.6999999999999993</v>
      </c>
      <c r="C257" s="41">
        <v>11.2</v>
      </c>
      <c r="D257" s="2">
        <v>9.6</v>
      </c>
      <c r="E257" s="2">
        <v>11.2</v>
      </c>
      <c r="F257" s="41">
        <v>10.6</v>
      </c>
      <c r="G257" s="2">
        <v>11.2</v>
      </c>
      <c r="H257" s="2">
        <v>11.1</v>
      </c>
      <c r="I257" s="41">
        <v>11.4</v>
      </c>
      <c r="J257" s="2">
        <v>11.2</v>
      </c>
      <c r="K257" s="41">
        <v>13.9</v>
      </c>
      <c r="M257" s="2">
        <v>12</v>
      </c>
      <c r="N257" s="41">
        <v>13.9</v>
      </c>
      <c r="O257" s="2">
        <v>13</v>
      </c>
      <c r="P257" s="2">
        <v>10.8</v>
      </c>
      <c r="Q257" s="2">
        <v>9.8000000000000007</v>
      </c>
      <c r="R257" s="2">
        <v>10.9</v>
      </c>
      <c r="S257" s="2">
        <v>9.4</v>
      </c>
    </row>
    <row r="258" spans="1:19" x14ac:dyDescent="0.25">
      <c r="A258" s="8">
        <v>44453</v>
      </c>
      <c r="C258" s="41">
        <v>6.4</v>
      </c>
      <c r="E258" s="2">
        <v>5.7</v>
      </c>
      <c r="G258" s="2">
        <v>5.7</v>
      </c>
      <c r="I258" s="41">
        <v>5.9</v>
      </c>
      <c r="L258" s="2">
        <v>4.2</v>
      </c>
      <c r="M258" s="2">
        <v>8</v>
      </c>
      <c r="P258" s="2">
        <v>6.7</v>
      </c>
    </row>
    <row r="259" spans="1:19" x14ac:dyDescent="0.25">
      <c r="A259" s="8">
        <v>44454</v>
      </c>
      <c r="C259" s="41">
        <v>6.1</v>
      </c>
      <c r="E259" s="2">
        <v>5.6</v>
      </c>
      <c r="G259" s="2">
        <v>6.3</v>
      </c>
      <c r="I259" s="41">
        <v>6.1</v>
      </c>
      <c r="M259" s="2">
        <v>6</v>
      </c>
      <c r="P259" s="2">
        <v>5.4</v>
      </c>
    </row>
    <row r="260" spans="1:19" x14ac:dyDescent="0.25">
      <c r="A260" s="8">
        <v>44455</v>
      </c>
      <c r="B260" s="2">
        <v>6.5</v>
      </c>
      <c r="C260" s="41">
        <v>7.4</v>
      </c>
      <c r="D260" s="2">
        <v>5.0999999999999996</v>
      </c>
      <c r="E260" s="2">
        <v>6.3</v>
      </c>
      <c r="G260" s="2">
        <v>7.4</v>
      </c>
      <c r="H260" s="2">
        <v>8</v>
      </c>
      <c r="J260" s="2">
        <v>5.2</v>
      </c>
      <c r="K260" s="41">
        <v>6.3</v>
      </c>
      <c r="M260" s="2">
        <v>6.8</v>
      </c>
      <c r="N260" s="41">
        <v>7</v>
      </c>
      <c r="O260" s="2">
        <v>7.4</v>
      </c>
      <c r="P260" s="2">
        <v>5</v>
      </c>
      <c r="Q260" s="2">
        <v>5.0999999999999996</v>
      </c>
      <c r="R260" s="2">
        <v>5.6</v>
      </c>
      <c r="S260" s="2">
        <v>7.7</v>
      </c>
    </row>
    <row r="261" spans="1:19" x14ac:dyDescent="0.25">
      <c r="A261" s="8">
        <v>44456</v>
      </c>
      <c r="C261" s="41">
        <v>8.6</v>
      </c>
      <c r="E261" s="2">
        <v>6.8</v>
      </c>
      <c r="G261" s="2">
        <v>5.9</v>
      </c>
      <c r="I261" s="41">
        <v>7.7</v>
      </c>
      <c r="L261" s="2">
        <v>3.6</v>
      </c>
      <c r="M261" s="2">
        <v>6.5</v>
      </c>
      <c r="P261" s="2">
        <v>7.5</v>
      </c>
    </row>
    <row r="262" spans="1:19" x14ac:dyDescent="0.25">
      <c r="A262" s="8">
        <v>44457</v>
      </c>
      <c r="C262" s="41">
        <v>5.6</v>
      </c>
      <c r="E262" s="2">
        <v>6.9</v>
      </c>
      <c r="G262" s="2">
        <v>6.6</v>
      </c>
      <c r="I262" s="41">
        <v>6.8</v>
      </c>
      <c r="M262" s="2">
        <v>6.7</v>
      </c>
      <c r="P262" s="2">
        <v>6.7</v>
      </c>
    </row>
    <row r="263" spans="1:19" x14ac:dyDescent="0.25">
      <c r="A263" s="8">
        <v>44458</v>
      </c>
      <c r="B263" s="2">
        <v>8.6999999999999993</v>
      </c>
      <c r="C263" s="41">
        <v>10.5</v>
      </c>
      <c r="D263" s="2">
        <v>9.3000000000000007</v>
      </c>
      <c r="E263" s="2">
        <v>9.5</v>
      </c>
      <c r="F263" s="41">
        <v>8.1</v>
      </c>
      <c r="G263" s="2">
        <v>10.199999999999999</v>
      </c>
      <c r="H263" s="2">
        <v>6.5</v>
      </c>
      <c r="I263" s="41">
        <v>9.5</v>
      </c>
      <c r="J263" s="2">
        <v>9.3000000000000007</v>
      </c>
      <c r="K263" s="41">
        <v>9.6999999999999993</v>
      </c>
      <c r="M263" s="2">
        <v>8</v>
      </c>
      <c r="O263" s="2">
        <v>7.9</v>
      </c>
      <c r="P263" s="2">
        <v>8.9</v>
      </c>
      <c r="Q263" s="2">
        <v>8.9</v>
      </c>
      <c r="R263" s="2">
        <v>8.1</v>
      </c>
      <c r="S263" s="2">
        <v>8.6999999999999993</v>
      </c>
    </row>
    <row r="264" spans="1:19" x14ac:dyDescent="0.25">
      <c r="A264" s="8">
        <v>44459</v>
      </c>
      <c r="C264" s="41">
        <v>7.4</v>
      </c>
      <c r="E264" s="2">
        <v>5.9</v>
      </c>
      <c r="G264" s="2">
        <v>6.4</v>
      </c>
      <c r="I264" s="41">
        <v>6.2</v>
      </c>
      <c r="L264" s="2">
        <v>4.0999999999999996</v>
      </c>
      <c r="M264" s="2">
        <v>6.1</v>
      </c>
      <c r="P264" s="2">
        <v>5.8</v>
      </c>
    </row>
    <row r="265" spans="1:19" x14ac:dyDescent="0.25">
      <c r="A265" s="8">
        <v>44460</v>
      </c>
      <c r="C265" s="41">
        <v>3.2</v>
      </c>
      <c r="E265" s="2">
        <v>3.5</v>
      </c>
      <c r="G265" s="2">
        <v>3.6</v>
      </c>
      <c r="I265" s="41">
        <v>3.7</v>
      </c>
      <c r="M265" s="2">
        <v>3</v>
      </c>
      <c r="N265" s="41">
        <v>3</v>
      </c>
      <c r="P265" s="2">
        <v>4</v>
      </c>
    </row>
    <row r="266" spans="1:19" x14ac:dyDescent="0.25">
      <c r="A266" s="8">
        <v>44461</v>
      </c>
      <c r="B266" s="2">
        <v>3.5</v>
      </c>
      <c r="C266" s="41">
        <v>2.8</v>
      </c>
      <c r="D266" s="2">
        <v>2.9</v>
      </c>
      <c r="E266" s="2">
        <v>3</v>
      </c>
      <c r="F266" s="41">
        <v>4.8</v>
      </c>
      <c r="G266" s="2">
        <v>3.7</v>
      </c>
      <c r="H266" s="2">
        <v>2.9</v>
      </c>
      <c r="I266" s="41">
        <v>3.5</v>
      </c>
      <c r="J266" s="2">
        <v>3.6</v>
      </c>
      <c r="K266" s="41">
        <v>3.4</v>
      </c>
      <c r="M266" s="2">
        <v>4.9000000000000004</v>
      </c>
      <c r="N266" s="41">
        <v>3.9</v>
      </c>
      <c r="O266" s="2">
        <v>5.7</v>
      </c>
      <c r="P266" s="2">
        <v>3.4</v>
      </c>
      <c r="Q266" s="2">
        <v>2.8</v>
      </c>
      <c r="R266" s="2">
        <v>3.9</v>
      </c>
      <c r="S266" s="2">
        <v>6.9</v>
      </c>
    </row>
    <row r="267" spans="1:19" x14ac:dyDescent="0.25">
      <c r="A267" s="8">
        <v>44462</v>
      </c>
      <c r="C267" s="41">
        <v>4.0999999999999996</v>
      </c>
      <c r="E267" s="2">
        <v>4.5999999999999996</v>
      </c>
      <c r="G267" s="2">
        <v>7.1</v>
      </c>
      <c r="I267" s="41">
        <v>4.2</v>
      </c>
      <c r="L267" s="2">
        <v>7.7</v>
      </c>
      <c r="M267" s="2">
        <v>6.1</v>
      </c>
      <c r="P267" s="2">
        <v>3.9</v>
      </c>
    </row>
    <row r="268" spans="1:19" x14ac:dyDescent="0.25">
      <c r="A268" s="8">
        <v>44463</v>
      </c>
      <c r="C268" s="41">
        <v>7.8</v>
      </c>
      <c r="E268" s="2">
        <v>5.6</v>
      </c>
      <c r="G268" s="2">
        <v>5.5</v>
      </c>
      <c r="I268" s="41">
        <v>4.8</v>
      </c>
      <c r="M268" s="2">
        <v>5.5</v>
      </c>
      <c r="P268" s="2">
        <v>5</v>
      </c>
    </row>
    <row r="269" spans="1:19" x14ac:dyDescent="0.25">
      <c r="A269" s="8">
        <v>44464</v>
      </c>
      <c r="B269" s="2">
        <v>4</v>
      </c>
      <c r="C269" s="41">
        <v>4.8</v>
      </c>
      <c r="D269" s="2">
        <v>3.5</v>
      </c>
      <c r="E269" s="2">
        <v>3.5</v>
      </c>
      <c r="F269" s="41">
        <v>3.9</v>
      </c>
      <c r="G269" s="2">
        <v>4.5999999999999996</v>
      </c>
      <c r="H269" s="2">
        <v>3.9</v>
      </c>
      <c r="I269" s="41">
        <v>3.1</v>
      </c>
      <c r="J269" s="2">
        <v>3</v>
      </c>
      <c r="K269" s="41">
        <v>3.1</v>
      </c>
      <c r="M269" s="2">
        <v>4.5</v>
      </c>
      <c r="N269" s="41">
        <v>4.3</v>
      </c>
      <c r="O269" s="2">
        <v>6.5</v>
      </c>
      <c r="P269" s="2">
        <v>3</v>
      </c>
      <c r="Q269" s="2">
        <v>4.3</v>
      </c>
      <c r="S269" s="2">
        <v>5.6</v>
      </c>
    </row>
    <row r="270" spans="1:19" x14ac:dyDescent="0.25">
      <c r="A270" s="8">
        <v>44465</v>
      </c>
      <c r="C270" s="41">
        <v>8.8000000000000007</v>
      </c>
      <c r="E270" s="2">
        <v>6.2</v>
      </c>
      <c r="G270" s="2">
        <v>6.5</v>
      </c>
      <c r="I270" s="41">
        <v>5.9</v>
      </c>
      <c r="M270" s="2">
        <v>7.5</v>
      </c>
      <c r="P270" s="2">
        <v>5.0999999999999996</v>
      </c>
    </row>
    <row r="271" spans="1:19" x14ac:dyDescent="0.25">
      <c r="A271" s="8">
        <v>44466</v>
      </c>
      <c r="C271" s="41">
        <v>15.4</v>
      </c>
      <c r="E271" s="2">
        <v>10.8</v>
      </c>
      <c r="G271" s="2">
        <v>10.6</v>
      </c>
      <c r="I271" s="41">
        <v>10.7</v>
      </c>
      <c r="M271" s="2">
        <v>13.8</v>
      </c>
      <c r="P271" s="2">
        <v>9.6999999999999993</v>
      </c>
    </row>
    <row r="272" spans="1:19" x14ac:dyDescent="0.25">
      <c r="A272" s="8">
        <v>44467</v>
      </c>
      <c r="C272" s="41">
        <v>9.4</v>
      </c>
      <c r="E272" s="2">
        <v>9.1999999999999993</v>
      </c>
      <c r="F272" s="41">
        <v>12</v>
      </c>
      <c r="G272" s="2">
        <v>8.5</v>
      </c>
      <c r="H272" s="2">
        <v>9.6999999999999993</v>
      </c>
      <c r="I272" s="41">
        <v>8.4</v>
      </c>
      <c r="J272" s="2">
        <v>7.2</v>
      </c>
      <c r="K272" s="41">
        <v>7.5</v>
      </c>
      <c r="L272" s="2">
        <v>12.1</v>
      </c>
      <c r="M272" s="2">
        <v>12.2</v>
      </c>
      <c r="N272" s="41">
        <v>11.1</v>
      </c>
      <c r="O272" s="2">
        <v>12.2</v>
      </c>
      <c r="P272" s="2">
        <v>5.8</v>
      </c>
      <c r="Q272" s="2">
        <v>6.3</v>
      </c>
      <c r="R272" s="2">
        <v>11.4</v>
      </c>
      <c r="S272" s="2">
        <v>14.3</v>
      </c>
    </row>
    <row r="273" spans="1:19" x14ac:dyDescent="0.25">
      <c r="A273" s="8">
        <v>44468</v>
      </c>
      <c r="C273" s="41">
        <v>15.1</v>
      </c>
      <c r="G273" s="2">
        <v>13.2</v>
      </c>
      <c r="I273" s="41">
        <v>13.1</v>
      </c>
      <c r="M273" s="2">
        <v>14.1</v>
      </c>
      <c r="P273" s="2">
        <v>11</v>
      </c>
    </row>
    <row r="274" spans="1:19" x14ac:dyDescent="0.25">
      <c r="A274" s="8">
        <v>44469</v>
      </c>
      <c r="B274" s="2">
        <v>15.4</v>
      </c>
      <c r="C274" s="41">
        <v>17.899999999999999</v>
      </c>
      <c r="E274" s="2">
        <v>15.6</v>
      </c>
      <c r="G274" s="2">
        <v>15.2</v>
      </c>
      <c r="I274" s="41">
        <v>14</v>
      </c>
      <c r="M274" s="2">
        <v>11</v>
      </c>
      <c r="P274" s="2">
        <v>12.9</v>
      </c>
    </row>
    <row r="275" spans="1:19" x14ac:dyDescent="0.25">
      <c r="A275" s="8">
        <v>44470</v>
      </c>
      <c r="B275" s="2">
        <v>5.5</v>
      </c>
      <c r="C275" s="41">
        <v>17.100000000000001</v>
      </c>
      <c r="D275" s="2">
        <v>11.4</v>
      </c>
      <c r="E275" s="2">
        <v>10.8</v>
      </c>
      <c r="G275" s="2">
        <v>11.5</v>
      </c>
      <c r="H275" s="2">
        <v>4.3</v>
      </c>
      <c r="I275" s="41">
        <v>11.4</v>
      </c>
      <c r="J275" s="2">
        <v>11.2</v>
      </c>
      <c r="K275" s="41">
        <v>11.7</v>
      </c>
      <c r="L275" s="2">
        <v>3.9</v>
      </c>
      <c r="M275" s="2">
        <v>4.4000000000000004</v>
      </c>
      <c r="N275" s="41">
        <v>3.9</v>
      </c>
      <c r="O275" s="2">
        <v>5.6</v>
      </c>
      <c r="P275" s="2">
        <v>11.8</v>
      </c>
      <c r="Q275" s="2">
        <v>12</v>
      </c>
      <c r="R275" s="2">
        <v>4.9000000000000004</v>
      </c>
      <c r="S275" s="2">
        <v>7.4</v>
      </c>
    </row>
    <row r="276" spans="1:19" x14ac:dyDescent="0.25">
      <c r="A276" s="8">
        <v>44471</v>
      </c>
      <c r="C276" s="41">
        <v>11.9</v>
      </c>
      <c r="E276" s="2">
        <v>8.3000000000000007</v>
      </c>
      <c r="G276" s="2">
        <v>7</v>
      </c>
      <c r="I276" s="41">
        <v>7.5</v>
      </c>
      <c r="M276" s="2">
        <v>5.9</v>
      </c>
      <c r="P276" s="2">
        <v>8.3000000000000007</v>
      </c>
    </row>
    <row r="277" spans="1:19" x14ac:dyDescent="0.25">
      <c r="A277" s="8">
        <v>44472</v>
      </c>
      <c r="C277" s="41">
        <v>8.5</v>
      </c>
      <c r="E277" s="2">
        <v>6.4</v>
      </c>
      <c r="G277" s="2">
        <v>6.3</v>
      </c>
      <c r="I277" s="41">
        <v>7.3</v>
      </c>
      <c r="M277" s="2">
        <v>8.1</v>
      </c>
      <c r="P277" s="2">
        <v>6.6</v>
      </c>
    </row>
    <row r="278" spans="1:19" x14ac:dyDescent="0.25">
      <c r="A278" s="8">
        <v>44473</v>
      </c>
      <c r="C278" s="41">
        <v>3.6</v>
      </c>
      <c r="D278" s="2">
        <v>2.6</v>
      </c>
      <c r="E278" s="2">
        <v>2.9</v>
      </c>
      <c r="F278" s="41">
        <v>6.3</v>
      </c>
      <c r="G278" s="2">
        <v>3.4</v>
      </c>
      <c r="H278" s="2">
        <v>9.1999999999999993</v>
      </c>
      <c r="I278" s="41">
        <v>3.6</v>
      </c>
      <c r="J278" s="2">
        <v>3.1</v>
      </c>
      <c r="K278" s="41">
        <v>4.3</v>
      </c>
      <c r="L278" s="2">
        <v>8.6</v>
      </c>
      <c r="M278" s="2">
        <v>7.7</v>
      </c>
      <c r="N278" s="41">
        <v>7.5</v>
      </c>
      <c r="O278" s="2">
        <v>11.5</v>
      </c>
      <c r="P278" s="2">
        <v>3</v>
      </c>
      <c r="Q278" s="2">
        <v>2.6</v>
      </c>
      <c r="R278" s="2">
        <v>5.2</v>
      </c>
      <c r="S278" s="2">
        <v>10.7</v>
      </c>
    </row>
    <row r="279" spans="1:19" x14ac:dyDescent="0.25">
      <c r="A279" s="8">
        <v>44474</v>
      </c>
      <c r="C279" s="41">
        <v>5.9</v>
      </c>
      <c r="E279" s="2">
        <v>4.2</v>
      </c>
      <c r="G279" s="2">
        <v>4.4000000000000004</v>
      </c>
      <c r="I279" s="41">
        <v>4.5999999999999996</v>
      </c>
      <c r="M279" s="2">
        <v>5.5</v>
      </c>
      <c r="P279" s="2">
        <v>4.3</v>
      </c>
    </row>
    <row r="280" spans="1:19" x14ac:dyDescent="0.25">
      <c r="A280" s="8">
        <v>44475</v>
      </c>
      <c r="C280" s="41">
        <v>14.1</v>
      </c>
      <c r="E280" s="2">
        <v>12.3</v>
      </c>
      <c r="G280" s="2">
        <v>11</v>
      </c>
      <c r="I280" s="41">
        <v>15.9</v>
      </c>
      <c r="M280" s="2">
        <v>9.6</v>
      </c>
      <c r="P280" s="2">
        <v>14</v>
      </c>
    </row>
    <row r="281" spans="1:19" x14ac:dyDescent="0.25">
      <c r="A281" s="8">
        <v>44476</v>
      </c>
      <c r="B281" s="2">
        <v>11.7</v>
      </c>
      <c r="C281" s="41">
        <v>7.3</v>
      </c>
      <c r="D281" s="2">
        <v>6.6</v>
      </c>
      <c r="E281" s="2">
        <v>12.7</v>
      </c>
      <c r="F281" s="41">
        <v>8.5</v>
      </c>
      <c r="G281" s="2">
        <v>12.6</v>
      </c>
      <c r="H281" s="2">
        <v>7.3</v>
      </c>
      <c r="I281" s="41">
        <v>10.7</v>
      </c>
      <c r="J281" s="2">
        <v>10.8</v>
      </c>
      <c r="K281" s="41">
        <v>10.7</v>
      </c>
      <c r="M281" s="2">
        <v>9.8000000000000007</v>
      </c>
      <c r="N281" s="41">
        <v>9.6</v>
      </c>
      <c r="O281" s="2">
        <v>8.5</v>
      </c>
      <c r="P281" s="2">
        <v>6.2</v>
      </c>
      <c r="Q281" s="2">
        <v>5.2</v>
      </c>
      <c r="R281" s="2">
        <v>8.9</v>
      </c>
      <c r="S281" s="2">
        <v>13.3</v>
      </c>
    </row>
    <row r="282" spans="1:19" x14ac:dyDescent="0.25">
      <c r="A282" s="8">
        <v>44477</v>
      </c>
      <c r="C282" s="41">
        <v>6.6</v>
      </c>
      <c r="E282" s="2">
        <v>7.1</v>
      </c>
      <c r="G282" s="2">
        <v>8.4</v>
      </c>
      <c r="I282" s="41">
        <v>7.5</v>
      </c>
      <c r="M282" s="2">
        <v>7.7</v>
      </c>
      <c r="P282" s="2">
        <v>6.4</v>
      </c>
    </row>
    <row r="283" spans="1:19" x14ac:dyDescent="0.25">
      <c r="A283" s="8">
        <v>44478</v>
      </c>
      <c r="C283" s="41">
        <v>10</v>
      </c>
      <c r="E283" s="2">
        <v>10.199999999999999</v>
      </c>
      <c r="G283" s="2">
        <v>10.5</v>
      </c>
      <c r="I283" s="41">
        <v>10.6</v>
      </c>
      <c r="M283" s="2">
        <v>9.6</v>
      </c>
      <c r="P283" s="2">
        <v>10</v>
      </c>
    </row>
    <row r="284" spans="1:19" x14ac:dyDescent="0.25">
      <c r="A284" s="8">
        <v>44479</v>
      </c>
      <c r="B284" s="2">
        <v>8.6999999999999993</v>
      </c>
      <c r="C284" s="41">
        <v>14</v>
      </c>
      <c r="D284" s="2">
        <v>12.7</v>
      </c>
      <c r="E284" s="2">
        <v>9.1</v>
      </c>
      <c r="F284" s="41">
        <v>11.9</v>
      </c>
      <c r="G284" s="2">
        <v>8.1999999999999993</v>
      </c>
      <c r="H284" s="2">
        <v>5.0999999999999996</v>
      </c>
      <c r="I284" s="41">
        <v>10.3</v>
      </c>
      <c r="J284" s="2">
        <v>10.6</v>
      </c>
      <c r="K284" s="41">
        <v>12.5</v>
      </c>
      <c r="L284" s="2">
        <v>6.4</v>
      </c>
      <c r="M284" s="2">
        <v>6.6</v>
      </c>
      <c r="N284" s="41">
        <v>7.2</v>
      </c>
      <c r="O284" s="2">
        <v>7.5</v>
      </c>
      <c r="P284" s="2">
        <v>12</v>
      </c>
      <c r="Q284" s="2">
        <v>11.3</v>
      </c>
      <c r="R284" s="2">
        <v>8.1999999999999993</v>
      </c>
      <c r="S284" s="2">
        <v>6.8</v>
      </c>
    </row>
    <row r="285" spans="1:19" x14ac:dyDescent="0.25">
      <c r="A285" s="8">
        <v>44480</v>
      </c>
      <c r="C285" s="41">
        <v>8</v>
      </c>
      <c r="E285" s="2">
        <v>4.2</v>
      </c>
      <c r="G285" s="2">
        <v>4.3</v>
      </c>
      <c r="I285" s="41">
        <v>4.5</v>
      </c>
      <c r="M285" s="2">
        <v>9.8000000000000007</v>
      </c>
      <c r="P285" s="2">
        <v>4.9000000000000004</v>
      </c>
    </row>
    <row r="286" spans="1:19" x14ac:dyDescent="0.25">
      <c r="A286" s="8">
        <v>44481</v>
      </c>
      <c r="C286" s="41">
        <v>4.5</v>
      </c>
      <c r="E286" s="2">
        <v>5.0999999999999996</v>
      </c>
      <c r="G286" s="2">
        <v>6.1</v>
      </c>
      <c r="M286" s="2">
        <v>9.1</v>
      </c>
      <c r="P286" s="2">
        <v>5</v>
      </c>
    </row>
    <row r="287" spans="1:19" x14ac:dyDescent="0.25">
      <c r="A287" s="8">
        <v>44482</v>
      </c>
      <c r="B287" s="2">
        <v>4.5</v>
      </c>
      <c r="C287" s="41">
        <v>7.2</v>
      </c>
      <c r="D287" s="2">
        <v>6.1</v>
      </c>
      <c r="E287" s="2">
        <v>5.0999999999999996</v>
      </c>
      <c r="F287" s="41">
        <v>6.1</v>
      </c>
      <c r="G287" s="2">
        <v>4.9000000000000004</v>
      </c>
      <c r="H287" s="2">
        <v>3.5</v>
      </c>
      <c r="I287" s="41">
        <v>7.6</v>
      </c>
      <c r="J287" s="2">
        <v>4.9000000000000004</v>
      </c>
      <c r="K287" s="41">
        <v>5.6</v>
      </c>
      <c r="L287" s="2">
        <v>3.9</v>
      </c>
      <c r="M287" s="2">
        <v>5.2</v>
      </c>
      <c r="N287" s="41">
        <v>5.2</v>
      </c>
      <c r="O287" s="2">
        <v>3.6</v>
      </c>
      <c r="P287" s="2">
        <v>5.7</v>
      </c>
      <c r="Q287" s="2">
        <v>5.2</v>
      </c>
      <c r="R287" s="2">
        <v>5.2</v>
      </c>
      <c r="S287" s="2">
        <v>4.4000000000000004</v>
      </c>
    </row>
    <row r="288" spans="1:19" x14ac:dyDescent="0.25">
      <c r="A288" s="8">
        <v>44483</v>
      </c>
      <c r="C288" s="41">
        <v>4</v>
      </c>
      <c r="E288" s="2">
        <v>2.1</v>
      </c>
      <c r="G288" s="2">
        <v>2.2999999999999998</v>
      </c>
      <c r="I288" s="41">
        <v>2.7</v>
      </c>
      <c r="M288" s="2">
        <v>2.9</v>
      </c>
      <c r="P288" s="2">
        <v>3.1</v>
      </c>
    </row>
    <row r="289" spans="1:19" x14ac:dyDescent="0.25">
      <c r="A289" s="8">
        <v>44484</v>
      </c>
      <c r="C289" s="41">
        <v>2.2999999999999998</v>
      </c>
      <c r="E289" s="2">
        <v>3.1</v>
      </c>
      <c r="G289" s="2">
        <v>3.6</v>
      </c>
      <c r="I289" s="41">
        <v>2.7</v>
      </c>
      <c r="M289" s="2">
        <v>3.1</v>
      </c>
      <c r="P289" s="2">
        <v>2.6</v>
      </c>
    </row>
    <row r="290" spans="1:19" x14ac:dyDescent="0.25">
      <c r="A290" s="8">
        <v>44485</v>
      </c>
      <c r="B290" s="2">
        <v>3.9</v>
      </c>
      <c r="C290" s="41">
        <v>4.2</v>
      </c>
      <c r="D290" s="2">
        <v>3.8</v>
      </c>
      <c r="E290" s="2">
        <v>4.5999999999999996</v>
      </c>
      <c r="F290" s="41">
        <v>5.2</v>
      </c>
      <c r="G290" s="2">
        <v>4.0999999999999996</v>
      </c>
      <c r="H290" s="2">
        <v>3</v>
      </c>
      <c r="I290" s="41">
        <v>3.5</v>
      </c>
      <c r="J290" s="2">
        <v>3.7</v>
      </c>
      <c r="K290" s="41">
        <v>4.3</v>
      </c>
      <c r="L290" s="2">
        <v>3.3</v>
      </c>
      <c r="M290" s="2">
        <v>3.5</v>
      </c>
      <c r="N290" s="41">
        <v>3</v>
      </c>
      <c r="O290" s="2">
        <v>6.9</v>
      </c>
      <c r="P290" s="2">
        <v>4</v>
      </c>
      <c r="Q290" s="2">
        <v>6.5</v>
      </c>
      <c r="R290" s="2">
        <v>2.8</v>
      </c>
      <c r="S290" s="2">
        <v>4.8</v>
      </c>
    </row>
    <row r="291" spans="1:19" x14ac:dyDescent="0.25">
      <c r="A291" s="8">
        <v>44486</v>
      </c>
      <c r="C291" s="41">
        <v>6.2</v>
      </c>
      <c r="E291" s="2">
        <v>4.9000000000000004</v>
      </c>
      <c r="G291" s="2">
        <v>8.3000000000000007</v>
      </c>
      <c r="I291" s="41">
        <v>4.8</v>
      </c>
      <c r="M291" s="2">
        <v>4.8</v>
      </c>
      <c r="P291" s="2">
        <v>6.1</v>
      </c>
    </row>
    <row r="292" spans="1:19" x14ac:dyDescent="0.25">
      <c r="A292" s="8">
        <v>44487</v>
      </c>
      <c r="C292" s="41">
        <v>10.9</v>
      </c>
      <c r="E292" s="2">
        <v>6</v>
      </c>
      <c r="G292" s="2">
        <v>9.1</v>
      </c>
      <c r="I292" s="41">
        <v>7</v>
      </c>
      <c r="M292" s="2">
        <v>5</v>
      </c>
      <c r="P292" s="2">
        <v>6.2</v>
      </c>
    </row>
    <row r="293" spans="1:19" x14ac:dyDescent="0.25">
      <c r="A293" s="8">
        <v>44488</v>
      </c>
      <c r="B293" s="2">
        <v>8.6</v>
      </c>
      <c r="C293" s="41">
        <v>12</v>
      </c>
      <c r="D293" s="2">
        <v>7.1</v>
      </c>
      <c r="E293" s="2">
        <v>6.4</v>
      </c>
      <c r="F293" s="41">
        <v>6.8</v>
      </c>
      <c r="G293" s="2">
        <v>7.8</v>
      </c>
      <c r="H293" s="2">
        <v>7</v>
      </c>
      <c r="I293" s="41">
        <v>6.5</v>
      </c>
      <c r="J293" s="2">
        <v>6.7</v>
      </c>
      <c r="K293" s="41">
        <v>8.1</v>
      </c>
      <c r="L293" s="2">
        <v>8.1999999999999993</v>
      </c>
      <c r="M293" s="2">
        <v>6.7</v>
      </c>
      <c r="N293" s="41">
        <v>6.4</v>
      </c>
      <c r="O293" s="2">
        <v>7.9</v>
      </c>
      <c r="P293" s="2">
        <v>5.9</v>
      </c>
      <c r="Q293" s="2">
        <v>7.4</v>
      </c>
      <c r="R293" s="2">
        <v>6.4</v>
      </c>
      <c r="S293" s="2">
        <v>8.6999999999999993</v>
      </c>
    </row>
    <row r="294" spans="1:19" x14ac:dyDescent="0.25">
      <c r="A294" s="8">
        <v>44489</v>
      </c>
      <c r="C294" s="41">
        <v>10.7</v>
      </c>
      <c r="E294" s="2">
        <v>6.9</v>
      </c>
      <c r="G294" s="2">
        <v>7.5</v>
      </c>
      <c r="I294" s="41">
        <v>7.9</v>
      </c>
      <c r="M294" s="2">
        <v>6.7</v>
      </c>
      <c r="P294" s="2">
        <v>7.4</v>
      </c>
    </row>
    <row r="295" spans="1:19" x14ac:dyDescent="0.25">
      <c r="A295" s="8">
        <v>44490</v>
      </c>
      <c r="C295" s="41">
        <v>1.4</v>
      </c>
      <c r="E295" s="2">
        <v>1</v>
      </c>
      <c r="I295" s="41">
        <v>2.2000000000000002</v>
      </c>
      <c r="M295" s="2">
        <v>1.8</v>
      </c>
      <c r="P295" s="2">
        <v>1</v>
      </c>
    </row>
    <row r="296" spans="1:19" x14ac:dyDescent="0.25">
      <c r="A296" s="8">
        <v>44491</v>
      </c>
      <c r="B296" s="2">
        <v>5.3</v>
      </c>
      <c r="C296" s="41">
        <v>3.9</v>
      </c>
      <c r="D296" s="2">
        <v>2.9</v>
      </c>
      <c r="E296" s="2">
        <v>4.0999999999999996</v>
      </c>
      <c r="F296" s="41">
        <v>4</v>
      </c>
      <c r="H296" s="2">
        <v>5.4</v>
      </c>
      <c r="I296" s="41">
        <v>4.2</v>
      </c>
      <c r="J296" s="2">
        <v>3.4</v>
      </c>
      <c r="K296" s="41">
        <v>4.2</v>
      </c>
      <c r="L296" s="2">
        <v>2.9</v>
      </c>
      <c r="M296" s="2">
        <v>5.3</v>
      </c>
      <c r="N296" s="41">
        <v>5.4</v>
      </c>
      <c r="O296" s="2">
        <v>8.1999999999999993</v>
      </c>
      <c r="P296" s="2">
        <v>3.1</v>
      </c>
      <c r="Q296" s="2">
        <v>4.4000000000000004</v>
      </c>
      <c r="R296" s="2">
        <v>3.9</v>
      </c>
      <c r="S296" s="2">
        <v>8.9</v>
      </c>
    </row>
    <row r="297" spans="1:19" x14ac:dyDescent="0.25">
      <c r="A297" s="8">
        <v>44492</v>
      </c>
      <c r="C297" s="41">
        <v>5</v>
      </c>
      <c r="E297" s="2">
        <v>4.5</v>
      </c>
      <c r="G297" s="2">
        <v>4.0999999999999996</v>
      </c>
      <c r="I297" s="41">
        <v>4.7</v>
      </c>
      <c r="M297" s="2">
        <v>5.7</v>
      </c>
      <c r="P297" s="2">
        <v>6</v>
      </c>
    </row>
    <row r="298" spans="1:19" x14ac:dyDescent="0.25">
      <c r="A298" s="8">
        <v>44493</v>
      </c>
      <c r="C298" s="41">
        <v>6.2</v>
      </c>
      <c r="E298" s="2">
        <v>4.5</v>
      </c>
      <c r="G298" s="2">
        <v>4.9000000000000004</v>
      </c>
      <c r="I298" s="41">
        <v>6.4</v>
      </c>
      <c r="M298" s="2">
        <v>3.8</v>
      </c>
      <c r="P298" s="2">
        <v>4</v>
      </c>
    </row>
    <row r="299" spans="1:19" x14ac:dyDescent="0.25">
      <c r="A299" s="8">
        <v>44494</v>
      </c>
      <c r="B299" s="2">
        <v>2.2999999999999998</v>
      </c>
      <c r="C299" s="41">
        <v>1.5</v>
      </c>
      <c r="D299" s="2">
        <v>1.7</v>
      </c>
      <c r="E299" s="2">
        <v>1.5</v>
      </c>
      <c r="F299" s="41">
        <v>4.3</v>
      </c>
      <c r="G299" s="2">
        <v>1.2</v>
      </c>
      <c r="H299" s="2">
        <v>1.4</v>
      </c>
      <c r="I299" s="41">
        <v>1.5</v>
      </c>
      <c r="J299" s="2">
        <v>1.1000000000000001</v>
      </c>
      <c r="K299" s="41">
        <v>1.5</v>
      </c>
      <c r="L299" s="2">
        <v>1.3</v>
      </c>
      <c r="M299" s="2">
        <v>2.2000000000000002</v>
      </c>
      <c r="N299" s="41">
        <v>2.2000000000000002</v>
      </c>
      <c r="O299" s="2">
        <v>2</v>
      </c>
      <c r="P299" s="2">
        <v>1.8</v>
      </c>
      <c r="Q299" s="2">
        <v>1.6</v>
      </c>
      <c r="R299" s="2">
        <v>1.3</v>
      </c>
      <c r="S299" s="2">
        <v>2.2999999999999998</v>
      </c>
    </row>
    <row r="300" spans="1:19" x14ac:dyDescent="0.25">
      <c r="A300" s="8">
        <v>44495</v>
      </c>
      <c r="C300" s="41">
        <v>3</v>
      </c>
      <c r="E300" s="2">
        <v>2.2000000000000002</v>
      </c>
      <c r="G300" s="2">
        <v>2.4</v>
      </c>
      <c r="I300" s="41">
        <v>4</v>
      </c>
      <c r="M300" s="2">
        <v>2.7</v>
      </c>
      <c r="P300" s="2">
        <v>2</v>
      </c>
    </row>
    <row r="301" spans="1:19" x14ac:dyDescent="0.25">
      <c r="A301" s="8">
        <v>44496</v>
      </c>
      <c r="C301" s="41">
        <v>4.7</v>
      </c>
      <c r="E301" s="2">
        <v>3.3</v>
      </c>
      <c r="G301" s="2">
        <v>3.4</v>
      </c>
      <c r="I301" s="41">
        <v>7.9</v>
      </c>
      <c r="M301" s="2">
        <v>3.7</v>
      </c>
      <c r="P301" s="2">
        <v>2.8</v>
      </c>
    </row>
    <row r="302" spans="1:19" x14ac:dyDescent="0.25">
      <c r="A302" s="8">
        <v>44497</v>
      </c>
      <c r="B302" s="2">
        <v>5.7</v>
      </c>
      <c r="C302" s="41">
        <v>6.5</v>
      </c>
      <c r="D302" s="2">
        <v>4.8</v>
      </c>
      <c r="E302" s="2">
        <v>3.5</v>
      </c>
      <c r="F302" s="41">
        <v>3.2</v>
      </c>
      <c r="G302" s="2">
        <v>3.6</v>
      </c>
      <c r="H302" s="2">
        <v>1.1000000000000001</v>
      </c>
      <c r="I302" s="41">
        <v>4.2</v>
      </c>
      <c r="J302" s="2">
        <v>3.9</v>
      </c>
      <c r="K302" s="41">
        <v>3.8</v>
      </c>
      <c r="L302" s="2">
        <v>1.7</v>
      </c>
      <c r="M302" s="2">
        <v>4.5999999999999996</v>
      </c>
      <c r="O302" s="2">
        <v>2.1</v>
      </c>
      <c r="P302" s="2">
        <v>4.5999999999999996</v>
      </c>
      <c r="Q302" s="2">
        <v>4.5999999999999996</v>
      </c>
      <c r="R302" s="2">
        <v>2.8</v>
      </c>
      <c r="S302" s="2">
        <v>2.4</v>
      </c>
    </row>
    <row r="303" spans="1:19" x14ac:dyDescent="0.25">
      <c r="A303" s="8">
        <v>44498</v>
      </c>
      <c r="C303" s="41">
        <v>3.6</v>
      </c>
      <c r="E303" s="2">
        <v>2.2000000000000002</v>
      </c>
      <c r="G303" s="2">
        <v>1.8</v>
      </c>
      <c r="I303" s="41">
        <v>2.6</v>
      </c>
      <c r="M303" s="2">
        <v>3.5</v>
      </c>
      <c r="P303" s="2">
        <v>2.9</v>
      </c>
    </row>
    <row r="304" spans="1:19" x14ac:dyDescent="0.25">
      <c r="A304" s="8">
        <v>44499</v>
      </c>
      <c r="C304" s="41">
        <v>5.3</v>
      </c>
      <c r="E304" s="2">
        <v>3.1</v>
      </c>
      <c r="G304" s="2">
        <v>3.7</v>
      </c>
      <c r="I304" s="41">
        <v>3.5</v>
      </c>
      <c r="M304" s="2">
        <v>5.0999999999999996</v>
      </c>
      <c r="P304" s="2">
        <v>3</v>
      </c>
    </row>
    <row r="305" spans="1:19" x14ac:dyDescent="0.25">
      <c r="A305" s="8">
        <v>44500</v>
      </c>
      <c r="B305" s="2">
        <v>3.2</v>
      </c>
      <c r="C305" s="41">
        <v>3</v>
      </c>
      <c r="D305" s="2">
        <v>2.7</v>
      </c>
      <c r="E305" s="2">
        <v>2.2000000000000002</v>
      </c>
      <c r="F305" s="41">
        <v>2.7</v>
      </c>
      <c r="G305" s="2">
        <v>2.4</v>
      </c>
      <c r="H305" s="2">
        <v>3.1</v>
      </c>
      <c r="I305" s="41">
        <v>2.5</v>
      </c>
      <c r="J305" s="2">
        <v>2.6</v>
      </c>
      <c r="K305" s="41">
        <v>2.7</v>
      </c>
      <c r="L305" s="2">
        <v>2.2999999999999998</v>
      </c>
      <c r="M305" s="2">
        <v>2.4</v>
      </c>
      <c r="O305" s="2">
        <v>4.7</v>
      </c>
      <c r="P305" s="2">
        <v>2.7</v>
      </c>
      <c r="Q305" s="2">
        <v>2.7</v>
      </c>
      <c r="R305" s="2">
        <v>2.1</v>
      </c>
      <c r="S305" s="2">
        <v>2.9</v>
      </c>
    </row>
    <row r="306" spans="1:19" x14ac:dyDescent="0.25">
      <c r="A306" s="8">
        <v>44501</v>
      </c>
      <c r="C306" s="41">
        <v>2.8</v>
      </c>
      <c r="E306" s="2">
        <v>2.6</v>
      </c>
      <c r="G306" s="2">
        <v>2.8</v>
      </c>
      <c r="I306" s="41">
        <v>2.8</v>
      </c>
      <c r="M306" s="2">
        <v>3.1</v>
      </c>
      <c r="P306" s="2">
        <v>2.4</v>
      </c>
    </row>
    <row r="307" spans="1:19" x14ac:dyDescent="0.25">
      <c r="A307" s="8">
        <v>44502</v>
      </c>
      <c r="C307" s="41">
        <v>3.9</v>
      </c>
      <c r="E307" s="2">
        <v>4.5999999999999996</v>
      </c>
      <c r="G307" s="2">
        <v>4.4000000000000004</v>
      </c>
      <c r="I307" s="41">
        <v>4.7</v>
      </c>
      <c r="M307" s="2">
        <v>5.6</v>
      </c>
      <c r="N307" s="41">
        <v>5.2</v>
      </c>
      <c r="P307" s="2">
        <v>3.8</v>
      </c>
    </row>
    <row r="308" spans="1:19" x14ac:dyDescent="0.25">
      <c r="A308" s="8">
        <v>44503</v>
      </c>
      <c r="B308" s="2">
        <v>8.1</v>
      </c>
      <c r="C308" s="41">
        <v>7.9</v>
      </c>
      <c r="D308" s="2">
        <v>5.9</v>
      </c>
      <c r="E308" s="2">
        <v>7.3</v>
      </c>
      <c r="F308" s="41">
        <v>9.4</v>
      </c>
      <c r="G308" s="2">
        <v>7.9</v>
      </c>
      <c r="H308" s="2">
        <v>4.4000000000000004</v>
      </c>
      <c r="I308" s="41">
        <v>7.9</v>
      </c>
      <c r="J308" s="2">
        <v>5.6</v>
      </c>
      <c r="K308" s="41">
        <v>6.7</v>
      </c>
      <c r="L308" s="2">
        <v>7.6</v>
      </c>
      <c r="M308" s="2">
        <v>7</v>
      </c>
      <c r="N308" s="41">
        <v>6.6</v>
      </c>
      <c r="O308" s="2">
        <v>6</v>
      </c>
      <c r="P308" s="2">
        <v>6.9</v>
      </c>
      <c r="Q308" s="2">
        <v>8.6999999999999993</v>
      </c>
      <c r="R308" s="2">
        <v>4.9000000000000004</v>
      </c>
      <c r="S308" s="2">
        <v>7.1</v>
      </c>
    </row>
    <row r="309" spans="1:19" x14ac:dyDescent="0.25">
      <c r="A309" s="8">
        <v>44504</v>
      </c>
      <c r="C309" s="41">
        <v>9.1999999999999993</v>
      </c>
      <c r="E309" s="2">
        <v>7.1</v>
      </c>
      <c r="G309" s="2">
        <v>6.9</v>
      </c>
      <c r="I309" s="41">
        <v>6</v>
      </c>
      <c r="M309" s="2">
        <v>4.0999999999999996</v>
      </c>
      <c r="N309" s="41">
        <v>3.9</v>
      </c>
      <c r="P309" s="2">
        <v>6.5</v>
      </c>
    </row>
    <row r="310" spans="1:19" x14ac:dyDescent="0.25">
      <c r="A310" s="8">
        <v>44505</v>
      </c>
      <c r="C310" s="41">
        <v>10.7</v>
      </c>
      <c r="E310" s="2">
        <v>8.6</v>
      </c>
      <c r="G310" s="2">
        <v>7.3</v>
      </c>
      <c r="I310" s="41">
        <v>7.8</v>
      </c>
      <c r="M310" s="2">
        <v>4.8</v>
      </c>
      <c r="P310" s="2">
        <v>7.9</v>
      </c>
    </row>
    <row r="311" spans="1:19" x14ac:dyDescent="0.25">
      <c r="A311" s="8">
        <v>44506</v>
      </c>
      <c r="B311" s="2">
        <v>9.5</v>
      </c>
      <c r="C311" s="41">
        <v>12.3</v>
      </c>
      <c r="D311" s="2">
        <v>11.2</v>
      </c>
      <c r="E311" s="2">
        <v>11</v>
      </c>
      <c r="F311" s="41">
        <v>8.9</v>
      </c>
      <c r="G311" s="2">
        <v>9.4</v>
      </c>
      <c r="H311" s="2">
        <v>5.2</v>
      </c>
      <c r="I311" s="41">
        <v>9</v>
      </c>
      <c r="J311" s="2">
        <v>8.8000000000000007</v>
      </c>
      <c r="K311" s="41">
        <v>12.7</v>
      </c>
      <c r="L311" s="2">
        <v>6.3</v>
      </c>
      <c r="M311" s="2">
        <v>6.3</v>
      </c>
      <c r="N311" s="41">
        <v>5.8</v>
      </c>
      <c r="O311" s="2">
        <v>7.4</v>
      </c>
      <c r="P311" s="2">
        <v>8.6</v>
      </c>
      <c r="Q311" s="2">
        <v>10.8</v>
      </c>
      <c r="R311" s="2">
        <v>6</v>
      </c>
      <c r="S311" s="2">
        <v>7</v>
      </c>
    </row>
    <row r="312" spans="1:19" x14ac:dyDescent="0.25">
      <c r="A312" s="8">
        <v>44507</v>
      </c>
      <c r="C312" s="41">
        <v>10.199999999999999</v>
      </c>
      <c r="E312" s="2">
        <v>8</v>
      </c>
      <c r="G312" s="2">
        <v>8</v>
      </c>
      <c r="I312" s="41">
        <v>7.6</v>
      </c>
      <c r="M312" s="2">
        <v>7.3</v>
      </c>
      <c r="P312" s="2">
        <v>7.7</v>
      </c>
    </row>
    <row r="313" spans="1:19" x14ac:dyDescent="0.25">
      <c r="A313" s="8">
        <v>44508</v>
      </c>
      <c r="C313" s="41">
        <v>16.600000000000001</v>
      </c>
      <c r="E313" s="2">
        <v>10.199999999999999</v>
      </c>
      <c r="G313" s="2">
        <v>11</v>
      </c>
      <c r="I313" s="41">
        <v>11.2</v>
      </c>
      <c r="M313" s="2">
        <v>10.6</v>
      </c>
      <c r="P313" s="2">
        <v>12.7</v>
      </c>
    </row>
    <row r="314" spans="1:19" x14ac:dyDescent="0.25">
      <c r="A314" s="8">
        <v>44509</v>
      </c>
      <c r="B314" s="2">
        <v>6.5</v>
      </c>
      <c r="C314" s="41">
        <v>7.5</v>
      </c>
      <c r="D314" s="2">
        <v>7.7</v>
      </c>
      <c r="E314" s="2">
        <v>6.1</v>
      </c>
      <c r="F314" s="41">
        <v>18</v>
      </c>
      <c r="G314" s="2">
        <v>5.7</v>
      </c>
      <c r="H314" s="2">
        <v>5.4</v>
      </c>
      <c r="I314" s="41">
        <v>9.3000000000000007</v>
      </c>
      <c r="J314" s="2">
        <v>9.8000000000000007</v>
      </c>
      <c r="K314" s="41">
        <v>9.6</v>
      </c>
      <c r="L314" s="2">
        <v>5.3</v>
      </c>
      <c r="M314" s="2">
        <v>7.9</v>
      </c>
      <c r="N314" s="41">
        <v>7.1</v>
      </c>
      <c r="O314" s="2">
        <v>5.6</v>
      </c>
      <c r="P314" s="2">
        <v>13.5</v>
      </c>
      <c r="Q314" s="2">
        <v>10.1</v>
      </c>
      <c r="R314" s="2">
        <v>12.3</v>
      </c>
      <c r="S314" s="2">
        <v>6.5</v>
      </c>
    </row>
    <row r="315" spans="1:19" x14ac:dyDescent="0.25">
      <c r="A315" s="8">
        <v>44510</v>
      </c>
      <c r="C315" s="41">
        <v>21.3</v>
      </c>
      <c r="E315" s="2">
        <v>19.3</v>
      </c>
      <c r="G315" s="2">
        <v>17.100000000000001</v>
      </c>
      <c r="I315" s="41">
        <v>21.6</v>
      </c>
      <c r="M315" s="2">
        <v>22.3</v>
      </c>
      <c r="P315" s="2">
        <v>22.2</v>
      </c>
    </row>
    <row r="316" spans="1:19" x14ac:dyDescent="0.25">
      <c r="A316" s="8">
        <v>44511</v>
      </c>
      <c r="C316" s="41">
        <v>8.6999999999999993</v>
      </c>
      <c r="E316" s="2">
        <v>2.2999999999999998</v>
      </c>
      <c r="G316" s="2">
        <v>2.4</v>
      </c>
      <c r="I316" s="41">
        <v>4.4000000000000004</v>
      </c>
      <c r="M316" s="2">
        <v>2.4</v>
      </c>
      <c r="P316" s="2">
        <v>8.8000000000000007</v>
      </c>
    </row>
    <row r="317" spans="1:19" x14ac:dyDescent="0.25">
      <c r="A317" s="8">
        <v>44512</v>
      </c>
      <c r="B317" s="2">
        <v>0.9</v>
      </c>
      <c r="C317" s="41">
        <v>1.7</v>
      </c>
      <c r="D317" s="2">
        <v>1.3</v>
      </c>
      <c r="E317" s="2">
        <v>1</v>
      </c>
      <c r="F317" s="41">
        <v>1.1000000000000001</v>
      </c>
      <c r="G317" s="2">
        <v>0.8</v>
      </c>
      <c r="H317" s="2">
        <v>1.2</v>
      </c>
      <c r="I317" s="41">
        <v>1.1000000000000001</v>
      </c>
      <c r="J317" s="2">
        <v>1.3</v>
      </c>
      <c r="K317" s="41">
        <v>1.5</v>
      </c>
      <c r="L317" s="2">
        <v>0.7</v>
      </c>
      <c r="M317" s="2">
        <v>0.8</v>
      </c>
      <c r="N317" s="41">
        <v>0.7</v>
      </c>
      <c r="O317" s="2">
        <v>1.5</v>
      </c>
      <c r="P317" s="2">
        <v>1.8</v>
      </c>
      <c r="Q317" s="2">
        <v>1.6</v>
      </c>
      <c r="R317" s="2">
        <v>0.7</v>
      </c>
      <c r="S317" s="2">
        <v>1.5</v>
      </c>
    </row>
    <row r="318" spans="1:19" x14ac:dyDescent="0.25">
      <c r="A318" s="8">
        <v>44513</v>
      </c>
      <c r="C318" s="41">
        <v>1.7</v>
      </c>
      <c r="E318" s="2">
        <v>1.6</v>
      </c>
      <c r="G318" s="2">
        <v>1.1000000000000001</v>
      </c>
      <c r="I318" s="41">
        <v>1.3</v>
      </c>
      <c r="M318" s="2">
        <v>1.5</v>
      </c>
      <c r="P318" s="2">
        <v>0.7</v>
      </c>
    </row>
    <row r="319" spans="1:19" x14ac:dyDescent="0.25">
      <c r="A319" s="8">
        <v>44514</v>
      </c>
      <c r="C319" s="41">
        <v>2.8</v>
      </c>
      <c r="E319" s="2">
        <v>2.1</v>
      </c>
      <c r="G319" s="2">
        <v>2.2000000000000002</v>
      </c>
      <c r="I319" s="41">
        <v>1.8</v>
      </c>
      <c r="M319" s="2">
        <v>2.8</v>
      </c>
      <c r="P319" s="2">
        <v>2</v>
      </c>
    </row>
    <row r="320" spans="1:19" x14ac:dyDescent="0.25">
      <c r="A320" s="8">
        <v>44515</v>
      </c>
      <c r="B320" s="2">
        <v>3.4</v>
      </c>
      <c r="C320" s="41">
        <v>4.5999999999999996</v>
      </c>
      <c r="D320" s="2">
        <v>3.6</v>
      </c>
      <c r="E320" s="2">
        <v>3.8</v>
      </c>
      <c r="F320" s="41">
        <v>4.9000000000000004</v>
      </c>
      <c r="G320" s="2">
        <v>3.4</v>
      </c>
      <c r="H320" s="2">
        <v>3.9</v>
      </c>
      <c r="I320" s="41">
        <v>5</v>
      </c>
      <c r="J320" s="2">
        <v>4</v>
      </c>
      <c r="K320" s="41">
        <v>4.5999999999999996</v>
      </c>
      <c r="L320" s="2">
        <v>4.9000000000000004</v>
      </c>
      <c r="M320" s="2">
        <v>4.3</v>
      </c>
      <c r="N320" s="41">
        <v>3.9</v>
      </c>
      <c r="O320" s="2">
        <v>4.8</v>
      </c>
      <c r="P320" s="2">
        <v>4.9000000000000004</v>
      </c>
      <c r="Q320" s="2">
        <v>5.3</v>
      </c>
      <c r="R320" s="2">
        <v>4.0999999999999996</v>
      </c>
      <c r="S320" s="2">
        <v>6.1</v>
      </c>
    </row>
    <row r="321" spans="1:19" x14ac:dyDescent="0.25">
      <c r="A321" s="8">
        <v>44516</v>
      </c>
      <c r="C321" s="41">
        <v>13.1</v>
      </c>
      <c r="E321" s="2">
        <v>10.1</v>
      </c>
      <c r="G321" s="2">
        <v>11.3</v>
      </c>
      <c r="I321" s="41">
        <v>10.5</v>
      </c>
      <c r="M321" s="2">
        <v>8.6999999999999993</v>
      </c>
      <c r="P321" s="2">
        <v>11.9</v>
      </c>
    </row>
    <row r="322" spans="1:19" x14ac:dyDescent="0.25">
      <c r="A322" s="8">
        <v>44517</v>
      </c>
      <c r="C322" s="41">
        <v>7.6</v>
      </c>
      <c r="E322" s="2">
        <v>5.5</v>
      </c>
      <c r="G322" s="2">
        <v>5.8</v>
      </c>
      <c r="I322" s="41">
        <v>5.7</v>
      </c>
      <c r="M322" s="2">
        <v>3.1</v>
      </c>
      <c r="P322" s="2">
        <v>6.7</v>
      </c>
    </row>
    <row r="323" spans="1:19" x14ac:dyDescent="0.25">
      <c r="A323" s="8">
        <v>44518</v>
      </c>
      <c r="B323" s="2">
        <v>2.6</v>
      </c>
      <c r="C323" s="41">
        <v>2.4</v>
      </c>
      <c r="D323" s="2">
        <v>2</v>
      </c>
      <c r="E323" s="2">
        <v>3.1</v>
      </c>
      <c r="F323" s="41">
        <v>3.6</v>
      </c>
      <c r="G323" s="2">
        <v>2.9</v>
      </c>
      <c r="H323" s="2">
        <v>4</v>
      </c>
      <c r="I323" s="41">
        <v>4.0999999999999996</v>
      </c>
      <c r="J323" s="2">
        <v>2.9</v>
      </c>
      <c r="K323" s="41">
        <v>3.5</v>
      </c>
      <c r="L323" s="2">
        <v>5.3</v>
      </c>
      <c r="M323" s="2">
        <v>5.3</v>
      </c>
      <c r="N323" s="41">
        <v>5</v>
      </c>
      <c r="O323" s="2">
        <v>6.5</v>
      </c>
      <c r="P323" s="2">
        <v>2.6</v>
      </c>
      <c r="Q323" s="2">
        <v>2.5</v>
      </c>
      <c r="R323" s="2">
        <v>3.7</v>
      </c>
      <c r="S323" s="2">
        <v>5</v>
      </c>
    </row>
    <row r="324" spans="1:19" x14ac:dyDescent="0.25">
      <c r="A324" s="8">
        <v>44519</v>
      </c>
      <c r="C324" s="41">
        <v>7</v>
      </c>
      <c r="E324" s="2">
        <v>5.7</v>
      </c>
      <c r="G324" s="2">
        <v>5.8</v>
      </c>
      <c r="I324" s="41">
        <v>5.4</v>
      </c>
      <c r="M324" s="2">
        <v>6.2</v>
      </c>
      <c r="P324" s="2">
        <v>5</v>
      </c>
    </row>
    <row r="325" spans="1:19" x14ac:dyDescent="0.25">
      <c r="A325" s="8">
        <v>44520</v>
      </c>
      <c r="C325" s="41">
        <v>14</v>
      </c>
      <c r="E325" s="2">
        <v>9.4</v>
      </c>
      <c r="G325" s="2">
        <v>10</v>
      </c>
      <c r="I325" s="41">
        <v>9.5</v>
      </c>
      <c r="M325" s="2">
        <v>8.1999999999999993</v>
      </c>
      <c r="P325" s="2">
        <v>12.7</v>
      </c>
    </row>
    <row r="326" spans="1:19" x14ac:dyDescent="0.25">
      <c r="A326" s="8">
        <v>44521</v>
      </c>
      <c r="B326" s="2">
        <v>6.2</v>
      </c>
      <c r="C326" s="41">
        <v>10</v>
      </c>
      <c r="D326" s="2">
        <v>7.7</v>
      </c>
      <c r="E326" s="2">
        <v>7.5</v>
      </c>
      <c r="F326" s="41">
        <v>7</v>
      </c>
      <c r="G326" s="2">
        <v>7.8</v>
      </c>
      <c r="H326" s="2">
        <v>5.3</v>
      </c>
      <c r="I326" s="41">
        <v>9.1999999999999993</v>
      </c>
      <c r="J326" s="2">
        <v>8.6999999999999993</v>
      </c>
      <c r="K326" s="41">
        <v>10</v>
      </c>
      <c r="L326" s="2">
        <v>4.8</v>
      </c>
      <c r="M326" s="2">
        <v>5.7</v>
      </c>
      <c r="N326" s="41">
        <v>6.4</v>
      </c>
      <c r="O326" s="2">
        <v>5.6</v>
      </c>
      <c r="P326" s="2">
        <v>14</v>
      </c>
      <c r="Q326" s="2">
        <v>10.6</v>
      </c>
      <c r="R326" s="2">
        <v>7.4</v>
      </c>
      <c r="S326" s="2">
        <v>4.7</v>
      </c>
    </row>
    <row r="327" spans="1:19" x14ac:dyDescent="0.25">
      <c r="A327" s="8">
        <v>44522</v>
      </c>
      <c r="C327" s="41">
        <v>4</v>
      </c>
      <c r="E327" s="2">
        <v>4.5</v>
      </c>
      <c r="G327" s="2">
        <v>4.7</v>
      </c>
      <c r="I327" s="41">
        <v>4.5</v>
      </c>
      <c r="M327" s="2">
        <v>4.3</v>
      </c>
      <c r="P327" s="2">
        <v>3.1</v>
      </c>
    </row>
    <row r="328" spans="1:19" x14ac:dyDescent="0.25">
      <c r="A328" s="8">
        <v>44523</v>
      </c>
      <c r="C328" s="41">
        <v>8.6</v>
      </c>
      <c r="E328" s="2">
        <v>7.5</v>
      </c>
      <c r="G328" s="2">
        <v>7.5</v>
      </c>
      <c r="M328" s="2">
        <v>6.7</v>
      </c>
      <c r="P328" s="2">
        <v>6.1</v>
      </c>
    </row>
    <row r="329" spans="1:19" x14ac:dyDescent="0.25">
      <c r="A329" s="8">
        <v>44524</v>
      </c>
      <c r="B329" s="2">
        <v>8.6999999999999993</v>
      </c>
      <c r="C329" s="41">
        <v>10</v>
      </c>
      <c r="D329" s="2">
        <v>7.9</v>
      </c>
      <c r="F329" s="41">
        <v>7.6</v>
      </c>
      <c r="G329" s="2">
        <v>9</v>
      </c>
      <c r="H329" s="2">
        <v>6.8</v>
      </c>
      <c r="I329" s="41">
        <v>8.4</v>
      </c>
      <c r="J329" s="2">
        <v>7.7</v>
      </c>
      <c r="K329" s="41">
        <v>10.1</v>
      </c>
      <c r="L329" s="2">
        <v>5.9</v>
      </c>
      <c r="M329" s="2">
        <v>8</v>
      </c>
      <c r="N329" s="41">
        <v>7.3</v>
      </c>
      <c r="O329" s="2">
        <v>6.4</v>
      </c>
      <c r="P329" s="2">
        <v>7.6</v>
      </c>
      <c r="Q329" s="2">
        <v>7.4</v>
      </c>
      <c r="R329" s="2">
        <v>8.1999999999999993</v>
      </c>
      <c r="S329" s="2">
        <v>5.5</v>
      </c>
    </row>
    <row r="330" spans="1:19" x14ac:dyDescent="0.25">
      <c r="A330" s="8">
        <v>44525</v>
      </c>
      <c r="C330" s="41">
        <v>5.3</v>
      </c>
      <c r="G330" s="2">
        <v>3.2</v>
      </c>
      <c r="M330" s="2">
        <v>3</v>
      </c>
      <c r="P330" s="2">
        <v>4.3</v>
      </c>
    </row>
    <row r="331" spans="1:19" x14ac:dyDescent="0.25">
      <c r="A331" s="8">
        <v>44526</v>
      </c>
      <c r="C331" s="41">
        <v>4.5999999999999996</v>
      </c>
      <c r="G331" s="2">
        <v>3.3</v>
      </c>
      <c r="M331" s="2">
        <v>6.1</v>
      </c>
      <c r="P331" s="2">
        <v>3.2</v>
      </c>
    </row>
    <row r="332" spans="1:19" x14ac:dyDescent="0.25">
      <c r="A332" s="8">
        <v>44527</v>
      </c>
      <c r="B332" s="2">
        <v>6.7</v>
      </c>
      <c r="C332" s="41">
        <v>7.5</v>
      </c>
      <c r="D332" s="2">
        <v>6.6</v>
      </c>
      <c r="F332" s="41">
        <v>6.2</v>
      </c>
      <c r="G332" s="2">
        <v>6.1</v>
      </c>
      <c r="H332" s="2">
        <v>4.0999999999999996</v>
      </c>
      <c r="J332" s="2">
        <v>6.4</v>
      </c>
      <c r="K332" s="41">
        <v>6.2</v>
      </c>
      <c r="L332" s="2">
        <v>4.8</v>
      </c>
      <c r="M332" s="2">
        <v>5.3</v>
      </c>
      <c r="N332" s="41">
        <v>5.9</v>
      </c>
      <c r="O332" s="2">
        <v>5.6</v>
      </c>
      <c r="P332" s="2">
        <v>6.8</v>
      </c>
      <c r="Q332" s="2">
        <v>6</v>
      </c>
      <c r="R332" s="2">
        <v>4.8</v>
      </c>
      <c r="S332" s="2">
        <v>5.0999999999999996</v>
      </c>
    </row>
    <row r="333" spans="1:19" x14ac:dyDescent="0.25">
      <c r="A333" s="8">
        <v>44528</v>
      </c>
      <c r="C333" s="41">
        <v>4.7</v>
      </c>
      <c r="G333" s="2">
        <v>6.2</v>
      </c>
      <c r="M333" s="2">
        <v>3.7</v>
      </c>
      <c r="P333" s="2">
        <v>5.5</v>
      </c>
    </row>
    <row r="334" spans="1:19" x14ac:dyDescent="0.25">
      <c r="A334" s="8">
        <v>44529</v>
      </c>
      <c r="C334" s="41">
        <v>10</v>
      </c>
      <c r="G334" s="2">
        <v>5.5</v>
      </c>
      <c r="M334" s="2">
        <v>4.5999999999999996</v>
      </c>
      <c r="P334" s="2">
        <v>5.9</v>
      </c>
    </row>
    <row r="335" spans="1:19" x14ac:dyDescent="0.25">
      <c r="A335" s="8">
        <v>44530</v>
      </c>
      <c r="B335" s="2">
        <v>8.3000000000000007</v>
      </c>
      <c r="C335" s="41">
        <v>7.7</v>
      </c>
      <c r="D335" s="2">
        <v>6.1</v>
      </c>
      <c r="E335" s="2">
        <v>12.2</v>
      </c>
      <c r="F335" s="41">
        <v>16</v>
      </c>
      <c r="G335" s="2">
        <v>8.4</v>
      </c>
      <c r="H335" s="2">
        <v>3.5</v>
      </c>
      <c r="I335" s="41">
        <v>6.3</v>
      </c>
      <c r="J335" s="2">
        <v>5.5</v>
      </c>
      <c r="K335" s="41">
        <v>6.6</v>
      </c>
      <c r="L335" s="2">
        <v>4.9000000000000004</v>
      </c>
      <c r="M335" s="2">
        <v>5.4</v>
      </c>
      <c r="N335" s="41">
        <v>4.9000000000000004</v>
      </c>
      <c r="O335" s="2">
        <v>5.8</v>
      </c>
      <c r="P335" s="2">
        <v>7</v>
      </c>
      <c r="Q335" s="2">
        <v>8</v>
      </c>
      <c r="R335" s="2">
        <v>5.3</v>
      </c>
      <c r="S335" s="2">
        <v>4.7</v>
      </c>
    </row>
    <row r="336" spans="1:19" x14ac:dyDescent="0.25">
      <c r="A336" s="8">
        <v>44531</v>
      </c>
      <c r="C336" s="41">
        <v>12</v>
      </c>
      <c r="E336" s="2">
        <v>7</v>
      </c>
      <c r="G336" s="2">
        <v>6.9</v>
      </c>
      <c r="I336" s="41">
        <v>7.5</v>
      </c>
      <c r="M336" s="2">
        <v>4</v>
      </c>
      <c r="P336" s="2">
        <v>10</v>
      </c>
    </row>
    <row r="337" spans="1:19" x14ac:dyDescent="0.25">
      <c r="A337" s="8">
        <v>44532</v>
      </c>
      <c r="C337" s="41">
        <v>3.6</v>
      </c>
      <c r="E337" s="2">
        <v>3.9</v>
      </c>
      <c r="G337" s="2">
        <v>5.3</v>
      </c>
      <c r="I337" s="41">
        <v>4.7</v>
      </c>
      <c r="M337" s="2">
        <v>3.9</v>
      </c>
      <c r="P337" s="2">
        <v>4.4000000000000004</v>
      </c>
    </row>
    <row r="338" spans="1:19" x14ac:dyDescent="0.25">
      <c r="A338" s="8">
        <v>44533</v>
      </c>
      <c r="B338" s="2">
        <v>8.5</v>
      </c>
      <c r="C338" s="41">
        <v>9</v>
      </c>
      <c r="D338" s="2">
        <v>7.4</v>
      </c>
      <c r="E338" s="2">
        <v>5.4</v>
      </c>
      <c r="G338" s="2">
        <v>6.7</v>
      </c>
      <c r="H338" s="2">
        <v>5.7</v>
      </c>
      <c r="I338" s="41">
        <v>7.6</v>
      </c>
      <c r="J338" s="2">
        <v>7.1</v>
      </c>
      <c r="K338" s="41">
        <v>7.5</v>
      </c>
      <c r="L338" s="2">
        <v>7.2</v>
      </c>
      <c r="M338" s="2">
        <v>6.4</v>
      </c>
      <c r="N338" s="41">
        <v>6.4</v>
      </c>
      <c r="O338" s="2">
        <v>7</v>
      </c>
      <c r="P338" s="2">
        <v>8.3000000000000007</v>
      </c>
      <c r="Q338" s="2">
        <v>11.5</v>
      </c>
      <c r="R338" s="2">
        <v>7</v>
      </c>
      <c r="S338" s="2">
        <v>7.1</v>
      </c>
    </row>
    <row r="339" spans="1:19" x14ac:dyDescent="0.25">
      <c r="A339" s="8">
        <v>44534</v>
      </c>
      <c r="C339" s="41">
        <v>8.4</v>
      </c>
      <c r="E339" s="2">
        <v>4.9000000000000004</v>
      </c>
      <c r="G339" s="2">
        <v>4.8</v>
      </c>
      <c r="I339" s="41">
        <v>6.9</v>
      </c>
      <c r="M339" s="2">
        <v>6.7</v>
      </c>
      <c r="P339" s="2">
        <v>6.9</v>
      </c>
    </row>
    <row r="340" spans="1:19" x14ac:dyDescent="0.25">
      <c r="A340" s="8">
        <v>44535</v>
      </c>
      <c r="C340" s="41">
        <v>7.9</v>
      </c>
      <c r="E340" s="2">
        <v>7.8</v>
      </c>
      <c r="G340" s="2">
        <v>7.3</v>
      </c>
      <c r="I340" s="41">
        <v>8.1</v>
      </c>
      <c r="M340" s="2">
        <v>7</v>
      </c>
      <c r="P340" s="2">
        <v>7.9</v>
      </c>
    </row>
    <row r="341" spans="1:19" x14ac:dyDescent="0.25">
      <c r="A341" s="8">
        <v>44536</v>
      </c>
      <c r="B341" s="2">
        <v>2.2999999999999998</v>
      </c>
      <c r="C341" s="41">
        <v>3.1</v>
      </c>
      <c r="D341" s="2">
        <v>2.5</v>
      </c>
      <c r="E341" s="2">
        <v>2.1</v>
      </c>
      <c r="G341" s="2">
        <v>2.2000000000000002</v>
      </c>
      <c r="H341" s="2">
        <v>4.9000000000000004</v>
      </c>
      <c r="I341" s="41">
        <v>3</v>
      </c>
      <c r="J341" s="2">
        <v>2.1</v>
      </c>
      <c r="K341" s="41">
        <v>2.2000000000000002</v>
      </c>
      <c r="L341" s="2">
        <v>2.6</v>
      </c>
      <c r="M341" s="2">
        <v>3</v>
      </c>
      <c r="N341" s="41">
        <v>3.3</v>
      </c>
      <c r="O341" s="2">
        <v>5</v>
      </c>
      <c r="P341" s="2">
        <v>2.2000000000000002</v>
      </c>
      <c r="Q341" s="2">
        <v>2.8</v>
      </c>
      <c r="R341" s="2">
        <v>3</v>
      </c>
      <c r="S341" s="2">
        <v>3.6</v>
      </c>
    </row>
    <row r="342" spans="1:19" x14ac:dyDescent="0.25">
      <c r="A342" s="8">
        <v>44537</v>
      </c>
      <c r="C342" s="41">
        <v>4.2</v>
      </c>
      <c r="E342" s="2">
        <v>3.4</v>
      </c>
      <c r="G342" s="2">
        <v>3.3</v>
      </c>
      <c r="I342" s="41">
        <v>2.5</v>
      </c>
      <c r="M342" s="2">
        <v>5.2</v>
      </c>
      <c r="P342" s="2">
        <v>2.9</v>
      </c>
    </row>
    <row r="343" spans="1:19" x14ac:dyDescent="0.25">
      <c r="A343" s="8">
        <v>44538</v>
      </c>
      <c r="C343" s="41">
        <v>8.3000000000000007</v>
      </c>
      <c r="E343" s="2">
        <v>9.9</v>
      </c>
      <c r="G343" s="2">
        <v>9.1999999999999993</v>
      </c>
      <c r="I343" s="41">
        <v>8.6</v>
      </c>
      <c r="M343" s="2">
        <v>10.199999999999999</v>
      </c>
      <c r="P343" s="2">
        <v>9.4</v>
      </c>
    </row>
    <row r="344" spans="1:19" x14ac:dyDescent="0.25">
      <c r="A344" s="8">
        <v>44539</v>
      </c>
      <c r="B344" s="2">
        <v>9.8000000000000007</v>
      </c>
      <c r="C344" s="41">
        <v>11.4</v>
      </c>
      <c r="D344" s="2">
        <v>9.5</v>
      </c>
      <c r="E344" s="2">
        <v>9.1999999999999993</v>
      </c>
      <c r="G344" s="2">
        <v>9.8000000000000007</v>
      </c>
      <c r="H344" s="2">
        <v>6.7</v>
      </c>
      <c r="I344" s="41">
        <v>10.9</v>
      </c>
      <c r="J344" s="2">
        <v>10</v>
      </c>
      <c r="K344" s="41">
        <v>10.4</v>
      </c>
      <c r="L344" s="2">
        <v>7.9</v>
      </c>
      <c r="M344" s="2">
        <v>9.6999999999999993</v>
      </c>
      <c r="N344" s="41">
        <v>7.9</v>
      </c>
      <c r="O344" s="2">
        <v>7.9</v>
      </c>
      <c r="P344" s="2">
        <v>11.3</v>
      </c>
      <c r="Q344" s="2">
        <v>10.8</v>
      </c>
      <c r="R344" s="2">
        <v>8.8000000000000007</v>
      </c>
      <c r="S344" s="2">
        <v>7.2</v>
      </c>
    </row>
    <row r="345" spans="1:19" x14ac:dyDescent="0.25">
      <c r="A345" s="8">
        <v>44540</v>
      </c>
      <c r="C345" s="41">
        <v>13.4</v>
      </c>
      <c r="E345" s="2">
        <v>11.8</v>
      </c>
      <c r="G345" s="2">
        <v>12.8</v>
      </c>
      <c r="I345" s="41">
        <v>13.2</v>
      </c>
      <c r="M345" s="2">
        <v>10.9</v>
      </c>
      <c r="P345" s="2">
        <v>12.1</v>
      </c>
    </row>
    <row r="346" spans="1:19" x14ac:dyDescent="0.25">
      <c r="A346" s="8">
        <v>44541</v>
      </c>
      <c r="C346" s="41">
        <v>3.3</v>
      </c>
      <c r="E346" s="2">
        <v>3</v>
      </c>
      <c r="G346" s="2">
        <v>2.2999999999999998</v>
      </c>
      <c r="I346" s="41">
        <v>3.1</v>
      </c>
      <c r="M346" s="2">
        <v>7.5</v>
      </c>
      <c r="P346" s="2">
        <v>2.8</v>
      </c>
    </row>
    <row r="347" spans="1:19" x14ac:dyDescent="0.25">
      <c r="A347" s="8">
        <v>44542</v>
      </c>
      <c r="B347" s="2">
        <v>2.6</v>
      </c>
      <c r="C347" s="41">
        <v>5.3</v>
      </c>
      <c r="D347" s="2">
        <v>2.4</v>
      </c>
      <c r="E347" s="2">
        <v>2.4</v>
      </c>
      <c r="F347" s="41">
        <v>3.1</v>
      </c>
      <c r="G347" s="2">
        <v>2.6</v>
      </c>
      <c r="H347" s="2">
        <v>2.5</v>
      </c>
      <c r="I347" s="41">
        <v>2.1</v>
      </c>
      <c r="J347" s="2">
        <v>1.9</v>
      </c>
      <c r="K347" s="41">
        <v>2.5</v>
      </c>
      <c r="L347" s="2">
        <v>3.5</v>
      </c>
      <c r="M347" s="2">
        <v>7.1</v>
      </c>
      <c r="N347" s="41">
        <v>2.9</v>
      </c>
      <c r="O347" s="2">
        <v>3.6</v>
      </c>
      <c r="P347" s="2">
        <v>2.1</v>
      </c>
      <c r="Q347" s="2">
        <v>3.2</v>
      </c>
      <c r="R347" s="2">
        <v>2</v>
      </c>
      <c r="S347" s="2">
        <v>3.9</v>
      </c>
    </row>
    <row r="348" spans="1:19" x14ac:dyDescent="0.25">
      <c r="A348" s="8">
        <v>44543</v>
      </c>
      <c r="C348" s="41">
        <v>7.6</v>
      </c>
      <c r="E348" s="2">
        <v>5.7</v>
      </c>
      <c r="G348" s="2">
        <v>7.5</v>
      </c>
      <c r="I348" s="41">
        <v>5.5</v>
      </c>
      <c r="M348" s="2">
        <v>8.9</v>
      </c>
      <c r="P348" s="2">
        <v>7</v>
      </c>
    </row>
    <row r="349" spans="1:19" x14ac:dyDescent="0.25">
      <c r="A349" s="8">
        <v>44544</v>
      </c>
      <c r="C349" s="41">
        <v>13</v>
      </c>
      <c r="E349" s="2">
        <v>10.6</v>
      </c>
      <c r="G349" s="2">
        <v>11.9</v>
      </c>
      <c r="I349" s="41">
        <v>10.5</v>
      </c>
      <c r="M349" s="2">
        <v>10.1</v>
      </c>
      <c r="P349" s="2">
        <v>10.7</v>
      </c>
    </row>
    <row r="350" spans="1:19" x14ac:dyDescent="0.25">
      <c r="A350" s="8">
        <v>44545</v>
      </c>
      <c r="B350" s="2">
        <v>13.7</v>
      </c>
      <c r="C350" s="41">
        <v>11</v>
      </c>
      <c r="D350" s="2">
        <v>9.1999999999999993</v>
      </c>
      <c r="E350" s="2">
        <v>13</v>
      </c>
      <c r="F350" s="41">
        <v>14.6</v>
      </c>
      <c r="G350" s="2">
        <v>10.8</v>
      </c>
      <c r="I350" s="41">
        <v>13.3</v>
      </c>
      <c r="J350" s="2">
        <v>13.6</v>
      </c>
      <c r="K350" s="41">
        <v>14.9</v>
      </c>
      <c r="M350" s="2">
        <v>14.9</v>
      </c>
      <c r="N350" s="41">
        <v>14.9</v>
      </c>
      <c r="O350" s="2">
        <v>19.8</v>
      </c>
      <c r="P350" s="2">
        <v>11.1</v>
      </c>
      <c r="Q350" s="2">
        <v>10.199999999999999</v>
      </c>
      <c r="R350" s="2">
        <v>17</v>
      </c>
      <c r="S350" s="2">
        <v>8.9</v>
      </c>
    </row>
    <row r="351" spans="1:19" x14ac:dyDescent="0.25">
      <c r="A351" s="8">
        <v>44546</v>
      </c>
      <c r="C351" s="41">
        <v>10.4</v>
      </c>
      <c r="E351" s="2">
        <v>5.8</v>
      </c>
      <c r="G351" s="2">
        <v>5.7</v>
      </c>
      <c r="I351" s="41">
        <v>6.9</v>
      </c>
      <c r="M351" s="2">
        <v>6.7</v>
      </c>
      <c r="P351" s="2">
        <v>9.8000000000000007</v>
      </c>
    </row>
    <row r="352" spans="1:19" x14ac:dyDescent="0.25">
      <c r="A352" s="8">
        <v>44547</v>
      </c>
      <c r="C352" s="41">
        <v>5.7</v>
      </c>
      <c r="E352" s="2">
        <v>5.2</v>
      </c>
      <c r="G352" s="2">
        <v>5.2</v>
      </c>
      <c r="I352" s="41">
        <v>6.9</v>
      </c>
      <c r="M352" s="2">
        <v>6.7</v>
      </c>
      <c r="P352" s="2">
        <v>5.9</v>
      </c>
    </row>
    <row r="353" spans="1:19" x14ac:dyDescent="0.25">
      <c r="A353" s="8">
        <v>44548</v>
      </c>
      <c r="B353" s="2">
        <v>7.1</v>
      </c>
      <c r="C353" s="41">
        <v>7.6</v>
      </c>
      <c r="D353" s="2">
        <v>8</v>
      </c>
      <c r="E353" s="2">
        <v>9.5</v>
      </c>
      <c r="F353" s="41">
        <v>10.4</v>
      </c>
      <c r="G353" s="2">
        <v>7.7</v>
      </c>
      <c r="I353" s="41">
        <v>9.1999999999999993</v>
      </c>
      <c r="J353" s="2">
        <v>9.1999999999999993</v>
      </c>
      <c r="K353" s="41">
        <v>9</v>
      </c>
      <c r="L353" s="2">
        <v>7.5</v>
      </c>
      <c r="M353" s="2">
        <v>7.9</v>
      </c>
      <c r="N353" s="41">
        <v>7.8</v>
      </c>
      <c r="O353" s="2">
        <v>8.1</v>
      </c>
      <c r="P353" s="2">
        <v>8.1999999999999993</v>
      </c>
      <c r="Q353" s="2">
        <v>16.600000000000001</v>
      </c>
      <c r="R353" s="2">
        <v>8.6999999999999993</v>
      </c>
      <c r="S353" s="2">
        <v>6.2</v>
      </c>
    </row>
    <row r="354" spans="1:19" x14ac:dyDescent="0.25">
      <c r="A354" s="8">
        <v>44549</v>
      </c>
      <c r="C354" s="41">
        <v>10.5</v>
      </c>
      <c r="E354" s="2">
        <v>9.9</v>
      </c>
      <c r="G354" s="2">
        <v>9.1</v>
      </c>
      <c r="I354" s="41">
        <v>9</v>
      </c>
      <c r="M354" s="2">
        <v>9</v>
      </c>
      <c r="P354" s="2">
        <v>9.3000000000000007</v>
      </c>
    </row>
    <row r="355" spans="1:19" x14ac:dyDescent="0.25">
      <c r="A355" s="8">
        <v>44550</v>
      </c>
      <c r="C355" s="41">
        <v>13</v>
      </c>
      <c r="E355" s="2">
        <v>11.5</v>
      </c>
      <c r="G355" s="2">
        <v>10.8</v>
      </c>
      <c r="I355" s="41">
        <v>11.8</v>
      </c>
      <c r="M355" s="2">
        <v>8.1999999999999993</v>
      </c>
      <c r="P355" s="2">
        <v>12.8</v>
      </c>
    </row>
    <row r="356" spans="1:19" x14ac:dyDescent="0.25">
      <c r="A356" s="8">
        <v>44551</v>
      </c>
      <c r="B356" s="2">
        <v>6.8</v>
      </c>
      <c r="C356" s="41">
        <v>8</v>
      </c>
      <c r="D356" s="2">
        <v>7.7</v>
      </c>
      <c r="E356" s="2">
        <v>8.1999999999999993</v>
      </c>
      <c r="F356" s="41">
        <v>9.8000000000000007</v>
      </c>
      <c r="G356" s="2">
        <v>7.1</v>
      </c>
      <c r="I356" s="41">
        <v>8.1999999999999993</v>
      </c>
      <c r="J356" s="2">
        <v>7.9</v>
      </c>
      <c r="K356" s="41">
        <v>8.1</v>
      </c>
      <c r="L356" s="2">
        <v>4.9000000000000004</v>
      </c>
      <c r="M356" s="2">
        <v>5.4</v>
      </c>
      <c r="N356" s="41">
        <v>5.3</v>
      </c>
      <c r="O356" s="2">
        <v>6.8</v>
      </c>
      <c r="P356" s="2">
        <v>8.1</v>
      </c>
      <c r="Q356" s="2">
        <v>6.7</v>
      </c>
      <c r="R356" s="2">
        <v>7.3</v>
      </c>
    </row>
    <row r="357" spans="1:19" x14ac:dyDescent="0.25">
      <c r="A357" s="8">
        <v>44552</v>
      </c>
      <c r="C357" s="41">
        <v>5.6</v>
      </c>
      <c r="E357" s="2">
        <v>5.6</v>
      </c>
      <c r="G357" s="2">
        <v>5.5</v>
      </c>
      <c r="I357" s="41">
        <v>5.9</v>
      </c>
      <c r="M357" s="2">
        <v>16</v>
      </c>
      <c r="P357" s="2">
        <v>5.0999999999999996</v>
      </c>
    </row>
    <row r="358" spans="1:19" x14ac:dyDescent="0.25">
      <c r="A358" s="8">
        <v>44553</v>
      </c>
      <c r="C358" s="41">
        <v>10.1</v>
      </c>
      <c r="E358" s="2">
        <v>10.4</v>
      </c>
      <c r="G358" s="2">
        <v>10.6</v>
      </c>
      <c r="H358" s="2">
        <v>7.3</v>
      </c>
      <c r="I358" s="41">
        <v>11.5</v>
      </c>
      <c r="M358" s="2">
        <v>9.8000000000000007</v>
      </c>
      <c r="P358" s="2">
        <v>10.6</v>
      </c>
    </row>
    <row r="359" spans="1:19" x14ac:dyDescent="0.25">
      <c r="A359" s="8">
        <v>44554</v>
      </c>
      <c r="B359" s="2">
        <v>15.1</v>
      </c>
      <c r="C359" s="41">
        <v>14.8</v>
      </c>
      <c r="D359" s="2">
        <v>13.3</v>
      </c>
      <c r="E359" s="2">
        <v>14</v>
      </c>
      <c r="F359" s="41">
        <v>8.8000000000000007</v>
      </c>
      <c r="G359" s="2">
        <v>14.3</v>
      </c>
      <c r="H359" s="2">
        <v>12.6</v>
      </c>
      <c r="I359" s="41">
        <v>12.5</v>
      </c>
      <c r="J359" s="2">
        <v>12</v>
      </c>
      <c r="K359" s="41">
        <v>12.5</v>
      </c>
      <c r="L359" s="2">
        <v>9.9</v>
      </c>
      <c r="M359" s="2">
        <v>13.5</v>
      </c>
      <c r="N359" s="41">
        <v>12.8</v>
      </c>
      <c r="O359" s="2">
        <v>12.2</v>
      </c>
      <c r="P359" s="2">
        <v>13.1</v>
      </c>
      <c r="Q359" s="2">
        <v>13</v>
      </c>
      <c r="R359" s="2">
        <v>8.6999999999999993</v>
      </c>
      <c r="S359" s="2">
        <v>10.4</v>
      </c>
    </row>
    <row r="360" spans="1:19" x14ac:dyDescent="0.25">
      <c r="A360" s="8">
        <v>44555</v>
      </c>
      <c r="C360" s="41">
        <v>7.9</v>
      </c>
      <c r="E360" s="2">
        <v>11.2</v>
      </c>
      <c r="G360" s="2">
        <v>11</v>
      </c>
      <c r="H360" s="2">
        <v>6.7</v>
      </c>
      <c r="I360" s="41">
        <v>10.7</v>
      </c>
      <c r="M360" s="2">
        <v>7.8</v>
      </c>
      <c r="P360" s="2">
        <v>11</v>
      </c>
    </row>
    <row r="361" spans="1:19" x14ac:dyDescent="0.25">
      <c r="A361" s="8">
        <v>44556</v>
      </c>
      <c r="C361" s="41">
        <v>10.1</v>
      </c>
      <c r="E361" s="2">
        <v>11.1</v>
      </c>
      <c r="G361" s="2">
        <v>11.3</v>
      </c>
      <c r="I361" s="41">
        <v>16.3</v>
      </c>
      <c r="M361" s="2">
        <v>11.1</v>
      </c>
      <c r="P361" s="2">
        <v>13.2</v>
      </c>
    </row>
    <row r="362" spans="1:19" x14ac:dyDescent="0.25">
      <c r="A362" s="8">
        <v>44557</v>
      </c>
      <c r="B362" s="2">
        <v>6.4</v>
      </c>
      <c r="C362" s="41">
        <v>6.2</v>
      </c>
      <c r="D362" s="2">
        <v>7.6</v>
      </c>
      <c r="E362" s="2">
        <v>8</v>
      </c>
      <c r="F362" s="41">
        <v>8.1</v>
      </c>
      <c r="G362" s="2">
        <v>5.9</v>
      </c>
      <c r="H362" s="2">
        <v>5.3</v>
      </c>
      <c r="I362" s="41">
        <v>8.6999999999999993</v>
      </c>
      <c r="J362" s="2">
        <v>6.7</v>
      </c>
      <c r="K362" s="41">
        <v>8.4</v>
      </c>
      <c r="M362" s="2">
        <v>8.5</v>
      </c>
      <c r="N362" s="41">
        <v>7.5</v>
      </c>
      <c r="O362" s="2">
        <v>7.4</v>
      </c>
      <c r="P362" s="2">
        <v>6.5</v>
      </c>
      <c r="Q362" s="2">
        <v>5.5</v>
      </c>
      <c r="R362" s="2">
        <v>7.8</v>
      </c>
      <c r="S362" s="2">
        <v>6.1</v>
      </c>
    </row>
    <row r="363" spans="1:19" x14ac:dyDescent="0.25">
      <c r="A363" s="8">
        <v>44558</v>
      </c>
      <c r="C363" s="41">
        <v>5.0999999999999996</v>
      </c>
      <c r="E363" s="2">
        <v>5.3</v>
      </c>
      <c r="G363" s="2">
        <v>5.0999999999999996</v>
      </c>
      <c r="I363" s="41">
        <v>6.6</v>
      </c>
      <c r="L363" s="2">
        <v>6.8</v>
      </c>
      <c r="M363" s="2">
        <v>5.5</v>
      </c>
      <c r="P363" s="2">
        <v>5.3</v>
      </c>
    </row>
    <row r="364" spans="1:19" x14ac:dyDescent="0.25">
      <c r="A364" s="8">
        <v>44559</v>
      </c>
      <c r="C364" s="41">
        <v>7.5</v>
      </c>
      <c r="E364" s="2">
        <v>6.8</v>
      </c>
      <c r="G364" s="2">
        <v>6.3</v>
      </c>
      <c r="I364" s="41">
        <v>8.1</v>
      </c>
      <c r="M364" s="2">
        <v>5</v>
      </c>
      <c r="P364" s="2">
        <v>8.5</v>
      </c>
    </row>
    <row r="365" spans="1:19" x14ac:dyDescent="0.25">
      <c r="A365" s="8">
        <v>44560</v>
      </c>
      <c r="B365" s="2">
        <v>14</v>
      </c>
      <c r="C365" s="41">
        <v>20.7</v>
      </c>
      <c r="D365" s="2">
        <v>19.3</v>
      </c>
      <c r="E365" s="2">
        <v>16.5</v>
      </c>
      <c r="F365" s="41">
        <v>17.600000000000001</v>
      </c>
      <c r="G365" s="2">
        <v>15.9</v>
      </c>
      <c r="H365" s="2">
        <v>8.9</v>
      </c>
      <c r="I365" s="41">
        <v>16.399999999999999</v>
      </c>
      <c r="J365" s="2">
        <v>16.600000000000001</v>
      </c>
      <c r="K365" s="41">
        <v>15.8</v>
      </c>
      <c r="M365" s="2">
        <v>11.6</v>
      </c>
      <c r="N365" s="41">
        <v>11.8</v>
      </c>
      <c r="O365" s="2">
        <v>9.1999999999999993</v>
      </c>
      <c r="P365" s="2">
        <v>17.600000000000001</v>
      </c>
      <c r="Q365" s="2">
        <v>16.600000000000001</v>
      </c>
      <c r="R365" s="2">
        <v>14.2</v>
      </c>
      <c r="S365" s="2">
        <v>8.9</v>
      </c>
    </row>
    <row r="366" spans="1:19" x14ac:dyDescent="0.25">
      <c r="A366" s="8">
        <v>44561</v>
      </c>
      <c r="C366" s="41">
        <v>12.2</v>
      </c>
      <c r="E366" s="2">
        <v>14.2</v>
      </c>
      <c r="G366" s="2">
        <v>14.4</v>
      </c>
      <c r="I366" s="41">
        <v>13.7</v>
      </c>
      <c r="M366" s="2">
        <v>15.7</v>
      </c>
      <c r="P366" s="2">
        <v>13.7</v>
      </c>
    </row>
    <row r="367" spans="1:19" x14ac:dyDescent="0.25">
      <c r="A367" s="8">
        <v>44562</v>
      </c>
      <c r="C367" s="41">
        <v>10.8</v>
      </c>
      <c r="E367" s="2">
        <v>10.8</v>
      </c>
      <c r="G367" s="2">
        <v>9.1</v>
      </c>
      <c r="I367" s="41">
        <v>12</v>
      </c>
      <c r="M367" s="2">
        <v>8.1</v>
      </c>
      <c r="P367" s="2">
        <v>11.1</v>
      </c>
    </row>
    <row r="368" spans="1:19" x14ac:dyDescent="0.25">
      <c r="A368" s="8">
        <v>44563</v>
      </c>
      <c r="B368" s="2">
        <v>10.199999999999999</v>
      </c>
      <c r="C368" s="41">
        <v>10.3</v>
      </c>
      <c r="D368" s="2">
        <v>9.1</v>
      </c>
      <c r="E368" s="2">
        <v>13.4</v>
      </c>
      <c r="G368" s="2">
        <v>11.1</v>
      </c>
      <c r="H368" s="2">
        <v>5.7</v>
      </c>
      <c r="I368" s="41">
        <v>12.2</v>
      </c>
      <c r="J368" s="2">
        <v>10.199999999999999</v>
      </c>
      <c r="K368" s="41">
        <v>11.1</v>
      </c>
      <c r="M368" s="2">
        <v>6.2</v>
      </c>
      <c r="N368" s="41">
        <v>5.7</v>
      </c>
      <c r="O368" s="2">
        <v>10.1</v>
      </c>
      <c r="P368" s="2">
        <v>11.4</v>
      </c>
      <c r="Q368" s="2">
        <v>10.4</v>
      </c>
      <c r="R368" s="2">
        <v>7.8</v>
      </c>
      <c r="S368" s="2">
        <v>7.4</v>
      </c>
    </row>
    <row r="369" spans="1:19" x14ac:dyDescent="0.25">
      <c r="A369" s="8">
        <v>44564</v>
      </c>
      <c r="C369" s="41">
        <v>14.5</v>
      </c>
      <c r="E369" s="2">
        <v>9.3000000000000007</v>
      </c>
      <c r="G369" s="2">
        <v>11</v>
      </c>
      <c r="I369" s="41">
        <v>11.6</v>
      </c>
      <c r="M369" s="2">
        <v>12.4</v>
      </c>
      <c r="P369" s="2">
        <v>6.9</v>
      </c>
    </row>
    <row r="370" spans="1:19" x14ac:dyDescent="0.25">
      <c r="A370" s="8">
        <v>44565</v>
      </c>
      <c r="C370" s="41">
        <v>11.3</v>
      </c>
      <c r="E370" s="2">
        <v>8.4</v>
      </c>
      <c r="G370" s="2">
        <v>8.5</v>
      </c>
      <c r="I370" s="41">
        <v>7.1</v>
      </c>
      <c r="M370" s="2">
        <v>10.3</v>
      </c>
      <c r="P370" s="2">
        <v>7.2</v>
      </c>
    </row>
    <row r="371" spans="1:19" x14ac:dyDescent="0.25">
      <c r="A371" s="8">
        <v>44566</v>
      </c>
      <c r="B371" s="2">
        <v>5.3</v>
      </c>
      <c r="C371" s="41">
        <v>8.1</v>
      </c>
      <c r="D371" s="2">
        <v>7</v>
      </c>
      <c r="E371" s="2">
        <v>6.6</v>
      </c>
      <c r="F371" s="41">
        <v>8.4</v>
      </c>
      <c r="G371" s="2">
        <v>6.4</v>
      </c>
      <c r="H371" s="2">
        <v>4.8</v>
      </c>
      <c r="I371" s="41">
        <v>7.6</v>
      </c>
      <c r="K371" s="41">
        <v>7.5</v>
      </c>
      <c r="M371" s="2">
        <v>7.2</v>
      </c>
      <c r="N371" s="41">
        <v>5.4</v>
      </c>
      <c r="O371" s="2">
        <v>5.2</v>
      </c>
      <c r="P371" s="2">
        <v>8</v>
      </c>
      <c r="Q371" s="2">
        <v>7.2</v>
      </c>
      <c r="R371" s="2">
        <v>7.3</v>
      </c>
      <c r="S371" s="2">
        <v>3.8</v>
      </c>
    </row>
    <row r="372" spans="1:19" x14ac:dyDescent="0.25">
      <c r="A372" s="8">
        <v>44567</v>
      </c>
      <c r="C372" s="41">
        <v>4.8</v>
      </c>
      <c r="E372" s="2">
        <v>3.9</v>
      </c>
      <c r="G372" s="2">
        <v>4.2</v>
      </c>
      <c r="I372" s="41">
        <v>4</v>
      </c>
      <c r="M372" s="2">
        <v>4.0999999999999996</v>
      </c>
      <c r="P372" s="2">
        <v>4.5</v>
      </c>
    </row>
    <row r="373" spans="1:19" x14ac:dyDescent="0.25">
      <c r="A373" s="8">
        <v>44568</v>
      </c>
      <c r="E373" s="2">
        <v>5.3</v>
      </c>
      <c r="G373" s="2">
        <v>8.8000000000000007</v>
      </c>
      <c r="I373" s="41">
        <v>7.6</v>
      </c>
      <c r="M373" s="2">
        <v>6.6</v>
      </c>
      <c r="P373" s="2">
        <v>8.9</v>
      </c>
    </row>
    <row r="374" spans="1:19" x14ac:dyDescent="0.25">
      <c r="A374" s="8">
        <v>44569</v>
      </c>
      <c r="B374" s="2">
        <v>12.7</v>
      </c>
      <c r="C374" s="41">
        <v>12.5</v>
      </c>
      <c r="D374" s="2">
        <v>10.1</v>
      </c>
      <c r="E374" s="2">
        <v>10.6</v>
      </c>
      <c r="G374" s="2">
        <v>10.8</v>
      </c>
      <c r="H374" s="2">
        <v>9</v>
      </c>
      <c r="I374" s="41">
        <v>8.6</v>
      </c>
      <c r="J374" s="2">
        <v>10.5</v>
      </c>
      <c r="K374" s="41">
        <v>9.5</v>
      </c>
      <c r="M374" s="2">
        <v>10.5</v>
      </c>
      <c r="N374" s="41">
        <v>11.3</v>
      </c>
      <c r="O374" s="2">
        <v>10.4</v>
      </c>
      <c r="P374" s="2">
        <v>9.4</v>
      </c>
      <c r="Q374" s="2">
        <v>10.7</v>
      </c>
      <c r="R374" s="2">
        <v>8.8000000000000007</v>
      </c>
      <c r="S374" s="2">
        <v>10.8</v>
      </c>
    </row>
    <row r="375" spans="1:19" x14ac:dyDescent="0.25">
      <c r="A375" s="8">
        <v>44570</v>
      </c>
      <c r="C375" s="41">
        <v>7.8</v>
      </c>
      <c r="E375" s="2">
        <v>8.4</v>
      </c>
      <c r="G375" s="2">
        <v>7.3</v>
      </c>
      <c r="I375" s="41">
        <v>7.3</v>
      </c>
      <c r="M375" s="2">
        <v>6.6</v>
      </c>
      <c r="P375" s="2">
        <v>6.8</v>
      </c>
    </row>
    <row r="376" spans="1:19" x14ac:dyDescent="0.25">
      <c r="A376" s="8">
        <v>44571</v>
      </c>
      <c r="C376" s="41">
        <v>8.1999999999999993</v>
      </c>
      <c r="E376" s="2">
        <v>9.1</v>
      </c>
      <c r="G376" s="2">
        <v>9.5</v>
      </c>
      <c r="I376" s="41">
        <v>7.6</v>
      </c>
      <c r="M376" s="2">
        <v>7.3</v>
      </c>
      <c r="P376" s="2">
        <v>7.1</v>
      </c>
    </row>
    <row r="377" spans="1:19" x14ac:dyDescent="0.25">
      <c r="A377" s="8">
        <v>44572</v>
      </c>
      <c r="B377" s="2">
        <v>8</v>
      </c>
      <c r="C377" s="41">
        <v>10.5</v>
      </c>
      <c r="D377" s="2">
        <v>10.7</v>
      </c>
      <c r="E377" s="2">
        <v>8.3000000000000007</v>
      </c>
      <c r="G377" s="2">
        <v>8.4</v>
      </c>
      <c r="H377" s="2">
        <v>6.3</v>
      </c>
      <c r="I377" s="41">
        <v>8.3000000000000007</v>
      </c>
      <c r="J377" s="2">
        <v>8.8000000000000007</v>
      </c>
      <c r="K377" s="41">
        <v>8.6</v>
      </c>
      <c r="M377" s="2">
        <v>6.3</v>
      </c>
      <c r="N377" s="41">
        <v>7.1</v>
      </c>
      <c r="O377" s="2">
        <v>13.6</v>
      </c>
      <c r="P377" s="2">
        <v>7.7</v>
      </c>
      <c r="Q377" s="2">
        <v>9.5</v>
      </c>
      <c r="R377" s="2">
        <v>5.5</v>
      </c>
      <c r="S377" s="2">
        <v>6.4</v>
      </c>
    </row>
    <row r="378" spans="1:19" x14ac:dyDescent="0.25">
      <c r="A378" s="8">
        <v>44573</v>
      </c>
      <c r="C378" s="41">
        <v>14.8</v>
      </c>
      <c r="E378" s="2">
        <v>7</v>
      </c>
      <c r="G378" s="2">
        <v>8.4</v>
      </c>
      <c r="I378" s="41">
        <v>7.1</v>
      </c>
      <c r="M378" s="2">
        <v>4.5</v>
      </c>
      <c r="P378" s="2">
        <v>8.6</v>
      </c>
    </row>
    <row r="379" spans="1:19" x14ac:dyDescent="0.25">
      <c r="A379" s="8">
        <v>44574</v>
      </c>
      <c r="C379" s="41">
        <v>27.3</v>
      </c>
      <c r="E379" s="2">
        <v>13.2</v>
      </c>
      <c r="F379" s="41">
        <v>15.1</v>
      </c>
      <c r="G379" s="2">
        <v>15.5</v>
      </c>
      <c r="I379" s="41">
        <v>14.8</v>
      </c>
      <c r="M379" s="2">
        <v>6.5</v>
      </c>
      <c r="P379" s="2">
        <v>19</v>
      </c>
    </row>
    <row r="380" spans="1:19" x14ac:dyDescent="0.25">
      <c r="A380" s="8">
        <v>44575</v>
      </c>
      <c r="B380" s="2">
        <v>9.4</v>
      </c>
      <c r="C380" s="41">
        <v>12</v>
      </c>
      <c r="D380" s="2">
        <v>10.8</v>
      </c>
      <c r="E380" s="2">
        <v>15.1</v>
      </c>
      <c r="F380" s="41">
        <v>22.3</v>
      </c>
      <c r="G380" s="2">
        <v>11.9</v>
      </c>
      <c r="H380" s="2">
        <v>9.9</v>
      </c>
      <c r="I380" s="41">
        <v>18.100000000000001</v>
      </c>
      <c r="J380" s="2">
        <v>15.6</v>
      </c>
      <c r="K380" s="41">
        <v>14.5</v>
      </c>
      <c r="M380" s="2">
        <v>14.7</v>
      </c>
      <c r="N380" s="41">
        <v>15.1</v>
      </c>
      <c r="O380" s="2">
        <v>11.8</v>
      </c>
      <c r="P380" s="2">
        <v>12.6</v>
      </c>
      <c r="Q380" s="2">
        <v>14</v>
      </c>
      <c r="R380" s="2">
        <v>19.3</v>
      </c>
      <c r="S380" s="2">
        <v>8.8000000000000007</v>
      </c>
    </row>
    <row r="381" spans="1:19" x14ac:dyDescent="0.25">
      <c r="A381" s="8">
        <v>44576</v>
      </c>
      <c r="C381" s="41">
        <v>5.6</v>
      </c>
      <c r="E381" s="2">
        <v>5.5</v>
      </c>
      <c r="F381" s="41">
        <v>7.7</v>
      </c>
      <c r="G381" s="2">
        <v>6.1</v>
      </c>
      <c r="I381" s="41">
        <v>5.6</v>
      </c>
      <c r="M381" s="2">
        <v>5.4</v>
      </c>
      <c r="P381" s="2">
        <v>5.3</v>
      </c>
    </row>
    <row r="382" spans="1:19" x14ac:dyDescent="0.25">
      <c r="A382" s="8">
        <v>44577</v>
      </c>
      <c r="C382" s="41">
        <v>18.399999999999999</v>
      </c>
      <c r="E382" s="2">
        <v>12.8</v>
      </c>
      <c r="G382" s="2">
        <v>11</v>
      </c>
      <c r="I382" s="41">
        <v>14.5</v>
      </c>
      <c r="M382" s="2">
        <v>9</v>
      </c>
      <c r="P382" s="2">
        <v>14.9</v>
      </c>
    </row>
    <row r="383" spans="1:19" x14ac:dyDescent="0.25">
      <c r="A383" s="8">
        <v>44578</v>
      </c>
      <c r="B383" s="2">
        <v>4.5</v>
      </c>
      <c r="C383" s="41">
        <v>9.6</v>
      </c>
      <c r="D383" s="2">
        <v>9.1</v>
      </c>
      <c r="E383" s="2">
        <v>5</v>
      </c>
      <c r="G383" s="2">
        <v>4.7</v>
      </c>
      <c r="H383" s="2">
        <v>6.9</v>
      </c>
      <c r="I383" s="41">
        <v>6.3</v>
      </c>
      <c r="J383" s="2">
        <v>5.0999999999999996</v>
      </c>
      <c r="K383" s="41">
        <v>5.8</v>
      </c>
      <c r="M383" s="2">
        <v>4.5</v>
      </c>
      <c r="N383" s="41">
        <v>4.8</v>
      </c>
      <c r="P383" s="2">
        <v>7.9</v>
      </c>
      <c r="Q383" s="2">
        <v>7.7</v>
      </c>
      <c r="R383" s="2">
        <v>3.6</v>
      </c>
      <c r="S383" s="2">
        <v>8.4</v>
      </c>
    </row>
    <row r="384" spans="1:19" x14ac:dyDescent="0.25">
      <c r="A384" s="8">
        <v>44579</v>
      </c>
      <c r="C384" s="41">
        <v>11.3</v>
      </c>
      <c r="E384" s="2">
        <v>8.6</v>
      </c>
      <c r="G384" s="2">
        <v>9.1</v>
      </c>
      <c r="I384" s="41">
        <v>7.5</v>
      </c>
      <c r="M384" s="2">
        <v>8.9</v>
      </c>
      <c r="P384" s="2">
        <v>7</v>
      </c>
    </row>
    <row r="385" spans="1:19" x14ac:dyDescent="0.25">
      <c r="A385" s="8">
        <v>44580</v>
      </c>
      <c r="C385" s="41">
        <v>5.6</v>
      </c>
      <c r="E385" s="2">
        <v>3.3</v>
      </c>
      <c r="G385" s="2">
        <v>3.4</v>
      </c>
      <c r="I385" s="41">
        <v>3.8</v>
      </c>
      <c r="L385" s="2">
        <v>2.4</v>
      </c>
      <c r="M385" s="2">
        <v>2.9</v>
      </c>
      <c r="P385" s="2">
        <v>4.0999999999999996</v>
      </c>
    </row>
    <row r="386" spans="1:19" x14ac:dyDescent="0.25">
      <c r="A386" s="8">
        <v>44581</v>
      </c>
      <c r="B386" s="2">
        <v>10</v>
      </c>
      <c r="C386" s="41">
        <v>7.2</v>
      </c>
      <c r="D386" s="2">
        <v>7.1</v>
      </c>
      <c r="E386" s="2">
        <v>7.5</v>
      </c>
      <c r="G386" s="2">
        <v>6.9</v>
      </c>
      <c r="H386" s="2">
        <v>3.4</v>
      </c>
      <c r="I386" s="41">
        <v>7.1</v>
      </c>
      <c r="J386" s="2">
        <v>7.3</v>
      </c>
      <c r="K386" s="41">
        <v>7.2</v>
      </c>
      <c r="M386" s="2">
        <v>6.1</v>
      </c>
      <c r="N386" s="41">
        <v>6.6</v>
      </c>
      <c r="O386" s="2">
        <v>5.4</v>
      </c>
      <c r="P386" s="2">
        <v>5.9</v>
      </c>
      <c r="Q386" s="2">
        <v>6.3</v>
      </c>
      <c r="R386" s="2">
        <v>4.9000000000000004</v>
      </c>
      <c r="S386" s="2">
        <v>4.5</v>
      </c>
    </row>
    <row r="387" spans="1:19" x14ac:dyDescent="0.25">
      <c r="A387" s="8">
        <v>44582</v>
      </c>
      <c r="C387" s="41">
        <v>13.4</v>
      </c>
      <c r="E387" s="2">
        <v>13.2</v>
      </c>
      <c r="G387" s="2">
        <v>12.8</v>
      </c>
      <c r="I387" s="41">
        <v>15</v>
      </c>
      <c r="M387" s="2">
        <v>11</v>
      </c>
      <c r="P387" s="2">
        <v>11.3</v>
      </c>
    </row>
    <row r="388" spans="1:19" x14ac:dyDescent="0.25">
      <c r="A388" s="8">
        <v>44583</v>
      </c>
      <c r="C388" s="41">
        <v>6.5</v>
      </c>
      <c r="E388" s="2">
        <v>4.7</v>
      </c>
      <c r="G388" s="2">
        <v>4.3</v>
      </c>
      <c r="I388" s="41">
        <v>5</v>
      </c>
      <c r="L388" s="2">
        <v>3.3</v>
      </c>
      <c r="M388" s="2">
        <v>3.3</v>
      </c>
      <c r="P388" s="2">
        <v>5.4</v>
      </c>
    </row>
    <row r="389" spans="1:19" x14ac:dyDescent="0.25">
      <c r="A389" s="8">
        <v>44584</v>
      </c>
      <c r="B389" s="2">
        <v>4.5999999999999996</v>
      </c>
      <c r="C389" s="41">
        <v>4.4000000000000004</v>
      </c>
      <c r="D389" s="2">
        <v>4.0999999999999996</v>
      </c>
      <c r="E389" s="2">
        <v>4.3</v>
      </c>
      <c r="G389" s="2">
        <v>4.8</v>
      </c>
      <c r="H389" s="2">
        <v>2.9</v>
      </c>
      <c r="I389" s="41">
        <v>4.0999999999999996</v>
      </c>
      <c r="J389" s="2">
        <v>4.3</v>
      </c>
      <c r="K389" s="41">
        <v>4.5999999999999996</v>
      </c>
      <c r="M389" s="2">
        <v>6.8</v>
      </c>
      <c r="N389" s="41">
        <v>7.2</v>
      </c>
      <c r="O389" s="2">
        <v>4.4000000000000004</v>
      </c>
      <c r="P389" s="2">
        <v>4</v>
      </c>
      <c r="Q389" s="2">
        <v>4</v>
      </c>
      <c r="R389" s="2">
        <v>4.4000000000000004</v>
      </c>
      <c r="S389" s="2">
        <v>4.0999999999999996</v>
      </c>
    </row>
    <row r="390" spans="1:19" x14ac:dyDescent="0.25">
      <c r="A390" s="8">
        <v>44585</v>
      </c>
      <c r="C390" s="41">
        <v>9</v>
      </c>
      <c r="E390" s="2">
        <v>8.3000000000000007</v>
      </c>
      <c r="G390" s="2">
        <v>8.6999999999999993</v>
      </c>
      <c r="I390" s="41">
        <v>8</v>
      </c>
      <c r="M390" s="2">
        <v>4.9000000000000004</v>
      </c>
      <c r="P390" s="2">
        <v>7.9</v>
      </c>
    </row>
    <row r="391" spans="1:19" x14ac:dyDescent="0.25">
      <c r="A391" s="8">
        <v>44586</v>
      </c>
      <c r="C391" s="41">
        <v>8.1999999999999993</v>
      </c>
      <c r="E391" s="2">
        <v>6.7</v>
      </c>
      <c r="G391" s="2">
        <v>7.3</v>
      </c>
      <c r="I391" s="41">
        <v>7.5</v>
      </c>
      <c r="L391" s="2">
        <v>4</v>
      </c>
      <c r="M391" s="2">
        <v>4.8</v>
      </c>
      <c r="P391" s="2">
        <v>6.5</v>
      </c>
    </row>
    <row r="392" spans="1:19" x14ac:dyDescent="0.25">
      <c r="A392" s="8">
        <v>44587</v>
      </c>
      <c r="B392" s="2">
        <v>10.5</v>
      </c>
      <c r="C392" s="41">
        <v>8.6</v>
      </c>
      <c r="D392" s="2">
        <v>7.8</v>
      </c>
      <c r="E392" s="2">
        <v>7.4</v>
      </c>
      <c r="G392" s="2">
        <v>8.4</v>
      </c>
      <c r="H392" s="2">
        <v>4.5999999999999996</v>
      </c>
      <c r="I392" s="41">
        <v>6.8</v>
      </c>
      <c r="J392" s="2">
        <v>7.1</v>
      </c>
      <c r="K392" s="41">
        <v>10.5</v>
      </c>
      <c r="M392" s="2">
        <v>6.9</v>
      </c>
      <c r="N392" s="41">
        <v>7.4</v>
      </c>
      <c r="O392" s="2">
        <v>7.1</v>
      </c>
      <c r="P392" s="2">
        <v>6.4</v>
      </c>
      <c r="Q392" s="2">
        <v>6.7</v>
      </c>
      <c r="R392" s="2">
        <v>7.2</v>
      </c>
      <c r="S392" s="2">
        <v>5.0999999999999996</v>
      </c>
    </row>
    <row r="393" spans="1:19" x14ac:dyDescent="0.25">
      <c r="A393" s="8">
        <v>44588</v>
      </c>
      <c r="C393" s="41">
        <v>5.9</v>
      </c>
      <c r="E393" s="2">
        <v>5</v>
      </c>
      <c r="G393" s="2">
        <v>4</v>
      </c>
      <c r="I393" s="41">
        <v>5</v>
      </c>
      <c r="M393" s="2">
        <v>3.2</v>
      </c>
      <c r="P393" s="2">
        <v>4.9000000000000004</v>
      </c>
    </row>
    <row r="394" spans="1:19" x14ac:dyDescent="0.25">
      <c r="A394" s="8">
        <v>44589</v>
      </c>
      <c r="C394" s="41">
        <v>4.3</v>
      </c>
      <c r="E394" s="2">
        <v>6.5</v>
      </c>
      <c r="G394" s="2">
        <v>6.7</v>
      </c>
      <c r="I394" s="41">
        <v>4.5999999999999996</v>
      </c>
      <c r="M394" s="2">
        <v>5.9</v>
      </c>
      <c r="P394" s="2">
        <v>3.6</v>
      </c>
    </row>
    <row r="395" spans="1:19" x14ac:dyDescent="0.25">
      <c r="A395" s="8">
        <v>44590</v>
      </c>
      <c r="B395" s="2">
        <v>9.6999999999999993</v>
      </c>
      <c r="C395" s="41">
        <v>12.3</v>
      </c>
      <c r="D395" s="2">
        <v>10.3</v>
      </c>
      <c r="E395" s="2">
        <v>10</v>
      </c>
      <c r="G395" s="2">
        <v>10.199999999999999</v>
      </c>
      <c r="H395" s="2">
        <v>4.8</v>
      </c>
      <c r="I395" s="41">
        <v>7.9</v>
      </c>
      <c r="J395" s="2">
        <v>8.6</v>
      </c>
      <c r="K395" s="41">
        <v>8.3000000000000007</v>
      </c>
      <c r="M395" s="2">
        <v>6.7</v>
      </c>
      <c r="N395" s="41">
        <v>7.2</v>
      </c>
      <c r="O395" s="2">
        <v>4.7</v>
      </c>
      <c r="P395" s="2">
        <v>7.1</v>
      </c>
      <c r="Q395" s="2">
        <v>7.6</v>
      </c>
      <c r="R395" s="2">
        <v>6.7</v>
      </c>
      <c r="S395" s="2">
        <v>4.8</v>
      </c>
    </row>
    <row r="396" spans="1:19" x14ac:dyDescent="0.25">
      <c r="A396" s="8">
        <v>44591</v>
      </c>
      <c r="C396" s="41">
        <v>18.5</v>
      </c>
      <c r="E396" s="2">
        <v>15.9</v>
      </c>
      <c r="G396" s="2">
        <v>15.6</v>
      </c>
      <c r="M396" s="2">
        <v>11.1</v>
      </c>
      <c r="P396" s="2">
        <v>16</v>
      </c>
    </row>
    <row r="397" spans="1:19" x14ac:dyDescent="0.25">
      <c r="A397" s="8">
        <v>44592</v>
      </c>
      <c r="C397" s="41">
        <v>27.4</v>
      </c>
      <c r="E397" s="2">
        <v>17.8</v>
      </c>
      <c r="G397" s="2">
        <v>19.399999999999999</v>
      </c>
      <c r="L397" s="2">
        <v>14.5</v>
      </c>
      <c r="M397" s="2">
        <v>13.9</v>
      </c>
      <c r="P397" s="2">
        <v>21.7</v>
      </c>
    </row>
    <row r="398" spans="1:19" x14ac:dyDescent="0.25">
      <c r="A398" s="8">
        <v>44593</v>
      </c>
      <c r="B398" s="2">
        <v>8.1999999999999993</v>
      </c>
      <c r="C398" s="41">
        <v>12.5</v>
      </c>
      <c r="D398" s="2">
        <v>12</v>
      </c>
      <c r="E398" s="2">
        <v>11</v>
      </c>
      <c r="G398" s="2">
        <v>9.6999999999999993</v>
      </c>
      <c r="H398" s="2">
        <v>4.4000000000000004</v>
      </c>
      <c r="J398" s="2">
        <v>11.8</v>
      </c>
      <c r="K398" s="41">
        <v>12.8</v>
      </c>
      <c r="L398" s="2">
        <v>3.5</v>
      </c>
      <c r="M398" s="2">
        <v>5.3</v>
      </c>
      <c r="N398" s="41">
        <v>5.3</v>
      </c>
      <c r="O398" s="2">
        <v>3.5</v>
      </c>
      <c r="P398" s="2">
        <v>12.1</v>
      </c>
      <c r="Q398" s="2">
        <v>11.6</v>
      </c>
      <c r="R398" s="2">
        <v>9.6</v>
      </c>
      <c r="S398" s="2">
        <v>3</v>
      </c>
    </row>
    <row r="399" spans="1:19" x14ac:dyDescent="0.25">
      <c r="A399" s="8">
        <v>44594</v>
      </c>
      <c r="C399" s="41">
        <v>4.7</v>
      </c>
      <c r="E399" s="2">
        <v>4.2</v>
      </c>
      <c r="G399" s="2">
        <v>4.2</v>
      </c>
      <c r="I399" s="41">
        <v>4.5999999999999996</v>
      </c>
      <c r="M399" s="2">
        <v>4.3</v>
      </c>
      <c r="P399" s="2">
        <v>4.2</v>
      </c>
    </row>
    <row r="400" spans="1:19" x14ac:dyDescent="0.25">
      <c r="A400" s="8">
        <v>44595</v>
      </c>
      <c r="C400" s="41">
        <v>4.2</v>
      </c>
      <c r="E400" s="2">
        <v>6.1</v>
      </c>
      <c r="G400" s="2">
        <v>5.7</v>
      </c>
      <c r="I400" s="41">
        <v>5.4</v>
      </c>
      <c r="M400" s="2">
        <v>7.1</v>
      </c>
      <c r="P400" s="2">
        <v>4.7</v>
      </c>
    </row>
    <row r="401" spans="1:19" x14ac:dyDescent="0.25">
      <c r="A401" s="8">
        <v>44596</v>
      </c>
      <c r="B401" s="2">
        <v>12.5</v>
      </c>
      <c r="C401" s="41">
        <v>9</v>
      </c>
      <c r="D401" s="2">
        <v>7.7</v>
      </c>
      <c r="E401" s="2">
        <v>9.8000000000000007</v>
      </c>
      <c r="G401" s="2">
        <v>10.199999999999999</v>
      </c>
      <c r="H401" s="2">
        <v>5.2</v>
      </c>
      <c r="I401" s="41">
        <v>9.6999999999999993</v>
      </c>
      <c r="J401" s="2">
        <v>8.8000000000000007</v>
      </c>
      <c r="K401" s="41">
        <v>8.8000000000000007</v>
      </c>
      <c r="L401" s="2">
        <v>8.1999999999999993</v>
      </c>
      <c r="M401" s="2">
        <v>9.3000000000000007</v>
      </c>
      <c r="N401" s="41">
        <v>9.3000000000000007</v>
      </c>
      <c r="O401" s="2">
        <v>6</v>
      </c>
      <c r="P401" s="2">
        <v>8.6</v>
      </c>
      <c r="Q401" s="2">
        <v>8</v>
      </c>
      <c r="R401" s="2">
        <v>8.1</v>
      </c>
      <c r="S401" s="2">
        <v>6.2</v>
      </c>
    </row>
    <row r="402" spans="1:19" x14ac:dyDescent="0.25">
      <c r="A402" s="8">
        <v>44597</v>
      </c>
      <c r="C402" s="41">
        <v>15.9</v>
      </c>
      <c r="E402" s="2">
        <v>10.6</v>
      </c>
      <c r="G402" s="2">
        <v>10.9</v>
      </c>
      <c r="I402" s="41">
        <v>11</v>
      </c>
      <c r="M402" s="2">
        <v>8.3000000000000007</v>
      </c>
      <c r="P402" s="2">
        <v>12.7</v>
      </c>
    </row>
    <row r="403" spans="1:19" x14ac:dyDescent="0.25">
      <c r="A403" s="8">
        <v>44598</v>
      </c>
      <c r="C403" s="41">
        <v>10.4</v>
      </c>
      <c r="E403" s="2">
        <v>8.9</v>
      </c>
      <c r="G403" s="2">
        <v>9.6999999999999993</v>
      </c>
      <c r="I403" s="41">
        <v>8</v>
      </c>
      <c r="M403" s="2">
        <v>9.1</v>
      </c>
      <c r="P403" s="2">
        <v>8.5</v>
      </c>
    </row>
    <row r="404" spans="1:19" x14ac:dyDescent="0.25">
      <c r="A404" s="8">
        <v>44599</v>
      </c>
      <c r="B404" s="2">
        <v>11.5</v>
      </c>
      <c r="C404" s="41">
        <v>10.7</v>
      </c>
      <c r="D404" s="2">
        <v>10.9</v>
      </c>
      <c r="E404" s="2">
        <v>10.5</v>
      </c>
      <c r="F404" s="41">
        <v>9.8000000000000007</v>
      </c>
      <c r="G404" s="2">
        <v>10.8</v>
      </c>
      <c r="I404" s="41">
        <v>10.199999999999999</v>
      </c>
      <c r="J404" s="2">
        <v>10.4</v>
      </c>
      <c r="K404" s="41">
        <v>10</v>
      </c>
      <c r="L404" s="2">
        <v>11.8</v>
      </c>
      <c r="M404" s="2">
        <v>11.6</v>
      </c>
      <c r="N404" s="41">
        <v>12</v>
      </c>
      <c r="O404" s="2">
        <v>9</v>
      </c>
      <c r="P404" s="2">
        <v>10.5</v>
      </c>
      <c r="Q404" s="2">
        <v>10.5</v>
      </c>
      <c r="R404" s="2">
        <v>10</v>
      </c>
      <c r="S404" s="2">
        <v>7.4</v>
      </c>
    </row>
    <row r="405" spans="1:19" x14ac:dyDescent="0.25">
      <c r="A405" s="8">
        <v>44600</v>
      </c>
      <c r="C405" s="41">
        <v>14.4</v>
      </c>
      <c r="E405" s="2">
        <v>9.6</v>
      </c>
      <c r="G405" s="2">
        <v>9.9</v>
      </c>
      <c r="I405" s="41">
        <v>9.8000000000000007</v>
      </c>
      <c r="M405" s="2">
        <v>5.5</v>
      </c>
      <c r="P405" s="2">
        <v>10.6</v>
      </c>
    </row>
    <row r="406" spans="1:19" x14ac:dyDescent="0.25">
      <c r="A406" s="8">
        <v>44601</v>
      </c>
      <c r="C406" s="41">
        <v>3.7</v>
      </c>
      <c r="E406" s="2">
        <v>2.9</v>
      </c>
      <c r="G406" s="2">
        <v>2.2999999999999998</v>
      </c>
      <c r="H406" s="2">
        <v>2.5</v>
      </c>
      <c r="I406" s="41">
        <v>3.9</v>
      </c>
      <c r="M406" s="2">
        <v>2.1</v>
      </c>
      <c r="P406" s="2">
        <v>3.7</v>
      </c>
    </row>
    <row r="407" spans="1:19" x14ac:dyDescent="0.25">
      <c r="A407" s="8">
        <v>44602</v>
      </c>
      <c r="B407" s="2">
        <v>3.4</v>
      </c>
      <c r="C407" s="41">
        <v>3.5</v>
      </c>
      <c r="D407" s="2">
        <v>3.2</v>
      </c>
      <c r="E407" s="2">
        <v>2.2999999999999998</v>
      </c>
      <c r="F407" s="41">
        <v>10.9</v>
      </c>
      <c r="G407" s="2">
        <v>2.4</v>
      </c>
      <c r="I407" s="41">
        <v>3.1</v>
      </c>
      <c r="J407" s="2">
        <v>2.8</v>
      </c>
      <c r="K407" s="41">
        <v>3.2</v>
      </c>
      <c r="L407" s="2">
        <v>2.2000000000000002</v>
      </c>
      <c r="M407" s="2">
        <v>2.8</v>
      </c>
      <c r="N407" s="41">
        <v>2.6</v>
      </c>
      <c r="O407" s="2">
        <v>3.8</v>
      </c>
      <c r="P407" s="2">
        <v>2.8</v>
      </c>
      <c r="Q407" s="2">
        <v>3.1</v>
      </c>
      <c r="R407" s="2">
        <v>2.8</v>
      </c>
      <c r="S407" s="2">
        <v>3.2</v>
      </c>
    </row>
    <row r="408" spans="1:19" x14ac:dyDescent="0.25">
      <c r="A408" s="8">
        <v>44603</v>
      </c>
      <c r="C408" s="41">
        <v>3.2</v>
      </c>
      <c r="E408" s="2">
        <v>2.2999999999999998</v>
      </c>
      <c r="G408" s="2">
        <v>2</v>
      </c>
      <c r="I408" s="41">
        <v>2.8</v>
      </c>
      <c r="M408" s="2">
        <v>2</v>
      </c>
      <c r="P408" s="2">
        <v>2.7</v>
      </c>
    </row>
    <row r="409" spans="1:19" x14ac:dyDescent="0.25">
      <c r="A409" s="8">
        <v>44604</v>
      </c>
      <c r="C409" s="41">
        <v>3</v>
      </c>
      <c r="E409" s="2">
        <v>3.2</v>
      </c>
      <c r="G409" s="2">
        <v>2.9</v>
      </c>
      <c r="I409" s="41">
        <v>3.1</v>
      </c>
      <c r="M409" s="2">
        <v>2.6</v>
      </c>
      <c r="P409" s="2">
        <v>2.9</v>
      </c>
    </row>
    <row r="410" spans="1:19" x14ac:dyDescent="0.25">
      <c r="A410" s="8">
        <v>44605</v>
      </c>
      <c r="B410" s="2">
        <v>4.8</v>
      </c>
      <c r="C410" s="41">
        <v>7.3</v>
      </c>
      <c r="D410" s="2">
        <v>7.3</v>
      </c>
      <c r="E410" s="2">
        <v>6.2</v>
      </c>
      <c r="F410" s="41">
        <v>3.3</v>
      </c>
      <c r="G410" s="2">
        <v>5.5</v>
      </c>
      <c r="H410" s="2">
        <v>3.7</v>
      </c>
      <c r="I410" s="41">
        <v>6.5</v>
      </c>
      <c r="J410" s="2">
        <v>6.4</v>
      </c>
      <c r="K410" s="41">
        <v>5.9</v>
      </c>
      <c r="L410" s="2">
        <v>3.3</v>
      </c>
      <c r="M410" s="2">
        <v>4</v>
      </c>
      <c r="N410" s="41">
        <v>3.8</v>
      </c>
      <c r="O410" s="2">
        <v>4.5</v>
      </c>
      <c r="P410" s="2">
        <v>5.9</v>
      </c>
      <c r="Q410" s="2">
        <v>6.6</v>
      </c>
      <c r="R410" s="2">
        <v>4.7</v>
      </c>
      <c r="S410" s="2">
        <v>4.0999999999999996</v>
      </c>
    </row>
    <row r="411" spans="1:19" x14ac:dyDescent="0.25">
      <c r="A411" s="8">
        <v>44606</v>
      </c>
      <c r="C411" s="41">
        <v>13</v>
      </c>
      <c r="E411" s="2">
        <v>9.5</v>
      </c>
      <c r="G411" s="2">
        <v>10.6</v>
      </c>
      <c r="I411" s="41">
        <v>9</v>
      </c>
      <c r="M411" s="2">
        <v>6.3</v>
      </c>
      <c r="P411" s="2">
        <v>9.8000000000000007</v>
      </c>
    </row>
    <row r="412" spans="1:19" x14ac:dyDescent="0.25">
      <c r="A412" s="8">
        <v>44607</v>
      </c>
      <c r="C412" s="41">
        <v>16.7</v>
      </c>
      <c r="E412" s="2">
        <v>14.8</v>
      </c>
      <c r="G412" s="2">
        <v>14.8</v>
      </c>
      <c r="I412" s="41">
        <v>15.4</v>
      </c>
      <c r="M412" s="2">
        <v>12.8</v>
      </c>
      <c r="P412" s="2">
        <v>14.4</v>
      </c>
    </row>
    <row r="413" spans="1:19" x14ac:dyDescent="0.25">
      <c r="A413" s="8">
        <v>44608</v>
      </c>
      <c r="B413" s="2">
        <v>20.5</v>
      </c>
      <c r="C413" s="41">
        <v>15.4</v>
      </c>
      <c r="D413" s="2">
        <v>14</v>
      </c>
      <c r="E413" s="2">
        <v>15.8</v>
      </c>
      <c r="F413" s="41">
        <v>5.6</v>
      </c>
      <c r="G413" s="2">
        <v>17.5</v>
      </c>
      <c r="H413" s="2">
        <v>14.8</v>
      </c>
      <c r="I413" s="41">
        <v>14.4</v>
      </c>
      <c r="J413" s="2">
        <v>14.6</v>
      </c>
      <c r="K413" s="41">
        <v>16.5</v>
      </c>
      <c r="L413" s="2">
        <v>11.6</v>
      </c>
      <c r="M413" s="2">
        <v>13.5</v>
      </c>
      <c r="N413" s="41">
        <v>13.2</v>
      </c>
      <c r="O413" s="2">
        <v>11.5</v>
      </c>
      <c r="P413" s="2">
        <v>13.9</v>
      </c>
      <c r="Q413" s="2">
        <v>15</v>
      </c>
      <c r="R413" s="2">
        <v>14.3</v>
      </c>
      <c r="S413" s="2">
        <v>10.199999999999999</v>
      </c>
    </row>
    <row r="414" spans="1:19" x14ac:dyDescent="0.25">
      <c r="A414" s="8">
        <v>44609</v>
      </c>
      <c r="C414" s="41">
        <v>6.9</v>
      </c>
      <c r="E414" s="2">
        <v>6.2</v>
      </c>
      <c r="G414" s="2">
        <v>5.3</v>
      </c>
      <c r="I414" s="41">
        <v>7.5</v>
      </c>
      <c r="M414" s="2">
        <v>3.9</v>
      </c>
      <c r="P414" s="2">
        <v>6.6</v>
      </c>
    </row>
    <row r="415" spans="1:19" x14ac:dyDescent="0.25">
      <c r="A415" s="8">
        <v>44610</v>
      </c>
      <c r="C415" s="41">
        <v>6</v>
      </c>
      <c r="E415" s="2">
        <v>4.3</v>
      </c>
      <c r="G415" s="2">
        <v>3.9</v>
      </c>
      <c r="I415" s="41">
        <v>4.8</v>
      </c>
      <c r="M415" s="2">
        <v>3.6</v>
      </c>
      <c r="P415" s="2">
        <v>5.4</v>
      </c>
    </row>
    <row r="416" spans="1:19" x14ac:dyDescent="0.25">
      <c r="A416" s="8">
        <v>44611</v>
      </c>
      <c r="B416" s="2">
        <v>2.9</v>
      </c>
      <c r="C416" s="41">
        <v>4</v>
      </c>
      <c r="D416" s="2">
        <v>3.5</v>
      </c>
      <c r="E416" s="2">
        <v>3.3</v>
      </c>
      <c r="G416" s="2">
        <v>3</v>
      </c>
      <c r="H416" s="2">
        <v>3.4</v>
      </c>
      <c r="I416" s="41">
        <v>3.2</v>
      </c>
      <c r="J416" s="2">
        <v>3.3</v>
      </c>
      <c r="K416" s="41">
        <v>4</v>
      </c>
      <c r="L416" s="2">
        <v>2.5</v>
      </c>
      <c r="M416" s="2">
        <v>3.2</v>
      </c>
      <c r="N416" s="41">
        <v>3.1</v>
      </c>
      <c r="O416" s="2">
        <v>4.3</v>
      </c>
      <c r="P416" s="2">
        <v>3</v>
      </c>
      <c r="Q416" s="2">
        <v>3.6</v>
      </c>
      <c r="R416" s="2">
        <v>3</v>
      </c>
      <c r="S416" s="2">
        <v>3.2</v>
      </c>
    </row>
    <row r="417" spans="1:19" x14ac:dyDescent="0.25">
      <c r="A417" s="8">
        <v>44612</v>
      </c>
      <c r="C417" s="41">
        <v>7.9</v>
      </c>
      <c r="E417" s="2">
        <v>6.6</v>
      </c>
      <c r="F417" s="41">
        <v>10.199999999999999</v>
      </c>
      <c r="G417" s="2">
        <v>6.4</v>
      </c>
      <c r="I417" s="41">
        <v>6</v>
      </c>
      <c r="M417" s="2">
        <v>5.3</v>
      </c>
      <c r="P417" s="2">
        <v>5.4</v>
      </c>
    </row>
    <row r="418" spans="1:19" x14ac:dyDescent="0.25">
      <c r="A418" s="8">
        <v>44613</v>
      </c>
      <c r="C418" s="41">
        <v>15.2</v>
      </c>
      <c r="E418" s="2">
        <v>14.8</v>
      </c>
      <c r="G418" s="2">
        <v>12.2</v>
      </c>
      <c r="I418" s="41">
        <v>11.9</v>
      </c>
      <c r="M418" s="2">
        <v>11.3</v>
      </c>
      <c r="P418" s="2">
        <v>12.6</v>
      </c>
    </row>
    <row r="419" spans="1:19" x14ac:dyDescent="0.25">
      <c r="A419" s="8">
        <v>44614</v>
      </c>
      <c r="B419" s="2">
        <v>4.4000000000000004</v>
      </c>
      <c r="C419" s="41">
        <v>5.7</v>
      </c>
      <c r="D419" s="2">
        <v>5.5</v>
      </c>
      <c r="E419" s="2">
        <v>6.1</v>
      </c>
      <c r="G419" s="2">
        <v>5</v>
      </c>
      <c r="H419" s="2">
        <v>5.0999999999999996</v>
      </c>
      <c r="I419" s="41">
        <v>7.2</v>
      </c>
      <c r="J419" s="2">
        <v>6.6</v>
      </c>
      <c r="K419" s="41">
        <v>6.4</v>
      </c>
      <c r="L419" s="2">
        <v>4.5</v>
      </c>
      <c r="M419" s="2">
        <v>4.8</v>
      </c>
      <c r="N419" s="41">
        <v>4.7</v>
      </c>
      <c r="O419" s="2">
        <v>5.2</v>
      </c>
      <c r="P419" s="2">
        <v>6.7</v>
      </c>
      <c r="Q419" s="2">
        <v>7.2</v>
      </c>
      <c r="R419" s="2">
        <v>9.1</v>
      </c>
      <c r="S419" s="2">
        <v>4.8</v>
      </c>
    </row>
    <row r="420" spans="1:19" x14ac:dyDescent="0.25">
      <c r="A420" s="8">
        <v>44615</v>
      </c>
      <c r="C420" s="41">
        <v>4.9000000000000004</v>
      </c>
      <c r="E420" s="2">
        <v>5.6</v>
      </c>
      <c r="F420" s="41">
        <v>8.6999999999999993</v>
      </c>
      <c r="G420" s="2">
        <v>5.5</v>
      </c>
      <c r="I420" s="41">
        <v>5.9</v>
      </c>
      <c r="M420" s="2">
        <v>6.4</v>
      </c>
      <c r="P420" s="2">
        <v>4.9000000000000004</v>
      </c>
    </row>
    <row r="421" spans="1:19" x14ac:dyDescent="0.25">
      <c r="A421" s="8">
        <v>44616</v>
      </c>
      <c r="C421" s="41">
        <v>5.2</v>
      </c>
      <c r="E421" s="2">
        <v>5.0999999999999996</v>
      </c>
      <c r="G421" s="2">
        <v>5.7</v>
      </c>
      <c r="I421" s="41">
        <v>6.6</v>
      </c>
      <c r="M421" s="2">
        <v>10.8</v>
      </c>
      <c r="P421" s="2">
        <v>5.7</v>
      </c>
    </row>
    <row r="422" spans="1:19" x14ac:dyDescent="0.25">
      <c r="A422" s="8">
        <v>44617</v>
      </c>
      <c r="B422" s="2">
        <v>10.199999999999999</v>
      </c>
      <c r="C422" s="41">
        <v>5.2</v>
      </c>
      <c r="D422" s="2">
        <v>5</v>
      </c>
      <c r="E422" s="2">
        <v>9.3000000000000007</v>
      </c>
      <c r="G422" s="2">
        <v>9.6</v>
      </c>
      <c r="H422" s="2">
        <v>9</v>
      </c>
      <c r="I422" s="41">
        <v>9.4</v>
      </c>
      <c r="J422" s="2">
        <v>9.3000000000000007</v>
      </c>
      <c r="K422" s="41">
        <v>8.5</v>
      </c>
      <c r="L422" s="2">
        <v>1</v>
      </c>
      <c r="M422" s="2">
        <v>13</v>
      </c>
      <c r="N422" s="41">
        <v>14.4</v>
      </c>
      <c r="O422" s="2">
        <v>9.1999999999999993</v>
      </c>
      <c r="P422" s="2">
        <v>6.6</v>
      </c>
      <c r="Q422" s="2">
        <v>7.2</v>
      </c>
      <c r="R422" s="2">
        <v>12.6</v>
      </c>
      <c r="S422" s="2">
        <v>7</v>
      </c>
    </row>
    <row r="423" spans="1:19" x14ac:dyDescent="0.25">
      <c r="A423" s="8">
        <v>44618</v>
      </c>
      <c r="C423" s="41">
        <v>15.6</v>
      </c>
      <c r="E423" s="2">
        <v>14.3</v>
      </c>
      <c r="F423" s="41">
        <v>7.6</v>
      </c>
      <c r="G423" s="2">
        <v>13.7</v>
      </c>
      <c r="I423" s="41">
        <v>13</v>
      </c>
      <c r="M423" s="2">
        <v>9.9</v>
      </c>
      <c r="P423" s="2">
        <v>13.8</v>
      </c>
    </row>
    <row r="424" spans="1:19" x14ac:dyDescent="0.25">
      <c r="A424" s="8">
        <v>44619</v>
      </c>
      <c r="C424" s="41">
        <v>11.4</v>
      </c>
      <c r="E424" s="2">
        <v>10.1</v>
      </c>
      <c r="G424" s="2">
        <v>11.4</v>
      </c>
      <c r="I424" s="41">
        <v>9.6999999999999993</v>
      </c>
      <c r="M424" s="2">
        <v>6.1</v>
      </c>
      <c r="P424" s="2">
        <v>9.8000000000000007</v>
      </c>
    </row>
    <row r="425" spans="1:19" x14ac:dyDescent="0.25">
      <c r="A425" s="8">
        <v>44620</v>
      </c>
      <c r="B425" s="2">
        <v>7</v>
      </c>
      <c r="C425" s="41">
        <v>11.5</v>
      </c>
      <c r="E425" s="2">
        <v>8</v>
      </c>
      <c r="G425" s="2">
        <v>9.6</v>
      </c>
      <c r="H425" s="2">
        <v>5.2</v>
      </c>
      <c r="I425" s="41">
        <v>8.5</v>
      </c>
      <c r="J425" s="2">
        <v>6.6</v>
      </c>
      <c r="K425" s="41">
        <v>7.3</v>
      </c>
      <c r="L425" s="2">
        <v>7</v>
      </c>
      <c r="M425" s="2">
        <v>4.7</v>
      </c>
      <c r="N425" s="41">
        <v>4.5999999999999996</v>
      </c>
      <c r="O425" s="2">
        <v>8.5</v>
      </c>
      <c r="P425" s="2">
        <v>7.7</v>
      </c>
      <c r="R425" s="2">
        <v>4.7</v>
      </c>
      <c r="S425" s="2">
        <v>8.1</v>
      </c>
    </row>
    <row r="426" spans="1:19" x14ac:dyDescent="0.25">
      <c r="A426" s="8">
        <v>44621</v>
      </c>
      <c r="C426" s="41">
        <v>7.7</v>
      </c>
      <c r="E426" s="2">
        <v>5.5</v>
      </c>
      <c r="G426" s="2">
        <v>6</v>
      </c>
      <c r="I426" s="41">
        <v>6.3</v>
      </c>
      <c r="M426" s="2">
        <v>6.9</v>
      </c>
      <c r="P426" s="2">
        <v>5.6</v>
      </c>
    </row>
    <row r="427" spans="1:19" x14ac:dyDescent="0.25">
      <c r="A427" s="8">
        <v>44622</v>
      </c>
      <c r="C427" s="41">
        <v>20</v>
      </c>
      <c r="E427" s="2">
        <v>11</v>
      </c>
      <c r="G427" s="2">
        <v>14.2</v>
      </c>
      <c r="I427" s="41">
        <v>12.5</v>
      </c>
      <c r="M427" s="2">
        <v>12.2</v>
      </c>
      <c r="P427" s="2">
        <v>11.8</v>
      </c>
    </row>
    <row r="428" spans="1:19" x14ac:dyDescent="0.25">
      <c r="A428" s="8">
        <v>44623</v>
      </c>
      <c r="B428" s="2">
        <v>3</v>
      </c>
      <c r="C428" s="41">
        <v>3.6</v>
      </c>
      <c r="D428" s="2">
        <v>3.7</v>
      </c>
      <c r="E428" s="2">
        <v>3.4</v>
      </c>
      <c r="F428" s="41">
        <v>16.100000000000001</v>
      </c>
      <c r="G428" s="2">
        <v>3.9</v>
      </c>
      <c r="H428" s="2">
        <v>7.3</v>
      </c>
      <c r="I428" s="41">
        <v>5.9</v>
      </c>
      <c r="J428" s="2">
        <v>5.3</v>
      </c>
      <c r="K428" s="41">
        <v>4.9000000000000004</v>
      </c>
      <c r="M428" s="2">
        <v>4.5999999999999996</v>
      </c>
      <c r="N428" s="41">
        <v>4.5</v>
      </c>
      <c r="O428" s="2">
        <v>6.4</v>
      </c>
      <c r="P428" s="2">
        <v>4.5</v>
      </c>
      <c r="Q428" s="2">
        <v>4.7</v>
      </c>
      <c r="R428" s="2">
        <v>8.5</v>
      </c>
      <c r="S428" s="2">
        <v>4.8</v>
      </c>
    </row>
    <row r="429" spans="1:19" x14ac:dyDescent="0.25">
      <c r="A429" s="8">
        <v>44624</v>
      </c>
      <c r="C429" s="41">
        <v>10.3</v>
      </c>
      <c r="E429" s="2">
        <v>8.6</v>
      </c>
      <c r="G429" s="2">
        <v>8.9</v>
      </c>
      <c r="I429" s="41">
        <v>11.3</v>
      </c>
      <c r="M429" s="2">
        <v>12</v>
      </c>
      <c r="P429" s="2">
        <v>9</v>
      </c>
    </row>
    <row r="430" spans="1:19" x14ac:dyDescent="0.25">
      <c r="A430" s="8">
        <v>44625</v>
      </c>
      <c r="C430" s="41">
        <v>13.7</v>
      </c>
      <c r="E430" s="2">
        <v>14.9</v>
      </c>
      <c r="G430" s="2">
        <v>15.2</v>
      </c>
      <c r="I430" s="41">
        <v>13</v>
      </c>
      <c r="M430" s="2">
        <v>18.100000000000001</v>
      </c>
      <c r="P430" s="2">
        <v>11.6</v>
      </c>
    </row>
    <row r="431" spans="1:19" x14ac:dyDescent="0.25">
      <c r="A431" s="8">
        <v>44626</v>
      </c>
      <c r="B431" s="2">
        <v>4.5999999999999996</v>
      </c>
      <c r="C431" s="41">
        <v>6.2</v>
      </c>
      <c r="D431" s="2">
        <v>5.8</v>
      </c>
      <c r="E431" s="2">
        <v>5.8</v>
      </c>
      <c r="F431" s="41">
        <v>8.3000000000000007</v>
      </c>
      <c r="G431" s="2">
        <v>5.3</v>
      </c>
      <c r="H431" s="2">
        <v>8.1</v>
      </c>
      <c r="I431" s="41">
        <v>6.3</v>
      </c>
      <c r="J431" s="2">
        <v>6.4</v>
      </c>
      <c r="K431" s="41">
        <v>6.2</v>
      </c>
      <c r="L431" s="2">
        <v>6.4</v>
      </c>
      <c r="M431" s="2">
        <v>9.1</v>
      </c>
      <c r="N431" s="41">
        <v>9.1</v>
      </c>
      <c r="O431" s="2">
        <v>8.4</v>
      </c>
      <c r="P431" s="2">
        <v>6.7</v>
      </c>
      <c r="Q431" s="2">
        <v>6.5</v>
      </c>
      <c r="R431" s="2">
        <v>8.4</v>
      </c>
      <c r="S431" s="2">
        <v>7.8</v>
      </c>
    </row>
    <row r="432" spans="1:19" x14ac:dyDescent="0.25">
      <c r="A432" s="8">
        <v>44627</v>
      </c>
      <c r="C432" s="41">
        <v>5.7</v>
      </c>
      <c r="E432" s="2">
        <v>4.2</v>
      </c>
      <c r="G432" s="2">
        <v>4.9000000000000004</v>
      </c>
      <c r="I432" s="41">
        <v>5</v>
      </c>
      <c r="M432" s="2">
        <v>3.5</v>
      </c>
      <c r="P432" s="2">
        <v>5.2</v>
      </c>
    </row>
    <row r="433" spans="1:19" x14ac:dyDescent="0.25">
      <c r="A433" s="8">
        <v>44628</v>
      </c>
      <c r="C433" s="41">
        <v>10.5</v>
      </c>
      <c r="E433" s="2">
        <v>9.5</v>
      </c>
      <c r="G433" s="2">
        <v>9.5</v>
      </c>
      <c r="I433" s="41">
        <v>9.3000000000000007</v>
      </c>
      <c r="M433" s="2">
        <v>9.6999999999999993</v>
      </c>
      <c r="P433" s="2">
        <v>8.4</v>
      </c>
    </row>
    <row r="434" spans="1:19" x14ac:dyDescent="0.25">
      <c r="A434" s="8">
        <v>44629</v>
      </c>
      <c r="B434" s="2">
        <v>4</v>
      </c>
      <c r="C434" s="41">
        <v>7.2</v>
      </c>
      <c r="D434" s="2">
        <v>6.6</v>
      </c>
      <c r="E434" s="2">
        <v>5.2</v>
      </c>
      <c r="G434" s="2">
        <v>5.4</v>
      </c>
      <c r="H434" s="2">
        <v>3.5</v>
      </c>
      <c r="I434" s="41">
        <v>7</v>
      </c>
      <c r="J434" s="2">
        <v>7</v>
      </c>
      <c r="K434" s="41">
        <v>7.2</v>
      </c>
      <c r="L434" s="2">
        <v>3.1</v>
      </c>
      <c r="M434" s="2">
        <v>4.5999999999999996</v>
      </c>
      <c r="N434" s="41">
        <v>4</v>
      </c>
      <c r="O434" s="2">
        <v>3.2</v>
      </c>
      <c r="P434" s="2">
        <v>7</v>
      </c>
      <c r="Q434" s="2">
        <v>8.3000000000000007</v>
      </c>
      <c r="R434" s="2">
        <v>6.7</v>
      </c>
      <c r="S434" s="2">
        <v>3.2</v>
      </c>
    </row>
    <row r="435" spans="1:19" x14ac:dyDescent="0.25">
      <c r="A435" s="8">
        <v>44630</v>
      </c>
      <c r="C435" s="41">
        <v>3.8</v>
      </c>
      <c r="E435" s="2">
        <v>3.5</v>
      </c>
      <c r="G435" s="2">
        <v>3.1</v>
      </c>
      <c r="I435" s="41">
        <v>3.8</v>
      </c>
      <c r="M435" s="2">
        <v>3.9</v>
      </c>
      <c r="P435" s="2">
        <v>3.7</v>
      </c>
    </row>
    <row r="436" spans="1:19" x14ac:dyDescent="0.25">
      <c r="A436" s="8">
        <v>44631</v>
      </c>
      <c r="C436" s="41">
        <v>5</v>
      </c>
      <c r="E436" s="2">
        <v>4.7</v>
      </c>
      <c r="G436" s="2">
        <v>4.4000000000000004</v>
      </c>
      <c r="I436" s="41">
        <v>5.3</v>
      </c>
      <c r="M436" s="2">
        <v>4.5</v>
      </c>
      <c r="P436" s="2">
        <v>5</v>
      </c>
    </row>
    <row r="437" spans="1:19" x14ac:dyDescent="0.25">
      <c r="A437" s="8">
        <v>44632</v>
      </c>
      <c r="B437" s="2">
        <v>2.8</v>
      </c>
      <c r="C437" s="41">
        <v>2.8</v>
      </c>
      <c r="D437" s="2">
        <v>2.4</v>
      </c>
      <c r="E437" s="2">
        <v>2.6</v>
      </c>
      <c r="G437" s="2">
        <v>2.8</v>
      </c>
      <c r="H437" s="2">
        <v>3.7</v>
      </c>
      <c r="I437" s="41">
        <v>3.2</v>
      </c>
      <c r="J437" s="2">
        <v>3.1</v>
      </c>
      <c r="K437" s="41">
        <v>3.2</v>
      </c>
      <c r="L437" s="2">
        <v>3.2</v>
      </c>
      <c r="M437" s="2">
        <v>3.3</v>
      </c>
      <c r="N437" s="41">
        <v>3.7</v>
      </c>
      <c r="O437" s="2">
        <v>5</v>
      </c>
      <c r="P437" s="2">
        <v>2.5</v>
      </c>
      <c r="Q437" s="2">
        <v>2.6</v>
      </c>
      <c r="R437" s="2">
        <v>3.2</v>
      </c>
      <c r="S437" s="2">
        <v>4.7</v>
      </c>
    </row>
    <row r="438" spans="1:19" x14ac:dyDescent="0.25">
      <c r="A438" s="8">
        <v>44633</v>
      </c>
      <c r="C438" s="41">
        <v>5.2</v>
      </c>
      <c r="E438" s="2">
        <v>5.3</v>
      </c>
      <c r="G438" s="2">
        <v>6.6</v>
      </c>
      <c r="I438" s="41">
        <v>4.4000000000000004</v>
      </c>
      <c r="M438" s="2">
        <v>4.7</v>
      </c>
      <c r="P438" s="2">
        <v>4.7</v>
      </c>
    </row>
    <row r="439" spans="1:19" x14ac:dyDescent="0.25">
      <c r="A439" s="8">
        <v>44634</v>
      </c>
      <c r="C439" s="41">
        <v>9.6</v>
      </c>
      <c r="E439" s="2">
        <v>7.4</v>
      </c>
      <c r="G439" s="2">
        <v>8.5</v>
      </c>
      <c r="I439" s="41">
        <v>7.6</v>
      </c>
      <c r="M439" s="2">
        <v>8.6999999999999993</v>
      </c>
      <c r="P439" s="2">
        <v>8.6999999999999993</v>
      </c>
    </row>
    <row r="440" spans="1:19" x14ac:dyDescent="0.25">
      <c r="A440" s="8">
        <v>44635</v>
      </c>
      <c r="B440" s="2">
        <v>10.4</v>
      </c>
      <c r="C440" s="41">
        <v>14.7</v>
      </c>
      <c r="E440" s="2">
        <v>14.2</v>
      </c>
      <c r="G440" s="2">
        <v>15.1</v>
      </c>
      <c r="H440" s="2">
        <v>8.9</v>
      </c>
      <c r="I440" s="41">
        <v>14.8</v>
      </c>
      <c r="J440" s="2">
        <v>13.7</v>
      </c>
      <c r="K440" s="41">
        <v>13.9</v>
      </c>
      <c r="L440" s="2">
        <v>6.3</v>
      </c>
      <c r="M440" s="2">
        <v>12.2</v>
      </c>
      <c r="N440" s="41">
        <v>10.7</v>
      </c>
      <c r="O440" s="2">
        <v>10.1</v>
      </c>
      <c r="P440" s="2">
        <v>15.5</v>
      </c>
      <c r="R440" s="2">
        <v>12.7</v>
      </c>
      <c r="S440" s="2">
        <v>7.2</v>
      </c>
    </row>
    <row r="441" spans="1:19" x14ac:dyDescent="0.25">
      <c r="A441" s="8">
        <v>44636</v>
      </c>
      <c r="C441" s="41">
        <v>15.8</v>
      </c>
      <c r="E441" s="2">
        <v>13.7</v>
      </c>
      <c r="G441" s="2">
        <v>16.899999999999999</v>
      </c>
      <c r="I441" s="41">
        <v>13.6</v>
      </c>
      <c r="M441" s="2">
        <v>10.6</v>
      </c>
      <c r="P441" s="2">
        <v>12.8</v>
      </c>
    </row>
    <row r="442" spans="1:19" x14ac:dyDescent="0.25">
      <c r="A442" s="8">
        <v>44637</v>
      </c>
      <c r="C442" s="41">
        <v>9.1</v>
      </c>
      <c r="E442" s="2">
        <v>8.5</v>
      </c>
      <c r="G442" s="2">
        <v>9.6999999999999993</v>
      </c>
      <c r="I442" s="41">
        <v>9.4</v>
      </c>
      <c r="M442" s="2">
        <v>6.5</v>
      </c>
      <c r="P442" s="2">
        <v>9.9</v>
      </c>
    </row>
    <row r="443" spans="1:19" x14ac:dyDescent="0.25">
      <c r="A443" s="8">
        <v>44638</v>
      </c>
      <c r="B443" s="2">
        <v>2.7</v>
      </c>
      <c r="C443" s="41">
        <v>4.4000000000000004</v>
      </c>
      <c r="D443" s="2">
        <v>3.6</v>
      </c>
      <c r="E443" s="2">
        <v>3</v>
      </c>
      <c r="G443" s="2">
        <v>3.3</v>
      </c>
      <c r="H443" s="2">
        <v>4.8</v>
      </c>
      <c r="I443" s="41">
        <v>4.5</v>
      </c>
      <c r="J443" s="2">
        <v>4.5999999999999996</v>
      </c>
      <c r="K443" s="41">
        <v>4.5</v>
      </c>
      <c r="L443" s="2">
        <v>6</v>
      </c>
      <c r="M443" s="2">
        <v>3</v>
      </c>
      <c r="N443" s="41">
        <v>3</v>
      </c>
      <c r="O443" s="2">
        <v>5.8</v>
      </c>
      <c r="P443" s="2">
        <v>4.2</v>
      </c>
      <c r="Q443" s="2">
        <v>4.7</v>
      </c>
      <c r="R443" s="2">
        <v>5.2</v>
      </c>
      <c r="S443" s="2">
        <v>6</v>
      </c>
    </row>
    <row r="444" spans="1:19" x14ac:dyDescent="0.25">
      <c r="A444" s="8">
        <v>44639</v>
      </c>
      <c r="C444" s="41">
        <v>2.4</v>
      </c>
      <c r="E444" s="2">
        <v>3.1</v>
      </c>
      <c r="F444" s="41">
        <v>4.9000000000000004</v>
      </c>
      <c r="G444" s="2">
        <v>3.6</v>
      </c>
      <c r="I444" s="41">
        <v>3.5</v>
      </c>
      <c r="M444" s="2">
        <v>4.9000000000000004</v>
      </c>
      <c r="P444" s="2">
        <v>2.4</v>
      </c>
    </row>
    <row r="445" spans="1:19" x14ac:dyDescent="0.25">
      <c r="A445" s="8">
        <v>44640</v>
      </c>
      <c r="C445" s="41">
        <v>6.1</v>
      </c>
      <c r="E445" s="2">
        <v>5.4</v>
      </c>
      <c r="G445" s="2">
        <v>8.6999999999999993</v>
      </c>
      <c r="I445" s="41">
        <v>4.9000000000000004</v>
      </c>
      <c r="M445" s="2">
        <v>5.8</v>
      </c>
      <c r="P445" s="2">
        <v>5.7</v>
      </c>
    </row>
    <row r="446" spans="1:19" x14ac:dyDescent="0.25">
      <c r="A446" s="8">
        <v>44641</v>
      </c>
      <c r="B446" s="2">
        <v>11.1</v>
      </c>
      <c r="C446" s="41">
        <v>10.3</v>
      </c>
      <c r="D446" s="2">
        <v>8.3000000000000007</v>
      </c>
      <c r="E446" s="2">
        <v>8.5</v>
      </c>
      <c r="F446" s="41">
        <v>9.5</v>
      </c>
      <c r="G446" s="2">
        <v>10.3</v>
      </c>
      <c r="H446" s="2">
        <v>12</v>
      </c>
      <c r="I446" s="41">
        <v>7.6</v>
      </c>
      <c r="J446" s="2">
        <v>8</v>
      </c>
      <c r="K446" s="41">
        <v>9</v>
      </c>
      <c r="L446" s="2">
        <v>9.5</v>
      </c>
      <c r="M446" s="2">
        <v>10</v>
      </c>
      <c r="N446" s="41">
        <v>10.1</v>
      </c>
      <c r="O446" s="2">
        <v>12.6</v>
      </c>
      <c r="P446" s="2">
        <v>7</v>
      </c>
      <c r="Q446" s="2">
        <v>9</v>
      </c>
      <c r="R446" s="2">
        <v>8.6999999999999993</v>
      </c>
      <c r="S446" s="2">
        <v>12</v>
      </c>
    </row>
    <row r="447" spans="1:19" x14ac:dyDescent="0.25">
      <c r="A447" s="8">
        <v>44642</v>
      </c>
      <c r="C447" s="41">
        <v>9.6999999999999993</v>
      </c>
      <c r="E447" s="2">
        <v>6.9</v>
      </c>
      <c r="G447" s="2">
        <v>7.3</v>
      </c>
      <c r="I447" s="41">
        <v>7.6</v>
      </c>
      <c r="M447" s="2">
        <v>4.5999999999999996</v>
      </c>
      <c r="P447" s="2">
        <v>7.3</v>
      </c>
    </row>
    <row r="448" spans="1:19" x14ac:dyDescent="0.25">
      <c r="A448" s="8">
        <v>44643</v>
      </c>
      <c r="C448" s="41">
        <v>5.4</v>
      </c>
      <c r="E448" s="2">
        <v>3.3</v>
      </c>
      <c r="G448" s="2">
        <v>1.8</v>
      </c>
      <c r="I448" s="41">
        <v>3.4</v>
      </c>
      <c r="M448" s="2">
        <v>1.9</v>
      </c>
      <c r="P448" s="2">
        <v>3.7</v>
      </c>
    </row>
    <row r="449" spans="1:19" x14ac:dyDescent="0.25">
      <c r="A449" s="8">
        <v>44644</v>
      </c>
      <c r="B449" s="2">
        <v>2.5</v>
      </c>
      <c r="C449" s="41">
        <v>1.7</v>
      </c>
      <c r="D449" s="2">
        <v>0.8</v>
      </c>
      <c r="E449" s="2">
        <v>2.4</v>
      </c>
      <c r="F449" s="41">
        <v>2.5</v>
      </c>
      <c r="G449" s="2">
        <v>1.7</v>
      </c>
      <c r="H449" s="2">
        <v>1.8</v>
      </c>
      <c r="I449" s="41">
        <v>3</v>
      </c>
      <c r="J449" s="2">
        <v>3.2</v>
      </c>
      <c r="K449" s="41">
        <v>3.1</v>
      </c>
      <c r="L449" s="2">
        <v>2.2000000000000002</v>
      </c>
      <c r="M449" s="2">
        <v>2.5</v>
      </c>
      <c r="N449" s="41">
        <v>2.2999999999999998</v>
      </c>
      <c r="O449" s="2">
        <v>3.7</v>
      </c>
      <c r="P449" s="2">
        <v>1.4</v>
      </c>
      <c r="Q449" s="2">
        <v>2.1</v>
      </c>
      <c r="R449" s="2">
        <v>2.9</v>
      </c>
      <c r="S449" s="2">
        <v>2.6</v>
      </c>
    </row>
    <row r="450" spans="1:19" x14ac:dyDescent="0.25">
      <c r="A450" s="8">
        <v>44645</v>
      </c>
      <c r="C450" s="41">
        <v>2.8</v>
      </c>
      <c r="E450" s="2">
        <v>2.1</v>
      </c>
      <c r="G450" s="2">
        <v>1.9</v>
      </c>
      <c r="I450" s="41">
        <v>2.1</v>
      </c>
      <c r="M450" s="2">
        <v>2.4</v>
      </c>
      <c r="P450" s="2">
        <v>2.2000000000000002</v>
      </c>
    </row>
    <row r="451" spans="1:19" x14ac:dyDescent="0.25">
      <c r="A451" s="8">
        <v>44646</v>
      </c>
      <c r="C451" s="41">
        <v>1.6</v>
      </c>
      <c r="E451" s="2">
        <v>1.6</v>
      </c>
      <c r="G451" s="2">
        <v>1</v>
      </c>
      <c r="I451" s="41">
        <v>1.6</v>
      </c>
      <c r="M451" s="2">
        <v>1.8</v>
      </c>
      <c r="P451" s="2">
        <v>1.5</v>
      </c>
    </row>
    <row r="452" spans="1:19" x14ac:dyDescent="0.25">
      <c r="A452" s="8">
        <v>44647</v>
      </c>
      <c r="B452" s="2">
        <v>2.7</v>
      </c>
      <c r="C452" s="41">
        <v>2.6</v>
      </c>
      <c r="D452" s="2">
        <v>2.6</v>
      </c>
      <c r="E452" s="2">
        <v>2.1</v>
      </c>
      <c r="G452" s="2">
        <v>2.9</v>
      </c>
      <c r="H452" s="2">
        <v>3.7</v>
      </c>
      <c r="I452" s="41">
        <v>4.5</v>
      </c>
      <c r="J452" s="2">
        <v>4.4000000000000004</v>
      </c>
      <c r="K452" s="41">
        <v>4.5</v>
      </c>
      <c r="L452" s="2">
        <v>2.2000000000000002</v>
      </c>
      <c r="M452" s="2">
        <v>3.6</v>
      </c>
      <c r="N452" s="41">
        <v>3</v>
      </c>
      <c r="O452" s="2">
        <v>3.6</v>
      </c>
      <c r="P452" s="2">
        <v>2.5</v>
      </c>
      <c r="Q452" s="2">
        <v>2.2000000000000002</v>
      </c>
      <c r="R452" s="2">
        <v>3.3</v>
      </c>
      <c r="S452" s="2">
        <v>3.1</v>
      </c>
    </row>
    <row r="453" spans="1:19" x14ac:dyDescent="0.25">
      <c r="A453" s="8">
        <v>44648</v>
      </c>
      <c r="C453" s="41">
        <v>4.9000000000000004</v>
      </c>
      <c r="E453" s="2">
        <v>5</v>
      </c>
      <c r="G453" s="2">
        <v>4.7</v>
      </c>
      <c r="I453" s="41">
        <v>6.1</v>
      </c>
      <c r="M453" s="2">
        <v>7</v>
      </c>
      <c r="P453" s="2">
        <v>3.9</v>
      </c>
    </row>
    <row r="454" spans="1:19" x14ac:dyDescent="0.25">
      <c r="A454" s="8">
        <v>44649</v>
      </c>
      <c r="C454" s="41">
        <v>5.6</v>
      </c>
      <c r="E454" s="2">
        <v>5</v>
      </c>
      <c r="G454" s="2">
        <v>5.9</v>
      </c>
      <c r="I454" s="41">
        <v>9.3000000000000007</v>
      </c>
      <c r="M454" s="2">
        <v>8.5</v>
      </c>
      <c r="P454" s="2">
        <v>4.4000000000000004</v>
      </c>
    </row>
    <row r="455" spans="1:19" x14ac:dyDescent="0.25">
      <c r="A455" s="8">
        <v>44650</v>
      </c>
      <c r="B455" s="2">
        <v>8.6999999999999993</v>
      </c>
      <c r="C455" s="41">
        <v>10.6</v>
      </c>
      <c r="D455" s="2">
        <v>8.9</v>
      </c>
      <c r="E455" s="2">
        <v>8.1</v>
      </c>
      <c r="G455" s="2">
        <v>7.7</v>
      </c>
      <c r="I455" s="41">
        <v>8.5</v>
      </c>
      <c r="J455" s="2">
        <v>8.5</v>
      </c>
      <c r="K455" s="41">
        <v>9.6</v>
      </c>
      <c r="L455" s="2">
        <v>7.7</v>
      </c>
      <c r="M455" s="2">
        <v>8.6999999999999993</v>
      </c>
      <c r="N455" s="41">
        <v>8.6</v>
      </c>
      <c r="P455" s="2">
        <v>7.8</v>
      </c>
      <c r="Q455" s="2">
        <v>8.5</v>
      </c>
      <c r="R455" s="2">
        <v>8.4</v>
      </c>
      <c r="S455" s="2">
        <v>7.2</v>
      </c>
    </row>
    <row r="456" spans="1:19" x14ac:dyDescent="0.25">
      <c r="A456" s="8">
        <v>44651</v>
      </c>
      <c r="C456" s="41">
        <v>2.1</v>
      </c>
      <c r="E456" s="2">
        <v>2.5</v>
      </c>
      <c r="G456" s="2">
        <v>2.6</v>
      </c>
      <c r="I456" s="41">
        <v>2.8</v>
      </c>
      <c r="M456" s="2">
        <v>4.0999999999999996</v>
      </c>
      <c r="O456" s="2">
        <v>5.8</v>
      </c>
      <c r="P456" s="2">
        <v>1.6</v>
      </c>
    </row>
    <row r="457" spans="1:19" x14ac:dyDescent="0.25">
      <c r="A457" s="8">
        <v>44652</v>
      </c>
      <c r="C457" s="41">
        <v>4.2</v>
      </c>
      <c r="E457" s="2">
        <v>5.0999999999999996</v>
      </c>
      <c r="G457" s="2">
        <v>4.7</v>
      </c>
      <c r="H457" s="2">
        <v>6.3</v>
      </c>
      <c r="I457" s="41">
        <v>4.5</v>
      </c>
      <c r="M457" s="2">
        <v>5.3</v>
      </c>
      <c r="P457" s="2">
        <v>3</v>
      </c>
    </row>
    <row r="458" spans="1:19" x14ac:dyDescent="0.25">
      <c r="A458" s="8">
        <v>44653</v>
      </c>
      <c r="B458" s="2">
        <v>5</v>
      </c>
      <c r="C458" s="41">
        <v>7.2</v>
      </c>
      <c r="D458" s="2">
        <v>6.1</v>
      </c>
      <c r="E458" s="2">
        <v>4.5999999999999996</v>
      </c>
      <c r="F458" s="41">
        <v>6</v>
      </c>
      <c r="G458" s="2">
        <v>4.4000000000000004</v>
      </c>
      <c r="H458" s="2">
        <v>3.9</v>
      </c>
      <c r="I458" s="41">
        <v>5.6</v>
      </c>
      <c r="J458" s="2">
        <v>5.0999999999999996</v>
      </c>
      <c r="K458" s="41">
        <v>5.3</v>
      </c>
      <c r="L458" s="2">
        <v>3.3</v>
      </c>
      <c r="M458" s="2">
        <v>4.5999999999999996</v>
      </c>
      <c r="N458" s="41">
        <v>4.8</v>
      </c>
      <c r="O458" s="2">
        <v>6.8</v>
      </c>
      <c r="P458" s="2">
        <v>5.2</v>
      </c>
      <c r="Q458" s="2">
        <v>4.7</v>
      </c>
      <c r="R458" s="2">
        <v>4.4000000000000004</v>
      </c>
      <c r="S458" s="2">
        <v>4.8</v>
      </c>
    </row>
    <row r="459" spans="1:19" x14ac:dyDescent="0.25">
      <c r="A459" s="8">
        <v>44654</v>
      </c>
      <c r="C459" s="41">
        <v>4.7</v>
      </c>
      <c r="E459" s="2">
        <v>4.3</v>
      </c>
      <c r="G459" s="2">
        <v>4.5</v>
      </c>
      <c r="I459" s="41">
        <v>5.3</v>
      </c>
      <c r="M459" s="2">
        <v>7.2</v>
      </c>
      <c r="P459" s="2">
        <v>4.0999999999999996</v>
      </c>
    </row>
    <row r="460" spans="1:19" x14ac:dyDescent="0.25">
      <c r="A460" s="8">
        <v>44655</v>
      </c>
      <c r="C460" s="41">
        <v>3.9</v>
      </c>
      <c r="E460" s="2">
        <v>3.4</v>
      </c>
      <c r="G460" s="2">
        <v>3.5</v>
      </c>
      <c r="I460" s="41">
        <v>4</v>
      </c>
      <c r="M460" s="2">
        <v>3.1</v>
      </c>
      <c r="P460" s="2">
        <v>3.1</v>
      </c>
    </row>
    <row r="461" spans="1:19" x14ac:dyDescent="0.25">
      <c r="A461" s="8">
        <v>44656</v>
      </c>
      <c r="B461" s="2">
        <v>7.3</v>
      </c>
      <c r="C461" s="41">
        <v>7.4</v>
      </c>
      <c r="D461" s="2">
        <v>5.8</v>
      </c>
      <c r="E461" s="2">
        <v>5.7</v>
      </c>
      <c r="F461" s="41">
        <v>5.5</v>
      </c>
      <c r="G461" s="2">
        <v>6.6</v>
      </c>
      <c r="H461" s="2">
        <v>4.5999999999999996</v>
      </c>
      <c r="I461" s="41">
        <v>6.3</v>
      </c>
      <c r="J461" s="2">
        <v>6.4</v>
      </c>
      <c r="K461" s="41">
        <v>5.7</v>
      </c>
      <c r="L461" s="2">
        <v>4.8</v>
      </c>
      <c r="M461" s="2">
        <v>4.5999999999999996</v>
      </c>
      <c r="N461" s="41">
        <v>4.4000000000000004</v>
      </c>
      <c r="O461" s="2">
        <v>6.1</v>
      </c>
      <c r="P461" s="2">
        <v>6.3</v>
      </c>
      <c r="Q461" s="2">
        <v>7.7</v>
      </c>
      <c r="R461" s="2">
        <v>5.6</v>
      </c>
      <c r="S461" s="2">
        <v>5.6</v>
      </c>
    </row>
    <row r="462" spans="1:19" x14ac:dyDescent="0.25">
      <c r="A462" s="8">
        <v>44657</v>
      </c>
      <c r="C462" s="41">
        <v>3.1</v>
      </c>
      <c r="E462" s="2">
        <v>1.7</v>
      </c>
      <c r="G462" s="2">
        <v>1.6</v>
      </c>
      <c r="I462" s="41">
        <v>2</v>
      </c>
      <c r="M462" s="2">
        <v>1.6</v>
      </c>
      <c r="P462" s="2">
        <v>2.1</v>
      </c>
    </row>
    <row r="463" spans="1:19" x14ac:dyDescent="0.25">
      <c r="A463" s="8">
        <v>44658</v>
      </c>
      <c r="C463" s="41">
        <v>0.7</v>
      </c>
      <c r="E463" s="2">
        <v>1.1000000000000001</v>
      </c>
      <c r="G463" s="2">
        <v>0.9</v>
      </c>
      <c r="I463" s="41">
        <v>1.1000000000000001</v>
      </c>
      <c r="M463" s="2">
        <v>1</v>
      </c>
      <c r="P463" s="2">
        <v>0.7</v>
      </c>
    </row>
    <row r="464" spans="1:19" x14ac:dyDescent="0.25">
      <c r="A464" s="8">
        <v>44659</v>
      </c>
      <c r="B464" s="2">
        <v>1.3</v>
      </c>
      <c r="C464" s="41">
        <v>0.8</v>
      </c>
      <c r="D464" s="2">
        <v>1.5</v>
      </c>
      <c r="E464" s="2">
        <v>1.4</v>
      </c>
      <c r="F464" s="41">
        <v>2.1</v>
      </c>
      <c r="G464" s="2">
        <v>1.1000000000000001</v>
      </c>
      <c r="H464" s="2">
        <v>1</v>
      </c>
      <c r="I464" s="41">
        <v>1.1000000000000001</v>
      </c>
      <c r="J464" s="2">
        <v>1.4</v>
      </c>
      <c r="K464" s="41">
        <v>1.3</v>
      </c>
      <c r="L464" s="2">
        <v>1.1000000000000001</v>
      </c>
      <c r="M464" s="2">
        <v>1.8</v>
      </c>
      <c r="N464" s="41">
        <v>1.3</v>
      </c>
      <c r="O464" s="2">
        <v>1.8</v>
      </c>
      <c r="P464" s="2">
        <v>0.7</v>
      </c>
      <c r="Q464" s="2">
        <v>0.7</v>
      </c>
      <c r="R464" s="2">
        <v>1</v>
      </c>
      <c r="S464" s="2">
        <v>1.4</v>
      </c>
    </row>
    <row r="465" spans="1:19" x14ac:dyDescent="0.25">
      <c r="A465" s="8">
        <v>44660</v>
      </c>
      <c r="C465" s="41">
        <v>5</v>
      </c>
      <c r="E465" s="2">
        <v>4.9000000000000004</v>
      </c>
      <c r="G465" s="2">
        <v>5.6</v>
      </c>
      <c r="I465" s="41">
        <v>4.2</v>
      </c>
      <c r="M465" s="2">
        <v>3.9</v>
      </c>
      <c r="P465" s="2">
        <v>3.5</v>
      </c>
    </row>
    <row r="466" spans="1:19" x14ac:dyDescent="0.25">
      <c r="A466" s="8">
        <v>44661</v>
      </c>
      <c r="C466" s="41">
        <v>6.1</v>
      </c>
      <c r="E466" s="2">
        <v>5.5</v>
      </c>
      <c r="G466" s="2">
        <v>6</v>
      </c>
      <c r="I466" s="41">
        <v>6</v>
      </c>
      <c r="M466" s="2">
        <v>8</v>
      </c>
      <c r="P466" s="2">
        <v>5.2</v>
      </c>
    </row>
    <row r="467" spans="1:19" x14ac:dyDescent="0.25">
      <c r="A467" s="8">
        <v>44662</v>
      </c>
      <c r="B467" s="2">
        <v>6.2</v>
      </c>
      <c r="C467" s="41">
        <v>6.2</v>
      </c>
      <c r="D467" s="2">
        <v>6.9</v>
      </c>
      <c r="E467" s="2">
        <v>6.5</v>
      </c>
      <c r="F467" s="41">
        <v>6.6</v>
      </c>
      <c r="G467" s="2">
        <v>6.8</v>
      </c>
      <c r="H467" s="2">
        <v>4.5</v>
      </c>
      <c r="I467" s="41">
        <v>9.5</v>
      </c>
      <c r="J467" s="2">
        <v>9</v>
      </c>
      <c r="K467" s="41">
        <v>10</v>
      </c>
      <c r="M467" s="2">
        <v>5.5</v>
      </c>
      <c r="N467" s="41">
        <v>4.9000000000000004</v>
      </c>
      <c r="O467" s="2">
        <v>5</v>
      </c>
      <c r="P467" s="2">
        <v>6</v>
      </c>
      <c r="Q467" s="2">
        <v>6.5</v>
      </c>
      <c r="R467" s="2">
        <v>5.2</v>
      </c>
      <c r="S467" s="2">
        <v>3</v>
      </c>
    </row>
    <row r="468" spans="1:19" x14ac:dyDescent="0.25">
      <c r="A468" s="8">
        <v>44663</v>
      </c>
      <c r="C468" s="41">
        <v>10.5</v>
      </c>
      <c r="E468" s="2">
        <v>8.9</v>
      </c>
      <c r="G468" s="2">
        <v>10.8</v>
      </c>
      <c r="I468" s="41">
        <v>9.1999999999999993</v>
      </c>
      <c r="M468" s="2">
        <v>9.4</v>
      </c>
      <c r="P468" s="2">
        <v>8.6999999999999993</v>
      </c>
    </row>
    <row r="469" spans="1:19" x14ac:dyDescent="0.25">
      <c r="A469" s="8">
        <v>44664</v>
      </c>
      <c r="C469" s="41">
        <v>8.1</v>
      </c>
      <c r="E469" s="2">
        <v>5.0999999999999996</v>
      </c>
      <c r="G469" s="2">
        <v>3.8</v>
      </c>
      <c r="I469" s="41">
        <v>6.2</v>
      </c>
      <c r="M469" s="2">
        <v>3.3</v>
      </c>
      <c r="P469" s="2">
        <v>6.7</v>
      </c>
    </row>
    <row r="470" spans="1:19" x14ac:dyDescent="0.25">
      <c r="A470" s="8">
        <v>44665</v>
      </c>
      <c r="B470" s="2">
        <v>2.6</v>
      </c>
      <c r="C470" s="41">
        <v>2.2000000000000002</v>
      </c>
      <c r="D470" s="2">
        <v>2.1</v>
      </c>
      <c r="E470" s="2">
        <v>2</v>
      </c>
      <c r="F470" s="41">
        <v>2.5</v>
      </c>
      <c r="G470" s="2">
        <v>1.9</v>
      </c>
      <c r="H470" s="2">
        <v>2.5</v>
      </c>
      <c r="I470" s="41">
        <v>2.2000000000000002</v>
      </c>
      <c r="J470" s="2">
        <v>2.1</v>
      </c>
      <c r="K470" s="41">
        <v>2.2999999999999998</v>
      </c>
      <c r="M470" s="2">
        <v>2.1</v>
      </c>
      <c r="N470" s="41">
        <v>1.9</v>
      </c>
      <c r="O470" s="2">
        <v>2.2000000000000002</v>
      </c>
      <c r="P470" s="2">
        <v>2.2000000000000002</v>
      </c>
      <c r="Q470" s="2">
        <v>2.4</v>
      </c>
      <c r="R470" s="2">
        <v>2.2000000000000002</v>
      </c>
      <c r="S470" s="2">
        <v>2.2999999999999998</v>
      </c>
    </row>
    <row r="471" spans="1:19" x14ac:dyDescent="0.25">
      <c r="A471" s="8">
        <v>44666</v>
      </c>
      <c r="C471" s="41">
        <v>2.5</v>
      </c>
      <c r="E471" s="2">
        <v>3.1</v>
      </c>
      <c r="G471" s="2">
        <v>2.5</v>
      </c>
      <c r="I471" s="41">
        <v>3.5</v>
      </c>
      <c r="L471" s="2">
        <v>2.4</v>
      </c>
      <c r="M471" s="2">
        <v>3.4</v>
      </c>
      <c r="P471" s="2">
        <v>3</v>
      </c>
    </row>
    <row r="472" spans="1:19" x14ac:dyDescent="0.25">
      <c r="A472" s="8">
        <v>44667</v>
      </c>
      <c r="C472" s="41">
        <v>3.5</v>
      </c>
      <c r="E472" s="2">
        <v>3.7</v>
      </c>
      <c r="G472" s="2">
        <v>4.2</v>
      </c>
      <c r="I472" s="41">
        <v>3.6</v>
      </c>
      <c r="M472" s="2">
        <v>4.7</v>
      </c>
      <c r="P472" s="2">
        <v>3.1</v>
      </c>
    </row>
    <row r="473" spans="1:19" x14ac:dyDescent="0.25">
      <c r="A473" s="8">
        <v>44668</v>
      </c>
      <c r="B473" s="2">
        <v>5.4</v>
      </c>
      <c r="C473" s="41">
        <v>6.1</v>
      </c>
      <c r="D473" s="2">
        <v>4.8</v>
      </c>
      <c r="E473" s="2">
        <v>5.4</v>
      </c>
      <c r="F473" s="41">
        <v>4</v>
      </c>
      <c r="G473" s="2">
        <v>6.4</v>
      </c>
      <c r="H473" s="2">
        <v>5.2</v>
      </c>
      <c r="I473" s="41">
        <v>7.4</v>
      </c>
      <c r="J473" s="2">
        <v>4.5999999999999996</v>
      </c>
      <c r="K473" s="41">
        <v>4.7</v>
      </c>
      <c r="M473" s="2">
        <v>6.2</v>
      </c>
      <c r="N473" s="41">
        <v>5.5</v>
      </c>
      <c r="O473" s="2">
        <v>4.3</v>
      </c>
      <c r="P473" s="2">
        <v>4.9000000000000004</v>
      </c>
      <c r="Q473" s="2">
        <v>5.0999999999999996</v>
      </c>
      <c r="R473" s="2">
        <v>4.2</v>
      </c>
      <c r="S473" s="2">
        <v>4.5999999999999996</v>
      </c>
    </row>
    <row r="474" spans="1:19" x14ac:dyDescent="0.25">
      <c r="A474" s="8">
        <v>44669</v>
      </c>
      <c r="C474" s="41">
        <v>5.0999999999999996</v>
      </c>
      <c r="E474" s="2">
        <v>4.8</v>
      </c>
      <c r="G474" s="2">
        <v>4.5</v>
      </c>
      <c r="I474" s="41">
        <v>4.4000000000000004</v>
      </c>
      <c r="L474" s="2">
        <v>3.2</v>
      </c>
      <c r="M474" s="2">
        <v>4.5999999999999996</v>
      </c>
      <c r="P474" s="2">
        <v>3.9</v>
      </c>
    </row>
    <row r="475" spans="1:19" x14ac:dyDescent="0.25">
      <c r="A475" s="8">
        <v>44670</v>
      </c>
      <c r="C475" s="41">
        <v>3.7</v>
      </c>
      <c r="E475" s="2">
        <v>4.2</v>
      </c>
      <c r="G475" s="2">
        <v>3.7</v>
      </c>
      <c r="I475" s="41">
        <v>2.7</v>
      </c>
      <c r="M475" s="2">
        <v>4.0999999999999996</v>
      </c>
      <c r="P475" s="2">
        <v>2.9</v>
      </c>
    </row>
    <row r="476" spans="1:19" x14ac:dyDescent="0.25">
      <c r="A476" s="8">
        <v>44671</v>
      </c>
      <c r="B476" s="2">
        <v>4.9000000000000004</v>
      </c>
      <c r="C476" s="41">
        <v>8</v>
      </c>
      <c r="D476" s="2">
        <v>4.9000000000000004</v>
      </c>
      <c r="E476" s="2">
        <v>4.5999999999999996</v>
      </c>
      <c r="F476" s="41">
        <v>4.0999999999999996</v>
      </c>
      <c r="G476" s="2">
        <v>4.3</v>
      </c>
      <c r="H476" s="2">
        <v>3.7</v>
      </c>
      <c r="I476" s="41">
        <v>4</v>
      </c>
      <c r="J476" s="2">
        <v>4.0999999999999996</v>
      </c>
      <c r="K476" s="41">
        <v>3.8</v>
      </c>
      <c r="M476" s="2">
        <v>3.6</v>
      </c>
      <c r="N476" s="41">
        <v>3.3</v>
      </c>
      <c r="O476" s="2">
        <v>8.8000000000000007</v>
      </c>
      <c r="P476" s="2">
        <v>4.0999999999999996</v>
      </c>
      <c r="Q476" s="2">
        <v>3.8</v>
      </c>
      <c r="R476" s="2">
        <v>3.5</v>
      </c>
      <c r="S476" s="2">
        <v>8.6999999999999993</v>
      </c>
    </row>
    <row r="477" spans="1:19" x14ac:dyDescent="0.25">
      <c r="A477" s="8">
        <v>44672</v>
      </c>
      <c r="C477" s="41">
        <v>4.3</v>
      </c>
      <c r="E477" s="2">
        <v>4.5</v>
      </c>
      <c r="G477" s="2">
        <v>5.2</v>
      </c>
      <c r="I477" s="41">
        <v>3.5</v>
      </c>
      <c r="M477" s="2">
        <v>7.4</v>
      </c>
      <c r="P477" s="2">
        <v>4.7</v>
      </c>
    </row>
    <row r="478" spans="1:19" x14ac:dyDescent="0.25">
      <c r="A478" s="8">
        <v>44673</v>
      </c>
      <c r="C478" s="41">
        <v>8.9</v>
      </c>
      <c r="E478" s="2">
        <v>7.8</v>
      </c>
      <c r="G478" s="2">
        <v>8.1999999999999993</v>
      </c>
      <c r="I478" s="41">
        <v>9.1999999999999993</v>
      </c>
      <c r="L478" s="2">
        <v>8.5</v>
      </c>
      <c r="M478" s="2">
        <v>7.4</v>
      </c>
      <c r="P478" s="2">
        <v>7.7</v>
      </c>
    </row>
    <row r="479" spans="1:19" x14ac:dyDescent="0.25">
      <c r="A479" s="8">
        <v>44674</v>
      </c>
      <c r="B479" s="2">
        <v>9.8000000000000007</v>
      </c>
      <c r="C479" s="41">
        <v>11.7</v>
      </c>
      <c r="D479" s="2">
        <v>10</v>
      </c>
      <c r="E479" s="2">
        <v>9.1999999999999993</v>
      </c>
      <c r="F479" s="41">
        <v>9.1</v>
      </c>
      <c r="G479" s="2">
        <v>9.3000000000000007</v>
      </c>
      <c r="H479" s="2">
        <v>9.6</v>
      </c>
      <c r="I479" s="41">
        <v>8.6</v>
      </c>
      <c r="K479" s="41">
        <v>12.6</v>
      </c>
      <c r="M479" s="2">
        <v>9.9</v>
      </c>
      <c r="N479" s="41">
        <v>10</v>
      </c>
      <c r="O479" s="2">
        <v>10.6</v>
      </c>
      <c r="P479" s="2">
        <v>9.4</v>
      </c>
      <c r="Q479" s="2">
        <v>9.3000000000000007</v>
      </c>
      <c r="R479" s="2">
        <v>9.3000000000000007</v>
      </c>
      <c r="S479" s="2">
        <v>8.6999999999999993</v>
      </c>
    </row>
    <row r="480" spans="1:19" x14ac:dyDescent="0.25">
      <c r="A480" s="8">
        <v>44675</v>
      </c>
      <c r="C480" s="41">
        <v>5.0999999999999996</v>
      </c>
      <c r="E480" s="2">
        <v>2.7</v>
      </c>
      <c r="G480" s="2">
        <v>1.9</v>
      </c>
      <c r="I480" s="41">
        <v>2.9</v>
      </c>
      <c r="M480" s="2">
        <v>1.2</v>
      </c>
      <c r="P480" s="2">
        <v>3.5</v>
      </c>
    </row>
    <row r="481" spans="1:19" x14ac:dyDescent="0.25">
      <c r="A481" s="8">
        <v>44676</v>
      </c>
      <c r="C481" s="41">
        <v>1</v>
      </c>
      <c r="E481" s="2">
        <v>1.3</v>
      </c>
      <c r="G481" s="2">
        <v>0.8</v>
      </c>
      <c r="I481" s="41">
        <v>1</v>
      </c>
      <c r="M481" s="2">
        <v>2.1</v>
      </c>
      <c r="P481" s="2">
        <v>1.1000000000000001</v>
      </c>
    </row>
    <row r="482" spans="1:19" x14ac:dyDescent="0.25">
      <c r="A482" s="8">
        <v>44677</v>
      </c>
      <c r="B482" s="2">
        <v>4.0999999999999996</v>
      </c>
      <c r="C482" s="41">
        <v>2.4</v>
      </c>
      <c r="D482" s="2">
        <v>2.5</v>
      </c>
      <c r="E482" s="2">
        <v>3</v>
      </c>
      <c r="F482" s="41">
        <v>4.3</v>
      </c>
      <c r="G482" s="2">
        <v>3.5</v>
      </c>
      <c r="H482" s="2">
        <v>4.4000000000000004</v>
      </c>
      <c r="I482" s="41">
        <v>4.2</v>
      </c>
      <c r="K482" s="41">
        <v>4.5</v>
      </c>
      <c r="L482" s="2">
        <v>4.0999999999999996</v>
      </c>
      <c r="M482" s="2">
        <v>4.9000000000000004</v>
      </c>
      <c r="O482" s="2">
        <v>13.7</v>
      </c>
      <c r="P482" s="2">
        <v>3.2</v>
      </c>
      <c r="Q482" s="2">
        <v>3.3</v>
      </c>
      <c r="R482" s="2">
        <v>2.9</v>
      </c>
      <c r="S482" s="2">
        <v>6.4</v>
      </c>
    </row>
    <row r="483" spans="1:19" x14ac:dyDescent="0.25">
      <c r="A483" s="8">
        <v>44678</v>
      </c>
      <c r="C483" s="41">
        <v>5.3</v>
      </c>
      <c r="E483" s="2">
        <v>7.2</v>
      </c>
      <c r="G483" s="2">
        <v>6.9</v>
      </c>
      <c r="I483" s="41">
        <v>11.1</v>
      </c>
      <c r="J483" s="2">
        <v>6.4</v>
      </c>
      <c r="M483" s="2">
        <v>7.8</v>
      </c>
      <c r="P483" s="2">
        <v>5.0999999999999996</v>
      </c>
    </row>
    <row r="484" spans="1:19" x14ac:dyDescent="0.25">
      <c r="A484" s="8">
        <v>44679</v>
      </c>
      <c r="C484" s="41">
        <v>6.9</v>
      </c>
      <c r="E484" s="2">
        <v>6.6</v>
      </c>
      <c r="G484" s="2">
        <v>7.5</v>
      </c>
      <c r="I484" s="41">
        <v>9.5</v>
      </c>
      <c r="M484" s="2">
        <v>7.7</v>
      </c>
      <c r="N484" s="41">
        <v>7.3</v>
      </c>
      <c r="P484" s="2">
        <v>7.3</v>
      </c>
    </row>
    <row r="485" spans="1:19" x14ac:dyDescent="0.25">
      <c r="A485" s="8">
        <v>44680</v>
      </c>
      <c r="B485" s="2">
        <v>13</v>
      </c>
      <c r="C485" s="41">
        <v>9.3000000000000007</v>
      </c>
      <c r="D485" s="2">
        <v>8.3000000000000007</v>
      </c>
      <c r="E485" s="2">
        <v>11.2</v>
      </c>
      <c r="F485" s="41">
        <v>9.5</v>
      </c>
      <c r="G485" s="2">
        <v>11.7</v>
      </c>
      <c r="H485" s="2">
        <v>7.2</v>
      </c>
      <c r="I485" s="41">
        <v>10.9</v>
      </c>
      <c r="J485" s="2">
        <v>9.3000000000000007</v>
      </c>
      <c r="K485" s="41">
        <v>9.4</v>
      </c>
      <c r="L485" s="2">
        <v>14.1</v>
      </c>
      <c r="M485" s="2">
        <v>9</v>
      </c>
      <c r="N485" s="41">
        <v>8.6999999999999993</v>
      </c>
      <c r="O485" s="2">
        <v>7.3</v>
      </c>
      <c r="P485" s="2">
        <v>9.1</v>
      </c>
      <c r="Q485" s="2">
        <v>10</v>
      </c>
      <c r="S485" s="2">
        <v>8.1999999999999993</v>
      </c>
    </row>
    <row r="486" spans="1:19" x14ac:dyDescent="0.25">
      <c r="A486" s="8">
        <v>44681</v>
      </c>
      <c r="E486" s="2">
        <v>5.7</v>
      </c>
      <c r="G486" s="2">
        <v>5.6</v>
      </c>
      <c r="I486" s="41">
        <v>5.4</v>
      </c>
      <c r="M486" s="2">
        <v>2.6</v>
      </c>
      <c r="P486" s="2">
        <v>6.2</v>
      </c>
    </row>
    <row r="487" spans="1:19" x14ac:dyDescent="0.25">
      <c r="A487" s="8">
        <v>44682</v>
      </c>
      <c r="E487" s="2">
        <v>0.9</v>
      </c>
      <c r="G487" s="2">
        <v>0.9</v>
      </c>
      <c r="I487" s="41">
        <v>1</v>
      </c>
      <c r="M487" s="2">
        <v>1.1000000000000001</v>
      </c>
      <c r="P487" s="2">
        <v>1.2</v>
      </c>
    </row>
    <row r="488" spans="1:19" x14ac:dyDescent="0.25">
      <c r="A488" s="8">
        <v>44683</v>
      </c>
      <c r="B488" s="2">
        <v>2.7</v>
      </c>
      <c r="D488" s="2">
        <v>3.3</v>
      </c>
      <c r="E488" s="2">
        <v>3.6</v>
      </c>
      <c r="F488" s="41">
        <v>3.7</v>
      </c>
      <c r="G488" s="2">
        <v>2.6</v>
      </c>
      <c r="H488" s="2">
        <v>3.2</v>
      </c>
      <c r="I488" s="41">
        <v>3.9</v>
      </c>
      <c r="J488" s="2">
        <v>3.9</v>
      </c>
      <c r="K488" s="41">
        <v>4</v>
      </c>
      <c r="L488" s="2">
        <v>2.4</v>
      </c>
      <c r="M488" s="2">
        <v>3.7</v>
      </c>
      <c r="N488" s="41">
        <v>3.4</v>
      </c>
      <c r="O488" s="2">
        <v>4.5</v>
      </c>
      <c r="P488" s="2">
        <v>2.9</v>
      </c>
      <c r="Q488" s="2">
        <v>3.6</v>
      </c>
      <c r="S488" s="2">
        <v>3.3</v>
      </c>
    </row>
    <row r="489" spans="1:19" x14ac:dyDescent="0.25">
      <c r="A489" s="8">
        <v>44684</v>
      </c>
      <c r="C489" s="41">
        <v>4</v>
      </c>
      <c r="E489" s="2">
        <v>3.1</v>
      </c>
      <c r="G489" s="2">
        <v>2.4</v>
      </c>
      <c r="I489" s="41">
        <v>2.2000000000000002</v>
      </c>
      <c r="M489" s="2">
        <v>2.6</v>
      </c>
      <c r="P489" s="2">
        <v>2.9</v>
      </c>
    </row>
    <row r="490" spans="1:19" x14ac:dyDescent="0.25">
      <c r="A490" s="8">
        <v>44685</v>
      </c>
      <c r="C490" s="41">
        <v>2.9</v>
      </c>
      <c r="E490" s="2">
        <v>2.2000000000000002</v>
      </c>
      <c r="G490" s="2">
        <v>2.6</v>
      </c>
      <c r="I490" s="41">
        <v>3.9</v>
      </c>
      <c r="M490" s="2">
        <v>2.9</v>
      </c>
      <c r="P490" s="2">
        <v>2.6</v>
      </c>
    </row>
    <row r="491" spans="1:19" x14ac:dyDescent="0.25">
      <c r="A491" s="8">
        <v>44686</v>
      </c>
      <c r="B491" s="2">
        <v>10.3</v>
      </c>
      <c r="C491" s="41">
        <v>7.7</v>
      </c>
      <c r="D491" s="2">
        <v>7.5</v>
      </c>
      <c r="E491" s="2">
        <v>8.6</v>
      </c>
      <c r="F491" s="41">
        <v>3.6</v>
      </c>
      <c r="G491" s="2">
        <v>11</v>
      </c>
      <c r="H491" s="2">
        <v>2.8</v>
      </c>
      <c r="I491" s="41">
        <v>10.8</v>
      </c>
      <c r="J491" s="2">
        <v>9.1</v>
      </c>
      <c r="K491" s="41">
        <v>8.1</v>
      </c>
      <c r="L491" s="2">
        <v>10.7</v>
      </c>
      <c r="M491" s="2">
        <v>5.8</v>
      </c>
      <c r="N491" s="41">
        <v>5</v>
      </c>
      <c r="O491" s="2">
        <v>5.3</v>
      </c>
      <c r="P491" s="2">
        <v>8.6</v>
      </c>
      <c r="Q491" s="2">
        <v>10.5</v>
      </c>
      <c r="S491" s="2">
        <v>11.8</v>
      </c>
    </row>
    <row r="492" spans="1:19" x14ac:dyDescent="0.25">
      <c r="A492" s="8">
        <v>44687</v>
      </c>
      <c r="C492" s="41">
        <v>5.9</v>
      </c>
      <c r="E492" s="2">
        <v>6.3</v>
      </c>
      <c r="G492" s="2">
        <v>10.5</v>
      </c>
      <c r="I492" s="41">
        <v>6.7</v>
      </c>
      <c r="M492" s="2">
        <v>5.8</v>
      </c>
      <c r="P492" s="2">
        <v>5.8</v>
      </c>
    </row>
    <row r="493" spans="1:19" x14ac:dyDescent="0.25">
      <c r="A493" s="8">
        <v>44688</v>
      </c>
      <c r="C493" s="41">
        <v>5.5</v>
      </c>
      <c r="E493" s="2">
        <v>5.0999999999999996</v>
      </c>
      <c r="G493" s="2">
        <v>7.2</v>
      </c>
      <c r="I493" s="41">
        <v>4.9000000000000004</v>
      </c>
      <c r="M493" s="2">
        <v>4.5</v>
      </c>
      <c r="P493" s="2">
        <v>4.2</v>
      </c>
    </row>
    <row r="494" spans="1:19" x14ac:dyDescent="0.25">
      <c r="A494" s="8">
        <v>44689</v>
      </c>
      <c r="B494" s="2">
        <v>5.4</v>
      </c>
      <c r="C494" s="41">
        <v>4.8</v>
      </c>
      <c r="D494" s="2">
        <v>4</v>
      </c>
      <c r="E494" s="2">
        <v>4.2</v>
      </c>
      <c r="G494" s="2">
        <v>4.5</v>
      </c>
      <c r="H494" s="2">
        <v>6.9</v>
      </c>
      <c r="I494" s="41">
        <v>4</v>
      </c>
      <c r="J494" s="2">
        <v>4.4000000000000004</v>
      </c>
      <c r="K494" s="41">
        <v>3.9</v>
      </c>
      <c r="M494" s="2">
        <v>5.0999999999999996</v>
      </c>
      <c r="N494" s="41">
        <v>5.0999999999999996</v>
      </c>
      <c r="O494" s="2">
        <v>7.3</v>
      </c>
      <c r="P494" s="2">
        <v>3.4</v>
      </c>
      <c r="Q494" s="2">
        <v>3.9</v>
      </c>
      <c r="S494" s="2">
        <v>6.1</v>
      </c>
    </row>
    <row r="495" spans="1:19" x14ac:dyDescent="0.25">
      <c r="A495" s="8">
        <v>44690</v>
      </c>
      <c r="C495" s="41">
        <v>10.4</v>
      </c>
      <c r="E495" s="2">
        <v>10.199999999999999</v>
      </c>
      <c r="G495" s="2">
        <v>10.5</v>
      </c>
      <c r="I495" s="41">
        <v>10</v>
      </c>
      <c r="M495" s="2">
        <v>13</v>
      </c>
      <c r="P495" s="2">
        <v>8.5</v>
      </c>
    </row>
    <row r="496" spans="1:19" x14ac:dyDescent="0.25">
      <c r="A496" s="8">
        <v>44691</v>
      </c>
      <c r="C496" s="41">
        <v>22.1</v>
      </c>
      <c r="E496" s="2">
        <v>19.2</v>
      </c>
      <c r="G496" s="2">
        <v>19.5</v>
      </c>
      <c r="I496" s="41">
        <v>17.2</v>
      </c>
      <c r="M496" s="2">
        <v>20.6</v>
      </c>
      <c r="P496" s="2">
        <v>18.5</v>
      </c>
    </row>
    <row r="497" spans="1:19" x14ac:dyDescent="0.25">
      <c r="A497" s="8">
        <v>44692</v>
      </c>
      <c r="B497" s="2">
        <v>19</v>
      </c>
      <c r="C497" s="41">
        <v>23.5</v>
      </c>
      <c r="D497" s="2">
        <v>21.7</v>
      </c>
      <c r="E497" s="2">
        <v>22.8</v>
      </c>
      <c r="F497" s="41">
        <v>20.9</v>
      </c>
      <c r="G497" s="2">
        <v>20.3</v>
      </c>
      <c r="H497" s="2">
        <v>15.5</v>
      </c>
      <c r="I497" s="41">
        <v>21.2</v>
      </c>
      <c r="J497" s="2">
        <v>21.9</v>
      </c>
      <c r="K497" s="41">
        <v>22.1</v>
      </c>
      <c r="M497" s="2">
        <v>20.6</v>
      </c>
      <c r="N497" s="41">
        <v>19.2</v>
      </c>
      <c r="O497" s="2">
        <v>16.600000000000001</v>
      </c>
      <c r="P497" s="2">
        <v>22.5</v>
      </c>
      <c r="Q497" s="2">
        <v>23.1</v>
      </c>
      <c r="S497" s="2">
        <v>12.2</v>
      </c>
    </row>
    <row r="498" spans="1:19" x14ac:dyDescent="0.25">
      <c r="A498" s="8">
        <v>44693</v>
      </c>
      <c r="C498" s="41">
        <v>23</v>
      </c>
      <c r="E498" s="2">
        <v>16.2</v>
      </c>
      <c r="G498" s="2">
        <v>15.6</v>
      </c>
      <c r="I498" s="41">
        <v>17.399999999999999</v>
      </c>
      <c r="M498" s="2">
        <v>12.6</v>
      </c>
      <c r="P498" s="2">
        <v>19.3</v>
      </c>
    </row>
    <row r="499" spans="1:19" x14ac:dyDescent="0.25">
      <c r="A499" s="8">
        <v>44694</v>
      </c>
      <c r="C499" s="41">
        <v>11.1</v>
      </c>
      <c r="E499" s="2">
        <v>8.3000000000000007</v>
      </c>
      <c r="G499" s="2">
        <v>10.1</v>
      </c>
      <c r="I499" s="41">
        <v>9.5</v>
      </c>
      <c r="M499" s="2">
        <v>6.9</v>
      </c>
      <c r="P499" s="2">
        <v>10.6</v>
      </c>
    </row>
    <row r="500" spans="1:19" x14ac:dyDescent="0.25">
      <c r="A500" s="8">
        <v>44695</v>
      </c>
      <c r="B500" s="2">
        <v>10</v>
      </c>
      <c r="C500" s="41">
        <v>6.7</v>
      </c>
      <c r="D500" s="2">
        <v>7</v>
      </c>
      <c r="E500" s="2">
        <v>7.7</v>
      </c>
      <c r="F500" s="41">
        <v>11.3</v>
      </c>
      <c r="G500" s="2">
        <v>10.4</v>
      </c>
      <c r="H500" s="2">
        <v>6</v>
      </c>
      <c r="I500" s="41">
        <v>7.9</v>
      </c>
      <c r="J500" s="2">
        <v>8.8000000000000007</v>
      </c>
      <c r="K500" s="41">
        <v>7.7</v>
      </c>
      <c r="L500" s="2">
        <v>6.1</v>
      </c>
      <c r="M500" s="2">
        <v>8.6999999999999993</v>
      </c>
      <c r="N500" s="41">
        <v>6.7</v>
      </c>
      <c r="O500" s="2">
        <v>9.6</v>
      </c>
      <c r="P500" s="2">
        <v>8.1</v>
      </c>
      <c r="Q500" s="2">
        <v>8.4</v>
      </c>
      <c r="S500" s="2">
        <v>6.7</v>
      </c>
    </row>
    <row r="501" spans="1:19" x14ac:dyDescent="0.25">
      <c r="A501" s="8">
        <v>44696</v>
      </c>
      <c r="C501" s="41">
        <v>4.7</v>
      </c>
      <c r="E501" s="2">
        <v>4.5</v>
      </c>
      <c r="G501" s="2">
        <v>4.3</v>
      </c>
      <c r="I501" s="41">
        <v>5.2</v>
      </c>
      <c r="M501" s="2">
        <v>4.2</v>
      </c>
      <c r="P501" s="2">
        <v>6.1</v>
      </c>
    </row>
    <row r="502" spans="1:19" x14ac:dyDescent="0.25">
      <c r="A502" s="8">
        <v>44697</v>
      </c>
      <c r="C502" s="41">
        <v>7.4</v>
      </c>
      <c r="E502" s="2">
        <v>4.8</v>
      </c>
      <c r="G502" s="2">
        <v>4.5</v>
      </c>
      <c r="I502" s="41">
        <v>5.8</v>
      </c>
      <c r="M502" s="2">
        <v>5.3</v>
      </c>
      <c r="P502" s="2">
        <v>5</v>
      </c>
    </row>
    <row r="503" spans="1:19" x14ac:dyDescent="0.25">
      <c r="A503" s="8">
        <v>44698</v>
      </c>
      <c r="B503" s="2">
        <v>8.4</v>
      </c>
      <c r="C503" s="41">
        <v>7.1</v>
      </c>
      <c r="D503" s="2">
        <v>4.2</v>
      </c>
      <c r="E503" s="2">
        <v>5.2</v>
      </c>
      <c r="F503" s="41">
        <v>6.3</v>
      </c>
      <c r="G503" s="2">
        <v>6.1</v>
      </c>
      <c r="H503" s="2">
        <v>4.7</v>
      </c>
      <c r="I503" s="41">
        <v>6.8</v>
      </c>
      <c r="J503" s="2">
        <v>5.4</v>
      </c>
      <c r="K503" s="41">
        <v>5.0999999999999996</v>
      </c>
      <c r="L503" s="2">
        <v>6.1</v>
      </c>
      <c r="M503" s="2">
        <v>7.2</v>
      </c>
      <c r="N503" s="41">
        <v>6.5</v>
      </c>
      <c r="O503" s="2">
        <v>5.5</v>
      </c>
      <c r="P503" s="2">
        <v>6.1</v>
      </c>
      <c r="Q503" s="2">
        <v>6.4</v>
      </c>
      <c r="S503" s="2">
        <v>7.2</v>
      </c>
    </row>
    <row r="504" spans="1:19" x14ac:dyDescent="0.25">
      <c r="A504" s="8">
        <v>44699</v>
      </c>
      <c r="C504" s="41">
        <v>10.9</v>
      </c>
      <c r="E504" s="2">
        <v>8.1999999999999993</v>
      </c>
      <c r="G504" s="2">
        <v>6.8</v>
      </c>
      <c r="I504" s="41">
        <v>10.1</v>
      </c>
      <c r="M504" s="2">
        <v>7.6</v>
      </c>
      <c r="P504" s="2">
        <v>8.3000000000000007</v>
      </c>
    </row>
    <row r="505" spans="1:19" x14ac:dyDescent="0.25">
      <c r="A505" s="8">
        <v>44700</v>
      </c>
      <c r="C505" s="41">
        <v>9.1</v>
      </c>
      <c r="E505" s="2">
        <v>7.9</v>
      </c>
      <c r="G505" s="2">
        <v>7.6</v>
      </c>
      <c r="I505" s="41">
        <v>8</v>
      </c>
      <c r="M505" s="2">
        <v>7.4</v>
      </c>
      <c r="P505" s="2">
        <v>7.9</v>
      </c>
    </row>
    <row r="506" spans="1:19" x14ac:dyDescent="0.25">
      <c r="A506" s="8">
        <v>44701</v>
      </c>
      <c r="B506" s="2">
        <v>3.6</v>
      </c>
      <c r="C506" s="41">
        <v>8.3000000000000007</v>
      </c>
      <c r="D506" s="2">
        <v>6.6</v>
      </c>
      <c r="E506" s="2">
        <v>5.6</v>
      </c>
      <c r="F506" s="41">
        <v>7.8</v>
      </c>
      <c r="G506" s="2">
        <v>5.0999999999999996</v>
      </c>
      <c r="H506" s="2">
        <v>2.7</v>
      </c>
      <c r="I506" s="41">
        <v>6.7</v>
      </c>
      <c r="J506" s="2">
        <v>6.1</v>
      </c>
      <c r="K506" s="41">
        <v>6.6</v>
      </c>
      <c r="L506" s="2">
        <v>2.8</v>
      </c>
      <c r="M506" s="2">
        <v>3.3</v>
      </c>
      <c r="N506" s="41">
        <v>2.7</v>
      </c>
      <c r="O506" s="2">
        <v>2.7</v>
      </c>
      <c r="P506" s="2">
        <v>6.9</v>
      </c>
      <c r="Q506" s="2">
        <v>6</v>
      </c>
      <c r="S506" s="2">
        <v>2</v>
      </c>
    </row>
    <row r="507" spans="1:19" x14ac:dyDescent="0.25">
      <c r="A507" s="8">
        <v>44702</v>
      </c>
      <c r="C507" s="41">
        <v>4</v>
      </c>
      <c r="E507" s="2">
        <v>3</v>
      </c>
      <c r="G507" s="2">
        <v>2.7</v>
      </c>
      <c r="I507" s="41">
        <v>2.6</v>
      </c>
      <c r="M507" s="2">
        <v>3</v>
      </c>
      <c r="P507" s="2">
        <v>4</v>
      </c>
    </row>
    <row r="508" spans="1:19" x14ac:dyDescent="0.25">
      <c r="A508" s="8">
        <v>44703</v>
      </c>
      <c r="C508" s="41">
        <v>2.8</v>
      </c>
      <c r="E508" s="2">
        <v>3.5</v>
      </c>
      <c r="G508" s="2">
        <v>2.8</v>
      </c>
      <c r="I508" s="41">
        <v>3.3</v>
      </c>
      <c r="M508" s="2">
        <v>4</v>
      </c>
      <c r="P508" s="2">
        <v>2.6</v>
      </c>
    </row>
    <row r="509" spans="1:19" x14ac:dyDescent="0.25">
      <c r="A509" s="8">
        <v>44704</v>
      </c>
      <c r="B509" s="2">
        <v>5.5</v>
      </c>
      <c r="C509" s="41">
        <v>4</v>
      </c>
      <c r="D509" s="2">
        <v>3.5</v>
      </c>
      <c r="E509" s="2">
        <v>5</v>
      </c>
      <c r="F509" s="41">
        <v>3.9</v>
      </c>
      <c r="G509" s="2">
        <v>4</v>
      </c>
      <c r="H509" s="2">
        <v>4</v>
      </c>
      <c r="I509" s="41">
        <v>4.2</v>
      </c>
      <c r="J509" s="2">
        <v>3.9</v>
      </c>
      <c r="K509" s="41">
        <v>3.8</v>
      </c>
      <c r="L509" s="2">
        <v>5</v>
      </c>
      <c r="M509" s="2">
        <v>4.3</v>
      </c>
      <c r="N509" s="41">
        <v>4.0999999999999996</v>
      </c>
      <c r="O509" s="2">
        <v>4.8</v>
      </c>
      <c r="P509" s="2">
        <v>4</v>
      </c>
      <c r="Q509" s="2">
        <v>4.0999999999999996</v>
      </c>
      <c r="S509" s="2">
        <v>5.0999999999999996</v>
      </c>
    </row>
    <row r="510" spans="1:19" x14ac:dyDescent="0.25">
      <c r="A510" s="8">
        <v>44705</v>
      </c>
      <c r="C510" s="41">
        <v>5</v>
      </c>
      <c r="E510" s="2">
        <v>5.6</v>
      </c>
      <c r="G510" s="2">
        <v>4.9000000000000004</v>
      </c>
      <c r="I510" s="41">
        <v>6.6</v>
      </c>
      <c r="M510" s="2">
        <v>8.1</v>
      </c>
      <c r="P510" s="2">
        <v>5.2</v>
      </c>
    </row>
    <row r="511" spans="1:19" x14ac:dyDescent="0.25">
      <c r="A511" s="8">
        <v>44706</v>
      </c>
      <c r="C511" s="41">
        <v>6.5</v>
      </c>
      <c r="E511" s="2">
        <v>5.9</v>
      </c>
      <c r="G511" s="2">
        <v>5.7</v>
      </c>
      <c r="I511" s="41">
        <v>6</v>
      </c>
      <c r="M511" s="2">
        <v>5.7</v>
      </c>
      <c r="P511" s="2">
        <v>5.9</v>
      </c>
    </row>
    <row r="512" spans="1:19" x14ac:dyDescent="0.25">
      <c r="A512" s="8">
        <v>44707</v>
      </c>
      <c r="B512" s="2">
        <v>2.2000000000000002</v>
      </c>
      <c r="C512" s="41">
        <v>5.4</v>
      </c>
      <c r="D512" s="2">
        <v>4.4000000000000004</v>
      </c>
      <c r="E512" s="2">
        <v>3.8</v>
      </c>
      <c r="F512" s="41">
        <v>4.2</v>
      </c>
      <c r="G512" s="2">
        <v>3.5</v>
      </c>
      <c r="H512" s="2">
        <v>2.2000000000000002</v>
      </c>
      <c r="I512" s="41">
        <v>4.0999999999999996</v>
      </c>
      <c r="J512" s="2">
        <v>4.5999999999999996</v>
      </c>
      <c r="K512" s="41">
        <v>4.5</v>
      </c>
      <c r="L512" s="2">
        <v>2.5</v>
      </c>
      <c r="M512" s="2">
        <v>2.2999999999999998</v>
      </c>
      <c r="N512" s="41">
        <v>2.1</v>
      </c>
      <c r="O512" s="2">
        <v>4.8</v>
      </c>
      <c r="P512" s="2">
        <v>5.7</v>
      </c>
      <c r="Q512" s="2">
        <v>4.4000000000000004</v>
      </c>
      <c r="R512" s="2">
        <v>2.9</v>
      </c>
      <c r="S512" s="2">
        <v>4.0999999999999996</v>
      </c>
    </row>
    <row r="513" spans="1:19" x14ac:dyDescent="0.25">
      <c r="A513" s="8">
        <v>44708</v>
      </c>
      <c r="C513" s="41">
        <v>3.2</v>
      </c>
      <c r="E513" s="2">
        <v>3.1</v>
      </c>
      <c r="G513" s="2">
        <v>6.1</v>
      </c>
      <c r="I513" s="41">
        <v>2.5</v>
      </c>
      <c r="M513" s="2">
        <v>4</v>
      </c>
      <c r="P513" s="2">
        <v>4.0999999999999996</v>
      </c>
    </row>
    <row r="514" spans="1:19" x14ac:dyDescent="0.25">
      <c r="A514" s="8">
        <v>44709</v>
      </c>
      <c r="C514" s="41">
        <v>5.7</v>
      </c>
      <c r="E514" s="2">
        <v>3.8</v>
      </c>
      <c r="G514" s="2">
        <v>4.2</v>
      </c>
      <c r="I514" s="41">
        <v>3.4</v>
      </c>
      <c r="M514" s="2">
        <v>4.5999999999999996</v>
      </c>
      <c r="P514" s="2">
        <v>3.9</v>
      </c>
    </row>
    <row r="515" spans="1:19" x14ac:dyDescent="0.25">
      <c r="A515" s="8">
        <v>44710</v>
      </c>
      <c r="B515" s="2">
        <v>7.9</v>
      </c>
      <c r="C515" s="41">
        <v>8.5</v>
      </c>
      <c r="D515" s="2">
        <v>6.7</v>
      </c>
      <c r="E515" s="2">
        <v>7.4</v>
      </c>
      <c r="F515" s="41">
        <v>6.6</v>
      </c>
      <c r="G515" s="2">
        <v>7.3</v>
      </c>
      <c r="H515" s="2">
        <v>9.6999999999999993</v>
      </c>
      <c r="I515" s="41">
        <v>6.8</v>
      </c>
      <c r="J515" s="2">
        <v>9.1999999999999993</v>
      </c>
      <c r="K515" s="41">
        <v>8.6999999999999993</v>
      </c>
      <c r="L515" s="2">
        <v>9.8000000000000007</v>
      </c>
      <c r="M515" s="2">
        <v>8.4</v>
      </c>
      <c r="N515" s="41">
        <v>7.6</v>
      </c>
      <c r="O515" s="2">
        <v>10.3</v>
      </c>
      <c r="P515" s="2">
        <v>7.3</v>
      </c>
      <c r="Q515" s="2">
        <v>6.6</v>
      </c>
      <c r="R515" s="2">
        <v>7.2</v>
      </c>
      <c r="S515" s="2">
        <v>12.5</v>
      </c>
    </row>
    <row r="516" spans="1:19" x14ac:dyDescent="0.25">
      <c r="A516" s="8">
        <v>44711</v>
      </c>
      <c r="C516" s="41">
        <v>10.3</v>
      </c>
      <c r="E516" s="2">
        <v>8.9</v>
      </c>
      <c r="G516" s="2">
        <v>8.6999999999999993</v>
      </c>
      <c r="I516" s="41">
        <v>10.4</v>
      </c>
      <c r="M516" s="2">
        <v>14.3</v>
      </c>
      <c r="P516" s="2">
        <v>9.6</v>
      </c>
      <c r="R516" s="2">
        <v>8.6999999999999993</v>
      </c>
    </row>
    <row r="517" spans="1:19" x14ac:dyDescent="0.25">
      <c r="A517" s="8">
        <v>44712</v>
      </c>
      <c r="C517" s="41">
        <v>11</v>
      </c>
      <c r="E517" s="2">
        <v>5.4</v>
      </c>
      <c r="G517" s="2">
        <v>4.5999999999999996</v>
      </c>
      <c r="I517" s="41">
        <v>11.8</v>
      </c>
      <c r="M517" s="2">
        <v>6.6</v>
      </c>
      <c r="P517" s="2">
        <v>10.6</v>
      </c>
    </row>
    <row r="518" spans="1:19" x14ac:dyDescent="0.25">
      <c r="A518" s="8">
        <v>44713</v>
      </c>
      <c r="B518" s="2">
        <v>4.2</v>
      </c>
      <c r="C518" s="41">
        <v>2.7</v>
      </c>
      <c r="D518" s="2">
        <v>2.5</v>
      </c>
      <c r="E518" s="2">
        <v>3.2</v>
      </c>
      <c r="F518" s="41">
        <v>3.2</v>
      </c>
      <c r="G518" s="2">
        <v>2.2999999999999998</v>
      </c>
      <c r="H518" s="2">
        <v>3.3</v>
      </c>
      <c r="I518" s="41">
        <v>3.3</v>
      </c>
      <c r="J518" s="2">
        <v>2.4</v>
      </c>
      <c r="K518" s="41">
        <v>3.2</v>
      </c>
      <c r="M518" s="2">
        <v>8.1</v>
      </c>
      <c r="N518" s="41">
        <v>2.8</v>
      </c>
      <c r="O518" s="2">
        <v>3.5</v>
      </c>
      <c r="P518" s="2">
        <v>3.7</v>
      </c>
      <c r="Q518" s="2">
        <v>2.4</v>
      </c>
      <c r="R518" s="2">
        <v>2.8</v>
      </c>
      <c r="S518" s="2">
        <v>3.8</v>
      </c>
    </row>
    <row r="519" spans="1:19" x14ac:dyDescent="0.25">
      <c r="A519" s="8">
        <v>44714</v>
      </c>
      <c r="C519" s="41">
        <v>4.5999999999999996</v>
      </c>
      <c r="E519" s="2">
        <v>5.9</v>
      </c>
      <c r="G519" s="2">
        <v>4.8</v>
      </c>
      <c r="I519" s="41">
        <v>7</v>
      </c>
      <c r="M519" s="2">
        <v>12.8</v>
      </c>
    </row>
    <row r="520" spans="1:19" x14ac:dyDescent="0.25">
      <c r="A520" s="8">
        <v>44715</v>
      </c>
      <c r="C520" s="41">
        <v>5.7</v>
      </c>
      <c r="E520" s="2">
        <v>5.6</v>
      </c>
      <c r="G520" s="2">
        <v>8.9</v>
      </c>
      <c r="I520" s="41">
        <v>13.1</v>
      </c>
      <c r="M520" s="2">
        <v>11.5</v>
      </c>
    </row>
    <row r="521" spans="1:19" x14ac:dyDescent="0.25">
      <c r="A521" s="8">
        <v>44716</v>
      </c>
      <c r="B521" s="2">
        <v>7.4</v>
      </c>
      <c r="C521" s="41">
        <v>5.6</v>
      </c>
      <c r="D521" s="2">
        <v>5.5</v>
      </c>
      <c r="E521" s="2">
        <v>4.9000000000000004</v>
      </c>
      <c r="F521" s="41">
        <v>8</v>
      </c>
      <c r="G521" s="2">
        <v>5.6</v>
      </c>
      <c r="H521" s="2">
        <v>6.6</v>
      </c>
      <c r="I521" s="41">
        <v>12.6</v>
      </c>
      <c r="J521" s="2">
        <v>5.7</v>
      </c>
      <c r="K521" s="41">
        <v>5.8</v>
      </c>
      <c r="M521" s="2">
        <v>8.3000000000000007</v>
      </c>
      <c r="N521" s="41">
        <v>6.5</v>
      </c>
      <c r="O521" s="2">
        <v>5.3</v>
      </c>
      <c r="P521" s="2">
        <v>6.9</v>
      </c>
      <c r="Q521" s="2">
        <v>6.7</v>
      </c>
      <c r="R521" s="2">
        <v>6.8</v>
      </c>
      <c r="S521" s="2">
        <v>6.5</v>
      </c>
    </row>
    <row r="522" spans="1:19" x14ac:dyDescent="0.25">
      <c r="A522" s="8">
        <v>44717</v>
      </c>
      <c r="C522" s="41">
        <v>7.9</v>
      </c>
      <c r="E522" s="2">
        <v>4.9000000000000004</v>
      </c>
      <c r="G522" s="2">
        <v>6</v>
      </c>
      <c r="I522" s="41">
        <v>10.1</v>
      </c>
      <c r="M522" s="2">
        <v>6.8</v>
      </c>
      <c r="P522" s="2">
        <v>5.6</v>
      </c>
    </row>
    <row r="523" spans="1:19" x14ac:dyDescent="0.25">
      <c r="A523" s="8">
        <v>44718</v>
      </c>
      <c r="C523" s="41">
        <v>8.3000000000000007</v>
      </c>
      <c r="E523" s="2">
        <v>5.3</v>
      </c>
      <c r="G523" s="2">
        <v>5.2</v>
      </c>
      <c r="I523" s="41">
        <v>7.9</v>
      </c>
      <c r="M523" s="2">
        <v>4.5</v>
      </c>
      <c r="P523" s="2">
        <v>6.3</v>
      </c>
    </row>
    <row r="524" spans="1:19" x14ac:dyDescent="0.25">
      <c r="A524" s="8">
        <v>44719</v>
      </c>
      <c r="B524" s="2">
        <v>4.8</v>
      </c>
      <c r="C524" s="41">
        <v>4.5999999999999996</v>
      </c>
      <c r="D524" s="2">
        <v>4.8</v>
      </c>
      <c r="E524" s="2">
        <v>3.9</v>
      </c>
      <c r="F524" s="41">
        <v>5.2</v>
      </c>
      <c r="G524" s="2">
        <v>4.2</v>
      </c>
      <c r="H524" s="2">
        <v>3.9</v>
      </c>
      <c r="I524" s="41">
        <v>4.7</v>
      </c>
      <c r="J524" s="2">
        <v>4.0999999999999996</v>
      </c>
      <c r="K524" s="41">
        <v>4.3</v>
      </c>
      <c r="M524" s="2">
        <v>5</v>
      </c>
      <c r="N524" s="41">
        <v>3.6</v>
      </c>
      <c r="O524" s="2">
        <v>4.4000000000000004</v>
      </c>
      <c r="P524" s="2">
        <v>4.4000000000000004</v>
      </c>
      <c r="Q524" s="2">
        <v>5</v>
      </c>
      <c r="R524" s="2">
        <v>4.0999999999999996</v>
      </c>
      <c r="S524" s="2">
        <v>6.1</v>
      </c>
    </row>
    <row r="525" spans="1:19" x14ac:dyDescent="0.25">
      <c r="A525" s="8">
        <v>44720</v>
      </c>
      <c r="C525" s="41">
        <v>4.7</v>
      </c>
      <c r="E525" s="2">
        <v>3.8</v>
      </c>
      <c r="G525" s="2">
        <v>4.4000000000000004</v>
      </c>
      <c r="I525" s="41">
        <v>4.7</v>
      </c>
      <c r="M525" s="2">
        <v>5.5</v>
      </c>
      <c r="P525" s="2">
        <v>3.5</v>
      </c>
    </row>
    <row r="526" spans="1:19" x14ac:dyDescent="0.25">
      <c r="A526" s="8">
        <v>44721</v>
      </c>
      <c r="C526" s="41">
        <v>4.9000000000000004</v>
      </c>
      <c r="E526" s="2">
        <v>5.0999999999999996</v>
      </c>
      <c r="G526" s="2">
        <v>5.2</v>
      </c>
      <c r="I526" s="41">
        <v>5.8</v>
      </c>
      <c r="M526" s="2">
        <v>4.9000000000000004</v>
      </c>
      <c r="P526" s="2">
        <v>6.1</v>
      </c>
    </row>
    <row r="527" spans="1:19" x14ac:dyDescent="0.25">
      <c r="A527" s="8">
        <v>44722</v>
      </c>
      <c r="B527" s="2">
        <v>4.3</v>
      </c>
      <c r="C527" s="41">
        <v>6</v>
      </c>
      <c r="D527" s="2">
        <v>5</v>
      </c>
      <c r="E527" s="2">
        <v>2.9</v>
      </c>
      <c r="F527" s="41">
        <v>3.3</v>
      </c>
      <c r="G527" s="2">
        <v>4.8</v>
      </c>
      <c r="I527" s="41">
        <v>3.2</v>
      </c>
      <c r="J527" s="2">
        <v>3.1</v>
      </c>
      <c r="K527" s="41">
        <v>4</v>
      </c>
      <c r="M527" s="2">
        <v>3.9</v>
      </c>
      <c r="N527" s="41">
        <v>4.0999999999999996</v>
      </c>
      <c r="O527" s="2">
        <v>8.5</v>
      </c>
      <c r="P527" s="2">
        <v>4.5</v>
      </c>
      <c r="Q527" s="2">
        <v>5.3</v>
      </c>
      <c r="R527" s="2">
        <v>3.2</v>
      </c>
      <c r="S527" s="2">
        <v>7.5</v>
      </c>
    </row>
    <row r="528" spans="1:19" x14ac:dyDescent="0.25">
      <c r="A528" s="8">
        <v>44723</v>
      </c>
      <c r="C528" s="41">
        <v>8.1999999999999993</v>
      </c>
      <c r="E528" s="2">
        <v>4.7</v>
      </c>
      <c r="G528" s="2">
        <v>6.6</v>
      </c>
      <c r="I528" s="41">
        <v>6.7</v>
      </c>
      <c r="M528" s="2">
        <v>6.3</v>
      </c>
      <c r="P528" s="2">
        <v>7.2</v>
      </c>
    </row>
    <row r="529" spans="1:19" x14ac:dyDescent="0.25">
      <c r="A529" s="8">
        <v>44724</v>
      </c>
      <c r="C529" s="41">
        <v>10.199999999999999</v>
      </c>
      <c r="E529" s="2">
        <v>4.8</v>
      </c>
      <c r="G529" s="2">
        <v>7</v>
      </c>
      <c r="I529" s="41">
        <v>7.6</v>
      </c>
      <c r="M529" s="2">
        <v>7.7</v>
      </c>
      <c r="P529" s="2">
        <v>7.6</v>
      </c>
    </row>
    <row r="530" spans="1:19" x14ac:dyDescent="0.25">
      <c r="A530" s="8">
        <v>44725</v>
      </c>
      <c r="B530" s="2">
        <v>12.5</v>
      </c>
      <c r="D530" s="2">
        <v>11.2</v>
      </c>
      <c r="E530" s="2">
        <v>10</v>
      </c>
      <c r="F530" s="41">
        <v>14.1</v>
      </c>
      <c r="G530" s="2">
        <v>13.1</v>
      </c>
      <c r="I530" s="41">
        <v>14.4</v>
      </c>
      <c r="J530" s="2">
        <v>12.8</v>
      </c>
      <c r="K530" s="41">
        <v>14.4</v>
      </c>
      <c r="M530" s="2">
        <v>12.7</v>
      </c>
      <c r="N530" s="41">
        <v>13.2</v>
      </c>
      <c r="O530" s="2">
        <v>12.5</v>
      </c>
      <c r="P530" s="2">
        <v>11.4</v>
      </c>
      <c r="Q530" s="2">
        <v>12.4</v>
      </c>
      <c r="R530" s="2">
        <v>13.6</v>
      </c>
      <c r="S530" s="2">
        <v>11.7</v>
      </c>
    </row>
    <row r="531" spans="1:19" x14ac:dyDescent="0.25">
      <c r="A531" s="8">
        <v>44726</v>
      </c>
      <c r="C531" s="41">
        <v>22.3</v>
      </c>
      <c r="E531" s="2">
        <v>26.2</v>
      </c>
      <c r="G531" s="2">
        <v>23.2</v>
      </c>
      <c r="I531" s="41">
        <v>20.100000000000001</v>
      </c>
      <c r="M531" s="2">
        <v>24.6</v>
      </c>
      <c r="P531" s="2">
        <v>20.3</v>
      </c>
    </row>
    <row r="532" spans="1:19" x14ac:dyDescent="0.25">
      <c r="A532" s="8">
        <v>44727</v>
      </c>
      <c r="C532" s="41">
        <v>30.8</v>
      </c>
      <c r="E532" s="2">
        <v>26.1</v>
      </c>
      <c r="G532" s="2">
        <v>17.899999999999999</v>
      </c>
      <c r="I532" s="41">
        <v>24.8</v>
      </c>
      <c r="M532" s="2">
        <v>12.4</v>
      </c>
      <c r="P532" s="2">
        <v>24.5</v>
      </c>
    </row>
    <row r="533" spans="1:19" x14ac:dyDescent="0.25">
      <c r="A533" s="8">
        <v>44728</v>
      </c>
      <c r="B533" s="2">
        <v>4.9000000000000004</v>
      </c>
      <c r="C533" s="41">
        <v>7.4</v>
      </c>
      <c r="D533" s="2">
        <v>6.8</v>
      </c>
      <c r="E533" s="2">
        <v>6.7</v>
      </c>
      <c r="F533" s="41">
        <v>14.2</v>
      </c>
      <c r="G533" s="2">
        <v>6.1</v>
      </c>
      <c r="I533" s="41">
        <v>6.6</v>
      </c>
      <c r="J533" s="2">
        <v>6.1</v>
      </c>
      <c r="K533" s="41">
        <v>7.9</v>
      </c>
      <c r="M533" s="2">
        <v>5.8</v>
      </c>
      <c r="N533" s="41">
        <v>5.2</v>
      </c>
      <c r="O533" s="2">
        <v>5.7</v>
      </c>
      <c r="P533" s="2">
        <v>6.8</v>
      </c>
      <c r="Q533" s="2">
        <v>7.8</v>
      </c>
      <c r="R533" s="2">
        <v>10.4</v>
      </c>
      <c r="S533" s="2">
        <v>5.3</v>
      </c>
    </row>
    <row r="534" spans="1:19" x14ac:dyDescent="0.25">
      <c r="A534" s="8">
        <v>44729</v>
      </c>
      <c r="C534" s="41">
        <v>4.8</v>
      </c>
      <c r="E534" s="2">
        <v>5.3</v>
      </c>
      <c r="G534" s="2">
        <v>5.3</v>
      </c>
      <c r="I534" s="41">
        <v>5</v>
      </c>
      <c r="M534" s="2">
        <v>6.6</v>
      </c>
      <c r="P534" s="2">
        <v>4.2</v>
      </c>
    </row>
    <row r="535" spans="1:19" x14ac:dyDescent="0.25">
      <c r="A535" s="8">
        <v>44730</v>
      </c>
      <c r="C535" s="41">
        <v>3.8</v>
      </c>
      <c r="E535" s="2">
        <v>5.5</v>
      </c>
      <c r="G535" s="2">
        <v>3.9</v>
      </c>
      <c r="I535" s="41">
        <v>6.3</v>
      </c>
      <c r="M535" s="2">
        <v>6</v>
      </c>
      <c r="P535" s="2">
        <v>3.3</v>
      </c>
    </row>
    <row r="536" spans="1:19" x14ac:dyDescent="0.25">
      <c r="A536" s="8">
        <v>44731</v>
      </c>
      <c r="B536" s="2">
        <v>8.9</v>
      </c>
      <c r="C536" s="41">
        <v>6.7</v>
      </c>
      <c r="D536" s="2">
        <v>4.3</v>
      </c>
      <c r="E536" s="2">
        <v>4.4000000000000004</v>
      </c>
      <c r="G536" s="2">
        <v>6.1</v>
      </c>
      <c r="I536" s="41">
        <v>4.3</v>
      </c>
      <c r="J536" s="2">
        <v>4.0999999999999996</v>
      </c>
      <c r="K536" s="41">
        <v>6.6</v>
      </c>
      <c r="M536" s="2">
        <v>7.7</v>
      </c>
      <c r="N536" s="41">
        <v>7</v>
      </c>
      <c r="O536" s="2">
        <v>11.5</v>
      </c>
      <c r="P536" s="2">
        <v>3.7</v>
      </c>
      <c r="Q536" s="2">
        <v>4.5999999999999996</v>
      </c>
      <c r="R536" s="2">
        <v>4.5</v>
      </c>
      <c r="S536" s="2">
        <v>12.3</v>
      </c>
    </row>
    <row r="537" spans="1:19" x14ac:dyDescent="0.25">
      <c r="A537" s="8">
        <v>44732</v>
      </c>
      <c r="C537" s="41">
        <v>10.9</v>
      </c>
      <c r="E537" s="2">
        <v>6.8</v>
      </c>
      <c r="G537" s="2">
        <v>9.3000000000000007</v>
      </c>
      <c r="I537" s="41">
        <v>7.3</v>
      </c>
      <c r="M537" s="2">
        <v>10.7</v>
      </c>
      <c r="P537" s="2">
        <v>7.3</v>
      </c>
    </row>
    <row r="538" spans="1:19" x14ac:dyDescent="0.25">
      <c r="A538" s="8">
        <v>44733</v>
      </c>
      <c r="C538" s="41">
        <v>12.5</v>
      </c>
      <c r="E538" s="2">
        <v>8.1999999999999993</v>
      </c>
      <c r="G538" s="2">
        <v>10.1</v>
      </c>
      <c r="I538" s="41">
        <v>9.1999999999999993</v>
      </c>
      <c r="M538" s="2">
        <v>9.9</v>
      </c>
      <c r="P538" s="2">
        <v>9.9</v>
      </c>
    </row>
    <row r="539" spans="1:19" x14ac:dyDescent="0.25">
      <c r="A539" s="8">
        <v>44734</v>
      </c>
      <c r="B539" s="2">
        <v>5</v>
      </c>
      <c r="C539" s="41">
        <v>5.2</v>
      </c>
      <c r="D539" s="2">
        <v>5.2</v>
      </c>
      <c r="E539" s="2">
        <v>5.7</v>
      </c>
      <c r="G539" s="2">
        <v>5.4</v>
      </c>
      <c r="H539" s="2">
        <v>5.0999999999999996</v>
      </c>
      <c r="I539" s="41">
        <v>5</v>
      </c>
      <c r="J539" s="2">
        <v>5.7</v>
      </c>
      <c r="K539" s="41">
        <v>5.6</v>
      </c>
      <c r="M539" s="2">
        <v>5.9</v>
      </c>
      <c r="N539" s="41">
        <v>5.0999999999999996</v>
      </c>
      <c r="O539" s="2">
        <v>6.4</v>
      </c>
      <c r="P539" s="2">
        <v>4.4000000000000004</v>
      </c>
      <c r="Q539" s="2">
        <v>5.2</v>
      </c>
      <c r="R539" s="2">
        <v>3.5</v>
      </c>
      <c r="S539" s="2">
        <v>6.1</v>
      </c>
    </row>
    <row r="540" spans="1:19" x14ac:dyDescent="0.25">
      <c r="A540" s="8">
        <v>44735</v>
      </c>
      <c r="C540" s="41">
        <v>7.7</v>
      </c>
      <c r="E540" s="2">
        <v>6.2</v>
      </c>
      <c r="G540" s="2">
        <v>7.2</v>
      </c>
      <c r="H540" s="2">
        <v>5.3</v>
      </c>
      <c r="I540" s="41">
        <v>6.6</v>
      </c>
      <c r="M540" s="2">
        <v>7.6</v>
      </c>
      <c r="P540" s="2">
        <v>5.7</v>
      </c>
    </row>
    <row r="541" spans="1:19" x14ac:dyDescent="0.25">
      <c r="A541" s="8">
        <v>44736</v>
      </c>
      <c r="C541" s="41">
        <v>9.6999999999999993</v>
      </c>
      <c r="E541" s="2">
        <v>7.3</v>
      </c>
      <c r="G541" s="2">
        <v>7.2</v>
      </c>
      <c r="I541" s="41">
        <v>7.1</v>
      </c>
      <c r="M541" s="2">
        <v>6.2</v>
      </c>
      <c r="P541" s="2">
        <v>6.9</v>
      </c>
    </row>
    <row r="542" spans="1:19" x14ac:dyDescent="0.25">
      <c r="A542" s="8">
        <v>44737</v>
      </c>
      <c r="B542" s="2">
        <v>5.5</v>
      </c>
      <c r="C542" s="41">
        <v>12</v>
      </c>
      <c r="D542" s="2">
        <v>9.9</v>
      </c>
      <c r="E542" s="2">
        <v>9.6999999999999993</v>
      </c>
      <c r="G542" s="2">
        <v>9</v>
      </c>
      <c r="H542" s="2">
        <v>8.6999999999999993</v>
      </c>
      <c r="I542" s="41">
        <v>11</v>
      </c>
      <c r="J542" s="2">
        <v>11.8</v>
      </c>
      <c r="K542" s="41">
        <v>11.6</v>
      </c>
      <c r="M542" s="2">
        <v>9.8000000000000007</v>
      </c>
      <c r="N542" s="41">
        <v>9.5</v>
      </c>
      <c r="O542" s="2">
        <v>8.6</v>
      </c>
      <c r="P542" s="2">
        <v>10.7</v>
      </c>
      <c r="Q542" s="2">
        <v>11.5</v>
      </c>
      <c r="R542" s="2">
        <v>12.5</v>
      </c>
      <c r="S542" s="2">
        <v>5.8</v>
      </c>
    </row>
    <row r="543" spans="1:19" x14ac:dyDescent="0.25">
      <c r="A543" s="8">
        <v>44738</v>
      </c>
      <c r="C543" s="41">
        <v>4.5</v>
      </c>
      <c r="E543" s="2">
        <v>4.2</v>
      </c>
      <c r="G543" s="2">
        <v>4.3</v>
      </c>
      <c r="H543" s="2">
        <v>5.5</v>
      </c>
      <c r="I543" s="41">
        <v>4.0999999999999996</v>
      </c>
      <c r="M543" s="2">
        <v>4.9000000000000004</v>
      </c>
      <c r="P543" s="2">
        <v>4.2</v>
      </c>
    </row>
    <row r="544" spans="1:19" x14ac:dyDescent="0.25">
      <c r="A544" s="8">
        <v>44739</v>
      </c>
      <c r="C544" s="41">
        <v>8</v>
      </c>
      <c r="E544" s="2">
        <v>7.1</v>
      </c>
      <c r="G544" s="2">
        <v>8.4</v>
      </c>
      <c r="M544" s="2">
        <v>8.1</v>
      </c>
      <c r="P544" s="2">
        <v>7.5</v>
      </c>
    </row>
    <row r="545" spans="1:19" x14ac:dyDescent="0.25">
      <c r="A545" s="8">
        <v>44740</v>
      </c>
      <c r="B545" s="2">
        <v>7.3</v>
      </c>
      <c r="C545" s="41">
        <v>9.5</v>
      </c>
      <c r="D545" s="2">
        <v>8.6999999999999993</v>
      </c>
      <c r="E545" s="2">
        <v>7.6</v>
      </c>
      <c r="F545" s="41">
        <v>8.9</v>
      </c>
      <c r="G545" s="2">
        <v>8.1</v>
      </c>
      <c r="H545" s="2">
        <v>6.5</v>
      </c>
      <c r="I545" s="41">
        <v>8.5</v>
      </c>
      <c r="J545" s="2">
        <v>7.7</v>
      </c>
      <c r="K545" s="41">
        <v>8.3000000000000007</v>
      </c>
      <c r="M545" s="2">
        <v>7.3</v>
      </c>
      <c r="N545" s="41">
        <v>6.7</v>
      </c>
      <c r="O545" s="2">
        <v>7.3</v>
      </c>
      <c r="P545" s="2">
        <v>10</v>
      </c>
      <c r="Q545" s="2">
        <v>10.3</v>
      </c>
      <c r="R545" s="2">
        <v>6.8</v>
      </c>
      <c r="S545" s="2">
        <v>9.8000000000000007</v>
      </c>
    </row>
    <row r="546" spans="1:19" x14ac:dyDescent="0.25">
      <c r="A546" s="8">
        <v>44741</v>
      </c>
      <c r="C546" s="41">
        <v>11</v>
      </c>
      <c r="E546" s="2">
        <v>8.8000000000000007</v>
      </c>
      <c r="F546" s="41">
        <v>7.7</v>
      </c>
      <c r="G546" s="2">
        <v>9.4</v>
      </c>
      <c r="I546" s="41">
        <v>9.1999999999999993</v>
      </c>
      <c r="M546" s="2">
        <v>7.7</v>
      </c>
      <c r="P546" s="2">
        <v>8.9</v>
      </c>
    </row>
    <row r="547" spans="1:19" x14ac:dyDescent="0.25">
      <c r="A547" s="8">
        <v>44742</v>
      </c>
      <c r="C547" s="41">
        <v>11</v>
      </c>
      <c r="E547" s="2">
        <v>7.9</v>
      </c>
      <c r="G547" s="2">
        <v>8.3000000000000007</v>
      </c>
      <c r="I547" s="41">
        <v>9.1999999999999993</v>
      </c>
      <c r="M547" s="2">
        <v>9</v>
      </c>
      <c r="P547" s="2">
        <v>8.1999999999999993</v>
      </c>
    </row>
    <row r="548" spans="1:19" x14ac:dyDescent="0.25">
      <c r="A548" s="8">
        <v>44743</v>
      </c>
      <c r="B548" s="2">
        <v>9.3000000000000007</v>
      </c>
      <c r="C548" s="41">
        <v>8.6999999999999993</v>
      </c>
      <c r="D548" s="2">
        <v>7.6</v>
      </c>
      <c r="E548" s="2">
        <v>7.4</v>
      </c>
      <c r="F548" s="41">
        <v>9.1999999999999993</v>
      </c>
      <c r="G548" s="2">
        <v>10.8</v>
      </c>
      <c r="H548" s="2">
        <v>7.8</v>
      </c>
      <c r="J548" s="2">
        <v>8.3000000000000007</v>
      </c>
      <c r="K548" s="41">
        <v>8.3000000000000007</v>
      </c>
      <c r="M548" s="2">
        <v>8.3000000000000007</v>
      </c>
      <c r="N548" s="41">
        <v>8</v>
      </c>
      <c r="O548" s="2">
        <v>7.9</v>
      </c>
      <c r="P548" s="2">
        <v>8.9</v>
      </c>
      <c r="Q548" s="2">
        <v>9.5</v>
      </c>
      <c r="S548" s="2">
        <v>9.8000000000000007</v>
      </c>
    </row>
    <row r="549" spans="1:19" x14ac:dyDescent="0.25">
      <c r="A549" s="8">
        <v>44744</v>
      </c>
      <c r="C549" s="41">
        <v>10.3</v>
      </c>
      <c r="E549" s="2">
        <v>7.3</v>
      </c>
      <c r="F549" s="41">
        <v>7.9</v>
      </c>
      <c r="G549" s="2">
        <v>11.6</v>
      </c>
      <c r="I549" s="41">
        <v>8.8000000000000007</v>
      </c>
      <c r="M549" s="2">
        <v>7.3</v>
      </c>
      <c r="P549" s="2">
        <v>13.3</v>
      </c>
    </row>
    <row r="550" spans="1:19" x14ac:dyDescent="0.25">
      <c r="A550" s="8">
        <v>44745</v>
      </c>
      <c r="C550" s="41">
        <v>10.3</v>
      </c>
      <c r="E550" s="2">
        <v>9.1</v>
      </c>
      <c r="G550" s="2">
        <v>11.4</v>
      </c>
      <c r="I550" s="41">
        <v>9.6999999999999993</v>
      </c>
      <c r="M550" s="2">
        <v>10.3</v>
      </c>
      <c r="P550" s="2">
        <v>14.6</v>
      </c>
    </row>
    <row r="551" spans="1:19" x14ac:dyDescent="0.25">
      <c r="A551" s="8">
        <v>44746</v>
      </c>
      <c r="B551" s="2">
        <v>15.5</v>
      </c>
      <c r="C551" s="41">
        <v>10.5</v>
      </c>
      <c r="D551" s="2">
        <v>10.1</v>
      </c>
      <c r="E551" s="2">
        <v>9.4</v>
      </c>
      <c r="F551" s="41">
        <v>11.5</v>
      </c>
      <c r="G551" s="2">
        <v>11.8</v>
      </c>
      <c r="H551" s="2">
        <v>7.7</v>
      </c>
      <c r="I551" s="41">
        <v>15.2</v>
      </c>
      <c r="J551" s="2">
        <v>11.3</v>
      </c>
      <c r="K551" s="41">
        <v>13.3</v>
      </c>
      <c r="M551" s="2">
        <v>12.3</v>
      </c>
      <c r="N551" s="41">
        <v>10.1</v>
      </c>
      <c r="O551" s="2">
        <v>19</v>
      </c>
      <c r="P551" s="2">
        <v>13.4</v>
      </c>
      <c r="Q551" s="2">
        <v>12.2</v>
      </c>
      <c r="R551" s="2">
        <v>9.4</v>
      </c>
      <c r="S551" s="2">
        <v>10.9</v>
      </c>
    </row>
    <row r="552" spans="1:19" x14ac:dyDescent="0.25">
      <c r="A552" s="8">
        <v>44747</v>
      </c>
      <c r="C552" s="41">
        <v>10.199999999999999</v>
      </c>
      <c r="E552" s="2">
        <v>8.5</v>
      </c>
      <c r="G552" s="2">
        <v>8</v>
      </c>
      <c r="I552" s="41">
        <v>8.9</v>
      </c>
      <c r="M552" s="2">
        <v>6.7</v>
      </c>
      <c r="P552" s="2">
        <v>9.3000000000000007</v>
      </c>
    </row>
    <row r="553" spans="1:19" x14ac:dyDescent="0.25">
      <c r="A553" s="8">
        <v>44748</v>
      </c>
      <c r="C553" s="41">
        <v>5.0999999999999996</v>
      </c>
      <c r="E553" s="2">
        <v>2.7</v>
      </c>
      <c r="G553" s="2">
        <v>2.8</v>
      </c>
      <c r="I553" s="41">
        <v>3.4</v>
      </c>
      <c r="M553" s="2">
        <v>3.6</v>
      </c>
      <c r="P553" s="2">
        <v>4.2</v>
      </c>
    </row>
    <row r="554" spans="1:19" x14ac:dyDescent="0.25">
      <c r="A554" s="8">
        <v>44749</v>
      </c>
      <c r="B554" s="2">
        <v>8.5</v>
      </c>
      <c r="C554" s="41">
        <v>10.4</v>
      </c>
      <c r="D554" s="2">
        <v>9.5</v>
      </c>
      <c r="E554" s="2">
        <v>8.6</v>
      </c>
      <c r="F554" s="41">
        <v>2.9</v>
      </c>
      <c r="G554" s="2">
        <v>10.5</v>
      </c>
      <c r="H554" s="2">
        <v>3.5</v>
      </c>
      <c r="I554" s="41">
        <v>9.6999999999999993</v>
      </c>
      <c r="J554" s="2">
        <v>8.6999999999999993</v>
      </c>
      <c r="K554" s="41">
        <v>8.5</v>
      </c>
      <c r="M554" s="2">
        <v>4.0999999999999996</v>
      </c>
      <c r="N554" s="41">
        <v>3.7</v>
      </c>
      <c r="O554" s="2">
        <v>3.8</v>
      </c>
      <c r="P554" s="2">
        <v>9.6999999999999993</v>
      </c>
      <c r="Q554" s="2">
        <v>10.9</v>
      </c>
      <c r="R554" s="2">
        <v>2.6</v>
      </c>
      <c r="S554" s="2">
        <v>4.2</v>
      </c>
    </row>
    <row r="555" spans="1:19" x14ac:dyDescent="0.25">
      <c r="A555" s="8">
        <v>44750</v>
      </c>
      <c r="C555" s="41">
        <v>7.3</v>
      </c>
      <c r="E555" s="2">
        <v>5.8</v>
      </c>
      <c r="G555" s="2">
        <v>6.6</v>
      </c>
      <c r="I555" s="41">
        <v>7.6</v>
      </c>
      <c r="L555" s="2">
        <v>4.5</v>
      </c>
      <c r="M555" s="2">
        <v>4.0999999999999996</v>
      </c>
      <c r="P555" s="2">
        <v>7.3</v>
      </c>
    </row>
    <row r="556" spans="1:19" x14ac:dyDescent="0.25">
      <c r="A556" s="8">
        <v>44751</v>
      </c>
      <c r="C556" s="41">
        <v>5</v>
      </c>
      <c r="E556" s="2">
        <v>5.8</v>
      </c>
      <c r="G556" s="2">
        <v>5.9</v>
      </c>
      <c r="I556" s="41">
        <v>6.4</v>
      </c>
      <c r="M556" s="2">
        <v>6.5</v>
      </c>
      <c r="P556" s="2">
        <v>5.9</v>
      </c>
    </row>
    <row r="557" spans="1:19" x14ac:dyDescent="0.25">
      <c r="A557" s="8">
        <v>44752</v>
      </c>
      <c r="B557" s="2">
        <v>8.3000000000000007</v>
      </c>
      <c r="C557" s="41">
        <v>7.1</v>
      </c>
      <c r="D557" s="2">
        <v>6.6</v>
      </c>
      <c r="E557" s="2">
        <v>6.5</v>
      </c>
      <c r="F557" s="41">
        <v>5.9</v>
      </c>
      <c r="G557" s="2">
        <v>6.5</v>
      </c>
      <c r="H557" s="2">
        <v>7.1</v>
      </c>
      <c r="I557" s="41">
        <v>6.3</v>
      </c>
      <c r="J557" s="2">
        <v>6.5</v>
      </c>
      <c r="K557" s="41">
        <v>7.2</v>
      </c>
      <c r="L557" s="2">
        <v>7.2</v>
      </c>
      <c r="M557" s="2">
        <v>8.3000000000000007</v>
      </c>
      <c r="N557" s="41">
        <v>8.1999999999999993</v>
      </c>
      <c r="O557" s="2">
        <v>6.7</v>
      </c>
      <c r="P557" s="2">
        <v>6.2</v>
      </c>
      <c r="Q557" s="2">
        <v>6.5</v>
      </c>
      <c r="R557" s="2">
        <v>6.9</v>
      </c>
      <c r="S557" s="2">
        <v>7</v>
      </c>
    </row>
    <row r="558" spans="1:19" x14ac:dyDescent="0.25">
      <c r="A558" s="8">
        <v>44753</v>
      </c>
      <c r="C558" s="41">
        <v>6.1</v>
      </c>
      <c r="E558" s="2">
        <v>5.2</v>
      </c>
      <c r="G558" s="2">
        <v>5.0999999999999996</v>
      </c>
      <c r="I558" s="41">
        <v>5.8</v>
      </c>
      <c r="M558" s="2">
        <v>4.8</v>
      </c>
      <c r="P558" s="2">
        <v>5.4</v>
      </c>
    </row>
    <row r="559" spans="1:19" x14ac:dyDescent="0.25">
      <c r="A559" s="8">
        <v>44754</v>
      </c>
      <c r="C559" s="41">
        <v>4.4000000000000004</v>
      </c>
      <c r="E559" s="2">
        <v>5.0999999999999996</v>
      </c>
      <c r="G559" s="2">
        <v>6.3</v>
      </c>
      <c r="I559" s="41">
        <v>4.8</v>
      </c>
      <c r="M559" s="2">
        <v>6.6</v>
      </c>
      <c r="P559" s="2">
        <v>4.9000000000000004</v>
      </c>
    </row>
    <row r="560" spans="1:19" x14ac:dyDescent="0.25">
      <c r="A560" s="8">
        <v>44755</v>
      </c>
      <c r="B560" s="2">
        <v>6.7</v>
      </c>
      <c r="C560" s="41">
        <v>6.3</v>
      </c>
      <c r="D560" s="2">
        <v>7</v>
      </c>
      <c r="E560" s="2">
        <v>6.9</v>
      </c>
      <c r="F560" s="41">
        <v>7.6</v>
      </c>
      <c r="G560" s="2">
        <v>6.4</v>
      </c>
      <c r="H560" s="2">
        <v>7.2</v>
      </c>
      <c r="I560" s="41">
        <v>7.5</v>
      </c>
      <c r="J560" s="2">
        <v>7.2</v>
      </c>
      <c r="K560" s="41">
        <v>7.3</v>
      </c>
      <c r="L560" s="2">
        <v>6.1</v>
      </c>
      <c r="M560" s="2">
        <v>7.3</v>
      </c>
      <c r="N560" s="41">
        <v>7.5</v>
      </c>
      <c r="O560" s="2">
        <v>8.3000000000000007</v>
      </c>
      <c r="P560" s="2">
        <v>6.9</v>
      </c>
      <c r="Q560" s="2">
        <v>8</v>
      </c>
      <c r="R560" s="2">
        <v>7.6</v>
      </c>
      <c r="S560" s="2">
        <v>7.1</v>
      </c>
    </row>
    <row r="561" spans="1:19" x14ac:dyDescent="0.25">
      <c r="A561" s="8">
        <v>44756</v>
      </c>
      <c r="C561" s="41">
        <v>5.5</v>
      </c>
      <c r="E561" s="2">
        <v>6.7</v>
      </c>
      <c r="G561" s="2">
        <v>7.1</v>
      </c>
      <c r="I561" s="41">
        <v>7.4</v>
      </c>
      <c r="M561" s="2">
        <v>7.6</v>
      </c>
      <c r="P561" s="2">
        <v>5.4</v>
      </c>
    </row>
    <row r="562" spans="1:19" x14ac:dyDescent="0.25">
      <c r="A562" s="8">
        <v>44757</v>
      </c>
      <c r="C562" s="41">
        <v>7.6</v>
      </c>
      <c r="E562" s="2">
        <v>8.4</v>
      </c>
      <c r="G562" s="2">
        <v>9.1999999999999993</v>
      </c>
      <c r="I562" s="41">
        <v>10.199999999999999</v>
      </c>
      <c r="M562" s="2">
        <v>9.8000000000000007</v>
      </c>
      <c r="P562" s="2">
        <v>7.3</v>
      </c>
    </row>
    <row r="563" spans="1:19" x14ac:dyDescent="0.25">
      <c r="A563" s="8">
        <v>44758</v>
      </c>
      <c r="B563" s="2">
        <v>6.2</v>
      </c>
      <c r="C563" s="41">
        <v>9.4</v>
      </c>
      <c r="D563" s="2">
        <v>9.1</v>
      </c>
      <c r="E563" s="2">
        <v>11.3</v>
      </c>
      <c r="F563" s="41">
        <v>14.5</v>
      </c>
      <c r="G563" s="2">
        <v>9.4</v>
      </c>
      <c r="H563" s="2">
        <v>12.7</v>
      </c>
      <c r="I563" s="41">
        <v>12.8</v>
      </c>
      <c r="J563" s="2">
        <v>12.5</v>
      </c>
      <c r="K563" s="41">
        <v>11.8</v>
      </c>
      <c r="L563" s="2">
        <v>5.6</v>
      </c>
      <c r="M563" s="2">
        <v>10.9</v>
      </c>
      <c r="N563" s="41">
        <v>10.7</v>
      </c>
      <c r="O563" s="2">
        <v>12.3</v>
      </c>
      <c r="P563" s="2">
        <v>10.4</v>
      </c>
      <c r="Q563" s="2">
        <v>12</v>
      </c>
      <c r="R563" s="2">
        <v>16.399999999999999</v>
      </c>
      <c r="S563" s="2">
        <v>10.4</v>
      </c>
    </row>
    <row r="564" spans="1:19" x14ac:dyDescent="0.25">
      <c r="A564" s="8">
        <v>44759</v>
      </c>
      <c r="C564" s="41">
        <v>8.6999999999999993</v>
      </c>
      <c r="E564" s="2">
        <v>4.7</v>
      </c>
      <c r="G564" s="2">
        <v>5</v>
      </c>
      <c r="I564" s="41">
        <v>8</v>
      </c>
      <c r="M564" s="2">
        <v>8.6</v>
      </c>
      <c r="P564" s="2">
        <v>8</v>
      </c>
    </row>
    <row r="565" spans="1:19" x14ac:dyDescent="0.25">
      <c r="A565" s="8">
        <v>44760</v>
      </c>
      <c r="C565" s="41">
        <v>7.5</v>
      </c>
      <c r="E565" s="2">
        <v>5.0999999999999996</v>
      </c>
      <c r="G565" s="2">
        <v>5.9</v>
      </c>
      <c r="I565" s="41">
        <v>5.4</v>
      </c>
      <c r="M565" s="2">
        <v>6.3</v>
      </c>
      <c r="P565" s="2">
        <v>6.2</v>
      </c>
    </row>
    <row r="566" spans="1:19" x14ac:dyDescent="0.25">
      <c r="A566" s="8">
        <v>44761</v>
      </c>
      <c r="B566" s="2">
        <v>7.4</v>
      </c>
      <c r="C566" s="41">
        <v>11.8</v>
      </c>
      <c r="D566" s="2">
        <v>10.3</v>
      </c>
      <c r="E566" s="2">
        <v>7.1</v>
      </c>
      <c r="F566" s="41">
        <v>10</v>
      </c>
      <c r="G566" s="2">
        <v>7.3</v>
      </c>
      <c r="H566" s="2">
        <v>6.8</v>
      </c>
      <c r="I566" s="41">
        <v>7.8</v>
      </c>
      <c r="J566" s="2">
        <v>8</v>
      </c>
      <c r="K566" s="41">
        <v>10.4</v>
      </c>
      <c r="L566" s="2">
        <v>6.8</v>
      </c>
      <c r="M566" s="2">
        <v>6.5</v>
      </c>
      <c r="N566" s="41">
        <v>6.8</v>
      </c>
      <c r="P566" s="2">
        <v>8.6999999999999993</v>
      </c>
      <c r="Q566" s="2">
        <v>9.6999999999999993</v>
      </c>
      <c r="R566" s="2">
        <v>7.5</v>
      </c>
      <c r="S566" s="2">
        <v>5.9</v>
      </c>
    </row>
    <row r="567" spans="1:19" x14ac:dyDescent="0.25">
      <c r="A567" s="8">
        <v>44762</v>
      </c>
      <c r="C567" s="41">
        <v>14.1</v>
      </c>
      <c r="E567" s="2">
        <v>17.899999999999999</v>
      </c>
      <c r="G567" s="2">
        <v>16.7</v>
      </c>
      <c r="I567" s="41">
        <v>16.399999999999999</v>
      </c>
      <c r="M567" s="2">
        <v>17.5</v>
      </c>
      <c r="P567" s="2">
        <v>15.9</v>
      </c>
    </row>
    <row r="568" spans="1:19" x14ac:dyDescent="0.25">
      <c r="A568" s="8">
        <v>44763</v>
      </c>
      <c r="C568" s="41">
        <v>14.7</v>
      </c>
      <c r="E568" s="2">
        <v>12.9</v>
      </c>
      <c r="G568" s="2">
        <v>10.5</v>
      </c>
      <c r="I568" s="41">
        <v>16.100000000000001</v>
      </c>
      <c r="M568" s="2">
        <v>10.199999999999999</v>
      </c>
      <c r="P568" s="2">
        <v>13.9</v>
      </c>
    </row>
    <row r="569" spans="1:19" x14ac:dyDescent="0.25">
      <c r="A569" s="8">
        <v>44764</v>
      </c>
      <c r="B569" s="2">
        <v>9</v>
      </c>
      <c r="C569" s="41">
        <v>6.8</v>
      </c>
      <c r="D569" s="2">
        <v>4.9000000000000004</v>
      </c>
      <c r="E569" s="2">
        <v>6.6</v>
      </c>
      <c r="F569" s="41">
        <v>5.9</v>
      </c>
      <c r="G569" s="2">
        <v>6.7</v>
      </c>
      <c r="H569" s="2">
        <v>7.8</v>
      </c>
      <c r="I569" s="41">
        <v>5.0999999999999996</v>
      </c>
      <c r="J569" s="2">
        <v>4.9000000000000004</v>
      </c>
      <c r="K569" s="41">
        <v>6.1</v>
      </c>
      <c r="L569" s="2">
        <v>7.7</v>
      </c>
      <c r="M569" s="2">
        <v>7</v>
      </c>
      <c r="N569" s="41">
        <v>7</v>
      </c>
      <c r="O569" s="2">
        <v>7.4</v>
      </c>
      <c r="P569" s="2">
        <v>5.3</v>
      </c>
      <c r="Q569" s="2">
        <v>6.1</v>
      </c>
      <c r="R569" s="2">
        <v>5.7</v>
      </c>
      <c r="S569" s="2">
        <v>7</v>
      </c>
    </row>
    <row r="570" spans="1:19" x14ac:dyDescent="0.25">
      <c r="A570" s="8">
        <v>44765</v>
      </c>
      <c r="C570" s="41">
        <v>10.7</v>
      </c>
      <c r="E570" s="2">
        <v>12.1</v>
      </c>
      <c r="G570" s="2">
        <v>11.3</v>
      </c>
      <c r="I570" s="41">
        <v>10.7</v>
      </c>
      <c r="M570" s="2">
        <v>11.3</v>
      </c>
      <c r="P570" s="2">
        <v>10.4</v>
      </c>
    </row>
    <row r="571" spans="1:19" x14ac:dyDescent="0.25">
      <c r="A571" s="8">
        <v>44766</v>
      </c>
      <c r="C571" s="41">
        <v>6.6</v>
      </c>
      <c r="E571" s="2">
        <v>5.8</v>
      </c>
      <c r="G571" s="2">
        <v>5.9</v>
      </c>
      <c r="I571" s="41">
        <v>6.5</v>
      </c>
      <c r="M571" s="2">
        <v>6</v>
      </c>
      <c r="P571" s="2">
        <v>6</v>
      </c>
    </row>
    <row r="572" spans="1:19" x14ac:dyDescent="0.25">
      <c r="A572" s="8">
        <v>44767</v>
      </c>
      <c r="B572" s="2">
        <v>3.8</v>
      </c>
      <c r="C572" s="41">
        <v>3.6</v>
      </c>
      <c r="D572" s="2">
        <v>3.2</v>
      </c>
      <c r="E572" s="2">
        <v>4.3</v>
      </c>
      <c r="F572" s="41">
        <v>6.1</v>
      </c>
      <c r="G572" s="2">
        <v>4.0999999999999996</v>
      </c>
      <c r="H572" s="2">
        <v>5.4</v>
      </c>
      <c r="I572" s="41">
        <v>5.5</v>
      </c>
      <c r="J572" s="2">
        <v>4.3</v>
      </c>
      <c r="K572" s="41">
        <v>4.9000000000000004</v>
      </c>
      <c r="L572" s="2">
        <v>4.3</v>
      </c>
      <c r="M572" s="2">
        <v>4.5</v>
      </c>
      <c r="O572" s="2">
        <v>5.6</v>
      </c>
      <c r="P572" s="2">
        <v>4.3</v>
      </c>
      <c r="Q572" s="2">
        <v>4.3</v>
      </c>
      <c r="R572" s="2">
        <v>4.7</v>
      </c>
      <c r="S572" s="2">
        <v>4.5</v>
      </c>
    </row>
    <row r="573" spans="1:19" x14ac:dyDescent="0.25">
      <c r="A573" s="8">
        <v>44768</v>
      </c>
      <c r="C573" s="41">
        <v>8.5</v>
      </c>
      <c r="E573" s="2">
        <v>7</v>
      </c>
      <c r="G573" s="2">
        <v>6.9</v>
      </c>
      <c r="I573" s="41">
        <v>5.9</v>
      </c>
      <c r="M573" s="2">
        <v>5.6</v>
      </c>
      <c r="P573" s="2">
        <v>7.2</v>
      </c>
    </row>
    <row r="574" spans="1:19" x14ac:dyDescent="0.25">
      <c r="A574" s="8">
        <v>44769</v>
      </c>
      <c r="C574" s="41">
        <v>8.8000000000000007</v>
      </c>
      <c r="E574" s="2">
        <v>8</v>
      </c>
      <c r="G574" s="2">
        <v>8.1999999999999993</v>
      </c>
      <c r="I574" s="41">
        <v>8.1</v>
      </c>
      <c r="M574" s="2">
        <v>6.9</v>
      </c>
      <c r="N574" s="41">
        <v>7.3</v>
      </c>
      <c r="P574" s="2">
        <v>8.8000000000000007</v>
      </c>
    </row>
    <row r="575" spans="1:19" x14ac:dyDescent="0.25">
      <c r="A575" s="8">
        <v>44770</v>
      </c>
      <c r="B575" s="2">
        <v>3.3</v>
      </c>
      <c r="C575" s="41">
        <v>4.5</v>
      </c>
      <c r="D575" s="2">
        <v>4.3</v>
      </c>
      <c r="E575" s="2">
        <v>3.4</v>
      </c>
      <c r="F575" s="41">
        <v>5.3</v>
      </c>
      <c r="G575" s="2">
        <v>4.3</v>
      </c>
      <c r="H575" s="2">
        <v>4.5</v>
      </c>
      <c r="I575" s="41">
        <v>4.5999999999999996</v>
      </c>
      <c r="J575" s="2">
        <v>4.4000000000000004</v>
      </c>
      <c r="K575" s="41">
        <v>4.7</v>
      </c>
      <c r="L575" s="2">
        <v>4</v>
      </c>
      <c r="M575" s="2">
        <v>3.6</v>
      </c>
      <c r="N575" s="41">
        <v>4.0999999999999996</v>
      </c>
      <c r="O575" s="2">
        <v>4.9000000000000004</v>
      </c>
      <c r="P575" s="2">
        <v>4.4000000000000004</v>
      </c>
      <c r="Q575" s="2">
        <v>4.8</v>
      </c>
      <c r="R575" s="2">
        <v>4.8</v>
      </c>
    </row>
    <row r="576" spans="1:19" x14ac:dyDescent="0.25">
      <c r="A576" s="8">
        <v>44771</v>
      </c>
      <c r="C576" s="41">
        <v>3.7</v>
      </c>
      <c r="E576" s="2">
        <v>3.1</v>
      </c>
      <c r="G576" s="2">
        <v>5.3</v>
      </c>
      <c r="I576" s="41">
        <v>3.6</v>
      </c>
      <c r="M576" s="2">
        <v>3.8</v>
      </c>
      <c r="P576" s="2">
        <v>3.5</v>
      </c>
    </row>
    <row r="577" spans="1:19" x14ac:dyDescent="0.25">
      <c r="A577" s="8">
        <v>44772</v>
      </c>
      <c r="C577" s="41">
        <v>6.9</v>
      </c>
      <c r="E577" s="2">
        <v>5.0999999999999996</v>
      </c>
      <c r="G577" s="2">
        <v>5.7</v>
      </c>
      <c r="I577" s="41">
        <v>4.5999999999999996</v>
      </c>
      <c r="M577" s="2">
        <v>4.5</v>
      </c>
      <c r="P577" s="2">
        <v>5.9</v>
      </c>
    </row>
    <row r="578" spans="1:19" x14ac:dyDescent="0.25">
      <c r="A578" s="8">
        <v>44773</v>
      </c>
      <c r="B578" s="2">
        <v>5.6</v>
      </c>
      <c r="C578" s="41">
        <v>9.9</v>
      </c>
      <c r="D578" s="2">
        <v>7.6</v>
      </c>
      <c r="E578" s="2">
        <v>5.5</v>
      </c>
      <c r="F578" s="41">
        <v>5.7</v>
      </c>
      <c r="G578" s="2">
        <v>6.2</v>
      </c>
      <c r="H578" s="2">
        <v>6.6</v>
      </c>
      <c r="I578" s="41">
        <v>5.9</v>
      </c>
      <c r="J578" s="2">
        <v>6.2</v>
      </c>
      <c r="K578" s="41">
        <v>7.5</v>
      </c>
      <c r="L578" s="2">
        <v>8.4</v>
      </c>
      <c r="M578" s="2">
        <v>5.8</v>
      </c>
      <c r="N578" s="41">
        <v>5.5</v>
      </c>
      <c r="O578" s="2">
        <v>6.6</v>
      </c>
      <c r="P578" s="2">
        <v>7.3</v>
      </c>
      <c r="Q578" s="2">
        <v>8</v>
      </c>
      <c r="R578" s="2">
        <v>5.3</v>
      </c>
    </row>
    <row r="579" spans="1:19" x14ac:dyDescent="0.25">
      <c r="A579" s="8">
        <v>44774</v>
      </c>
      <c r="C579" s="41">
        <v>5.3</v>
      </c>
      <c r="E579" s="2">
        <v>4.0999999999999996</v>
      </c>
      <c r="G579" s="2">
        <v>5.4</v>
      </c>
      <c r="I579" s="41">
        <v>4.5</v>
      </c>
      <c r="M579" s="2">
        <v>6.5</v>
      </c>
      <c r="P579" s="2">
        <v>5.3</v>
      </c>
    </row>
    <row r="580" spans="1:19" x14ac:dyDescent="0.25">
      <c r="A580" s="8">
        <v>44775</v>
      </c>
      <c r="C580" s="41">
        <v>7.8</v>
      </c>
      <c r="E580" s="2">
        <v>8.4</v>
      </c>
      <c r="G580" s="2">
        <v>8.3000000000000007</v>
      </c>
      <c r="I580" s="41">
        <v>7.1</v>
      </c>
      <c r="M580" s="2">
        <v>8.9</v>
      </c>
      <c r="P580" s="2">
        <v>6.4</v>
      </c>
    </row>
    <row r="581" spans="1:19" x14ac:dyDescent="0.25">
      <c r="A581" s="8">
        <v>44776</v>
      </c>
      <c r="B581" s="2">
        <v>7.6</v>
      </c>
      <c r="C581" s="41">
        <v>10.3</v>
      </c>
      <c r="D581" s="2">
        <v>7.9</v>
      </c>
      <c r="E581" s="2">
        <v>7.2</v>
      </c>
      <c r="F581" s="41">
        <v>9.1</v>
      </c>
      <c r="G581" s="2">
        <v>6.8</v>
      </c>
      <c r="H581" s="2">
        <v>7.5</v>
      </c>
      <c r="I581" s="41">
        <v>7.4</v>
      </c>
      <c r="J581" s="2">
        <v>7.4</v>
      </c>
      <c r="K581" s="41">
        <v>7.2</v>
      </c>
      <c r="L581" s="2">
        <v>6.3</v>
      </c>
      <c r="M581" s="2">
        <v>7</v>
      </c>
      <c r="N581" s="41">
        <v>7.1</v>
      </c>
      <c r="O581" s="2">
        <v>7.1</v>
      </c>
      <c r="P581" s="2">
        <v>7.6</v>
      </c>
      <c r="Q581" s="2">
        <v>8.5</v>
      </c>
      <c r="R581" s="2">
        <v>7.1</v>
      </c>
      <c r="S581" s="2">
        <v>8.5</v>
      </c>
    </row>
    <row r="582" spans="1:19" x14ac:dyDescent="0.25">
      <c r="A582" s="8">
        <v>44777</v>
      </c>
      <c r="C582" s="41">
        <v>6.3</v>
      </c>
      <c r="E582" s="2">
        <v>4.7</v>
      </c>
      <c r="G582" s="2">
        <v>3.6</v>
      </c>
      <c r="I582" s="41">
        <v>5.0999999999999996</v>
      </c>
      <c r="M582" s="2">
        <v>3.2</v>
      </c>
      <c r="P582" s="2">
        <v>6.7</v>
      </c>
    </row>
    <row r="583" spans="1:19" x14ac:dyDescent="0.25">
      <c r="A583" s="8">
        <v>44778</v>
      </c>
      <c r="C583" s="41">
        <v>9</v>
      </c>
      <c r="E583" s="2">
        <v>9.4</v>
      </c>
      <c r="G583" s="2">
        <v>9.3000000000000007</v>
      </c>
      <c r="I583" s="41">
        <v>8.4</v>
      </c>
      <c r="M583" s="2">
        <v>6.1</v>
      </c>
      <c r="P583" s="2">
        <v>8.4</v>
      </c>
    </row>
    <row r="584" spans="1:19" x14ac:dyDescent="0.25">
      <c r="A584" s="8">
        <v>44779</v>
      </c>
      <c r="B584" s="2">
        <v>10.8</v>
      </c>
      <c r="C584" s="41">
        <v>14.3</v>
      </c>
      <c r="D584" s="2">
        <v>11.3</v>
      </c>
      <c r="E584" s="2">
        <v>11.5</v>
      </c>
      <c r="F584" s="41">
        <v>11.6</v>
      </c>
      <c r="G584" s="2">
        <v>11.9</v>
      </c>
      <c r="H584" s="2">
        <v>12.2</v>
      </c>
      <c r="I584" s="41">
        <v>11.1</v>
      </c>
      <c r="J584" s="2">
        <v>11.3</v>
      </c>
      <c r="K584" s="41">
        <v>12.1</v>
      </c>
      <c r="L584" s="2">
        <v>8.1</v>
      </c>
      <c r="M584" s="2">
        <v>12.7</v>
      </c>
      <c r="N584" s="41">
        <v>13</v>
      </c>
      <c r="O584" s="2">
        <v>11.4</v>
      </c>
      <c r="P584" s="2">
        <v>11.2</v>
      </c>
      <c r="Q584" s="2">
        <v>11.7</v>
      </c>
      <c r="R584" s="2">
        <v>12.4</v>
      </c>
      <c r="S584" s="2">
        <v>11.5</v>
      </c>
    </row>
    <row r="585" spans="1:19" x14ac:dyDescent="0.25">
      <c r="A585" s="8">
        <v>44780</v>
      </c>
      <c r="C585" s="41">
        <v>6.9</v>
      </c>
      <c r="E585" s="2">
        <v>7</v>
      </c>
      <c r="G585" s="2">
        <v>6.6</v>
      </c>
      <c r="I585" s="41">
        <v>7.6</v>
      </c>
      <c r="M585" s="2">
        <v>9.4</v>
      </c>
      <c r="P585" s="2">
        <v>6.6</v>
      </c>
    </row>
    <row r="586" spans="1:19" x14ac:dyDescent="0.25">
      <c r="A586" s="8">
        <v>44781</v>
      </c>
      <c r="C586" s="41">
        <v>4.3</v>
      </c>
      <c r="E586" s="2">
        <v>3.9</v>
      </c>
      <c r="G586" s="2">
        <v>3.6</v>
      </c>
      <c r="I586" s="41">
        <v>3.6</v>
      </c>
      <c r="M586" s="2">
        <v>4.0999999999999996</v>
      </c>
      <c r="P586" s="2">
        <v>3.6</v>
      </c>
    </row>
    <row r="587" spans="1:19" x14ac:dyDescent="0.25">
      <c r="A587" s="8">
        <v>44782</v>
      </c>
      <c r="B587" s="2">
        <v>3.4</v>
      </c>
      <c r="C587" s="41">
        <v>4</v>
      </c>
      <c r="D587" s="2">
        <v>2.9</v>
      </c>
      <c r="E587" s="2">
        <v>3.3</v>
      </c>
      <c r="F587" s="41">
        <v>3.3</v>
      </c>
      <c r="G587" s="2">
        <v>5.3</v>
      </c>
      <c r="H587" s="2">
        <v>4.9000000000000004</v>
      </c>
      <c r="I587" s="41">
        <v>3.7</v>
      </c>
      <c r="J587" s="2">
        <v>3.5</v>
      </c>
      <c r="K587" s="41">
        <v>3.2</v>
      </c>
      <c r="L587" s="2">
        <v>4.5999999999999996</v>
      </c>
      <c r="M587" s="2">
        <v>4.8</v>
      </c>
      <c r="O587" s="2">
        <v>5.3</v>
      </c>
      <c r="P587" s="2">
        <v>3.5</v>
      </c>
      <c r="Q587" s="2">
        <v>3.6</v>
      </c>
      <c r="R587" s="2">
        <v>3.5</v>
      </c>
      <c r="S587" s="2">
        <v>8</v>
      </c>
    </row>
    <row r="588" spans="1:19" x14ac:dyDescent="0.25">
      <c r="A588" s="8">
        <v>44783</v>
      </c>
      <c r="C588" s="41">
        <v>6.4</v>
      </c>
      <c r="E588" s="2">
        <v>6.9</v>
      </c>
      <c r="G588" s="2">
        <v>8.1</v>
      </c>
      <c r="I588" s="41">
        <v>6</v>
      </c>
      <c r="M588" s="2">
        <v>6.4</v>
      </c>
      <c r="P588" s="2">
        <v>5.5</v>
      </c>
    </row>
    <row r="589" spans="1:19" x14ac:dyDescent="0.25">
      <c r="A589" s="8">
        <v>44784</v>
      </c>
      <c r="C589" s="41">
        <v>5</v>
      </c>
      <c r="E589" s="2">
        <v>6.7</v>
      </c>
      <c r="G589" s="2">
        <v>5.7</v>
      </c>
      <c r="I589" s="41">
        <v>7.1</v>
      </c>
      <c r="M589" s="2">
        <v>8</v>
      </c>
      <c r="N589" s="41">
        <v>7.3</v>
      </c>
      <c r="P589" s="2">
        <v>5.9</v>
      </c>
    </row>
    <row r="590" spans="1:19" x14ac:dyDescent="0.25">
      <c r="A590" s="8">
        <v>44785</v>
      </c>
      <c r="B590" s="2">
        <v>4</v>
      </c>
      <c r="C590" s="41">
        <v>5.2</v>
      </c>
      <c r="D590" s="2">
        <v>3.8</v>
      </c>
      <c r="E590" s="2">
        <v>4.5</v>
      </c>
      <c r="F590" s="41">
        <v>3.8</v>
      </c>
      <c r="G590" s="2">
        <v>3.6</v>
      </c>
      <c r="H590" s="2">
        <v>7.6</v>
      </c>
      <c r="I590" s="41">
        <v>5.3</v>
      </c>
      <c r="J590" s="2">
        <v>3.6</v>
      </c>
      <c r="K590" s="41">
        <v>3.8</v>
      </c>
      <c r="L590" s="2">
        <v>7.6</v>
      </c>
      <c r="M590" s="2">
        <v>7.4</v>
      </c>
      <c r="O590" s="2">
        <v>8</v>
      </c>
      <c r="P590" s="2">
        <v>3.7</v>
      </c>
      <c r="Q590" s="2">
        <v>4.2</v>
      </c>
      <c r="R590" s="2">
        <v>4.5</v>
      </c>
      <c r="S590" s="2">
        <v>8.4</v>
      </c>
    </row>
    <row r="591" spans="1:19" x14ac:dyDescent="0.25">
      <c r="A591" s="8">
        <v>44786</v>
      </c>
      <c r="C591" s="41">
        <v>9.6</v>
      </c>
      <c r="E591" s="2">
        <v>9.3000000000000007</v>
      </c>
      <c r="G591" s="2">
        <v>7.4</v>
      </c>
      <c r="I591" s="41">
        <v>7</v>
      </c>
      <c r="M591" s="2">
        <v>8.8000000000000007</v>
      </c>
      <c r="P591" s="2">
        <v>6.9</v>
      </c>
    </row>
    <row r="592" spans="1:19" x14ac:dyDescent="0.25">
      <c r="A592" s="8">
        <v>44787</v>
      </c>
      <c r="C592" s="41">
        <v>5.5</v>
      </c>
      <c r="E592" s="2">
        <v>5</v>
      </c>
      <c r="G592" s="2">
        <v>3.7</v>
      </c>
      <c r="I592" s="41">
        <v>4.8</v>
      </c>
      <c r="M592" s="2">
        <v>4.0999999999999996</v>
      </c>
      <c r="P592" s="2">
        <v>4.8</v>
      </c>
    </row>
    <row r="593" spans="1:19" x14ac:dyDescent="0.25">
      <c r="A593" s="8">
        <v>44788</v>
      </c>
      <c r="B593" s="2">
        <v>5.6</v>
      </c>
      <c r="C593" s="41">
        <v>5.9</v>
      </c>
      <c r="D593" s="2">
        <v>5.6</v>
      </c>
      <c r="E593" s="2">
        <v>5.5</v>
      </c>
      <c r="F593" s="41">
        <v>6.6</v>
      </c>
      <c r="G593" s="2">
        <v>4.9000000000000004</v>
      </c>
      <c r="H593" s="2">
        <v>4.7</v>
      </c>
      <c r="I593" s="41">
        <v>6.1</v>
      </c>
      <c r="J593" s="2">
        <v>6.1</v>
      </c>
      <c r="K593" s="41">
        <v>5.8</v>
      </c>
      <c r="L593" s="2">
        <v>4.5999999999999996</v>
      </c>
      <c r="M593" s="2">
        <v>6.2</v>
      </c>
      <c r="O593" s="2">
        <v>3.9</v>
      </c>
      <c r="P593" s="2">
        <v>5.6</v>
      </c>
      <c r="Q593" s="2">
        <v>6.3</v>
      </c>
      <c r="R593" s="2">
        <v>6.3</v>
      </c>
      <c r="S593" s="2">
        <v>3.8</v>
      </c>
    </row>
    <row r="594" spans="1:19" x14ac:dyDescent="0.25">
      <c r="A594" s="8">
        <v>44789</v>
      </c>
      <c r="C594" s="41">
        <v>7.2</v>
      </c>
      <c r="E594" s="2">
        <v>8</v>
      </c>
      <c r="G594" s="2">
        <v>6.7</v>
      </c>
      <c r="I594" s="41">
        <v>8.1</v>
      </c>
      <c r="M594" s="2">
        <v>7.5</v>
      </c>
      <c r="P594" s="2">
        <v>6.6</v>
      </c>
    </row>
    <row r="595" spans="1:19" x14ac:dyDescent="0.25">
      <c r="A595" s="8">
        <v>44790</v>
      </c>
      <c r="C595" s="41">
        <v>7.7</v>
      </c>
      <c r="E595" s="2">
        <v>8.6999999999999993</v>
      </c>
      <c r="G595" s="2">
        <v>7</v>
      </c>
      <c r="I595" s="41">
        <v>6.8</v>
      </c>
      <c r="M595" s="2">
        <v>7.9</v>
      </c>
      <c r="P595" s="2">
        <v>7.7</v>
      </c>
    </row>
    <row r="596" spans="1:19" x14ac:dyDescent="0.25">
      <c r="A596" s="8">
        <v>44791</v>
      </c>
      <c r="B596" s="2">
        <v>6.8</v>
      </c>
      <c r="C596" s="41">
        <v>8.6</v>
      </c>
      <c r="D596" s="2">
        <v>6.8</v>
      </c>
      <c r="E596" s="2">
        <v>9.6</v>
      </c>
      <c r="F596" s="41">
        <v>8.6</v>
      </c>
      <c r="G596" s="2">
        <v>8.6</v>
      </c>
      <c r="H596" s="2">
        <v>7.5</v>
      </c>
      <c r="I596" s="41">
        <v>8.4</v>
      </c>
      <c r="J596" s="2">
        <v>7.6</v>
      </c>
      <c r="K596" s="41">
        <v>8.6999999999999993</v>
      </c>
      <c r="L596" s="2">
        <v>5.9</v>
      </c>
      <c r="M596" s="2">
        <v>8.1999999999999993</v>
      </c>
      <c r="N596" s="41">
        <v>8.6</v>
      </c>
      <c r="O596" s="2">
        <v>8.1999999999999993</v>
      </c>
      <c r="P596" s="2">
        <v>8</v>
      </c>
      <c r="Q596" s="2">
        <v>8.1</v>
      </c>
      <c r="R596" s="2">
        <v>7.5</v>
      </c>
      <c r="S596" s="2">
        <v>8.1999999999999993</v>
      </c>
    </row>
    <row r="597" spans="1:19" x14ac:dyDescent="0.25">
      <c r="A597" s="8">
        <v>44792</v>
      </c>
      <c r="C597" s="41">
        <v>9.5</v>
      </c>
      <c r="E597" s="2">
        <v>6.8</v>
      </c>
      <c r="G597" s="2">
        <v>6.2</v>
      </c>
      <c r="I597" s="41">
        <v>8</v>
      </c>
      <c r="M597" s="2">
        <v>5.7</v>
      </c>
      <c r="N597" s="41">
        <v>5.7</v>
      </c>
      <c r="P597" s="2">
        <v>7.9</v>
      </c>
    </row>
    <row r="598" spans="1:19" x14ac:dyDescent="0.25">
      <c r="A598" s="8">
        <v>44793</v>
      </c>
      <c r="C598" s="41">
        <v>5.5</v>
      </c>
      <c r="E598" s="2">
        <v>3.7</v>
      </c>
      <c r="G598" s="2">
        <v>3.7</v>
      </c>
      <c r="I598" s="41">
        <v>3.9</v>
      </c>
      <c r="M598" s="2">
        <v>4.2</v>
      </c>
      <c r="P598" s="2">
        <v>3.9</v>
      </c>
    </row>
    <row r="599" spans="1:19" x14ac:dyDescent="0.25">
      <c r="A599" s="8">
        <v>44794</v>
      </c>
      <c r="B599" s="2">
        <v>6.7</v>
      </c>
      <c r="C599" s="41">
        <v>5.0999999999999996</v>
      </c>
      <c r="D599" s="2">
        <v>5.5</v>
      </c>
      <c r="E599" s="2">
        <v>5</v>
      </c>
      <c r="F599" s="41">
        <v>5.5</v>
      </c>
      <c r="G599" s="2">
        <v>5</v>
      </c>
      <c r="H599" s="2">
        <v>6.2</v>
      </c>
      <c r="I599" s="41">
        <v>4.8</v>
      </c>
      <c r="J599" s="2">
        <v>4.5</v>
      </c>
      <c r="K599" s="41">
        <v>4.8</v>
      </c>
      <c r="L599" s="2">
        <v>5.0999999999999996</v>
      </c>
      <c r="M599" s="2">
        <v>7.7</v>
      </c>
      <c r="N599" s="41">
        <v>7.1</v>
      </c>
      <c r="O599" s="2">
        <v>6.3</v>
      </c>
      <c r="P599" s="2">
        <v>5</v>
      </c>
      <c r="Q599" s="2">
        <v>5.4</v>
      </c>
      <c r="R599" s="2">
        <v>4.9000000000000004</v>
      </c>
      <c r="S599" s="2">
        <v>6</v>
      </c>
    </row>
    <row r="600" spans="1:19" x14ac:dyDescent="0.25">
      <c r="A600" s="8">
        <v>44795</v>
      </c>
      <c r="C600" s="41">
        <v>5.5</v>
      </c>
      <c r="E600" s="2">
        <v>5.2</v>
      </c>
      <c r="G600" s="2">
        <v>5.6</v>
      </c>
      <c r="I600" s="41">
        <v>5.7</v>
      </c>
      <c r="M600" s="2">
        <v>7</v>
      </c>
      <c r="N600" s="41">
        <v>6.3</v>
      </c>
      <c r="P600" s="2">
        <v>4.8</v>
      </c>
    </row>
    <row r="601" spans="1:19" x14ac:dyDescent="0.25">
      <c r="A601" s="8">
        <v>44796</v>
      </c>
      <c r="C601" s="41">
        <v>6.7</v>
      </c>
      <c r="E601" s="2">
        <v>6.7</v>
      </c>
      <c r="G601" s="2">
        <v>7</v>
      </c>
      <c r="I601" s="41">
        <v>7.2</v>
      </c>
      <c r="M601" s="2">
        <v>7</v>
      </c>
      <c r="P601" s="2">
        <v>5.8</v>
      </c>
    </row>
    <row r="602" spans="1:19" x14ac:dyDescent="0.25">
      <c r="A602" s="8">
        <v>44797</v>
      </c>
      <c r="B602" s="2">
        <v>7.9</v>
      </c>
      <c r="C602" s="41">
        <v>10.4</v>
      </c>
      <c r="D602" s="2">
        <v>8.1</v>
      </c>
      <c r="E602" s="2">
        <v>9.4</v>
      </c>
      <c r="F602" s="41">
        <v>9.1999999999999993</v>
      </c>
      <c r="G602" s="2">
        <v>8.9</v>
      </c>
      <c r="H602" s="2">
        <v>7</v>
      </c>
      <c r="I602" s="41">
        <v>8.3000000000000007</v>
      </c>
      <c r="J602" s="2">
        <v>8.1999999999999993</v>
      </c>
      <c r="K602" s="41">
        <v>9.1999999999999993</v>
      </c>
      <c r="L602" s="2">
        <v>8</v>
      </c>
      <c r="M602" s="2">
        <v>7.7</v>
      </c>
      <c r="N602" s="41">
        <v>7.9</v>
      </c>
      <c r="O602" s="2">
        <v>9.6999999999999993</v>
      </c>
      <c r="P602" s="2">
        <v>8.8000000000000007</v>
      </c>
      <c r="Q602" s="2">
        <v>9.1999999999999993</v>
      </c>
      <c r="R602" s="2">
        <v>8.9</v>
      </c>
      <c r="S602" s="2">
        <v>8.6</v>
      </c>
    </row>
    <row r="603" spans="1:19" x14ac:dyDescent="0.25">
      <c r="A603" s="8">
        <v>44798</v>
      </c>
      <c r="C603" s="41">
        <v>8.4</v>
      </c>
      <c r="E603" s="2">
        <v>8</v>
      </c>
      <c r="G603" s="2">
        <v>7.8</v>
      </c>
      <c r="I603" s="41">
        <v>9</v>
      </c>
      <c r="M603" s="2">
        <v>5.8</v>
      </c>
      <c r="P603" s="2">
        <v>8.1999999999999993</v>
      </c>
    </row>
    <row r="604" spans="1:19" x14ac:dyDescent="0.25">
      <c r="A604" s="8">
        <v>44799</v>
      </c>
      <c r="C604" s="41">
        <v>5.0999999999999996</v>
      </c>
      <c r="E604" s="2">
        <v>5.3</v>
      </c>
      <c r="G604" s="2">
        <v>5.2</v>
      </c>
      <c r="I604" s="41">
        <v>6.7</v>
      </c>
      <c r="M604" s="2">
        <v>5.5</v>
      </c>
      <c r="P604" s="2">
        <v>5.2</v>
      </c>
    </row>
    <row r="605" spans="1:19" x14ac:dyDescent="0.25">
      <c r="A605" s="8">
        <v>44800</v>
      </c>
      <c r="B605" s="2">
        <v>7</v>
      </c>
      <c r="C605" s="41">
        <v>9.5</v>
      </c>
      <c r="D605" s="2">
        <v>7.2</v>
      </c>
      <c r="E605" s="2">
        <v>6.2</v>
      </c>
      <c r="F605" s="41">
        <v>7.9</v>
      </c>
      <c r="G605" s="2">
        <v>6.9</v>
      </c>
      <c r="H605" s="2">
        <v>8.3000000000000007</v>
      </c>
      <c r="I605" s="41">
        <v>6.4</v>
      </c>
      <c r="J605" s="2">
        <v>6.4</v>
      </c>
      <c r="K605" s="41">
        <v>6.1</v>
      </c>
      <c r="L605" s="2">
        <v>6.6</v>
      </c>
      <c r="M605" s="2">
        <v>7.4</v>
      </c>
      <c r="N605" s="41">
        <v>7.5</v>
      </c>
      <c r="O605" s="2">
        <v>8.4</v>
      </c>
      <c r="P605" s="2">
        <v>6.3</v>
      </c>
      <c r="Q605" s="2">
        <v>7</v>
      </c>
      <c r="R605" s="2">
        <v>8.3000000000000007</v>
      </c>
      <c r="S605" s="2">
        <v>7.6</v>
      </c>
    </row>
    <row r="606" spans="1:19" x14ac:dyDescent="0.25">
      <c r="A606" s="8">
        <v>44801</v>
      </c>
      <c r="C606" s="41">
        <v>9.6</v>
      </c>
      <c r="E606" s="2">
        <v>6.5</v>
      </c>
      <c r="G606" s="2">
        <v>6.5</v>
      </c>
      <c r="I606" s="41">
        <v>7.4</v>
      </c>
      <c r="M606" s="2">
        <v>5.7</v>
      </c>
      <c r="P606" s="2">
        <v>7.3</v>
      </c>
    </row>
    <row r="607" spans="1:19" x14ac:dyDescent="0.25">
      <c r="A607" s="8">
        <v>44802</v>
      </c>
      <c r="C607" s="41">
        <v>6.8</v>
      </c>
      <c r="E607" s="2">
        <v>5.8</v>
      </c>
      <c r="G607" s="2">
        <v>6.5</v>
      </c>
      <c r="I607" s="41">
        <v>5.9</v>
      </c>
      <c r="M607" s="2">
        <v>5.4</v>
      </c>
      <c r="P607" s="2">
        <v>5.8</v>
      </c>
    </row>
    <row r="608" spans="1:19" x14ac:dyDescent="0.25">
      <c r="A608" s="8">
        <v>44803</v>
      </c>
      <c r="B608" s="2">
        <v>8.8000000000000007</v>
      </c>
      <c r="C608" s="41">
        <v>6.8</v>
      </c>
      <c r="D608" s="2">
        <v>6.5</v>
      </c>
      <c r="E608" s="2">
        <v>6.8</v>
      </c>
      <c r="F608" s="41">
        <v>6.3</v>
      </c>
      <c r="G608" s="2">
        <v>7.4</v>
      </c>
      <c r="H608" s="2">
        <v>4.5999999999999996</v>
      </c>
      <c r="I608" s="41">
        <v>7</v>
      </c>
      <c r="J608" s="2">
        <v>7</v>
      </c>
      <c r="L608" s="2">
        <v>6.4</v>
      </c>
      <c r="M608" s="2">
        <v>7.1</v>
      </c>
      <c r="N608" s="41">
        <v>6.4</v>
      </c>
      <c r="O608" s="2">
        <v>6.1</v>
      </c>
      <c r="P608" s="2">
        <v>6.5</v>
      </c>
      <c r="Q608" s="2">
        <v>6.3</v>
      </c>
      <c r="R608" s="2">
        <v>11</v>
      </c>
      <c r="S608" s="2">
        <v>7.6</v>
      </c>
    </row>
    <row r="609" spans="1:19" x14ac:dyDescent="0.25">
      <c r="A609" s="8">
        <v>44804</v>
      </c>
      <c r="C609" s="41">
        <v>7.2</v>
      </c>
      <c r="E609" s="2">
        <v>7.7</v>
      </c>
      <c r="G609" s="2">
        <v>7.8</v>
      </c>
      <c r="I609" s="41">
        <v>8.1999999999999993</v>
      </c>
      <c r="K609" s="41">
        <v>7.7</v>
      </c>
      <c r="M609" s="2">
        <v>6.3</v>
      </c>
      <c r="P609" s="2">
        <v>8</v>
      </c>
    </row>
    <row r="610" spans="1:19" x14ac:dyDescent="0.25">
      <c r="A610" s="8">
        <v>44805</v>
      </c>
      <c r="C610" s="41">
        <v>8.8000000000000007</v>
      </c>
      <c r="E610" s="2">
        <v>9.5</v>
      </c>
      <c r="G610" s="2">
        <v>8.5</v>
      </c>
      <c r="I610" s="41">
        <v>7.7</v>
      </c>
      <c r="M610" s="2">
        <v>5.7</v>
      </c>
      <c r="P610" s="2">
        <v>7.1</v>
      </c>
    </row>
    <row r="611" spans="1:19" x14ac:dyDescent="0.25">
      <c r="A611" s="8">
        <v>44806</v>
      </c>
      <c r="B611" s="2">
        <v>8.5</v>
      </c>
      <c r="C611" s="41">
        <v>13.9</v>
      </c>
      <c r="D611" s="2">
        <v>10.4</v>
      </c>
      <c r="E611" s="2">
        <v>10.8</v>
      </c>
      <c r="F611" s="41">
        <v>8</v>
      </c>
      <c r="G611" s="2">
        <v>9.6999999999999993</v>
      </c>
      <c r="H611" s="2">
        <v>6.7</v>
      </c>
      <c r="I611" s="41">
        <v>9.4</v>
      </c>
      <c r="J611" s="2">
        <v>9.1999999999999993</v>
      </c>
      <c r="K611" s="41">
        <v>10.1</v>
      </c>
      <c r="L611" s="2">
        <v>5.9</v>
      </c>
      <c r="M611" s="2">
        <v>4.9000000000000004</v>
      </c>
      <c r="N611" s="41">
        <v>4.5999999999999996</v>
      </c>
      <c r="O611" s="2">
        <v>6.3</v>
      </c>
      <c r="P611" s="2">
        <v>9.9</v>
      </c>
      <c r="Q611" s="2">
        <v>10.5</v>
      </c>
      <c r="R611" s="2">
        <v>7.1</v>
      </c>
      <c r="S611" s="2">
        <v>9</v>
      </c>
    </row>
    <row r="612" spans="1:19" x14ac:dyDescent="0.25">
      <c r="A612" s="8">
        <v>44807</v>
      </c>
      <c r="C612" s="41">
        <v>6.1</v>
      </c>
      <c r="E612" s="2">
        <v>6.2</v>
      </c>
      <c r="G612" s="2">
        <v>6.3</v>
      </c>
      <c r="I612" s="41">
        <v>5.6</v>
      </c>
      <c r="M612" s="2">
        <v>4.4000000000000004</v>
      </c>
      <c r="P612" s="2">
        <v>5.5</v>
      </c>
    </row>
    <row r="613" spans="1:19" x14ac:dyDescent="0.25">
      <c r="A613" s="8">
        <v>44808</v>
      </c>
      <c r="C613" s="41">
        <v>3.4</v>
      </c>
      <c r="E613" s="2">
        <v>4.4000000000000004</v>
      </c>
      <c r="G613" s="2">
        <v>3.9</v>
      </c>
      <c r="I613" s="41">
        <v>5</v>
      </c>
      <c r="M613" s="2">
        <v>5.9</v>
      </c>
      <c r="P613" s="2">
        <v>4.5999999999999996</v>
      </c>
    </row>
    <row r="614" spans="1:19" x14ac:dyDescent="0.25">
      <c r="A614" s="8">
        <v>44809</v>
      </c>
      <c r="B614" s="2">
        <v>6.4</v>
      </c>
      <c r="C614" s="41">
        <v>4.8</v>
      </c>
      <c r="D614" s="2">
        <v>4.7</v>
      </c>
      <c r="E614" s="2">
        <v>6.3</v>
      </c>
      <c r="F614" s="41">
        <v>7.1</v>
      </c>
      <c r="G614" s="2">
        <v>5.7</v>
      </c>
      <c r="H614" s="2">
        <v>6.4</v>
      </c>
      <c r="I614" s="41">
        <v>7.2</v>
      </c>
      <c r="J614" s="2">
        <v>6.7</v>
      </c>
      <c r="K614" s="41">
        <v>6.6</v>
      </c>
      <c r="L614" s="2">
        <v>5</v>
      </c>
      <c r="M614" s="2">
        <v>7.1</v>
      </c>
      <c r="N614" s="41">
        <v>7.2</v>
      </c>
      <c r="O614" s="2">
        <v>8.4</v>
      </c>
      <c r="P614" s="2">
        <v>7.2</v>
      </c>
      <c r="Q614" s="2">
        <v>7.1</v>
      </c>
      <c r="R614" s="2">
        <v>7</v>
      </c>
      <c r="S614" s="2">
        <v>9.5</v>
      </c>
    </row>
    <row r="615" spans="1:19" x14ac:dyDescent="0.25">
      <c r="A615" s="8">
        <v>44810</v>
      </c>
      <c r="C615" s="41">
        <v>5.3</v>
      </c>
      <c r="E615" s="2">
        <v>10.4</v>
      </c>
      <c r="G615" s="2">
        <v>9</v>
      </c>
      <c r="I615" s="41">
        <v>7.3</v>
      </c>
      <c r="M615" s="2">
        <v>7.5</v>
      </c>
      <c r="P615" s="2">
        <v>6.4</v>
      </c>
    </row>
    <row r="616" spans="1:19" x14ac:dyDescent="0.25">
      <c r="A616" s="8">
        <v>44811</v>
      </c>
      <c r="C616" s="41">
        <v>8</v>
      </c>
      <c r="E616" s="2">
        <v>8</v>
      </c>
      <c r="G616" s="2">
        <v>10.5</v>
      </c>
      <c r="I616" s="41">
        <v>7.9</v>
      </c>
      <c r="M616" s="2">
        <v>9.1</v>
      </c>
      <c r="P616" s="2">
        <v>7.3</v>
      </c>
    </row>
    <row r="617" spans="1:19" x14ac:dyDescent="0.25">
      <c r="A617" s="8">
        <v>44812</v>
      </c>
      <c r="B617" s="2">
        <v>10</v>
      </c>
      <c r="C617" s="41">
        <v>10.199999999999999</v>
      </c>
      <c r="D617" s="2">
        <v>7.7</v>
      </c>
      <c r="E617" s="2">
        <v>12.7</v>
      </c>
      <c r="F617" s="41">
        <v>6.4</v>
      </c>
      <c r="G617" s="2">
        <v>9.5</v>
      </c>
      <c r="H617" s="2">
        <v>8.1</v>
      </c>
      <c r="I617" s="41">
        <v>8.3000000000000007</v>
      </c>
      <c r="J617" s="2">
        <v>7.8</v>
      </c>
      <c r="K617" s="41">
        <v>9.1999999999999993</v>
      </c>
      <c r="L617" s="2">
        <v>9.6</v>
      </c>
      <c r="M617" s="2">
        <v>9.1</v>
      </c>
      <c r="N617" s="41">
        <v>9.1999999999999993</v>
      </c>
      <c r="O617" s="2">
        <v>8.4</v>
      </c>
      <c r="P617" s="2">
        <v>8.6999999999999993</v>
      </c>
      <c r="R617" s="2">
        <v>6.9</v>
      </c>
      <c r="S617" s="2">
        <v>7.3</v>
      </c>
    </row>
    <row r="618" spans="1:19" x14ac:dyDescent="0.25">
      <c r="A618" s="8">
        <v>44813</v>
      </c>
      <c r="C618" s="41">
        <v>9.6999999999999993</v>
      </c>
      <c r="E618" s="2">
        <v>10.4</v>
      </c>
      <c r="G618" s="2">
        <v>8.9</v>
      </c>
      <c r="I618" s="41">
        <v>7.6</v>
      </c>
      <c r="M618" s="2">
        <v>8.1</v>
      </c>
      <c r="P618" s="2">
        <v>7.5</v>
      </c>
      <c r="Q618" s="2">
        <v>9.1</v>
      </c>
    </row>
    <row r="619" spans="1:19" x14ac:dyDescent="0.25">
      <c r="A619" s="8">
        <v>44814</v>
      </c>
      <c r="C619" s="41">
        <v>8</v>
      </c>
      <c r="E619" s="2">
        <v>5.6</v>
      </c>
      <c r="G619" s="2">
        <v>5</v>
      </c>
      <c r="I619" s="41">
        <v>7.1</v>
      </c>
      <c r="M619" s="2">
        <v>4.7</v>
      </c>
      <c r="P619" s="2">
        <v>7.2</v>
      </c>
    </row>
    <row r="620" spans="1:19" x14ac:dyDescent="0.25">
      <c r="A620" s="8">
        <v>44815</v>
      </c>
      <c r="B620" s="2">
        <v>4.4000000000000004</v>
      </c>
      <c r="C620" s="41">
        <v>2.8</v>
      </c>
      <c r="D620" s="2">
        <v>3.1</v>
      </c>
      <c r="E620" s="2">
        <v>3.8</v>
      </c>
      <c r="F620" s="41">
        <v>3.6</v>
      </c>
      <c r="G620" s="2">
        <v>3.8</v>
      </c>
      <c r="H620" s="2">
        <v>3.3</v>
      </c>
      <c r="I620" s="41">
        <v>3.5</v>
      </c>
      <c r="K620" s="41">
        <v>3.6</v>
      </c>
      <c r="L620" s="2">
        <v>3.7</v>
      </c>
      <c r="M620" s="2">
        <v>4.7</v>
      </c>
      <c r="N620" s="41">
        <v>4.0999999999999996</v>
      </c>
      <c r="O620" s="2">
        <v>5.5</v>
      </c>
      <c r="P620" s="2">
        <v>3.4</v>
      </c>
      <c r="Q620" s="2">
        <v>3.8</v>
      </c>
      <c r="R620" s="2">
        <v>4</v>
      </c>
      <c r="S620" s="2">
        <v>6.3</v>
      </c>
    </row>
    <row r="621" spans="1:19" x14ac:dyDescent="0.25">
      <c r="A621" s="8">
        <v>44816</v>
      </c>
      <c r="C621" s="41">
        <v>3.5</v>
      </c>
      <c r="E621" s="2">
        <v>4.3</v>
      </c>
      <c r="G621" s="2">
        <v>4.4000000000000004</v>
      </c>
      <c r="I621" s="41">
        <v>3.9</v>
      </c>
      <c r="M621" s="2">
        <v>4.0999999999999996</v>
      </c>
      <c r="P621" s="2">
        <v>3.4</v>
      </c>
    </row>
    <row r="622" spans="1:19" x14ac:dyDescent="0.25">
      <c r="A622" s="8">
        <v>44817</v>
      </c>
      <c r="C622" s="41">
        <v>4.9000000000000004</v>
      </c>
      <c r="E622" s="2">
        <v>5.8</v>
      </c>
      <c r="G622" s="2">
        <v>6.7</v>
      </c>
      <c r="I622" s="41">
        <v>4.9000000000000004</v>
      </c>
      <c r="J622" s="2">
        <v>4.4000000000000004</v>
      </c>
      <c r="M622" s="2">
        <v>6.7</v>
      </c>
      <c r="P622" s="2">
        <v>4.5</v>
      </c>
    </row>
    <row r="623" spans="1:19" x14ac:dyDescent="0.25">
      <c r="A623" s="8">
        <v>44818</v>
      </c>
      <c r="B623" s="2">
        <v>7.5</v>
      </c>
      <c r="E623" s="2">
        <v>6.2</v>
      </c>
      <c r="F623" s="41">
        <v>7</v>
      </c>
      <c r="G623" s="2">
        <v>7.4</v>
      </c>
      <c r="H623" s="2">
        <v>8.9</v>
      </c>
      <c r="I623" s="41">
        <v>6.8</v>
      </c>
      <c r="J623" s="2">
        <v>6.2</v>
      </c>
      <c r="K623" s="41">
        <v>6.4</v>
      </c>
      <c r="L623" s="2">
        <v>8.5</v>
      </c>
      <c r="M623" s="2">
        <v>7.1</v>
      </c>
      <c r="N623" s="41">
        <v>7.1</v>
      </c>
      <c r="O623" s="2">
        <v>9.6999999999999993</v>
      </c>
      <c r="P623" s="2">
        <v>7.5</v>
      </c>
      <c r="Q623" s="2">
        <v>9.4</v>
      </c>
      <c r="R623" s="2">
        <v>6.3</v>
      </c>
      <c r="S623" s="2">
        <v>9.1999999999999993</v>
      </c>
    </row>
    <row r="624" spans="1:19" x14ac:dyDescent="0.25">
      <c r="A624" s="8">
        <v>44819</v>
      </c>
      <c r="C624" s="41">
        <v>10.4</v>
      </c>
      <c r="E624" s="2">
        <v>10.4</v>
      </c>
      <c r="G624" s="2">
        <v>9.6999999999999993</v>
      </c>
      <c r="I624" s="41">
        <v>7.7</v>
      </c>
      <c r="M624" s="2">
        <v>9.3000000000000007</v>
      </c>
      <c r="P624" s="2">
        <v>7.6</v>
      </c>
    </row>
    <row r="625" spans="1:19" x14ac:dyDescent="0.25">
      <c r="A625" s="8">
        <v>44820</v>
      </c>
      <c r="C625" s="41">
        <v>12.2</v>
      </c>
      <c r="E625" s="2">
        <v>12.7</v>
      </c>
      <c r="G625" s="2">
        <v>10.8</v>
      </c>
      <c r="I625" s="41">
        <v>9.4</v>
      </c>
      <c r="M625" s="2">
        <v>10.7</v>
      </c>
      <c r="P625" s="2">
        <v>9.4</v>
      </c>
    </row>
    <row r="626" spans="1:19" x14ac:dyDescent="0.25">
      <c r="A626" s="8">
        <v>44821</v>
      </c>
      <c r="B626" s="2">
        <v>10</v>
      </c>
      <c r="C626" s="41">
        <v>13.8</v>
      </c>
      <c r="D626" s="2">
        <v>10.1</v>
      </c>
      <c r="E626" s="2">
        <v>10.1</v>
      </c>
      <c r="F626" s="41">
        <v>10.1</v>
      </c>
      <c r="G626" s="2">
        <v>10.3</v>
      </c>
      <c r="H626" s="2">
        <v>8.3000000000000007</v>
      </c>
      <c r="I626" s="41">
        <v>9.3000000000000007</v>
      </c>
      <c r="J626" s="2">
        <v>9.9</v>
      </c>
      <c r="K626" s="41">
        <v>10.9</v>
      </c>
      <c r="L626" s="2">
        <v>6.7</v>
      </c>
      <c r="M626" s="2">
        <v>7.9</v>
      </c>
      <c r="N626" s="41">
        <v>7.9</v>
      </c>
      <c r="O626" s="2">
        <v>10.4</v>
      </c>
      <c r="P626" s="2">
        <v>9.4</v>
      </c>
      <c r="Q626" s="2">
        <v>10.199999999999999</v>
      </c>
      <c r="R626" s="2">
        <v>9.3000000000000007</v>
      </c>
      <c r="S626" s="2">
        <v>7.8</v>
      </c>
    </row>
    <row r="627" spans="1:19" x14ac:dyDescent="0.25">
      <c r="A627" s="8">
        <v>44822</v>
      </c>
      <c r="C627" s="41">
        <v>6.2</v>
      </c>
      <c r="E627" s="2">
        <v>5</v>
      </c>
      <c r="G627" s="2">
        <v>4.7</v>
      </c>
      <c r="I627" s="41">
        <v>6.4</v>
      </c>
      <c r="M627" s="2">
        <v>5.3</v>
      </c>
      <c r="P627" s="2">
        <v>6.6</v>
      </c>
    </row>
    <row r="628" spans="1:19" x14ac:dyDescent="0.25">
      <c r="A628" s="8">
        <v>44823</v>
      </c>
      <c r="C628" s="41">
        <v>5.9</v>
      </c>
      <c r="E628" s="2">
        <v>6.9</v>
      </c>
      <c r="G628" s="2">
        <v>6.5</v>
      </c>
      <c r="I628" s="41">
        <v>7.1</v>
      </c>
      <c r="M628" s="2">
        <v>6.9</v>
      </c>
      <c r="P628" s="2">
        <v>7.5</v>
      </c>
    </row>
    <row r="629" spans="1:19" x14ac:dyDescent="0.25">
      <c r="A629" s="8">
        <v>44824</v>
      </c>
      <c r="B629" s="2">
        <v>6.4</v>
      </c>
      <c r="C629" s="41">
        <v>8.8000000000000007</v>
      </c>
      <c r="D629" s="2">
        <v>7.6</v>
      </c>
      <c r="E629" s="2">
        <v>7.9</v>
      </c>
      <c r="F629" s="41">
        <v>8.1</v>
      </c>
      <c r="G629" s="2">
        <v>6.6</v>
      </c>
      <c r="H629" s="2">
        <v>5.3</v>
      </c>
      <c r="I629" s="41">
        <v>6.4</v>
      </c>
      <c r="J629" s="2">
        <v>6.7</v>
      </c>
      <c r="K629" s="41">
        <v>8</v>
      </c>
      <c r="L629" s="2">
        <v>6.5</v>
      </c>
      <c r="M629" s="2">
        <v>5.5</v>
      </c>
      <c r="N629" s="41">
        <v>5.0999999999999996</v>
      </c>
      <c r="O629" s="2">
        <v>6.8</v>
      </c>
      <c r="P629" s="2">
        <v>7</v>
      </c>
      <c r="Q629" s="2">
        <v>7.9</v>
      </c>
      <c r="R629" s="2">
        <v>5.2</v>
      </c>
      <c r="S629" s="2">
        <v>7.2</v>
      </c>
    </row>
    <row r="630" spans="1:19" x14ac:dyDescent="0.25">
      <c r="A630" s="8">
        <v>44825</v>
      </c>
      <c r="C630" s="41">
        <v>5.3</v>
      </c>
      <c r="E630" s="2">
        <v>5.5</v>
      </c>
      <c r="G630" s="2">
        <v>5</v>
      </c>
      <c r="I630" s="41">
        <v>5</v>
      </c>
      <c r="M630" s="2">
        <v>5.5</v>
      </c>
      <c r="P630" s="2">
        <v>5</v>
      </c>
    </row>
    <row r="631" spans="1:19" x14ac:dyDescent="0.25">
      <c r="A631" s="8">
        <v>44826</v>
      </c>
      <c r="C631" s="41">
        <v>2.2000000000000002</v>
      </c>
      <c r="E631" s="2">
        <v>2.2999999999999998</v>
      </c>
      <c r="G631" s="2">
        <v>3.5</v>
      </c>
      <c r="I631" s="41">
        <v>2.6</v>
      </c>
      <c r="M631" s="2">
        <v>3.1</v>
      </c>
      <c r="P631" s="2">
        <v>2.7</v>
      </c>
    </row>
    <row r="632" spans="1:19" x14ac:dyDescent="0.25">
      <c r="A632" s="8">
        <v>44827</v>
      </c>
      <c r="B632" s="2">
        <v>2.7</v>
      </c>
      <c r="C632" s="41">
        <v>5</v>
      </c>
      <c r="D632" s="2">
        <v>2.2000000000000002</v>
      </c>
      <c r="E632" s="2">
        <v>2.5</v>
      </c>
      <c r="F632" s="41">
        <v>1.8</v>
      </c>
      <c r="G632" s="2">
        <v>2.8</v>
      </c>
      <c r="H632" s="2">
        <v>2.8</v>
      </c>
      <c r="I632" s="41">
        <v>2.1</v>
      </c>
      <c r="J632" s="2">
        <v>2.5</v>
      </c>
      <c r="K632" s="41">
        <v>2.2000000000000002</v>
      </c>
      <c r="L632" s="2">
        <v>3.1</v>
      </c>
      <c r="M632" s="2">
        <v>3.5</v>
      </c>
      <c r="N632" s="41">
        <v>3.3</v>
      </c>
      <c r="O632" s="2">
        <v>4.5</v>
      </c>
      <c r="P632" s="2">
        <v>2.4</v>
      </c>
      <c r="Q632" s="2">
        <v>2.4</v>
      </c>
      <c r="R632" s="2">
        <v>1.8</v>
      </c>
      <c r="S632" s="2">
        <v>5.2</v>
      </c>
    </row>
    <row r="633" spans="1:19" x14ac:dyDescent="0.25">
      <c r="A633" s="8">
        <v>44828</v>
      </c>
      <c r="C633" s="41">
        <v>6.8</v>
      </c>
      <c r="E633" s="2">
        <v>3.7</v>
      </c>
      <c r="G633" s="2">
        <v>6.1</v>
      </c>
      <c r="I633" s="41">
        <v>4.3</v>
      </c>
      <c r="M633" s="2">
        <v>5.5</v>
      </c>
      <c r="P633" s="2">
        <v>5.8</v>
      </c>
    </row>
    <row r="634" spans="1:19" x14ac:dyDescent="0.25">
      <c r="A634" s="8">
        <v>44829</v>
      </c>
      <c r="C634" s="41">
        <v>2.6</v>
      </c>
      <c r="E634" s="2">
        <v>3.5</v>
      </c>
      <c r="G634" s="2">
        <v>3.9</v>
      </c>
      <c r="I634" s="41">
        <v>3.4</v>
      </c>
      <c r="M634" s="2">
        <v>4.2</v>
      </c>
      <c r="P634" s="2">
        <v>3.1</v>
      </c>
    </row>
    <row r="635" spans="1:19" x14ac:dyDescent="0.25">
      <c r="A635" s="8">
        <v>44830</v>
      </c>
      <c r="B635" s="2">
        <v>3.6</v>
      </c>
      <c r="C635" s="41">
        <v>3</v>
      </c>
      <c r="D635" s="2">
        <v>3.3</v>
      </c>
      <c r="E635" s="2">
        <v>3.6</v>
      </c>
      <c r="F635" s="41">
        <v>3.8</v>
      </c>
      <c r="G635" s="2">
        <v>3.5</v>
      </c>
      <c r="H635" s="2">
        <v>2.9</v>
      </c>
      <c r="I635" s="41">
        <v>3.2</v>
      </c>
      <c r="J635" s="2">
        <v>3.3</v>
      </c>
      <c r="K635" s="41">
        <v>3.5</v>
      </c>
      <c r="L635" s="2">
        <v>3.7</v>
      </c>
      <c r="M635" s="2">
        <v>3.8</v>
      </c>
      <c r="N635" s="41">
        <v>3.7</v>
      </c>
      <c r="O635" s="2">
        <v>5.5</v>
      </c>
      <c r="P635" s="2">
        <v>3.2</v>
      </c>
      <c r="R635" s="2">
        <v>2.7</v>
      </c>
    </row>
    <row r="636" spans="1:19" x14ac:dyDescent="0.25">
      <c r="A636" s="8">
        <v>44831</v>
      </c>
      <c r="C636" s="41">
        <v>1.9</v>
      </c>
      <c r="E636" s="2">
        <v>3.3</v>
      </c>
      <c r="G636" s="2">
        <v>2.7</v>
      </c>
      <c r="I636" s="41">
        <v>2.9</v>
      </c>
      <c r="M636" s="2">
        <v>4.7</v>
      </c>
      <c r="P636" s="2">
        <v>3.8</v>
      </c>
    </row>
    <row r="637" spans="1:19" x14ac:dyDescent="0.25">
      <c r="A637" s="8">
        <v>44832</v>
      </c>
      <c r="C637" s="41">
        <v>1.6</v>
      </c>
      <c r="E637" s="2">
        <v>4.3</v>
      </c>
      <c r="G637" s="2">
        <v>3</v>
      </c>
      <c r="I637" s="41">
        <v>2</v>
      </c>
      <c r="M637" s="2">
        <v>3.6</v>
      </c>
      <c r="P637" s="2">
        <v>3.1</v>
      </c>
    </row>
    <row r="638" spans="1:19" x14ac:dyDescent="0.25">
      <c r="A638" s="8">
        <v>44833</v>
      </c>
      <c r="B638" s="2">
        <v>4.0999999999999996</v>
      </c>
      <c r="C638" s="41">
        <v>4.0999999999999996</v>
      </c>
      <c r="D638" s="2">
        <v>5.7</v>
      </c>
      <c r="E638" s="2">
        <v>6.6</v>
      </c>
      <c r="F638" s="41">
        <v>2.7</v>
      </c>
      <c r="G638" s="2">
        <v>4</v>
      </c>
      <c r="H638" s="2">
        <v>2.9</v>
      </c>
      <c r="I638" s="41">
        <v>3.6</v>
      </c>
      <c r="J638" s="2">
        <v>4.8</v>
      </c>
      <c r="L638" s="2">
        <v>5.2</v>
      </c>
      <c r="M638" s="2">
        <v>4.9000000000000004</v>
      </c>
      <c r="N638" s="41">
        <v>4.5</v>
      </c>
      <c r="O638" s="2">
        <v>4.5</v>
      </c>
      <c r="P638" s="2">
        <v>3.7</v>
      </c>
      <c r="R638" s="2">
        <v>2.4</v>
      </c>
    </row>
    <row r="639" spans="1:19" x14ac:dyDescent="0.25">
      <c r="A639" s="8">
        <v>44834</v>
      </c>
      <c r="C639" s="41">
        <v>6.2</v>
      </c>
      <c r="E639" s="2">
        <v>4.4000000000000004</v>
      </c>
      <c r="G639" s="2">
        <v>8.3000000000000007</v>
      </c>
      <c r="I639" s="41">
        <v>5.3</v>
      </c>
      <c r="M639" s="2">
        <v>6.4</v>
      </c>
      <c r="P639" s="2">
        <v>6.7</v>
      </c>
    </row>
    <row r="640" spans="1:19" x14ac:dyDescent="0.25">
      <c r="A640" s="8">
        <v>44835</v>
      </c>
      <c r="C640" s="41">
        <v>6.9</v>
      </c>
      <c r="E640" s="2">
        <v>8.6999999999999993</v>
      </c>
      <c r="G640" s="2">
        <v>8.4</v>
      </c>
      <c r="I640" s="41">
        <v>9</v>
      </c>
      <c r="K640" s="41">
        <v>8.6</v>
      </c>
      <c r="M640" s="2">
        <v>8.3000000000000007</v>
      </c>
      <c r="P640" s="2">
        <v>7.6</v>
      </c>
    </row>
    <row r="641" spans="1:19" x14ac:dyDescent="0.25">
      <c r="A641" s="8">
        <v>44836</v>
      </c>
      <c r="B641" s="2">
        <v>7.1</v>
      </c>
      <c r="C641" s="41">
        <v>6.1</v>
      </c>
      <c r="D641" s="2">
        <v>6.2</v>
      </c>
      <c r="E641" s="2">
        <v>7.5</v>
      </c>
      <c r="F641" s="41">
        <v>5.0999999999999996</v>
      </c>
      <c r="G641" s="2">
        <v>6.9</v>
      </c>
      <c r="H641" s="2">
        <v>5.5</v>
      </c>
      <c r="I641" s="41">
        <v>7.2</v>
      </c>
      <c r="J641" s="2">
        <v>7.1</v>
      </c>
      <c r="K641" s="41">
        <v>6.7</v>
      </c>
      <c r="L641" s="2">
        <v>7.9</v>
      </c>
      <c r="M641" s="2">
        <v>8.1</v>
      </c>
      <c r="N641" s="41">
        <v>9.1</v>
      </c>
      <c r="O641" s="2">
        <v>6.5</v>
      </c>
      <c r="P641" s="2">
        <v>6.5</v>
      </c>
      <c r="R641" s="2">
        <v>5.6</v>
      </c>
    </row>
    <row r="642" spans="1:19" x14ac:dyDescent="0.25">
      <c r="A642" s="8">
        <v>44837</v>
      </c>
      <c r="C642" s="41">
        <v>4.8</v>
      </c>
      <c r="E642" s="2">
        <v>7.4</v>
      </c>
      <c r="G642" s="2">
        <v>6.6</v>
      </c>
      <c r="I642" s="41">
        <v>4.7</v>
      </c>
      <c r="M642" s="2">
        <v>7.8</v>
      </c>
      <c r="P642" s="2">
        <v>5.0999999999999996</v>
      </c>
    </row>
    <row r="643" spans="1:19" x14ac:dyDescent="0.25">
      <c r="A643" s="8">
        <v>44838</v>
      </c>
      <c r="C643" s="41">
        <v>7.3</v>
      </c>
      <c r="E643" s="2">
        <v>8.5</v>
      </c>
      <c r="G643" s="2">
        <v>7.5</v>
      </c>
      <c r="I643" s="41">
        <v>6.6</v>
      </c>
      <c r="M643" s="2">
        <v>6.9</v>
      </c>
      <c r="P643" s="2">
        <v>7.4</v>
      </c>
    </row>
    <row r="644" spans="1:19" x14ac:dyDescent="0.25">
      <c r="A644" s="8">
        <v>44839</v>
      </c>
      <c r="B644" s="2">
        <v>7</v>
      </c>
      <c r="C644" s="41">
        <v>8.9</v>
      </c>
      <c r="D644" s="2">
        <v>6.3</v>
      </c>
      <c r="E644" s="2">
        <v>8.6999999999999993</v>
      </c>
      <c r="F644" s="41">
        <v>6.6</v>
      </c>
      <c r="G644" s="2">
        <v>8.4</v>
      </c>
      <c r="H644" s="2">
        <v>5.4</v>
      </c>
      <c r="I644" s="41">
        <v>8.4</v>
      </c>
      <c r="J644" s="2">
        <v>7</v>
      </c>
      <c r="K644" s="41">
        <v>9.1</v>
      </c>
      <c r="L644" s="2">
        <v>9.6999999999999993</v>
      </c>
      <c r="M644" s="2">
        <v>7.4</v>
      </c>
      <c r="N644" s="41">
        <v>6.3</v>
      </c>
      <c r="O644" s="2">
        <v>9.1999999999999993</v>
      </c>
      <c r="P644" s="2">
        <v>7.6</v>
      </c>
      <c r="Q644" s="2">
        <v>6.9</v>
      </c>
      <c r="R644" s="2">
        <v>4.9000000000000004</v>
      </c>
    </row>
    <row r="645" spans="1:19" x14ac:dyDescent="0.25">
      <c r="A645" s="8">
        <v>44840</v>
      </c>
      <c r="C645" s="41">
        <v>8.3000000000000007</v>
      </c>
      <c r="E645" s="2">
        <v>9.4</v>
      </c>
      <c r="G645" s="2">
        <v>7.4</v>
      </c>
      <c r="I645" s="41">
        <v>7.7</v>
      </c>
      <c r="M645" s="2">
        <v>9.5</v>
      </c>
      <c r="P645" s="2">
        <v>7.6</v>
      </c>
    </row>
    <row r="646" spans="1:19" x14ac:dyDescent="0.25">
      <c r="A646" s="8">
        <v>44841</v>
      </c>
      <c r="C646" s="41">
        <v>1.7</v>
      </c>
      <c r="E646" s="2">
        <v>5.3</v>
      </c>
      <c r="G646" s="2">
        <v>2.8</v>
      </c>
      <c r="I646" s="41">
        <v>2.1</v>
      </c>
      <c r="M646" s="2">
        <v>3.5</v>
      </c>
      <c r="P646" s="2">
        <v>1.9</v>
      </c>
    </row>
    <row r="647" spans="1:19" x14ac:dyDescent="0.25">
      <c r="A647" s="8">
        <v>44842</v>
      </c>
      <c r="B647" s="2">
        <v>6</v>
      </c>
      <c r="C647" s="41">
        <v>4.5999999999999996</v>
      </c>
      <c r="D647" s="2">
        <v>5.2</v>
      </c>
      <c r="E647" s="2">
        <v>7.7</v>
      </c>
      <c r="F647" s="41">
        <v>5.9</v>
      </c>
      <c r="G647" s="2">
        <v>5.3</v>
      </c>
      <c r="H647" s="2">
        <v>4.2</v>
      </c>
      <c r="I647" s="41">
        <v>5</v>
      </c>
      <c r="J647" s="2">
        <v>4.5999999999999996</v>
      </c>
      <c r="K647" s="41">
        <v>4.8</v>
      </c>
      <c r="L647" s="2">
        <v>5.3</v>
      </c>
      <c r="M647" s="2">
        <v>5.2</v>
      </c>
      <c r="N647" s="41">
        <v>6.6</v>
      </c>
      <c r="O647" s="2">
        <v>10.5</v>
      </c>
      <c r="P647" s="2">
        <v>6</v>
      </c>
      <c r="Q647" s="2">
        <v>8.1999999999999993</v>
      </c>
      <c r="R647" s="2">
        <v>2.8</v>
      </c>
    </row>
    <row r="648" spans="1:19" x14ac:dyDescent="0.25">
      <c r="A648" s="8">
        <v>44843</v>
      </c>
      <c r="C648" s="41">
        <v>7.6</v>
      </c>
      <c r="E648" s="2">
        <v>8.4</v>
      </c>
      <c r="G648" s="2">
        <v>8.1</v>
      </c>
      <c r="I648" s="41">
        <v>6.1</v>
      </c>
      <c r="M648" s="2">
        <v>7.5</v>
      </c>
      <c r="P648" s="2">
        <v>7.1</v>
      </c>
    </row>
    <row r="649" spans="1:19" x14ac:dyDescent="0.25">
      <c r="A649" s="8">
        <v>44844</v>
      </c>
      <c r="C649" s="41">
        <v>8.6999999999999993</v>
      </c>
      <c r="E649" s="2">
        <v>16</v>
      </c>
      <c r="G649" s="2">
        <v>9.6999999999999993</v>
      </c>
      <c r="I649" s="41">
        <v>8</v>
      </c>
      <c r="M649" s="2">
        <v>11.3</v>
      </c>
      <c r="P649" s="2">
        <v>9</v>
      </c>
    </row>
    <row r="650" spans="1:19" x14ac:dyDescent="0.25">
      <c r="A650" s="8">
        <v>44845</v>
      </c>
      <c r="B650" s="2">
        <v>11.3</v>
      </c>
      <c r="C650" s="41">
        <v>12.8</v>
      </c>
      <c r="D650" s="2">
        <v>10.5</v>
      </c>
      <c r="E650" s="2">
        <v>11.9</v>
      </c>
      <c r="F650" s="41">
        <v>10.8</v>
      </c>
      <c r="G650" s="2">
        <v>11.1</v>
      </c>
      <c r="I650" s="41">
        <v>10.7</v>
      </c>
      <c r="J650" s="2">
        <v>11.7</v>
      </c>
      <c r="K650" s="41">
        <v>14.6</v>
      </c>
      <c r="L650" s="2">
        <v>11.3</v>
      </c>
      <c r="M650" s="2">
        <v>10.8</v>
      </c>
      <c r="N650" s="41">
        <v>12.8</v>
      </c>
      <c r="O650" s="2">
        <v>9.5</v>
      </c>
      <c r="P650" s="2">
        <v>11.4</v>
      </c>
      <c r="Q650" s="2">
        <v>11.2</v>
      </c>
      <c r="R650" s="2">
        <v>9.6</v>
      </c>
    </row>
    <row r="651" spans="1:19" x14ac:dyDescent="0.25">
      <c r="A651" s="8">
        <v>44846</v>
      </c>
      <c r="C651" s="41">
        <v>6.7</v>
      </c>
      <c r="E651" s="2">
        <v>5.8</v>
      </c>
      <c r="G651" s="2">
        <v>5.2</v>
      </c>
      <c r="H651" s="2">
        <v>5.6</v>
      </c>
      <c r="I651" s="41">
        <v>5.8</v>
      </c>
      <c r="M651" s="2">
        <v>4.8</v>
      </c>
      <c r="P651" s="2">
        <v>6.2</v>
      </c>
    </row>
    <row r="652" spans="1:19" x14ac:dyDescent="0.25">
      <c r="A652" s="8">
        <v>44847</v>
      </c>
      <c r="C652" s="41">
        <v>6.7</v>
      </c>
      <c r="E652" s="2">
        <v>9</v>
      </c>
      <c r="G652" s="2">
        <v>7.6</v>
      </c>
      <c r="I652" s="41">
        <v>7.3</v>
      </c>
      <c r="M652" s="2">
        <v>5</v>
      </c>
      <c r="P652" s="2">
        <v>8.1</v>
      </c>
    </row>
    <row r="653" spans="1:19" x14ac:dyDescent="0.25">
      <c r="A653" s="8">
        <v>44848</v>
      </c>
      <c r="B653" s="2">
        <v>4.8</v>
      </c>
      <c r="C653" s="41">
        <v>6.3</v>
      </c>
      <c r="D653" s="2">
        <v>5.5</v>
      </c>
      <c r="E653" s="2">
        <v>9.3000000000000007</v>
      </c>
      <c r="F653" s="41">
        <v>3</v>
      </c>
      <c r="G653" s="2">
        <v>5.9</v>
      </c>
      <c r="H653" s="2">
        <v>4.0999999999999996</v>
      </c>
      <c r="I653" s="41">
        <v>5.4</v>
      </c>
      <c r="J653" s="2">
        <v>5.5</v>
      </c>
      <c r="K653" s="41">
        <v>5.2</v>
      </c>
      <c r="L653" s="2">
        <v>3.7</v>
      </c>
      <c r="M653" s="2">
        <v>4.3</v>
      </c>
      <c r="N653" s="41">
        <v>4.3</v>
      </c>
      <c r="O653" s="2">
        <v>4.9000000000000004</v>
      </c>
      <c r="P653" s="2">
        <v>6.2</v>
      </c>
      <c r="R653" s="2">
        <v>3.3</v>
      </c>
      <c r="S653" s="2">
        <v>6.8</v>
      </c>
    </row>
    <row r="654" spans="1:19" x14ac:dyDescent="0.25">
      <c r="A654" s="8">
        <v>44849</v>
      </c>
      <c r="C654" s="41">
        <v>3.9</v>
      </c>
      <c r="E654" s="2">
        <v>6.4</v>
      </c>
      <c r="G654" s="2">
        <v>4.0999999999999996</v>
      </c>
      <c r="I654" s="41">
        <v>3.2</v>
      </c>
      <c r="M654" s="2">
        <v>4.5</v>
      </c>
      <c r="P654" s="2">
        <v>3</v>
      </c>
    </row>
    <row r="655" spans="1:19" x14ac:dyDescent="0.25">
      <c r="A655" s="8">
        <v>44850</v>
      </c>
      <c r="C655" s="41">
        <v>3.6</v>
      </c>
      <c r="E655" s="2">
        <v>8.1999999999999993</v>
      </c>
      <c r="G655" s="2">
        <v>4</v>
      </c>
      <c r="I655" s="41">
        <v>4.4000000000000004</v>
      </c>
      <c r="M655" s="2">
        <v>4.8</v>
      </c>
      <c r="P655" s="2">
        <v>4.5</v>
      </c>
    </row>
    <row r="656" spans="1:19" x14ac:dyDescent="0.25">
      <c r="A656" s="8">
        <v>44851</v>
      </c>
      <c r="B656" s="2">
        <v>2.5</v>
      </c>
      <c r="C656" s="41">
        <v>1.7</v>
      </c>
      <c r="E656" s="2">
        <v>5</v>
      </c>
      <c r="F656" s="41">
        <v>3.8</v>
      </c>
      <c r="G656" s="2">
        <v>2.2000000000000002</v>
      </c>
      <c r="H656" s="2">
        <v>3.2</v>
      </c>
      <c r="I656" s="41">
        <v>1.7</v>
      </c>
      <c r="J656" s="2">
        <v>2.2000000000000002</v>
      </c>
      <c r="K656" s="41">
        <v>1.8</v>
      </c>
      <c r="L656" s="2">
        <v>2.6</v>
      </c>
      <c r="M656" s="2">
        <v>3.8</v>
      </c>
      <c r="N656" s="41">
        <v>2.7</v>
      </c>
      <c r="O656" s="2">
        <v>3.8</v>
      </c>
      <c r="P656" s="2">
        <v>2.2000000000000002</v>
      </c>
      <c r="R656" s="2">
        <v>2.2999999999999998</v>
      </c>
      <c r="S656" s="2">
        <v>5.2</v>
      </c>
    </row>
    <row r="657" spans="1:19" x14ac:dyDescent="0.25">
      <c r="A657" s="8">
        <v>44852</v>
      </c>
      <c r="C657" s="41">
        <v>2.4</v>
      </c>
      <c r="E657" s="2">
        <v>15.4</v>
      </c>
      <c r="G657" s="2">
        <v>3.4</v>
      </c>
      <c r="I657" s="41">
        <v>3.2</v>
      </c>
      <c r="M657" s="2">
        <v>4.0999999999999996</v>
      </c>
      <c r="P657" s="2">
        <v>3.6</v>
      </c>
      <c r="Q657" s="2">
        <v>3.3</v>
      </c>
    </row>
    <row r="658" spans="1:19" x14ac:dyDescent="0.25">
      <c r="A658" s="8">
        <v>44853</v>
      </c>
      <c r="C658" s="41">
        <v>4.7</v>
      </c>
      <c r="E658" s="2">
        <v>8</v>
      </c>
      <c r="G658" s="2">
        <v>6.9</v>
      </c>
      <c r="M658" s="2">
        <v>7.4</v>
      </c>
      <c r="P658" s="2">
        <v>6.4</v>
      </c>
    </row>
    <row r="659" spans="1:19" x14ac:dyDescent="0.25">
      <c r="A659" s="8">
        <v>44854</v>
      </c>
      <c r="B659" s="2">
        <v>16.100000000000001</v>
      </c>
      <c r="C659" s="41">
        <v>12.1</v>
      </c>
      <c r="D659" s="2">
        <v>14.9</v>
      </c>
      <c r="E659" s="2">
        <v>18.399999999999999</v>
      </c>
      <c r="F659" s="41">
        <v>7</v>
      </c>
      <c r="G659" s="2">
        <v>16.399999999999999</v>
      </c>
      <c r="H659" s="2">
        <v>15.6</v>
      </c>
      <c r="I659" s="41">
        <v>12.6</v>
      </c>
      <c r="J659" s="2">
        <v>12.9</v>
      </c>
      <c r="K659" s="41">
        <v>11.2</v>
      </c>
      <c r="M659" s="2">
        <v>14.7</v>
      </c>
      <c r="N659" s="41">
        <v>15.2</v>
      </c>
      <c r="O659" s="2">
        <v>18.399999999999999</v>
      </c>
      <c r="P659" s="2">
        <v>19.100000000000001</v>
      </c>
      <c r="Q659" s="2">
        <v>10</v>
      </c>
      <c r="R659" s="2">
        <v>9.1999999999999993</v>
      </c>
      <c r="S659" s="2">
        <v>22.4</v>
      </c>
    </row>
    <row r="660" spans="1:19" x14ac:dyDescent="0.25">
      <c r="A660" s="8">
        <v>44855</v>
      </c>
      <c r="E660" s="2">
        <v>21.8</v>
      </c>
      <c r="G660" s="2">
        <v>19.899999999999999</v>
      </c>
      <c r="I660" s="41">
        <v>10.9</v>
      </c>
      <c r="M660" s="2">
        <v>15.5</v>
      </c>
      <c r="P660" s="2">
        <v>15.3</v>
      </c>
    </row>
    <row r="661" spans="1:19" x14ac:dyDescent="0.25">
      <c r="A661" s="8">
        <v>44856</v>
      </c>
      <c r="C661" s="41">
        <v>15.1</v>
      </c>
      <c r="E661" s="2">
        <v>14.8</v>
      </c>
      <c r="G661" s="2">
        <v>11.4</v>
      </c>
      <c r="I661" s="41">
        <v>9.9</v>
      </c>
      <c r="M661" s="2">
        <v>14.9</v>
      </c>
      <c r="P661" s="2">
        <v>11.9</v>
      </c>
    </row>
    <row r="662" spans="1:19" x14ac:dyDescent="0.25">
      <c r="A662" s="8">
        <v>44857</v>
      </c>
      <c r="B662" s="2">
        <v>13</v>
      </c>
      <c r="C662" s="41">
        <v>11.6</v>
      </c>
      <c r="D662" s="2">
        <v>9.6</v>
      </c>
      <c r="E662" s="2">
        <v>12</v>
      </c>
      <c r="F662" s="41">
        <v>9.1</v>
      </c>
      <c r="G662" s="2">
        <v>10.7</v>
      </c>
      <c r="I662" s="41">
        <v>9.5</v>
      </c>
      <c r="J662" s="2">
        <v>10</v>
      </c>
      <c r="K662" s="41">
        <v>9</v>
      </c>
      <c r="M662" s="2">
        <v>11.4</v>
      </c>
      <c r="N662" s="41">
        <v>7.3</v>
      </c>
      <c r="O662" s="2">
        <v>8.6999999999999993</v>
      </c>
      <c r="P662" s="2">
        <v>14.5</v>
      </c>
      <c r="Q662" s="2">
        <v>10</v>
      </c>
      <c r="R662" s="2">
        <v>7.9</v>
      </c>
      <c r="S662" s="2">
        <v>18.100000000000001</v>
      </c>
    </row>
    <row r="663" spans="1:19" x14ac:dyDescent="0.25">
      <c r="A663" s="8">
        <v>44858</v>
      </c>
      <c r="C663" s="41">
        <v>11.1</v>
      </c>
      <c r="E663" s="2">
        <v>5.9</v>
      </c>
      <c r="G663" s="2">
        <v>5.6</v>
      </c>
      <c r="I663" s="41">
        <v>6.1</v>
      </c>
      <c r="M663" s="2">
        <v>6.7</v>
      </c>
      <c r="P663" s="2">
        <v>7.6</v>
      </c>
    </row>
    <row r="664" spans="1:19" x14ac:dyDescent="0.25">
      <c r="A664" s="8">
        <v>44859</v>
      </c>
      <c r="C664" s="41">
        <v>1.9</v>
      </c>
      <c r="E664" s="2">
        <v>6.3</v>
      </c>
      <c r="G664" s="2">
        <v>1.8</v>
      </c>
      <c r="I664" s="41">
        <v>1.8</v>
      </c>
      <c r="M664" s="2">
        <v>4.5999999999999996</v>
      </c>
      <c r="P664" s="2">
        <v>3</v>
      </c>
    </row>
    <row r="665" spans="1:19" x14ac:dyDescent="0.25">
      <c r="A665" s="8">
        <v>44860</v>
      </c>
      <c r="B665" s="2">
        <v>9.1</v>
      </c>
      <c r="C665" s="41">
        <v>4.5</v>
      </c>
      <c r="D665" s="2">
        <v>4.0999999999999996</v>
      </c>
      <c r="E665" s="2">
        <v>9.8000000000000007</v>
      </c>
      <c r="F665" s="41">
        <v>7.9</v>
      </c>
      <c r="G665" s="2">
        <v>6.4</v>
      </c>
      <c r="I665" s="41">
        <v>5.9</v>
      </c>
      <c r="J665" s="2">
        <v>5.8</v>
      </c>
      <c r="K665" s="41">
        <v>5.6</v>
      </c>
      <c r="L665" s="2">
        <v>7.5</v>
      </c>
      <c r="M665" s="2">
        <v>7</v>
      </c>
      <c r="N665" s="41">
        <v>6.3</v>
      </c>
      <c r="O665" s="2">
        <v>6.9</v>
      </c>
      <c r="P665" s="2">
        <v>7.7</v>
      </c>
      <c r="Q665" s="2">
        <v>7.1</v>
      </c>
      <c r="R665" s="2">
        <v>4</v>
      </c>
      <c r="S665" s="2">
        <v>13.4</v>
      </c>
    </row>
    <row r="666" spans="1:19" x14ac:dyDescent="0.25">
      <c r="A666" s="8">
        <v>44861</v>
      </c>
      <c r="E666" s="2">
        <v>8.1999999999999993</v>
      </c>
      <c r="G666" s="2">
        <v>6.9</v>
      </c>
      <c r="H666" s="2">
        <v>6.2</v>
      </c>
      <c r="I666" s="41">
        <v>7.8</v>
      </c>
      <c r="L666" s="2">
        <v>8.4</v>
      </c>
      <c r="M666" s="2">
        <v>5.3</v>
      </c>
      <c r="P666" s="2">
        <v>6.7</v>
      </c>
    </row>
    <row r="667" spans="1:19" x14ac:dyDescent="0.25">
      <c r="A667" s="8">
        <v>44862</v>
      </c>
      <c r="C667" s="41">
        <v>13.8</v>
      </c>
      <c r="E667" s="2">
        <v>15.7</v>
      </c>
      <c r="G667" s="2">
        <v>11.9</v>
      </c>
      <c r="I667" s="41">
        <v>8.4</v>
      </c>
      <c r="M667" s="2">
        <v>7.7</v>
      </c>
      <c r="P667" s="2">
        <v>12.7</v>
      </c>
    </row>
    <row r="668" spans="1:19" x14ac:dyDescent="0.25">
      <c r="A668" s="8">
        <v>44863</v>
      </c>
      <c r="B668" s="2">
        <v>13.9</v>
      </c>
      <c r="C668" s="41">
        <v>18.5</v>
      </c>
      <c r="D668" s="2">
        <v>21</v>
      </c>
      <c r="E668" s="2">
        <v>13.9</v>
      </c>
      <c r="F668" s="41">
        <v>12.1</v>
      </c>
      <c r="G668" s="2">
        <v>15.8</v>
      </c>
      <c r="H668" s="2">
        <v>7.6</v>
      </c>
      <c r="I668" s="41">
        <v>11.5</v>
      </c>
      <c r="J668" s="2">
        <v>14.7</v>
      </c>
      <c r="K668" s="41">
        <v>9.8000000000000007</v>
      </c>
      <c r="L668" s="2">
        <v>7.8</v>
      </c>
      <c r="M668" s="2">
        <v>9</v>
      </c>
      <c r="N668" s="41">
        <v>9.8000000000000007</v>
      </c>
      <c r="O668" s="2">
        <v>14.5</v>
      </c>
      <c r="P668" s="2">
        <v>16.600000000000001</v>
      </c>
      <c r="Q668" s="2">
        <v>19.3</v>
      </c>
      <c r="R668" s="2">
        <v>7.9</v>
      </c>
      <c r="S668" s="2">
        <v>8.4</v>
      </c>
    </row>
    <row r="669" spans="1:19" x14ac:dyDescent="0.25">
      <c r="A669" s="8">
        <v>44864</v>
      </c>
      <c r="C669" s="41">
        <v>22</v>
      </c>
      <c r="E669" s="2">
        <v>15.9</v>
      </c>
      <c r="G669" s="2">
        <v>19.7</v>
      </c>
      <c r="I669" s="41">
        <v>17.399999999999999</v>
      </c>
      <c r="L669" s="2">
        <v>10.6</v>
      </c>
      <c r="M669" s="2">
        <v>16.7</v>
      </c>
      <c r="P669" s="2">
        <v>19.7</v>
      </c>
    </row>
    <row r="670" spans="1:19" x14ac:dyDescent="0.25">
      <c r="A670" s="8">
        <v>44865</v>
      </c>
      <c r="C670" s="41">
        <v>21.6</v>
      </c>
      <c r="E670" s="2">
        <v>16.7</v>
      </c>
      <c r="G670" s="2">
        <v>16.7</v>
      </c>
      <c r="I670" s="41">
        <v>14.9</v>
      </c>
      <c r="M670" s="2">
        <v>12.2</v>
      </c>
      <c r="P670" s="2">
        <v>17.899999999999999</v>
      </c>
    </row>
    <row r="671" spans="1:19" x14ac:dyDescent="0.25">
      <c r="A671" s="8">
        <v>44866</v>
      </c>
      <c r="B671" s="2">
        <v>12.2</v>
      </c>
      <c r="C671" s="41">
        <v>13.1</v>
      </c>
      <c r="D671" s="2">
        <v>10.7</v>
      </c>
      <c r="E671" s="2">
        <v>17.3</v>
      </c>
      <c r="F671" s="41">
        <v>9.8000000000000007</v>
      </c>
      <c r="G671" s="2">
        <v>13</v>
      </c>
      <c r="H671" s="2">
        <v>9.3000000000000007</v>
      </c>
      <c r="I671" s="41">
        <v>11</v>
      </c>
      <c r="J671" s="2">
        <v>14.4</v>
      </c>
      <c r="K671" s="41">
        <v>12.6</v>
      </c>
      <c r="M671" s="2">
        <v>6.5</v>
      </c>
      <c r="N671" s="41">
        <v>8.6999999999999993</v>
      </c>
      <c r="O671" s="2">
        <v>8.9</v>
      </c>
      <c r="P671" s="2">
        <v>11.6</v>
      </c>
      <c r="Q671" s="2">
        <v>13.6</v>
      </c>
      <c r="R671" s="2">
        <v>6.3</v>
      </c>
      <c r="S671" s="2">
        <v>8.6999999999999993</v>
      </c>
    </row>
    <row r="672" spans="1:19" x14ac:dyDescent="0.25">
      <c r="A672" s="8">
        <v>44867</v>
      </c>
      <c r="C672" s="41">
        <v>11.8</v>
      </c>
      <c r="E672" s="2">
        <v>9.1</v>
      </c>
      <c r="G672" s="2">
        <v>8.4</v>
      </c>
      <c r="I672" s="41">
        <v>9.1999999999999993</v>
      </c>
      <c r="L672" s="2">
        <v>8.6</v>
      </c>
      <c r="M672" s="2">
        <v>6.9</v>
      </c>
      <c r="P672" s="2">
        <v>9.3000000000000007</v>
      </c>
    </row>
    <row r="673" spans="1:19" x14ac:dyDescent="0.25">
      <c r="A673" s="8">
        <v>44868</v>
      </c>
      <c r="C673" s="41">
        <v>11.9</v>
      </c>
      <c r="E673" s="2">
        <v>10.1</v>
      </c>
      <c r="G673" s="2">
        <v>8.8000000000000007</v>
      </c>
      <c r="I673" s="41">
        <v>8.1</v>
      </c>
      <c r="M673" s="2">
        <v>9</v>
      </c>
      <c r="P673" s="2">
        <v>7.8</v>
      </c>
    </row>
    <row r="674" spans="1:19" x14ac:dyDescent="0.25">
      <c r="A674" s="8">
        <v>44869</v>
      </c>
      <c r="B674" s="2">
        <v>4.4000000000000004</v>
      </c>
      <c r="C674" s="41">
        <v>10</v>
      </c>
      <c r="D674" s="2">
        <v>8.5</v>
      </c>
      <c r="E674" s="2">
        <v>6.1</v>
      </c>
      <c r="F674" s="41">
        <v>7.3</v>
      </c>
      <c r="G674" s="2">
        <v>5</v>
      </c>
      <c r="H674" s="2">
        <v>6.4</v>
      </c>
      <c r="I674" s="41">
        <v>7.2</v>
      </c>
      <c r="J674" s="2">
        <v>7.7</v>
      </c>
      <c r="K674" s="41">
        <v>9.3000000000000007</v>
      </c>
      <c r="L674" s="2">
        <v>7.2</v>
      </c>
      <c r="M674" s="2">
        <v>7.9</v>
      </c>
      <c r="N674" s="41">
        <v>7.7</v>
      </c>
      <c r="O674" s="2">
        <v>6.1</v>
      </c>
      <c r="P674" s="2">
        <v>7.5</v>
      </c>
      <c r="Q674" s="2">
        <v>8.5</v>
      </c>
      <c r="R674" s="2">
        <v>6.6</v>
      </c>
      <c r="S674" s="2">
        <v>6.3</v>
      </c>
    </row>
    <row r="675" spans="1:19" x14ac:dyDescent="0.25">
      <c r="A675" s="8">
        <v>44870</v>
      </c>
      <c r="C675" s="41">
        <v>4.0999999999999996</v>
      </c>
      <c r="E675" s="2">
        <v>1.4</v>
      </c>
      <c r="G675" s="2">
        <v>1.3</v>
      </c>
      <c r="I675" s="41">
        <v>1.7</v>
      </c>
      <c r="M675" s="2">
        <v>4</v>
      </c>
      <c r="P675" s="2">
        <v>2.1</v>
      </c>
    </row>
    <row r="676" spans="1:19" x14ac:dyDescent="0.25">
      <c r="A676" s="8">
        <v>44871</v>
      </c>
      <c r="C676" s="41">
        <v>3.6</v>
      </c>
      <c r="E676" s="2">
        <v>2.4</v>
      </c>
      <c r="G676" s="2">
        <v>2.1</v>
      </c>
      <c r="I676" s="41">
        <v>3</v>
      </c>
      <c r="M676" s="2">
        <v>3.3</v>
      </c>
      <c r="P676" s="2">
        <v>2.7</v>
      </c>
    </row>
    <row r="677" spans="1:19" x14ac:dyDescent="0.25">
      <c r="A677" s="8">
        <v>44872</v>
      </c>
      <c r="B677" s="2">
        <v>3.4</v>
      </c>
      <c r="C677" s="41">
        <v>3.6</v>
      </c>
      <c r="D677" s="2">
        <v>3</v>
      </c>
      <c r="E677" s="2">
        <v>3.1</v>
      </c>
      <c r="F677" s="41">
        <v>3.4</v>
      </c>
      <c r="G677" s="2">
        <v>3</v>
      </c>
      <c r="H677" s="2">
        <v>2.6</v>
      </c>
      <c r="I677" s="41">
        <v>3.8</v>
      </c>
      <c r="J677" s="2">
        <v>3.5</v>
      </c>
      <c r="K677" s="41">
        <v>3</v>
      </c>
      <c r="L677" s="2">
        <v>3.5</v>
      </c>
      <c r="M677" s="2">
        <v>4.0999999999999996</v>
      </c>
      <c r="N677" s="41">
        <v>3.1</v>
      </c>
      <c r="O677" s="2">
        <v>4.4000000000000004</v>
      </c>
      <c r="P677" s="2">
        <v>4.4000000000000004</v>
      </c>
      <c r="Q677" s="2">
        <v>2.9</v>
      </c>
      <c r="R677" s="2">
        <v>2.7</v>
      </c>
      <c r="S677" s="2">
        <v>5.4</v>
      </c>
    </row>
    <row r="678" spans="1:19" x14ac:dyDescent="0.25">
      <c r="A678" s="8">
        <v>44873</v>
      </c>
      <c r="C678" s="41">
        <v>5.6</v>
      </c>
      <c r="E678" s="2">
        <v>6.7</v>
      </c>
      <c r="G678" s="2">
        <v>6.4</v>
      </c>
      <c r="I678" s="41">
        <v>12.8</v>
      </c>
      <c r="M678" s="2">
        <v>5.9</v>
      </c>
      <c r="P678" s="2">
        <v>6.9</v>
      </c>
    </row>
    <row r="679" spans="1:19" x14ac:dyDescent="0.25">
      <c r="A679" s="8">
        <v>44874</v>
      </c>
      <c r="C679" s="41">
        <v>9.9</v>
      </c>
      <c r="E679" s="2">
        <v>9.1999999999999993</v>
      </c>
      <c r="G679" s="2">
        <v>9.5</v>
      </c>
      <c r="I679" s="41">
        <v>8.5</v>
      </c>
      <c r="M679" s="2">
        <v>9.1999999999999993</v>
      </c>
      <c r="P679" s="2">
        <v>9.1</v>
      </c>
    </row>
    <row r="680" spans="1:19" x14ac:dyDescent="0.25">
      <c r="A680" s="8">
        <v>44875</v>
      </c>
      <c r="B680" s="2">
        <v>6.6</v>
      </c>
      <c r="C680" s="41">
        <v>11.1</v>
      </c>
      <c r="D680" s="2">
        <v>9.6</v>
      </c>
      <c r="E680" s="2">
        <v>8.4</v>
      </c>
      <c r="F680" s="41">
        <v>8.9</v>
      </c>
      <c r="G680" s="2">
        <v>7.9</v>
      </c>
      <c r="H680" s="2">
        <v>5.2</v>
      </c>
      <c r="I680" s="41">
        <v>8.3000000000000007</v>
      </c>
      <c r="J680" s="2">
        <v>10.1</v>
      </c>
      <c r="K680" s="41">
        <v>9.5</v>
      </c>
      <c r="L680" s="2">
        <v>4.9000000000000004</v>
      </c>
      <c r="M680" s="2">
        <v>6.3</v>
      </c>
      <c r="N680" s="41">
        <v>6.2</v>
      </c>
      <c r="O680" s="2">
        <v>4.9000000000000004</v>
      </c>
      <c r="P680" s="2">
        <v>8.5</v>
      </c>
      <c r="Q680" s="2">
        <v>8.6</v>
      </c>
      <c r="R680" s="2">
        <v>8</v>
      </c>
      <c r="S680" s="2">
        <v>4.0999999999999996</v>
      </c>
    </row>
    <row r="681" spans="1:19" x14ac:dyDescent="0.25">
      <c r="A681" s="8">
        <v>44876</v>
      </c>
      <c r="C681" s="41">
        <v>2.1</v>
      </c>
      <c r="E681" s="2">
        <v>1.8</v>
      </c>
      <c r="G681" s="2">
        <v>2.1</v>
      </c>
      <c r="I681" s="41">
        <v>2.1</v>
      </c>
      <c r="M681" s="2">
        <v>2.9</v>
      </c>
      <c r="P681" s="2">
        <v>1.8</v>
      </c>
    </row>
    <row r="682" spans="1:19" x14ac:dyDescent="0.25">
      <c r="A682" s="8">
        <v>44877</v>
      </c>
      <c r="C682" s="41">
        <v>1.7</v>
      </c>
      <c r="E682" s="2">
        <v>2</v>
      </c>
      <c r="G682" s="2">
        <v>2.1</v>
      </c>
      <c r="I682" s="41">
        <v>1.9</v>
      </c>
      <c r="M682" s="2">
        <v>1.4</v>
      </c>
      <c r="P682" s="2">
        <v>1.6</v>
      </c>
    </row>
    <row r="683" spans="1:19" x14ac:dyDescent="0.25">
      <c r="A683" s="8">
        <v>44878</v>
      </c>
      <c r="B683" s="2">
        <v>4.3</v>
      </c>
      <c r="C683" s="41">
        <v>4.4000000000000004</v>
      </c>
      <c r="D683" s="2">
        <v>4</v>
      </c>
      <c r="E683" s="2">
        <v>3.9</v>
      </c>
      <c r="F683" s="41">
        <v>3.5</v>
      </c>
      <c r="G683" s="2">
        <v>5.3</v>
      </c>
      <c r="H683" s="2">
        <v>2.9</v>
      </c>
      <c r="I683" s="41">
        <v>4</v>
      </c>
      <c r="J683" s="2">
        <v>4.5</v>
      </c>
      <c r="K683" s="41">
        <v>3.9</v>
      </c>
      <c r="L683" s="2">
        <v>2.9</v>
      </c>
      <c r="M683" s="2">
        <v>3.6</v>
      </c>
      <c r="N683" s="41">
        <v>3.2</v>
      </c>
      <c r="O683" s="2">
        <v>6</v>
      </c>
      <c r="P683" s="2">
        <v>5</v>
      </c>
      <c r="Q683" s="2">
        <v>4.8</v>
      </c>
      <c r="S683" s="2">
        <v>3.5</v>
      </c>
    </row>
    <row r="684" spans="1:19" x14ac:dyDescent="0.25">
      <c r="A684" s="8">
        <v>44879</v>
      </c>
      <c r="C684" s="41">
        <v>9.5</v>
      </c>
      <c r="E684" s="2">
        <v>10.4</v>
      </c>
      <c r="G684" s="2">
        <v>9.9</v>
      </c>
      <c r="I684" s="41">
        <v>11.5</v>
      </c>
      <c r="M684" s="2">
        <v>7.3</v>
      </c>
      <c r="P684" s="2">
        <v>8.9</v>
      </c>
    </row>
    <row r="685" spans="1:19" x14ac:dyDescent="0.25">
      <c r="A685" s="8">
        <v>44880</v>
      </c>
      <c r="C685" s="41">
        <v>11.5</v>
      </c>
      <c r="E685" s="2">
        <v>11.1</v>
      </c>
      <c r="G685" s="2">
        <v>11.2</v>
      </c>
      <c r="I685" s="41">
        <v>11.9</v>
      </c>
      <c r="M685" s="2">
        <v>11.2</v>
      </c>
      <c r="P685" s="2">
        <v>10.9</v>
      </c>
    </row>
    <row r="686" spans="1:19" x14ac:dyDescent="0.25">
      <c r="A686" s="8">
        <v>44881</v>
      </c>
      <c r="B686" s="2">
        <v>9.6999999999999993</v>
      </c>
      <c r="C686" s="41">
        <v>13.5</v>
      </c>
      <c r="D686" s="2">
        <v>10.9</v>
      </c>
      <c r="E686" s="2">
        <v>9.3000000000000007</v>
      </c>
      <c r="F686" s="41">
        <v>7.9</v>
      </c>
      <c r="G686" s="2">
        <v>9.4</v>
      </c>
      <c r="H686" s="2">
        <v>6.3</v>
      </c>
      <c r="I686" s="41">
        <v>10.4</v>
      </c>
      <c r="J686" s="2">
        <v>10.4</v>
      </c>
      <c r="K686" s="41">
        <v>9.9</v>
      </c>
      <c r="L686" s="2">
        <v>4.4000000000000004</v>
      </c>
      <c r="M686" s="2">
        <v>5.4</v>
      </c>
      <c r="N686" s="41">
        <v>6.1</v>
      </c>
      <c r="O686" s="2">
        <v>7.7</v>
      </c>
      <c r="P686" s="2">
        <v>11.4</v>
      </c>
      <c r="Q686" s="2">
        <v>10.3</v>
      </c>
      <c r="S686" s="2">
        <v>4.5</v>
      </c>
    </row>
    <row r="687" spans="1:19" x14ac:dyDescent="0.25">
      <c r="A687" s="8">
        <v>44882</v>
      </c>
      <c r="C687" s="41">
        <v>6.9</v>
      </c>
      <c r="E687" s="2">
        <v>5.6</v>
      </c>
      <c r="G687" s="2">
        <v>5.2</v>
      </c>
      <c r="I687" s="41">
        <v>6</v>
      </c>
      <c r="M687" s="2">
        <v>5</v>
      </c>
      <c r="P687" s="2">
        <v>6.1</v>
      </c>
    </row>
    <row r="688" spans="1:19" x14ac:dyDescent="0.25">
      <c r="A688" s="8">
        <v>44883</v>
      </c>
      <c r="C688" s="41">
        <v>4</v>
      </c>
      <c r="E688" s="2">
        <v>4.7</v>
      </c>
      <c r="G688" s="2">
        <v>4.0999999999999996</v>
      </c>
      <c r="I688" s="41">
        <v>4.8</v>
      </c>
      <c r="M688" s="2">
        <v>4.5</v>
      </c>
      <c r="P688" s="2">
        <v>4.5</v>
      </c>
    </row>
    <row r="689" spans="1:19" x14ac:dyDescent="0.25">
      <c r="A689" s="8">
        <v>44884</v>
      </c>
      <c r="B689" s="2">
        <v>2.7</v>
      </c>
      <c r="C689" s="41">
        <v>3.1</v>
      </c>
      <c r="D689" s="2">
        <v>2.7</v>
      </c>
      <c r="E689" s="2">
        <v>2.9</v>
      </c>
      <c r="F689" s="41">
        <v>3.7</v>
      </c>
      <c r="G689" s="2">
        <v>2.5</v>
      </c>
      <c r="H689" s="2">
        <v>4</v>
      </c>
      <c r="I689" s="41">
        <v>2.9</v>
      </c>
      <c r="J689" s="2">
        <v>3.7</v>
      </c>
      <c r="K689" s="41">
        <v>2.6</v>
      </c>
      <c r="L689" s="2">
        <v>2.7</v>
      </c>
      <c r="M689" s="2">
        <v>4.0999999999999996</v>
      </c>
      <c r="N689" s="41">
        <v>4.5999999999999996</v>
      </c>
      <c r="O689" s="2">
        <v>5.0999999999999996</v>
      </c>
      <c r="P689" s="2">
        <v>2.8</v>
      </c>
      <c r="Q689" s="2">
        <v>3.3</v>
      </c>
      <c r="S689" s="2">
        <v>5</v>
      </c>
    </row>
    <row r="690" spans="1:19" x14ac:dyDescent="0.25">
      <c r="A690" s="8">
        <v>44885</v>
      </c>
      <c r="C690" s="41">
        <v>4.5</v>
      </c>
      <c r="E690" s="2">
        <v>3.7</v>
      </c>
      <c r="G690" s="2">
        <v>3.9</v>
      </c>
      <c r="I690" s="41">
        <v>3.5</v>
      </c>
      <c r="M690" s="2">
        <v>4</v>
      </c>
      <c r="P690" s="2">
        <v>3.5</v>
      </c>
    </row>
    <row r="691" spans="1:19" x14ac:dyDescent="0.25">
      <c r="A691" s="8">
        <v>44886</v>
      </c>
      <c r="C691" s="41">
        <v>7.1</v>
      </c>
      <c r="E691" s="2">
        <v>6.6</v>
      </c>
      <c r="G691" s="2">
        <v>6</v>
      </c>
      <c r="I691" s="41">
        <v>5.8</v>
      </c>
      <c r="M691" s="2">
        <v>6.8</v>
      </c>
      <c r="P691" s="2">
        <v>6</v>
      </c>
    </row>
    <row r="692" spans="1:19" x14ac:dyDescent="0.25">
      <c r="A692" s="8">
        <v>44887</v>
      </c>
      <c r="B692" s="2">
        <v>16.5</v>
      </c>
      <c r="C692" s="41">
        <v>18.2</v>
      </c>
      <c r="D692" s="2">
        <v>12</v>
      </c>
      <c r="E692" s="2">
        <v>28.4</v>
      </c>
      <c r="F692" s="41">
        <v>25.1</v>
      </c>
      <c r="G692" s="2">
        <v>14.1</v>
      </c>
      <c r="H692" s="2">
        <v>9.4</v>
      </c>
      <c r="I692" s="41">
        <v>16.5</v>
      </c>
      <c r="J692" s="2">
        <v>15.9</v>
      </c>
      <c r="K692" s="41">
        <v>16</v>
      </c>
      <c r="L692" s="2">
        <v>11.5</v>
      </c>
      <c r="M692" s="2">
        <v>13.2</v>
      </c>
      <c r="N692" s="41">
        <v>13</v>
      </c>
      <c r="O692" s="2">
        <v>19.7</v>
      </c>
      <c r="P692" s="2">
        <v>15.2</v>
      </c>
      <c r="Q692" s="2">
        <v>13.9</v>
      </c>
      <c r="S692" s="2">
        <v>12.8</v>
      </c>
    </row>
    <row r="693" spans="1:19" x14ac:dyDescent="0.25">
      <c r="A693" s="8">
        <v>44888</v>
      </c>
      <c r="C693" s="41">
        <v>18</v>
      </c>
      <c r="E693" s="2">
        <v>11.8</v>
      </c>
      <c r="G693" s="2">
        <v>14.4</v>
      </c>
      <c r="I693" s="41">
        <v>10.6</v>
      </c>
      <c r="M693" s="2">
        <v>9.8000000000000007</v>
      </c>
      <c r="P693" s="2">
        <v>10.4</v>
      </c>
    </row>
    <row r="694" spans="1:19" x14ac:dyDescent="0.25">
      <c r="A694" s="8">
        <v>44889</v>
      </c>
      <c r="C694" s="41">
        <v>15.7</v>
      </c>
      <c r="E694" s="2">
        <v>13.3</v>
      </c>
      <c r="G694" s="2">
        <v>14.1</v>
      </c>
      <c r="I694" s="41">
        <v>12.8</v>
      </c>
      <c r="M694" s="2">
        <v>11.8</v>
      </c>
      <c r="P694" s="2">
        <v>13.4</v>
      </c>
    </row>
    <row r="695" spans="1:19" x14ac:dyDescent="0.25">
      <c r="A695" s="8">
        <v>44890</v>
      </c>
      <c r="B695" s="2">
        <v>7.4</v>
      </c>
      <c r="C695" s="41">
        <v>11.2</v>
      </c>
      <c r="D695" s="2">
        <v>10.6</v>
      </c>
      <c r="E695" s="2">
        <v>8.6</v>
      </c>
      <c r="F695" s="41">
        <v>11.8</v>
      </c>
      <c r="G695" s="2">
        <v>7.2</v>
      </c>
      <c r="H695" s="2">
        <v>5.7</v>
      </c>
      <c r="I695" s="41">
        <v>10.6</v>
      </c>
      <c r="J695" s="2">
        <v>9.1</v>
      </c>
      <c r="K695" s="41">
        <v>9.3000000000000007</v>
      </c>
      <c r="L695" s="2">
        <v>5.5</v>
      </c>
      <c r="M695" s="2">
        <v>4</v>
      </c>
      <c r="N695" s="41">
        <v>4.0999999999999996</v>
      </c>
      <c r="O695" s="2">
        <v>7.4</v>
      </c>
      <c r="P695" s="2">
        <v>9.6</v>
      </c>
      <c r="Q695" s="2">
        <v>10.5</v>
      </c>
      <c r="R695" s="2">
        <v>5.3</v>
      </c>
      <c r="S695" s="2">
        <v>6</v>
      </c>
    </row>
    <row r="696" spans="1:19" x14ac:dyDescent="0.25">
      <c r="A696" s="8">
        <v>44891</v>
      </c>
      <c r="C696" s="41">
        <v>8.3000000000000007</v>
      </c>
      <c r="E696" s="2">
        <v>6.9</v>
      </c>
      <c r="G696" s="2">
        <v>6.6</v>
      </c>
      <c r="I696" s="41">
        <v>7.1</v>
      </c>
      <c r="M696" s="2">
        <v>6.3</v>
      </c>
      <c r="P696" s="2">
        <v>6.4</v>
      </c>
      <c r="R696" s="2">
        <v>8</v>
      </c>
    </row>
    <row r="697" spans="1:19" x14ac:dyDescent="0.25">
      <c r="A697" s="8">
        <v>44892</v>
      </c>
      <c r="C697" s="41">
        <v>10</v>
      </c>
      <c r="E697" s="2">
        <v>6.8</v>
      </c>
      <c r="G697" s="2">
        <v>5.9</v>
      </c>
      <c r="I697" s="41">
        <v>9.5</v>
      </c>
      <c r="M697" s="2">
        <v>5.4</v>
      </c>
      <c r="P697" s="2">
        <v>10.199999999999999</v>
      </c>
    </row>
    <row r="698" spans="1:19" x14ac:dyDescent="0.25">
      <c r="A698" s="8">
        <v>44893</v>
      </c>
      <c r="B698" s="2">
        <v>9.1999999999999993</v>
      </c>
      <c r="C698" s="41">
        <v>15.5</v>
      </c>
      <c r="D698" s="2">
        <v>11</v>
      </c>
      <c r="E698" s="2">
        <v>7.1</v>
      </c>
      <c r="F698" s="41">
        <v>9.1999999999999993</v>
      </c>
      <c r="G698" s="2">
        <v>6.7</v>
      </c>
      <c r="H698" s="2">
        <v>4.2</v>
      </c>
      <c r="I698" s="41">
        <v>8.1</v>
      </c>
      <c r="J698" s="2">
        <v>8.4</v>
      </c>
      <c r="K698" s="41">
        <v>8.5</v>
      </c>
      <c r="L698" s="2">
        <v>5.7</v>
      </c>
      <c r="M698" s="2">
        <v>5.9</v>
      </c>
      <c r="N698" s="41">
        <v>6.6</v>
      </c>
      <c r="O698" s="2">
        <v>7</v>
      </c>
      <c r="P698" s="2">
        <v>10.6</v>
      </c>
      <c r="Q698" s="2">
        <v>10.7</v>
      </c>
      <c r="R698" s="2">
        <v>6</v>
      </c>
      <c r="S698" s="2">
        <v>4.2</v>
      </c>
    </row>
    <row r="699" spans="1:19" x14ac:dyDescent="0.25">
      <c r="A699" s="8">
        <v>44894</v>
      </c>
      <c r="C699" s="41">
        <v>12.1</v>
      </c>
      <c r="E699" s="2">
        <v>12.2</v>
      </c>
      <c r="G699" s="2">
        <v>9.4</v>
      </c>
      <c r="I699" s="41">
        <v>8.9</v>
      </c>
      <c r="M699" s="2">
        <v>5.3</v>
      </c>
      <c r="P699" s="2">
        <v>8.1</v>
      </c>
      <c r="R699" s="2">
        <v>6.3</v>
      </c>
    </row>
    <row r="700" spans="1:19" x14ac:dyDescent="0.25">
      <c r="A700" s="8">
        <v>44895</v>
      </c>
      <c r="C700" s="41">
        <v>3.6</v>
      </c>
      <c r="E700" s="2">
        <v>2.8</v>
      </c>
      <c r="G700" s="2">
        <v>2.9</v>
      </c>
      <c r="I700" s="41">
        <v>2.8</v>
      </c>
      <c r="M700" s="2">
        <v>3.3</v>
      </c>
      <c r="P700" s="2">
        <v>4</v>
      </c>
    </row>
    <row r="701" spans="1:19" x14ac:dyDescent="0.25">
      <c r="A701" s="8">
        <v>44896</v>
      </c>
      <c r="B701" s="2">
        <v>4.7</v>
      </c>
      <c r="C701" s="41">
        <v>7.4</v>
      </c>
      <c r="D701" s="2">
        <v>4.8</v>
      </c>
      <c r="E701" s="2">
        <v>4.5999999999999996</v>
      </c>
      <c r="F701" s="41">
        <v>5</v>
      </c>
      <c r="G701" s="2">
        <v>4.7</v>
      </c>
      <c r="H701" s="2">
        <v>3.9</v>
      </c>
      <c r="I701" s="41">
        <v>4.8</v>
      </c>
      <c r="J701" s="2">
        <v>6.4</v>
      </c>
      <c r="K701" s="41">
        <v>4.4000000000000004</v>
      </c>
      <c r="L701" s="2">
        <v>5</v>
      </c>
      <c r="M701" s="2">
        <v>4.9000000000000004</v>
      </c>
      <c r="N701" s="41">
        <v>4.7</v>
      </c>
      <c r="O701" s="2">
        <v>7.5</v>
      </c>
      <c r="P701" s="2">
        <v>4</v>
      </c>
      <c r="Q701" s="2">
        <v>4.3</v>
      </c>
      <c r="R701" s="2">
        <v>3.7</v>
      </c>
      <c r="S701" s="2">
        <v>4.7</v>
      </c>
    </row>
    <row r="702" spans="1:19" x14ac:dyDescent="0.25">
      <c r="A702" s="8">
        <v>44897</v>
      </c>
      <c r="C702" s="41">
        <v>6.1</v>
      </c>
      <c r="E702" s="2">
        <v>4.5</v>
      </c>
      <c r="G702" s="2">
        <v>5.0999999999999996</v>
      </c>
      <c r="I702" s="41">
        <v>4.2</v>
      </c>
      <c r="M702" s="2">
        <v>5.6</v>
      </c>
      <c r="P702" s="2">
        <v>4</v>
      </c>
    </row>
    <row r="703" spans="1:19" x14ac:dyDescent="0.25">
      <c r="A703" s="8">
        <v>44898</v>
      </c>
      <c r="C703" s="41">
        <v>4</v>
      </c>
      <c r="E703" s="2">
        <v>3.9</v>
      </c>
      <c r="G703" s="2">
        <v>3.6</v>
      </c>
      <c r="I703" s="41">
        <v>3.8</v>
      </c>
      <c r="M703" s="2">
        <v>5</v>
      </c>
      <c r="P703" s="2">
        <v>3.4</v>
      </c>
    </row>
    <row r="704" spans="1:19" x14ac:dyDescent="0.25">
      <c r="A704" s="8">
        <v>44899</v>
      </c>
      <c r="B704" s="2">
        <v>6.7</v>
      </c>
      <c r="C704" s="41">
        <v>8.1999999999999993</v>
      </c>
      <c r="D704" s="2">
        <v>8.1</v>
      </c>
      <c r="E704" s="2">
        <v>6.5</v>
      </c>
      <c r="F704" s="41">
        <v>8</v>
      </c>
      <c r="G704" s="2">
        <v>7.8</v>
      </c>
      <c r="H704" s="2">
        <v>4.8</v>
      </c>
      <c r="I704" s="41">
        <v>5.8</v>
      </c>
      <c r="J704" s="2">
        <v>7.9</v>
      </c>
      <c r="K704" s="41">
        <v>5.9</v>
      </c>
      <c r="L704" s="2">
        <v>5.0999999999999996</v>
      </c>
      <c r="M704" s="2">
        <v>6.3</v>
      </c>
      <c r="N704" s="41">
        <v>5.9</v>
      </c>
      <c r="O704" s="2">
        <v>7</v>
      </c>
      <c r="P704" s="2">
        <v>5.8</v>
      </c>
      <c r="Q704" s="2">
        <v>6.7</v>
      </c>
      <c r="R704" s="2">
        <v>5.5</v>
      </c>
      <c r="S704" s="2">
        <v>5.8</v>
      </c>
    </row>
    <row r="705" spans="1:19" x14ac:dyDescent="0.25">
      <c r="A705" s="8">
        <v>44900</v>
      </c>
      <c r="C705" s="41">
        <v>13.4</v>
      </c>
      <c r="E705" s="2">
        <v>10.6</v>
      </c>
      <c r="G705" s="2">
        <v>9.6999999999999993</v>
      </c>
      <c r="I705" s="41">
        <v>10.8</v>
      </c>
      <c r="M705" s="2">
        <v>8.1999999999999993</v>
      </c>
      <c r="P705" s="2">
        <v>11.1</v>
      </c>
    </row>
    <row r="706" spans="1:19" x14ac:dyDescent="0.25">
      <c r="A706" s="8">
        <v>44901</v>
      </c>
      <c r="C706" s="41">
        <v>16.5</v>
      </c>
      <c r="E706" s="2">
        <v>14.2</v>
      </c>
      <c r="G706" s="2">
        <v>12.7</v>
      </c>
      <c r="I706" s="41">
        <v>15.9</v>
      </c>
      <c r="M706" s="2">
        <v>14</v>
      </c>
      <c r="P706" s="2">
        <v>15.8</v>
      </c>
    </row>
    <row r="707" spans="1:19" x14ac:dyDescent="0.25">
      <c r="A707" s="8">
        <v>44902</v>
      </c>
      <c r="B707" s="2">
        <v>18.5</v>
      </c>
      <c r="C707" s="41">
        <v>28.7</v>
      </c>
      <c r="D707" s="2">
        <v>27.3</v>
      </c>
      <c r="E707" s="2">
        <v>23.5</v>
      </c>
      <c r="F707" s="41">
        <v>28.6</v>
      </c>
      <c r="G707" s="2">
        <v>22.7</v>
      </c>
      <c r="H707" s="2">
        <v>17.600000000000001</v>
      </c>
      <c r="I707" s="41">
        <v>25.8</v>
      </c>
      <c r="J707" s="2">
        <v>27.3</v>
      </c>
      <c r="K707" s="41">
        <v>25.2</v>
      </c>
      <c r="L707" s="2">
        <v>13.4</v>
      </c>
      <c r="M707" s="2">
        <v>22</v>
      </c>
      <c r="N707" s="41">
        <v>21.1</v>
      </c>
      <c r="O707" s="2">
        <v>20.2</v>
      </c>
      <c r="P707" s="2">
        <v>28.1</v>
      </c>
      <c r="Q707" s="2">
        <v>27.6</v>
      </c>
      <c r="R707" s="2">
        <v>21.7</v>
      </c>
      <c r="S707" s="2">
        <v>12.3</v>
      </c>
    </row>
    <row r="708" spans="1:19" x14ac:dyDescent="0.25">
      <c r="A708" s="8">
        <v>44903</v>
      </c>
      <c r="C708" s="41">
        <v>17.600000000000001</v>
      </c>
      <c r="E708" s="2">
        <v>22.1</v>
      </c>
      <c r="G708" s="2">
        <v>21.1</v>
      </c>
      <c r="I708" s="41">
        <v>25.8</v>
      </c>
      <c r="M708" s="2">
        <v>29.4</v>
      </c>
      <c r="P708" s="2">
        <v>19.3</v>
      </c>
    </row>
    <row r="709" spans="1:19" x14ac:dyDescent="0.25">
      <c r="A709" s="8">
        <v>44904</v>
      </c>
      <c r="C709" s="41">
        <v>9.4</v>
      </c>
      <c r="E709" s="2">
        <v>7</v>
      </c>
      <c r="G709" s="2">
        <v>6.8</v>
      </c>
      <c r="I709" s="41">
        <v>9.6</v>
      </c>
      <c r="M709" s="2">
        <v>6.7</v>
      </c>
      <c r="P709" s="2">
        <v>7.9</v>
      </c>
    </row>
    <row r="710" spans="1:19" x14ac:dyDescent="0.25">
      <c r="A710" s="8">
        <v>44905</v>
      </c>
      <c r="B710" s="2">
        <v>8</v>
      </c>
      <c r="C710" s="41">
        <v>16.399999999999999</v>
      </c>
      <c r="D710" s="2">
        <v>16.5</v>
      </c>
      <c r="E710" s="2">
        <v>10.199999999999999</v>
      </c>
      <c r="F710" s="41">
        <v>11.9</v>
      </c>
      <c r="G710" s="2">
        <v>9.3000000000000007</v>
      </c>
      <c r="H710" s="2">
        <v>11.6</v>
      </c>
      <c r="I710" s="41">
        <v>10.5</v>
      </c>
      <c r="J710" s="2">
        <v>10.5</v>
      </c>
      <c r="K710" s="41">
        <v>10</v>
      </c>
      <c r="L710" s="2">
        <v>11.2</v>
      </c>
      <c r="M710" s="2">
        <v>10.9</v>
      </c>
      <c r="N710" s="41">
        <v>10.9</v>
      </c>
      <c r="O710" s="2">
        <v>11.4</v>
      </c>
      <c r="P710" s="2">
        <v>10.1</v>
      </c>
      <c r="Q710" s="2">
        <v>10.9</v>
      </c>
      <c r="R710" s="2">
        <v>10.5</v>
      </c>
      <c r="S710" s="2">
        <v>12.5</v>
      </c>
    </row>
    <row r="711" spans="1:19" x14ac:dyDescent="0.25">
      <c r="A711" s="8">
        <v>44906</v>
      </c>
      <c r="C711" s="41">
        <v>8</v>
      </c>
      <c r="E711" s="2">
        <v>11.9</v>
      </c>
      <c r="G711" s="2">
        <v>12.4</v>
      </c>
      <c r="I711" s="41">
        <v>13.4</v>
      </c>
      <c r="M711" s="2">
        <v>14.2</v>
      </c>
      <c r="P711" s="2">
        <v>10.3</v>
      </c>
    </row>
    <row r="712" spans="1:19" x14ac:dyDescent="0.25">
      <c r="A712" s="8">
        <v>44907</v>
      </c>
      <c r="C712" s="41">
        <v>11.4</v>
      </c>
      <c r="E712" s="2">
        <v>11.6</v>
      </c>
      <c r="G712" s="2">
        <v>9.6</v>
      </c>
      <c r="I712" s="41">
        <v>12.6</v>
      </c>
      <c r="M712" s="2">
        <v>15.7</v>
      </c>
      <c r="P712" s="2">
        <v>8.5</v>
      </c>
    </row>
    <row r="713" spans="1:19" x14ac:dyDescent="0.25">
      <c r="A713" s="8">
        <v>44908</v>
      </c>
      <c r="B713" s="2">
        <v>9.6</v>
      </c>
      <c r="C713" s="41">
        <v>11.9</v>
      </c>
      <c r="D713" s="2">
        <v>11.5</v>
      </c>
      <c r="E713" s="2">
        <v>10.6</v>
      </c>
      <c r="F713" s="41">
        <v>12</v>
      </c>
      <c r="G713" s="2">
        <v>9.1</v>
      </c>
      <c r="H713" s="2">
        <v>4.2</v>
      </c>
      <c r="I713" s="41">
        <v>21.6</v>
      </c>
      <c r="J713" s="2">
        <v>10.9</v>
      </c>
      <c r="K713" s="41">
        <v>10.3</v>
      </c>
      <c r="L713" s="2">
        <v>11.1</v>
      </c>
      <c r="M713" s="2">
        <v>9.4</v>
      </c>
      <c r="N713" s="41">
        <v>8.3000000000000007</v>
      </c>
      <c r="O713" s="2">
        <v>4.3</v>
      </c>
      <c r="P713" s="2">
        <v>10.8</v>
      </c>
      <c r="Q713" s="2">
        <v>13.1</v>
      </c>
      <c r="R713" s="2">
        <v>10.7</v>
      </c>
      <c r="S713" s="2">
        <v>3.5</v>
      </c>
    </row>
    <row r="714" spans="1:19" x14ac:dyDescent="0.25">
      <c r="A714" s="8">
        <v>44909</v>
      </c>
      <c r="C714" s="41">
        <v>7.4</v>
      </c>
      <c r="E714" s="2">
        <v>5.3</v>
      </c>
      <c r="G714" s="2">
        <v>5.2</v>
      </c>
      <c r="I714" s="41">
        <v>5.0999999999999996</v>
      </c>
      <c r="M714" s="2">
        <v>4</v>
      </c>
      <c r="P714" s="2">
        <v>5.0999999999999996</v>
      </c>
    </row>
    <row r="715" spans="1:19" x14ac:dyDescent="0.25">
      <c r="A715" s="8">
        <v>44910</v>
      </c>
      <c r="C715" s="41">
        <v>7.2</v>
      </c>
      <c r="E715" s="2">
        <v>5.9</v>
      </c>
      <c r="G715" s="2">
        <v>5</v>
      </c>
      <c r="I715" s="41">
        <v>5.4</v>
      </c>
      <c r="M715" s="2">
        <v>6.3</v>
      </c>
      <c r="P715" s="2">
        <v>6.9</v>
      </c>
    </row>
    <row r="716" spans="1:19" x14ac:dyDescent="0.25">
      <c r="A716" s="8">
        <v>44911</v>
      </c>
      <c r="B716" s="2">
        <v>4.5999999999999996</v>
      </c>
      <c r="C716" s="41">
        <v>6.4</v>
      </c>
      <c r="D716" s="2">
        <v>6</v>
      </c>
      <c r="E716" s="2">
        <v>5.8</v>
      </c>
      <c r="F716" s="41">
        <v>4.0999999999999996</v>
      </c>
      <c r="G716" s="2">
        <v>5.4</v>
      </c>
      <c r="H716" s="2">
        <v>4.2</v>
      </c>
      <c r="I716" s="41">
        <v>6</v>
      </c>
      <c r="J716" s="2">
        <v>6.6</v>
      </c>
      <c r="K716" s="41">
        <v>5.9</v>
      </c>
      <c r="L716" s="2">
        <v>2.8</v>
      </c>
      <c r="M716" s="2">
        <v>5.2</v>
      </c>
      <c r="N716" s="41">
        <v>5.4</v>
      </c>
      <c r="O716" s="2">
        <v>3.6</v>
      </c>
      <c r="P716" s="2">
        <v>6.6</v>
      </c>
      <c r="Q716" s="2">
        <v>6.7</v>
      </c>
      <c r="R716" s="2">
        <v>5.2</v>
      </c>
      <c r="S716" s="2">
        <v>3.5</v>
      </c>
    </row>
    <row r="717" spans="1:19" x14ac:dyDescent="0.25">
      <c r="A717" s="8">
        <v>44912</v>
      </c>
      <c r="C717" s="41">
        <v>3.9</v>
      </c>
      <c r="E717" s="2">
        <v>3.3</v>
      </c>
      <c r="G717" s="2">
        <v>2.5</v>
      </c>
      <c r="I717" s="41">
        <v>3.7</v>
      </c>
      <c r="M717" s="2">
        <v>3.2</v>
      </c>
      <c r="P717" s="2">
        <v>3.7</v>
      </c>
    </row>
    <row r="718" spans="1:19" x14ac:dyDescent="0.25">
      <c r="A718" s="8">
        <v>44913</v>
      </c>
      <c r="C718" s="41">
        <v>3.9</v>
      </c>
      <c r="E718" s="2">
        <v>3.9</v>
      </c>
      <c r="G718" s="2">
        <v>2.9</v>
      </c>
      <c r="I718" s="41">
        <v>3.5</v>
      </c>
      <c r="M718" s="2">
        <v>6.5</v>
      </c>
      <c r="P718" s="2">
        <v>3.1</v>
      </c>
    </row>
    <row r="719" spans="1:19" x14ac:dyDescent="0.25">
      <c r="A719" s="8">
        <v>44914</v>
      </c>
      <c r="B719" s="2">
        <v>6.9</v>
      </c>
      <c r="C719" s="41">
        <v>7.5</v>
      </c>
      <c r="D719" s="2">
        <v>5.8</v>
      </c>
      <c r="E719" s="2">
        <v>6</v>
      </c>
      <c r="F719" s="41">
        <v>4.8</v>
      </c>
      <c r="G719" s="2">
        <v>5.4</v>
      </c>
      <c r="H719" s="2">
        <v>5.0999999999999996</v>
      </c>
      <c r="I719" s="41">
        <v>6.6</v>
      </c>
      <c r="J719" s="2">
        <v>7.3</v>
      </c>
      <c r="K719" s="41">
        <v>5.8</v>
      </c>
      <c r="M719" s="2">
        <v>7.2</v>
      </c>
      <c r="N719" s="41">
        <v>7</v>
      </c>
      <c r="O719" s="2">
        <v>6</v>
      </c>
      <c r="P719" s="2">
        <v>5.8</v>
      </c>
      <c r="Q719" s="2">
        <v>6</v>
      </c>
      <c r="R719" s="2">
        <v>4.8</v>
      </c>
      <c r="S719" s="2">
        <v>5.5</v>
      </c>
    </row>
    <row r="720" spans="1:19" x14ac:dyDescent="0.25">
      <c r="A720" s="8">
        <v>44915</v>
      </c>
      <c r="C720" s="41">
        <v>9.6</v>
      </c>
      <c r="E720" s="2">
        <v>7.7</v>
      </c>
      <c r="G720" s="2">
        <v>7.3</v>
      </c>
      <c r="I720" s="41">
        <v>8</v>
      </c>
      <c r="M720" s="2">
        <v>7.8</v>
      </c>
      <c r="P720" s="2">
        <v>8.6999999999999993</v>
      </c>
    </row>
    <row r="721" spans="1:19" x14ac:dyDescent="0.25">
      <c r="A721" s="8">
        <v>44916</v>
      </c>
      <c r="C721" s="41">
        <v>12.8</v>
      </c>
      <c r="E721" s="2">
        <v>11.3</v>
      </c>
      <c r="G721" s="2">
        <v>10.199999999999999</v>
      </c>
      <c r="I721" s="41">
        <v>11.5</v>
      </c>
      <c r="M721" s="2">
        <v>13.1</v>
      </c>
      <c r="P721" s="2">
        <v>9.3000000000000007</v>
      </c>
    </row>
    <row r="722" spans="1:19" x14ac:dyDescent="0.25">
      <c r="A722" s="8">
        <v>44917</v>
      </c>
      <c r="B722" s="2">
        <v>7.6</v>
      </c>
      <c r="C722" s="41">
        <v>10.1</v>
      </c>
      <c r="D722" s="2">
        <v>10.199999999999999</v>
      </c>
      <c r="E722" s="2">
        <v>9.5</v>
      </c>
      <c r="F722" s="41">
        <v>10.199999999999999</v>
      </c>
      <c r="G722" s="2">
        <v>9.1</v>
      </c>
      <c r="H722" s="2">
        <v>5.2</v>
      </c>
      <c r="I722" s="41">
        <v>9.9</v>
      </c>
      <c r="J722" s="2">
        <v>12.3</v>
      </c>
      <c r="K722" s="41">
        <v>10.3</v>
      </c>
      <c r="M722" s="2">
        <v>7.9</v>
      </c>
      <c r="N722" s="41">
        <v>7.9</v>
      </c>
      <c r="O722" s="2">
        <v>5.7</v>
      </c>
      <c r="P722" s="2">
        <v>10.6</v>
      </c>
      <c r="Q722" s="2">
        <v>9.3000000000000007</v>
      </c>
      <c r="R722" s="2">
        <v>9.6</v>
      </c>
      <c r="S722" s="2">
        <v>6.1</v>
      </c>
    </row>
    <row r="723" spans="1:19" x14ac:dyDescent="0.25">
      <c r="A723" s="8">
        <v>44918</v>
      </c>
      <c r="C723" s="41">
        <v>4.5</v>
      </c>
      <c r="E723" s="2">
        <v>5.3</v>
      </c>
      <c r="G723" s="2">
        <v>5.9</v>
      </c>
      <c r="M723" s="2">
        <v>7.1</v>
      </c>
      <c r="P723" s="2">
        <v>5.4</v>
      </c>
    </row>
    <row r="724" spans="1:19" x14ac:dyDescent="0.25">
      <c r="A724" s="8">
        <v>44919</v>
      </c>
      <c r="C724" s="41">
        <v>2.9</v>
      </c>
      <c r="E724" s="2">
        <v>3.3</v>
      </c>
      <c r="G724" s="2">
        <v>3.1</v>
      </c>
      <c r="M724" s="2">
        <v>3.6</v>
      </c>
      <c r="P724" s="2">
        <v>3.3</v>
      </c>
    </row>
    <row r="725" spans="1:19" x14ac:dyDescent="0.25">
      <c r="A725" s="8">
        <v>44920</v>
      </c>
      <c r="B725" s="2">
        <v>2.7</v>
      </c>
      <c r="C725" s="41">
        <v>1.9</v>
      </c>
      <c r="D725" s="2">
        <v>1.9</v>
      </c>
      <c r="E725" s="2">
        <v>2</v>
      </c>
      <c r="F725" s="41">
        <v>1.6</v>
      </c>
      <c r="G725" s="2">
        <v>2.1</v>
      </c>
      <c r="J725" s="2">
        <v>2.9</v>
      </c>
      <c r="K725" s="41">
        <v>1.9</v>
      </c>
      <c r="M725" s="2">
        <v>2.9</v>
      </c>
      <c r="N725" s="41">
        <v>2.9</v>
      </c>
      <c r="O725" s="2">
        <v>3.2</v>
      </c>
      <c r="P725" s="2">
        <v>3.1</v>
      </c>
      <c r="R725" s="2">
        <v>1.7</v>
      </c>
      <c r="S725" s="2">
        <v>2.9</v>
      </c>
    </row>
    <row r="726" spans="1:19" x14ac:dyDescent="0.25">
      <c r="A726" s="8">
        <v>44921</v>
      </c>
      <c r="C726" s="41">
        <v>4.5999999999999996</v>
      </c>
      <c r="E726" s="2">
        <v>4.8</v>
      </c>
      <c r="G726" s="2">
        <v>5.5</v>
      </c>
      <c r="M726" s="2">
        <v>7</v>
      </c>
      <c r="P726" s="2">
        <v>5.2</v>
      </c>
    </row>
    <row r="727" spans="1:19" x14ac:dyDescent="0.25">
      <c r="A727" s="8">
        <v>44922</v>
      </c>
      <c r="C727" s="41">
        <v>13.1</v>
      </c>
      <c r="E727" s="2">
        <v>10</v>
      </c>
      <c r="G727" s="2">
        <v>13.8</v>
      </c>
      <c r="M727" s="2">
        <v>6.4</v>
      </c>
      <c r="P727" s="2">
        <v>11.3</v>
      </c>
    </row>
    <row r="728" spans="1:19" x14ac:dyDescent="0.25">
      <c r="A728" s="8">
        <v>44923</v>
      </c>
      <c r="B728" s="2">
        <v>6.9</v>
      </c>
      <c r="C728" s="41">
        <v>10.4</v>
      </c>
      <c r="D728" s="2">
        <v>12.4</v>
      </c>
      <c r="E728" s="2">
        <v>6.6</v>
      </c>
      <c r="F728" s="41">
        <v>5.6</v>
      </c>
      <c r="G728" s="2">
        <v>7.4</v>
      </c>
      <c r="H728" s="2">
        <v>7.9</v>
      </c>
      <c r="J728" s="2">
        <v>7.5</v>
      </c>
      <c r="K728" s="41">
        <v>8.6999999999999993</v>
      </c>
      <c r="M728" s="2">
        <v>6.9</v>
      </c>
      <c r="O728" s="2">
        <v>6.3</v>
      </c>
      <c r="P728" s="2">
        <v>8.1</v>
      </c>
      <c r="R728" s="2">
        <v>6.1</v>
      </c>
    </row>
    <row r="729" spans="1:19" x14ac:dyDescent="0.25">
      <c r="A729" s="8">
        <v>44924</v>
      </c>
      <c r="C729" s="41">
        <v>9.1</v>
      </c>
      <c r="E729" s="2">
        <v>6.7</v>
      </c>
      <c r="G729" s="2">
        <v>7.2</v>
      </c>
      <c r="I729" s="41">
        <v>6.5</v>
      </c>
      <c r="M729" s="2">
        <v>9.9</v>
      </c>
      <c r="P729" s="2">
        <v>7.2</v>
      </c>
    </row>
    <row r="730" spans="1:19" x14ac:dyDescent="0.25">
      <c r="A730" s="8">
        <v>44925</v>
      </c>
      <c r="C730" s="41">
        <v>8.3000000000000007</v>
      </c>
      <c r="E730" s="2">
        <v>8.6999999999999993</v>
      </c>
      <c r="G730" s="2">
        <v>7</v>
      </c>
      <c r="I730" s="41">
        <v>9.1</v>
      </c>
      <c r="M730" s="2">
        <v>7.9</v>
      </c>
      <c r="P730" s="2">
        <v>8.4</v>
      </c>
    </row>
    <row r="731" spans="1:19" x14ac:dyDescent="0.25">
      <c r="A731" s="8">
        <v>44926</v>
      </c>
      <c r="B731" s="2">
        <v>8.5</v>
      </c>
      <c r="C731" s="41">
        <v>9.8000000000000007</v>
      </c>
      <c r="D731" s="2">
        <v>9</v>
      </c>
      <c r="E731" s="2">
        <v>9.6999999999999993</v>
      </c>
      <c r="F731" s="41">
        <v>13.6</v>
      </c>
      <c r="G731" s="2">
        <v>8.6</v>
      </c>
      <c r="H731" s="2">
        <v>7.6</v>
      </c>
      <c r="I731" s="41">
        <v>9</v>
      </c>
      <c r="J731" s="2">
        <v>8.6999999999999993</v>
      </c>
      <c r="K731" s="41">
        <v>8</v>
      </c>
      <c r="L731" s="2">
        <v>9.3000000000000007</v>
      </c>
      <c r="M731" s="2">
        <v>11.5</v>
      </c>
      <c r="O731" s="2">
        <v>13.2</v>
      </c>
      <c r="P731" s="2">
        <v>9.6</v>
      </c>
      <c r="Q731" s="2">
        <v>9.5</v>
      </c>
      <c r="R731" s="2">
        <v>9.8000000000000007</v>
      </c>
      <c r="S731" s="2">
        <v>10.9</v>
      </c>
    </row>
    <row r="732" spans="1:19" x14ac:dyDescent="0.25">
      <c r="A732" s="8">
        <v>44927</v>
      </c>
      <c r="C732" s="41">
        <v>18.2</v>
      </c>
      <c r="E732" s="2">
        <v>17.899999999999999</v>
      </c>
      <c r="G732" s="2">
        <v>15.7</v>
      </c>
      <c r="H732" s="2">
        <v>5.9</v>
      </c>
      <c r="I732" s="41">
        <v>18.600000000000001</v>
      </c>
      <c r="M732" s="2">
        <v>17.2</v>
      </c>
      <c r="P732" s="2">
        <v>18.3</v>
      </c>
    </row>
    <row r="733" spans="1:19" x14ac:dyDescent="0.25">
      <c r="A733" s="8">
        <v>44928</v>
      </c>
      <c r="C733" s="41">
        <v>14.4</v>
      </c>
      <c r="E733" s="2">
        <v>12.6</v>
      </c>
      <c r="G733" s="2">
        <v>13</v>
      </c>
      <c r="I733" s="41">
        <v>14.6</v>
      </c>
      <c r="M733" s="2">
        <v>13.2</v>
      </c>
      <c r="P733" s="2">
        <v>15.5</v>
      </c>
    </row>
    <row r="734" spans="1:19" x14ac:dyDescent="0.25">
      <c r="A734" s="8">
        <v>44929</v>
      </c>
      <c r="B734" s="2">
        <v>5.2</v>
      </c>
      <c r="C734" s="41">
        <v>5.0999999999999996</v>
      </c>
      <c r="D734" s="2">
        <v>4.2</v>
      </c>
      <c r="E734" s="2">
        <v>5.8</v>
      </c>
      <c r="F734" s="41">
        <v>3.9</v>
      </c>
      <c r="G734" s="2">
        <v>5.0999999999999996</v>
      </c>
      <c r="H734" s="2">
        <v>4.7</v>
      </c>
      <c r="I734" s="41">
        <v>5.6</v>
      </c>
      <c r="J734" s="2">
        <v>5</v>
      </c>
      <c r="K734" s="41">
        <v>3.7</v>
      </c>
      <c r="L734" s="2">
        <v>5.2</v>
      </c>
      <c r="M734" s="2">
        <v>5.8</v>
      </c>
      <c r="O734" s="2">
        <v>6.4</v>
      </c>
      <c r="P734" s="2">
        <v>3.8</v>
      </c>
      <c r="Q734" s="2">
        <v>5.3</v>
      </c>
      <c r="R734" s="2">
        <v>3.2</v>
      </c>
      <c r="S734" s="2">
        <v>7.3</v>
      </c>
    </row>
    <row r="735" spans="1:19" x14ac:dyDescent="0.25">
      <c r="A735" s="8">
        <v>44930</v>
      </c>
      <c r="C735" s="41">
        <v>11.5</v>
      </c>
      <c r="E735" s="2">
        <v>11.1</v>
      </c>
      <c r="G735" s="2">
        <v>10.4</v>
      </c>
      <c r="I735" s="41">
        <v>10.7</v>
      </c>
      <c r="M735" s="2">
        <v>10.3</v>
      </c>
      <c r="P735" s="2">
        <v>10.6</v>
      </c>
    </row>
    <row r="736" spans="1:19" x14ac:dyDescent="0.25">
      <c r="A736" s="8">
        <v>44931</v>
      </c>
      <c r="C736" s="41">
        <v>9</v>
      </c>
      <c r="E736" s="2">
        <v>7.2</v>
      </c>
      <c r="G736" s="2">
        <v>6.7</v>
      </c>
      <c r="I736" s="41">
        <v>9.5</v>
      </c>
      <c r="M736" s="2">
        <v>6.6</v>
      </c>
      <c r="P736" s="2">
        <v>7.9</v>
      </c>
    </row>
    <row r="737" spans="1:19" x14ac:dyDescent="0.25">
      <c r="A737" s="8">
        <v>44932</v>
      </c>
      <c r="B737" s="2">
        <v>16.8</v>
      </c>
      <c r="C737" s="41">
        <v>13.1</v>
      </c>
      <c r="D737" s="2">
        <v>12</v>
      </c>
      <c r="E737" s="2">
        <v>16.8</v>
      </c>
      <c r="F737" s="41">
        <v>8.1</v>
      </c>
      <c r="G737" s="2">
        <v>16.899999999999999</v>
      </c>
      <c r="H737" s="2">
        <v>13.1</v>
      </c>
      <c r="I737" s="41">
        <v>14.6</v>
      </c>
      <c r="J737" s="2">
        <v>14.9</v>
      </c>
      <c r="K737" s="41">
        <v>14.1</v>
      </c>
      <c r="L737" s="2">
        <v>25</v>
      </c>
      <c r="M737" s="2">
        <v>17.2</v>
      </c>
      <c r="O737" s="2">
        <v>19</v>
      </c>
      <c r="P737" s="2">
        <v>14.2</v>
      </c>
      <c r="Q737" s="2">
        <v>14.5</v>
      </c>
      <c r="R737" s="2">
        <v>8.9</v>
      </c>
      <c r="S737" s="2">
        <v>26.2</v>
      </c>
    </row>
    <row r="738" spans="1:19" x14ac:dyDescent="0.25">
      <c r="A738" s="8">
        <v>44933</v>
      </c>
      <c r="C738" s="41">
        <v>16.600000000000001</v>
      </c>
      <c r="E738" s="2">
        <v>19.7</v>
      </c>
      <c r="G738" s="2">
        <v>19.600000000000001</v>
      </c>
      <c r="I738" s="41">
        <v>18.8</v>
      </c>
      <c r="M738" s="2">
        <v>30.6</v>
      </c>
      <c r="P738" s="2">
        <v>16</v>
      </c>
    </row>
    <row r="739" spans="1:19" x14ac:dyDescent="0.25">
      <c r="A739" s="8">
        <v>44934</v>
      </c>
      <c r="C739" s="41">
        <v>19.3</v>
      </c>
      <c r="E739" s="2">
        <v>27.1</v>
      </c>
      <c r="G739" s="2">
        <v>27.5</v>
      </c>
      <c r="I739" s="41">
        <v>26.7</v>
      </c>
      <c r="M739" s="2">
        <v>25.7</v>
      </c>
      <c r="P739" s="2">
        <v>19.8</v>
      </c>
    </row>
    <row r="740" spans="1:19" x14ac:dyDescent="0.25">
      <c r="A740" s="8">
        <v>44935</v>
      </c>
      <c r="B740" s="2">
        <v>19.899999999999999</v>
      </c>
      <c r="C740" s="41">
        <v>24.6</v>
      </c>
      <c r="D740" s="2">
        <v>22.1</v>
      </c>
      <c r="E740" s="2">
        <v>18.899999999999999</v>
      </c>
      <c r="F740" s="41">
        <v>16.3</v>
      </c>
      <c r="G740" s="2">
        <v>21.1</v>
      </c>
      <c r="H740" s="2">
        <v>11.1</v>
      </c>
      <c r="I740" s="41">
        <v>20</v>
      </c>
      <c r="J740" s="2">
        <v>21</v>
      </c>
      <c r="K740" s="41">
        <v>20.5</v>
      </c>
      <c r="L740" s="2">
        <v>16.899999999999999</v>
      </c>
      <c r="M740" s="2">
        <v>12.8</v>
      </c>
      <c r="O740" s="2">
        <v>19.5</v>
      </c>
      <c r="P740" s="2">
        <v>19.5</v>
      </c>
      <c r="Q740" s="2">
        <v>20.399999999999999</v>
      </c>
      <c r="R740" s="2">
        <v>14.1</v>
      </c>
      <c r="S740" s="2">
        <v>18.100000000000001</v>
      </c>
    </row>
    <row r="741" spans="1:19" x14ac:dyDescent="0.25">
      <c r="A741" s="8">
        <v>44936</v>
      </c>
      <c r="C741" s="41">
        <v>18.899999999999999</v>
      </c>
      <c r="E741" s="2">
        <v>15</v>
      </c>
      <c r="G741" s="2">
        <v>16.600000000000001</v>
      </c>
      <c r="I741" s="41">
        <v>16.899999999999999</v>
      </c>
      <c r="M741" s="2">
        <v>12.5</v>
      </c>
      <c r="P741" s="2">
        <v>16.7</v>
      </c>
    </row>
    <row r="742" spans="1:19" x14ac:dyDescent="0.25">
      <c r="A742" s="8">
        <v>44937</v>
      </c>
      <c r="C742" s="41">
        <v>24.7</v>
      </c>
      <c r="E742" s="2">
        <v>24.5</v>
      </c>
      <c r="G742" s="2">
        <v>25.3</v>
      </c>
      <c r="I742" s="41">
        <v>23.9</v>
      </c>
      <c r="M742" s="2">
        <v>21.1</v>
      </c>
      <c r="P742" s="2">
        <v>21.5</v>
      </c>
    </row>
    <row r="743" spans="1:19" x14ac:dyDescent="0.25">
      <c r="A743" s="8">
        <v>44938</v>
      </c>
      <c r="B743" s="2">
        <v>18.600000000000001</v>
      </c>
      <c r="C743" s="41">
        <v>20.5</v>
      </c>
      <c r="D743" s="2">
        <v>19.600000000000001</v>
      </c>
      <c r="E743" s="2">
        <v>21.9</v>
      </c>
      <c r="F743" s="41">
        <v>19</v>
      </c>
      <c r="G743" s="2">
        <v>23.2</v>
      </c>
      <c r="H743" s="2">
        <v>8.6999999999999993</v>
      </c>
      <c r="I743" s="41">
        <v>22.6</v>
      </c>
      <c r="J743" s="2">
        <v>22.8</v>
      </c>
      <c r="K743" s="41">
        <v>22.1</v>
      </c>
      <c r="L743" s="2">
        <v>6.8</v>
      </c>
      <c r="M743" s="2">
        <v>11.3</v>
      </c>
      <c r="O743" s="2">
        <v>8.6999999999999993</v>
      </c>
      <c r="P743" s="2">
        <v>18.5</v>
      </c>
      <c r="Q743" s="2">
        <v>20.399999999999999</v>
      </c>
      <c r="R743" s="2">
        <v>17.899999999999999</v>
      </c>
      <c r="S743" s="2">
        <v>7.3</v>
      </c>
    </row>
    <row r="744" spans="1:19" x14ac:dyDescent="0.25">
      <c r="A744" s="8">
        <v>44939</v>
      </c>
      <c r="C744" s="41">
        <v>4.2</v>
      </c>
      <c r="E744" s="2">
        <v>6.7</v>
      </c>
      <c r="G744" s="2">
        <v>4.8</v>
      </c>
      <c r="I744" s="41">
        <v>5.6</v>
      </c>
      <c r="M744" s="2">
        <v>7.7</v>
      </c>
      <c r="P744" s="2">
        <v>4.0999999999999996</v>
      </c>
    </row>
    <row r="745" spans="1:19" x14ac:dyDescent="0.25">
      <c r="A745" s="8">
        <v>44940</v>
      </c>
      <c r="C745" s="41">
        <v>8.9</v>
      </c>
      <c r="E745" s="2">
        <v>8.8000000000000007</v>
      </c>
      <c r="G745" s="2">
        <v>9.1999999999999993</v>
      </c>
      <c r="I745" s="41">
        <v>7.7</v>
      </c>
      <c r="M745" s="2">
        <v>8.1</v>
      </c>
      <c r="P745" s="2">
        <v>7.2</v>
      </c>
    </row>
    <row r="746" spans="1:19" x14ac:dyDescent="0.25">
      <c r="A746" s="8">
        <v>44941</v>
      </c>
      <c r="B746" s="2">
        <v>9.3000000000000007</v>
      </c>
      <c r="C746" s="41">
        <v>11.7</v>
      </c>
      <c r="D746" s="2">
        <v>8.1</v>
      </c>
      <c r="E746" s="2">
        <v>9</v>
      </c>
      <c r="F746" s="41">
        <v>6.9</v>
      </c>
      <c r="G746" s="2">
        <v>10.1</v>
      </c>
      <c r="H746" s="2">
        <v>7.4</v>
      </c>
      <c r="I746" s="41">
        <v>8.9</v>
      </c>
      <c r="J746" s="2">
        <v>9</v>
      </c>
      <c r="K746" s="41">
        <v>7.9</v>
      </c>
      <c r="L746" s="2">
        <v>7.2</v>
      </c>
      <c r="M746" s="2">
        <v>6.9</v>
      </c>
      <c r="O746" s="2">
        <v>8.8000000000000007</v>
      </c>
      <c r="P746" s="2">
        <v>7.1</v>
      </c>
      <c r="Q746" s="2">
        <v>8.1</v>
      </c>
      <c r="R746" s="2">
        <v>6.8</v>
      </c>
      <c r="S746" s="2">
        <v>9.6999999999999993</v>
      </c>
    </row>
    <row r="747" spans="1:19" x14ac:dyDescent="0.25">
      <c r="A747" s="8">
        <v>44942</v>
      </c>
      <c r="C747" s="41">
        <v>9.6999999999999993</v>
      </c>
      <c r="E747" s="2">
        <v>7</v>
      </c>
      <c r="G747" s="2">
        <v>7.3</v>
      </c>
      <c r="I747" s="41">
        <v>7.2</v>
      </c>
      <c r="M747" s="2">
        <v>8.1</v>
      </c>
      <c r="P747" s="2">
        <v>6.6</v>
      </c>
    </row>
    <row r="748" spans="1:19" x14ac:dyDescent="0.25">
      <c r="A748" s="8">
        <v>44943</v>
      </c>
      <c r="C748" s="41">
        <v>11.2</v>
      </c>
      <c r="E748" s="2">
        <v>9.9</v>
      </c>
      <c r="G748" s="2">
        <v>10.1</v>
      </c>
      <c r="I748" s="41">
        <v>9.9</v>
      </c>
      <c r="M748" s="2">
        <v>9.4</v>
      </c>
      <c r="P748" s="2">
        <v>8.9</v>
      </c>
    </row>
    <row r="749" spans="1:19" x14ac:dyDescent="0.25">
      <c r="A749" s="8">
        <v>44944</v>
      </c>
      <c r="B749" s="2">
        <v>5.8</v>
      </c>
      <c r="C749" s="41">
        <v>7.6</v>
      </c>
      <c r="D749" s="2">
        <v>6.5</v>
      </c>
      <c r="E749" s="2">
        <v>6.7</v>
      </c>
      <c r="F749" s="41">
        <v>7.2</v>
      </c>
      <c r="G749" s="2">
        <v>6.8</v>
      </c>
      <c r="H749" s="2">
        <v>5.4</v>
      </c>
      <c r="I749" s="41">
        <v>9.4</v>
      </c>
      <c r="J749" s="2">
        <v>7.9</v>
      </c>
      <c r="K749" s="41">
        <v>7.1</v>
      </c>
      <c r="L749" s="2">
        <v>5.4</v>
      </c>
      <c r="M749" s="2">
        <v>5.9</v>
      </c>
      <c r="O749" s="2">
        <v>5.9</v>
      </c>
      <c r="P749" s="2">
        <v>7.7</v>
      </c>
      <c r="Q749" s="2">
        <v>8.6999999999999993</v>
      </c>
      <c r="R749" s="2">
        <v>6.6</v>
      </c>
      <c r="S749" s="2">
        <v>6.2</v>
      </c>
    </row>
    <row r="750" spans="1:19" x14ac:dyDescent="0.25">
      <c r="A750" s="8">
        <v>44945</v>
      </c>
      <c r="C750" s="41">
        <v>4.9000000000000004</v>
      </c>
      <c r="E750" s="2">
        <v>2.7</v>
      </c>
      <c r="G750" s="2">
        <v>2.8</v>
      </c>
      <c r="I750" s="41">
        <v>4.5999999999999996</v>
      </c>
      <c r="M750" s="2">
        <v>4.3</v>
      </c>
      <c r="P750" s="2">
        <v>3.5</v>
      </c>
    </row>
    <row r="751" spans="1:19" x14ac:dyDescent="0.25">
      <c r="A751" s="8">
        <v>44946</v>
      </c>
      <c r="C751" s="41">
        <v>3.7</v>
      </c>
      <c r="E751" s="2">
        <v>3.7</v>
      </c>
      <c r="G751" s="2">
        <v>4.2</v>
      </c>
      <c r="I751" s="41">
        <v>3.8</v>
      </c>
      <c r="M751" s="2">
        <v>6.4</v>
      </c>
      <c r="P751" s="2">
        <v>4</v>
      </c>
    </row>
    <row r="752" spans="1:19" x14ac:dyDescent="0.25">
      <c r="A752" s="8">
        <v>44947</v>
      </c>
      <c r="B752" s="2">
        <v>10.9</v>
      </c>
      <c r="C752" s="41">
        <v>12.3</v>
      </c>
      <c r="D752" s="2">
        <v>11.8</v>
      </c>
      <c r="E752" s="2">
        <v>10.7</v>
      </c>
      <c r="F752" s="41">
        <v>13.1</v>
      </c>
      <c r="G752" s="2">
        <v>11.2</v>
      </c>
      <c r="H752" s="2">
        <v>19.5</v>
      </c>
      <c r="I752" s="41">
        <v>10.4</v>
      </c>
      <c r="J752" s="2">
        <v>10</v>
      </c>
      <c r="K752" s="41">
        <v>10.5</v>
      </c>
      <c r="L752" s="2">
        <v>8.5</v>
      </c>
      <c r="M752" s="2">
        <v>20.9</v>
      </c>
      <c r="O752" s="2">
        <v>34.200000000000003</v>
      </c>
      <c r="P752" s="2">
        <v>12</v>
      </c>
      <c r="Q752" s="2">
        <v>13.2</v>
      </c>
      <c r="R752" s="2">
        <v>6.6</v>
      </c>
      <c r="S752" s="2">
        <v>16.3</v>
      </c>
    </row>
    <row r="753" spans="1:19" x14ac:dyDescent="0.25">
      <c r="A753" s="8">
        <v>44948</v>
      </c>
      <c r="C753" s="41">
        <v>10.5</v>
      </c>
      <c r="E753" s="2">
        <v>11.5</v>
      </c>
      <c r="G753" s="2">
        <v>13.4</v>
      </c>
      <c r="I753" s="41">
        <v>12.3</v>
      </c>
      <c r="M753" s="2">
        <v>13.1</v>
      </c>
      <c r="P753" s="2">
        <v>10.9</v>
      </c>
    </row>
    <row r="754" spans="1:19" x14ac:dyDescent="0.25">
      <c r="A754" s="8">
        <v>44949</v>
      </c>
      <c r="C754" s="41">
        <v>13.7</v>
      </c>
      <c r="E754" s="2">
        <v>14</v>
      </c>
      <c r="G754" s="2">
        <v>14.7</v>
      </c>
      <c r="I754" s="41">
        <v>12</v>
      </c>
      <c r="M754" s="2">
        <v>17</v>
      </c>
      <c r="P754" s="2">
        <v>14.2</v>
      </c>
    </row>
    <row r="755" spans="1:19" x14ac:dyDescent="0.25">
      <c r="A755" s="8">
        <v>44950</v>
      </c>
      <c r="B755" s="2">
        <v>14.9</v>
      </c>
      <c r="C755" s="41">
        <v>16.3</v>
      </c>
      <c r="D755" s="2">
        <v>14.7</v>
      </c>
      <c r="E755" s="2">
        <v>14.8</v>
      </c>
      <c r="F755" s="41">
        <v>15</v>
      </c>
      <c r="G755" s="2">
        <v>16.8</v>
      </c>
      <c r="H755" s="2">
        <v>24.2</v>
      </c>
      <c r="I755" s="41">
        <v>12.6</v>
      </c>
      <c r="J755" s="2">
        <v>12.8</v>
      </c>
      <c r="K755" s="41">
        <v>12.3</v>
      </c>
      <c r="L755" s="2">
        <v>9.1</v>
      </c>
      <c r="M755" s="2">
        <v>19.899999999999999</v>
      </c>
      <c r="O755" s="2">
        <v>12.9</v>
      </c>
      <c r="P755" s="2">
        <v>15.6</v>
      </c>
      <c r="Q755" s="2">
        <v>15.4</v>
      </c>
      <c r="R755" s="2">
        <v>16.7</v>
      </c>
      <c r="S755" s="2">
        <v>12.5</v>
      </c>
    </row>
    <row r="756" spans="1:19" x14ac:dyDescent="0.25">
      <c r="A756" s="8">
        <v>44951</v>
      </c>
      <c r="C756" s="41">
        <v>14.5</v>
      </c>
      <c r="E756" s="2">
        <v>13.6</v>
      </c>
      <c r="G756" s="2">
        <v>14</v>
      </c>
      <c r="I756" s="41">
        <v>12.9</v>
      </c>
      <c r="M756" s="2">
        <v>10.8</v>
      </c>
      <c r="P756" s="2">
        <v>13.8</v>
      </c>
    </row>
    <row r="757" spans="1:19" x14ac:dyDescent="0.25">
      <c r="A757" s="8">
        <v>44952</v>
      </c>
      <c r="C757" s="41">
        <v>6.1</v>
      </c>
      <c r="E757" s="2">
        <v>4.4000000000000004</v>
      </c>
      <c r="G757" s="2">
        <v>3.6</v>
      </c>
      <c r="I757" s="41">
        <v>4.0999999999999996</v>
      </c>
      <c r="M757" s="2">
        <v>4</v>
      </c>
      <c r="P757" s="2">
        <v>4.2</v>
      </c>
    </row>
    <row r="758" spans="1:19" x14ac:dyDescent="0.25">
      <c r="A758" s="8">
        <v>44953</v>
      </c>
      <c r="B758" s="2">
        <v>6.1</v>
      </c>
      <c r="C758" s="41">
        <v>7.1</v>
      </c>
      <c r="D758" s="2">
        <v>5.9</v>
      </c>
      <c r="E758" s="2">
        <v>6.4</v>
      </c>
      <c r="F758" s="41">
        <v>6.1</v>
      </c>
      <c r="G758" s="2">
        <v>6.4</v>
      </c>
      <c r="I758" s="41">
        <v>6</v>
      </c>
      <c r="J758" s="2">
        <v>6</v>
      </c>
      <c r="K758" s="41">
        <v>7</v>
      </c>
      <c r="L758" s="2">
        <v>4.0999999999999996</v>
      </c>
      <c r="M758" s="2">
        <v>6.5</v>
      </c>
      <c r="O758" s="2">
        <v>5</v>
      </c>
      <c r="P758" s="2">
        <v>5.8</v>
      </c>
      <c r="Q758" s="2">
        <v>5.5</v>
      </c>
      <c r="R758" s="2">
        <v>5.9</v>
      </c>
      <c r="S758" s="2">
        <v>4.0999999999999996</v>
      </c>
    </row>
    <row r="759" spans="1:19" x14ac:dyDescent="0.25">
      <c r="A759" s="8">
        <v>44954</v>
      </c>
      <c r="C759" s="41">
        <v>5.3</v>
      </c>
      <c r="E759" s="2">
        <v>4.3</v>
      </c>
      <c r="G759" s="2">
        <v>4.0999999999999996</v>
      </c>
      <c r="I759" s="41">
        <v>5.7</v>
      </c>
      <c r="M759" s="2">
        <v>4.0999999999999996</v>
      </c>
      <c r="P759" s="2">
        <v>5.3</v>
      </c>
    </row>
    <row r="760" spans="1:19" x14ac:dyDescent="0.25">
      <c r="A760" s="8">
        <v>44955</v>
      </c>
      <c r="C760" s="41">
        <v>3.6</v>
      </c>
      <c r="E760" s="2">
        <v>3.9</v>
      </c>
      <c r="G760" s="2">
        <v>3.6</v>
      </c>
      <c r="I760" s="41">
        <v>4</v>
      </c>
      <c r="M760" s="2">
        <v>4.2</v>
      </c>
      <c r="P760" s="2">
        <v>4.0999999999999996</v>
      </c>
    </row>
    <row r="761" spans="1:19" x14ac:dyDescent="0.25">
      <c r="A761" s="8">
        <v>44956</v>
      </c>
      <c r="B761" s="2">
        <v>6.5</v>
      </c>
      <c r="C761" s="41">
        <v>4.9000000000000004</v>
      </c>
      <c r="D761" s="2">
        <v>4.3</v>
      </c>
      <c r="E761" s="2">
        <v>5.8</v>
      </c>
      <c r="F761" s="41">
        <v>4</v>
      </c>
      <c r="G761" s="2">
        <v>6.3</v>
      </c>
      <c r="I761" s="41">
        <v>4.9000000000000004</v>
      </c>
      <c r="J761" s="2">
        <v>5.6</v>
      </c>
      <c r="K761" s="41">
        <v>4.9000000000000004</v>
      </c>
      <c r="L761" s="2">
        <v>6.7</v>
      </c>
      <c r="M761" s="2">
        <v>5.2</v>
      </c>
      <c r="O761" s="2">
        <v>5.6</v>
      </c>
      <c r="P761" s="2">
        <v>5.0999999999999996</v>
      </c>
      <c r="Q761" s="2">
        <v>5.2</v>
      </c>
      <c r="R761" s="2">
        <v>4.5</v>
      </c>
      <c r="S761" s="2">
        <v>4.2</v>
      </c>
    </row>
    <row r="762" spans="1:19" x14ac:dyDescent="0.25">
      <c r="A762" s="8">
        <v>44957</v>
      </c>
      <c r="C762" s="41">
        <v>11.5</v>
      </c>
      <c r="E762" s="2">
        <v>9.8000000000000007</v>
      </c>
      <c r="G762" s="2">
        <v>11.8</v>
      </c>
      <c r="H762" s="2">
        <v>6.1</v>
      </c>
      <c r="I762" s="41">
        <v>11</v>
      </c>
      <c r="M762" s="2">
        <v>7.3</v>
      </c>
      <c r="P762" s="2">
        <v>9.1999999999999993</v>
      </c>
    </row>
    <row r="763" spans="1:19" x14ac:dyDescent="0.25">
      <c r="A763" s="8">
        <v>44958</v>
      </c>
      <c r="C763" s="41">
        <v>10.3</v>
      </c>
      <c r="E763" s="2">
        <v>7.8</v>
      </c>
      <c r="G763" s="2">
        <v>8.6</v>
      </c>
      <c r="I763" s="41">
        <v>9.3000000000000007</v>
      </c>
      <c r="M763" s="2">
        <v>7.3</v>
      </c>
      <c r="P763" s="2">
        <v>8.5</v>
      </c>
    </row>
    <row r="764" spans="1:19" x14ac:dyDescent="0.25">
      <c r="A764" s="8">
        <v>44959</v>
      </c>
      <c r="B764" s="2">
        <v>13.1</v>
      </c>
      <c r="C764" s="41">
        <v>9.8000000000000007</v>
      </c>
      <c r="D764" s="2">
        <v>8.8000000000000007</v>
      </c>
      <c r="E764" s="2">
        <v>8.6</v>
      </c>
      <c r="F764" s="41">
        <v>9.1999999999999993</v>
      </c>
      <c r="G764" s="2">
        <v>9.4</v>
      </c>
      <c r="H764" s="2">
        <v>7.1</v>
      </c>
      <c r="I764" s="41">
        <v>9.1999999999999993</v>
      </c>
      <c r="J764" s="2">
        <v>10.8</v>
      </c>
      <c r="K764" s="41">
        <v>9.8000000000000007</v>
      </c>
      <c r="L764" s="2">
        <v>8.1</v>
      </c>
      <c r="M764" s="2">
        <v>8.6</v>
      </c>
      <c r="O764" s="2">
        <v>11.9</v>
      </c>
      <c r="P764" s="2">
        <v>9.6999999999999993</v>
      </c>
      <c r="Q764" s="2">
        <v>10.6</v>
      </c>
      <c r="R764" s="2">
        <v>8.3000000000000007</v>
      </c>
    </row>
    <row r="765" spans="1:19" x14ac:dyDescent="0.25">
      <c r="A765" s="8">
        <v>44960</v>
      </c>
      <c r="C765" s="41">
        <v>5.5</v>
      </c>
      <c r="E765" s="2">
        <v>4.5</v>
      </c>
      <c r="G765" s="2">
        <v>5.7</v>
      </c>
      <c r="I765" s="41">
        <v>4.5999999999999996</v>
      </c>
      <c r="M765" s="2">
        <v>4.3</v>
      </c>
      <c r="P765" s="2">
        <v>4.0999999999999996</v>
      </c>
    </row>
    <row r="766" spans="1:19" x14ac:dyDescent="0.25">
      <c r="A766" s="8">
        <v>44961</v>
      </c>
      <c r="C766" s="41">
        <v>9.8000000000000007</v>
      </c>
      <c r="E766" s="2">
        <v>8.1</v>
      </c>
      <c r="G766" s="2">
        <v>13.1</v>
      </c>
      <c r="I766" s="41">
        <v>6.6</v>
      </c>
      <c r="M766" s="2">
        <v>9.6</v>
      </c>
      <c r="P766" s="2">
        <v>7.4</v>
      </c>
    </row>
    <row r="767" spans="1:19" x14ac:dyDescent="0.25">
      <c r="A767" s="8">
        <v>44962</v>
      </c>
      <c r="B767" s="2">
        <v>12.9</v>
      </c>
      <c r="C767" s="41">
        <v>11.6</v>
      </c>
      <c r="D767" s="2">
        <v>11</v>
      </c>
      <c r="E767" s="2">
        <v>10.8</v>
      </c>
      <c r="F767" s="41">
        <v>5.8</v>
      </c>
      <c r="G767" s="2">
        <v>12</v>
      </c>
      <c r="H767" s="2">
        <v>4.0999999999999996</v>
      </c>
      <c r="I767" s="41">
        <v>9.9</v>
      </c>
      <c r="J767" s="2">
        <v>10.1</v>
      </c>
      <c r="K767" s="41">
        <v>9</v>
      </c>
      <c r="L767" s="2">
        <v>7.6</v>
      </c>
      <c r="M767" s="2">
        <v>7.5</v>
      </c>
      <c r="O767" s="2">
        <v>8.9</v>
      </c>
      <c r="P767" s="2">
        <v>9.6</v>
      </c>
      <c r="Q767" s="2">
        <v>10.7</v>
      </c>
      <c r="R767" s="2">
        <v>5.9</v>
      </c>
    </row>
    <row r="768" spans="1:19" x14ac:dyDescent="0.25">
      <c r="A768" s="8">
        <v>44963</v>
      </c>
      <c r="C768" s="41">
        <v>19</v>
      </c>
      <c r="E768" s="2">
        <v>12.5</v>
      </c>
      <c r="G768" s="2">
        <v>13.3</v>
      </c>
      <c r="I768" s="41">
        <v>11.6</v>
      </c>
      <c r="M768" s="2">
        <v>10</v>
      </c>
      <c r="P768" s="2">
        <v>11.6</v>
      </c>
    </row>
    <row r="769" spans="1:19" x14ac:dyDescent="0.25">
      <c r="A769" s="8">
        <v>44964</v>
      </c>
      <c r="C769" s="41">
        <v>9.8000000000000007</v>
      </c>
      <c r="E769" s="2">
        <v>7</v>
      </c>
      <c r="G769" s="2">
        <v>7.1</v>
      </c>
      <c r="I769" s="41">
        <v>7.2</v>
      </c>
      <c r="M769" s="2">
        <v>5.2</v>
      </c>
      <c r="P769" s="2">
        <v>7</v>
      </c>
    </row>
    <row r="770" spans="1:19" x14ac:dyDescent="0.25">
      <c r="A770" s="8">
        <v>44965</v>
      </c>
      <c r="B770" s="2">
        <v>8.5</v>
      </c>
      <c r="C770" s="41">
        <v>12</v>
      </c>
      <c r="D770" s="2">
        <v>9.8000000000000007</v>
      </c>
      <c r="E770" s="2">
        <v>7.2</v>
      </c>
      <c r="F770" s="41">
        <v>9.1</v>
      </c>
      <c r="G770" s="2">
        <v>7.9</v>
      </c>
      <c r="H770" s="2">
        <v>2.8</v>
      </c>
      <c r="I770" s="41">
        <v>7.4</v>
      </c>
      <c r="J770" s="2">
        <v>7.2</v>
      </c>
      <c r="K770" s="41">
        <v>6.1</v>
      </c>
      <c r="L770" s="2">
        <v>8.1</v>
      </c>
      <c r="M770" s="2">
        <v>4.3</v>
      </c>
      <c r="O770" s="2">
        <v>6.2</v>
      </c>
      <c r="P770" s="2">
        <v>8.3000000000000007</v>
      </c>
      <c r="Q770" s="2">
        <v>8.6</v>
      </c>
      <c r="R770" s="2">
        <v>4.3</v>
      </c>
    </row>
    <row r="771" spans="1:19" x14ac:dyDescent="0.25">
      <c r="A771" s="8">
        <v>44966</v>
      </c>
      <c r="C771" s="41">
        <v>18.8</v>
      </c>
      <c r="E771" s="2">
        <v>15.8</v>
      </c>
      <c r="G771" s="2">
        <v>15.2</v>
      </c>
      <c r="I771" s="41">
        <v>16</v>
      </c>
      <c r="M771" s="2">
        <v>8.1999999999999993</v>
      </c>
      <c r="P771" s="2">
        <v>15.9</v>
      </c>
    </row>
    <row r="772" spans="1:19" x14ac:dyDescent="0.25">
      <c r="A772" s="8">
        <v>44967</v>
      </c>
      <c r="C772" s="41">
        <v>4.8</v>
      </c>
      <c r="E772" s="2">
        <v>3.9</v>
      </c>
      <c r="G772" s="2">
        <v>3.3</v>
      </c>
      <c r="I772" s="41">
        <v>4.9000000000000004</v>
      </c>
      <c r="M772" s="2">
        <v>3.6</v>
      </c>
      <c r="P772" s="2">
        <v>3.7</v>
      </c>
    </row>
    <row r="773" spans="1:19" x14ac:dyDescent="0.25">
      <c r="A773" s="8">
        <v>44968</v>
      </c>
      <c r="B773" s="2">
        <v>2.7</v>
      </c>
      <c r="C773" s="41">
        <v>8.4</v>
      </c>
      <c r="D773" s="2">
        <v>5.6</v>
      </c>
      <c r="E773" s="2">
        <v>5.3</v>
      </c>
      <c r="F773" s="41">
        <v>9.3000000000000007</v>
      </c>
      <c r="G773" s="2">
        <v>4.4000000000000004</v>
      </c>
      <c r="H773" s="2">
        <v>2.6</v>
      </c>
      <c r="I773" s="41">
        <v>4.3</v>
      </c>
      <c r="J773" s="2">
        <v>4.0999999999999996</v>
      </c>
      <c r="K773" s="41">
        <v>4.5999999999999996</v>
      </c>
      <c r="L773" s="2">
        <v>3.1</v>
      </c>
      <c r="M773" s="2">
        <v>2.2999999999999998</v>
      </c>
      <c r="O773" s="2">
        <v>3.1</v>
      </c>
      <c r="P773" s="2">
        <v>4</v>
      </c>
      <c r="Q773" s="2">
        <v>5.3</v>
      </c>
      <c r="R773" s="2">
        <v>2</v>
      </c>
      <c r="S773" s="2">
        <v>3</v>
      </c>
    </row>
    <row r="774" spans="1:19" x14ac:dyDescent="0.25">
      <c r="A774" s="8">
        <v>44969</v>
      </c>
      <c r="C774" s="41">
        <v>8.4</v>
      </c>
      <c r="E774" s="2">
        <v>7.2</v>
      </c>
      <c r="G774" s="2">
        <v>6.4</v>
      </c>
      <c r="I774" s="41">
        <v>6.1</v>
      </c>
      <c r="M774" s="2">
        <v>6.5</v>
      </c>
      <c r="P774" s="2">
        <v>4.9000000000000004</v>
      </c>
    </row>
    <row r="775" spans="1:19" x14ac:dyDescent="0.25">
      <c r="A775" s="8">
        <v>44970</v>
      </c>
      <c r="C775" s="41">
        <v>7.9</v>
      </c>
      <c r="E775" s="2">
        <v>7.7</v>
      </c>
      <c r="G775" s="2">
        <v>7.1</v>
      </c>
      <c r="I775" s="41">
        <v>6.5</v>
      </c>
      <c r="M775" s="2">
        <v>5.8</v>
      </c>
      <c r="P775" s="2">
        <v>7.1</v>
      </c>
    </row>
    <row r="776" spans="1:19" x14ac:dyDescent="0.25">
      <c r="A776" s="8">
        <v>44971</v>
      </c>
      <c r="B776" s="2">
        <v>5.8</v>
      </c>
      <c r="C776" s="41">
        <v>8.3000000000000007</v>
      </c>
      <c r="D776" s="2">
        <v>6.5</v>
      </c>
      <c r="E776" s="2">
        <v>5.8</v>
      </c>
      <c r="F776" s="41">
        <v>5.0999999999999996</v>
      </c>
      <c r="G776" s="2">
        <v>6.1</v>
      </c>
      <c r="H776" s="2">
        <v>5.8</v>
      </c>
      <c r="I776" s="41">
        <v>5.4</v>
      </c>
      <c r="J776" s="2">
        <v>5.9</v>
      </c>
      <c r="K776" s="41">
        <v>6.3</v>
      </c>
      <c r="L776" s="2">
        <v>6.2</v>
      </c>
      <c r="M776" s="2">
        <v>5.6</v>
      </c>
      <c r="O776" s="2">
        <v>7.1</v>
      </c>
      <c r="P776" s="2">
        <v>5.5</v>
      </c>
      <c r="R776" s="2">
        <v>4.4000000000000004</v>
      </c>
      <c r="S776" s="2">
        <v>6.4</v>
      </c>
    </row>
    <row r="777" spans="1:19" x14ac:dyDescent="0.25">
      <c r="A777" s="8">
        <v>44972</v>
      </c>
      <c r="C777" s="41">
        <v>3.6</v>
      </c>
      <c r="E777" s="2">
        <v>3.9</v>
      </c>
      <c r="G777" s="2">
        <v>3.4</v>
      </c>
      <c r="I777" s="41">
        <v>3.6</v>
      </c>
      <c r="M777" s="2">
        <v>3.2</v>
      </c>
      <c r="P777" s="2">
        <v>3.5</v>
      </c>
      <c r="S777" s="2">
        <v>2.2000000000000002</v>
      </c>
    </row>
    <row r="778" spans="1:19" x14ac:dyDescent="0.25">
      <c r="A778" s="8">
        <v>44973</v>
      </c>
      <c r="C778" s="41">
        <v>3.1</v>
      </c>
      <c r="E778" s="2">
        <v>3.6</v>
      </c>
      <c r="G778" s="2">
        <v>3.3</v>
      </c>
      <c r="I778" s="41">
        <v>3.3</v>
      </c>
      <c r="M778" s="2">
        <v>3.5</v>
      </c>
      <c r="P778" s="2">
        <v>2.8</v>
      </c>
    </row>
    <row r="779" spans="1:19" x14ac:dyDescent="0.25">
      <c r="A779" s="8">
        <v>44974</v>
      </c>
      <c r="B779" s="2">
        <v>5.4</v>
      </c>
      <c r="C779" s="41">
        <v>5.6</v>
      </c>
      <c r="D779" s="2">
        <v>4.4000000000000004</v>
      </c>
      <c r="E779" s="2">
        <v>5.6</v>
      </c>
      <c r="F779" s="41">
        <v>7.1</v>
      </c>
      <c r="G779" s="2">
        <v>5.4</v>
      </c>
      <c r="H779" s="2">
        <v>6.3</v>
      </c>
      <c r="I779" s="41">
        <v>5.4</v>
      </c>
      <c r="J779" s="2">
        <v>5.7</v>
      </c>
      <c r="K779" s="41">
        <v>6.5</v>
      </c>
      <c r="L779" s="2">
        <v>6.9</v>
      </c>
      <c r="M779" s="2">
        <v>6.7</v>
      </c>
      <c r="O779" s="2">
        <v>14.6</v>
      </c>
      <c r="P779" s="2">
        <v>4.4000000000000004</v>
      </c>
      <c r="R779" s="2">
        <v>4.9000000000000004</v>
      </c>
      <c r="S779" s="2">
        <v>9.6</v>
      </c>
    </row>
    <row r="780" spans="1:19" x14ac:dyDescent="0.25">
      <c r="A780" s="8">
        <v>44975</v>
      </c>
      <c r="C780" s="41">
        <v>7.3</v>
      </c>
      <c r="E780" s="2">
        <v>4.7</v>
      </c>
      <c r="G780" s="2">
        <v>6.2</v>
      </c>
      <c r="I780" s="41">
        <v>3.6</v>
      </c>
      <c r="M780" s="2">
        <v>3.9</v>
      </c>
      <c r="P780" s="2">
        <v>4</v>
      </c>
    </row>
    <row r="781" spans="1:19" x14ac:dyDescent="0.25">
      <c r="A781" s="8">
        <v>44976</v>
      </c>
      <c r="C781" s="41">
        <v>7.8</v>
      </c>
      <c r="E781" s="2">
        <v>6.4</v>
      </c>
      <c r="G781" s="2">
        <v>5.6</v>
      </c>
      <c r="I781" s="41">
        <v>6.1</v>
      </c>
      <c r="M781" s="2">
        <v>6.9</v>
      </c>
      <c r="P781" s="2">
        <v>5.5</v>
      </c>
    </row>
    <row r="782" spans="1:19" x14ac:dyDescent="0.25">
      <c r="A782" s="8">
        <v>44977</v>
      </c>
      <c r="B782" s="2">
        <v>7.8</v>
      </c>
      <c r="C782" s="41">
        <v>10.5</v>
      </c>
      <c r="D782" s="2">
        <v>9</v>
      </c>
      <c r="E782" s="2">
        <v>10.5</v>
      </c>
      <c r="F782" s="41">
        <v>8.3000000000000007</v>
      </c>
      <c r="G782" s="2">
        <v>9</v>
      </c>
      <c r="H782" s="2">
        <v>6</v>
      </c>
      <c r="I782" s="41">
        <v>9.6999999999999993</v>
      </c>
      <c r="J782" s="2">
        <v>9.4</v>
      </c>
      <c r="K782" s="41">
        <v>9.1999999999999993</v>
      </c>
      <c r="L782" s="2">
        <v>6.2</v>
      </c>
      <c r="M782" s="2">
        <v>8.4</v>
      </c>
      <c r="O782" s="2">
        <v>6.3</v>
      </c>
      <c r="P782" s="2">
        <v>8.4</v>
      </c>
      <c r="R782" s="2">
        <v>6.6</v>
      </c>
      <c r="S782" s="2">
        <v>7.1</v>
      </c>
    </row>
    <row r="783" spans="1:19" x14ac:dyDescent="0.25">
      <c r="A783" s="8">
        <v>44978</v>
      </c>
      <c r="C783" s="41">
        <v>4.0999999999999996</v>
      </c>
      <c r="E783" s="2">
        <v>4.3</v>
      </c>
      <c r="G783" s="2">
        <v>3.9</v>
      </c>
      <c r="I783" s="41">
        <v>5.5</v>
      </c>
      <c r="M783" s="2">
        <v>5</v>
      </c>
      <c r="P783" s="2">
        <v>4.4000000000000004</v>
      </c>
    </row>
    <row r="784" spans="1:19" x14ac:dyDescent="0.25">
      <c r="A784" s="8">
        <v>44979</v>
      </c>
      <c r="C784" s="41">
        <v>5.6</v>
      </c>
      <c r="E784" s="2">
        <v>5.7</v>
      </c>
      <c r="G784" s="2">
        <v>4.7</v>
      </c>
      <c r="I784" s="41">
        <v>6.2</v>
      </c>
      <c r="M784" s="2">
        <v>6.2</v>
      </c>
      <c r="P784" s="2">
        <v>4.9000000000000004</v>
      </c>
      <c r="Q784" s="2">
        <v>5.4</v>
      </c>
    </row>
    <row r="785" spans="1:19" x14ac:dyDescent="0.25">
      <c r="A785" s="8">
        <v>44980</v>
      </c>
      <c r="B785" s="2">
        <v>3</v>
      </c>
      <c r="C785" s="41">
        <v>3.9</v>
      </c>
      <c r="D785" s="2">
        <v>3.3</v>
      </c>
      <c r="E785" s="2">
        <v>3.7</v>
      </c>
      <c r="F785" s="41">
        <v>5.9</v>
      </c>
      <c r="G785" s="2">
        <v>3</v>
      </c>
      <c r="H785" s="2">
        <v>3.3</v>
      </c>
      <c r="I785" s="41">
        <v>4.5</v>
      </c>
      <c r="J785" s="2">
        <v>4.0999999999999996</v>
      </c>
      <c r="K785" s="41">
        <v>4.7</v>
      </c>
      <c r="L785" s="2">
        <v>2.2999999999999998</v>
      </c>
      <c r="M785" s="2">
        <v>3.4</v>
      </c>
      <c r="O785" s="2">
        <v>3.2</v>
      </c>
      <c r="P785" s="2">
        <v>4.8</v>
      </c>
      <c r="Q785" s="2">
        <v>5</v>
      </c>
      <c r="R785" s="2">
        <v>4.4000000000000004</v>
      </c>
      <c r="S785" s="2">
        <v>2.9</v>
      </c>
    </row>
    <row r="786" spans="1:19" x14ac:dyDescent="0.25">
      <c r="A786" s="8">
        <v>44981</v>
      </c>
      <c r="C786" s="41">
        <v>6.4</v>
      </c>
      <c r="E786" s="2">
        <v>6.2</v>
      </c>
      <c r="G786" s="2">
        <v>5.7</v>
      </c>
      <c r="I786" s="41">
        <v>6.7</v>
      </c>
      <c r="M786" s="2">
        <v>6.6</v>
      </c>
      <c r="P786" s="2">
        <v>6.5</v>
      </c>
      <c r="Q786" s="2">
        <v>6.6</v>
      </c>
    </row>
    <row r="787" spans="1:19" x14ac:dyDescent="0.25">
      <c r="A787" s="8">
        <v>44982</v>
      </c>
      <c r="C787" s="41">
        <v>9.8000000000000007</v>
      </c>
      <c r="E787" s="2">
        <v>10.3</v>
      </c>
      <c r="G787" s="2">
        <v>9.1</v>
      </c>
      <c r="I787" s="41">
        <v>7.6</v>
      </c>
      <c r="M787" s="2">
        <v>10.4</v>
      </c>
      <c r="P787" s="2">
        <v>8.1999999999999993</v>
      </c>
    </row>
    <row r="788" spans="1:19" x14ac:dyDescent="0.25">
      <c r="A788" s="8">
        <v>44983</v>
      </c>
      <c r="B788" s="2">
        <v>11.1</v>
      </c>
      <c r="C788" s="41">
        <v>11.7</v>
      </c>
      <c r="D788" s="2">
        <v>11</v>
      </c>
      <c r="E788" s="2">
        <v>11</v>
      </c>
      <c r="F788" s="41">
        <v>11.1</v>
      </c>
      <c r="G788" s="2">
        <v>10.6</v>
      </c>
      <c r="H788" s="2">
        <v>9.9</v>
      </c>
      <c r="I788" s="41">
        <v>11</v>
      </c>
      <c r="J788" s="2">
        <v>12.5</v>
      </c>
      <c r="K788" s="41">
        <v>11</v>
      </c>
      <c r="L788" s="2">
        <v>13.1</v>
      </c>
      <c r="M788" s="2">
        <v>10.5</v>
      </c>
      <c r="O788" s="2">
        <v>9.5</v>
      </c>
      <c r="P788" s="2">
        <v>11</v>
      </c>
      <c r="Q788" s="2">
        <v>10.9</v>
      </c>
      <c r="R788" s="2">
        <v>10.4</v>
      </c>
      <c r="S788" s="2">
        <v>12.8</v>
      </c>
    </row>
    <row r="789" spans="1:19" x14ac:dyDescent="0.25">
      <c r="A789" s="8">
        <v>44984</v>
      </c>
      <c r="C789" s="41">
        <v>7.8</v>
      </c>
      <c r="E789" s="2">
        <v>6.4</v>
      </c>
      <c r="G789" s="2">
        <v>5.6</v>
      </c>
      <c r="I789" s="41">
        <v>8.9</v>
      </c>
      <c r="M789" s="2">
        <v>6.9</v>
      </c>
      <c r="P789" s="2">
        <v>9.1</v>
      </c>
    </row>
    <row r="790" spans="1:19" x14ac:dyDescent="0.25">
      <c r="A790" s="8">
        <v>44985</v>
      </c>
      <c r="C790" s="41">
        <v>9.6999999999999993</v>
      </c>
      <c r="E790" s="2">
        <v>10.199999999999999</v>
      </c>
      <c r="G790" s="2">
        <v>9.3000000000000007</v>
      </c>
      <c r="I790" s="41">
        <v>10.5</v>
      </c>
      <c r="M790" s="2">
        <v>9.1</v>
      </c>
      <c r="P790" s="2">
        <v>8.9</v>
      </c>
    </row>
    <row r="791" spans="1:19" x14ac:dyDescent="0.25">
      <c r="A791" s="8">
        <v>44986</v>
      </c>
      <c r="B791" s="2">
        <v>7.6</v>
      </c>
      <c r="C791" s="41">
        <v>11.6</v>
      </c>
      <c r="D791" s="2">
        <v>10.6</v>
      </c>
      <c r="E791" s="2">
        <v>7.4</v>
      </c>
      <c r="F791" s="41">
        <v>6.9</v>
      </c>
      <c r="G791" s="2">
        <v>8.6999999999999993</v>
      </c>
      <c r="H791" s="2">
        <v>4.9000000000000004</v>
      </c>
      <c r="I791" s="41">
        <v>7.3</v>
      </c>
      <c r="J791" s="2">
        <v>8.3000000000000007</v>
      </c>
      <c r="K791" s="41">
        <v>6.9</v>
      </c>
      <c r="L791" s="2">
        <v>6.7</v>
      </c>
      <c r="M791" s="2">
        <v>5.8</v>
      </c>
      <c r="O791" s="2">
        <v>5.8</v>
      </c>
      <c r="P791" s="2">
        <v>9.8000000000000007</v>
      </c>
      <c r="Q791" s="2">
        <v>8.9</v>
      </c>
      <c r="R791" s="2">
        <v>4.9000000000000004</v>
      </c>
      <c r="S791" s="2">
        <v>5.0999999999999996</v>
      </c>
    </row>
    <row r="792" spans="1:19" x14ac:dyDescent="0.25">
      <c r="A792" s="8">
        <v>44987</v>
      </c>
      <c r="C792" s="41">
        <v>5.0999999999999996</v>
      </c>
      <c r="E792" s="2">
        <v>5.4</v>
      </c>
      <c r="G792" s="2">
        <v>5.3</v>
      </c>
      <c r="I792" s="41">
        <v>7.3</v>
      </c>
      <c r="M792" s="2">
        <v>6.6</v>
      </c>
      <c r="P792" s="2">
        <v>6.2</v>
      </c>
    </row>
    <row r="793" spans="1:19" x14ac:dyDescent="0.25">
      <c r="A793" s="8">
        <v>44988</v>
      </c>
      <c r="C793" s="41">
        <v>11.3</v>
      </c>
      <c r="E793" s="2">
        <v>11.7</v>
      </c>
      <c r="G793" s="2">
        <v>12.4</v>
      </c>
      <c r="I793" s="41">
        <v>11.5</v>
      </c>
      <c r="M793" s="2">
        <v>12.9</v>
      </c>
      <c r="P793" s="2">
        <v>10.4</v>
      </c>
    </row>
    <row r="794" spans="1:19" x14ac:dyDescent="0.25">
      <c r="A794" s="8">
        <v>44989</v>
      </c>
      <c r="B794" s="2">
        <v>14.6</v>
      </c>
      <c r="C794" s="41">
        <v>15.7</v>
      </c>
      <c r="D794" s="2">
        <v>14.5</v>
      </c>
      <c r="E794" s="2">
        <v>16</v>
      </c>
      <c r="F794" s="41">
        <v>16.2</v>
      </c>
      <c r="G794" s="2">
        <v>15.4</v>
      </c>
      <c r="H794" s="2">
        <v>7.3</v>
      </c>
      <c r="I794" s="41">
        <v>14.9</v>
      </c>
      <c r="J794" s="2">
        <v>14.2</v>
      </c>
      <c r="K794" s="41">
        <v>13.7</v>
      </c>
      <c r="L794" s="2">
        <v>15.8</v>
      </c>
      <c r="M794" s="2">
        <v>14.5</v>
      </c>
      <c r="O794" s="2">
        <v>12.6</v>
      </c>
      <c r="P794" s="2">
        <v>15.6</v>
      </c>
      <c r="Q794" s="2">
        <v>14.3</v>
      </c>
      <c r="R794" s="2">
        <v>10</v>
      </c>
      <c r="S794" s="2">
        <v>8.3000000000000007</v>
      </c>
    </row>
    <row r="795" spans="1:19" x14ac:dyDescent="0.25">
      <c r="A795" s="8">
        <v>44990</v>
      </c>
      <c r="C795" s="41">
        <v>9.3000000000000007</v>
      </c>
      <c r="E795" s="2">
        <v>7.6</v>
      </c>
      <c r="G795" s="2">
        <v>8.4</v>
      </c>
      <c r="I795" s="41">
        <v>12.7</v>
      </c>
      <c r="M795" s="2">
        <v>9</v>
      </c>
      <c r="P795" s="2">
        <v>8.8000000000000007</v>
      </c>
    </row>
    <row r="796" spans="1:19" x14ac:dyDescent="0.25">
      <c r="A796" s="8">
        <v>44991</v>
      </c>
      <c r="C796" s="41">
        <v>8.1</v>
      </c>
      <c r="E796" s="2">
        <v>8.3000000000000007</v>
      </c>
      <c r="G796" s="2">
        <v>8.1</v>
      </c>
      <c r="I796" s="41">
        <v>6</v>
      </c>
      <c r="M796" s="2">
        <v>8.6999999999999993</v>
      </c>
      <c r="P796" s="2">
        <v>6.6</v>
      </c>
    </row>
    <row r="797" spans="1:19" x14ac:dyDescent="0.25">
      <c r="A797" s="8">
        <v>44992</v>
      </c>
      <c r="B797" s="2">
        <v>2.4</v>
      </c>
      <c r="C797" s="41">
        <v>2</v>
      </c>
      <c r="D797" s="2">
        <v>2.2000000000000002</v>
      </c>
      <c r="E797" s="2">
        <v>2</v>
      </c>
      <c r="F797" s="41">
        <v>2.8</v>
      </c>
      <c r="G797" s="2">
        <v>2.2999999999999998</v>
      </c>
      <c r="H797" s="2">
        <v>2.2000000000000002</v>
      </c>
      <c r="I797" s="41">
        <v>7</v>
      </c>
      <c r="J797" s="2">
        <v>2.4</v>
      </c>
      <c r="K797" s="41">
        <v>1.9</v>
      </c>
      <c r="L797" s="2">
        <v>5.7</v>
      </c>
      <c r="M797" s="2">
        <v>3.6</v>
      </c>
      <c r="O797" s="2">
        <v>3</v>
      </c>
      <c r="P797" s="2">
        <v>2.1</v>
      </c>
      <c r="Q797" s="2">
        <v>3.2</v>
      </c>
      <c r="R797" s="2">
        <v>2.1</v>
      </c>
      <c r="S797" s="2">
        <v>6.1</v>
      </c>
    </row>
    <row r="798" spans="1:19" x14ac:dyDescent="0.25">
      <c r="A798" s="8">
        <v>44993</v>
      </c>
      <c r="C798" s="41">
        <v>4.4000000000000004</v>
      </c>
      <c r="E798" s="2">
        <v>3.5</v>
      </c>
      <c r="G798" s="2">
        <v>3.3</v>
      </c>
      <c r="I798" s="41">
        <v>9.6999999999999993</v>
      </c>
      <c r="M798" s="2">
        <v>4.7</v>
      </c>
      <c r="P798" s="2">
        <v>2.4</v>
      </c>
    </row>
    <row r="799" spans="1:19" x14ac:dyDescent="0.25">
      <c r="A799" s="8">
        <v>44994</v>
      </c>
      <c r="C799" s="41">
        <v>4</v>
      </c>
      <c r="E799" s="2">
        <v>4.5</v>
      </c>
      <c r="G799" s="2">
        <v>4.5999999999999996</v>
      </c>
      <c r="I799" s="41">
        <v>7.5</v>
      </c>
      <c r="M799" s="2">
        <v>6.3</v>
      </c>
      <c r="P799" s="2">
        <v>3.9</v>
      </c>
    </row>
    <row r="800" spans="1:19" x14ac:dyDescent="0.25">
      <c r="A800" s="8">
        <v>44995</v>
      </c>
      <c r="B800" s="2">
        <v>3.4</v>
      </c>
      <c r="C800" s="41">
        <v>3.5</v>
      </c>
      <c r="D800" s="2">
        <v>3.5</v>
      </c>
      <c r="E800" s="2">
        <v>4.4000000000000004</v>
      </c>
      <c r="F800" s="41">
        <v>5.2</v>
      </c>
      <c r="G800" s="2">
        <v>3.6</v>
      </c>
      <c r="H800" s="2">
        <v>6.4</v>
      </c>
      <c r="I800" s="41">
        <v>4.3</v>
      </c>
      <c r="J800" s="2">
        <v>4.9000000000000004</v>
      </c>
      <c r="K800" s="41">
        <v>4.3</v>
      </c>
      <c r="L800" s="2">
        <v>3.9</v>
      </c>
      <c r="M800" s="2">
        <v>4.3</v>
      </c>
      <c r="O800" s="2">
        <v>9.1</v>
      </c>
      <c r="P800" s="2">
        <v>3.5</v>
      </c>
      <c r="Q800" s="2">
        <v>4</v>
      </c>
      <c r="R800" s="2">
        <v>4.5999999999999996</v>
      </c>
      <c r="S800" s="2">
        <v>8.4</v>
      </c>
    </row>
    <row r="801" spans="1:19" x14ac:dyDescent="0.25">
      <c r="A801" s="8">
        <v>44996</v>
      </c>
      <c r="C801" s="41">
        <v>5.6</v>
      </c>
      <c r="E801" s="2">
        <v>6.8</v>
      </c>
      <c r="G801" s="2">
        <v>6.8</v>
      </c>
      <c r="I801" s="41">
        <v>8.9</v>
      </c>
      <c r="M801" s="2">
        <v>7.8</v>
      </c>
      <c r="P801" s="2">
        <v>5.0999999999999996</v>
      </c>
    </row>
    <row r="802" spans="1:19" x14ac:dyDescent="0.25">
      <c r="A802" s="8">
        <v>44997</v>
      </c>
      <c r="C802" s="41">
        <v>6.5</v>
      </c>
      <c r="E802" s="2">
        <v>5.2</v>
      </c>
      <c r="G802" s="2">
        <v>5.2</v>
      </c>
      <c r="I802" s="41">
        <v>4.5999999999999996</v>
      </c>
      <c r="M802" s="2">
        <v>5</v>
      </c>
      <c r="P802" s="2">
        <v>5.0999999999999996</v>
      </c>
    </row>
    <row r="803" spans="1:19" x14ac:dyDescent="0.25">
      <c r="A803" s="8">
        <v>44998</v>
      </c>
      <c r="B803" s="2">
        <v>3.5</v>
      </c>
      <c r="C803" s="41">
        <v>2.4</v>
      </c>
      <c r="D803" s="2">
        <v>2.6</v>
      </c>
      <c r="E803" s="2">
        <v>2.9</v>
      </c>
      <c r="F803" s="41">
        <v>4.5999999999999996</v>
      </c>
      <c r="G803" s="2">
        <v>2.5</v>
      </c>
      <c r="H803" s="2">
        <v>2.1</v>
      </c>
      <c r="I803" s="41">
        <v>2.5</v>
      </c>
      <c r="J803" s="2">
        <v>3</v>
      </c>
      <c r="K803" s="41">
        <v>2.7</v>
      </c>
      <c r="L803" s="2">
        <v>3.5</v>
      </c>
      <c r="M803" s="2">
        <v>3.2</v>
      </c>
      <c r="O803" s="2">
        <v>3.5</v>
      </c>
      <c r="P803" s="2">
        <v>2.2000000000000002</v>
      </c>
      <c r="Q803" s="2">
        <v>2.4</v>
      </c>
      <c r="R803" s="2">
        <v>3.7</v>
      </c>
      <c r="S803" s="2">
        <v>3.6</v>
      </c>
    </row>
    <row r="804" spans="1:19" x14ac:dyDescent="0.25">
      <c r="A804" s="8">
        <v>44999</v>
      </c>
      <c r="C804" s="41">
        <v>3.5</v>
      </c>
      <c r="E804" s="2">
        <v>7.3</v>
      </c>
      <c r="G804" s="2">
        <v>8.9</v>
      </c>
      <c r="I804" s="41">
        <v>4.8</v>
      </c>
      <c r="M804" s="2">
        <v>5</v>
      </c>
      <c r="P804" s="2">
        <v>4.5</v>
      </c>
    </row>
    <row r="805" spans="1:19" x14ac:dyDescent="0.25">
      <c r="A805" s="8">
        <v>45000</v>
      </c>
      <c r="C805" s="41">
        <v>9.5</v>
      </c>
      <c r="E805" s="2">
        <v>10</v>
      </c>
      <c r="G805" s="2">
        <v>10.3</v>
      </c>
      <c r="I805" s="41">
        <v>9.5</v>
      </c>
      <c r="M805" s="2">
        <v>7.7</v>
      </c>
      <c r="P805" s="2">
        <v>8.6999999999999993</v>
      </c>
    </row>
    <row r="806" spans="1:19" x14ac:dyDescent="0.25">
      <c r="A806" s="8">
        <v>45001</v>
      </c>
      <c r="B806" s="2">
        <v>9.3000000000000007</v>
      </c>
      <c r="C806" s="41">
        <v>10.199999999999999</v>
      </c>
      <c r="D806" s="2">
        <v>9.6</v>
      </c>
      <c r="E806" s="2">
        <v>8.6999999999999993</v>
      </c>
      <c r="F806" s="41">
        <v>8.1</v>
      </c>
      <c r="G806" s="2">
        <v>10.4</v>
      </c>
      <c r="H806" s="2">
        <v>10.5</v>
      </c>
      <c r="I806" s="41">
        <v>9.1</v>
      </c>
      <c r="J806" s="2">
        <v>10</v>
      </c>
      <c r="K806" s="41">
        <v>10.1</v>
      </c>
      <c r="L806" s="2">
        <v>6.9</v>
      </c>
      <c r="M806" s="2">
        <v>12.6</v>
      </c>
      <c r="O806" s="2">
        <v>7.5</v>
      </c>
      <c r="P806" s="2">
        <v>11.2</v>
      </c>
      <c r="Q806" s="2">
        <v>10.1</v>
      </c>
      <c r="R806" s="2">
        <v>8.4</v>
      </c>
      <c r="S806" s="2">
        <v>6.6</v>
      </c>
    </row>
    <row r="807" spans="1:19" x14ac:dyDescent="0.25">
      <c r="A807" s="8">
        <v>45002</v>
      </c>
      <c r="C807" s="41">
        <v>3.6</v>
      </c>
      <c r="E807" s="2">
        <v>3.3</v>
      </c>
      <c r="G807" s="2">
        <v>3.5</v>
      </c>
      <c r="I807" s="41">
        <v>3.8</v>
      </c>
      <c r="M807" s="2">
        <v>4.9000000000000004</v>
      </c>
      <c r="P807" s="2">
        <v>3.2</v>
      </c>
    </row>
    <row r="808" spans="1:19" x14ac:dyDescent="0.25">
      <c r="A808" s="8">
        <v>45003</v>
      </c>
      <c r="C808" s="41">
        <v>2.9</v>
      </c>
      <c r="E808" s="2">
        <v>2.7</v>
      </c>
      <c r="G808" s="2">
        <v>3.3</v>
      </c>
      <c r="I808" s="41">
        <v>2.8</v>
      </c>
      <c r="M808" s="2">
        <v>2.6</v>
      </c>
      <c r="P808" s="2">
        <v>3.3</v>
      </c>
    </row>
    <row r="809" spans="1:19" x14ac:dyDescent="0.25">
      <c r="A809" s="8">
        <v>45004</v>
      </c>
      <c r="B809" s="2">
        <v>2.8</v>
      </c>
      <c r="C809" s="41">
        <v>4.3</v>
      </c>
      <c r="D809" s="2">
        <v>3.6</v>
      </c>
      <c r="E809" s="2">
        <v>2.5</v>
      </c>
      <c r="F809" s="41">
        <v>3.7</v>
      </c>
      <c r="G809" s="2">
        <v>2.7</v>
      </c>
      <c r="H809" s="2">
        <v>2.6</v>
      </c>
      <c r="I809" s="41">
        <v>2.7</v>
      </c>
      <c r="J809" s="2">
        <v>3.4</v>
      </c>
      <c r="K809" s="41">
        <v>2.2999999999999998</v>
      </c>
      <c r="L809" s="2">
        <v>3</v>
      </c>
      <c r="M809" s="2">
        <v>2.9</v>
      </c>
      <c r="O809" s="2">
        <v>3.8</v>
      </c>
      <c r="P809" s="2">
        <v>3.7</v>
      </c>
      <c r="Q809" s="2">
        <v>3.5</v>
      </c>
      <c r="R809" s="2">
        <v>2.6</v>
      </c>
      <c r="S809" s="2">
        <v>3.3</v>
      </c>
    </row>
    <row r="810" spans="1:19" x14ac:dyDescent="0.25">
      <c r="A810" s="8">
        <v>45005</v>
      </c>
      <c r="C810" s="41">
        <v>7.2</v>
      </c>
      <c r="E810" s="2">
        <v>6</v>
      </c>
      <c r="G810" s="2">
        <v>7.4</v>
      </c>
      <c r="I810" s="41">
        <v>5.9</v>
      </c>
      <c r="M810" s="2">
        <v>5.4</v>
      </c>
      <c r="P810" s="2">
        <v>5.6</v>
      </c>
    </row>
    <row r="811" spans="1:19" x14ac:dyDescent="0.25">
      <c r="A811" s="8">
        <v>45006</v>
      </c>
      <c r="C811" s="41">
        <v>20.100000000000001</v>
      </c>
      <c r="E811" s="2">
        <v>11</v>
      </c>
      <c r="G811" s="2">
        <v>11.5</v>
      </c>
      <c r="I811" s="41">
        <v>13.1</v>
      </c>
      <c r="M811" s="2">
        <v>10.199999999999999</v>
      </c>
      <c r="P811" s="2">
        <v>15.2</v>
      </c>
    </row>
    <row r="812" spans="1:19" x14ac:dyDescent="0.25">
      <c r="A812" s="8">
        <v>45007</v>
      </c>
      <c r="B812" s="2">
        <v>8</v>
      </c>
      <c r="C812" s="41">
        <v>14</v>
      </c>
      <c r="D812" s="2">
        <v>13.9</v>
      </c>
      <c r="E812" s="2">
        <v>9.6999999999999993</v>
      </c>
      <c r="F812" s="41">
        <v>8.5</v>
      </c>
      <c r="G812" s="2">
        <v>7.6</v>
      </c>
      <c r="H812" s="2">
        <v>7.5</v>
      </c>
      <c r="I812" s="41">
        <v>14.6</v>
      </c>
      <c r="J812" s="2">
        <v>15.3</v>
      </c>
      <c r="K812" s="41">
        <v>13.5</v>
      </c>
      <c r="L812" s="2">
        <v>7.4</v>
      </c>
      <c r="M812" s="2">
        <v>7.5</v>
      </c>
      <c r="O812" s="2">
        <v>10.8</v>
      </c>
      <c r="P812" s="2">
        <v>13.4</v>
      </c>
      <c r="Q812" s="2">
        <v>13.8</v>
      </c>
      <c r="R812" s="2">
        <v>6.5</v>
      </c>
      <c r="S812" s="2">
        <v>8.5</v>
      </c>
    </row>
    <row r="813" spans="1:19" x14ac:dyDescent="0.25">
      <c r="A813" s="8">
        <v>45008</v>
      </c>
      <c r="C813" s="41">
        <v>9.1999999999999993</v>
      </c>
      <c r="E813" s="2">
        <v>8.3000000000000007</v>
      </c>
      <c r="G813" s="2">
        <v>8.1999999999999993</v>
      </c>
      <c r="I813" s="41">
        <v>9.6999999999999993</v>
      </c>
      <c r="M813" s="2">
        <v>8.1999999999999993</v>
      </c>
      <c r="P813" s="2">
        <v>8.6999999999999993</v>
      </c>
    </row>
    <row r="814" spans="1:19" x14ac:dyDescent="0.25">
      <c r="A814" s="8">
        <v>45009</v>
      </c>
      <c r="C814" s="41">
        <v>9.9</v>
      </c>
      <c r="E814" s="2">
        <v>8.1999999999999993</v>
      </c>
      <c r="G814" s="2">
        <v>8.5</v>
      </c>
      <c r="I814" s="41">
        <v>9.9</v>
      </c>
      <c r="M814" s="2">
        <v>10.4</v>
      </c>
      <c r="P814" s="2">
        <v>9.4</v>
      </c>
    </row>
    <row r="815" spans="1:19" x14ac:dyDescent="0.25">
      <c r="A815" s="8">
        <v>45010</v>
      </c>
      <c r="B815" s="2">
        <v>5.6</v>
      </c>
      <c r="C815" s="41">
        <v>7.1</v>
      </c>
      <c r="D815" s="2">
        <v>6.7</v>
      </c>
      <c r="E815" s="2">
        <v>5.4</v>
      </c>
      <c r="F815" s="41">
        <v>5.4</v>
      </c>
      <c r="G815" s="2">
        <v>5.5</v>
      </c>
      <c r="H815" s="2">
        <v>9.6</v>
      </c>
      <c r="I815" s="41">
        <v>6.8</v>
      </c>
      <c r="J815" s="2">
        <v>6.7</v>
      </c>
      <c r="L815" s="2">
        <v>10.199999999999999</v>
      </c>
      <c r="M815" s="2">
        <v>8</v>
      </c>
      <c r="O815" s="2">
        <v>11.5</v>
      </c>
      <c r="Q815" s="2">
        <v>5.6</v>
      </c>
      <c r="R815" s="2">
        <v>6</v>
      </c>
      <c r="S815" s="2">
        <v>12.1</v>
      </c>
    </row>
    <row r="816" spans="1:19" x14ac:dyDescent="0.25">
      <c r="A816" s="8">
        <v>45011</v>
      </c>
      <c r="C816" s="41">
        <v>8.4</v>
      </c>
      <c r="E816" s="2">
        <v>8.1</v>
      </c>
      <c r="G816" s="2">
        <v>8.3000000000000007</v>
      </c>
      <c r="I816" s="41">
        <v>8.1</v>
      </c>
      <c r="M816" s="2">
        <v>10</v>
      </c>
      <c r="P816" s="2">
        <v>6.6</v>
      </c>
    </row>
    <row r="817" spans="1:19" x14ac:dyDescent="0.25">
      <c r="A817" s="8">
        <v>45012</v>
      </c>
      <c r="C817" s="41">
        <v>7.4</v>
      </c>
      <c r="E817" s="2">
        <v>6.1</v>
      </c>
      <c r="G817" s="2">
        <v>7.4</v>
      </c>
      <c r="I817" s="41">
        <v>7.5</v>
      </c>
      <c r="M817" s="2">
        <v>6.9</v>
      </c>
      <c r="P817" s="2">
        <v>6.6</v>
      </c>
    </row>
    <row r="818" spans="1:19" x14ac:dyDescent="0.25">
      <c r="A818" s="8">
        <v>45013</v>
      </c>
      <c r="B818" s="2">
        <v>8.8000000000000007</v>
      </c>
      <c r="C818" s="41">
        <v>9</v>
      </c>
      <c r="E818" s="2">
        <v>8.4</v>
      </c>
      <c r="F818" s="41">
        <v>6.6</v>
      </c>
      <c r="G818" s="2">
        <v>9.6999999999999993</v>
      </c>
      <c r="H818" s="2">
        <v>11.3</v>
      </c>
      <c r="I818" s="41">
        <v>9.1</v>
      </c>
      <c r="J818" s="2">
        <v>9.1</v>
      </c>
      <c r="K818" s="41">
        <v>7.9</v>
      </c>
      <c r="L818" s="2">
        <v>7.9</v>
      </c>
      <c r="M818" s="2">
        <v>10.199999999999999</v>
      </c>
      <c r="O818" s="2">
        <v>11.1</v>
      </c>
      <c r="P818" s="2">
        <v>9.1</v>
      </c>
      <c r="Q818" s="2">
        <v>8.3000000000000007</v>
      </c>
      <c r="R818" s="2">
        <v>7</v>
      </c>
      <c r="S818" s="2">
        <v>11</v>
      </c>
    </row>
    <row r="819" spans="1:19" x14ac:dyDescent="0.25">
      <c r="A819" s="8">
        <v>45014</v>
      </c>
      <c r="C819" s="41">
        <v>8.5</v>
      </c>
      <c r="D819" s="2">
        <v>7.6</v>
      </c>
      <c r="E819" s="2">
        <v>7.9</v>
      </c>
      <c r="G819" s="2">
        <v>7.8</v>
      </c>
      <c r="I819" s="41">
        <v>7.6</v>
      </c>
      <c r="M819" s="2">
        <v>7.6</v>
      </c>
      <c r="P819" s="2">
        <v>8.1</v>
      </c>
    </row>
    <row r="820" spans="1:19" x14ac:dyDescent="0.25">
      <c r="A820" s="8">
        <v>45015</v>
      </c>
      <c r="C820" s="41">
        <v>12.3</v>
      </c>
      <c r="E820" s="2">
        <v>10.9</v>
      </c>
      <c r="G820" s="2">
        <v>11.9</v>
      </c>
      <c r="I820" s="41">
        <v>11.6</v>
      </c>
      <c r="M820" s="2">
        <v>9.6</v>
      </c>
      <c r="P820" s="2">
        <v>8.5</v>
      </c>
    </row>
    <row r="821" spans="1:19" x14ac:dyDescent="0.25">
      <c r="A821" s="8">
        <v>45016</v>
      </c>
      <c r="B821" s="2">
        <v>8.1999999999999993</v>
      </c>
      <c r="C821" s="41">
        <v>9.1</v>
      </c>
      <c r="D821" s="2">
        <v>8.1</v>
      </c>
      <c r="E821" s="2">
        <v>8.3000000000000007</v>
      </c>
      <c r="F821" s="41">
        <v>9.1</v>
      </c>
      <c r="H821" s="2">
        <v>8.4</v>
      </c>
      <c r="I821" s="41">
        <v>8.6999999999999993</v>
      </c>
      <c r="J821" s="2">
        <v>10.1</v>
      </c>
      <c r="K821" s="41">
        <v>9.1999999999999993</v>
      </c>
      <c r="L821" s="2">
        <v>8.1999999999999993</v>
      </c>
      <c r="M821" s="2">
        <v>8</v>
      </c>
      <c r="O821" s="2">
        <v>7.9</v>
      </c>
      <c r="P821" s="2">
        <v>8</v>
      </c>
      <c r="Q821" s="2">
        <v>8.4</v>
      </c>
      <c r="R821" s="2">
        <v>9.8000000000000007</v>
      </c>
      <c r="S821" s="2">
        <v>8.9</v>
      </c>
    </row>
    <row r="822" spans="1:19" x14ac:dyDescent="0.25">
      <c r="A822" s="8">
        <v>45017</v>
      </c>
      <c r="C822" s="41">
        <v>3</v>
      </c>
      <c r="E822" s="2">
        <v>2.7</v>
      </c>
      <c r="G822" s="2">
        <v>4.4000000000000004</v>
      </c>
      <c r="I822" s="41">
        <v>3.5</v>
      </c>
      <c r="M822" s="2">
        <v>4.0999999999999996</v>
      </c>
      <c r="P822" s="2">
        <v>2.8</v>
      </c>
    </row>
    <row r="823" spans="1:19" x14ac:dyDescent="0.25">
      <c r="A823" s="8">
        <v>45018</v>
      </c>
      <c r="C823" s="41">
        <v>5.5</v>
      </c>
      <c r="E823" s="2">
        <v>4.5999999999999996</v>
      </c>
      <c r="G823" s="2">
        <v>5.5</v>
      </c>
      <c r="I823" s="41">
        <v>4.9000000000000004</v>
      </c>
      <c r="M823" s="2">
        <v>5.6</v>
      </c>
      <c r="P823" s="2">
        <v>3.9</v>
      </c>
    </row>
    <row r="824" spans="1:19" x14ac:dyDescent="0.25">
      <c r="A824" s="8">
        <v>45019</v>
      </c>
      <c r="B824" s="2">
        <v>4.9000000000000004</v>
      </c>
      <c r="C824" s="41">
        <v>3.2</v>
      </c>
      <c r="D824" s="2">
        <v>2.8</v>
      </c>
      <c r="E824" s="2">
        <v>2.2000000000000002</v>
      </c>
      <c r="F824" s="41">
        <v>4.0999999999999996</v>
      </c>
      <c r="G824" s="2">
        <v>3.1</v>
      </c>
      <c r="I824" s="41">
        <v>2.8</v>
      </c>
      <c r="J824" s="2">
        <v>2.1</v>
      </c>
      <c r="K824" s="41">
        <v>2.1</v>
      </c>
      <c r="L824" s="2">
        <v>4.4000000000000004</v>
      </c>
      <c r="M824" s="2">
        <v>3.9</v>
      </c>
      <c r="O824" s="2">
        <v>3.3</v>
      </c>
      <c r="P824" s="2">
        <v>2.5</v>
      </c>
      <c r="Q824" s="2">
        <v>3</v>
      </c>
      <c r="R824" s="2">
        <v>2.5</v>
      </c>
      <c r="S824" s="2">
        <v>4.4000000000000004</v>
      </c>
    </row>
    <row r="825" spans="1:19" x14ac:dyDescent="0.25">
      <c r="A825" s="8">
        <v>45020</v>
      </c>
      <c r="C825" s="41">
        <v>9.1</v>
      </c>
      <c r="E825" s="2">
        <v>8</v>
      </c>
      <c r="G825" s="2">
        <v>7.9</v>
      </c>
      <c r="H825" s="2">
        <v>7.1</v>
      </c>
      <c r="I825" s="41">
        <v>13</v>
      </c>
      <c r="M825" s="2">
        <v>10</v>
      </c>
      <c r="P825" s="2">
        <v>7.5</v>
      </c>
    </row>
    <row r="826" spans="1:19" x14ac:dyDescent="0.25">
      <c r="A826" s="8">
        <v>45021</v>
      </c>
      <c r="C826" s="41">
        <v>8.6999999999999993</v>
      </c>
      <c r="E826" s="2">
        <v>4.9000000000000004</v>
      </c>
      <c r="G826" s="2">
        <v>4.5</v>
      </c>
      <c r="I826" s="41">
        <v>6</v>
      </c>
      <c r="M826" s="2">
        <v>3.4</v>
      </c>
      <c r="P826" s="2">
        <v>5.8</v>
      </c>
    </row>
    <row r="827" spans="1:19" x14ac:dyDescent="0.25">
      <c r="A827" s="8">
        <v>45022</v>
      </c>
      <c r="B827" s="2">
        <v>4.5999999999999996</v>
      </c>
      <c r="C827" s="41">
        <v>5</v>
      </c>
      <c r="D827" s="2">
        <v>4</v>
      </c>
      <c r="E827" s="2">
        <v>4.8</v>
      </c>
      <c r="F827" s="41">
        <v>6.9</v>
      </c>
      <c r="G827" s="2">
        <v>5.8</v>
      </c>
      <c r="I827" s="41">
        <v>5.2</v>
      </c>
      <c r="J827" s="2">
        <v>12.7</v>
      </c>
      <c r="K827" s="41">
        <v>5.3</v>
      </c>
      <c r="L827" s="2">
        <v>3.8</v>
      </c>
      <c r="M827" s="2">
        <v>4.9000000000000004</v>
      </c>
      <c r="O827" s="2">
        <v>5.8</v>
      </c>
      <c r="P827" s="2">
        <v>4.5999999999999996</v>
      </c>
      <c r="Q827" s="2">
        <v>4.3</v>
      </c>
      <c r="R827" s="2">
        <v>5.9</v>
      </c>
      <c r="S827" s="2">
        <v>5</v>
      </c>
    </row>
    <row r="828" spans="1:19" x14ac:dyDescent="0.25">
      <c r="A828" s="8">
        <v>45023</v>
      </c>
      <c r="C828" s="41">
        <v>8.1</v>
      </c>
      <c r="E828" s="2">
        <v>8.1</v>
      </c>
      <c r="G828" s="2">
        <v>10.4</v>
      </c>
      <c r="I828" s="41">
        <v>8.6999999999999993</v>
      </c>
      <c r="M828" s="2">
        <v>7.1</v>
      </c>
      <c r="P828" s="2">
        <v>6.9</v>
      </c>
    </row>
    <row r="829" spans="1:19" x14ac:dyDescent="0.25">
      <c r="A829" s="8">
        <v>45024</v>
      </c>
      <c r="C829" s="41">
        <v>7.3</v>
      </c>
      <c r="E829" s="2">
        <v>6.4</v>
      </c>
      <c r="G829" s="2">
        <v>7.5</v>
      </c>
      <c r="I829" s="41">
        <v>6.4</v>
      </c>
      <c r="M829" s="2">
        <v>5.3</v>
      </c>
      <c r="P829" s="2">
        <v>5.4</v>
      </c>
    </row>
    <row r="830" spans="1:19" x14ac:dyDescent="0.25">
      <c r="A830" s="8">
        <v>45025</v>
      </c>
      <c r="B830" s="2">
        <v>8.6</v>
      </c>
      <c r="C830" s="41">
        <v>11.2</v>
      </c>
      <c r="D830" s="2">
        <v>11</v>
      </c>
      <c r="E830" s="2">
        <v>8.3000000000000007</v>
      </c>
      <c r="F830" s="41">
        <v>7.9</v>
      </c>
      <c r="G830" s="2">
        <v>8.3000000000000007</v>
      </c>
      <c r="I830" s="41">
        <v>7.8</v>
      </c>
      <c r="K830" s="41">
        <v>9.1999999999999993</v>
      </c>
      <c r="L830" s="2">
        <v>6.8</v>
      </c>
      <c r="M830" s="2">
        <v>7.3</v>
      </c>
      <c r="O830" s="2">
        <v>8.6</v>
      </c>
      <c r="P830" s="2">
        <v>8.1</v>
      </c>
      <c r="Q830" s="2">
        <v>8.5</v>
      </c>
      <c r="R830" s="2">
        <v>6.5</v>
      </c>
      <c r="S830" s="2">
        <v>9.5</v>
      </c>
    </row>
    <row r="831" spans="1:19" x14ac:dyDescent="0.25">
      <c r="A831" s="8">
        <v>45026</v>
      </c>
      <c r="C831" s="41">
        <v>10.3</v>
      </c>
      <c r="E831" s="2">
        <v>9.1</v>
      </c>
      <c r="G831" s="2">
        <v>10.7</v>
      </c>
      <c r="I831" s="41">
        <v>9.5</v>
      </c>
      <c r="M831" s="2">
        <v>9.1</v>
      </c>
      <c r="P831" s="2">
        <v>9.9</v>
      </c>
    </row>
    <row r="832" spans="1:19" x14ac:dyDescent="0.25">
      <c r="A832" s="8">
        <v>45027</v>
      </c>
      <c r="C832" s="41">
        <v>10.4</v>
      </c>
      <c r="E832" s="2">
        <v>10.199999999999999</v>
      </c>
      <c r="G832" s="2">
        <v>10.8</v>
      </c>
      <c r="I832" s="41">
        <v>9.4</v>
      </c>
      <c r="M832" s="2">
        <v>9.1</v>
      </c>
      <c r="P832" s="2">
        <v>8.1</v>
      </c>
    </row>
    <row r="833" spans="1:19" x14ac:dyDescent="0.25">
      <c r="A833" s="8">
        <v>45028</v>
      </c>
      <c r="B833" s="2">
        <v>9.5</v>
      </c>
      <c r="C833" s="41">
        <v>11.4</v>
      </c>
      <c r="D833" s="2">
        <v>9.4</v>
      </c>
      <c r="E833" s="2">
        <v>9.4</v>
      </c>
      <c r="F833" s="41">
        <v>11.7</v>
      </c>
      <c r="G833" s="2">
        <v>10.1</v>
      </c>
      <c r="H833" s="2">
        <v>7.5</v>
      </c>
      <c r="I833" s="41">
        <v>10.1</v>
      </c>
      <c r="J833" s="2">
        <v>9.1999999999999993</v>
      </c>
      <c r="K833" s="41">
        <v>9.8000000000000007</v>
      </c>
      <c r="L833" s="2">
        <v>9.1</v>
      </c>
      <c r="M833" s="2">
        <v>7.7</v>
      </c>
      <c r="O833" s="2">
        <v>9.1999999999999993</v>
      </c>
      <c r="P833" s="2">
        <v>10.3</v>
      </c>
      <c r="Q833" s="2">
        <v>10.5</v>
      </c>
      <c r="R833" s="2">
        <v>9.5</v>
      </c>
      <c r="S833" s="2">
        <v>8.9</v>
      </c>
    </row>
    <row r="834" spans="1:19" x14ac:dyDescent="0.25">
      <c r="A834" s="8">
        <v>45029</v>
      </c>
      <c r="C834" s="41">
        <v>10.8</v>
      </c>
      <c r="E834" s="2">
        <v>12.6</v>
      </c>
      <c r="G834" s="2">
        <v>14.7</v>
      </c>
      <c r="H834" s="2">
        <v>6.8</v>
      </c>
      <c r="I834" s="41">
        <v>12.5</v>
      </c>
      <c r="M834" s="2">
        <v>9</v>
      </c>
      <c r="P834" s="2">
        <v>11.4</v>
      </c>
    </row>
    <row r="835" spans="1:19" x14ac:dyDescent="0.25">
      <c r="A835" s="8">
        <v>45030</v>
      </c>
      <c r="C835" s="41">
        <v>10.1</v>
      </c>
      <c r="E835" s="2">
        <v>11.8</v>
      </c>
      <c r="G835" s="2">
        <v>12.2</v>
      </c>
      <c r="I835" s="41">
        <v>10</v>
      </c>
      <c r="M835" s="2">
        <v>12.4</v>
      </c>
      <c r="P835" s="2">
        <v>10.1</v>
      </c>
    </row>
    <row r="836" spans="1:19" x14ac:dyDescent="0.25">
      <c r="A836" s="8">
        <v>45031</v>
      </c>
      <c r="B836" s="2">
        <v>7</v>
      </c>
      <c r="C836" s="41">
        <v>8.5</v>
      </c>
      <c r="D836" s="2">
        <v>8.6999999999999993</v>
      </c>
      <c r="E836" s="2">
        <v>6.8</v>
      </c>
      <c r="F836" s="41">
        <v>6.9</v>
      </c>
      <c r="G836" s="2">
        <v>6.8</v>
      </c>
      <c r="H836" s="2">
        <v>3</v>
      </c>
      <c r="I836" s="41">
        <v>6.9</v>
      </c>
      <c r="J836" s="2">
        <v>7.3</v>
      </c>
      <c r="K836" s="41">
        <v>7.2</v>
      </c>
      <c r="L836" s="2">
        <v>2.2000000000000002</v>
      </c>
      <c r="M836" s="2">
        <v>4.4000000000000004</v>
      </c>
      <c r="O836" s="2">
        <v>2.7</v>
      </c>
      <c r="P836" s="2">
        <v>7.2</v>
      </c>
      <c r="Q836" s="2">
        <v>7.6</v>
      </c>
      <c r="R836" s="2">
        <v>6.4</v>
      </c>
      <c r="S836" s="2">
        <v>1.8</v>
      </c>
    </row>
    <row r="837" spans="1:19" x14ac:dyDescent="0.25">
      <c r="A837" s="8">
        <v>45032</v>
      </c>
      <c r="C837" s="41">
        <v>0.9</v>
      </c>
      <c r="E837" s="2">
        <v>0.8</v>
      </c>
      <c r="G837" s="2">
        <v>0.6</v>
      </c>
      <c r="H837" s="2">
        <v>2.2000000000000002</v>
      </c>
      <c r="I837" s="41">
        <v>0.6</v>
      </c>
      <c r="M837" s="2">
        <v>1.3</v>
      </c>
      <c r="P837" s="2">
        <v>0.9</v>
      </c>
    </row>
    <row r="838" spans="1:19" x14ac:dyDescent="0.25">
      <c r="A838" s="8">
        <v>45033</v>
      </c>
      <c r="C838" s="41">
        <v>3</v>
      </c>
      <c r="E838" s="2">
        <v>2.7</v>
      </c>
      <c r="G838" s="2">
        <v>2.6</v>
      </c>
      <c r="I838" s="41">
        <v>2.4</v>
      </c>
      <c r="M838" s="2">
        <v>2.8</v>
      </c>
      <c r="P838" s="2">
        <v>2.4</v>
      </c>
    </row>
    <row r="839" spans="1:19" x14ac:dyDescent="0.25">
      <c r="A839" s="8">
        <v>45034</v>
      </c>
      <c r="B839" s="2">
        <v>5.6</v>
      </c>
      <c r="C839" s="41">
        <v>5.7</v>
      </c>
      <c r="D839" s="2">
        <v>3.2</v>
      </c>
      <c r="E839" s="2">
        <v>5.5</v>
      </c>
      <c r="F839" s="41">
        <v>4.8</v>
      </c>
      <c r="G839" s="2">
        <v>6.7</v>
      </c>
      <c r="H839" s="2">
        <v>5.4</v>
      </c>
      <c r="I839" s="41">
        <v>6.6</v>
      </c>
      <c r="J839" s="2">
        <v>4.2</v>
      </c>
      <c r="K839" s="41">
        <v>4.2</v>
      </c>
      <c r="L839" s="2">
        <v>6.3</v>
      </c>
      <c r="M839" s="2">
        <v>10.1</v>
      </c>
      <c r="O839" s="2">
        <v>5.6</v>
      </c>
      <c r="P839" s="2">
        <v>4.9000000000000004</v>
      </c>
      <c r="Q839" s="2">
        <v>4.8</v>
      </c>
      <c r="R839" s="2">
        <v>4</v>
      </c>
      <c r="S839" s="2">
        <v>6.7</v>
      </c>
    </row>
    <row r="840" spans="1:19" x14ac:dyDescent="0.25">
      <c r="A840" s="8">
        <v>45035</v>
      </c>
      <c r="C840" s="41">
        <v>7.6</v>
      </c>
      <c r="E840" s="2">
        <v>8.3000000000000007</v>
      </c>
      <c r="G840" s="2">
        <v>8.5</v>
      </c>
      <c r="I840" s="41">
        <v>12.7</v>
      </c>
      <c r="M840" s="2">
        <v>8.3000000000000007</v>
      </c>
      <c r="P840" s="2">
        <v>7.4</v>
      </c>
    </row>
    <row r="841" spans="1:19" x14ac:dyDescent="0.25">
      <c r="A841" s="8">
        <v>45036</v>
      </c>
      <c r="C841" s="41">
        <v>6.5</v>
      </c>
      <c r="E841" s="2">
        <v>5</v>
      </c>
      <c r="G841" s="2">
        <v>5</v>
      </c>
      <c r="I841" s="41">
        <v>6.2</v>
      </c>
      <c r="M841" s="2">
        <v>3.2</v>
      </c>
      <c r="P841" s="2">
        <v>5.7</v>
      </c>
    </row>
    <row r="842" spans="1:19" x14ac:dyDescent="0.25">
      <c r="A842" s="8">
        <v>45037</v>
      </c>
      <c r="B842" s="2">
        <v>1.8</v>
      </c>
      <c r="C842" s="41">
        <v>3.4</v>
      </c>
      <c r="D842" s="2">
        <v>2.4</v>
      </c>
      <c r="E842" s="2">
        <v>2.7</v>
      </c>
      <c r="F842" s="41">
        <v>2.7</v>
      </c>
      <c r="G842" s="2">
        <v>2.4</v>
      </c>
      <c r="H842" s="2">
        <v>1.4</v>
      </c>
      <c r="I842" s="41">
        <v>3</v>
      </c>
      <c r="J842" s="2">
        <v>2.6</v>
      </c>
      <c r="K842" s="41">
        <v>3</v>
      </c>
      <c r="L842" s="2">
        <v>1.6</v>
      </c>
      <c r="M842" s="2">
        <v>1.9</v>
      </c>
      <c r="O842" s="2">
        <v>2</v>
      </c>
      <c r="P842" s="2">
        <v>2.5</v>
      </c>
      <c r="Q842" s="2">
        <v>2.4</v>
      </c>
      <c r="R842" s="2">
        <v>2.2999999999999998</v>
      </c>
      <c r="S842" s="2">
        <v>1.3</v>
      </c>
    </row>
    <row r="843" spans="1:19" x14ac:dyDescent="0.25">
      <c r="A843" s="8">
        <v>45038</v>
      </c>
      <c r="C843" s="41">
        <v>1.8</v>
      </c>
      <c r="E843" s="2">
        <v>1.5</v>
      </c>
      <c r="G843" s="2">
        <v>1.1000000000000001</v>
      </c>
      <c r="I843" s="41">
        <v>1.3</v>
      </c>
      <c r="M843" s="2">
        <v>2.6</v>
      </c>
      <c r="P843" s="2">
        <v>1.4</v>
      </c>
    </row>
    <row r="844" spans="1:19" x14ac:dyDescent="0.25">
      <c r="A844" s="8">
        <v>45039</v>
      </c>
      <c r="C844" s="41">
        <v>3.9</v>
      </c>
      <c r="E844" s="2">
        <v>6.2</v>
      </c>
      <c r="G844" s="2">
        <v>5.2</v>
      </c>
      <c r="I844" s="41">
        <v>4.0999999999999996</v>
      </c>
      <c r="M844" s="2">
        <v>6.6</v>
      </c>
      <c r="P844" s="2">
        <v>3.5</v>
      </c>
    </row>
    <row r="845" spans="1:19" x14ac:dyDescent="0.25">
      <c r="A845" s="8">
        <v>45040</v>
      </c>
      <c r="B845" s="2">
        <v>24.8</v>
      </c>
      <c r="C845" s="41">
        <v>10.8</v>
      </c>
      <c r="D845" s="2">
        <v>9.8000000000000007</v>
      </c>
      <c r="E845" s="2">
        <v>11.3</v>
      </c>
      <c r="F845" s="41">
        <v>8.6999999999999993</v>
      </c>
      <c r="G845" s="2">
        <v>10.3</v>
      </c>
      <c r="H845" s="2">
        <v>7.4</v>
      </c>
      <c r="I845" s="41">
        <v>10.199999999999999</v>
      </c>
      <c r="J845" s="2">
        <v>8</v>
      </c>
      <c r="K845" s="41">
        <v>8.1999999999999993</v>
      </c>
      <c r="L845" s="2">
        <v>10.1</v>
      </c>
      <c r="M845" s="2">
        <v>9.4</v>
      </c>
      <c r="O845" s="2">
        <v>9</v>
      </c>
      <c r="P845" s="2">
        <v>9.6999999999999993</v>
      </c>
      <c r="Q845" s="2">
        <v>9.3000000000000007</v>
      </c>
      <c r="R845" s="2">
        <v>7.8</v>
      </c>
      <c r="S845" s="2">
        <v>10</v>
      </c>
    </row>
    <row r="846" spans="1:19" x14ac:dyDescent="0.25">
      <c r="A846" s="8">
        <v>45041</v>
      </c>
      <c r="C846" s="41">
        <v>10</v>
      </c>
      <c r="E846" s="2">
        <v>11.9</v>
      </c>
      <c r="G846" s="2">
        <v>9</v>
      </c>
      <c r="I846" s="41">
        <v>11.4</v>
      </c>
      <c r="M846" s="2">
        <v>10.5</v>
      </c>
      <c r="P846" s="2">
        <v>10.5</v>
      </c>
    </row>
    <row r="847" spans="1:19" x14ac:dyDescent="0.25">
      <c r="A847" s="8">
        <v>45042</v>
      </c>
      <c r="C847" s="41">
        <v>7.5</v>
      </c>
      <c r="E847" s="2">
        <v>9.1</v>
      </c>
      <c r="G847" s="2">
        <v>9.1</v>
      </c>
      <c r="I847" s="41">
        <v>6.7</v>
      </c>
      <c r="M847" s="2">
        <v>10.1</v>
      </c>
      <c r="P847" s="2">
        <v>6.6</v>
      </c>
    </row>
    <row r="848" spans="1:19" x14ac:dyDescent="0.25">
      <c r="A848" s="8">
        <v>45043</v>
      </c>
      <c r="B848" s="2">
        <v>7</v>
      </c>
      <c r="C848" s="41">
        <v>6.9</v>
      </c>
      <c r="D848" s="2">
        <v>5.9</v>
      </c>
      <c r="E848" s="2">
        <v>7</v>
      </c>
      <c r="F848" s="41">
        <v>8.3000000000000007</v>
      </c>
      <c r="G848" s="2">
        <v>10.3</v>
      </c>
      <c r="H848" s="2">
        <v>11.1</v>
      </c>
      <c r="I848" s="41">
        <v>6.5</v>
      </c>
      <c r="J848" s="2">
        <v>5.6</v>
      </c>
      <c r="K848" s="41">
        <v>6.2</v>
      </c>
      <c r="L848" s="2">
        <v>10.9</v>
      </c>
      <c r="M848" s="2">
        <v>10.5</v>
      </c>
      <c r="O848" s="2">
        <v>10.9</v>
      </c>
      <c r="P848" s="2">
        <v>6.9</v>
      </c>
      <c r="Q848" s="2">
        <v>6.6</v>
      </c>
      <c r="R848" s="2">
        <v>6.9</v>
      </c>
      <c r="S848" s="2">
        <v>8.1</v>
      </c>
    </row>
    <row r="849" spans="1:19" x14ac:dyDescent="0.25">
      <c r="A849" s="8">
        <v>45044</v>
      </c>
      <c r="C849" s="41">
        <v>10.9</v>
      </c>
      <c r="E849" s="2">
        <v>9.8000000000000007</v>
      </c>
      <c r="G849" s="2">
        <v>11.3</v>
      </c>
      <c r="I849" s="41">
        <v>11.5</v>
      </c>
      <c r="M849" s="2">
        <v>10.3</v>
      </c>
      <c r="P849" s="2">
        <v>11.8</v>
      </c>
    </row>
    <row r="850" spans="1:19" x14ac:dyDescent="0.25">
      <c r="A850" s="8">
        <v>45045</v>
      </c>
      <c r="C850" s="41">
        <v>4</v>
      </c>
      <c r="E850" s="2">
        <v>3</v>
      </c>
      <c r="G850" s="2">
        <v>2.5</v>
      </c>
      <c r="I850" s="41">
        <v>3.9</v>
      </c>
      <c r="M850" s="2">
        <v>3.9</v>
      </c>
      <c r="P850" s="2">
        <v>3.5</v>
      </c>
    </row>
    <row r="851" spans="1:19" x14ac:dyDescent="0.25">
      <c r="A851" s="8">
        <v>45046</v>
      </c>
      <c r="B851" s="2">
        <v>1.4</v>
      </c>
      <c r="C851" s="41">
        <v>1.6</v>
      </c>
      <c r="D851" s="2">
        <v>1.9</v>
      </c>
      <c r="E851" s="2">
        <v>2.1</v>
      </c>
      <c r="F851" s="41">
        <v>3.5</v>
      </c>
      <c r="G851" s="2">
        <v>1.6</v>
      </c>
      <c r="H851" s="2">
        <v>2.8</v>
      </c>
      <c r="I851" s="41">
        <v>1.8</v>
      </c>
      <c r="J851" s="2">
        <v>1.8</v>
      </c>
      <c r="K851" s="41">
        <v>1.6</v>
      </c>
      <c r="L851" s="2">
        <v>2.2999999999999998</v>
      </c>
      <c r="M851" s="2">
        <v>2.4</v>
      </c>
      <c r="O851" s="2">
        <v>2.5</v>
      </c>
      <c r="P851" s="2">
        <v>2.2000000000000002</v>
      </c>
      <c r="Q851" s="2">
        <v>2.4</v>
      </c>
      <c r="R851" s="2">
        <v>1.9</v>
      </c>
      <c r="S851" s="2">
        <v>2.2999999999999998</v>
      </c>
    </row>
    <row r="852" spans="1:19" x14ac:dyDescent="0.25">
      <c r="A852" s="8">
        <v>45047</v>
      </c>
      <c r="C852" s="41">
        <v>2.2999999999999998</v>
      </c>
      <c r="E852" s="2">
        <v>3.1</v>
      </c>
      <c r="G852" s="2">
        <v>2.7</v>
      </c>
      <c r="I852" s="41">
        <v>3</v>
      </c>
      <c r="M852" s="2">
        <v>3.1</v>
      </c>
      <c r="P852" s="2">
        <v>2.6</v>
      </c>
    </row>
    <row r="853" spans="1:19" x14ac:dyDescent="0.25">
      <c r="A853" s="8">
        <v>45048</v>
      </c>
      <c r="C853" s="41">
        <v>2.1</v>
      </c>
      <c r="E853" s="2">
        <v>4.0999999999999996</v>
      </c>
      <c r="G853" s="2">
        <v>3.4</v>
      </c>
      <c r="I853" s="41">
        <v>3.3</v>
      </c>
      <c r="M853" s="2">
        <v>3.4</v>
      </c>
      <c r="P853" s="2">
        <v>3</v>
      </c>
    </row>
    <row r="854" spans="1:19" x14ac:dyDescent="0.25">
      <c r="A854" s="8">
        <v>45049</v>
      </c>
      <c r="B854" s="2">
        <v>7.4</v>
      </c>
      <c r="C854" s="41">
        <v>4.8</v>
      </c>
      <c r="D854" s="2">
        <v>2.9</v>
      </c>
      <c r="E854" s="2">
        <v>5.2</v>
      </c>
      <c r="F854" s="41">
        <v>5</v>
      </c>
      <c r="G854" s="2">
        <v>4.7</v>
      </c>
      <c r="H854" s="2">
        <v>5.0999999999999996</v>
      </c>
      <c r="I854" s="41">
        <v>3.8</v>
      </c>
      <c r="J854" s="2">
        <v>3.8</v>
      </c>
      <c r="K854" s="41">
        <v>3.5</v>
      </c>
      <c r="L854" s="2">
        <v>9.8000000000000007</v>
      </c>
      <c r="M854" s="2">
        <v>6.5</v>
      </c>
      <c r="O854" s="2">
        <v>7.6</v>
      </c>
      <c r="P854" s="2">
        <v>3.9</v>
      </c>
      <c r="Q854" s="2">
        <v>3.5</v>
      </c>
      <c r="R854" s="2">
        <v>4.2</v>
      </c>
      <c r="S854" s="2">
        <v>9.6999999999999993</v>
      </c>
    </row>
    <row r="855" spans="1:19" x14ac:dyDescent="0.25">
      <c r="A855" s="8">
        <v>45050</v>
      </c>
      <c r="C855" s="41">
        <v>8.1999999999999993</v>
      </c>
      <c r="E855" s="2">
        <v>8.6</v>
      </c>
      <c r="G855" s="2">
        <v>8.5</v>
      </c>
      <c r="I855" s="41">
        <v>7.3</v>
      </c>
      <c r="M855" s="2">
        <v>9.1999999999999993</v>
      </c>
      <c r="P855" s="2">
        <v>6.9</v>
      </c>
    </row>
    <row r="856" spans="1:19" x14ac:dyDescent="0.25">
      <c r="A856" s="8">
        <v>45051</v>
      </c>
      <c r="C856" s="41">
        <v>8.3000000000000007</v>
      </c>
      <c r="E856" s="2">
        <v>8.6999999999999993</v>
      </c>
      <c r="G856" s="2">
        <v>9.1</v>
      </c>
      <c r="I856" s="41">
        <v>7.1</v>
      </c>
      <c r="M856" s="2">
        <v>8.3000000000000007</v>
      </c>
      <c r="P856" s="2">
        <v>7.5</v>
      </c>
    </row>
    <row r="857" spans="1:19" x14ac:dyDescent="0.25">
      <c r="A857" s="8">
        <v>45052</v>
      </c>
      <c r="B857" s="2">
        <v>14.9</v>
      </c>
      <c r="C857" s="41">
        <v>10.3</v>
      </c>
      <c r="D857" s="2">
        <v>12.7</v>
      </c>
      <c r="E857" s="2">
        <v>10.4</v>
      </c>
      <c r="F857" s="41">
        <v>12.8</v>
      </c>
      <c r="G857" s="2">
        <v>11.9</v>
      </c>
      <c r="H857" s="2">
        <v>14.1</v>
      </c>
      <c r="I857" s="41">
        <v>11.2</v>
      </c>
      <c r="J857" s="2">
        <v>11</v>
      </c>
      <c r="K857" s="41">
        <v>10.9</v>
      </c>
      <c r="L857" s="2">
        <v>8.9</v>
      </c>
      <c r="M857" s="2">
        <v>12.4</v>
      </c>
      <c r="O857" s="2">
        <v>18.600000000000001</v>
      </c>
      <c r="P857" s="2">
        <v>10.3</v>
      </c>
      <c r="Q857" s="2">
        <v>11.1</v>
      </c>
      <c r="R857" s="2">
        <v>15.6</v>
      </c>
      <c r="S857" s="2">
        <v>10.6</v>
      </c>
    </row>
    <row r="858" spans="1:19" x14ac:dyDescent="0.25">
      <c r="A858" s="8">
        <v>45053</v>
      </c>
      <c r="C858" s="41">
        <v>11</v>
      </c>
      <c r="E858" s="2">
        <v>8.6999999999999993</v>
      </c>
      <c r="G858" s="2">
        <v>8.6</v>
      </c>
      <c r="I858" s="41">
        <v>9.4</v>
      </c>
      <c r="M858" s="2">
        <v>8.3000000000000007</v>
      </c>
      <c r="P858" s="2">
        <v>8.5</v>
      </c>
    </row>
    <row r="859" spans="1:19" x14ac:dyDescent="0.25">
      <c r="A859" s="8">
        <v>45054</v>
      </c>
      <c r="C859" s="41">
        <v>3.8</v>
      </c>
      <c r="E859" s="2">
        <v>2.2999999999999998</v>
      </c>
      <c r="G859" s="2">
        <v>2.2000000000000002</v>
      </c>
      <c r="I859" s="41">
        <v>4.3</v>
      </c>
      <c r="M859" s="2">
        <v>3.2</v>
      </c>
      <c r="P859" s="2">
        <v>3</v>
      </c>
    </row>
    <row r="860" spans="1:19" x14ac:dyDescent="0.25">
      <c r="A860" s="8">
        <v>45055</v>
      </c>
      <c r="B860" s="2">
        <v>4</v>
      </c>
      <c r="C860" s="41">
        <v>6.9</v>
      </c>
      <c r="D860" s="2">
        <v>5.3</v>
      </c>
      <c r="E860" s="2">
        <v>6.2</v>
      </c>
      <c r="F860" s="41">
        <v>4.4000000000000004</v>
      </c>
      <c r="G860" s="2">
        <v>5</v>
      </c>
      <c r="H860" s="2">
        <v>3.7</v>
      </c>
      <c r="I860" s="41">
        <v>6.6</v>
      </c>
      <c r="J860" s="2">
        <v>5</v>
      </c>
      <c r="K860" s="41">
        <v>4.4000000000000004</v>
      </c>
      <c r="L860" s="2">
        <v>6.2</v>
      </c>
      <c r="M860" s="2">
        <v>4</v>
      </c>
      <c r="O860" s="2">
        <v>4.3</v>
      </c>
      <c r="P860" s="2">
        <v>5.6</v>
      </c>
      <c r="Q860" s="2">
        <v>6.4</v>
      </c>
      <c r="R860" s="2">
        <v>3.8</v>
      </c>
      <c r="S860" s="2">
        <v>7.1</v>
      </c>
    </row>
    <row r="861" spans="1:19" x14ac:dyDescent="0.25">
      <c r="A861" s="8">
        <v>45056</v>
      </c>
      <c r="C861" s="41">
        <v>6.8</v>
      </c>
      <c r="E861" s="2">
        <v>5.5</v>
      </c>
      <c r="G861" s="2">
        <v>5.7</v>
      </c>
      <c r="I861" s="41">
        <v>7.8</v>
      </c>
      <c r="M861" s="2">
        <v>6.7</v>
      </c>
      <c r="P861" s="2">
        <v>6</v>
      </c>
    </row>
    <row r="862" spans="1:19" x14ac:dyDescent="0.25">
      <c r="A862" s="8">
        <v>45057</v>
      </c>
      <c r="C862" s="41">
        <v>7.9</v>
      </c>
      <c r="E862" s="2">
        <v>7.9</v>
      </c>
      <c r="G862" s="2">
        <v>7.3</v>
      </c>
      <c r="I862" s="41">
        <v>8</v>
      </c>
      <c r="M862" s="2">
        <v>7.3</v>
      </c>
      <c r="P862" s="2">
        <v>7.5</v>
      </c>
    </row>
    <row r="863" spans="1:19" x14ac:dyDescent="0.25">
      <c r="A863" s="8">
        <v>45058</v>
      </c>
      <c r="B863" s="2">
        <v>11.3</v>
      </c>
      <c r="C863" s="41">
        <v>13</v>
      </c>
      <c r="D863" s="2">
        <v>13.4</v>
      </c>
      <c r="E863" s="2">
        <v>11.1</v>
      </c>
      <c r="F863" s="41">
        <v>8.6</v>
      </c>
      <c r="G863" s="2">
        <v>11.5</v>
      </c>
      <c r="H863" s="2">
        <v>9.5</v>
      </c>
      <c r="I863" s="41">
        <v>11</v>
      </c>
      <c r="J863" s="2">
        <v>9.9</v>
      </c>
      <c r="K863" s="41">
        <v>11.4</v>
      </c>
      <c r="L863" s="2">
        <v>9.8000000000000007</v>
      </c>
      <c r="M863" s="2">
        <v>7.6</v>
      </c>
      <c r="O863" s="2">
        <v>9.6</v>
      </c>
      <c r="P863" s="2">
        <v>11.9</v>
      </c>
      <c r="Q863" s="2">
        <v>11.8</v>
      </c>
      <c r="R863" s="2">
        <v>5.5</v>
      </c>
      <c r="S863" s="2">
        <v>5.6</v>
      </c>
    </row>
    <row r="864" spans="1:19" x14ac:dyDescent="0.25">
      <c r="A864" s="8">
        <v>45059</v>
      </c>
      <c r="C864" s="41">
        <v>10.7</v>
      </c>
      <c r="E864" s="2">
        <v>16.5</v>
      </c>
      <c r="G864" s="2">
        <v>12.7</v>
      </c>
      <c r="I864" s="41">
        <v>18.2</v>
      </c>
      <c r="M864" s="2">
        <v>10</v>
      </c>
      <c r="P864" s="2">
        <v>14</v>
      </c>
    </row>
    <row r="865" spans="1:19" x14ac:dyDescent="0.25">
      <c r="A865" s="8">
        <v>45060</v>
      </c>
      <c r="C865" s="41">
        <v>7</v>
      </c>
      <c r="E865" s="2">
        <v>10.1</v>
      </c>
      <c r="G865" s="2">
        <v>7.4</v>
      </c>
      <c r="I865" s="41">
        <v>12.1</v>
      </c>
      <c r="M865" s="2">
        <v>14.5</v>
      </c>
      <c r="P865" s="2">
        <v>9</v>
      </c>
    </row>
    <row r="866" spans="1:19" x14ac:dyDescent="0.25">
      <c r="A866" s="8">
        <v>45061</v>
      </c>
      <c r="B866" s="2">
        <v>5.6</v>
      </c>
      <c r="C866" s="41">
        <v>5.3</v>
      </c>
      <c r="D866" s="2">
        <v>5.5</v>
      </c>
      <c r="E866" s="2">
        <v>5.2</v>
      </c>
      <c r="F866" s="41">
        <v>6.3</v>
      </c>
      <c r="G866" s="2">
        <v>6.2</v>
      </c>
      <c r="H866" s="2">
        <v>5.4</v>
      </c>
      <c r="I866" s="41">
        <v>7.7</v>
      </c>
      <c r="J866" s="2">
        <v>7.2</v>
      </c>
      <c r="K866" s="41">
        <v>7.2</v>
      </c>
      <c r="L866" s="2">
        <v>4.9000000000000004</v>
      </c>
      <c r="M866" s="2">
        <v>5.7</v>
      </c>
      <c r="O866" s="2">
        <v>5.7</v>
      </c>
      <c r="P866" s="2">
        <v>5.8</v>
      </c>
      <c r="Q866" s="2">
        <v>6.4</v>
      </c>
      <c r="R866" s="2">
        <v>4.3</v>
      </c>
      <c r="S866" s="2">
        <v>6.1</v>
      </c>
    </row>
    <row r="867" spans="1:19" x14ac:dyDescent="0.25">
      <c r="A867" s="8">
        <v>45062</v>
      </c>
      <c r="C867" s="41">
        <v>9.3000000000000007</v>
      </c>
      <c r="E867" s="2">
        <v>7.1</v>
      </c>
      <c r="G867" s="2">
        <v>8.1</v>
      </c>
      <c r="I867" s="41">
        <v>9</v>
      </c>
      <c r="M867" s="2">
        <v>6.5</v>
      </c>
      <c r="P867" s="2">
        <v>8.6999999999999993</v>
      </c>
    </row>
    <row r="868" spans="1:19" x14ac:dyDescent="0.25">
      <c r="A868" s="8">
        <v>45063</v>
      </c>
      <c r="C868" s="41">
        <v>4.5</v>
      </c>
      <c r="E868" s="2">
        <v>5.6</v>
      </c>
      <c r="G868" s="2">
        <v>5.2</v>
      </c>
      <c r="I868" s="41">
        <v>7</v>
      </c>
      <c r="M868" s="2">
        <v>9.5</v>
      </c>
      <c r="P868" s="2">
        <v>4.5999999999999996</v>
      </c>
    </row>
    <row r="869" spans="1:19" x14ac:dyDescent="0.25">
      <c r="A869" s="8">
        <v>45064</v>
      </c>
      <c r="B869" s="2">
        <v>19.399999999999999</v>
      </c>
      <c r="C869" s="41">
        <v>9.1999999999999993</v>
      </c>
      <c r="D869" s="2">
        <v>8.1999999999999993</v>
      </c>
      <c r="E869" s="2">
        <v>10.6</v>
      </c>
      <c r="F869" s="41">
        <v>9.8000000000000007</v>
      </c>
      <c r="G869" s="2">
        <v>14.1</v>
      </c>
      <c r="H869" s="2">
        <v>7.8</v>
      </c>
      <c r="J869" s="2">
        <v>8.9</v>
      </c>
      <c r="L869" s="2">
        <v>46.7</v>
      </c>
      <c r="M869" s="2">
        <v>13.4</v>
      </c>
      <c r="O869" s="2">
        <v>33.1</v>
      </c>
      <c r="P869" s="2">
        <v>8.9</v>
      </c>
      <c r="Q869" s="2">
        <v>9.1999999999999993</v>
      </c>
      <c r="R869" s="2">
        <v>7.2</v>
      </c>
      <c r="S869" s="2">
        <v>81.3</v>
      </c>
    </row>
    <row r="870" spans="1:19" x14ac:dyDescent="0.25">
      <c r="A870" s="8">
        <v>45065</v>
      </c>
      <c r="C870" s="41">
        <v>16.399999999999999</v>
      </c>
      <c r="E870" s="2">
        <v>17.3</v>
      </c>
      <c r="G870" s="2">
        <v>16.2</v>
      </c>
      <c r="I870" s="41">
        <v>16.399999999999999</v>
      </c>
      <c r="M870" s="2">
        <v>9</v>
      </c>
      <c r="P870" s="2">
        <v>15.6</v>
      </c>
    </row>
    <row r="871" spans="1:19" x14ac:dyDescent="0.25">
      <c r="A871" s="8">
        <v>45066</v>
      </c>
      <c r="C871" s="41">
        <v>6.3</v>
      </c>
      <c r="E871" s="2">
        <v>7.4</v>
      </c>
      <c r="G871" s="2">
        <v>10.4</v>
      </c>
      <c r="I871" s="41">
        <v>5.5</v>
      </c>
      <c r="M871" s="2">
        <v>11</v>
      </c>
      <c r="P871" s="2">
        <v>6.5</v>
      </c>
    </row>
    <row r="872" spans="1:19" x14ac:dyDescent="0.25">
      <c r="A872" s="8">
        <v>45067</v>
      </c>
      <c r="B872" s="2">
        <v>17.7</v>
      </c>
      <c r="C872" s="41">
        <v>9.5</v>
      </c>
      <c r="D872" s="2">
        <v>9</v>
      </c>
      <c r="E872" s="2">
        <v>9.4</v>
      </c>
      <c r="F872" s="41">
        <v>20.3</v>
      </c>
      <c r="G872" s="2">
        <v>13.4</v>
      </c>
      <c r="H872" s="2">
        <v>11.5</v>
      </c>
      <c r="I872" s="41">
        <v>9.5</v>
      </c>
      <c r="J872" s="2">
        <v>10.5</v>
      </c>
      <c r="K872" s="41">
        <v>8.6999999999999993</v>
      </c>
      <c r="L872" s="2">
        <v>13.2</v>
      </c>
      <c r="M872" s="2">
        <v>13.9</v>
      </c>
      <c r="O872" s="2">
        <v>12.4</v>
      </c>
      <c r="P872" s="2">
        <v>10.5</v>
      </c>
      <c r="Q872" s="2">
        <v>12.8</v>
      </c>
      <c r="R872" s="2">
        <v>9.6</v>
      </c>
      <c r="S872" s="2">
        <v>12.2</v>
      </c>
    </row>
    <row r="873" spans="1:19" x14ac:dyDescent="0.25">
      <c r="A873" s="8">
        <v>45068</v>
      </c>
      <c r="C873" s="41">
        <v>13.1</v>
      </c>
      <c r="E873" s="2">
        <v>12.7</v>
      </c>
      <c r="G873" s="2">
        <v>15.8</v>
      </c>
      <c r="I873" s="41">
        <v>13</v>
      </c>
      <c r="M873" s="2">
        <v>17.2</v>
      </c>
      <c r="P873" s="2">
        <v>12.2</v>
      </c>
    </row>
    <row r="874" spans="1:19" x14ac:dyDescent="0.25">
      <c r="A874" s="8">
        <v>45069</v>
      </c>
      <c r="C874" s="41">
        <v>12.4</v>
      </c>
      <c r="E874" s="2">
        <v>10</v>
      </c>
      <c r="G874" s="2">
        <v>12.1</v>
      </c>
      <c r="I874" s="41">
        <v>10.9</v>
      </c>
      <c r="M874" s="2">
        <v>12.5</v>
      </c>
      <c r="P874" s="2">
        <v>11.9</v>
      </c>
    </row>
    <row r="875" spans="1:19" x14ac:dyDescent="0.25">
      <c r="A875" s="8">
        <v>45070</v>
      </c>
      <c r="B875" s="2">
        <v>13.2</v>
      </c>
      <c r="C875" s="41">
        <v>13.5</v>
      </c>
      <c r="D875" s="2">
        <v>11.8</v>
      </c>
      <c r="E875" s="2">
        <v>13</v>
      </c>
      <c r="F875" s="41">
        <v>10.6</v>
      </c>
      <c r="G875" s="2">
        <v>13.9</v>
      </c>
      <c r="H875" s="2">
        <v>10.6</v>
      </c>
      <c r="I875" s="41">
        <v>12.8</v>
      </c>
      <c r="J875" s="2">
        <v>11.3</v>
      </c>
      <c r="K875" s="41">
        <v>11.5</v>
      </c>
      <c r="L875" s="2">
        <v>12.8</v>
      </c>
      <c r="M875" s="2">
        <v>31.1</v>
      </c>
      <c r="O875" s="2">
        <v>12.7</v>
      </c>
      <c r="P875" s="2">
        <v>11.7</v>
      </c>
      <c r="Q875" s="2">
        <v>13.1</v>
      </c>
      <c r="R875" s="2">
        <v>8.6</v>
      </c>
      <c r="S875" s="2">
        <v>15.7</v>
      </c>
    </row>
    <row r="876" spans="1:19" x14ac:dyDescent="0.25">
      <c r="A876" s="8">
        <v>45071</v>
      </c>
      <c r="C876" s="41">
        <v>4.7</v>
      </c>
      <c r="E876" s="2">
        <v>5.7</v>
      </c>
      <c r="G876" s="2">
        <v>5.3</v>
      </c>
      <c r="I876" s="41">
        <v>5.0999999999999996</v>
      </c>
      <c r="M876" s="2">
        <v>9.6999999999999993</v>
      </c>
      <c r="P876" s="2">
        <v>3.6</v>
      </c>
    </row>
    <row r="877" spans="1:19" x14ac:dyDescent="0.25">
      <c r="A877" s="8">
        <v>45072</v>
      </c>
      <c r="C877" s="41">
        <v>4.7</v>
      </c>
      <c r="E877" s="2">
        <v>11.2</v>
      </c>
      <c r="G877" s="2">
        <v>7.7</v>
      </c>
      <c r="I877" s="41">
        <v>5.3</v>
      </c>
      <c r="M877" s="2">
        <v>8.4</v>
      </c>
      <c r="P877" s="2">
        <v>5.2</v>
      </c>
    </row>
    <row r="878" spans="1:19" x14ac:dyDescent="0.25">
      <c r="A878" s="8">
        <v>45073</v>
      </c>
      <c r="B878" s="2">
        <v>7.1</v>
      </c>
      <c r="C878" s="41">
        <v>5.5</v>
      </c>
      <c r="D878" s="2">
        <v>5.7</v>
      </c>
      <c r="E878" s="2">
        <v>8.4</v>
      </c>
      <c r="F878" s="41">
        <v>8.5</v>
      </c>
      <c r="G878" s="2">
        <v>6.9</v>
      </c>
      <c r="H878" s="2">
        <v>5.6</v>
      </c>
      <c r="I878" s="41">
        <v>7.1</v>
      </c>
      <c r="J878" s="2">
        <v>6.7</v>
      </c>
      <c r="K878" s="41">
        <v>5.6</v>
      </c>
      <c r="L878" s="2">
        <v>6.6</v>
      </c>
      <c r="M878" s="2">
        <v>8.9</v>
      </c>
      <c r="O878" s="2">
        <v>6.6</v>
      </c>
      <c r="P878" s="2">
        <v>6.6</v>
      </c>
      <c r="Q878" s="2">
        <v>6.3</v>
      </c>
      <c r="R878" s="2">
        <v>6.3</v>
      </c>
    </row>
    <row r="879" spans="1:19" x14ac:dyDescent="0.25">
      <c r="A879" s="8">
        <v>45074</v>
      </c>
      <c r="C879" s="41">
        <v>8.3000000000000007</v>
      </c>
      <c r="E879" s="2">
        <v>8.9</v>
      </c>
      <c r="G879" s="2">
        <v>10.8</v>
      </c>
      <c r="I879" s="41">
        <v>9.1999999999999993</v>
      </c>
      <c r="M879" s="2">
        <v>9.4</v>
      </c>
      <c r="P879" s="2">
        <v>10.5</v>
      </c>
    </row>
    <row r="880" spans="1:19" x14ac:dyDescent="0.25">
      <c r="A880" s="8">
        <v>45075</v>
      </c>
      <c r="C880" s="41">
        <v>9.6</v>
      </c>
      <c r="E880" s="2">
        <v>12.9</v>
      </c>
      <c r="G880" s="2">
        <v>12.9</v>
      </c>
      <c r="I880" s="41">
        <v>10.8</v>
      </c>
      <c r="M880" s="2">
        <v>11.7</v>
      </c>
      <c r="P880" s="2">
        <v>12.1</v>
      </c>
    </row>
    <row r="881" spans="1:19" x14ac:dyDescent="0.25">
      <c r="A881" s="8">
        <v>45076</v>
      </c>
      <c r="B881" s="2">
        <v>10.8</v>
      </c>
      <c r="C881" s="41">
        <v>11.6</v>
      </c>
      <c r="D881" s="2">
        <v>9.3000000000000007</v>
      </c>
      <c r="E881" s="2">
        <v>13.8</v>
      </c>
      <c r="F881" s="41">
        <v>10.6</v>
      </c>
      <c r="G881" s="2">
        <v>11.5</v>
      </c>
      <c r="H881" s="2">
        <v>8.8000000000000007</v>
      </c>
      <c r="I881" s="41">
        <v>12.4</v>
      </c>
      <c r="J881" s="2">
        <v>9.1</v>
      </c>
      <c r="K881" s="41">
        <v>8.8000000000000007</v>
      </c>
      <c r="L881" s="2">
        <v>9.9</v>
      </c>
      <c r="M881" s="2">
        <v>10.9</v>
      </c>
      <c r="O881" s="2">
        <v>11.2</v>
      </c>
      <c r="P881" s="2">
        <v>9.9</v>
      </c>
      <c r="Q881" s="2">
        <v>10.9</v>
      </c>
      <c r="R881" s="2">
        <v>8.8000000000000007</v>
      </c>
      <c r="S881" s="2">
        <v>7</v>
      </c>
    </row>
    <row r="882" spans="1:19" x14ac:dyDescent="0.25">
      <c r="A882" s="8">
        <v>45077</v>
      </c>
      <c r="C882" s="41">
        <v>9.9</v>
      </c>
      <c r="E882" s="2">
        <v>16.100000000000001</v>
      </c>
      <c r="G882" s="2">
        <v>12.9</v>
      </c>
      <c r="I882" s="41">
        <v>10.4</v>
      </c>
      <c r="M882" s="2">
        <v>9.1999999999999993</v>
      </c>
      <c r="P882" s="2">
        <v>11.2</v>
      </c>
    </row>
    <row r="883" spans="1:19" x14ac:dyDescent="0.25">
      <c r="A883" s="8">
        <v>45078</v>
      </c>
      <c r="C883" s="41">
        <v>10.3</v>
      </c>
      <c r="E883" s="2">
        <v>15.1</v>
      </c>
      <c r="G883" s="2">
        <v>12.5</v>
      </c>
      <c r="I883" s="41">
        <v>13.6</v>
      </c>
      <c r="M883" s="2">
        <v>8.3000000000000007</v>
      </c>
      <c r="P883" s="2">
        <v>11.5</v>
      </c>
    </row>
    <row r="884" spans="1:19" x14ac:dyDescent="0.25">
      <c r="A884" s="8">
        <v>45079</v>
      </c>
      <c r="B884" s="2">
        <v>10.6</v>
      </c>
      <c r="C884" s="41">
        <v>10.1</v>
      </c>
      <c r="D884" s="2">
        <v>9.1999999999999993</v>
      </c>
      <c r="E884" s="2">
        <v>10.199999999999999</v>
      </c>
      <c r="F884" s="41">
        <v>8.6999999999999993</v>
      </c>
      <c r="G884" s="2">
        <v>8.8000000000000007</v>
      </c>
      <c r="H884" s="2">
        <v>8.4</v>
      </c>
      <c r="I884" s="41">
        <v>9.9</v>
      </c>
      <c r="J884" s="2">
        <v>8.6</v>
      </c>
      <c r="L884" s="2">
        <v>10</v>
      </c>
      <c r="M884" s="2">
        <v>11.1</v>
      </c>
      <c r="O884" s="2">
        <v>9.5</v>
      </c>
      <c r="P884" s="2">
        <v>9</v>
      </c>
      <c r="Q884" s="2">
        <v>10.3</v>
      </c>
      <c r="R884" s="2">
        <v>9.3000000000000007</v>
      </c>
      <c r="S884" s="2">
        <v>9.6</v>
      </c>
    </row>
    <row r="885" spans="1:19" x14ac:dyDescent="0.25">
      <c r="A885" s="8">
        <v>45080</v>
      </c>
      <c r="C885" s="41">
        <v>11.6</v>
      </c>
      <c r="E885" s="2">
        <v>16</v>
      </c>
      <c r="G885" s="2">
        <v>12.7</v>
      </c>
      <c r="I885" s="41">
        <v>13.3</v>
      </c>
      <c r="K885" s="41">
        <v>13.1</v>
      </c>
      <c r="M885" s="2">
        <v>13.9</v>
      </c>
      <c r="P885" s="2">
        <v>12</v>
      </c>
    </row>
    <row r="886" spans="1:19" x14ac:dyDescent="0.25">
      <c r="A886" s="8">
        <v>45081</v>
      </c>
      <c r="C886" s="41">
        <v>25.9</v>
      </c>
      <c r="E886" s="2">
        <v>19.2</v>
      </c>
      <c r="G886" s="2">
        <v>17.600000000000001</v>
      </c>
      <c r="I886" s="41">
        <v>19.2</v>
      </c>
      <c r="M886" s="2">
        <v>14.7</v>
      </c>
      <c r="P886" s="2">
        <v>21.8</v>
      </c>
    </row>
    <row r="887" spans="1:19" x14ac:dyDescent="0.25">
      <c r="A887" s="8">
        <v>45082</v>
      </c>
      <c r="B887" s="2">
        <v>31.7</v>
      </c>
      <c r="C887" s="41">
        <v>13</v>
      </c>
      <c r="D887" s="2">
        <v>12.8</v>
      </c>
      <c r="E887" s="2">
        <v>16.399999999999999</v>
      </c>
      <c r="F887" s="41">
        <v>16.8</v>
      </c>
      <c r="G887" s="2">
        <v>20.8</v>
      </c>
      <c r="H887" s="2">
        <v>13.8</v>
      </c>
      <c r="I887" s="41">
        <v>15.3</v>
      </c>
      <c r="J887" s="2">
        <v>13.8</v>
      </c>
      <c r="L887" s="2">
        <v>15.3</v>
      </c>
      <c r="M887" s="2">
        <v>27.9</v>
      </c>
      <c r="O887" s="2">
        <v>12.7</v>
      </c>
      <c r="P887" s="2">
        <v>13.6</v>
      </c>
      <c r="Q887" s="2">
        <v>15.3</v>
      </c>
      <c r="R887" s="2">
        <v>15.5</v>
      </c>
      <c r="S887" s="2">
        <v>14.5</v>
      </c>
    </row>
    <row r="888" spans="1:19" x14ac:dyDescent="0.25">
      <c r="A888" s="8">
        <v>45083</v>
      </c>
      <c r="C888" s="41">
        <v>24</v>
      </c>
      <c r="E888" s="2">
        <v>20.6</v>
      </c>
      <c r="G888" s="2">
        <v>20.9</v>
      </c>
      <c r="I888" s="41">
        <v>16</v>
      </c>
      <c r="M888" s="2">
        <v>27</v>
      </c>
      <c r="P888" s="2">
        <v>16.600000000000001</v>
      </c>
    </row>
    <row r="889" spans="1:19" x14ac:dyDescent="0.25">
      <c r="A889" s="8">
        <v>45084</v>
      </c>
      <c r="C889" s="41">
        <v>9.1999999999999993</v>
      </c>
      <c r="E889" s="2">
        <v>11.7</v>
      </c>
      <c r="G889" s="2">
        <v>11.3</v>
      </c>
      <c r="I889" s="41">
        <v>12.5</v>
      </c>
      <c r="M889" s="2">
        <v>19.899999999999999</v>
      </c>
      <c r="P889" s="2">
        <v>10.5</v>
      </c>
    </row>
    <row r="890" spans="1:19" x14ac:dyDescent="0.25">
      <c r="A890" s="8">
        <v>45085</v>
      </c>
      <c r="B890" s="2">
        <v>11</v>
      </c>
      <c r="C890" s="41">
        <v>8.6999999999999993</v>
      </c>
      <c r="D890" s="2">
        <v>8.6</v>
      </c>
      <c r="E890" s="2">
        <v>11.2</v>
      </c>
      <c r="F890" s="41">
        <v>13.3</v>
      </c>
      <c r="G890" s="2">
        <v>10.4</v>
      </c>
      <c r="H890" s="2">
        <v>12.8</v>
      </c>
      <c r="I890" s="41">
        <v>10.6</v>
      </c>
      <c r="J890" s="2">
        <v>11.1</v>
      </c>
      <c r="K890" s="41">
        <v>9.5</v>
      </c>
      <c r="L890" s="2">
        <v>13.1</v>
      </c>
      <c r="M890" s="2">
        <v>12</v>
      </c>
      <c r="O890" s="2">
        <v>13.9</v>
      </c>
      <c r="P890" s="2">
        <v>9.1</v>
      </c>
      <c r="Q890" s="2">
        <v>9.3000000000000007</v>
      </c>
      <c r="R890" s="2">
        <v>13</v>
      </c>
      <c r="S890" s="2">
        <v>12.6</v>
      </c>
    </row>
    <row r="891" spans="1:19" x14ac:dyDescent="0.25">
      <c r="A891" s="8">
        <v>45086</v>
      </c>
      <c r="C891" s="41">
        <v>18.3</v>
      </c>
      <c r="E891" s="2">
        <v>15.2</v>
      </c>
      <c r="G891" s="2">
        <v>14.4</v>
      </c>
      <c r="I891" s="41">
        <v>19.899999999999999</v>
      </c>
      <c r="M891" s="2">
        <v>16.3</v>
      </c>
      <c r="P891" s="2">
        <v>19.8</v>
      </c>
    </row>
    <row r="892" spans="1:19" x14ac:dyDescent="0.25">
      <c r="A892" s="8">
        <v>45087</v>
      </c>
      <c r="C892" s="41">
        <v>16.7</v>
      </c>
      <c r="E892" s="2">
        <v>17.399999999999999</v>
      </c>
      <c r="G892" s="2">
        <v>17.399999999999999</v>
      </c>
      <c r="I892" s="41">
        <v>18.2</v>
      </c>
      <c r="M892" s="2">
        <v>15.6</v>
      </c>
      <c r="P892" s="2">
        <v>16.899999999999999</v>
      </c>
    </row>
    <row r="893" spans="1:19" x14ac:dyDescent="0.25">
      <c r="A893" s="8">
        <v>45088</v>
      </c>
      <c r="B893" s="2">
        <v>6.7</v>
      </c>
      <c r="C893" s="41">
        <v>6.2</v>
      </c>
      <c r="D893" s="2">
        <v>6.9</v>
      </c>
      <c r="E893" s="2">
        <v>8.1</v>
      </c>
      <c r="F893" s="41">
        <v>10.4</v>
      </c>
      <c r="G893" s="2">
        <v>7.7</v>
      </c>
      <c r="H893" s="2">
        <v>9.3000000000000007</v>
      </c>
      <c r="I893" s="41">
        <v>9.6999999999999993</v>
      </c>
      <c r="J893" s="2">
        <v>8.4</v>
      </c>
      <c r="K893" s="41">
        <v>7.7</v>
      </c>
      <c r="L893" s="2">
        <v>5.0999999999999996</v>
      </c>
      <c r="M893" s="2">
        <v>9.3000000000000007</v>
      </c>
      <c r="O893" s="2">
        <v>9.1999999999999993</v>
      </c>
      <c r="P893" s="2">
        <v>7.5</v>
      </c>
      <c r="Q893" s="2">
        <v>7.2</v>
      </c>
      <c r="R893" s="2">
        <v>11.1</v>
      </c>
      <c r="S893" s="2">
        <v>6.8</v>
      </c>
    </row>
    <row r="894" spans="1:19" x14ac:dyDescent="0.25">
      <c r="A894" s="8">
        <v>45089</v>
      </c>
      <c r="C894" s="41">
        <v>6</v>
      </c>
      <c r="E894" s="2">
        <v>7.9</v>
      </c>
      <c r="G894" s="2">
        <v>7.1</v>
      </c>
      <c r="I894" s="41">
        <v>7.1</v>
      </c>
      <c r="M894" s="2">
        <v>7.1</v>
      </c>
      <c r="P894" s="2">
        <v>6.5</v>
      </c>
    </row>
    <row r="895" spans="1:19" x14ac:dyDescent="0.25">
      <c r="A895" s="8">
        <v>45090</v>
      </c>
      <c r="C895" s="41">
        <v>9.9</v>
      </c>
      <c r="E895" s="2">
        <v>10.1</v>
      </c>
      <c r="G895" s="2">
        <v>9.1999999999999993</v>
      </c>
      <c r="I895" s="41">
        <v>9.1999999999999993</v>
      </c>
      <c r="M895" s="2">
        <v>7.2</v>
      </c>
      <c r="P895" s="2">
        <v>9.1</v>
      </c>
    </row>
    <row r="896" spans="1:19" x14ac:dyDescent="0.25">
      <c r="A896" s="8">
        <v>45091</v>
      </c>
      <c r="B896" s="2">
        <v>15.7</v>
      </c>
      <c r="C896" s="41">
        <v>19.600000000000001</v>
      </c>
      <c r="D896" s="2">
        <v>18.2</v>
      </c>
      <c r="E896" s="2">
        <v>16.5</v>
      </c>
      <c r="F896" s="41">
        <v>10.3</v>
      </c>
      <c r="G896" s="2">
        <v>15.5</v>
      </c>
      <c r="H896" s="2">
        <v>7.9</v>
      </c>
      <c r="I896" s="41">
        <v>14.9</v>
      </c>
      <c r="J896" s="2">
        <v>15.1</v>
      </c>
      <c r="K896" s="41">
        <v>14.7</v>
      </c>
      <c r="L896" s="2">
        <v>14.1</v>
      </c>
      <c r="M896" s="2">
        <v>10.1</v>
      </c>
      <c r="O896" s="2">
        <v>12.4</v>
      </c>
      <c r="P896" s="2">
        <v>18</v>
      </c>
      <c r="Q896" s="2">
        <v>16.7</v>
      </c>
      <c r="R896" s="2">
        <v>9.6999999999999993</v>
      </c>
      <c r="S896" s="2">
        <v>12.8</v>
      </c>
    </row>
    <row r="897" spans="1:19" x14ac:dyDescent="0.25">
      <c r="A897" s="8">
        <v>45092</v>
      </c>
      <c r="C897" s="41">
        <v>43.4</v>
      </c>
      <c r="E897" s="2">
        <v>36.5</v>
      </c>
      <c r="G897" s="2">
        <v>43</v>
      </c>
      <c r="I897" s="41">
        <v>34.6</v>
      </c>
      <c r="M897" s="2">
        <v>13.3</v>
      </c>
      <c r="P897" s="2">
        <v>38.700000000000003</v>
      </c>
    </row>
    <row r="898" spans="1:19" x14ac:dyDescent="0.25">
      <c r="A898" s="8">
        <v>45093</v>
      </c>
      <c r="C898" s="41">
        <v>12.3</v>
      </c>
      <c r="E898" s="2">
        <v>14.3</v>
      </c>
      <c r="G898" s="2">
        <v>13.7</v>
      </c>
      <c r="I898" s="41">
        <v>15.2</v>
      </c>
      <c r="M898" s="2">
        <v>23</v>
      </c>
      <c r="P898" s="2">
        <v>12.8</v>
      </c>
    </row>
    <row r="899" spans="1:19" x14ac:dyDescent="0.25">
      <c r="A899" s="8">
        <v>45094</v>
      </c>
      <c r="B899" s="2">
        <v>14.4</v>
      </c>
      <c r="C899" s="41">
        <v>23.9</v>
      </c>
      <c r="D899" s="2">
        <v>24.1</v>
      </c>
      <c r="E899" s="2">
        <v>17.2</v>
      </c>
      <c r="F899" s="41">
        <v>16.3</v>
      </c>
      <c r="G899" s="2">
        <v>16.399999999999999</v>
      </c>
      <c r="H899" s="2">
        <v>15.8</v>
      </c>
      <c r="I899" s="41">
        <v>15.9</v>
      </c>
      <c r="J899" s="2">
        <v>16</v>
      </c>
      <c r="K899" s="41">
        <v>15.8</v>
      </c>
      <c r="L899" s="2">
        <v>18.5</v>
      </c>
      <c r="M899" s="2">
        <v>16.5</v>
      </c>
      <c r="O899" s="2">
        <v>14</v>
      </c>
      <c r="P899" s="2">
        <v>20.6</v>
      </c>
      <c r="Q899" s="2">
        <v>22.5</v>
      </c>
      <c r="R899" s="2">
        <v>17.100000000000001</v>
      </c>
      <c r="S899" s="2">
        <v>13.7</v>
      </c>
    </row>
    <row r="900" spans="1:19" x14ac:dyDescent="0.25">
      <c r="A900" s="8">
        <v>45095</v>
      </c>
      <c r="C900" s="41">
        <v>23.4</v>
      </c>
      <c r="E900" s="2">
        <v>19.399999999999999</v>
      </c>
      <c r="G900" s="2">
        <v>15.8</v>
      </c>
      <c r="I900" s="41">
        <v>17.2</v>
      </c>
      <c r="M900" s="2">
        <v>8.4</v>
      </c>
      <c r="P900" s="2">
        <v>18</v>
      </c>
    </row>
    <row r="901" spans="1:19" x14ac:dyDescent="0.25">
      <c r="A901" s="8">
        <v>45096</v>
      </c>
      <c r="C901" s="41">
        <v>19.899999999999999</v>
      </c>
      <c r="E901" s="2">
        <v>16.5</v>
      </c>
      <c r="G901" s="2">
        <v>19.3</v>
      </c>
      <c r="I901" s="41">
        <v>17.8</v>
      </c>
      <c r="M901" s="2">
        <v>8.8000000000000007</v>
      </c>
      <c r="P901" s="2">
        <v>18.100000000000001</v>
      </c>
    </row>
    <row r="902" spans="1:19" x14ac:dyDescent="0.25">
      <c r="A902" s="8">
        <v>45097</v>
      </c>
      <c r="B902" s="2">
        <v>17.5</v>
      </c>
      <c r="C902" s="41">
        <v>16.600000000000001</v>
      </c>
      <c r="D902" s="2">
        <v>16.2</v>
      </c>
      <c r="E902" s="2">
        <v>17.100000000000001</v>
      </c>
      <c r="F902" s="41">
        <v>17.399999999999999</v>
      </c>
      <c r="G902" s="2">
        <v>16.7</v>
      </c>
      <c r="H902" s="2">
        <v>16.600000000000001</v>
      </c>
      <c r="I902" s="41">
        <v>18</v>
      </c>
      <c r="J902" s="2">
        <v>16.8</v>
      </c>
      <c r="K902" s="41">
        <v>17.2</v>
      </c>
      <c r="L902" s="2">
        <v>16.2</v>
      </c>
      <c r="M902" s="2">
        <v>19.100000000000001</v>
      </c>
      <c r="O902" s="2">
        <v>16.7</v>
      </c>
      <c r="P902" s="2">
        <v>16.399999999999999</v>
      </c>
      <c r="Q902" s="2">
        <v>18.7</v>
      </c>
      <c r="R902" s="2">
        <v>18.100000000000001</v>
      </c>
      <c r="S902" s="2">
        <v>14.5</v>
      </c>
    </row>
    <row r="903" spans="1:19" x14ac:dyDescent="0.25">
      <c r="A903" s="8">
        <v>45098</v>
      </c>
      <c r="C903" s="41">
        <v>16.7</v>
      </c>
      <c r="E903" s="2">
        <v>15.5</v>
      </c>
      <c r="G903" s="2">
        <v>14.7</v>
      </c>
      <c r="M903" s="2">
        <v>12.4</v>
      </c>
      <c r="P903" s="2">
        <v>15.6</v>
      </c>
    </row>
    <row r="904" spans="1:19" x14ac:dyDescent="0.25">
      <c r="A904" s="8">
        <v>45099</v>
      </c>
      <c r="C904" s="41">
        <v>16.2</v>
      </c>
      <c r="E904" s="2">
        <v>19.399999999999999</v>
      </c>
      <c r="G904" s="2">
        <v>18.2</v>
      </c>
      <c r="I904" s="41">
        <v>18.600000000000001</v>
      </c>
      <c r="M904" s="2">
        <v>15.7</v>
      </c>
      <c r="P904" s="2">
        <v>16.600000000000001</v>
      </c>
    </row>
    <row r="905" spans="1:19" x14ac:dyDescent="0.25">
      <c r="A905" s="8">
        <v>45100</v>
      </c>
      <c r="B905" s="2">
        <v>16.600000000000001</v>
      </c>
      <c r="C905" s="41">
        <v>22.1</v>
      </c>
      <c r="D905" s="2">
        <v>22.8</v>
      </c>
      <c r="E905" s="2">
        <v>17</v>
      </c>
      <c r="F905" s="41">
        <v>15.1</v>
      </c>
      <c r="G905" s="2">
        <v>17.7</v>
      </c>
      <c r="H905" s="2">
        <v>11.9</v>
      </c>
      <c r="I905" s="41">
        <v>19.5</v>
      </c>
      <c r="J905" s="2">
        <v>18.600000000000001</v>
      </c>
      <c r="K905" s="41">
        <v>18.100000000000001</v>
      </c>
      <c r="L905" s="2">
        <v>12.4</v>
      </c>
      <c r="M905" s="2">
        <v>15.1</v>
      </c>
      <c r="O905" s="2">
        <v>11</v>
      </c>
      <c r="P905" s="2">
        <v>19.100000000000001</v>
      </c>
      <c r="Q905" s="2">
        <v>17.2</v>
      </c>
      <c r="R905" s="2">
        <v>15.3</v>
      </c>
      <c r="S905" s="2">
        <v>12.6</v>
      </c>
    </row>
    <row r="906" spans="1:19" x14ac:dyDescent="0.25">
      <c r="A906" s="8">
        <v>45101</v>
      </c>
      <c r="C906" s="41">
        <v>18.600000000000001</v>
      </c>
      <c r="E906" s="2">
        <v>15.1</v>
      </c>
      <c r="G906" s="2">
        <v>15</v>
      </c>
      <c r="I906" s="41">
        <v>15.4</v>
      </c>
      <c r="M906" s="2">
        <v>11.5</v>
      </c>
      <c r="P906" s="2">
        <v>16.100000000000001</v>
      </c>
    </row>
    <row r="907" spans="1:19" x14ac:dyDescent="0.25">
      <c r="A907" s="8">
        <v>45102</v>
      </c>
      <c r="C907" s="41">
        <v>5.5</v>
      </c>
      <c r="E907" s="2">
        <v>6</v>
      </c>
      <c r="G907" s="2">
        <v>5.6</v>
      </c>
      <c r="I907" s="41">
        <v>6</v>
      </c>
      <c r="M907" s="2">
        <v>7.3</v>
      </c>
      <c r="P907" s="2">
        <v>6.1</v>
      </c>
    </row>
    <row r="908" spans="1:19" x14ac:dyDescent="0.25">
      <c r="A908" s="8">
        <v>45103</v>
      </c>
      <c r="B908" s="2">
        <v>9.6</v>
      </c>
      <c r="C908" s="41">
        <v>17.399999999999999</v>
      </c>
      <c r="D908" s="2">
        <v>18.7</v>
      </c>
      <c r="E908" s="2">
        <v>8.8000000000000007</v>
      </c>
      <c r="F908" s="41">
        <v>8.6999999999999993</v>
      </c>
      <c r="G908" s="2">
        <v>8.8000000000000007</v>
      </c>
      <c r="H908" s="2">
        <v>17.8</v>
      </c>
      <c r="I908" s="41">
        <v>11.4</v>
      </c>
      <c r="J908" s="2">
        <v>11.4</v>
      </c>
      <c r="K908" s="41">
        <v>11.9</v>
      </c>
      <c r="L908" s="2">
        <v>19.399999999999999</v>
      </c>
      <c r="M908" s="2">
        <v>9.3000000000000007</v>
      </c>
      <c r="O908" s="2">
        <v>20.3</v>
      </c>
      <c r="P908" s="2">
        <v>16</v>
      </c>
      <c r="Q908" s="2">
        <v>14.7</v>
      </c>
      <c r="R908" s="2">
        <v>7.1</v>
      </c>
      <c r="S908" s="2">
        <v>27.8</v>
      </c>
    </row>
    <row r="909" spans="1:19" x14ac:dyDescent="0.25">
      <c r="A909" s="8">
        <v>45104</v>
      </c>
      <c r="C909" s="41">
        <v>93.1</v>
      </c>
      <c r="E909" s="2">
        <v>102.1</v>
      </c>
      <c r="G909" s="2">
        <v>95.1</v>
      </c>
      <c r="I909" s="41">
        <v>93</v>
      </c>
      <c r="M909" s="2">
        <v>52.3</v>
      </c>
      <c r="P909" s="2">
        <v>93.1</v>
      </c>
    </row>
    <row r="910" spans="1:19" x14ac:dyDescent="0.25">
      <c r="A910" s="8">
        <v>45105</v>
      </c>
      <c r="C910" s="41">
        <v>133.1</v>
      </c>
      <c r="E910" s="2">
        <v>116.9</v>
      </c>
      <c r="G910" s="2">
        <v>110</v>
      </c>
      <c r="I910" s="41">
        <v>125.5</v>
      </c>
      <c r="M910" s="2">
        <v>63.1</v>
      </c>
      <c r="P910" s="2">
        <v>127.5</v>
      </c>
    </row>
    <row r="911" spans="1:19" x14ac:dyDescent="0.25">
      <c r="A911" s="8">
        <v>45106</v>
      </c>
      <c r="B911" s="2">
        <v>56.2</v>
      </c>
      <c r="C911" s="41">
        <v>78.900000000000006</v>
      </c>
      <c r="D911" s="2">
        <v>84.1</v>
      </c>
      <c r="E911" s="2">
        <v>100.6</v>
      </c>
      <c r="F911" s="41">
        <v>33.9</v>
      </c>
      <c r="G911" s="2">
        <v>103.3</v>
      </c>
      <c r="H911" s="2">
        <v>13.9</v>
      </c>
      <c r="I911" s="41">
        <v>76</v>
      </c>
      <c r="J911" s="2">
        <v>76.8</v>
      </c>
      <c r="K911" s="41">
        <v>77.599999999999994</v>
      </c>
      <c r="L911" s="2">
        <v>11.6</v>
      </c>
      <c r="M911" s="2">
        <v>38.299999999999997</v>
      </c>
      <c r="O911" s="2">
        <v>13.3</v>
      </c>
      <c r="P911" s="2">
        <v>67</v>
      </c>
      <c r="Q911" s="2">
        <v>70.5</v>
      </c>
      <c r="R911" s="2">
        <v>38.700000000000003</v>
      </c>
      <c r="S911" s="2">
        <v>9.8000000000000007</v>
      </c>
    </row>
    <row r="912" spans="1:19" x14ac:dyDescent="0.25">
      <c r="A912" s="8">
        <v>45107</v>
      </c>
      <c r="C912" s="41">
        <v>20.100000000000001</v>
      </c>
      <c r="E912" s="2">
        <v>20.3</v>
      </c>
      <c r="G912" s="2">
        <v>20.5</v>
      </c>
      <c r="I912" s="41">
        <v>14.5</v>
      </c>
      <c r="M912" s="2">
        <v>14.3</v>
      </c>
      <c r="P912" s="2">
        <v>19.2</v>
      </c>
    </row>
    <row r="913" spans="1:19" x14ac:dyDescent="0.25">
      <c r="A913" s="8">
        <v>45108</v>
      </c>
      <c r="C913" s="41">
        <v>12.9</v>
      </c>
      <c r="E913" s="2">
        <v>8.8000000000000007</v>
      </c>
      <c r="G913" s="2">
        <v>9.8000000000000007</v>
      </c>
      <c r="I913" s="41">
        <v>7</v>
      </c>
      <c r="M913" s="2">
        <v>5.9</v>
      </c>
      <c r="P913" s="2">
        <v>11.8</v>
      </c>
    </row>
    <row r="914" spans="1:19" x14ac:dyDescent="0.25">
      <c r="A914" s="8">
        <v>45109</v>
      </c>
      <c r="B914" s="2">
        <v>14.9</v>
      </c>
      <c r="C914" s="41">
        <v>11.3</v>
      </c>
      <c r="D914" s="2">
        <v>10.7</v>
      </c>
      <c r="E914" s="2">
        <v>9.1999999999999993</v>
      </c>
      <c r="G914" s="2">
        <v>11.2</v>
      </c>
      <c r="H914" s="2">
        <v>13</v>
      </c>
      <c r="I914" s="41">
        <v>9.1</v>
      </c>
      <c r="J914" s="2">
        <v>9.1999999999999993</v>
      </c>
      <c r="K914" s="41">
        <v>9.3000000000000007</v>
      </c>
      <c r="L914" s="2">
        <v>14.2</v>
      </c>
      <c r="M914" s="2">
        <v>15.3</v>
      </c>
      <c r="O914" s="2">
        <v>18.3</v>
      </c>
      <c r="P914" s="2">
        <v>11.3</v>
      </c>
      <c r="Q914" s="2">
        <v>11.5</v>
      </c>
      <c r="R914" s="2">
        <v>9.4</v>
      </c>
      <c r="S914" s="2">
        <v>12.7</v>
      </c>
    </row>
    <row r="915" spans="1:19" x14ac:dyDescent="0.25">
      <c r="A915" s="8">
        <v>45110</v>
      </c>
      <c r="C915" s="41">
        <v>11.4</v>
      </c>
      <c r="E915" s="2">
        <v>12</v>
      </c>
      <c r="G915" s="2">
        <v>14.3</v>
      </c>
      <c r="I915" s="41">
        <v>16.7</v>
      </c>
      <c r="M915" s="2">
        <v>14.6</v>
      </c>
      <c r="P915" s="2">
        <v>17.600000000000001</v>
      </c>
    </row>
    <row r="916" spans="1:19" x14ac:dyDescent="0.25">
      <c r="A916" s="8">
        <v>45111</v>
      </c>
      <c r="C916" s="41">
        <v>13</v>
      </c>
      <c r="E916" s="2">
        <v>11.6</v>
      </c>
      <c r="G916" s="2">
        <v>13.9</v>
      </c>
      <c r="I916" s="41">
        <v>14.5</v>
      </c>
      <c r="M916" s="2">
        <v>19.899999999999999</v>
      </c>
      <c r="P916" s="2">
        <v>27.1</v>
      </c>
    </row>
    <row r="917" spans="1:19" x14ac:dyDescent="0.25">
      <c r="A917" s="8">
        <v>45112</v>
      </c>
      <c r="B917" s="2">
        <v>8</v>
      </c>
      <c r="C917" s="41">
        <v>11.3</v>
      </c>
      <c r="D917" s="2">
        <v>10.8</v>
      </c>
      <c r="E917" s="2">
        <v>10.9</v>
      </c>
      <c r="G917" s="2">
        <v>9.5</v>
      </c>
      <c r="H917" s="2">
        <v>5.5</v>
      </c>
      <c r="I917" s="41">
        <v>11.5</v>
      </c>
      <c r="J917" s="2">
        <v>12.4</v>
      </c>
      <c r="K917" s="41">
        <v>11.8</v>
      </c>
      <c r="L917" s="2">
        <v>4.2</v>
      </c>
      <c r="M917" s="2">
        <v>5.5</v>
      </c>
      <c r="O917" s="2">
        <v>6.3</v>
      </c>
      <c r="P917" s="2">
        <v>10</v>
      </c>
      <c r="Q917" s="2">
        <v>12.6</v>
      </c>
      <c r="R917" s="2">
        <v>7.9</v>
      </c>
      <c r="S917" s="2">
        <v>5.9</v>
      </c>
    </row>
    <row r="918" spans="1:19" x14ac:dyDescent="0.25">
      <c r="A918" s="8">
        <v>45113</v>
      </c>
      <c r="C918" s="41">
        <v>5.8</v>
      </c>
      <c r="E918" s="2">
        <v>4.3</v>
      </c>
      <c r="G918" s="2">
        <v>3.8</v>
      </c>
      <c r="I918" s="41">
        <v>4.8</v>
      </c>
      <c r="M918" s="2">
        <v>4.5</v>
      </c>
      <c r="P918" s="2">
        <v>5</v>
      </c>
    </row>
    <row r="919" spans="1:19" x14ac:dyDescent="0.25">
      <c r="A919" s="8">
        <v>45114</v>
      </c>
      <c r="C919" s="41">
        <v>3.6</v>
      </c>
      <c r="E919" s="2">
        <v>3.9</v>
      </c>
      <c r="G919" s="2">
        <v>4.2</v>
      </c>
      <c r="I919" s="41">
        <v>4.5999999999999996</v>
      </c>
      <c r="M919" s="2">
        <v>5.3</v>
      </c>
      <c r="P919" s="2">
        <v>3.9</v>
      </c>
    </row>
    <row r="920" spans="1:19" x14ac:dyDescent="0.25">
      <c r="A920" s="8">
        <v>45115</v>
      </c>
      <c r="B920" s="2">
        <v>6.3</v>
      </c>
      <c r="C920" s="41">
        <v>5.9</v>
      </c>
      <c r="D920" s="2">
        <v>6.5</v>
      </c>
      <c r="E920" s="2">
        <v>4.8</v>
      </c>
      <c r="G920" s="2">
        <v>5.0999999999999996</v>
      </c>
      <c r="H920" s="2">
        <v>4.4000000000000004</v>
      </c>
      <c r="I920" s="41">
        <v>5.0999999999999996</v>
      </c>
      <c r="J920" s="2">
        <v>5</v>
      </c>
      <c r="K920" s="41">
        <v>5.0999999999999996</v>
      </c>
      <c r="L920" s="2">
        <v>3.7</v>
      </c>
      <c r="M920" s="2">
        <v>5</v>
      </c>
      <c r="O920" s="2">
        <v>5</v>
      </c>
      <c r="P920" s="2">
        <v>4.5999999999999996</v>
      </c>
      <c r="Q920" s="2">
        <v>5.5</v>
      </c>
      <c r="R920" s="2">
        <v>4</v>
      </c>
      <c r="S920" s="2">
        <v>6.3</v>
      </c>
    </row>
    <row r="921" spans="1:19" x14ac:dyDescent="0.25">
      <c r="A921" s="8">
        <v>45116</v>
      </c>
      <c r="C921" s="41">
        <v>6.2</v>
      </c>
      <c r="E921" s="2">
        <v>6.3</v>
      </c>
      <c r="G921" s="2">
        <v>7</v>
      </c>
      <c r="I921" s="41">
        <v>5.3</v>
      </c>
      <c r="M921" s="2">
        <v>5.7</v>
      </c>
      <c r="P921" s="2">
        <v>6</v>
      </c>
    </row>
    <row r="922" spans="1:19" x14ac:dyDescent="0.25">
      <c r="A922" s="8">
        <v>45117</v>
      </c>
      <c r="C922" s="41">
        <v>8.6</v>
      </c>
      <c r="E922" s="2">
        <v>6.5</v>
      </c>
      <c r="G922" s="2">
        <v>7.6</v>
      </c>
      <c r="I922" s="41">
        <v>6.6</v>
      </c>
      <c r="M922" s="2">
        <v>6.6</v>
      </c>
      <c r="P922" s="2">
        <v>7.2</v>
      </c>
    </row>
    <row r="923" spans="1:19" x14ac:dyDescent="0.25">
      <c r="A923" s="8">
        <v>45118</v>
      </c>
      <c r="B923" s="2">
        <v>6.4</v>
      </c>
      <c r="C923" s="41">
        <v>9.1</v>
      </c>
      <c r="D923" s="2">
        <v>8.6</v>
      </c>
      <c r="E923" s="2">
        <v>8.1999999999999993</v>
      </c>
      <c r="G923" s="2">
        <v>7.8</v>
      </c>
      <c r="H923" s="2">
        <v>7.2</v>
      </c>
      <c r="I923" s="41">
        <v>8.9</v>
      </c>
      <c r="J923" s="2">
        <v>8.4</v>
      </c>
      <c r="K923" s="41">
        <v>9.1999999999999993</v>
      </c>
      <c r="L923" s="2">
        <v>4</v>
      </c>
      <c r="M923" s="2">
        <v>8.8000000000000007</v>
      </c>
      <c r="O923" s="2">
        <v>7.7</v>
      </c>
      <c r="P923" s="2">
        <v>8.8000000000000007</v>
      </c>
      <c r="Q923" s="2">
        <v>9.4</v>
      </c>
      <c r="R923" s="2">
        <v>7.4</v>
      </c>
      <c r="S923" s="2">
        <v>7.2</v>
      </c>
    </row>
    <row r="924" spans="1:19" x14ac:dyDescent="0.25">
      <c r="A924" s="8">
        <v>45119</v>
      </c>
      <c r="C924" s="41">
        <v>5.2</v>
      </c>
      <c r="E924" s="2">
        <v>3.5</v>
      </c>
      <c r="G924" s="2">
        <v>3.2</v>
      </c>
      <c r="I924" s="41">
        <v>4.7</v>
      </c>
      <c r="M924" s="2">
        <v>4.2</v>
      </c>
      <c r="P924" s="2">
        <v>4.3</v>
      </c>
    </row>
    <row r="925" spans="1:19" x14ac:dyDescent="0.25">
      <c r="A925" s="8">
        <v>45120</v>
      </c>
      <c r="C925" s="41">
        <v>4.5</v>
      </c>
      <c r="E925" s="2">
        <v>3.3</v>
      </c>
      <c r="G925" s="2">
        <v>3.2</v>
      </c>
      <c r="I925" s="41">
        <v>4</v>
      </c>
      <c r="M925" s="2">
        <v>4.5999999999999996</v>
      </c>
      <c r="P925" s="2">
        <v>4.3</v>
      </c>
    </row>
    <row r="926" spans="1:19" x14ac:dyDescent="0.25">
      <c r="A926" s="8">
        <v>45121</v>
      </c>
      <c r="B926" s="2">
        <v>5.2</v>
      </c>
      <c r="C926" s="41">
        <v>5.7</v>
      </c>
      <c r="D926" s="2">
        <v>5.0999999999999996</v>
      </c>
      <c r="E926" s="2">
        <v>4.8</v>
      </c>
      <c r="G926" s="2">
        <v>5</v>
      </c>
      <c r="H926" s="2">
        <v>4.5999999999999996</v>
      </c>
      <c r="I926" s="41">
        <v>4.7</v>
      </c>
      <c r="J926" s="2">
        <v>4.5999999999999996</v>
      </c>
      <c r="K926" s="41">
        <v>4.9000000000000004</v>
      </c>
      <c r="L926" s="2">
        <v>6.1</v>
      </c>
      <c r="M926" s="2">
        <v>4.4000000000000004</v>
      </c>
      <c r="O926" s="2">
        <v>6.5</v>
      </c>
      <c r="P926" s="2">
        <v>5.2</v>
      </c>
      <c r="Q926" s="2">
        <v>5.7</v>
      </c>
      <c r="R926" s="2">
        <v>4.3</v>
      </c>
      <c r="S926" s="2">
        <v>5.4</v>
      </c>
    </row>
    <row r="927" spans="1:19" x14ac:dyDescent="0.25">
      <c r="A927" s="8">
        <v>45122</v>
      </c>
      <c r="C927" s="41">
        <v>31.2</v>
      </c>
      <c r="E927" s="2">
        <v>30</v>
      </c>
      <c r="G927" s="2">
        <v>30.6</v>
      </c>
      <c r="I927" s="41">
        <v>29</v>
      </c>
      <c r="M927" s="2">
        <v>44.5</v>
      </c>
      <c r="P927" s="2">
        <v>27.8</v>
      </c>
    </row>
    <row r="928" spans="1:19" x14ac:dyDescent="0.25">
      <c r="A928" s="8">
        <v>45123</v>
      </c>
      <c r="C928" s="41">
        <v>48.6</v>
      </c>
      <c r="E928" s="2">
        <v>49.5</v>
      </c>
      <c r="G928" s="2">
        <v>46.9</v>
      </c>
      <c r="I928" s="41">
        <v>52.3</v>
      </c>
      <c r="M928" s="2">
        <v>61.6</v>
      </c>
      <c r="P928" s="2">
        <v>45.3</v>
      </c>
    </row>
    <row r="929" spans="1:19" x14ac:dyDescent="0.25">
      <c r="A929" s="8">
        <v>45124</v>
      </c>
      <c r="B929" s="2">
        <v>9.9</v>
      </c>
      <c r="C929" s="41">
        <v>19.399999999999999</v>
      </c>
      <c r="D929" s="2">
        <v>14.9</v>
      </c>
      <c r="E929" s="2">
        <v>17.2</v>
      </c>
      <c r="G929" s="2">
        <v>13.5</v>
      </c>
      <c r="H929" s="2">
        <v>15.3</v>
      </c>
      <c r="I929" s="41">
        <v>22</v>
      </c>
      <c r="J929" s="2">
        <v>20.9</v>
      </c>
      <c r="K929" s="41">
        <v>22</v>
      </c>
      <c r="L929" s="2">
        <v>5.7</v>
      </c>
      <c r="M929" s="2">
        <v>16.899999999999999</v>
      </c>
      <c r="O929" s="2">
        <v>12.8</v>
      </c>
      <c r="P929" s="2">
        <v>17.600000000000001</v>
      </c>
      <c r="Q929" s="2">
        <v>20.5</v>
      </c>
      <c r="R929" s="2">
        <v>16.399999999999999</v>
      </c>
      <c r="S929" s="2">
        <v>16</v>
      </c>
    </row>
    <row r="930" spans="1:19" x14ac:dyDescent="0.25">
      <c r="A930" s="8">
        <v>45125</v>
      </c>
      <c r="C930" s="41">
        <v>6.2</v>
      </c>
      <c r="E930" s="2">
        <v>5.9</v>
      </c>
      <c r="G930" s="2">
        <v>5.6</v>
      </c>
      <c r="I930" s="41">
        <v>6.4</v>
      </c>
      <c r="M930" s="2">
        <v>5.6</v>
      </c>
      <c r="P930" s="2">
        <v>6.1</v>
      </c>
    </row>
    <row r="931" spans="1:19" x14ac:dyDescent="0.25">
      <c r="A931" s="8">
        <v>45126</v>
      </c>
      <c r="C931" s="41">
        <v>8.6999999999999993</v>
      </c>
      <c r="E931" s="2">
        <v>8.5</v>
      </c>
      <c r="G931" s="2">
        <v>8.1</v>
      </c>
      <c r="I931" s="41">
        <v>9.3000000000000007</v>
      </c>
      <c r="M931" s="2">
        <v>12.2</v>
      </c>
      <c r="P931" s="2">
        <v>10.5</v>
      </c>
    </row>
    <row r="932" spans="1:19" x14ac:dyDescent="0.25">
      <c r="A932" s="8">
        <v>45127</v>
      </c>
      <c r="B932" s="2">
        <v>8.8000000000000007</v>
      </c>
      <c r="C932" s="41">
        <v>9.1</v>
      </c>
      <c r="D932" s="2">
        <v>9.5</v>
      </c>
      <c r="E932" s="2">
        <v>9.6999999999999993</v>
      </c>
      <c r="G932" s="2">
        <v>9</v>
      </c>
      <c r="H932" s="2">
        <v>8.5</v>
      </c>
      <c r="I932" s="41">
        <v>10.4</v>
      </c>
      <c r="J932" s="2">
        <v>10.4</v>
      </c>
      <c r="K932" s="41">
        <v>10</v>
      </c>
      <c r="L932" s="2">
        <v>9.4</v>
      </c>
      <c r="M932" s="2">
        <v>9.4</v>
      </c>
      <c r="O932" s="2">
        <v>9.6</v>
      </c>
      <c r="P932" s="2">
        <v>10.4</v>
      </c>
      <c r="Q932" s="2">
        <v>10.7</v>
      </c>
      <c r="R932" s="2">
        <v>11.1</v>
      </c>
      <c r="S932" s="2">
        <v>8</v>
      </c>
    </row>
    <row r="933" spans="1:19" x14ac:dyDescent="0.25">
      <c r="A933" s="8">
        <v>45128</v>
      </c>
      <c r="C933" s="41">
        <v>6.1</v>
      </c>
      <c r="E933" s="2">
        <v>9.1</v>
      </c>
      <c r="G933" s="2">
        <v>9</v>
      </c>
      <c r="I933" s="41">
        <v>7.6</v>
      </c>
      <c r="M933" s="2">
        <v>7.5</v>
      </c>
      <c r="P933" s="2">
        <v>7.9</v>
      </c>
    </row>
    <row r="934" spans="1:19" x14ac:dyDescent="0.25">
      <c r="A934" s="8">
        <v>45129</v>
      </c>
      <c r="C934" s="41">
        <v>9.9</v>
      </c>
      <c r="E934" s="2">
        <v>10.1</v>
      </c>
      <c r="G934" s="2">
        <v>9.9</v>
      </c>
      <c r="I934" s="41">
        <v>9.6</v>
      </c>
      <c r="M934" s="2">
        <v>10.199999999999999</v>
      </c>
      <c r="P934" s="2">
        <v>10.1</v>
      </c>
    </row>
    <row r="935" spans="1:19" x14ac:dyDescent="0.25">
      <c r="A935" s="8">
        <v>45130</v>
      </c>
      <c r="B935" s="2">
        <v>14.3</v>
      </c>
      <c r="C935" s="41">
        <v>10.5</v>
      </c>
      <c r="D935" s="2">
        <v>9.5</v>
      </c>
      <c r="E935" s="2">
        <v>10.5</v>
      </c>
      <c r="G935" s="2">
        <v>12.4</v>
      </c>
      <c r="H935" s="2">
        <v>13.8</v>
      </c>
      <c r="I935" s="41">
        <v>10.3</v>
      </c>
      <c r="J935" s="2">
        <v>10.6</v>
      </c>
      <c r="K935" s="41">
        <v>10.9</v>
      </c>
      <c r="L935" s="2">
        <v>18.600000000000001</v>
      </c>
      <c r="M935" s="2">
        <v>19</v>
      </c>
      <c r="O935" s="2">
        <v>16.8</v>
      </c>
      <c r="P935" s="2">
        <v>11.7</v>
      </c>
      <c r="Q935" s="2">
        <v>11.7</v>
      </c>
      <c r="R935" s="2">
        <v>11.6</v>
      </c>
      <c r="S935" s="2">
        <v>18.8</v>
      </c>
    </row>
    <row r="936" spans="1:19" x14ac:dyDescent="0.25">
      <c r="A936" s="8">
        <v>45131</v>
      </c>
      <c r="C936" s="41">
        <v>19.399999999999999</v>
      </c>
      <c r="E936" s="2">
        <v>17.8</v>
      </c>
      <c r="G936" s="2">
        <v>20.399999999999999</v>
      </c>
      <c r="I936" s="41">
        <v>17.7</v>
      </c>
      <c r="M936" s="2">
        <v>22.8</v>
      </c>
      <c r="P936" s="2">
        <v>17.600000000000001</v>
      </c>
    </row>
    <row r="937" spans="1:19" x14ac:dyDescent="0.25">
      <c r="A937" s="8">
        <v>45132</v>
      </c>
      <c r="C937" s="41">
        <v>24.7</v>
      </c>
      <c r="E937" s="2">
        <v>17.600000000000001</v>
      </c>
      <c r="G937" s="2">
        <v>17.5</v>
      </c>
      <c r="I937" s="41">
        <v>20.2</v>
      </c>
      <c r="M937" s="2">
        <v>15.6</v>
      </c>
      <c r="P937" s="2">
        <v>20.100000000000001</v>
      </c>
    </row>
    <row r="938" spans="1:19" x14ac:dyDescent="0.25">
      <c r="A938" s="8">
        <v>45133</v>
      </c>
      <c r="B938" s="2">
        <v>10.199999999999999</v>
      </c>
      <c r="C938" s="41">
        <v>13.7</v>
      </c>
      <c r="D938" s="2">
        <v>12.6</v>
      </c>
      <c r="E938" s="2">
        <v>12.2</v>
      </c>
      <c r="G938" s="2">
        <v>10.8</v>
      </c>
      <c r="H938" s="2">
        <v>11.9</v>
      </c>
      <c r="I938" s="41">
        <v>12.8</v>
      </c>
      <c r="J938" s="2">
        <v>12.7</v>
      </c>
      <c r="K938" s="41">
        <v>13.3</v>
      </c>
      <c r="L938" s="2">
        <v>12.5</v>
      </c>
      <c r="M938" s="2">
        <v>13.4</v>
      </c>
      <c r="O938" s="2">
        <v>13.5</v>
      </c>
      <c r="P938" s="2">
        <v>13.4</v>
      </c>
      <c r="Q938" s="2">
        <v>14.2</v>
      </c>
      <c r="R938" s="2">
        <v>12.4</v>
      </c>
      <c r="S938" s="2">
        <v>13.6</v>
      </c>
    </row>
    <row r="939" spans="1:19" x14ac:dyDescent="0.25">
      <c r="A939" s="8">
        <v>45134</v>
      </c>
      <c r="C939" s="41">
        <v>7.5</v>
      </c>
      <c r="E939" s="2">
        <v>9.5</v>
      </c>
      <c r="G939" s="2">
        <v>8.4</v>
      </c>
      <c r="I939" s="41">
        <v>9.8000000000000007</v>
      </c>
      <c r="M939" s="2">
        <v>14.2</v>
      </c>
      <c r="P939" s="2">
        <v>7.6</v>
      </c>
    </row>
    <row r="940" spans="1:19" x14ac:dyDescent="0.25">
      <c r="A940" s="8">
        <v>45135</v>
      </c>
      <c r="C940" s="41">
        <v>10.9</v>
      </c>
      <c r="E940" s="2">
        <v>12.2</v>
      </c>
      <c r="G940" s="2">
        <v>11.4</v>
      </c>
      <c r="I940" s="41">
        <v>12</v>
      </c>
      <c r="M940" s="2">
        <v>16.7</v>
      </c>
      <c r="P940" s="2">
        <v>11</v>
      </c>
    </row>
    <row r="941" spans="1:19" x14ac:dyDescent="0.25">
      <c r="A941" s="8">
        <v>45136</v>
      </c>
      <c r="B941" s="2">
        <v>5.4</v>
      </c>
      <c r="C941" s="41">
        <v>3.8</v>
      </c>
      <c r="D941" s="2">
        <v>3.8</v>
      </c>
      <c r="E941" s="2">
        <v>4.5</v>
      </c>
      <c r="G941" s="2">
        <v>5</v>
      </c>
      <c r="H941" s="2">
        <v>6.7</v>
      </c>
      <c r="I941" s="41">
        <v>3.8</v>
      </c>
      <c r="J941" s="2">
        <v>4.5</v>
      </c>
      <c r="K941" s="41">
        <v>4.2</v>
      </c>
      <c r="L941" s="2">
        <v>6.1</v>
      </c>
      <c r="M941" s="2">
        <v>6</v>
      </c>
      <c r="O941" s="2">
        <v>7.4</v>
      </c>
      <c r="P941" s="2">
        <v>4.0999999999999996</v>
      </c>
      <c r="Q941" s="2">
        <v>4</v>
      </c>
      <c r="R941" s="2">
        <v>5.5</v>
      </c>
      <c r="S941" s="2">
        <v>6.5</v>
      </c>
    </row>
    <row r="942" spans="1:19" x14ac:dyDescent="0.25">
      <c r="A942" s="8">
        <v>45137</v>
      </c>
      <c r="C942" s="41">
        <v>4.9000000000000004</v>
      </c>
      <c r="E942" s="2">
        <v>5.0999999999999996</v>
      </c>
      <c r="G942" s="2">
        <v>5.0999999999999996</v>
      </c>
      <c r="I942" s="41">
        <v>4.5999999999999996</v>
      </c>
      <c r="M942" s="2">
        <v>6.1</v>
      </c>
      <c r="P942" s="2">
        <v>4.5</v>
      </c>
    </row>
    <row r="943" spans="1:19" x14ac:dyDescent="0.25">
      <c r="A943" s="8">
        <v>45138</v>
      </c>
      <c r="C943" s="41">
        <v>7.3</v>
      </c>
      <c r="E943" s="2">
        <v>6.1</v>
      </c>
      <c r="G943" s="2">
        <v>6.5</v>
      </c>
      <c r="I943" s="41">
        <v>5.9</v>
      </c>
      <c r="M943" s="2">
        <v>7.1</v>
      </c>
      <c r="P943" s="2">
        <v>5.2</v>
      </c>
    </row>
    <row r="944" spans="1:19" x14ac:dyDescent="0.25">
      <c r="A944" s="8">
        <v>45139</v>
      </c>
      <c r="B944" s="2">
        <v>8.1999999999999993</v>
      </c>
      <c r="C944" s="41">
        <v>7.9</v>
      </c>
      <c r="D944" s="2">
        <v>5.9</v>
      </c>
      <c r="E944" s="2">
        <v>6.8</v>
      </c>
      <c r="G944" s="2">
        <v>7.6</v>
      </c>
      <c r="H944" s="2">
        <v>5.8</v>
      </c>
      <c r="I944" s="41">
        <v>7</v>
      </c>
      <c r="J944" s="2">
        <v>6.5</v>
      </c>
      <c r="K944" s="41">
        <v>6.8</v>
      </c>
      <c r="L944" s="2">
        <v>8.6999999999999993</v>
      </c>
      <c r="M944" s="2">
        <v>8.5</v>
      </c>
      <c r="O944" s="2">
        <v>6.7</v>
      </c>
      <c r="P944" s="2">
        <v>6.6</v>
      </c>
      <c r="Q944" s="2">
        <v>6.4</v>
      </c>
      <c r="R944" s="2">
        <v>7.1</v>
      </c>
      <c r="S944" s="2">
        <v>7.7</v>
      </c>
    </row>
    <row r="945" spans="1:19" x14ac:dyDescent="0.25">
      <c r="A945" s="8">
        <v>45140</v>
      </c>
      <c r="C945" s="41">
        <v>10.5</v>
      </c>
      <c r="E945" s="2">
        <v>8.3000000000000007</v>
      </c>
      <c r="G945" s="2">
        <v>9.1</v>
      </c>
      <c r="I945" s="41">
        <v>7.7</v>
      </c>
      <c r="M945" s="2">
        <v>5.7</v>
      </c>
      <c r="P945" s="2">
        <v>7.5</v>
      </c>
    </row>
    <row r="946" spans="1:19" x14ac:dyDescent="0.25">
      <c r="A946" s="8">
        <v>45141</v>
      </c>
      <c r="C946" s="41">
        <v>9.6999999999999993</v>
      </c>
      <c r="E946" s="2">
        <v>7.6</v>
      </c>
      <c r="G946" s="2">
        <v>10.8</v>
      </c>
      <c r="I946" s="41">
        <v>7.8</v>
      </c>
      <c r="M946" s="2">
        <v>6.3</v>
      </c>
      <c r="P946" s="2">
        <v>8.6999999999999993</v>
      </c>
    </row>
    <row r="947" spans="1:19" x14ac:dyDescent="0.25">
      <c r="A947" s="8">
        <v>45142</v>
      </c>
      <c r="B947" s="2">
        <v>11.2</v>
      </c>
      <c r="C947" s="41">
        <v>11.4</v>
      </c>
      <c r="D947" s="2">
        <v>10.9</v>
      </c>
      <c r="E947" s="2">
        <v>9.6999999999999993</v>
      </c>
      <c r="G947" s="2">
        <v>10.199999999999999</v>
      </c>
      <c r="H947" s="2">
        <v>6.1</v>
      </c>
      <c r="I947" s="41">
        <v>10.199999999999999</v>
      </c>
      <c r="J947" s="2">
        <v>8.6999999999999993</v>
      </c>
      <c r="K947" s="41">
        <v>8.9</v>
      </c>
      <c r="L947" s="2">
        <v>9.3000000000000007</v>
      </c>
      <c r="M947" s="2">
        <v>9.3000000000000007</v>
      </c>
      <c r="O947" s="2">
        <v>7.2</v>
      </c>
      <c r="P947" s="2">
        <v>10.9</v>
      </c>
      <c r="Q947" s="2">
        <v>10.4</v>
      </c>
      <c r="R947" s="2">
        <v>8.6</v>
      </c>
      <c r="S947" s="2">
        <v>8.6999999999999993</v>
      </c>
    </row>
    <row r="948" spans="1:19" x14ac:dyDescent="0.25">
      <c r="A948" s="8">
        <v>45143</v>
      </c>
      <c r="C948" s="41">
        <v>14.1</v>
      </c>
      <c r="E948" s="2">
        <v>13.5</v>
      </c>
      <c r="G948" s="2">
        <v>12.8</v>
      </c>
      <c r="I948" s="41">
        <v>14.4</v>
      </c>
      <c r="M948" s="2">
        <v>11.2</v>
      </c>
      <c r="P948" s="2">
        <v>13.7</v>
      </c>
    </row>
    <row r="949" spans="1:19" x14ac:dyDescent="0.25">
      <c r="A949" s="8">
        <v>45144</v>
      </c>
      <c r="C949" s="41">
        <v>18.5</v>
      </c>
      <c r="E949" s="2">
        <v>14.7</v>
      </c>
      <c r="G949" s="2">
        <v>14.3</v>
      </c>
      <c r="I949" s="41">
        <v>13.9</v>
      </c>
      <c r="M949" s="2">
        <v>4.5</v>
      </c>
      <c r="P949" s="2">
        <v>14.9</v>
      </c>
    </row>
    <row r="950" spans="1:19" x14ac:dyDescent="0.25">
      <c r="A950" s="8">
        <v>45145</v>
      </c>
      <c r="B950" s="2">
        <v>15.1</v>
      </c>
      <c r="C950" s="41">
        <v>13.3</v>
      </c>
      <c r="D950" s="2">
        <v>12.5</v>
      </c>
      <c r="E950" s="2">
        <v>13.8</v>
      </c>
      <c r="G950" s="2">
        <v>14.4</v>
      </c>
      <c r="H950" s="2">
        <v>11.3</v>
      </c>
      <c r="I950" s="41">
        <v>14.1</v>
      </c>
      <c r="J950" s="2">
        <v>14.1</v>
      </c>
      <c r="K950" s="41">
        <v>14.2</v>
      </c>
      <c r="L950" s="2">
        <v>13</v>
      </c>
      <c r="M950" s="2">
        <v>12.7</v>
      </c>
      <c r="O950" s="2">
        <v>13</v>
      </c>
      <c r="P950" s="2">
        <v>13.1</v>
      </c>
      <c r="Q950" s="2">
        <v>14</v>
      </c>
      <c r="R950" s="2">
        <v>14.1</v>
      </c>
      <c r="S950" s="2">
        <v>13</v>
      </c>
    </row>
    <row r="951" spans="1:19" x14ac:dyDescent="0.25">
      <c r="A951" s="8">
        <v>45146</v>
      </c>
      <c r="C951" s="41">
        <v>14</v>
      </c>
      <c r="E951" s="2">
        <v>14.1</v>
      </c>
      <c r="G951" s="2">
        <v>12.7</v>
      </c>
      <c r="I951" s="41">
        <v>13.9</v>
      </c>
      <c r="M951" s="2">
        <v>13.2</v>
      </c>
      <c r="P951" s="2">
        <v>15.3</v>
      </c>
    </row>
    <row r="952" spans="1:19" x14ac:dyDescent="0.25">
      <c r="A952" s="8">
        <v>45147</v>
      </c>
      <c r="C952" s="41">
        <v>12.2</v>
      </c>
      <c r="E952" s="2">
        <v>8.6999999999999993</v>
      </c>
      <c r="G952" s="2">
        <v>11.8</v>
      </c>
      <c r="I952" s="41">
        <v>7.8</v>
      </c>
      <c r="M952" s="2">
        <v>9.9</v>
      </c>
      <c r="P952" s="2">
        <v>10.9</v>
      </c>
    </row>
    <row r="953" spans="1:19" x14ac:dyDescent="0.25">
      <c r="A953" s="8">
        <v>45148</v>
      </c>
      <c r="B953" s="2">
        <v>12.6</v>
      </c>
      <c r="C953" s="41">
        <v>9.9</v>
      </c>
      <c r="D953" s="2">
        <v>10.1</v>
      </c>
      <c r="E953" s="2">
        <v>9.5</v>
      </c>
      <c r="G953" s="2">
        <v>11.5</v>
      </c>
      <c r="H953" s="2">
        <v>5.2</v>
      </c>
      <c r="I953" s="41">
        <v>8.6</v>
      </c>
      <c r="J953" s="2">
        <v>8.8000000000000007</v>
      </c>
      <c r="K953" s="41">
        <v>8.8000000000000007</v>
      </c>
      <c r="L953" s="2">
        <v>11.9</v>
      </c>
      <c r="M953" s="2">
        <v>7.8</v>
      </c>
      <c r="O953" s="2">
        <v>6.6</v>
      </c>
      <c r="P953" s="2">
        <v>9.9</v>
      </c>
      <c r="Q953" s="2">
        <v>9.6999999999999993</v>
      </c>
      <c r="R953" s="2">
        <v>6.8</v>
      </c>
      <c r="S953" s="2">
        <v>5.8</v>
      </c>
    </row>
    <row r="954" spans="1:19" x14ac:dyDescent="0.25">
      <c r="A954" s="8">
        <v>45149</v>
      </c>
      <c r="C954" s="41">
        <v>7.4</v>
      </c>
      <c r="E954" s="2">
        <v>5.4</v>
      </c>
      <c r="G954" s="2">
        <v>4.9000000000000004</v>
      </c>
      <c r="I954" s="41">
        <v>5.2</v>
      </c>
      <c r="M954" s="2">
        <v>5.7</v>
      </c>
      <c r="P954" s="2">
        <v>6.4</v>
      </c>
    </row>
    <row r="955" spans="1:19" x14ac:dyDescent="0.25">
      <c r="A955" s="8">
        <v>45150</v>
      </c>
      <c r="C955" s="41">
        <v>4.0999999999999996</v>
      </c>
      <c r="E955" s="2">
        <v>4.3</v>
      </c>
      <c r="G955" s="2">
        <v>4.2</v>
      </c>
      <c r="I955" s="41">
        <v>4.4000000000000004</v>
      </c>
      <c r="M955" s="2">
        <v>4.2</v>
      </c>
      <c r="P955" s="2">
        <v>4.7</v>
      </c>
    </row>
    <row r="956" spans="1:19" x14ac:dyDescent="0.25">
      <c r="A956" s="8">
        <v>45151</v>
      </c>
      <c r="B956" s="2">
        <v>5.8</v>
      </c>
      <c r="C956" s="41">
        <v>6.1</v>
      </c>
      <c r="D956" s="2">
        <v>4.9000000000000004</v>
      </c>
      <c r="E956" s="2">
        <v>5.0999999999999996</v>
      </c>
      <c r="G956" s="2">
        <v>5.8</v>
      </c>
      <c r="H956" s="2">
        <v>3.9</v>
      </c>
      <c r="I956" s="41">
        <v>4.3</v>
      </c>
      <c r="J956" s="2">
        <v>4.9000000000000004</v>
      </c>
      <c r="K956" s="41">
        <v>5.5</v>
      </c>
      <c r="L956" s="2">
        <v>3</v>
      </c>
      <c r="M956" s="2">
        <v>3.9</v>
      </c>
      <c r="O956" s="2">
        <v>4</v>
      </c>
      <c r="P956" s="2">
        <v>6.3</v>
      </c>
      <c r="Q956" s="2">
        <v>6</v>
      </c>
      <c r="R956" s="2">
        <v>4.2</v>
      </c>
      <c r="S956" s="2">
        <v>3.3</v>
      </c>
    </row>
    <row r="957" spans="1:19" x14ac:dyDescent="0.25">
      <c r="A957" s="8">
        <v>45152</v>
      </c>
      <c r="C957" s="41">
        <v>4.0999999999999996</v>
      </c>
      <c r="E957" s="2">
        <v>3.1</v>
      </c>
      <c r="G957" s="2">
        <v>3.1</v>
      </c>
      <c r="I957" s="41">
        <v>3</v>
      </c>
      <c r="M957" s="2">
        <v>2.5</v>
      </c>
      <c r="P957" s="2">
        <v>3.4</v>
      </c>
    </row>
    <row r="958" spans="1:19" x14ac:dyDescent="0.25">
      <c r="A958" s="8">
        <v>45153</v>
      </c>
      <c r="C958" s="41">
        <v>12.3</v>
      </c>
      <c r="E958" s="2">
        <v>5.8</v>
      </c>
      <c r="G958" s="2">
        <v>5.2</v>
      </c>
      <c r="I958" s="41">
        <v>6.6</v>
      </c>
      <c r="M958" s="2">
        <v>4.2</v>
      </c>
      <c r="P958" s="2">
        <v>12.9</v>
      </c>
    </row>
    <row r="959" spans="1:19" x14ac:dyDescent="0.25">
      <c r="A959" s="8">
        <v>45154</v>
      </c>
      <c r="B959" s="2">
        <v>5.6</v>
      </c>
      <c r="C959" s="41">
        <v>7.9</v>
      </c>
      <c r="D959" s="2">
        <v>6.9</v>
      </c>
      <c r="E959" s="2">
        <v>5.9</v>
      </c>
      <c r="G959" s="2">
        <v>5.5</v>
      </c>
      <c r="H959" s="2">
        <v>4.8</v>
      </c>
      <c r="I959" s="41">
        <v>5.8</v>
      </c>
      <c r="J959" s="2">
        <v>5.7</v>
      </c>
      <c r="K959" s="41">
        <v>6.6</v>
      </c>
      <c r="L959" s="2">
        <v>6.1</v>
      </c>
      <c r="M959" s="2">
        <v>5.2</v>
      </c>
      <c r="O959" s="2">
        <v>6.2</v>
      </c>
      <c r="P959" s="2">
        <v>7.1</v>
      </c>
      <c r="Q959" s="2">
        <v>7.4</v>
      </c>
      <c r="R959" s="2">
        <v>6.2</v>
      </c>
      <c r="S959" s="2">
        <v>6.6</v>
      </c>
    </row>
    <row r="960" spans="1:19" x14ac:dyDescent="0.25">
      <c r="A960" s="8">
        <v>45155</v>
      </c>
      <c r="C960" s="41">
        <v>8.9</v>
      </c>
      <c r="E960" s="2">
        <v>8.8000000000000007</v>
      </c>
      <c r="G960" s="2">
        <v>9.3000000000000007</v>
      </c>
      <c r="I960" s="41">
        <v>8.9</v>
      </c>
      <c r="M960" s="2">
        <v>9.1999999999999993</v>
      </c>
      <c r="P960" s="2">
        <v>8.6</v>
      </c>
    </row>
    <row r="961" spans="1:19" x14ac:dyDescent="0.25">
      <c r="A961" s="8">
        <v>45156</v>
      </c>
      <c r="C961" s="41">
        <v>11.7</v>
      </c>
      <c r="E961" s="2">
        <v>10.4</v>
      </c>
      <c r="G961" s="2">
        <v>11.3</v>
      </c>
      <c r="I961" s="41">
        <v>9.1999999999999993</v>
      </c>
      <c r="M961" s="2">
        <v>13.3</v>
      </c>
      <c r="P961" s="2">
        <v>10.5</v>
      </c>
    </row>
    <row r="962" spans="1:19" x14ac:dyDescent="0.25">
      <c r="A962" s="8">
        <v>45157</v>
      </c>
      <c r="B962" s="2">
        <v>11.9</v>
      </c>
      <c r="C962" s="41">
        <v>12.5</v>
      </c>
      <c r="D962" s="2">
        <v>11.1</v>
      </c>
      <c r="E962" s="2">
        <v>11.1</v>
      </c>
      <c r="G962" s="2">
        <v>11.3</v>
      </c>
      <c r="H962" s="2">
        <v>10.8</v>
      </c>
      <c r="I962" s="41">
        <v>10.5</v>
      </c>
      <c r="J962" s="2">
        <v>11.2</v>
      </c>
      <c r="K962" s="41">
        <v>11.6</v>
      </c>
      <c r="L962" s="2">
        <v>11.1</v>
      </c>
      <c r="M962" s="2">
        <v>11.2</v>
      </c>
      <c r="O962" s="2">
        <v>11.8</v>
      </c>
      <c r="P962" s="2">
        <v>10.9</v>
      </c>
      <c r="Q962" s="2">
        <v>11.2</v>
      </c>
      <c r="R962" s="2">
        <v>10.8</v>
      </c>
      <c r="S962" s="2">
        <v>13.5</v>
      </c>
    </row>
    <row r="963" spans="1:19" x14ac:dyDescent="0.25">
      <c r="A963" s="8">
        <v>45158</v>
      </c>
      <c r="C963" s="41">
        <v>13.4</v>
      </c>
      <c r="E963" s="2">
        <v>14.1</v>
      </c>
      <c r="G963" s="2">
        <v>13.8</v>
      </c>
      <c r="I963" s="41">
        <v>14.5</v>
      </c>
      <c r="M963" s="2">
        <v>13.9</v>
      </c>
      <c r="P963" s="2">
        <v>13.9</v>
      </c>
    </row>
    <row r="964" spans="1:19" x14ac:dyDescent="0.25">
      <c r="A964" s="8">
        <v>45159</v>
      </c>
      <c r="C964" s="41">
        <v>19.3</v>
      </c>
      <c r="E964" s="2">
        <v>19</v>
      </c>
      <c r="G964" s="2">
        <v>18.600000000000001</v>
      </c>
      <c r="I964" s="41">
        <v>19.7</v>
      </c>
      <c r="M964" s="2">
        <v>16.8</v>
      </c>
      <c r="P964" s="2">
        <v>18.399999999999999</v>
      </c>
    </row>
    <row r="965" spans="1:19" x14ac:dyDescent="0.25">
      <c r="A965" s="8">
        <v>45160</v>
      </c>
      <c r="B965" s="2">
        <v>18.3</v>
      </c>
      <c r="C965" s="41">
        <v>15.4</v>
      </c>
      <c r="D965" s="2">
        <v>15.3</v>
      </c>
      <c r="E965" s="2">
        <v>18.3</v>
      </c>
      <c r="G965" s="2">
        <v>17.899999999999999</v>
      </c>
      <c r="H965" s="2">
        <v>15.1</v>
      </c>
      <c r="I965" s="41">
        <v>18.899999999999999</v>
      </c>
      <c r="J965" s="2">
        <v>18.100000000000001</v>
      </c>
      <c r="K965" s="41">
        <v>18.600000000000001</v>
      </c>
      <c r="L965" s="2">
        <v>16.899999999999999</v>
      </c>
      <c r="M965" s="2">
        <v>15.7</v>
      </c>
      <c r="O965" s="2">
        <v>15.2</v>
      </c>
      <c r="P965" s="2">
        <v>16.2</v>
      </c>
      <c r="Q965" s="2">
        <v>18.5</v>
      </c>
      <c r="R965" s="2">
        <v>17.899999999999999</v>
      </c>
      <c r="S965" s="2">
        <v>15.7</v>
      </c>
    </row>
    <row r="966" spans="1:19" x14ac:dyDescent="0.25">
      <c r="A966" s="8">
        <v>45161</v>
      </c>
      <c r="C966" s="41">
        <v>17.7</v>
      </c>
      <c r="E966" s="2">
        <v>17.899999999999999</v>
      </c>
      <c r="G966" s="2">
        <v>16.7</v>
      </c>
      <c r="I966" s="41">
        <v>17.3</v>
      </c>
      <c r="M966" s="2">
        <v>17.7</v>
      </c>
      <c r="P966" s="2">
        <v>17.5</v>
      </c>
    </row>
    <row r="967" spans="1:19" x14ac:dyDescent="0.25">
      <c r="A967" s="8">
        <v>45162</v>
      </c>
      <c r="C967" s="41">
        <v>16.2</v>
      </c>
      <c r="E967" s="2">
        <v>16.100000000000001</v>
      </c>
      <c r="G967" s="2">
        <v>15.3</v>
      </c>
      <c r="I967" s="41">
        <v>16.3</v>
      </c>
      <c r="M967" s="2">
        <v>15.5</v>
      </c>
      <c r="P967" s="2">
        <v>16.5</v>
      </c>
    </row>
    <row r="968" spans="1:19" x14ac:dyDescent="0.25">
      <c r="A968" s="8">
        <v>45163</v>
      </c>
      <c r="B968" s="2">
        <v>8.6999999999999993</v>
      </c>
      <c r="C968" s="41">
        <v>10.199999999999999</v>
      </c>
      <c r="D968" s="2">
        <v>9.9</v>
      </c>
      <c r="E968" s="2">
        <v>10.4</v>
      </c>
      <c r="G968" s="2">
        <v>8.6</v>
      </c>
      <c r="H968" s="2">
        <v>12.5</v>
      </c>
      <c r="I968" s="41">
        <v>11.8</v>
      </c>
      <c r="J968" s="2">
        <v>11.4</v>
      </c>
      <c r="K968" s="41">
        <v>11.9</v>
      </c>
      <c r="L968" s="2">
        <v>7</v>
      </c>
      <c r="M968" s="2">
        <v>8.4</v>
      </c>
      <c r="O968" s="2">
        <v>12.2</v>
      </c>
      <c r="P968" s="2">
        <v>10.9</v>
      </c>
      <c r="Q968" s="2">
        <v>11.4</v>
      </c>
      <c r="R968" s="2">
        <v>13.7</v>
      </c>
      <c r="S968" s="2">
        <v>7.3</v>
      </c>
    </row>
    <row r="969" spans="1:19" x14ac:dyDescent="0.25">
      <c r="A969" s="8">
        <v>45164</v>
      </c>
      <c r="C969" s="41">
        <v>6.8</v>
      </c>
      <c r="E969" s="2">
        <v>6.6</v>
      </c>
      <c r="G969" s="2">
        <v>6.4</v>
      </c>
      <c r="I969" s="41">
        <v>7.2</v>
      </c>
      <c r="M969" s="2">
        <v>8.4</v>
      </c>
      <c r="P969" s="2">
        <v>8.1</v>
      </c>
    </row>
    <row r="970" spans="1:19" x14ac:dyDescent="0.25">
      <c r="A970" s="8">
        <v>45165</v>
      </c>
      <c r="C970" s="41">
        <v>5.9</v>
      </c>
      <c r="E970" s="2">
        <v>6</v>
      </c>
      <c r="G970" s="2">
        <v>6.4</v>
      </c>
      <c r="I970" s="41">
        <v>6.4</v>
      </c>
      <c r="M970" s="2">
        <v>6.7</v>
      </c>
      <c r="P970" s="2">
        <v>6.2</v>
      </c>
    </row>
    <row r="971" spans="1:19" x14ac:dyDescent="0.25">
      <c r="A971" s="8">
        <v>45166</v>
      </c>
      <c r="C971" s="41">
        <v>11.3</v>
      </c>
      <c r="D971" s="2">
        <v>10</v>
      </c>
      <c r="E971" s="2">
        <v>9.1999999999999993</v>
      </c>
      <c r="G971" s="2">
        <v>9.4</v>
      </c>
      <c r="H971" s="2">
        <v>7.3</v>
      </c>
      <c r="I971" s="41">
        <v>8.3000000000000007</v>
      </c>
      <c r="J971" s="2">
        <v>8.4</v>
      </c>
      <c r="K971" s="41">
        <v>9.1</v>
      </c>
      <c r="L971" s="2">
        <v>9.9</v>
      </c>
      <c r="M971" s="2">
        <v>7.9</v>
      </c>
      <c r="O971" s="2">
        <v>9.1999999999999993</v>
      </c>
      <c r="P971" s="2">
        <v>8.4</v>
      </c>
      <c r="Q971" s="2">
        <v>10.199999999999999</v>
      </c>
      <c r="S971" s="2">
        <v>10.5</v>
      </c>
    </row>
    <row r="972" spans="1:19" x14ac:dyDescent="0.25">
      <c r="A972" s="8">
        <v>45167</v>
      </c>
      <c r="C972" s="41">
        <v>11.9</v>
      </c>
      <c r="E972" s="2">
        <v>12</v>
      </c>
      <c r="G972" s="2">
        <v>12.1</v>
      </c>
      <c r="I972" s="41">
        <v>11.9</v>
      </c>
      <c r="M972" s="2">
        <v>16.2</v>
      </c>
      <c r="P972" s="2">
        <v>11.1</v>
      </c>
    </row>
    <row r="973" spans="1:19" x14ac:dyDescent="0.25">
      <c r="A973" s="8">
        <v>45168</v>
      </c>
      <c r="C973" s="41">
        <v>4</v>
      </c>
      <c r="E973" s="2">
        <v>7.6</v>
      </c>
      <c r="G973" s="2">
        <v>7.6</v>
      </c>
      <c r="I973" s="41">
        <v>6.7</v>
      </c>
      <c r="M973" s="2">
        <v>17.8</v>
      </c>
      <c r="P973" s="2">
        <v>5.5</v>
      </c>
    </row>
    <row r="974" spans="1:19" x14ac:dyDescent="0.25">
      <c r="A974" s="8">
        <v>45169</v>
      </c>
      <c r="B974" s="2">
        <v>5.0999999999999996</v>
      </c>
      <c r="C974" s="41">
        <v>5.0999999999999996</v>
      </c>
      <c r="D974" s="2">
        <v>3.8</v>
      </c>
      <c r="E974" s="2">
        <v>4.5</v>
      </c>
      <c r="G974" s="2">
        <v>5.3</v>
      </c>
      <c r="H974" s="2">
        <v>9.1</v>
      </c>
      <c r="I974" s="41">
        <v>4.7</v>
      </c>
      <c r="K974" s="41">
        <v>3.4</v>
      </c>
      <c r="L974" s="2">
        <v>11.7</v>
      </c>
      <c r="M974" s="2">
        <v>7.1</v>
      </c>
      <c r="O974" s="2">
        <v>11.7</v>
      </c>
      <c r="P974" s="2">
        <v>3.5</v>
      </c>
      <c r="Q974" s="2">
        <v>5.4</v>
      </c>
      <c r="R974" s="2">
        <v>4</v>
      </c>
      <c r="S974" s="2">
        <v>16</v>
      </c>
    </row>
    <row r="975" spans="1:19" x14ac:dyDescent="0.25">
      <c r="A975" s="8">
        <v>45170</v>
      </c>
      <c r="C975" s="41">
        <v>6.2</v>
      </c>
      <c r="E975" s="2">
        <v>5.6</v>
      </c>
      <c r="G975" s="2">
        <v>6.7</v>
      </c>
      <c r="I975" s="41">
        <v>5.0999999999999996</v>
      </c>
      <c r="J975" s="2">
        <v>6.4</v>
      </c>
      <c r="M975" s="2">
        <v>5.8</v>
      </c>
      <c r="P975" s="2">
        <v>5</v>
      </c>
    </row>
    <row r="976" spans="1:19" x14ac:dyDescent="0.25">
      <c r="A976" s="8">
        <v>45171</v>
      </c>
      <c r="C976" s="41">
        <v>7.6</v>
      </c>
      <c r="E976" s="2">
        <v>7.2</v>
      </c>
      <c r="G976" s="2">
        <v>8.1</v>
      </c>
      <c r="I976" s="41">
        <v>6.1</v>
      </c>
      <c r="M976" s="2">
        <v>8.9</v>
      </c>
      <c r="P976" s="2">
        <v>5.7</v>
      </c>
    </row>
    <row r="977" spans="1:19" x14ac:dyDescent="0.25">
      <c r="A977" s="8">
        <v>45172</v>
      </c>
      <c r="C977" s="41">
        <v>8.6999999999999993</v>
      </c>
      <c r="D977" s="2">
        <v>8.1999999999999993</v>
      </c>
      <c r="E977" s="2">
        <v>9</v>
      </c>
      <c r="G977" s="2">
        <v>9.5</v>
      </c>
      <c r="H977" s="2">
        <v>11.2</v>
      </c>
      <c r="I977" s="41">
        <v>8.6999999999999993</v>
      </c>
      <c r="J977" s="2">
        <v>8.6999999999999993</v>
      </c>
      <c r="K977" s="41">
        <v>11.1</v>
      </c>
      <c r="L977" s="2">
        <v>11.9</v>
      </c>
      <c r="M977" s="2">
        <v>10.7</v>
      </c>
      <c r="O977" s="2">
        <v>11.6</v>
      </c>
      <c r="P977" s="2">
        <v>8.1999999999999993</v>
      </c>
      <c r="Q977" s="2">
        <v>10.4</v>
      </c>
      <c r="R977" s="2">
        <v>8.6</v>
      </c>
      <c r="S977" s="2">
        <v>12.6</v>
      </c>
    </row>
    <row r="978" spans="1:19" x14ac:dyDescent="0.25">
      <c r="A978" s="8">
        <v>45173</v>
      </c>
      <c r="C978" s="41">
        <v>12.1</v>
      </c>
      <c r="E978" s="2">
        <v>12.6</v>
      </c>
      <c r="G978" s="2">
        <v>12.8</v>
      </c>
      <c r="I978" s="41">
        <v>12</v>
      </c>
      <c r="M978" s="2">
        <v>12.1</v>
      </c>
      <c r="P978" s="2">
        <v>10.5</v>
      </c>
    </row>
    <row r="979" spans="1:19" x14ac:dyDescent="0.25">
      <c r="A979" s="8">
        <v>45174</v>
      </c>
      <c r="C979" s="41">
        <v>6.9</v>
      </c>
      <c r="E979" s="2">
        <v>6.6</v>
      </c>
      <c r="G979" s="2">
        <v>8.1</v>
      </c>
      <c r="I979" s="41">
        <v>6</v>
      </c>
      <c r="M979" s="2">
        <v>10</v>
      </c>
      <c r="P979" s="2">
        <v>5.9</v>
      </c>
    </row>
    <row r="980" spans="1:19" x14ac:dyDescent="0.25">
      <c r="A980" s="8">
        <v>45175</v>
      </c>
      <c r="B980" s="2">
        <v>17</v>
      </c>
      <c r="C980" s="41">
        <v>12</v>
      </c>
      <c r="D980" s="2">
        <v>11.8</v>
      </c>
      <c r="E980" s="2">
        <v>20.2</v>
      </c>
      <c r="G980" s="2">
        <v>18.8</v>
      </c>
      <c r="H980" s="2">
        <v>50</v>
      </c>
      <c r="I980" s="41">
        <v>19.899999999999999</v>
      </c>
      <c r="J980" s="2">
        <v>19.7</v>
      </c>
      <c r="K980" s="41">
        <v>19.899999999999999</v>
      </c>
      <c r="L980" s="2">
        <v>41.6</v>
      </c>
      <c r="M980" s="2">
        <v>33.700000000000003</v>
      </c>
      <c r="O980" s="2">
        <v>55.5</v>
      </c>
      <c r="P980" s="2">
        <v>14.9</v>
      </c>
      <c r="Q980" s="2">
        <v>15.5</v>
      </c>
      <c r="R980" s="2">
        <v>27.6</v>
      </c>
      <c r="S980" s="2">
        <v>58</v>
      </c>
    </row>
    <row r="981" spans="1:19" x14ac:dyDescent="0.25">
      <c r="A981" s="8">
        <v>45176</v>
      </c>
      <c r="C981" s="41">
        <v>2.8</v>
      </c>
      <c r="E981" s="2">
        <v>5.8</v>
      </c>
      <c r="G981" s="2">
        <v>4.9000000000000004</v>
      </c>
      <c r="I981" s="41">
        <v>7.6</v>
      </c>
      <c r="M981" s="2">
        <v>19.399999999999999</v>
      </c>
      <c r="P981" s="2">
        <v>5.2</v>
      </c>
    </row>
    <row r="982" spans="1:19" x14ac:dyDescent="0.25">
      <c r="A982" s="8">
        <v>45177</v>
      </c>
      <c r="C982" s="41">
        <v>2.5</v>
      </c>
      <c r="E982" s="2">
        <v>3.6</v>
      </c>
      <c r="G982" s="2">
        <v>3.9</v>
      </c>
      <c r="I982" s="41">
        <v>3.9</v>
      </c>
      <c r="M982" s="2">
        <v>9.1</v>
      </c>
      <c r="P982" s="2">
        <v>3.4</v>
      </c>
    </row>
    <row r="983" spans="1:19" x14ac:dyDescent="0.25">
      <c r="A983" s="8">
        <v>45178</v>
      </c>
      <c r="B983" s="2">
        <v>7.9</v>
      </c>
      <c r="C983" s="41">
        <v>6.4</v>
      </c>
      <c r="D983" s="2">
        <v>7.5</v>
      </c>
      <c r="E983" s="2">
        <v>4.4000000000000004</v>
      </c>
      <c r="G983" s="2">
        <v>6.9</v>
      </c>
      <c r="H983" s="2">
        <v>12.8</v>
      </c>
      <c r="I983" s="41">
        <v>4.4000000000000004</v>
      </c>
      <c r="J983" s="2">
        <v>4</v>
      </c>
      <c r="K983" s="41">
        <v>4.4000000000000004</v>
      </c>
      <c r="L983" s="2">
        <v>15.7</v>
      </c>
      <c r="M983" s="2">
        <v>10.7</v>
      </c>
      <c r="O983" s="2">
        <v>20</v>
      </c>
      <c r="P983" s="2">
        <v>6.5</v>
      </c>
      <c r="Q983" s="2">
        <v>8.5</v>
      </c>
      <c r="R983" s="2">
        <v>4.2</v>
      </c>
      <c r="S983" s="2">
        <v>21.2</v>
      </c>
    </row>
    <row r="984" spans="1:19" x14ac:dyDescent="0.25">
      <c r="A984" s="8">
        <v>45179</v>
      </c>
      <c r="C984" s="41">
        <v>10.199999999999999</v>
      </c>
      <c r="E984" s="2">
        <v>11</v>
      </c>
      <c r="G984" s="2">
        <v>12</v>
      </c>
      <c r="I984" s="41">
        <v>9.9</v>
      </c>
      <c r="M984" s="2">
        <v>14.8</v>
      </c>
      <c r="P984" s="2">
        <v>10</v>
      </c>
    </row>
    <row r="985" spans="1:19" x14ac:dyDescent="0.25">
      <c r="A985" s="8">
        <v>45180</v>
      </c>
      <c r="C985" s="41">
        <v>7.7</v>
      </c>
      <c r="E985" s="2">
        <v>6.7</v>
      </c>
      <c r="G985" s="2">
        <v>9.1999999999999993</v>
      </c>
      <c r="I985" s="41">
        <v>6.7</v>
      </c>
      <c r="M985" s="2">
        <v>8.6999999999999993</v>
      </c>
      <c r="P985" s="2">
        <v>6</v>
      </c>
    </row>
    <row r="986" spans="1:19" x14ac:dyDescent="0.25">
      <c r="A986" s="8">
        <v>45181</v>
      </c>
      <c r="B986" s="2">
        <v>8.5</v>
      </c>
      <c r="C986" s="41">
        <v>5.8</v>
      </c>
      <c r="D986" s="2">
        <v>5.3</v>
      </c>
      <c r="E986" s="2">
        <v>6.5</v>
      </c>
      <c r="G986" s="2">
        <v>7.8</v>
      </c>
      <c r="H986" s="2">
        <v>8.5</v>
      </c>
      <c r="I986" s="41">
        <v>6.1</v>
      </c>
      <c r="J986" s="2">
        <v>5.8</v>
      </c>
      <c r="K986" s="41">
        <v>5.8</v>
      </c>
      <c r="L986" s="2">
        <v>8.1</v>
      </c>
      <c r="M986" s="2">
        <v>10</v>
      </c>
      <c r="O986" s="2">
        <v>11.3</v>
      </c>
      <c r="P986" s="2">
        <v>5.0999999999999996</v>
      </c>
      <c r="Q986" s="2">
        <v>5.5</v>
      </c>
      <c r="R986" s="2">
        <v>5.7</v>
      </c>
      <c r="S986" s="2">
        <v>10.9</v>
      </c>
    </row>
    <row r="987" spans="1:19" x14ac:dyDescent="0.25">
      <c r="A987" s="8">
        <v>45182</v>
      </c>
      <c r="C987" s="41">
        <v>5</v>
      </c>
      <c r="E987" s="2">
        <v>4.5</v>
      </c>
      <c r="G987" s="2">
        <v>4.5999999999999996</v>
      </c>
      <c r="I987" s="41">
        <v>4.2</v>
      </c>
      <c r="M987" s="2">
        <v>7.6</v>
      </c>
      <c r="P987" s="2">
        <v>4.4000000000000004</v>
      </c>
    </row>
    <row r="988" spans="1:19" x14ac:dyDescent="0.25">
      <c r="A988" s="8">
        <v>45183</v>
      </c>
      <c r="C988" s="41">
        <v>5.6</v>
      </c>
      <c r="E988" s="2">
        <v>6.6</v>
      </c>
      <c r="G988" s="2">
        <v>6.1</v>
      </c>
      <c r="I988" s="41">
        <v>5.5</v>
      </c>
      <c r="M988" s="2">
        <v>7.1</v>
      </c>
      <c r="P988" s="2">
        <v>5.7</v>
      </c>
    </row>
    <row r="989" spans="1:19" x14ac:dyDescent="0.25">
      <c r="A989" s="8">
        <v>45184</v>
      </c>
      <c r="B989" s="2">
        <v>7.4</v>
      </c>
      <c r="C989" s="41">
        <v>6.4</v>
      </c>
      <c r="D989" s="2">
        <v>6.2</v>
      </c>
      <c r="E989" s="2">
        <v>7.6</v>
      </c>
      <c r="G989" s="2">
        <v>7.6</v>
      </c>
      <c r="H989" s="2">
        <v>7.2</v>
      </c>
      <c r="I989" s="41">
        <v>6</v>
      </c>
      <c r="J989" s="2">
        <v>7.3</v>
      </c>
      <c r="K989" s="41">
        <v>6.8</v>
      </c>
      <c r="L989" s="2">
        <v>7.7</v>
      </c>
      <c r="M989" s="2">
        <v>9.6</v>
      </c>
      <c r="O989" s="2">
        <v>8.9</v>
      </c>
      <c r="P989" s="2">
        <v>6.1</v>
      </c>
      <c r="Q989" s="2">
        <v>7.3</v>
      </c>
      <c r="R989" s="2">
        <v>8</v>
      </c>
      <c r="S989" s="2">
        <v>8.5</v>
      </c>
    </row>
    <row r="990" spans="1:19" x14ac:dyDescent="0.25">
      <c r="A990" s="8">
        <v>45185</v>
      </c>
      <c r="C990" s="41">
        <v>7.8</v>
      </c>
      <c r="E990" s="2">
        <v>6.9</v>
      </c>
      <c r="G990" s="2">
        <v>7.7</v>
      </c>
      <c r="I990" s="41">
        <v>6.6</v>
      </c>
      <c r="M990" s="2">
        <v>19.3</v>
      </c>
      <c r="P990" s="2">
        <v>8.1</v>
      </c>
    </row>
    <row r="991" spans="1:19" x14ac:dyDescent="0.25">
      <c r="A991" s="8">
        <v>45186</v>
      </c>
      <c r="C991" s="41">
        <v>9.1999999999999993</v>
      </c>
      <c r="E991" s="2">
        <v>8.6999999999999993</v>
      </c>
      <c r="G991" s="2">
        <v>10.199999999999999</v>
      </c>
      <c r="I991" s="41">
        <v>8</v>
      </c>
      <c r="M991" s="2">
        <v>15.5</v>
      </c>
      <c r="P991" s="2">
        <v>8</v>
      </c>
    </row>
    <row r="992" spans="1:19" x14ac:dyDescent="0.25">
      <c r="A992" s="8">
        <v>45187</v>
      </c>
      <c r="B992" s="2">
        <v>9.1</v>
      </c>
      <c r="C992" s="41">
        <v>8.3000000000000007</v>
      </c>
      <c r="D992" s="2">
        <v>7.4</v>
      </c>
      <c r="E992" s="2">
        <v>8.5</v>
      </c>
      <c r="G992" s="2">
        <v>10.199999999999999</v>
      </c>
      <c r="H992" s="2">
        <v>19.7</v>
      </c>
      <c r="I992" s="41">
        <v>8.3000000000000007</v>
      </c>
      <c r="J992" s="2">
        <v>8.6</v>
      </c>
      <c r="K992" s="41">
        <v>9.6999999999999993</v>
      </c>
      <c r="L992" s="2">
        <v>15.9</v>
      </c>
      <c r="M992" s="2">
        <v>12.5</v>
      </c>
      <c r="O992" s="2">
        <v>22.2</v>
      </c>
      <c r="P992" s="2">
        <v>10.199999999999999</v>
      </c>
      <c r="Q992" s="2">
        <v>8.1</v>
      </c>
      <c r="R992" s="2">
        <v>10</v>
      </c>
      <c r="S992" s="2">
        <v>19</v>
      </c>
    </row>
    <row r="993" spans="1:19" x14ac:dyDescent="0.25">
      <c r="A993" s="8">
        <v>45188</v>
      </c>
      <c r="C993" s="41">
        <v>11.4</v>
      </c>
      <c r="E993" s="2">
        <v>9.9</v>
      </c>
      <c r="G993" s="2">
        <v>10.7</v>
      </c>
      <c r="I993" s="41">
        <v>11.1</v>
      </c>
      <c r="M993" s="2">
        <v>10.1</v>
      </c>
      <c r="P993" s="2">
        <v>11.6</v>
      </c>
    </row>
    <row r="994" spans="1:19" x14ac:dyDescent="0.25">
      <c r="A994" s="8">
        <v>45189</v>
      </c>
      <c r="C994" s="41">
        <v>16.899999999999999</v>
      </c>
      <c r="E994" s="2">
        <v>15.8</v>
      </c>
      <c r="G994" s="2">
        <v>14.5</v>
      </c>
      <c r="I994" s="41">
        <v>19.3</v>
      </c>
      <c r="M994" s="2">
        <v>6.3</v>
      </c>
      <c r="P994" s="2">
        <v>21</v>
      </c>
    </row>
    <row r="995" spans="1:19" x14ac:dyDescent="0.25">
      <c r="A995" s="8">
        <v>45190</v>
      </c>
      <c r="B995" s="2">
        <v>11.3</v>
      </c>
      <c r="C995" s="41">
        <v>12.7</v>
      </c>
      <c r="D995" s="2">
        <v>11.6</v>
      </c>
      <c r="E995" s="2">
        <v>11.4</v>
      </c>
      <c r="G995" s="2">
        <v>13</v>
      </c>
      <c r="H995" s="2">
        <v>10.1</v>
      </c>
      <c r="I995" s="41">
        <v>10.9</v>
      </c>
      <c r="J995" s="2">
        <v>10.6</v>
      </c>
      <c r="L995" s="2">
        <v>12.4</v>
      </c>
      <c r="M995" s="2">
        <v>9.3000000000000007</v>
      </c>
      <c r="O995" s="2">
        <v>10.5</v>
      </c>
      <c r="P995" s="2">
        <v>11.1</v>
      </c>
      <c r="Q995" s="2">
        <v>12.3</v>
      </c>
      <c r="R995" s="2">
        <v>10</v>
      </c>
      <c r="S995" s="2">
        <v>10.1</v>
      </c>
    </row>
    <row r="996" spans="1:19" x14ac:dyDescent="0.25">
      <c r="A996" s="8">
        <v>45191</v>
      </c>
      <c r="C996" s="41">
        <v>11</v>
      </c>
      <c r="E996" s="2">
        <v>13.1</v>
      </c>
      <c r="G996" s="2">
        <v>12.8</v>
      </c>
      <c r="I996" s="41">
        <v>12.5</v>
      </c>
      <c r="M996" s="2">
        <v>12.1</v>
      </c>
      <c r="P996" s="2">
        <v>11.4</v>
      </c>
    </row>
    <row r="997" spans="1:19" x14ac:dyDescent="0.25">
      <c r="A997" s="8">
        <v>45192</v>
      </c>
      <c r="C997" s="41">
        <v>11.2</v>
      </c>
      <c r="E997" s="2">
        <v>14</v>
      </c>
      <c r="G997" s="2">
        <v>13.5</v>
      </c>
      <c r="I997" s="41">
        <v>13.3</v>
      </c>
      <c r="K997" s="41">
        <v>13.6</v>
      </c>
      <c r="M997" s="2">
        <v>7.4</v>
      </c>
      <c r="P997" s="2">
        <v>11.6</v>
      </c>
    </row>
    <row r="998" spans="1:19" x14ac:dyDescent="0.25">
      <c r="A998" s="8">
        <v>45193</v>
      </c>
      <c r="B998" s="2">
        <v>7.4</v>
      </c>
      <c r="C998" s="41">
        <v>9.9</v>
      </c>
      <c r="D998" s="2">
        <v>9.5</v>
      </c>
      <c r="E998" s="2">
        <v>9.5</v>
      </c>
      <c r="G998" s="2">
        <v>11.2</v>
      </c>
      <c r="H998" s="2">
        <v>3.9</v>
      </c>
      <c r="I998" s="41">
        <v>9</v>
      </c>
      <c r="J998" s="2">
        <v>8.9</v>
      </c>
      <c r="K998" s="41">
        <v>9.4</v>
      </c>
      <c r="L998" s="2">
        <v>2.9</v>
      </c>
      <c r="M998" s="2">
        <v>5.0999999999999996</v>
      </c>
      <c r="O998" s="2">
        <v>5.2</v>
      </c>
      <c r="P998" s="2">
        <v>8.8000000000000007</v>
      </c>
      <c r="Q998" s="2">
        <v>9</v>
      </c>
      <c r="R998" s="2">
        <v>10</v>
      </c>
      <c r="S998" s="2">
        <v>3</v>
      </c>
    </row>
    <row r="999" spans="1:19" x14ac:dyDescent="0.25">
      <c r="A999" s="8">
        <v>45194</v>
      </c>
      <c r="C999" s="41">
        <v>10.5</v>
      </c>
      <c r="E999" s="2">
        <v>5.2</v>
      </c>
      <c r="G999" s="2">
        <v>6.8</v>
      </c>
      <c r="I999" s="41">
        <v>6.3</v>
      </c>
      <c r="M999" s="2">
        <v>3.4</v>
      </c>
      <c r="P999" s="2">
        <v>8.8000000000000007</v>
      </c>
    </row>
    <row r="1000" spans="1:19" x14ac:dyDescent="0.25">
      <c r="A1000" s="8">
        <v>45195</v>
      </c>
      <c r="C1000" s="41">
        <v>6.5</v>
      </c>
      <c r="E1000" s="2">
        <v>4.5</v>
      </c>
      <c r="G1000" s="2">
        <v>4.8</v>
      </c>
      <c r="I1000" s="41">
        <v>4</v>
      </c>
      <c r="M1000" s="2">
        <v>3.7</v>
      </c>
      <c r="P1000" s="2">
        <v>4.8</v>
      </c>
    </row>
    <row r="1001" spans="1:19" x14ac:dyDescent="0.25">
      <c r="A1001" s="8">
        <v>45196</v>
      </c>
      <c r="B1001" s="2">
        <v>5.0999999999999996</v>
      </c>
      <c r="C1001" s="41">
        <v>6.1</v>
      </c>
      <c r="D1001" s="2">
        <v>5.5</v>
      </c>
      <c r="E1001" s="2">
        <v>4.5999999999999996</v>
      </c>
      <c r="G1001" s="2">
        <v>5.2</v>
      </c>
      <c r="H1001" s="2">
        <v>4.0999999999999996</v>
      </c>
      <c r="I1001" s="41">
        <v>4.5</v>
      </c>
      <c r="J1001" s="2">
        <v>4.4000000000000004</v>
      </c>
      <c r="K1001" s="41">
        <v>4.4000000000000004</v>
      </c>
      <c r="L1001" s="2">
        <v>6.7</v>
      </c>
      <c r="M1001" s="2">
        <v>4.9000000000000004</v>
      </c>
      <c r="O1001" s="2">
        <v>4.3</v>
      </c>
      <c r="P1001" s="2">
        <v>5.8</v>
      </c>
      <c r="Q1001" s="2">
        <v>5.0999999999999996</v>
      </c>
      <c r="R1001" s="2">
        <v>4.8</v>
      </c>
      <c r="S1001" s="2">
        <v>4.3</v>
      </c>
    </row>
    <row r="1002" spans="1:19" x14ac:dyDescent="0.25">
      <c r="A1002" s="8">
        <v>45197</v>
      </c>
      <c r="C1002" s="41">
        <v>5.2</v>
      </c>
      <c r="E1002" s="2">
        <v>6.9</v>
      </c>
      <c r="G1002" s="2">
        <v>6.5</v>
      </c>
      <c r="I1002" s="41">
        <v>6.7</v>
      </c>
      <c r="M1002" s="2">
        <v>6.7</v>
      </c>
      <c r="P1002" s="2">
        <v>5.5</v>
      </c>
    </row>
    <row r="1003" spans="1:19" x14ac:dyDescent="0.25">
      <c r="A1003" s="8">
        <v>45198</v>
      </c>
      <c r="C1003" s="41">
        <v>6.2</v>
      </c>
      <c r="E1003" s="2">
        <v>8</v>
      </c>
      <c r="G1003" s="2">
        <v>8.3000000000000007</v>
      </c>
      <c r="I1003" s="41">
        <v>7.2</v>
      </c>
      <c r="M1003" s="2">
        <v>9.5</v>
      </c>
      <c r="P1003" s="2">
        <v>8.8000000000000007</v>
      </c>
    </row>
    <row r="1004" spans="1:19" x14ac:dyDescent="0.25">
      <c r="A1004" s="8">
        <v>45199</v>
      </c>
      <c r="B1004" s="2">
        <v>12.1</v>
      </c>
      <c r="C1004" s="41">
        <v>10.3</v>
      </c>
      <c r="D1004" s="2">
        <v>8.6999999999999993</v>
      </c>
      <c r="E1004" s="2">
        <v>9.8000000000000007</v>
      </c>
      <c r="G1004" s="2">
        <v>11.7</v>
      </c>
      <c r="H1004" s="2">
        <v>11.8</v>
      </c>
      <c r="I1004" s="41">
        <v>9.1</v>
      </c>
      <c r="J1004" s="2">
        <v>10</v>
      </c>
      <c r="K1004" s="41">
        <v>9.9</v>
      </c>
      <c r="L1004" s="2">
        <v>12.5</v>
      </c>
      <c r="M1004" s="2">
        <v>11.1</v>
      </c>
      <c r="O1004" s="2">
        <v>11.5</v>
      </c>
      <c r="P1004" s="2">
        <v>5.7</v>
      </c>
      <c r="Q1004" s="2">
        <v>9.4</v>
      </c>
      <c r="R1004" s="2">
        <v>11.9</v>
      </c>
      <c r="S1004" s="2">
        <v>11.7</v>
      </c>
    </row>
    <row r="1005" spans="1:19" x14ac:dyDescent="0.25">
      <c r="A1005" s="8">
        <v>45200</v>
      </c>
      <c r="C1005" s="41">
        <v>8.3000000000000007</v>
      </c>
      <c r="E1005" s="2">
        <v>9</v>
      </c>
      <c r="G1005" s="2">
        <v>10.9</v>
      </c>
      <c r="I1005" s="41">
        <v>6.6</v>
      </c>
      <c r="M1005" s="2">
        <v>9.4</v>
      </c>
      <c r="P1005" s="2">
        <v>5.5</v>
      </c>
    </row>
    <row r="1006" spans="1:19" x14ac:dyDescent="0.25">
      <c r="A1006" s="8">
        <v>45201</v>
      </c>
      <c r="C1006" s="41">
        <v>9.3000000000000007</v>
      </c>
      <c r="E1006" s="2">
        <v>8.1</v>
      </c>
      <c r="G1006" s="2">
        <v>9</v>
      </c>
      <c r="I1006" s="41">
        <v>8.9</v>
      </c>
      <c r="M1006" s="2">
        <v>10.6</v>
      </c>
      <c r="P1006" s="2">
        <v>8.8000000000000007</v>
      </c>
    </row>
    <row r="1007" spans="1:19" x14ac:dyDescent="0.25">
      <c r="A1007" s="8">
        <v>45202</v>
      </c>
      <c r="B1007" s="2">
        <v>12.4</v>
      </c>
      <c r="C1007" s="41">
        <v>13.9</v>
      </c>
      <c r="D1007" s="2">
        <v>12.5</v>
      </c>
      <c r="E1007" s="2">
        <v>11.6</v>
      </c>
      <c r="G1007" s="2">
        <v>12.8</v>
      </c>
      <c r="H1007" s="2">
        <v>11.9</v>
      </c>
      <c r="I1007" s="41">
        <v>12.3</v>
      </c>
      <c r="J1007" s="2">
        <v>12.2</v>
      </c>
      <c r="K1007" s="41">
        <v>14.1</v>
      </c>
      <c r="L1007" s="2">
        <v>12.7</v>
      </c>
      <c r="M1007" s="2">
        <v>11.1</v>
      </c>
      <c r="O1007" s="2">
        <v>12.2</v>
      </c>
      <c r="P1007" s="2">
        <v>14.2</v>
      </c>
      <c r="Q1007" s="2">
        <v>14.1</v>
      </c>
      <c r="R1007" s="2">
        <v>11.1</v>
      </c>
      <c r="S1007" s="2">
        <v>12.5</v>
      </c>
    </row>
    <row r="1008" spans="1:19" x14ac:dyDescent="0.25">
      <c r="A1008" s="8">
        <v>45203</v>
      </c>
      <c r="C1008" s="41">
        <v>12</v>
      </c>
      <c r="E1008" s="2">
        <v>6.3</v>
      </c>
      <c r="G1008" s="2">
        <v>5.8</v>
      </c>
      <c r="I1008" s="41">
        <v>9.5</v>
      </c>
      <c r="M1008" s="2">
        <v>3.8</v>
      </c>
      <c r="P1008" s="2">
        <v>9.9</v>
      </c>
    </row>
    <row r="1009" spans="1:19" x14ac:dyDescent="0.25">
      <c r="A1009" s="8">
        <v>45204</v>
      </c>
      <c r="C1009" s="41">
        <v>5.3</v>
      </c>
      <c r="E1009" s="2">
        <v>4.5</v>
      </c>
      <c r="G1009" s="2">
        <v>4.8</v>
      </c>
      <c r="I1009" s="41">
        <v>5.3</v>
      </c>
      <c r="M1009" s="2">
        <v>3.6</v>
      </c>
      <c r="P1009" s="2">
        <v>4.8</v>
      </c>
    </row>
    <row r="1010" spans="1:19" x14ac:dyDescent="0.25">
      <c r="A1010" s="8">
        <v>45205</v>
      </c>
      <c r="B1010" s="2">
        <v>2.8</v>
      </c>
      <c r="C1010" s="41">
        <v>2.9</v>
      </c>
      <c r="D1010" s="2">
        <v>2.7</v>
      </c>
      <c r="E1010" s="2">
        <v>2.9</v>
      </c>
      <c r="G1010" s="2">
        <v>2.8</v>
      </c>
      <c r="H1010" s="2">
        <v>2.5</v>
      </c>
      <c r="I1010" s="41">
        <v>3.5</v>
      </c>
      <c r="J1010" s="2">
        <v>3.2</v>
      </c>
      <c r="K1010" s="41">
        <v>3</v>
      </c>
      <c r="L1010" s="2">
        <v>1.8</v>
      </c>
      <c r="M1010" s="2">
        <v>2.4</v>
      </c>
      <c r="O1010" s="2">
        <v>2.8</v>
      </c>
      <c r="P1010" s="2">
        <v>3.7</v>
      </c>
      <c r="Q1010" s="2">
        <v>3.1</v>
      </c>
      <c r="R1010" s="2">
        <v>3.3</v>
      </c>
      <c r="S1010" s="2">
        <v>2.2999999999999998</v>
      </c>
    </row>
    <row r="1011" spans="1:19" x14ac:dyDescent="0.25">
      <c r="A1011" s="8">
        <v>45206</v>
      </c>
      <c r="C1011" s="41">
        <v>2.9</v>
      </c>
      <c r="E1011" s="2">
        <v>3.5</v>
      </c>
      <c r="G1011" s="2">
        <v>5.5</v>
      </c>
      <c r="I1011" s="41">
        <v>2.4</v>
      </c>
      <c r="M1011" s="2">
        <v>3.3</v>
      </c>
      <c r="P1011" s="2">
        <v>4.2</v>
      </c>
    </row>
    <row r="1012" spans="1:19" x14ac:dyDescent="0.25">
      <c r="A1012" s="8">
        <v>45207</v>
      </c>
      <c r="C1012" s="41">
        <v>3.7</v>
      </c>
      <c r="E1012" s="2">
        <v>5.4</v>
      </c>
      <c r="G1012" s="2">
        <v>6.1</v>
      </c>
      <c r="I1012" s="41">
        <v>5.3</v>
      </c>
      <c r="M1012" s="2">
        <v>5.3</v>
      </c>
      <c r="P1012" s="2">
        <v>5.7</v>
      </c>
    </row>
    <row r="1013" spans="1:19" x14ac:dyDescent="0.25">
      <c r="A1013" s="8">
        <v>45208</v>
      </c>
      <c r="B1013" s="2">
        <v>5.0999999999999996</v>
      </c>
      <c r="C1013" s="41">
        <v>4.2</v>
      </c>
      <c r="D1013" s="2">
        <v>3.2</v>
      </c>
      <c r="E1013" s="2">
        <v>3.6</v>
      </c>
      <c r="G1013" s="2">
        <v>4.5</v>
      </c>
      <c r="H1013" s="2">
        <v>5.2</v>
      </c>
      <c r="I1013" s="41">
        <v>4.5</v>
      </c>
      <c r="J1013" s="2">
        <v>3.8</v>
      </c>
      <c r="K1013" s="41">
        <v>4.0999999999999996</v>
      </c>
      <c r="L1013" s="2">
        <v>6.2</v>
      </c>
      <c r="M1013" s="2">
        <v>5.4</v>
      </c>
      <c r="O1013" s="2">
        <v>8.4</v>
      </c>
      <c r="P1013" s="2">
        <v>4</v>
      </c>
      <c r="Q1013" s="2">
        <v>4.4000000000000004</v>
      </c>
      <c r="R1013" s="2">
        <v>4.5999999999999996</v>
      </c>
      <c r="S1013" s="2">
        <v>7.2</v>
      </c>
    </row>
    <row r="1014" spans="1:19" x14ac:dyDescent="0.25">
      <c r="A1014" s="8">
        <v>45209</v>
      </c>
      <c r="C1014" s="41">
        <v>7.6</v>
      </c>
      <c r="E1014" s="2">
        <v>6.6</v>
      </c>
      <c r="G1014" s="2">
        <v>8.3000000000000007</v>
      </c>
      <c r="I1014" s="41">
        <v>8</v>
      </c>
      <c r="M1014" s="2">
        <v>9.3000000000000007</v>
      </c>
      <c r="P1014" s="2">
        <v>7.8</v>
      </c>
    </row>
    <row r="1015" spans="1:19" x14ac:dyDescent="0.25">
      <c r="A1015" s="8">
        <v>45210</v>
      </c>
      <c r="C1015" s="41">
        <v>9.6</v>
      </c>
      <c r="E1015" s="2">
        <v>7.5</v>
      </c>
      <c r="G1015" s="2">
        <v>8.6999999999999993</v>
      </c>
      <c r="I1015" s="41">
        <v>7.6</v>
      </c>
      <c r="M1015" s="2">
        <v>9</v>
      </c>
      <c r="P1015" s="2">
        <v>8.4</v>
      </c>
    </row>
    <row r="1016" spans="1:19" x14ac:dyDescent="0.25">
      <c r="A1016" s="8">
        <v>45211</v>
      </c>
      <c r="B1016" s="2">
        <v>5.9</v>
      </c>
      <c r="C1016" s="41">
        <v>9.6</v>
      </c>
      <c r="D1016" s="2">
        <v>8.1</v>
      </c>
      <c r="E1016" s="2">
        <v>9.9</v>
      </c>
      <c r="G1016" s="2">
        <v>8.4</v>
      </c>
      <c r="H1016" s="2">
        <v>4.7</v>
      </c>
      <c r="I1016" s="41">
        <v>11.7</v>
      </c>
      <c r="J1016" s="2">
        <v>10.1</v>
      </c>
      <c r="K1016" s="41">
        <v>9.5</v>
      </c>
      <c r="L1016" s="2">
        <v>3.6</v>
      </c>
      <c r="M1016" s="2">
        <v>10</v>
      </c>
      <c r="O1016" s="2">
        <v>5.2</v>
      </c>
      <c r="P1016" s="2">
        <v>8.9</v>
      </c>
      <c r="Q1016" s="2">
        <v>9.8000000000000007</v>
      </c>
      <c r="R1016" s="2">
        <v>5.3</v>
      </c>
      <c r="S1016" s="2">
        <v>3.6</v>
      </c>
    </row>
    <row r="1017" spans="1:19" x14ac:dyDescent="0.25">
      <c r="A1017" s="8">
        <v>45212</v>
      </c>
      <c r="C1017" s="41">
        <v>7</v>
      </c>
      <c r="E1017" s="2">
        <v>7.2</v>
      </c>
      <c r="G1017" s="2">
        <v>7.3</v>
      </c>
      <c r="I1017" s="41">
        <v>9.8000000000000007</v>
      </c>
      <c r="M1017" s="2">
        <v>4.0999999999999996</v>
      </c>
      <c r="P1017" s="2">
        <v>6.9</v>
      </c>
    </row>
    <row r="1018" spans="1:19" x14ac:dyDescent="0.25">
      <c r="A1018" s="8">
        <v>45213</v>
      </c>
      <c r="C1018" s="41">
        <v>1.8</v>
      </c>
      <c r="E1018" s="2">
        <v>1.9</v>
      </c>
      <c r="G1018" s="2">
        <v>1.6</v>
      </c>
      <c r="I1018" s="41">
        <v>2.1</v>
      </c>
      <c r="M1018" s="2">
        <v>1.7</v>
      </c>
      <c r="P1018" s="2">
        <v>1.6</v>
      </c>
    </row>
    <row r="1019" spans="1:19" x14ac:dyDescent="0.25">
      <c r="A1019" s="8">
        <v>45214</v>
      </c>
      <c r="B1019" s="2">
        <v>2.2999999999999998</v>
      </c>
      <c r="C1019" s="41">
        <v>1.6</v>
      </c>
      <c r="D1019" s="2">
        <v>1.7</v>
      </c>
      <c r="E1019" s="2">
        <v>1.9</v>
      </c>
      <c r="G1019" s="2">
        <v>1.9</v>
      </c>
      <c r="H1019" s="2">
        <v>1.8</v>
      </c>
      <c r="I1019" s="41">
        <v>1.6</v>
      </c>
      <c r="J1019" s="2">
        <v>2</v>
      </c>
      <c r="K1019" s="41">
        <v>1.8</v>
      </c>
      <c r="L1019" s="2">
        <v>2</v>
      </c>
      <c r="M1019" s="2">
        <v>1.8</v>
      </c>
      <c r="O1019" s="2">
        <v>2.1</v>
      </c>
      <c r="P1019" s="2">
        <v>1.6</v>
      </c>
      <c r="Q1019" s="2">
        <v>2.8</v>
      </c>
      <c r="R1019" s="2">
        <v>1.5</v>
      </c>
      <c r="S1019" s="2">
        <v>2.4</v>
      </c>
    </row>
    <row r="1020" spans="1:19" x14ac:dyDescent="0.25">
      <c r="A1020" s="8">
        <v>45215</v>
      </c>
      <c r="C1020" s="41">
        <v>5</v>
      </c>
      <c r="E1020" s="2">
        <v>3.9</v>
      </c>
      <c r="G1020" s="2">
        <v>4.5999999999999996</v>
      </c>
      <c r="I1020" s="41">
        <v>4.0999999999999996</v>
      </c>
      <c r="M1020" s="2">
        <v>4.7</v>
      </c>
      <c r="P1020" s="2">
        <v>5.4</v>
      </c>
    </row>
    <row r="1021" spans="1:19" x14ac:dyDescent="0.25">
      <c r="A1021" s="8">
        <v>45216</v>
      </c>
      <c r="C1021" s="41">
        <v>6.8</v>
      </c>
      <c r="E1021" s="2">
        <v>5.5</v>
      </c>
      <c r="G1021" s="2">
        <v>5.5</v>
      </c>
      <c r="I1021" s="41">
        <v>5.3</v>
      </c>
      <c r="M1021" s="2">
        <v>5.3</v>
      </c>
      <c r="P1021" s="2">
        <v>5.9</v>
      </c>
    </row>
    <row r="1022" spans="1:19" x14ac:dyDescent="0.25">
      <c r="A1022" s="8">
        <v>45217</v>
      </c>
      <c r="B1022" s="2">
        <v>5</v>
      </c>
      <c r="C1022" s="41">
        <v>7</v>
      </c>
      <c r="D1022" s="2">
        <v>5.6</v>
      </c>
      <c r="E1022" s="2">
        <v>5.4</v>
      </c>
      <c r="G1022" s="2">
        <v>5</v>
      </c>
      <c r="H1022" s="2">
        <v>3.9</v>
      </c>
      <c r="I1022" s="41">
        <v>5.7</v>
      </c>
      <c r="J1022" s="2">
        <v>5.3</v>
      </c>
      <c r="K1022" s="41">
        <v>6</v>
      </c>
      <c r="M1022" s="2">
        <v>4.3</v>
      </c>
      <c r="O1022" s="2">
        <v>4.5999999999999996</v>
      </c>
      <c r="P1022" s="2">
        <v>5.5</v>
      </c>
      <c r="Q1022" s="2">
        <v>6.2</v>
      </c>
      <c r="R1022" s="2">
        <v>4.5999999999999996</v>
      </c>
      <c r="S1022" s="2">
        <v>4</v>
      </c>
    </row>
    <row r="1023" spans="1:19" x14ac:dyDescent="0.25">
      <c r="A1023" s="8">
        <v>45218</v>
      </c>
      <c r="C1023" s="41">
        <v>7.3</v>
      </c>
      <c r="E1023" s="2">
        <v>6</v>
      </c>
      <c r="G1023" s="2">
        <v>5.3</v>
      </c>
      <c r="I1023" s="41">
        <v>6.1</v>
      </c>
      <c r="L1023" s="2">
        <v>5.5</v>
      </c>
      <c r="M1023" s="2">
        <v>6.1</v>
      </c>
      <c r="P1023" s="2">
        <v>7.4</v>
      </c>
    </row>
    <row r="1024" spans="1:19" x14ac:dyDescent="0.25">
      <c r="A1024" s="8">
        <v>45219</v>
      </c>
      <c r="C1024" s="41">
        <v>6.6</v>
      </c>
      <c r="E1024" s="2">
        <v>7.1</v>
      </c>
      <c r="G1024" s="2">
        <v>9.9</v>
      </c>
      <c r="I1024" s="41">
        <v>6.2</v>
      </c>
      <c r="M1024" s="2">
        <v>6.4</v>
      </c>
      <c r="P1024" s="2">
        <v>6.3</v>
      </c>
    </row>
    <row r="1025" spans="1:19" x14ac:dyDescent="0.25">
      <c r="A1025" s="8">
        <v>45220</v>
      </c>
      <c r="B1025" s="2">
        <v>4.5</v>
      </c>
      <c r="C1025" s="41">
        <v>4.7</v>
      </c>
      <c r="D1025" s="2">
        <v>5.6</v>
      </c>
      <c r="E1025" s="2">
        <v>4.5</v>
      </c>
      <c r="G1025" s="2">
        <v>4.5999999999999996</v>
      </c>
      <c r="H1025" s="2">
        <v>4.5</v>
      </c>
      <c r="I1025" s="41">
        <v>4.8</v>
      </c>
      <c r="J1025" s="2">
        <v>4.9000000000000004</v>
      </c>
      <c r="K1025" s="41">
        <v>5.5</v>
      </c>
      <c r="M1025" s="2">
        <v>4.0999999999999996</v>
      </c>
      <c r="O1025" s="2">
        <v>6.7</v>
      </c>
      <c r="P1025" s="2">
        <v>4.9000000000000004</v>
      </c>
      <c r="Q1025" s="2">
        <v>6</v>
      </c>
      <c r="R1025" s="2">
        <v>3.9</v>
      </c>
      <c r="S1025" s="2">
        <v>4.5999999999999996</v>
      </c>
    </row>
    <row r="1026" spans="1:19" x14ac:dyDescent="0.25">
      <c r="A1026" s="8">
        <v>45221</v>
      </c>
      <c r="C1026" s="41">
        <v>2.9</v>
      </c>
      <c r="E1026" s="2">
        <v>3.5</v>
      </c>
      <c r="G1026" s="2">
        <v>4.2</v>
      </c>
      <c r="I1026" s="41">
        <v>3.1</v>
      </c>
      <c r="M1026" s="2">
        <v>3.8</v>
      </c>
      <c r="P1026" s="2">
        <v>4.5999999999999996</v>
      </c>
    </row>
    <row r="1027" spans="1:19" x14ac:dyDescent="0.25">
      <c r="A1027" s="8">
        <v>45222</v>
      </c>
      <c r="C1027" s="41">
        <v>6.9</v>
      </c>
      <c r="E1027" s="2">
        <v>6</v>
      </c>
      <c r="G1027" s="2">
        <v>7.1</v>
      </c>
      <c r="I1027" s="41">
        <v>5.9</v>
      </c>
      <c r="M1027" s="2">
        <v>7.6</v>
      </c>
      <c r="P1027" s="2">
        <v>5.7</v>
      </c>
    </row>
    <row r="1028" spans="1:19" x14ac:dyDescent="0.25">
      <c r="A1028" s="8">
        <v>45223</v>
      </c>
      <c r="B1028" s="2">
        <v>5.6</v>
      </c>
      <c r="C1028" s="41">
        <v>12.3</v>
      </c>
      <c r="D1028" s="2">
        <v>10.6</v>
      </c>
      <c r="E1028" s="2">
        <v>6.4</v>
      </c>
      <c r="G1028" s="2">
        <v>6.3</v>
      </c>
      <c r="I1028" s="41">
        <v>8.4</v>
      </c>
      <c r="J1028" s="2">
        <v>8.1999999999999993</v>
      </c>
      <c r="K1028" s="41">
        <v>9.3000000000000007</v>
      </c>
      <c r="L1028" s="2">
        <v>9.1999999999999993</v>
      </c>
      <c r="M1028" s="2">
        <v>5.7</v>
      </c>
      <c r="O1028" s="2">
        <v>5.2</v>
      </c>
      <c r="P1028" s="2">
        <v>10.1</v>
      </c>
      <c r="Q1028" s="2">
        <v>11.2</v>
      </c>
      <c r="R1028" s="2">
        <v>7</v>
      </c>
      <c r="S1028" s="2">
        <v>7.5</v>
      </c>
    </row>
    <row r="1029" spans="1:19" x14ac:dyDescent="0.25">
      <c r="A1029" s="8">
        <v>45224</v>
      </c>
      <c r="C1029" s="41">
        <v>16.7</v>
      </c>
      <c r="E1029" s="2">
        <v>11.4</v>
      </c>
      <c r="G1029" s="2">
        <v>9.1999999999999993</v>
      </c>
      <c r="I1029" s="41">
        <v>15.5</v>
      </c>
      <c r="M1029" s="2">
        <v>5.9</v>
      </c>
      <c r="P1029" s="2">
        <v>14.9</v>
      </c>
    </row>
    <row r="1030" spans="1:19" x14ac:dyDescent="0.25">
      <c r="A1030" s="8">
        <v>45225</v>
      </c>
      <c r="C1030" s="41">
        <v>11.6</v>
      </c>
      <c r="E1030" s="2">
        <v>8.1999999999999993</v>
      </c>
      <c r="G1030" s="2">
        <v>7.1</v>
      </c>
      <c r="I1030" s="41">
        <v>10.5</v>
      </c>
      <c r="M1030" s="2">
        <v>4</v>
      </c>
      <c r="P1030" s="2">
        <v>9.9</v>
      </c>
    </row>
    <row r="1031" spans="1:19" x14ac:dyDescent="0.25">
      <c r="A1031" s="8">
        <v>45226</v>
      </c>
      <c r="B1031" s="2">
        <v>2.1</v>
      </c>
      <c r="C1031" s="41">
        <v>4.8</v>
      </c>
      <c r="D1031" s="2">
        <v>4.2</v>
      </c>
      <c r="E1031" s="2">
        <v>3</v>
      </c>
      <c r="G1031" s="2">
        <v>3.5</v>
      </c>
      <c r="H1031" s="2">
        <v>4.7</v>
      </c>
      <c r="I1031" s="41">
        <v>3.1</v>
      </c>
      <c r="J1031" s="2">
        <v>3.2</v>
      </c>
      <c r="K1031" s="41">
        <v>3.5</v>
      </c>
      <c r="L1031" s="2">
        <v>3.9</v>
      </c>
      <c r="M1031" s="2">
        <v>3.3</v>
      </c>
      <c r="O1031" s="2">
        <v>4.5</v>
      </c>
      <c r="P1031" s="2">
        <v>3.5</v>
      </c>
      <c r="R1031" s="2">
        <v>3</v>
      </c>
      <c r="S1031" s="2">
        <v>5.5</v>
      </c>
    </row>
    <row r="1032" spans="1:19" x14ac:dyDescent="0.25">
      <c r="A1032" s="8">
        <v>45227</v>
      </c>
      <c r="C1032" s="41">
        <v>2.7</v>
      </c>
      <c r="E1032" s="2">
        <v>4</v>
      </c>
      <c r="G1032" s="2">
        <v>4.5</v>
      </c>
      <c r="I1032" s="41">
        <v>3.5</v>
      </c>
      <c r="M1032" s="2">
        <v>8.4</v>
      </c>
      <c r="P1032" s="2">
        <v>2.6</v>
      </c>
    </row>
    <row r="1033" spans="1:19" x14ac:dyDescent="0.25">
      <c r="A1033" s="8">
        <v>45228</v>
      </c>
      <c r="C1033" s="41">
        <v>5</v>
      </c>
      <c r="E1033" s="2">
        <v>6.8</v>
      </c>
      <c r="G1033" s="2">
        <v>8</v>
      </c>
      <c r="I1033" s="41">
        <v>6.3</v>
      </c>
      <c r="M1033" s="2">
        <v>8.3000000000000007</v>
      </c>
      <c r="P1033" s="2">
        <v>5.3</v>
      </c>
    </row>
    <row r="1034" spans="1:19" x14ac:dyDescent="0.25">
      <c r="A1034" s="8">
        <v>45229</v>
      </c>
      <c r="B1034" s="2">
        <v>6.1</v>
      </c>
      <c r="C1034" s="41">
        <v>5.3</v>
      </c>
      <c r="D1034" s="2">
        <v>4.9000000000000004</v>
      </c>
      <c r="E1034" s="2">
        <v>6.4</v>
      </c>
      <c r="G1034" s="2">
        <v>6.5</v>
      </c>
      <c r="H1034" s="2">
        <v>4.0999999999999996</v>
      </c>
      <c r="I1034" s="41">
        <v>6.3</v>
      </c>
      <c r="J1034" s="2">
        <v>6.3</v>
      </c>
      <c r="K1034" s="41">
        <v>5.7</v>
      </c>
      <c r="L1034" s="2">
        <v>5.3</v>
      </c>
      <c r="M1034" s="2">
        <v>5.9</v>
      </c>
      <c r="O1034" s="2">
        <v>3.4</v>
      </c>
      <c r="P1034" s="2">
        <v>5.9</v>
      </c>
      <c r="R1034" s="2">
        <v>5.9</v>
      </c>
      <c r="S1034" s="2">
        <v>3</v>
      </c>
    </row>
    <row r="1035" spans="1:19" x14ac:dyDescent="0.25">
      <c r="A1035" s="8">
        <v>45230</v>
      </c>
      <c r="C1035" s="41">
        <v>4.9000000000000004</v>
      </c>
      <c r="E1035" s="2">
        <v>3.4</v>
      </c>
      <c r="G1035" s="2">
        <v>3.7</v>
      </c>
      <c r="I1035" s="41">
        <v>5.9</v>
      </c>
      <c r="M1035" s="2">
        <v>3.1</v>
      </c>
      <c r="P1035" s="2">
        <v>4.0999999999999996</v>
      </c>
    </row>
    <row r="1036" spans="1:19" x14ac:dyDescent="0.25">
      <c r="A1036" s="8">
        <v>45231</v>
      </c>
      <c r="C1036" s="41">
        <v>5.5</v>
      </c>
      <c r="E1036" s="2">
        <v>3.6</v>
      </c>
      <c r="G1036" s="2">
        <v>3.8</v>
      </c>
      <c r="I1036" s="41">
        <v>3.6</v>
      </c>
      <c r="M1036" s="2">
        <v>4.0999999999999996</v>
      </c>
      <c r="P1036" s="2">
        <v>4.8</v>
      </c>
    </row>
    <row r="1037" spans="1:19" x14ac:dyDescent="0.25">
      <c r="A1037" s="8">
        <v>45232</v>
      </c>
      <c r="B1037" s="2">
        <v>8.6999999999999993</v>
      </c>
      <c r="C1037" s="41">
        <v>10.5</v>
      </c>
      <c r="D1037" s="2">
        <v>8.1999999999999993</v>
      </c>
      <c r="E1037" s="2">
        <v>6.5</v>
      </c>
      <c r="G1037" s="2">
        <v>6.4</v>
      </c>
      <c r="H1037" s="2">
        <v>5</v>
      </c>
      <c r="I1037" s="41">
        <v>6.5</v>
      </c>
      <c r="J1037" s="2">
        <v>5.7</v>
      </c>
      <c r="K1037" s="41">
        <v>7.7</v>
      </c>
      <c r="L1037" s="2">
        <v>10.8</v>
      </c>
      <c r="M1037" s="2">
        <v>6.4</v>
      </c>
      <c r="O1037" s="2">
        <v>8.6</v>
      </c>
      <c r="P1037" s="2">
        <v>6.3</v>
      </c>
      <c r="Q1037" s="2">
        <v>7.2</v>
      </c>
      <c r="R1037" s="2">
        <v>4.3</v>
      </c>
      <c r="S1037" s="2">
        <v>11.9</v>
      </c>
    </row>
    <row r="1038" spans="1:19" x14ac:dyDescent="0.25">
      <c r="A1038" s="8">
        <v>45233</v>
      </c>
      <c r="C1038" s="41">
        <v>12.5</v>
      </c>
      <c r="E1038" s="2">
        <v>8.1999999999999993</v>
      </c>
      <c r="G1038" s="2">
        <v>9</v>
      </c>
      <c r="I1038" s="41">
        <v>8.4</v>
      </c>
      <c r="M1038" s="2">
        <v>8.9</v>
      </c>
      <c r="P1038" s="2">
        <v>9.1</v>
      </c>
    </row>
    <row r="1039" spans="1:19" x14ac:dyDescent="0.25">
      <c r="A1039" s="8">
        <v>45234</v>
      </c>
      <c r="C1039" s="41">
        <v>34.700000000000003</v>
      </c>
      <c r="E1039" s="2">
        <v>17.600000000000001</v>
      </c>
      <c r="G1039" s="2">
        <v>20.100000000000001</v>
      </c>
      <c r="I1039" s="41">
        <v>14.9</v>
      </c>
      <c r="M1039" s="2">
        <v>16</v>
      </c>
      <c r="P1039" s="2">
        <v>18.2</v>
      </c>
    </row>
    <row r="1040" spans="1:19" x14ac:dyDescent="0.25">
      <c r="A1040" s="8">
        <v>45235</v>
      </c>
      <c r="B1040" s="2">
        <v>12</v>
      </c>
      <c r="C1040" s="41">
        <v>18.5</v>
      </c>
      <c r="D1040" s="2">
        <v>14.5</v>
      </c>
      <c r="E1040" s="2">
        <v>12.8</v>
      </c>
      <c r="G1040" s="2">
        <v>13.1</v>
      </c>
      <c r="H1040" s="2">
        <v>9.6</v>
      </c>
      <c r="I1040" s="41">
        <v>11.7</v>
      </c>
      <c r="J1040" s="2">
        <v>11.6</v>
      </c>
      <c r="K1040" s="41">
        <v>13.5</v>
      </c>
      <c r="L1040" s="2">
        <v>7.9</v>
      </c>
      <c r="M1040" s="2">
        <v>8.1</v>
      </c>
      <c r="O1040" s="2">
        <v>11</v>
      </c>
      <c r="P1040" s="2">
        <v>13.7</v>
      </c>
      <c r="Q1040" s="2">
        <v>12.5</v>
      </c>
      <c r="R1040" s="2">
        <v>7.7</v>
      </c>
      <c r="S1040" s="2">
        <v>7.4</v>
      </c>
    </row>
    <row r="1041" spans="1:19" x14ac:dyDescent="0.25">
      <c r="A1041" s="8">
        <v>45236</v>
      </c>
      <c r="C1041" s="41">
        <v>7.4</v>
      </c>
      <c r="E1041" s="2">
        <v>5.9</v>
      </c>
      <c r="G1041" s="2">
        <v>5.7</v>
      </c>
      <c r="I1041" s="41">
        <v>6.7</v>
      </c>
      <c r="M1041" s="2">
        <v>5.2</v>
      </c>
      <c r="P1041" s="2">
        <v>6.2</v>
      </c>
    </row>
    <row r="1042" spans="1:19" x14ac:dyDescent="0.25">
      <c r="A1042" s="8">
        <v>45237</v>
      </c>
      <c r="C1042" s="41">
        <v>6</v>
      </c>
      <c r="E1042" s="2">
        <v>8.8000000000000007</v>
      </c>
      <c r="G1042" s="2">
        <v>7</v>
      </c>
      <c r="I1042" s="41">
        <v>10.5</v>
      </c>
      <c r="M1042" s="2">
        <v>8.1</v>
      </c>
      <c r="P1042" s="2">
        <v>7.5</v>
      </c>
    </row>
    <row r="1043" spans="1:19" x14ac:dyDescent="0.25">
      <c r="A1043" s="8">
        <v>45238</v>
      </c>
      <c r="B1043" s="2">
        <v>7.5</v>
      </c>
      <c r="C1043" s="41">
        <v>7.7</v>
      </c>
      <c r="D1043" s="2">
        <v>6.9</v>
      </c>
      <c r="E1043" s="2">
        <v>11.5</v>
      </c>
      <c r="G1043" s="2">
        <v>9.3000000000000007</v>
      </c>
      <c r="H1043" s="2">
        <v>6.3</v>
      </c>
      <c r="I1043" s="41">
        <v>10.199999999999999</v>
      </c>
      <c r="J1043" s="2">
        <v>10</v>
      </c>
      <c r="K1043" s="41">
        <v>9.5</v>
      </c>
      <c r="L1043" s="2">
        <v>7.9</v>
      </c>
      <c r="M1043" s="2">
        <v>7.7</v>
      </c>
      <c r="O1043" s="2">
        <v>5.8</v>
      </c>
      <c r="P1043" s="2">
        <v>8.8000000000000007</v>
      </c>
      <c r="Q1043" s="2">
        <v>9.8000000000000007</v>
      </c>
      <c r="R1043" s="2">
        <v>9.3000000000000007</v>
      </c>
      <c r="S1043" s="2">
        <v>7.8</v>
      </c>
    </row>
    <row r="1044" spans="1:19" x14ac:dyDescent="0.25">
      <c r="A1044" s="8">
        <v>45239</v>
      </c>
      <c r="C1044" s="41">
        <v>4.8</v>
      </c>
      <c r="E1044" s="2">
        <v>5.2</v>
      </c>
      <c r="G1044" s="2">
        <v>3.7</v>
      </c>
      <c r="I1044" s="41">
        <v>3.9</v>
      </c>
      <c r="M1044" s="2">
        <v>3.4</v>
      </c>
      <c r="P1044" s="2">
        <v>4.4000000000000004</v>
      </c>
    </row>
    <row r="1045" spans="1:19" x14ac:dyDescent="0.25">
      <c r="A1045" s="8">
        <v>45240</v>
      </c>
      <c r="C1045" s="41">
        <v>4.3</v>
      </c>
      <c r="E1045" s="2">
        <v>7.2</v>
      </c>
      <c r="G1045" s="2">
        <v>5.7</v>
      </c>
      <c r="I1045" s="41">
        <v>5.5</v>
      </c>
      <c r="M1045" s="2">
        <v>6.8</v>
      </c>
      <c r="P1045" s="2">
        <v>4.2</v>
      </c>
    </row>
    <row r="1046" spans="1:19" x14ac:dyDescent="0.25">
      <c r="A1046" s="8">
        <v>45241</v>
      </c>
      <c r="B1046" s="2">
        <v>9.1</v>
      </c>
      <c r="C1046" s="41">
        <v>8.8000000000000007</v>
      </c>
      <c r="D1046" s="2">
        <v>6.2</v>
      </c>
      <c r="E1046" s="2">
        <v>7.3</v>
      </c>
      <c r="G1046" s="2">
        <v>10.6</v>
      </c>
      <c r="H1046" s="2">
        <v>6.1</v>
      </c>
      <c r="I1046" s="41">
        <v>6.7</v>
      </c>
      <c r="J1046" s="2">
        <v>6.5</v>
      </c>
      <c r="K1046" s="41">
        <v>7.1</v>
      </c>
      <c r="L1046" s="2">
        <v>7.2</v>
      </c>
      <c r="M1046" s="2">
        <v>6.8</v>
      </c>
      <c r="O1046" s="2">
        <v>6.5</v>
      </c>
      <c r="P1046" s="2">
        <v>6.1</v>
      </c>
      <c r="Q1046" s="2">
        <v>6.3</v>
      </c>
      <c r="R1046" s="2">
        <v>6.7</v>
      </c>
      <c r="S1046" s="2">
        <v>4.9000000000000004</v>
      </c>
    </row>
    <row r="1047" spans="1:19" x14ac:dyDescent="0.25">
      <c r="A1047" s="8">
        <v>45242</v>
      </c>
      <c r="C1047" s="41">
        <v>7.4</v>
      </c>
      <c r="E1047" s="2">
        <v>7.5</v>
      </c>
      <c r="G1047" s="2">
        <v>7.7</v>
      </c>
      <c r="I1047" s="41">
        <v>5.8</v>
      </c>
      <c r="M1047" s="2">
        <v>5.5</v>
      </c>
      <c r="P1047" s="2">
        <v>6.1</v>
      </c>
    </row>
    <row r="1048" spans="1:19" x14ac:dyDescent="0.25">
      <c r="A1048" s="8">
        <v>45243</v>
      </c>
      <c r="C1048" s="41">
        <v>8.3000000000000007</v>
      </c>
      <c r="E1048" s="2">
        <v>6.5</v>
      </c>
      <c r="G1048" s="2">
        <v>10</v>
      </c>
      <c r="I1048" s="41">
        <v>7.2</v>
      </c>
      <c r="M1048" s="2">
        <v>5.7</v>
      </c>
      <c r="P1048" s="2">
        <v>6.6</v>
      </c>
    </row>
    <row r="1049" spans="1:19" x14ac:dyDescent="0.25">
      <c r="A1049" s="8">
        <v>45244</v>
      </c>
      <c r="B1049" s="2">
        <v>8.1</v>
      </c>
      <c r="C1049" s="41">
        <v>9.8000000000000007</v>
      </c>
      <c r="D1049" s="2">
        <v>8.3000000000000007</v>
      </c>
      <c r="E1049" s="2">
        <v>8.9</v>
      </c>
      <c r="G1049" s="2">
        <v>7.8</v>
      </c>
      <c r="H1049" s="2">
        <v>5.5</v>
      </c>
      <c r="I1049" s="41">
        <v>6.8</v>
      </c>
      <c r="J1049" s="2">
        <v>6.3</v>
      </c>
      <c r="K1049" s="41">
        <v>7.9</v>
      </c>
      <c r="L1049" s="2">
        <v>6.6</v>
      </c>
      <c r="M1049" s="2">
        <v>5.9</v>
      </c>
      <c r="O1049" s="2">
        <v>6</v>
      </c>
      <c r="P1049" s="2">
        <v>8.3000000000000007</v>
      </c>
      <c r="Q1049" s="2">
        <v>8.9</v>
      </c>
      <c r="R1049" s="2">
        <v>4.9000000000000004</v>
      </c>
    </row>
    <row r="1050" spans="1:19" x14ac:dyDescent="0.25">
      <c r="A1050" s="8">
        <v>45245</v>
      </c>
      <c r="C1050" s="41">
        <v>12.7</v>
      </c>
      <c r="E1050" s="2">
        <v>10.3</v>
      </c>
      <c r="G1050" s="2">
        <v>11.9</v>
      </c>
      <c r="I1050" s="41">
        <v>9.1999999999999993</v>
      </c>
      <c r="M1050" s="2">
        <v>9.6</v>
      </c>
      <c r="P1050" s="2">
        <v>12.2</v>
      </c>
    </row>
    <row r="1051" spans="1:19" x14ac:dyDescent="0.25">
      <c r="A1051" s="8">
        <v>45246</v>
      </c>
      <c r="C1051" s="41">
        <v>9.5</v>
      </c>
      <c r="E1051" s="2">
        <v>8.3000000000000007</v>
      </c>
      <c r="G1051" s="2">
        <v>9.1999999999999993</v>
      </c>
      <c r="I1051" s="41">
        <v>8.1999999999999993</v>
      </c>
      <c r="M1051" s="2">
        <v>7.8</v>
      </c>
      <c r="P1051" s="2">
        <v>8.1999999999999993</v>
      </c>
    </row>
    <row r="1052" spans="1:19" x14ac:dyDescent="0.25">
      <c r="A1052" s="8">
        <v>45247</v>
      </c>
      <c r="B1052" s="2">
        <v>5.9</v>
      </c>
      <c r="C1052" s="41">
        <v>6.1</v>
      </c>
      <c r="D1052" s="2">
        <v>4.3</v>
      </c>
      <c r="E1052" s="2">
        <v>4.5</v>
      </c>
      <c r="G1052" s="2">
        <v>8</v>
      </c>
      <c r="H1052" s="2">
        <v>4.3</v>
      </c>
      <c r="I1052" s="41">
        <v>6.4</v>
      </c>
      <c r="J1052" s="2">
        <v>5.0999999999999996</v>
      </c>
      <c r="K1052" s="41">
        <v>7.6</v>
      </c>
      <c r="L1052" s="2">
        <v>7.1</v>
      </c>
      <c r="M1052" s="2">
        <v>4.9000000000000004</v>
      </c>
      <c r="O1052" s="2">
        <v>7.3</v>
      </c>
      <c r="P1052" s="2">
        <v>4.5999999999999996</v>
      </c>
      <c r="Q1052" s="2">
        <v>5.6</v>
      </c>
      <c r="R1052" s="2">
        <v>5.2</v>
      </c>
      <c r="S1052" s="2">
        <v>5.4</v>
      </c>
    </row>
    <row r="1053" spans="1:19" x14ac:dyDescent="0.25">
      <c r="A1053" s="8">
        <v>45248</v>
      </c>
      <c r="C1053" s="41">
        <v>13.2</v>
      </c>
      <c r="E1053" s="2">
        <v>11.3</v>
      </c>
      <c r="G1053" s="2">
        <v>13.2</v>
      </c>
      <c r="I1053" s="41">
        <v>10.9</v>
      </c>
      <c r="M1053" s="2">
        <v>9.5</v>
      </c>
      <c r="P1053" s="2">
        <v>10.8</v>
      </c>
    </row>
    <row r="1054" spans="1:19" x14ac:dyDescent="0.25">
      <c r="A1054" s="8">
        <v>45249</v>
      </c>
      <c r="C1054" s="41">
        <v>10.3</v>
      </c>
      <c r="E1054" s="2">
        <v>10.6</v>
      </c>
      <c r="G1054" s="2">
        <v>11.6</v>
      </c>
      <c r="I1054" s="41">
        <v>10.8</v>
      </c>
      <c r="M1054" s="2">
        <v>11.8</v>
      </c>
      <c r="P1054" s="2">
        <v>11.7</v>
      </c>
    </row>
    <row r="1055" spans="1:19" x14ac:dyDescent="0.25">
      <c r="A1055" s="8">
        <v>45250</v>
      </c>
      <c r="B1055" s="2">
        <v>7.1</v>
      </c>
      <c r="C1055" s="41">
        <v>7.9</v>
      </c>
      <c r="D1055" s="2">
        <v>6.9</v>
      </c>
      <c r="E1055" s="2">
        <v>8.4</v>
      </c>
      <c r="G1055" s="2">
        <v>8</v>
      </c>
      <c r="H1055" s="2">
        <v>9.8000000000000007</v>
      </c>
      <c r="I1055" s="41">
        <v>9.5</v>
      </c>
      <c r="J1055" s="2">
        <v>9</v>
      </c>
      <c r="K1055" s="41">
        <v>8.4</v>
      </c>
      <c r="L1055" s="2">
        <v>8.3000000000000007</v>
      </c>
      <c r="M1055" s="2">
        <v>11.3</v>
      </c>
      <c r="O1055" s="2">
        <v>10</v>
      </c>
      <c r="P1055" s="2">
        <v>8.3000000000000007</v>
      </c>
      <c r="R1055" s="2">
        <v>10.8</v>
      </c>
      <c r="S1055" s="2">
        <v>10.5</v>
      </c>
    </row>
    <row r="1056" spans="1:19" x14ac:dyDescent="0.25">
      <c r="A1056" s="8">
        <v>45251</v>
      </c>
      <c r="C1056" s="41">
        <v>6.4</v>
      </c>
      <c r="E1056" s="2">
        <v>5.9</v>
      </c>
      <c r="G1056" s="2">
        <v>5.9</v>
      </c>
      <c r="I1056" s="41">
        <v>5.8</v>
      </c>
      <c r="M1056" s="2">
        <v>5.5</v>
      </c>
      <c r="P1056" s="2">
        <v>5.9</v>
      </c>
      <c r="S1056" s="2">
        <v>2.9</v>
      </c>
    </row>
    <row r="1057" spans="1:19" x14ac:dyDescent="0.25">
      <c r="A1057" s="8">
        <v>45252</v>
      </c>
      <c r="C1057" s="41">
        <v>6.3</v>
      </c>
      <c r="E1057" s="2">
        <v>3.5</v>
      </c>
      <c r="G1057" s="2">
        <v>3.5</v>
      </c>
      <c r="I1057" s="41">
        <v>4</v>
      </c>
      <c r="M1057" s="2">
        <v>4.8</v>
      </c>
      <c r="P1057" s="2">
        <v>4.5999999999999996</v>
      </c>
    </row>
    <row r="1058" spans="1:19" x14ac:dyDescent="0.25">
      <c r="A1058" s="8">
        <v>45253</v>
      </c>
      <c r="B1058" s="2">
        <v>2.6</v>
      </c>
      <c r="C1058" s="41">
        <v>4.5</v>
      </c>
      <c r="D1058" s="2">
        <v>4</v>
      </c>
      <c r="E1058" s="2">
        <v>3.3</v>
      </c>
      <c r="G1058" s="2">
        <v>3.3</v>
      </c>
      <c r="H1058" s="2">
        <v>2.9</v>
      </c>
      <c r="I1058" s="41">
        <v>3.8</v>
      </c>
      <c r="J1058" s="2">
        <v>4.0999999999999996</v>
      </c>
      <c r="K1058" s="41">
        <v>4.2</v>
      </c>
      <c r="L1058" s="2">
        <v>2.2000000000000002</v>
      </c>
      <c r="M1058" s="2">
        <v>3.9</v>
      </c>
      <c r="O1058" s="2">
        <v>3.6</v>
      </c>
      <c r="P1058" s="2">
        <v>4.0999999999999996</v>
      </c>
      <c r="Q1058" s="2">
        <v>4.4000000000000004</v>
      </c>
      <c r="R1058" s="2">
        <v>3.5</v>
      </c>
      <c r="S1058" s="2">
        <v>2.2999999999999998</v>
      </c>
    </row>
    <row r="1059" spans="1:19" x14ac:dyDescent="0.25">
      <c r="A1059" s="8">
        <v>45254</v>
      </c>
      <c r="C1059" s="41">
        <v>3.5</v>
      </c>
      <c r="E1059" s="2">
        <v>2.5</v>
      </c>
      <c r="G1059" s="2">
        <v>2.9</v>
      </c>
      <c r="I1059" s="41">
        <v>2.4</v>
      </c>
      <c r="M1059" s="2">
        <v>4.0999999999999996</v>
      </c>
      <c r="P1059" s="2">
        <v>2.6</v>
      </c>
    </row>
    <row r="1060" spans="1:19" x14ac:dyDescent="0.25">
      <c r="A1060" s="8">
        <v>45255</v>
      </c>
      <c r="C1060" s="41">
        <v>8.6999999999999993</v>
      </c>
      <c r="E1060" s="2">
        <v>7.6</v>
      </c>
      <c r="G1060" s="2">
        <v>9.6</v>
      </c>
      <c r="I1060" s="41">
        <v>8.8000000000000007</v>
      </c>
      <c r="M1060" s="2">
        <v>7.6</v>
      </c>
      <c r="P1060" s="2">
        <v>8.1999999999999993</v>
      </c>
    </row>
    <row r="1061" spans="1:19" x14ac:dyDescent="0.25">
      <c r="A1061" s="8">
        <v>45256</v>
      </c>
      <c r="B1061" s="2">
        <v>6.5</v>
      </c>
      <c r="C1061" s="41">
        <v>9.1</v>
      </c>
      <c r="D1061" s="2">
        <v>8.6</v>
      </c>
      <c r="E1061" s="2">
        <v>7.7</v>
      </c>
      <c r="G1061" s="2">
        <v>7.8</v>
      </c>
      <c r="H1061" s="2">
        <v>5.8</v>
      </c>
      <c r="I1061" s="41">
        <v>7</v>
      </c>
      <c r="J1061" s="2">
        <v>7.4</v>
      </c>
      <c r="K1061" s="41">
        <v>7.9</v>
      </c>
      <c r="L1061" s="2">
        <v>4.7</v>
      </c>
      <c r="M1061" s="2">
        <v>5.8</v>
      </c>
      <c r="O1061" s="2">
        <v>5.7</v>
      </c>
      <c r="P1061" s="2">
        <v>8.1999999999999993</v>
      </c>
      <c r="Q1061" s="2">
        <v>8.3000000000000007</v>
      </c>
      <c r="R1061" s="2">
        <v>6.7</v>
      </c>
      <c r="S1061" s="2">
        <v>5</v>
      </c>
    </row>
    <row r="1062" spans="1:19" x14ac:dyDescent="0.25">
      <c r="A1062" s="8">
        <v>45257</v>
      </c>
      <c r="C1062" s="41">
        <v>3.5</v>
      </c>
      <c r="E1062" s="2">
        <v>3.4</v>
      </c>
      <c r="G1062" s="2">
        <v>2.6</v>
      </c>
      <c r="I1062" s="41">
        <v>3.8</v>
      </c>
      <c r="M1062" s="2">
        <v>5.5</v>
      </c>
      <c r="P1062" s="2">
        <v>2.8</v>
      </c>
      <c r="Q1062" s="2">
        <v>3.5</v>
      </c>
    </row>
    <row r="1063" spans="1:19" x14ac:dyDescent="0.25">
      <c r="A1063" s="8">
        <v>45258</v>
      </c>
      <c r="C1063" s="41">
        <v>6.7</v>
      </c>
      <c r="E1063" s="2">
        <v>6</v>
      </c>
      <c r="G1063" s="2">
        <v>6</v>
      </c>
      <c r="I1063" s="41">
        <v>5.9</v>
      </c>
      <c r="M1063" s="2">
        <v>7</v>
      </c>
      <c r="P1063" s="2">
        <v>6</v>
      </c>
    </row>
    <row r="1064" spans="1:19" x14ac:dyDescent="0.25">
      <c r="A1064" s="8">
        <v>45259</v>
      </c>
      <c r="B1064" s="2">
        <v>8.1999999999999993</v>
      </c>
      <c r="C1064" s="41">
        <v>11.9</v>
      </c>
      <c r="D1064" s="2">
        <v>11.6</v>
      </c>
      <c r="E1064" s="2">
        <v>10</v>
      </c>
      <c r="G1064" s="2">
        <v>10</v>
      </c>
      <c r="H1064" s="2">
        <v>7.6</v>
      </c>
      <c r="I1064" s="41">
        <v>10.3</v>
      </c>
      <c r="J1064" s="2">
        <v>9.8000000000000007</v>
      </c>
      <c r="K1064" s="41">
        <v>10.9</v>
      </c>
      <c r="L1064" s="2">
        <v>4.7</v>
      </c>
      <c r="M1064" s="2">
        <v>6.3</v>
      </c>
      <c r="O1064" s="2">
        <v>11</v>
      </c>
      <c r="P1064" s="2">
        <v>11.4</v>
      </c>
      <c r="Q1064" s="2">
        <v>11</v>
      </c>
      <c r="R1064" s="2">
        <v>7.4</v>
      </c>
      <c r="S1064" s="2">
        <v>5.7</v>
      </c>
    </row>
    <row r="1065" spans="1:19" x14ac:dyDescent="0.25">
      <c r="A1065" s="8">
        <v>45260</v>
      </c>
      <c r="C1065" s="41">
        <v>11.7</v>
      </c>
      <c r="E1065" s="2">
        <v>10.4</v>
      </c>
      <c r="G1065" s="2">
        <v>9.9</v>
      </c>
      <c r="I1065" s="41">
        <v>10.6</v>
      </c>
      <c r="M1065" s="2">
        <v>7.1</v>
      </c>
      <c r="P1065" s="2">
        <v>10.5</v>
      </c>
    </row>
    <row r="1066" spans="1:19" x14ac:dyDescent="0.25">
      <c r="A1066" s="8">
        <v>45261</v>
      </c>
      <c r="C1066" s="41">
        <v>8.5</v>
      </c>
      <c r="E1066" s="2">
        <v>6.3</v>
      </c>
      <c r="G1066" s="2">
        <v>5</v>
      </c>
      <c r="I1066" s="41">
        <v>8.8000000000000007</v>
      </c>
      <c r="M1066" s="2">
        <v>6.1</v>
      </c>
      <c r="P1066" s="2">
        <v>8.6999999999999993</v>
      </c>
    </row>
    <row r="1067" spans="1:19" x14ac:dyDescent="0.25">
      <c r="A1067" s="8">
        <v>45262</v>
      </c>
      <c r="B1067" s="2">
        <v>7.4</v>
      </c>
      <c r="C1067" s="41">
        <v>8.1</v>
      </c>
      <c r="D1067" s="2">
        <v>6.4</v>
      </c>
      <c r="E1067" s="2">
        <v>9.1</v>
      </c>
      <c r="G1067" s="2">
        <v>6.8</v>
      </c>
      <c r="H1067" s="2">
        <v>9.3000000000000007</v>
      </c>
      <c r="I1067" s="41">
        <v>8.1999999999999993</v>
      </c>
      <c r="J1067" s="2">
        <v>8.6</v>
      </c>
      <c r="K1067" s="41">
        <v>8</v>
      </c>
      <c r="L1067" s="2">
        <v>6.6</v>
      </c>
      <c r="M1067" s="2">
        <v>6.8</v>
      </c>
      <c r="O1067" s="2">
        <v>13.4</v>
      </c>
      <c r="P1067" s="2">
        <v>8.3000000000000007</v>
      </c>
      <c r="Q1067" s="2">
        <v>8.5</v>
      </c>
      <c r="R1067" s="2">
        <v>7.6</v>
      </c>
      <c r="S1067" s="2">
        <v>10.6</v>
      </c>
    </row>
    <row r="1068" spans="1:19" x14ac:dyDescent="0.25">
      <c r="A1068" s="8">
        <v>45263</v>
      </c>
      <c r="C1068" s="41">
        <v>6.2</v>
      </c>
      <c r="E1068" s="2">
        <v>11.5</v>
      </c>
      <c r="G1068" s="2">
        <v>11.8</v>
      </c>
      <c r="I1068" s="41">
        <v>10.199999999999999</v>
      </c>
      <c r="M1068" s="2">
        <v>13.2</v>
      </c>
      <c r="P1068" s="2">
        <v>7.6</v>
      </c>
    </row>
    <row r="1069" spans="1:19" x14ac:dyDescent="0.25">
      <c r="A1069" s="8">
        <v>45264</v>
      </c>
      <c r="C1069" s="41">
        <v>7.3</v>
      </c>
      <c r="E1069" s="2">
        <v>9.3000000000000007</v>
      </c>
      <c r="G1069" s="2">
        <v>10</v>
      </c>
      <c r="I1069" s="41">
        <v>9.8000000000000007</v>
      </c>
      <c r="M1069" s="2">
        <v>12.2</v>
      </c>
      <c r="P1069" s="2">
        <v>9.1999999999999993</v>
      </c>
    </row>
    <row r="1070" spans="1:19" x14ac:dyDescent="0.25">
      <c r="A1070" s="8">
        <v>45265</v>
      </c>
      <c r="B1070" s="2">
        <v>14.1</v>
      </c>
      <c r="C1070" s="41">
        <v>9.8000000000000007</v>
      </c>
      <c r="D1070" s="2">
        <v>9.1999999999999993</v>
      </c>
      <c r="E1070" s="2">
        <v>11.6</v>
      </c>
      <c r="G1070" s="2">
        <v>12.2</v>
      </c>
      <c r="H1070" s="2">
        <v>6.4</v>
      </c>
      <c r="I1070" s="41">
        <v>11.2</v>
      </c>
      <c r="J1070" s="2">
        <v>11.4</v>
      </c>
      <c r="K1070" s="41">
        <v>12</v>
      </c>
      <c r="L1070" s="2">
        <v>11.9</v>
      </c>
      <c r="M1070" s="2">
        <v>9.4</v>
      </c>
      <c r="O1070" s="2">
        <v>7.3</v>
      </c>
      <c r="P1070" s="2">
        <v>10.5</v>
      </c>
      <c r="Q1070" s="2">
        <v>10.9</v>
      </c>
      <c r="R1070" s="2">
        <v>10.199999999999999</v>
      </c>
      <c r="S1070" s="2">
        <v>6.5</v>
      </c>
    </row>
    <row r="1071" spans="1:19" x14ac:dyDescent="0.25">
      <c r="A1071" s="8">
        <v>45266</v>
      </c>
      <c r="C1071" s="41">
        <v>13.5</v>
      </c>
      <c r="E1071" s="2">
        <v>9.8000000000000007</v>
      </c>
      <c r="G1071" s="2">
        <v>9</v>
      </c>
      <c r="I1071" s="41">
        <v>11</v>
      </c>
      <c r="M1071" s="2">
        <v>7.2</v>
      </c>
      <c r="P1071" s="2">
        <v>11.9</v>
      </c>
    </row>
    <row r="1072" spans="1:19" x14ac:dyDescent="0.25">
      <c r="A1072" s="8">
        <v>45267</v>
      </c>
      <c r="C1072" s="41">
        <v>8.1</v>
      </c>
      <c r="E1072" s="2">
        <v>6.1</v>
      </c>
      <c r="G1072" s="2">
        <v>6.4</v>
      </c>
      <c r="I1072" s="41">
        <v>4.9000000000000004</v>
      </c>
      <c r="M1072" s="2">
        <v>5.8</v>
      </c>
      <c r="P1072" s="2">
        <v>5.6</v>
      </c>
    </row>
    <row r="1073" spans="1:19" x14ac:dyDescent="0.25">
      <c r="A1073" s="8">
        <v>45268</v>
      </c>
      <c r="B1073" s="2">
        <v>4.9000000000000004</v>
      </c>
      <c r="C1073" s="41">
        <v>9.5</v>
      </c>
      <c r="D1073" s="2">
        <v>9.9</v>
      </c>
      <c r="E1073" s="2">
        <v>6.2</v>
      </c>
      <c r="G1073" s="2">
        <v>6</v>
      </c>
      <c r="H1073" s="2">
        <v>2.8</v>
      </c>
      <c r="I1073" s="41">
        <v>7</v>
      </c>
      <c r="J1073" s="2">
        <v>7.3</v>
      </c>
      <c r="K1073" s="41">
        <v>8</v>
      </c>
      <c r="L1073" s="2">
        <v>2.7</v>
      </c>
      <c r="M1073" s="2">
        <v>3.8</v>
      </c>
      <c r="O1073" s="2">
        <v>2.9</v>
      </c>
      <c r="P1073" s="2">
        <v>9</v>
      </c>
      <c r="Q1073" s="2">
        <v>12</v>
      </c>
      <c r="R1073" s="2">
        <v>5.7</v>
      </c>
      <c r="S1073" s="2">
        <v>1.4</v>
      </c>
    </row>
    <row r="1074" spans="1:19" x14ac:dyDescent="0.25">
      <c r="A1074" s="8">
        <v>45269</v>
      </c>
      <c r="C1074" s="41">
        <v>3</v>
      </c>
      <c r="E1074" s="2">
        <v>1.4</v>
      </c>
      <c r="G1074" s="2">
        <v>1.5</v>
      </c>
      <c r="I1074" s="41">
        <v>1.6</v>
      </c>
      <c r="M1074" s="2">
        <v>2.7</v>
      </c>
      <c r="P1074" s="2">
        <v>2.1</v>
      </c>
    </row>
    <row r="1075" spans="1:19" x14ac:dyDescent="0.25">
      <c r="A1075" s="8">
        <v>45270</v>
      </c>
      <c r="C1075" s="41">
        <v>3.8</v>
      </c>
      <c r="E1075" s="2">
        <v>4.3</v>
      </c>
      <c r="G1075" s="2">
        <v>4.3</v>
      </c>
      <c r="I1075" s="41">
        <v>3.8</v>
      </c>
      <c r="M1075" s="2">
        <v>5.2</v>
      </c>
      <c r="P1075" s="2">
        <v>4.3</v>
      </c>
    </row>
    <row r="1076" spans="1:19" x14ac:dyDescent="0.25">
      <c r="A1076" s="8">
        <v>45271</v>
      </c>
      <c r="B1076" s="2">
        <v>7.9</v>
      </c>
      <c r="C1076" s="41">
        <v>9.3000000000000007</v>
      </c>
      <c r="D1076" s="2">
        <v>7.4</v>
      </c>
      <c r="E1076" s="2">
        <v>7.8</v>
      </c>
      <c r="G1076" s="2">
        <v>8.8000000000000007</v>
      </c>
      <c r="H1076" s="2">
        <v>3.4</v>
      </c>
      <c r="I1076" s="41">
        <v>6</v>
      </c>
      <c r="J1076" s="2">
        <v>7</v>
      </c>
      <c r="K1076" s="41">
        <v>6.4</v>
      </c>
      <c r="L1076" s="2">
        <v>6.3</v>
      </c>
      <c r="M1076" s="2">
        <v>8.6</v>
      </c>
      <c r="O1076" s="2">
        <v>8.8000000000000007</v>
      </c>
      <c r="P1076" s="2">
        <v>6.7</v>
      </c>
      <c r="Q1076" s="2">
        <v>6.7</v>
      </c>
      <c r="R1076" s="2">
        <v>5.2</v>
      </c>
      <c r="S1076" s="2">
        <v>7</v>
      </c>
    </row>
    <row r="1077" spans="1:19" x14ac:dyDescent="0.25">
      <c r="A1077" s="8">
        <v>45272</v>
      </c>
      <c r="C1077" s="41">
        <v>5.0999999999999996</v>
      </c>
      <c r="E1077" s="2">
        <v>3.9</v>
      </c>
      <c r="G1077" s="2">
        <v>3.7</v>
      </c>
      <c r="I1077" s="41">
        <v>4.3</v>
      </c>
      <c r="M1077" s="2">
        <v>3.1</v>
      </c>
      <c r="P1077" s="2">
        <v>3.9</v>
      </c>
    </row>
    <row r="1078" spans="1:19" x14ac:dyDescent="0.25">
      <c r="A1078" s="8">
        <v>45273</v>
      </c>
      <c r="C1078" s="41">
        <v>8.6999999999999993</v>
      </c>
      <c r="E1078" s="2">
        <v>5.8</v>
      </c>
      <c r="G1078" s="2">
        <v>7.4</v>
      </c>
      <c r="I1078" s="41">
        <v>5.5</v>
      </c>
      <c r="M1078" s="2">
        <v>8</v>
      </c>
      <c r="P1078" s="2">
        <v>7.4</v>
      </c>
    </row>
    <row r="1079" spans="1:19" x14ac:dyDescent="0.25">
      <c r="A1079" s="8">
        <v>45274</v>
      </c>
      <c r="B1079" s="2">
        <v>13.1</v>
      </c>
      <c r="C1079" s="41">
        <v>15.4</v>
      </c>
      <c r="D1079" s="2">
        <v>14.1</v>
      </c>
      <c r="E1079" s="2">
        <v>11.2</v>
      </c>
      <c r="G1079" s="2">
        <v>15.9</v>
      </c>
      <c r="H1079" s="2">
        <v>11.6</v>
      </c>
      <c r="I1079" s="41">
        <v>12.9</v>
      </c>
      <c r="J1079" s="2">
        <v>9.9</v>
      </c>
      <c r="K1079" s="41">
        <v>10.7</v>
      </c>
      <c r="L1079" s="2">
        <v>13.6</v>
      </c>
      <c r="M1079" s="2">
        <v>12.3</v>
      </c>
      <c r="O1079" s="2">
        <v>18.2</v>
      </c>
      <c r="P1079" s="2">
        <v>11.9</v>
      </c>
      <c r="Q1079" s="2">
        <v>12.6</v>
      </c>
      <c r="R1079" s="2">
        <v>6.2</v>
      </c>
      <c r="S1079" s="2">
        <v>16.8</v>
      </c>
    </row>
    <row r="1080" spans="1:19" x14ac:dyDescent="0.25">
      <c r="A1080" s="8">
        <v>45275</v>
      </c>
      <c r="C1080" s="41">
        <v>12.5</v>
      </c>
      <c r="E1080" s="2">
        <v>9.6</v>
      </c>
      <c r="G1080" s="2">
        <v>12.9</v>
      </c>
      <c r="I1080" s="41">
        <v>7.9</v>
      </c>
      <c r="M1080" s="2">
        <v>12.6</v>
      </c>
      <c r="P1080" s="2">
        <v>8.5</v>
      </c>
    </row>
    <row r="1081" spans="1:19" x14ac:dyDescent="0.25">
      <c r="A1081" s="8">
        <v>45276</v>
      </c>
      <c r="C1081" s="41">
        <v>11.3</v>
      </c>
      <c r="E1081" s="2">
        <v>8</v>
      </c>
      <c r="G1081" s="2">
        <v>9.3000000000000007</v>
      </c>
      <c r="I1081" s="41">
        <v>7.3</v>
      </c>
      <c r="M1081" s="2">
        <v>10.9</v>
      </c>
      <c r="P1081" s="2">
        <v>7.5</v>
      </c>
    </row>
    <row r="1082" spans="1:19" x14ac:dyDescent="0.25">
      <c r="A1082" s="8">
        <v>45277</v>
      </c>
      <c r="B1082" s="2">
        <v>6.6</v>
      </c>
      <c r="C1082" s="41">
        <v>8.1</v>
      </c>
      <c r="D1082" s="2">
        <v>8.3000000000000007</v>
      </c>
      <c r="E1082" s="2">
        <v>7</v>
      </c>
      <c r="G1082" s="2">
        <v>6.8</v>
      </c>
      <c r="H1082" s="2">
        <v>5</v>
      </c>
      <c r="I1082" s="41">
        <v>6.4</v>
      </c>
      <c r="J1082" s="2">
        <v>7.1</v>
      </c>
      <c r="K1082" s="41">
        <v>6.7</v>
      </c>
      <c r="L1082" s="2">
        <v>4.8</v>
      </c>
      <c r="M1082" s="2">
        <v>6.1</v>
      </c>
      <c r="O1082" s="2">
        <v>5.3</v>
      </c>
      <c r="P1082" s="2">
        <v>7.1</v>
      </c>
      <c r="Q1082" s="2">
        <v>7.4</v>
      </c>
      <c r="R1082" s="2">
        <v>7.4</v>
      </c>
      <c r="S1082" s="2">
        <v>4.0999999999999996</v>
      </c>
    </row>
    <row r="1083" spans="1:19" x14ac:dyDescent="0.25">
      <c r="A1083" s="8">
        <v>45278</v>
      </c>
      <c r="C1083" s="41">
        <v>3.5</v>
      </c>
      <c r="E1083" s="2">
        <v>2.4</v>
      </c>
      <c r="G1083" s="2">
        <v>2.9</v>
      </c>
      <c r="I1083" s="41">
        <v>3</v>
      </c>
      <c r="M1083" s="2">
        <v>2.7</v>
      </c>
      <c r="P1083" s="2">
        <v>2.4</v>
      </c>
    </row>
    <row r="1084" spans="1:19" x14ac:dyDescent="0.25">
      <c r="A1084" s="8">
        <v>45279</v>
      </c>
      <c r="C1084" s="41">
        <v>7.4</v>
      </c>
      <c r="E1084" s="2">
        <v>4.7</v>
      </c>
      <c r="G1084" s="2">
        <v>5</v>
      </c>
      <c r="I1084" s="41">
        <v>4.9000000000000004</v>
      </c>
      <c r="M1084" s="2">
        <v>3.3</v>
      </c>
      <c r="P1084" s="2">
        <v>4</v>
      </c>
    </row>
    <row r="1085" spans="1:19" x14ac:dyDescent="0.25">
      <c r="A1085" s="8">
        <v>45280</v>
      </c>
      <c r="B1085" s="2">
        <v>7.9</v>
      </c>
      <c r="C1085" s="41">
        <v>8.6999999999999993</v>
      </c>
      <c r="D1085" s="2">
        <v>8.8000000000000007</v>
      </c>
      <c r="E1085" s="2">
        <v>7.2</v>
      </c>
      <c r="G1085" s="2">
        <v>8.6999999999999993</v>
      </c>
      <c r="H1085" s="2">
        <v>6.1</v>
      </c>
      <c r="I1085" s="41">
        <v>6.3</v>
      </c>
      <c r="J1085" s="2">
        <v>6.8</v>
      </c>
      <c r="K1085" s="41">
        <v>5.9</v>
      </c>
      <c r="L1085" s="2">
        <v>7.5</v>
      </c>
      <c r="M1085" s="2">
        <v>7.2</v>
      </c>
      <c r="O1085" s="2">
        <v>8.6999999999999993</v>
      </c>
      <c r="P1085" s="2">
        <v>7</v>
      </c>
      <c r="Q1085" s="2">
        <v>8.1</v>
      </c>
      <c r="R1085" s="2">
        <v>6.2</v>
      </c>
      <c r="S1085" s="2">
        <v>8.1999999999999993</v>
      </c>
    </row>
    <row r="1086" spans="1:19" x14ac:dyDescent="0.25">
      <c r="A1086" s="8">
        <v>45281</v>
      </c>
      <c r="C1086" s="41">
        <v>15</v>
      </c>
      <c r="E1086" s="2">
        <v>10.8</v>
      </c>
      <c r="G1086" s="2">
        <v>13.9</v>
      </c>
      <c r="I1086" s="41">
        <v>11.3</v>
      </c>
      <c r="M1086" s="2">
        <v>13.1</v>
      </c>
      <c r="P1086" s="2">
        <v>13.2</v>
      </c>
    </row>
    <row r="1087" spans="1:19" x14ac:dyDescent="0.25">
      <c r="A1087" s="8">
        <v>45282</v>
      </c>
      <c r="C1087" s="41">
        <v>14.8</v>
      </c>
      <c r="E1087" s="2">
        <v>11.2</v>
      </c>
      <c r="G1087" s="2">
        <v>13.3</v>
      </c>
      <c r="I1087" s="41">
        <v>10.8</v>
      </c>
      <c r="M1087" s="2">
        <v>12.9</v>
      </c>
      <c r="P1087" s="2">
        <v>11.8</v>
      </c>
    </row>
    <row r="1088" spans="1:19" x14ac:dyDescent="0.25">
      <c r="A1088" s="8">
        <v>45283</v>
      </c>
      <c r="B1088" s="2">
        <v>15.5</v>
      </c>
      <c r="C1088" s="41">
        <v>10.4</v>
      </c>
      <c r="D1088" s="2">
        <v>7.2</v>
      </c>
      <c r="E1088" s="2">
        <v>10.5</v>
      </c>
      <c r="G1088" s="2">
        <v>12.8</v>
      </c>
      <c r="H1088" s="2">
        <v>8.1999999999999993</v>
      </c>
      <c r="I1088" s="41">
        <v>9.1999999999999993</v>
      </c>
      <c r="J1088" s="2">
        <v>9.6</v>
      </c>
      <c r="K1088" s="41">
        <v>7.8</v>
      </c>
      <c r="L1088" s="2">
        <v>13.9</v>
      </c>
      <c r="M1088" s="2">
        <v>15.1</v>
      </c>
      <c r="O1088" s="2">
        <v>9.6</v>
      </c>
      <c r="P1088" s="2">
        <v>8.1</v>
      </c>
      <c r="Q1088" s="2">
        <v>12</v>
      </c>
      <c r="R1088" s="2">
        <v>9.6999999999999993</v>
      </c>
      <c r="S1088" s="2">
        <v>9.6</v>
      </c>
    </row>
    <row r="1089" spans="1:19" x14ac:dyDescent="0.25">
      <c r="A1089" s="8">
        <v>45284</v>
      </c>
      <c r="C1089" s="41">
        <v>14.3</v>
      </c>
      <c r="E1089" s="2">
        <v>9.4</v>
      </c>
      <c r="G1089" s="2">
        <v>11</v>
      </c>
      <c r="I1089" s="41">
        <v>10.5</v>
      </c>
      <c r="M1089" s="2">
        <v>7.7</v>
      </c>
      <c r="P1089" s="2">
        <v>10.1</v>
      </c>
    </row>
    <row r="1090" spans="1:19" x14ac:dyDescent="0.25">
      <c r="A1090" s="8">
        <v>45285</v>
      </c>
      <c r="C1090" s="41">
        <v>4.7</v>
      </c>
      <c r="E1090" s="2">
        <v>3</v>
      </c>
      <c r="G1090" s="2">
        <v>3.7</v>
      </c>
      <c r="I1090" s="41">
        <v>3.4</v>
      </c>
      <c r="M1090" s="2">
        <v>1.8</v>
      </c>
      <c r="P1090" s="2">
        <v>3.1</v>
      </c>
    </row>
    <row r="1091" spans="1:19" x14ac:dyDescent="0.25">
      <c r="A1091" s="8">
        <v>45286</v>
      </c>
      <c r="B1091" s="2">
        <v>1.9</v>
      </c>
      <c r="C1091" s="41">
        <v>2.7</v>
      </c>
      <c r="D1091" s="2">
        <v>2.6</v>
      </c>
      <c r="E1091" s="2">
        <v>1.5</v>
      </c>
      <c r="G1091" s="2">
        <v>2.1</v>
      </c>
      <c r="H1091" s="2">
        <v>1.7</v>
      </c>
      <c r="I1091" s="41">
        <v>1.7</v>
      </c>
      <c r="J1091" s="2">
        <v>2</v>
      </c>
      <c r="K1091" s="41">
        <v>2.2000000000000002</v>
      </c>
      <c r="L1091" s="2">
        <v>2.1</v>
      </c>
      <c r="M1091" s="2">
        <v>1.3</v>
      </c>
      <c r="O1091" s="2">
        <v>2.2999999999999998</v>
      </c>
      <c r="P1091" s="2">
        <v>2.2000000000000002</v>
      </c>
      <c r="Q1091" s="2">
        <v>2.8</v>
      </c>
      <c r="R1091" s="2">
        <v>0.9</v>
      </c>
      <c r="S1091" s="2">
        <v>3.6</v>
      </c>
    </row>
    <row r="1092" spans="1:19" x14ac:dyDescent="0.25">
      <c r="A1092" s="8">
        <v>45287</v>
      </c>
      <c r="C1092" s="41">
        <v>4.3</v>
      </c>
      <c r="E1092" s="2">
        <v>4.4000000000000004</v>
      </c>
      <c r="G1092" s="2">
        <v>4.7</v>
      </c>
      <c r="I1092" s="41">
        <v>4</v>
      </c>
      <c r="M1092" s="2">
        <v>4.9000000000000004</v>
      </c>
      <c r="P1092" s="2">
        <v>5</v>
      </c>
    </row>
    <row r="1093" spans="1:19" x14ac:dyDescent="0.25">
      <c r="A1093" s="8">
        <v>45288</v>
      </c>
      <c r="C1093" s="41">
        <v>2.9</v>
      </c>
      <c r="E1093" s="2">
        <v>4.9000000000000004</v>
      </c>
      <c r="G1093" s="2">
        <v>5.2</v>
      </c>
      <c r="I1093" s="41">
        <v>5.0999999999999996</v>
      </c>
      <c r="M1093" s="2">
        <v>4.7</v>
      </c>
      <c r="P1093" s="2">
        <v>4</v>
      </c>
    </row>
    <row r="1094" spans="1:19" x14ac:dyDescent="0.25">
      <c r="A1094" s="8">
        <v>45289</v>
      </c>
      <c r="B1094" s="2">
        <v>4.9000000000000004</v>
      </c>
      <c r="C1094" s="41">
        <v>4.2</v>
      </c>
      <c r="D1094" s="2">
        <v>4.0999999999999996</v>
      </c>
      <c r="E1094" s="2">
        <v>6.6</v>
      </c>
      <c r="G1094" s="2">
        <v>5.2</v>
      </c>
      <c r="H1094" s="2">
        <v>5.2</v>
      </c>
      <c r="I1094" s="41">
        <v>5.9</v>
      </c>
      <c r="J1094" s="2">
        <v>6.4</v>
      </c>
      <c r="K1094" s="41">
        <v>6.1</v>
      </c>
      <c r="L1094" s="2">
        <v>4</v>
      </c>
      <c r="M1094" s="2">
        <v>4</v>
      </c>
      <c r="O1094" s="2">
        <v>6.8</v>
      </c>
      <c r="P1094" s="2">
        <v>4.0999999999999996</v>
      </c>
      <c r="Q1094" s="2">
        <v>5.4</v>
      </c>
      <c r="R1094" s="2">
        <v>5.3</v>
      </c>
      <c r="S1094" s="2">
        <v>5</v>
      </c>
    </row>
    <row r="1095" spans="1:19" x14ac:dyDescent="0.25">
      <c r="A1095" s="8">
        <v>45290</v>
      </c>
      <c r="C1095" s="41">
        <v>10.8</v>
      </c>
      <c r="E1095" s="2">
        <v>8.9</v>
      </c>
      <c r="G1095" s="2">
        <v>7.6</v>
      </c>
      <c r="I1095" s="41">
        <v>9.1</v>
      </c>
      <c r="M1095" s="2">
        <v>5.8</v>
      </c>
      <c r="P1095" s="2">
        <v>9.3000000000000007</v>
      </c>
    </row>
    <row r="1096" spans="1:19" x14ac:dyDescent="0.25">
      <c r="A1096" s="8">
        <v>45291</v>
      </c>
      <c r="C1096" s="41">
        <v>2.2000000000000002</v>
      </c>
      <c r="E1096" s="2">
        <v>1.8</v>
      </c>
      <c r="G1096" s="2">
        <v>1.9</v>
      </c>
      <c r="I1096" s="41">
        <v>2</v>
      </c>
      <c r="M1096" s="2">
        <v>2.5</v>
      </c>
      <c r="P1096" s="2">
        <v>2.5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104"/>
  <sheetViews>
    <sheetView workbookViewId="0">
      <pane xSplit="1" ySplit="6" topLeftCell="B7" activePane="bottomRight" state="frozen"/>
      <selection pane="topRight" activeCell="B1" sqref="B1"/>
      <selection pane="bottomLeft" activeCell="A5" sqref="A5"/>
      <selection pane="bottomRight"/>
    </sheetView>
  </sheetViews>
  <sheetFormatPr defaultColWidth="9.140625" defaultRowHeight="15" x14ac:dyDescent="0.25"/>
  <cols>
    <col min="1" max="1" width="25.7109375" style="5" customWidth="1"/>
    <col min="2" max="14" width="13.7109375" style="5" customWidth="1"/>
    <col min="15" max="16384" width="9.140625" style="5"/>
  </cols>
  <sheetData>
    <row r="1" spans="1:14" x14ac:dyDescent="0.25">
      <c r="B1" s="4" t="s">
        <v>0</v>
      </c>
      <c r="C1" s="4" t="s">
        <v>2</v>
      </c>
      <c r="D1" s="4">
        <v>191032001</v>
      </c>
      <c r="E1" s="4">
        <v>191130040</v>
      </c>
      <c r="F1" s="4" t="s">
        <v>4</v>
      </c>
      <c r="G1" s="4" t="s">
        <v>5</v>
      </c>
      <c r="H1" s="4" t="s">
        <v>7</v>
      </c>
      <c r="I1" s="4">
        <v>191530030</v>
      </c>
      <c r="J1" s="4">
        <v>191550009</v>
      </c>
      <c r="K1" s="4">
        <v>191630015</v>
      </c>
      <c r="L1" s="4" t="s">
        <v>9</v>
      </c>
      <c r="M1" s="4" t="s">
        <v>10</v>
      </c>
      <c r="N1" s="4" t="s">
        <v>11</v>
      </c>
    </row>
    <row r="2" spans="1:14" x14ac:dyDescent="0.25">
      <c r="A2" s="7" t="s">
        <v>73</v>
      </c>
      <c r="B2" s="37">
        <f>SKEW('Monitor Data'!B2:B1096)</f>
        <v>2.931476554960823</v>
      </c>
      <c r="C2" s="37">
        <f>SKEW('Monitor Data'!D2:D1096)</f>
        <v>6.142954500942218</v>
      </c>
      <c r="D2" s="37">
        <f>SKEW('Monitor Data'!E2:E1096)</f>
        <v>8.0906850327646485</v>
      </c>
      <c r="E2" s="37">
        <f>SKEW('Monitor Data'!G2:G1096)</f>
        <v>7.4415178603667629</v>
      </c>
      <c r="F2" s="37">
        <f>SKEW('Monitor Data'!H2:H1096)</f>
        <v>3.1830021449887909</v>
      </c>
      <c r="G2" s="37">
        <f>SKEW('Monitor Data'!J2:J1096)</f>
        <v>5.7215295891063098</v>
      </c>
      <c r="H2" s="37">
        <f>SKEW('Monitor Data'!L2:L1096)</f>
        <v>5.2401902739905593</v>
      </c>
      <c r="I2" s="37">
        <f>SKEW('Monitor Data'!M2:M1096)</f>
        <v>3.547113574046922</v>
      </c>
      <c r="J2" s="37">
        <f>SKEW('Monitor Data'!O2:O1096)</f>
        <v>3.2004515038075549</v>
      </c>
      <c r="K2" s="37">
        <f>SKEW('Monitor Data'!P2:P1096)</f>
        <v>7.9565195719412172</v>
      </c>
      <c r="L2" s="37">
        <f>SKEW('Monitor Data'!Q2:Q1096)</f>
        <v>4.2395763833566829</v>
      </c>
      <c r="M2" s="37">
        <f>SKEW('Monitor Data'!R2:R1096)</f>
        <v>2.0571534569339076</v>
      </c>
      <c r="N2" s="37">
        <f>SKEW('Monitor Data'!S2:S1096)</f>
        <v>6.0464046441516022</v>
      </c>
    </row>
    <row r="3" spans="1:14" x14ac:dyDescent="0.25">
      <c r="A3" s="7" t="s">
        <v>74</v>
      </c>
      <c r="B3" s="38">
        <f>KURT('Monitor Data'!B2:B1096)</f>
        <v>18.857443028658693</v>
      </c>
      <c r="C3" s="38">
        <f>KURT('Monitor Data'!D2:D1096)</f>
        <v>71.9676996814798</v>
      </c>
      <c r="D3" s="38">
        <f>KURT('Monitor Data'!E2:E1096)</f>
        <v>105.75981586279565</v>
      </c>
      <c r="E3" s="38">
        <f>KURT('Monitor Data'!G2:G1096)</f>
        <v>93.022103349985684</v>
      </c>
      <c r="F3" s="38">
        <f>KURT('Monitor Data'!H2:H1096)</f>
        <v>20.401184178011167</v>
      </c>
      <c r="G3" s="38">
        <f>KURT('Monitor Data'!J2:J1096)</f>
        <v>64.529678016730827</v>
      </c>
      <c r="H3" s="38">
        <f>KURT('Monitor Data'!L2:L1096)</f>
        <v>45.835026475386691</v>
      </c>
      <c r="I3" s="38">
        <f>KURT('Monitor Data'!M2:M1096)</f>
        <v>23.785856787996341</v>
      </c>
      <c r="J3" s="38">
        <f>KURT('Monitor Data'!O2:O1096)</f>
        <v>18.597920017167556</v>
      </c>
      <c r="K3" s="38">
        <f>KURT('Monitor Data'!P2:P1096)</f>
        <v>114.91201236122974</v>
      </c>
      <c r="L3" s="38">
        <f>KURT('Monitor Data'!Q2:Q1096)</f>
        <v>39.305684297489528</v>
      </c>
      <c r="M3" s="38">
        <f>KURT('Monitor Data'!R2:R1096)</f>
        <v>8.3804151825446382</v>
      </c>
      <c r="N3" s="38">
        <f>KURT('Monitor Data'!S2:S1096)</f>
        <v>51.386304936990186</v>
      </c>
    </row>
    <row r="4" spans="1:14" x14ac:dyDescent="0.25">
      <c r="A4" s="7" t="s">
        <v>13</v>
      </c>
      <c r="B4" s="5">
        <f>MEDIAN('Monitor Data'!B2:B1096)</f>
        <v>7.4</v>
      </c>
      <c r="C4" s="5">
        <f>MEDIAN('Monitor Data'!D2:D1096)</f>
        <v>7.5</v>
      </c>
      <c r="D4" s="5">
        <f>MEDIAN('Monitor Data'!E2:E1096)</f>
        <v>7.2</v>
      </c>
      <c r="E4" s="5">
        <f>MEDIAN('Monitor Data'!G2:G1096)</f>
        <v>7.45</v>
      </c>
      <c r="F4" s="5">
        <f>MEDIAN('Monitor Data'!H2:H1096)</f>
        <v>6.1</v>
      </c>
      <c r="G4" s="5">
        <f>MEDIAN('Monitor Data'!J2:J1096)</f>
        <v>7.4</v>
      </c>
      <c r="H4" s="5">
        <f>MEDIAN('Monitor Data'!L2:L1096)</f>
        <v>6.7</v>
      </c>
      <c r="I4" s="5">
        <f>MEDIAN('Monitor Data'!M2:M1096)</f>
        <v>7</v>
      </c>
      <c r="J4" s="5">
        <f>MEDIAN('Monitor Data'!O2:O1096)</f>
        <v>7.4</v>
      </c>
      <c r="K4" s="5">
        <f>MEDIAN('Monitor Data'!P2:P1096)</f>
        <v>7.2</v>
      </c>
      <c r="L4" s="5">
        <f>MEDIAN('Monitor Data'!Q2:Q1096)</f>
        <v>8.1</v>
      </c>
      <c r="M4" s="5">
        <f>MEDIAN('Monitor Data'!R2:R1096)</f>
        <v>6.7</v>
      </c>
      <c r="N4" s="5">
        <f>MEDIAN('Monitor Data'!S2:S1096)</f>
        <v>7.2</v>
      </c>
    </row>
    <row r="5" spans="1:14" x14ac:dyDescent="0.25">
      <c r="A5" s="7" t="s">
        <v>69</v>
      </c>
      <c r="B5" s="5">
        <f>MEDIAN(B9:B1103)</f>
        <v>2.5999999999999996</v>
      </c>
      <c r="C5" s="5">
        <f t="shared" ref="C5:N5" si="0">MEDIAN(C9:C1103)</f>
        <v>2.5999999999999996</v>
      </c>
      <c r="D5" s="5">
        <f t="shared" si="0"/>
        <v>2.9999999999999991</v>
      </c>
      <c r="E5" s="5">
        <f t="shared" si="0"/>
        <v>3.2499999999999991</v>
      </c>
      <c r="F5" s="5">
        <f t="shared" si="0"/>
        <v>2.7000000000000011</v>
      </c>
      <c r="G5" s="5">
        <f t="shared" si="0"/>
        <v>2.6999999999999993</v>
      </c>
      <c r="H5" s="5">
        <f t="shared" si="0"/>
        <v>2.6500000000000004</v>
      </c>
      <c r="I5" s="5">
        <f t="shared" si="0"/>
        <v>2.9000000000000004</v>
      </c>
      <c r="J5" s="5">
        <f t="shared" si="0"/>
        <v>3.0999999999999996</v>
      </c>
      <c r="K5" s="5">
        <f t="shared" si="0"/>
        <v>3.2</v>
      </c>
      <c r="L5" s="5">
        <f t="shared" si="0"/>
        <v>2.8000000000000007</v>
      </c>
      <c r="M5" s="5">
        <f t="shared" si="0"/>
        <v>2.6000000000000005</v>
      </c>
      <c r="N5" s="5">
        <f t="shared" si="0"/>
        <v>2.6000000000000005</v>
      </c>
    </row>
    <row r="6" spans="1:14" x14ac:dyDescent="0.25">
      <c r="A6" s="7" t="s">
        <v>14</v>
      </c>
      <c r="B6" s="6">
        <f>B4+(2*(B5*1.4826))</f>
        <v>15.10952</v>
      </c>
      <c r="C6" s="6">
        <f t="shared" ref="C6:N6" si="1">C4+(2*(C5*1.4826))</f>
        <v>15.209519999999998</v>
      </c>
      <c r="D6" s="6">
        <f t="shared" si="1"/>
        <v>16.095599999999997</v>
      </c>
      <c r="E6" s="6">
        <f t="shared" si="1"/>
        <v>17.086899999999996</v>
      </c>
      <c r="F6" s="6">
        <f t="shared" si="1"/>
        <v>14.106040000000002</v>
      </c>
      <c r="G6" s="6">
        <f t="shared" si="1"/>
        <v>15.406039999999997</v>
      </c>
      <c r="H6" s="6">
        <f t="shared" si="1"/>
        <v>14.557780000000001</v>
      </c>
      <c r="I6" s="6">
        <f t="shared" si="1"/>
        <v>15.599080000000001</v>
      </c>
      <c r="J6" s="6">
        <f t="shared" si="1"/>
        <v>16.592120000000001</v>
      </c>
      <c r="K6" s="6">
        <f t="shared" si="1"/>
        <v>16.688639999999999</v>
      </c>
      <c r="L6" s="6">
        <f t="shared" si="1"/>
        <v>16.402560000000001</v>
      </c>
      <c r="M6" s="6">
        <f t="shared" si="1"/>
        <v>14.409520000000001</v>
      </c>
      <c r="N6" s="6">
        <f t="shared" si="1"/>
        <v>14.909520000000001</v>
      </c>
    </row>
    <row r="8" spans="1:14" x14ac:dyDescent="0.25">
      <c r="A8" s="15" t="s">
        <v>70</v>
      </c>
    </row>
    <row r="9" spans="1:14" x14ac:dyDescent="0.25">
      <c r="A9" s="8">
        <v>44197</v>
      </c>
      <c r="B9" s="5">
        <f>IF(ISBLANK('Monitor Data'!B2),"",IF(B$4&gt;'Monitor Data'!B2,"",ABS(B$4-'Monitor Data'!B2)))</f>
        <v>7.6999999999999993</v>
      </c>
      <c r="C9" s="5">
        <f>IF(ISBLANK('Monitor Data'!D2),"",IF(C$4&gt;'Monitor Data'!D2,"",ABS(C$4-'Monitor Data'!D2)))</f>
        <v>11.3</v>
      </c>
      <c r="D9" s="5">
        <f>IF(ISBLANK('Monitor Data'!E2),"",IF(D$4&gt;'Monitor Data'!E2,"",ABS(D$4-'Monitor Data'!E2)))</f>
        <v>10.900000000000002</v>
      </c>
      <c r="E9" s="5">
        <f>IF(ISBLANK('Monitor Data'!G2),"",IF(E$4&gt;'Monitor Data'!G2,"",ABS(E$4-'Monitor Data'!G2)))</f>
        <v>8.6500000000000021</v>
      </c>
      <c r="F9" s="5">
        <f>IF(ISBLANK('Monitor Data'!H2),"",IF(F$4&gt;'Monitor Data'!H2,"",ABS(F$4-'Monitor Data'!H2)))</f>
        <v>6.4</v>
      </c>
      <c r="G9" s="5">
        <f>IF(ISBLANK('Monitor Data'!J2),"",IF(G$4&gt;'Monitor Data'!J2,"",ABS(G$4-'Monitor Data'!J2)))</f>
        <v>10.499999999999998</v>
      </c>
      <c r="H9" s="5">
        <f>IF(ISBLANK('Monitor Data'!L2),"",IF(H$4&gt;'Monitor Data'!L2,"",ABS(H$4-'Monitor Data'!L2)))</f>
        <v>7.1000000000000005</v>
      </c>
      <c r="I9" s="5">
        <f>IF(ISBLANK('Monitor Data'!M2),"",IF(I$4&gt;'Monitor Data'!M2,"",ABS(I$4-'Monitor Data'!M2)))</f>
        <v>12.2</v>
      </c>
      <c r="J9" s="5">
        <f>IF(ISBLANK('Monitor Data'!O2),"",IF(J$4&gt;'Monitor Data'!O2,"",ABS(J$4-'Monitor Data'!O2)))</f>
        <v>16.5</v>
      </c>
      <c r="K9" s="5">
        <f>IF(ISBLANK('Monitor Data'!P2),"",IF(K$4&gt;'Monitor Data'!P2,"",ABS(K$4-'Monitor Data'!P2)))</f>
        <v>11.7</v>
      </c>
      <c r="L9" s="5">
        <f>IF(ISBLANK('Monitor Data'!Q2),"",IF(L$4&gt;'Monitor Data'!Q2,"",ABS(L$4-'Monitor Data'!Q2)))</f>
        <v>9.6</v>
      </c>
      <c r="M9" s="5">
        <f>IF(ISBLANK('Monitor Data'!R2),"",IF(M$4&gt;'Monitor Data'!R2,"",ABS(M$4-'Monitor Data'!R2)))</f>
        <v>9.8000000000000007</v>
      </c>
      <c r="N9" s="5">
        <f>IF(ISBLANK('Monitor Data'!S2),"",IF(N$4&gt;'Monitor Data'!S2,"",ABS(N$4-'Monitor Data'!S2)))</f>
        <v>15.600000000000001</v>
      </c>
    </row>
    <row r="10" spans="1:14" x14ac:dyDescent="0.25">
      <c r="A10" s="8">
        <v>44198</v>
      </c>
      <c r="B10" s="5" t="str">
        <f>IF(ISBLANK('Monitor Data'!B3),"",IF(B$4&gt;'Monitor Data'!B3,"",ABS(B$4-'Monitor Data'!B3)))</f>
        <v/>
      </c>
      <c r="C10" s="5" t="str">
        <f>IF(ISBLANK('Monitor Data'!D3),"",IF(C$4&gt;'Monitor Data'!D3,"",ABS(C$4-'Monitor Data'!D3)))</f>
        <v/>
      </c>
      <c r="D10" s="5">
        <f>IF(ISBLANK('Monitor Data'!E3),"",IF(D$4&gt;'Monitor Data'!E3,"",ABS(D$4-'Monitor Data'!E3)))</f>
        <v>15.900000000000002</v>
      </c>
      <c r="E10" s="5">
        <f>IF(ISBLANK('Monitor Data'!G3),"",IF(E$4&gt;'Monitor Data'!G3,"",ABS(E$4-'Monitor Data'!G3)))</f>
        <v>13.45</v>
      </c>
      <c r="F10" s="5" t="str">
        <f>IF(ISBLANK('Monitor Data'!H3),"",IF(F$4&gt;'Monitor Data'!H3,"",ABS(F$4-'Monitor Data'!H3)))</f>
        <v/>
      </c>
      <c r="G10" s="5" t="str">
        <f>IF(ISBLANK('Monitor Data'!J3),"",IF(G$4&gt;'Monitor Data'!J3,"",ABS(G$4-'Monitor Data'!J3)))</f>
        <v/>
      </c>
      <c r="H10" s="5" t="str">
        <f>IF(ISBLANK('Monitor Data'!L3),"",IF(H$4&gt;'Monitor Data'!L3,"",ABS(H$4-'Monitor Data'!L3)))</f>
        <v/>
      </c>
      <c r="I10" s="5">
        <f>IF(ISBLANK('Monitor Data'!M3),"",IF(I$4&gt;'Monitor Data'!M3,"",ABS(I$4-'Monitor Data'!M3)))</f>
        <v>19.8</v>
      </c>
      <c r="J10" s="5" t="str">
        <f>IF(ISBLANK('Monitor Data'!O3),"",IF(J$4&gt;'Monitor Data'!O3,"",ABS(J$4-'Monitor Data'!O3)))</f>
        <v/>
      </c>
      <c r="K10" s="5">
        <f>IF(ISBLANK('Monitor Data'!P3),"",IF(K$4&gt;'Monitor Data'!P3,"",ABS(K$4-'Monitor Data'!P3)))</f>
        <v>17.5</v>
      </c>
      <c r="L10" s="5" t="str">
        <f>IF(ISBLANK('Monitor Data'!Q3),"",IF(L$4&gt;'Monitor Data'!Q3,"",ABS(L$4-'Monitor Data'!Q3)))</f>
        <v/>
      </c>
      <c r="M10" s="5" t="str">
        <f>IF(ISBLANK('Monitor Data'!R3),"",IF(M$4&gt;'Monitor Data'!R3,"",ABS(M$4-'Monitor Data'!R3)))</f>
        <v/>
      </c>
      <c r="N10" s="5" t="str">
        <f>IF(ISBLANK('Monitor Data'!S3),"",IF(N$4&gt;'Monitor Data'!S3,"",ABS(N$4-'Monitor Data'!S3)))</f>
        <v/>
      </c>
    </row>
    <row r="11" spans="1:14" x14ac:dyDescent="0.25">
      <c r="A11" s="8">
        <v>44199</v>
      </c>
      <c r="B11" s="5" t="str">
        <f>IF(ISBLANK('Monitor Data'!B4),"",IF(B$4&gt;'Monitor Data'!B4,"",ABS(B$4-'Monitor Data'!B4)))</f>
        <v/>
      </c>
      <c r="C11" s="5" t="str">
        <f>IF(ISBLANK('Monitor Data'!D4),"",IF(C$4&gt;'Monitor Data'!D4,"",ABS(C$4-'Monitor Data'!D4)))</f>
        <v/>
      </c>
      <c r="D11" s="5">
        <f>IF(ISBLANK('Monitor Data'!E4),"",IF(D$4&gt;'Monitor Data'!E4,"",ABS(D$4-'Monitor Data'!E4)))</f>
        <v>15.8</v>
      </c>
      <c r="E11" s="5">
        <f>IF(ISBLANK('Monitor Data'!G4),"",IF(E$4&gt;'Monitor Data'!G4,"",ABS(E$4-'Monitor Data'!G4)))</f>
        <v>14.75</v>
      </c>
      <c r="F11" s="5" t="str">
        <f>IF(ISBLANK('Monitor Data'!H4),"",IF(F$4&gt;'Monitor Data'!H4,"",ABS(F$4-'Monitor Data'!H4)))</f>
        <v/>
      </c>
      <c r="G11" s="5" t="str">
        <f>IF(ISBLANK('Monitor Data'!J4),"",IF(G$4&gt;'Monitor Data'!J4,"",ABS(G$4-'Monitor Data'!J4)))</f>
        <v/>
      </c>
      <c r="H11" s="5" t="str">
        <f>IF(ISBLANK('Monitor Data'!L4),"",IF(H$4&gt;'Monitor Data'!L4,"",ABS(H$4-'Monitor Data'!L4)))</f>
        <v/>
      </c>
      <c r="I11" s="5">
        <f>IF(ISBLANK('Monitor Data'!M4),"",IF(I$4&gt;'Monitor Data'!M4,"",ABS(I$4-'Monitor Data'!M4)))</f>
        <v>18</v>
      </c>
      <c r="J11" s="5" t="str">
        <f>IF(ISBLANK('Monitor Data'!O4),"",IF(J$4&gt;'Monitor Data'!O4,"",ABS(J$4-'Monitor Data'!O4)))</f>
        <v/>
      </c>
      <c r="K11" s="5">
        <f>IF(ISBLANK('Monitor Data'!P4),"",IF(K$4&gt;'Monitor Data'!P4,"",ABS(K$4-'Monitor Data'!P4)))</f>
        <v>19.7</v>
      </c>
      <c r="L11" s="5" t="str">
        <f>IF(ISBLANK('Monitor Data'!Q4),"",IF(L$4&gt;'Monitor Data'!Q4,"",ABS(L$4-'Monitor Data'!Q4)))</f>
        <v/>
      </c>
      <c r="M11" s="5" t="str">
        <f>IF(ISBLANK('Monitor Data'!R4),"",IF(M$4&gt;'Monitor Data'!R4,"",ABS(M$4-'Monitor Data'!R4)))</f>
        <v/>
      </c>
      <c r="N11" s="5" t="str">
        <f>IF(ISBLANK('Monitor Data'!S4),"",IF(N$4&gt;'Monitor Data'!S4,"",ABS(N$4-'Monitor Data'!S4)))</f>
        <v/>
      </c>
    </row>
    <row r="12" spans="1:14" x14ac:dyDescent="0.25">
      <c r="A12" s="8">
        <v>44200</v>
      </c>
      <c r="B12" s="5">
        <f>IF(ISBLANK('Monitor Data'!B5),"",IF(B$4&gt;'Monitor Data'!B5,"",ABS(B$4-'Monitor Data'!B5)))</f>
        <v>5.9</v>
      </c>
      <c r="C12" s="5">
        <f>IF(ISBLANK('Monitor Data'!D5),"",IF(C$4&gt;'Monitor Data'!D5,"",ABS(C$4-'Monitor Data'!D5)))</f>
        <v>4.1999999999999993</v>
      </c>
      <c r="D12" s="5">
        <f>IF(ISBLANK('Monitor Data'!E5),"",IF(D$4&gt;'Monitor Data'!E5,"",ABS(D$4-'Monitor Data'!E5)))</f>
        <v>6.6000000000000005</v>
      </c>
      <c r="E12" s="5">
        <f>IF(ISBLANK('Monitor Data'!G5),"",IF(E$4&gt;'Monitor Data'!G5,"",ABS(E$4-'Monitor Data'!G5)))</f>
        <v>5.6499999999999995</v>
      </c>
      <c r="F12" s="5">
        <f>IF(ISBLANK('Monitor Data'!H5),"",IF(F$4&gt;'Monitor Data'!H5,"",ABS(F$4-'Monitor Data'!H5)))</f>
        <v>2.5</v>
      </c>
      <c r="G12" s="5">
        <f>IF(ISBLANK('Monitor Data'!J5),"",IF(G$4&gt;'Monitor Data'!J5,"",ABS(G$4-'Monitor Data'!J5)))</f>
        <v>5.7999999999999989</v>
      </c>
      <c r="H12" s="5">
        <f>IF(ISBLANK('Monitor Data'!L5),"",IF(H$4&gt;'Monitor Data'!L5,"",ABS(H$4-'Monitor Data'!L5)))</f>
        <v>2.2999999999999998</v>
      </c>
      <c r="I12" s="5">
        <f>IF(ISBLANK('Monitor Data'!M5),"",IF(I$4&gt;'Monitor Data'!M5,"",ABS(I$4-'Monitor Data'!M5)))</f>
        <v>0.29999999999999982</v>
      </c>
      <c r="J12" s="5">
        <f>IF(ISBLANK('Monitor Data'!O5),"",IF(J$4&gt;'Monitor Data'!O5,"",ABS(J$4-'Monitor Data'!O5)))</f>
        <v>3.7999999999999989</v>
      </c>
      <c r="K12" s="5">
        <f>IF(ISBLANK('Monitor Data'!P5),"",IF(K$4&gt;'Monitor Data'!P5,"",ABS(K$4-'Monitor Data'!P5)))</f>
        <v>5.3999999999999995</v>
      </c>
      <c r="L12" s="5">
        <f>IF(ISBLANK('Monitor Data'!Q5),"",IF(L$4&gt;'Monitor Data'!Q5,"",ABS(L$4-'Monitor Data'!Q5)))</f>
        <v>4.5</v>
      </c>
      <c r="M12" s="5">
        <f>IF(ISBLANK('Monitor Data'!R5),"",IF(M$4&gt;'Monitor Data'!R5,"",ABS(M$4-'Monitor Data'!R5)))</f>
        <v>2.8</v>
      </c>
      <c r="N12" s="5">
        <f>IF(ISBLANK('Monitor Data'!S5),"",IF(N$4&gt;'Monitor Data'!S5,"",ABS(N$4-'Monitor Data'!S5)))</f>
        <v>1.7000000000000002</v>
      </c>
    </row>
    <row r="13" spans="1:14" x14ac:dyDescent="0.25">
      <c r="A13" s="8">
        <v>44201</v>
      </c>
      <c r="B13" s="5" t="str">
        <f>IF(ISBLANK('Monitor Data'!B6),"",IF(B$4&gt;'Monitor Data'!B6,"",ABS(B$4-'Monitor Data'!B6)))</f>
        <v/>
      </c>
      <c r="C13" s="5" t="str">
        <f>IF(ISBLANK('Monitor Data'!D6),"",IF(C$4&gt;'Monitor Data'!D6,"",ABS(C$4-'Monitor Data'!D6)))</f>
        <v/>
      </c>
      <c r="D13" s="5">
        <f>IF(ISBLANK('Monitor Data'!E6),"",IF(D$4&gt;'Monitor Data'!E6,"",ABS(D$4-'Monitor Data'!E6)))</f>
        <v>8.3000000000000007</v>
      </c>
      <c r="E13" s="5">
        <f>IF(ISBLANK('Monitor Data'!G6),"",IF(E$4&gt;'Monitor Data'!G6,"",ABS(E$4-'Monitor Data'!G6)))</f>
        <v>7.45</v>
      </c>
      <c r="F13" s="5" t="str">
        <f>IF(ISBLANK('Monitor Data'!H6),"",IF(F$4&gt;'Monitor Data'!H6,"",ABS(F$4-'Monitor Data'!H6)))</f>
        <v/>
      </c>
      <c r="G13" s="5" t="str">
        <f>IF(ISBLANK('Monitor Data'!J6),"",IF(G$4&gt;'Monitor Data'!J6,"",ABS(G$4-'Monitor Data'!J6)))</f>
        <v/>
      </c>
      <c r="H13" s="5" t="str">
        <f>IF(ISBLANK('Monitor Data'!L6),"",IF(H$4&gt;'Monitor Data'!L6,"",ABS(H$4-'Monitor Data'!L6)))</f>
        <v/>
      </c>
      <c r="I13" s="5">
        <f>IF(ISBLANK('Monitor Data'!M6),"",IF(I$4&gt;'Monitor Data'!M6,"",ABS(I$4-'Monitor Data'!M6)))</f>
        <v>4.5</v>
      </c>
      <c r="J13" s="5" t="str">
        <f>IF(ISBLANK('Monitor Data'!O6),"",IF(J$4&gt;'Monitor Data'!O6,"",ABS(J$4-'Monitor Data'!O6)))</f>
        <v/>
      </c>
      <c r="K13" s="5">
        <f>IF(ISBLANK('Monitor Data'!P6),"",IF(K$4&gt;'Monitor Data'!P6,"",ABS(K$4-'Monitor Data'!P6)))</f>
        <v>7.8999999999999995</v>
      </c>
      <c r="L13" s="5" t="str">
        <f>IF(ISBLANK('Monitor Data'!Q6),"",IF(L$4&gt;'Monitor Data'!Q6,"",ABS(L$4-'Monitor Data'!Q6)))</f>
        <v/>
      </c>
      <c r="M13" s="5" t="str">
        <f>IF(ISBLANK('Monitor Data'!R6),"",IF(M$4&gt;'Monitor Data'!R6,"",ABS(M$4-'Monitor Data'!R6)))</f>
        <v/>
      </c>
      <c r="N13" s="5" t="str">
        <f>IF(ISBLANK('Monitor Data'!S6),"",IF(N$4&gt;'Monitor Data'!S6,"",ABS(N$4-'Monitor Data'!S6)))</f>
        <v/>
      </c>
    </row>
    <row r="14" spans="1:14" x14ac:dyDescent="0.25">
      <c r="A14" s="8">
        <v>44202</v>
      </c>
      <c r="B14" s="5" t="str">
        <f>IF(ISBLANK('Monitor Data'!B7),"",IF(B$4&gt;'Monitor Data'!B7,"",ABS(B$4-'Monitor Data'!B7)))</f>
        <v/>
      </c>
      <c r="C14" s="5" t="str">
        <f>IF(ISBLANK('Monitor Data'!D7),"",IF(C$4&gt;'Monitor Data'!D7,"",ABS(C$4-'Monitor Data'!D7)))</f>
        <v/>
      </c>
      <c r="D14" s="5">
        <f>IF(ISBLANK('Monitor Data'!E7),"",IF(D$4&gt;'Monitor Data'!E7,"",ABS(D$4-'Monitor Data'!E7)))</f>
        <v>16.400000000000002</v>
      </c>
      <c r="E14" s="5">
        <f>IF(ISBLANK('Monitor Data'!G7),"",IF(E$4&gt;'Monitor Data'!G7,"",ABS(E$4-'Monitor Data'!G7)))</f>
        <v>16.95</v>
      </c>
      <c r="F14" s="5" t="str">
        <f>IF(ISBLANK('Monitor Data'!H7),"",IF(F$4&gt;'Monitor Data'!H7,"",ABS(F$4-'Monitor Data'!H7)))</f>
        <v/>
      </c>
      <c r="G14" s="5" t="str">
        <f>IF(ISBLANK('Monitor Data'!J7),"",IF(G$4&gt;'Monitor Data'!J7,"",ABS(G$4-'Monitor Data'!J7)))</f>
        <v/>
      </c>
      <c r="H14" s="5" t="str">
        <f>IF(ISBLANK('Monitor Data'!L7),"",IF(H$4&gt;'Monitor Data'!L7,"",ABS(H$4-'Monitor Data'!L7)))</f>
        <v/>
      </c>
      <c r="I14" s="5">
        <f>IF(ISBLANK('Monitor Data'!M7),"",IF(I$4&gt;'Monitor Data'!M7,"",ABS(I$4-'Monitor Data'!M7)))</f>
        <v>13.7</v>
      </c>
      <c r="J14" s="5" t="str">
        <f>IF(ISBLANK('Monitor Data'!O7),"",IF(J$4&gt;'Monitor Data'!O7,"",ABS(J$4-'Monitor Data'!O7)))</f>
        <v/>
      </c>
      <c r="K14" s="5">
        <f>IF(ISBLANK('Monitor Data'!P7),"",IF(K$4&gt;'Monitor Data'!P7,"",ABS(K$4-'Monitor Data'!P7)))</f>
        <v>9.8000000000000007</v>
      </c>
      <c r="L14" s="5" t="str">
        <f>IF(ISBLANK('Monitor Data'!Q7),"",IF(L$4&gt;'Monitor Data'!Q7,"",ABS(L$4-'Monitor Data'!Q7)))</f>
        <v/>
      </c>
      <c r="M14" s="5" t="str">
        <f>IF(ISBLANK('Monitor Data'!R7),"",IF(M$4&gt;'Monitor Data'!R7,"",ABS(M$4-'Monitor Data'!R7)))</f>
        <v/>
      </c>
      <c r="N14" s="5" t="str">
        <f>IF(ISBLANK('Monitor Data'!S7),"",IF(N$4&gt;'Monitor Data'!S7,"",ABS(N$4-'Monitor Data'!S7)))</f>
        <v/>
      </c>
    </row>
    <row r="15" spans="1:14" x14ac:dyDescent="0.25">
      <c r="A15" s="8">
        <v>44203</v>
      </c>
      <c r="B15" s="5">
        <f>IF(ISBLANK('Monitor Data'!B8),"",IF(B$4&gt;'Monitor Data'!B8,"",ABS(B$4-'Monitor Data'!B8)))</f>
        <v>13.1</v>
      </c>
      <c r="C15" s="5">
        <f>IF(ISBLANK('Monitor Data'!D8),"",IF(C$4&gt;'Monitor Data'!D8,"",ABS(C$4-'Monitor Data'!D8)))</f>
        <v>11.5</v>
      </c>
      <c r="D15" s="5">
        <f>IF(ISBLANK('Monitor Data'!E8),"",IF(D$4&gt;'Monitor Data'!E8,"",ABS(D$4-'Monitor Data'!E8)))</f>
        <v>11.7</v>
      </c>
      <c r="E15" s="5">
        <f>IF(ISBLANK('Monitor Data'!G8),"",IF(E$4&gt;'Monitor Data'!G8,"",ABS(E$4-'Monitor Data'!G8)))</f>
        <v>11.25</v>
      </c>
      <c r="F15" s="5">
        <f>IF(ISBLANK('Monitor Data'!H8),"",IF(F$4&gt;'Monitor Data'!H8,"",ABS(F$4-'Monitor Data'!H8)))</f>
        <v>11.200000000000001</v>
      </c>
      <c r="G15" s="5">
        <f>IF(ISBLANK('Monitor Data'!J8),"",IF(G$4&gt;'Monitor Data'!J8,"",ABS(G$4-'Monitor Data'!J8)))</f>
        <v>15.1</v>
      </c>
      <c r="H15" s="5">
        <f>IF(ISBLANK('Monitor Data'!L8),"",IF(H$4&gt;'Monitor Data'!L8,"",ABS(H$4-'Monitor Data'!L8)))</f>
        <v>14.5</v>
      </c>
      <c r="I15" s="5">
        <f>IF(ISBLANK('Monitor Data'!M8),"",IF(I$4&gt;'Monitor Data'!M8,"",ABS(I$4-'Monitor Data'!M8)))</f>
        <v>15.7</v>
      </c>
      <c r="J15" s="5">
        <f>IF(ISBLANK('Monitor Data'!O8),"",IF(J$4&gt;'Monitor Data'!O8,"",ABS(J$4-'Monitor Data'!O8)))</f>
        <v>11.499999999999998</v>
      </c>
      <c r="K15" s="5">
        <f>IF(ISBLANK('Monitor Data'!P8),"",IF(K$4&gt;'Monitor Data'!P8,"",ABS(K$4-'Monitor Data'!P8)))</f>
        <v>13.2</v>
      </c>
      <c r="L15" s="5">
        <f>IF(ISBLANK('Monitor Data'!Q8),"",IF(L$4&gt;'Monitor Data'!Q8,"",ABS(L$4-'Monitor Data'!Q8)))</f>
        <v>12.000000000000002</v>
      </c>
      <c r="M15" s="5">
        <f>IF(ISBLANK('Monitor Data'!R8),"",IF(M$4&gt;'Monitor Data'!R8,"",ABS(M$4-'Monitor Data'!R8)))</f>
        <v>13.100000000000001</v>
      </c>
      <c r="N15" s="5">
        <f>IF(ISBLANK('Monitor Data'!S8),"",IF(N$4&gt;'Monitor Data'!S8,"",ABS(N$4-'Monitor Data'!S8)))</f>
        <v>14.900000000000002</v>
      </c>
    </row>
    <row r="16" spans="1:14" x14ac:dyDescent="0.25">
      <c r="A16" s="8">
        <v>44204</v>
      </c>
      <c r="B16" s="5" t="str">
        <f>IF(ISBLANK('Monitor Data'!B9),"",IF(B$4&gt;'Monitor Data'!B9,"",ABS(B$4-'Monitor Data'!B9)))</f>
        <v/>
      </c>
      <c r="C16" s="5" t="str">
        <f>IF(ISBLANK('Monitor Data'!D9),"",IF(C$4&gt;'Monitor Data'!D9,"",ABS(C$4-'Monitor Data'!D9)))</f>
        <v/>
      </c>
      <c r="D16" s="5">
        <f>IF(ISBLANK('Monitor Data'!E9),"",IF(D$4&gt;'Monitor Data'!E9,"",ABS(D$4-'Monitor Data'!E9)))</f>
        <v>3.9999999999999991</v>
      </c>
      <c r="E16" s="5">
        <f>IF(ISBLANK('Monitor Data'!G9),"",IF(E$4&gt;'Monitor Data'!G9,"",ABS(E$4-'Monitor Data'!G9)))</f>
        <v>3.3500000000000005</v>
      </c>
      <c r="F16" s="5" t="str">
        <f>IF(ISBLANK('Monitor Data'!H9),"",IF(F$4&gt;'Monitor Data'!H9,"",ABS(F$4-'Monitor Data'!H9)))</f>
        <v/>
      </c>
      <c r="G16" s="5" t="str">
        <f>IF(ISBLANK('Monitor Data'!J9),"",IF(G$4&gt;'Monitor Data'!J9,"",ABS(G$4-'Monitor Data'!J9)))</f>
        <v/>
      </c>
      <c r="H16" s="5" t="str">
        <f>IF(ISBLANK('Monitor Data'!L9),"",IF(H$4&gt;'Monitor Data'!L9,"",ABS(H$4-'Monitor Data'!L9)))</f>
        <v/>
      </c>
      <c r="I16" s="5">
        <f>IF(ISBLANK('Monitor Data'!M9),"",IF(I$4&gt;'Monitor Data'!M9,"",ABS(I$4-'Monitor Data'!M9)))</f>
        <v>11</v>
      </c>
      <c r="J16" s="5" t="str">
        <f>IF(ISBLANK('Monitor Data'!O9),"",IF(J$4&gt;'Monitor Data'!O9,"",ABS(J$4-'Monitor Data'!O9)))</f>
        <v/>
      </c>
      <c r="K16" s="5">
        <f>IF(ISBLANK('Monitor Data'!P9),"",IF(K$4&gt;'Monitor Data'!P9,"",ABS(K$4-'Monitor Data'!P9)))</f>
        <v>1.2999999999999998</v>
      </c>
      <c r="L16" s="5" t="str">
        <f>IF(ISBLANK('Monitor Data'!Q9),"",IF(L$4&gt;'Monitor Data'!Q9,"",ABS(L$4-'Monitor Data'!Q9)))</f>
        <v/>
      </c>
      <c r="M16" s="5" t="str">
        <f>IF(ISBLANK('Monitor Data'!R9),"",IF(M$4&gt;'Monitor Data'!R9,"",ABS(M$4-'Monitor Data'!R9)))</f>
        <v/>
      </c>
      <c r="N16" s="5" t="str">
        <f>IF(ISBLANK('Monitor Data'!S9),"",IF(N$4&gt;'Monitor Data'!S9,"",ABS(N$4-'Monitor Data'!S9)))</f>
        <v/>
      </c>
    </row>
    <row r="17" spans="1:14" x14ac:dyDescent="0.25">
      <c r="A17" s="8">
        <v>44205</v>
      </c>
      <c r="B17" s="5" t="str">
        <f>IF(ISBLANK('Monitor Data'!B10),"",IF(B$4&gt;'Monitor Data'!B10,"",ABS(B$4-'Monitor Data'!B10)))</f>
        <v/>
      </c>
      <c r="C17" s="5" t="str">
        <f>IF(ISBLANK('Monitor Data'!D10),"",IF(C$4&gt;'Monitor Data'!D10,"",ABS(C$4-'Monitor Data'!D10)))</f>
        <v/>
      </c>
      <c r="D17" s="5">
        <f>IF(ISBLANK('Monitor Data'!E10),"",IF(D$4&gt;'Monitor Data'!E10,"",ABS(D$4-'Monitor Data'!E10)))</f>
        <v>2.8999999999999995</v>
      </c>
      <c r="E17" s="5">
        <f>IF(ISBLANK('Monitor Data'!G10),"",IF(E$4&gt;'Monitor Data'!G10,"",ABS(E$4-'Monitor Data'!G10)))</f>
        <v>0.54999999999999982</v>
      </c>
      <c r="F17" s="5" t="str">
        <f>IF(ISBLANK('Monitor Data'!H10),"",IF(F$4&gt;'Monitor Data'!H10,"",ABS(F$4-'Monitor Data'!H10)))</f>
        <v/>
      </c>
      <c r="G17" s="5" t="str">
        <f>IF(ISBLANK('Monitor Data'!J10),"",IF(G$4&gt;'Monitor Data'!J10,"",ABS(G$4-'Monitor Data'!J10)))</f>
        <v/>
      </c>
      <c r="H17" s="5" t="str">
        <f>IF(ISBLANK('Monitor Data'!L10),"",IF(H$4&gt;'Monitor Data'!L10,"",ABS(H$4-'Monitor Data'!L10)))</f>
        <v/>
      </c>
      <c r="I17" s="5">
        <f>IF(ISBLANK('Monitor Data'!M10),"",IF(I$4&gt;'Monitor Data'!M10,"",ABS(I$4-'Monitor Data'!M10)))</f>
        <v>7.3000000000000007</v>
      </c>
      <c r="J17" s="5" t="str">
        <f>IF(ISBLANK('Monitor Data'!O10),"",IF(J$4&gt;'Monitor Data'!O10,"",ABS(J$4-'Monitor Data'!O10)))</f>
        <v/>
      </c>
      <c r="K17" s="5">
        <f>IF(ISBLANK('Monitor Data'!P10),"",IF(K$4&gt;'Monitor Data'!P10,"",ABS(K$4-'Monitor Data'!P10)))</f>
        <v>1.7000000000000002</v>
      </c>
      <c r="L17" s="5" t="str">
        <f>IF(ISBLANK('Monitor Data'!Q10),"",IF(L$4&gt;'Monitor Data'!Q10,"",ABS(L$4-'Monitor Data'!Q10)))</f>
        <v/>
      </c>
      <c r="M17" s="5" t="str">
        <f>IF(ISBLANK('Monitor Data'!R10),"",IF(M$4&gt;'Monitor Data'!R10,"",ABS(M$4-'Monitor Data'!R10)))</f>
        <v/>
      </c>
      <c r="N17" s="5" t="str">
        <f>IF(ISBLANK('Monitor Data'!S10),"",IF(N$4&gt;'Monitor Data'!S10,"",ABS(N$4-'Monitor Data'!S10)))</f>
        <v/>
      </c>
    </row>
    <row r="18" spans="1:14" x14ac:dyDescent="0.25">
      <c r="A18" s="8">
        <v>44206</v>
      </c>
      <c r="B18" s="5">
        <f>IF(ISBLANK('Monitor Data'!B11),"",IF(B$4&gt;'Monitor Data'!B11,"",ABS(B$4-'Monitor Data'!B11)))</f>
        <v>6.9</v>
      </c>
      <c r="C18" s="5">
        <f>IF(ISBLANK('Monitor Data'!D11),"",IF(C$4&gt;'Monitor Data'!D11,"",ABS(C$4-'Monitor Data'!D11)))</f>
        <v>9.1999999999999993</v>
      </c>
      <c r="D18" s="5">
        <f>IF(ISBLANK('Monitor Data'!E11),"",IF(D$4&gt;'Monitor Data'!E11,"",ABS(D$4-'Monitor Data'!E11)))</f>
        <v>6.8</v>
      </c>
      <c r="E18" s="5">
        <f>IF(ISBLANK('Monitor Data'!G11),"",IF(E$4&gt;'Monitor Data'!G11,"",ABS(E$4-'Monitor Data'!G11)))</f>
        <v>6.1499999999999995</v>
      </c>
      <c r="F18" s="5">
        <f>IF(ISBLANK('Monitor Data'!H11),"",IF(F$4&gt;'Monitor Data'!H11,"",ABS(F$4-'Monitor Data'!H11)))</f>
        <v>12.500000000000002</v>
      </c>
      <c r="G18" s="5">
        <f>IF(ISBLANK('Monitor Data'!J11),"",IF(G$4&gt;'Monitor Data'!J11,"",ABS(G$4-'Monitor Data'!J11)))</f>
        <v>8.7999999999999989</v>
      </c>
      <c r="H18" s="5">
        <f>IF(ISBLANK('Monitor Data'!L11),"",IF(H$4&gt;'Monitor Data'!L11,"",ABS(H$4-'Monitor Data'!L11)))</f>
        <v>1.2999999999999998</v>
      </c>
      <c r="I18" s="5">
        <f>IF(ISBLANK('Monitor Data'!M11),"",IF(I$4&gt;'Monitor Data'!M11,"",ABS(I$4-'Monitor Data'!M11)))</f>
        <v>2.0999999999999996</v>
      </c>
      <c r="J18" s="5">
        <f>IF(ISBLANK('Monitor Data'!O11),"",IF(J$4&gt;'Monitor Data'!O11,"",ABS(J$4-'Monitor Data'!O11)))</f>
        <v>8.6</v>
      </c>
      <c r="K18" s="5">
        <f>IF(ISBLANK('Monitor Data'!P11),"",IF(K$4&gt;'Monitor Data'!P11,"",ABS(K$4-'Monitor Data'!P11)))</f>
        <v>7.7</v>
      </c>
      <c r="L18" s="5">
        <f>IF(ISBLANK('Monitor Data'!Q11),"",IF(L$4&gt;'Monitor Data'!Q11,"",ABS(L$4-'Monitor Data'!Q11)))</f>
        <v>7</v>
      </c>
      <c r="M18" s="5">
        <f>IF(ISBLANK('Monitor Data'!R11),"",IF(M$4&gt;'Monitor Data'!R11,"",ABS(M$4-'Monitor Data'!R11)))</f>
        <v>7.8999999999999995</v>
      </c>
      <c r="N18" s="5">
        <f>IF(ISBLANK('Monitor Data'!S11),"",IF(N$4&gt;'Monitor Data'!S11,"",ABS(N$4-'Monitor Data'!S11)))</f>
        <v>0.79999999999999982</v>
      </c>
    </row>
    <row r="19" spans="1:14" x14ac:dyDescent="0.25">
      <c r="A19" s="8">
        <v>44207</v>
      </c>
      <c r="B19" s="5" t="str">
        <f>IF(ISBLANK('Monitor Data'!B12),"",IF(B$4&gt;'Monitor Data'!B12,"",ABS(B$4-'Monitor Data'!B12)))</f>
        <v/>
      </c>
      <c r="C19" s="5" t="str">
        <f>IF(ISBLANK('Monitor Data'!D12),"",IF(C$4&gt;'Monitor Data'!D12,"",ABS(C$4-'Monitor Data'!D12)))</f>
        <v/>
      </c>
      <c r="D19" s="5">
        <f>IF(ISBLANK('Monitor Data'!E12),"",IF(D$4&gt;'Monitor Data'!E12,"",ABS(D$4-'Monitor Data'!E12)))</f>
        <v>0.79999999999999982</v>
      </c>
      <c r="E19" s="5" t="str">
        <f>IF(ISBLANK('Monitor Data'!G12),"",IF(E$4&gt;'Monitor Data'!G12,"",ABS(E$4-'Monitor Data'!G12)))</f>
        <v/>
      </c>
      <c r="F19" s="5" t="str">
        <f>IF(ISBLANK('Monitor Data'!H12),"",IF(F$4&gt;'Monitor Data'!H12,"",ABS(F$4-'Monitor Data'!H12)))</f>
        <v/>
      </c>
      <c r="G19" s="5" t="str">
        <f>IF(ISBLANK('Monitor Data'!J12),"",IF(G$4&gt;'Monitor Data'!J12,"",ABS(G$4-'Monitor Data'!J12)))</f>
        <v/>
      </c>
      <c r="H19" s="5" t="str">
        <f>IF(ISBLANK('Monitor Data'!L12),"",IF(H$4&gt;'Monitor Data'!L12,"",ABS(H$4-'Monitor Data'!L12)))</f>
        <v/>
      </c>
      <c r="I19" s="5">
        <f>IF(ISBLANK('Monitor Data'!M12),"",IF(I$4&gt;'Monitor Data'!M12,"",ABS(I$4-'Monitor Data'!M12)))</f>
        <v>1.0999999999999996</v>
      </c>
      <c r="J19" s="5" t="str">
        <f>IF(ISBLANK('Monitor Data'!O12),"",IF(J$4&gt;'Monitor Data'!O12,"",ABS(J$4-'Monitor Data'!O12)))</f>
        <v/>
      </c>
      <c r="K19" s="5">
        <f>IF(ISBLANK('Monitor Data'!P12),"",IF(K$4&gt;'Monitor Data'!P12,"",ABS(K$4-'Monitor Data'!P12)))</f>
        <v>2.2999999999999998</v>
      </c>
      <c r="L19" s="5" t="str">
        <f>IF(ISBLANK('Monitor Data'!Q12),"",IF(L$4&gt;'Monitor Data'!Q12,"",ABS(L$4-'Monitor Data'!Q12)))</f>
        <v/>
      </c>
      <c r="M19" s="5" t="str">
        <f>IF(ISBLANK('Monitor Data'!R12),"",IF(M$4&gt;'Monitor Data'!R12,"",ABS(M$4-'Monitor Data'!R12)))</f>
        <v/>
      </c>
      <c r="N19" s="5" t="str">
        <f>IF(ISBLANK('Monitor Data'!S12),"",IF(N$4&gt;'Monitor Data'!S12,"",ABS(N$4-'Monitor Data'!S12)))</f>
        <v/>
      </c>
    </row>
    <row r="20" spans="1:14" x14ac:dyDescent="0.25">
      <c r="A20" s="8">
        <v>44208</v>
      </c>
      <c r="B20" s="5" t="str">
        <f>IF(ISBLANK('Monitor Data'!B13),"",IF(B$4&gt;'Monitor Data'!B13,"",ABS(B$4-'Monitor Data'!B13)))</f>
        <v/>
      </c>
      <c r="C20" s="5" t="str">
        <f>IF(ISBLANK('Monitor Data'!D13),"",IF(C$4&gt;'Monitor Data'!D13,"",ABS(C$4-'Monitor Data'!D13)))</f>
        <v/>
      </c>
      <c r="D20" s="5">
        <f>IF(ISBLANK('Monitor Data'!E13),"",IF(D$4&gt;'Monitor Data'!E13,"",ABS(D$4-'Monitor Data'!E13)))</f>
        <v>4.7</v>
      </c>
      <c r="E20" s="5">
        <f>IF(ISBLANK('Monitor Data'!G13),"",IF(E$4&gt;'Monitor Data'!G13,"",ABS(E$4-'Monitor Data'!G13)))</f>
        <v>5.1499999999999995</v>
      </c>
      <c r="F20" s="5" t="str">
        <f>IF(ISBLANK('Monitor Data'!H13),"",IF(F$4&gt;'Monitor Data'!H13,"",ABS(F$4-'Monitor Data'!H13)))</f>
        <v/>
      </c>
      <c r="G20" s="5" t="str">
        <f>IF(ISBLANK('Monitor Data'!J13),"",IF(G$4&gt;'Monitor Data'!J13,"",ABS(G$4-'Monitor Data'!J13)))</f>
        <v/>
      </c>
      <c r="H20" s="5" t="str">
        <f>IF(ISBLANK('Monitor Data'!L13),"",IF(H$4&gt;'Monitor Data'!L13,"",ABS(H$4-'Monitor Data'!L13)))</f>
        <v/>
      </c>
      <c r="I20" s="5">
        <f>IF(ISBLANK('Monitor Data'!M13),"",IF(I$4&gt;'Monitor Data'!M13,"",ABS(I$4-'Monitor Data'!M13)))</f>
        <v>1.3000000000000007</v>
      </c>
      <c r="J20" s="5" t="str">
        <f>IF(ISBLANK('Monitor Data'!O13),"",IF(J$4&gt;'Monitor Data'!O13,"",ABS(J$4-'Monitor Data'!O13)))</f>
        <v/>
      </c>
      <c r="K20" s="5">
        <f>IF(ISBLANK('Monitor Data'!P13),"",IF(K$4&gt;'Monitor Data'!P13,"",ABS(K$4-'Monitor Data'!P13)))</f>
        <v>7.2</v>
      </c>
      <c r="L20" s="5" t="str">
        <f>IF(ISBLANK('Monitor Data'!Q13),"",IF(L$4&gt;'Monitor Data'!Q13,"",ABS(L$4-'Monitor Data'!Q13)))</f>
        <v/>
      </c>
      <c r="M20" s="5" t="str">
        <f>IF(ISBLANK('Monitor Data'!R13),"",IF(M$4&gt;'Monitor Data'!R13,"",ABS(M$4-'Monitor Data'!R13)))</f>
        <v/>
      </c>
      <c r="N20" s="5" t="str">
        <f>IF(ISBLANK('Monitor Data'!S13),"",IF(N$4&gt;'Monitor Data'!S13,"",ABS(N$4-'Monitor Data'!S13)))</f>
        <v/>
      </c>
    </row>
    <row r="21" spans="1:14" x14ac:dyDescent="0.25">
      <c r="A21" s="8">
        <v>44209</v>
      </c>
      <c r="B21" s="5">
        <f>IF(ISBLANK('Monitor Data'!B14),"",IF(B$4&gt;'Monitor Data'!B14,"",ABS(B$4-'Monitor Data'!B14)))</f>
        <v>6.2999999999999989</v>
      </c>
      <c r="C21" s="5">
        <f>IF(ISBLANK('Monitor Data'!D14),"",IF(C$4&gt;'Monitor Data'!D14,"",ABS(C$4-'Monitor Data'!D14)))</f>
        <v>6.1999999999999993</v>
      </c>
      <c r="D21" s="5">
        <f>IF(ISBLANK('Monitor Data'!E14),"",IF(D$4&gt;'Monitor Data'!E14,"",ABS(D$4-'Monitor Data'!E14)))</f>
        <v>4.8</v>
      </c>
      <c r="E21" s="5">
        <f>IF(ISBLANK('Monitor Data'!G14),"",IF(E$4&gt;'Monitor Data'!G14,"",ABS(E$4-'Monitor Data'!G14)))</f>
        <v>5.8500000000000005</v>
      </c>
      <c r="F21" s="5" t="str">
        <f>IF(ISBLANK('Monitor Data'!H14),"",IF(F$4&gt;'Monitor Data'!H14,"",ABS(F$4-'Monitor Data'!H14)))</f>
        <v/>
      </c>
      <c r="G21" s="5">
        <f>IF(ISBLANK('Monitor Data'!J14),"",IF(G$4&gt;'Monitor Data'!J14,"",ABS(G$4-'Monitor Data'!J14)))</f>
        <v>3.2999999999999989</v>
      </c>
      <c r="H21" s="5">
        <f>IF(ISBLANK('Monitor Data'!L14),"",IF(H$4&gt;'Monitor Data'!L14,"",ABS(H$4-'Monitor Data'!L14)))</f>
        <v>3.3999999999999995</v>
      </c>
      <c r="I21" s="5">
        <f>IF(ISBLANK('Monitor Data'!M14),"",IF(I$4&gt;'Monitor Data'!M14,"",ABS(I$4-'Monitor Data'!M14)))</f>
        <v>0.79999999999999982</v>
      </c>
      <c r="J21" s="5">
        <f>IF(ISBLANK('Monitor Data'!O14),"",IF(J$4&gt;'Monitor Data'!O14,"",ABS(J$4-'Monitor Data'!O14)))</f>
        <v>2.2999999999999989</v>
      </c>
      <c r="K21" s="5">
        <f>IF(ISBLANK('Monitor Data'!P14),"",IF(K$4&gt;'Monitor Data'!P14,"",ABS(K$4-'Monitor Data'!P14)))</f>
        <v>6.2</v>
      </c>
      <c r="L21" s="5">
        <f>IF(ISBLANK('Monitor Data'!Q14),"",IF(L$4&gt;'Monitor Data'!Q14,"",ABS(L$4-'Monitor Data'!Q14)))</f>
        <v>3.5999999999999996</v>
      </c>
      <c r="M21" s="5">
        <f>IF(ISBLANK('Monitor Data'!R14),"",IF(M$4&gt;'Monitor Data'!R14,"",ABS(M$4-'Monitor Data'!R14)))</f>
        <v>1.6000000000000005</v>
      </c>
      <c r="N21" s="5">
        <f>IF(ISBLANK('Monitor Data'!S14),"",IF(N$4&gt;'Monitor Data'!S14,"",ABS(N$4-'Monitor Data'!S14)))</f>
        <v>1.8999999999999995</v>
      </c>
    </row>
    <row r="22" spans="1:14" x14ac:dyDescent="0.25">
      <c r="A22" s="8">
        <v>44210</v>
      </c>
      <c r="B22" s="5" t="str">
        <f>IF(ISBLANK('Monitor Data'!B15),"",IF(B$4&gt;'Monitor Data'!B15,"",ABS(B$4-'Monitor Data'!B15)))</f>
        <v/>
      </c>
      <c r="C22" s="5" t="str">
        <f>IF(ISBLANK('Monitor Data'!D15),"",IF(C$4&gt;'Monitor Data'!D15,"",ABS(C$4-'Monitor Data'!D15)))</f>
        <v/>
      </c>
      <c r="D22" s="5">
        <f>IF(ISBLANK('Monitor Data'!E15),"",IF(D$4&gt;'Monitor Data'!E15,"",ABS(D$4-'Monitor Data'!E15)))</f>
        <v>1.1000000000000005</v>
      </c>
      <c r="E22" s="5">
        <f>IF(ISBLANK('Monitor Data'!G15),"",IF(E$4&gt;'Monitor Data'!G15,"",ABS(E$4-'Monitor Data'!G15)))</f>
        <v>1.1499999999999995</v>
      </c>
      <c r="F22" s="5" t="str">
        <f>IF(ISBLANK('Monitor Data'!H15),"",IF(F$4&gt;'Monitor Data'!H15,"",ABS(F$4-'Monitor Data'!H15)))</f>
        <v/>
      </c>
      <c r="G22" s="5" t="str">
        <f>IF(ISBLANK('Monitor Data'!J15),"",IF(G$4&gt;'Monitor Data'!J15,"",ABS(G$4-'Monitor Data'!J15)))</f>
        <v/>
      </c>
      <c r="H22" s="5" t="str">
        <f>IF(ISBLANK('Monitor Data'!L15),"",IF(H$4&gt;'Monitor Data'!L15,"",ABS(H$4-'Monitor Data'!L15)))</f>
        <v/>
      </c>
      <c r="I22" s="5" t="str">
        <f>IF(ISBLANK('Monitor Data'!M15),"",IF(I$4&gt;'Monitor Data'!M15,"",ABS(I$4-'Monitor Data'!M15)))</f>
        <v/>
      </c>
      <c r="J22" s="5" t="str">
        <f>IF(ISBLANK('Monitor Data'!O15),"",IF(J$4&gt;'Monitor Data'!O15,"",ABS(J$4-'Monitor Data'!O15)))</f>
        <v/>
      </c>
      <c r="K22" s="5">
        <f>IF(ISBLANK('Monitor Data'!P15),"",IF(K$4&gt;'Monitor Data'!P15,"",ABS(K$4-'Monitor Data'!P15)))</f>
        <v>1.8999999999999995</v>
      </c>
      <c r="L22" s="5" t="str">
        <f>IF(ISBLANK('Monitor Data'!Q15),"",IF(L$4&gt;'Monitor Data'!Q15,"",ABS(L$4-'Monitor Data'!Q15)))</f>
        <v/>
      </c>
      <c r="M22" s="5" t="str">
        <f>IF(ISBLANK('Monitor Data'!R15),"",IF(M$4&gt;'Monitor Data'!R15,"",ABS(M$4-'Monitor Data'!R15)))</f>
        <v/>
      </c>
      <c r="N22" s="5" t="str">
        <f>IF(ISBLANK('Monitor Data'!S15),"",IF(N$4&gt;'Monitor Data'!S15,"",ABS(N$4-'Monitor Data'!S15)))</f>
        <v/>
      </c>
    </row>
    <row r="23" spans="1:14" x14ac:dyDescent="0.25">
      <c r="A23" s="8">
        <v>44211</v>
      </c>
      <c r="B23" s="5" t="str">
        <f>IF(ISBLANK('Monitor Data'!B16),"",IF(B$4&gt;'Monitor Data'!B16,"",ABS(B$4-'Monitor Data'!B16)))</f>
        <v/>
      </c>
      <c r="C23" s="5" t="str">
        <f>IF(ISBLANK('Monitor Data'!D16),"",IF(C$4&gt;'Monitor Data'!D16,"",ABS(C$4-'Monitor Data'!D16)))</f>
        <v/>
      </c>
      <c r="D23" s="5" t="str">
        <f>IF(ISBLANK('Monitor Data'!E16),"",IF(D$4&gt;'Monitor Data'!E16,"",ABS(D$4-'Monitor Data'!E16)))</f>
        <v/>
      </c>
      <c r="E23" s="5" t="str">
        <f>IF(ISBLANK('Monitor Data'!G16),"",IF(E$4&gt;'Monitor Data'!G16,"",ABS(E$4-'Monitor Data'!G16)))</f>
        <v/>
      </c>
      <c r="F23" s="5" t="str">
        <f>IF(ISBLANK('Monitor Data'!H16),"",IF(F$4&gt;'Monitor Data'!H16,"",ABS(F$4-'Monitor Data'!H16)))</f>
        <v/>
      </c>
      <c r="G23" s="5" t="str">
        <f>IF(ISBLANK('Monitor Data'!J16),"",IF(G$4&gt;'Monitor Data'!J16,"",ABS(G$4-'Monitor Data'!J16)))</f>
        <v/>
      </c>
      <c r="H23" s="5" t="str">
        <f>IF(ISBLANK('Monitor Data'!L16),"",IF(H$4&gt;'Monitor Data'!L16,"",ABS(H$4-'Monitor Data'!L16)))</f>
        <v/>
      </c>
      <c r="I23" s="5" t="str">
        <f>IF(ISBLANK('Monitor Data'!M16),"",IF(I$4&gt;'Monitor Data'!M16,"",ABS(I$4-'Monitor Data'!M16)))</f>
        <v/>
      </c>
      <c r="J23" s="5" t="str">
        <f>IF(ISBLANK('Monitor Data'!O16),"",IF(J$4&gt;'Monitor Data'!O16,"",ABS(J$4-'Monitor Data'!O16)))</f>
        <v/>
      </c>
      <c r="K23" s="5" t="str">
        <f>IF(ISBLANK('Monitor Data'!P16),"",IF(K$4&gt;'Monitor Data'!P16,"",ABS(K$4-'Monitor Data'!P16)))</f>
        <v/>
      </c>
      <c r="L23" s="5" t="str">
        <f>IF(ISBLANK('Monitor Data'!Q16),"",IF(L$4&gt;'Monitor Data'!Q16,"",ABS(L$4-'Monitor Data'!Q16)))</f>
        <v/>
      </c>
      <c r="M23" s="5" t="str">
        <f>IF(ISBLANK('Monitor Data'!R16),"",IF(M$4&gt;'Monitor Data'!R16,"",ABS(M$4-'Monitor Data'!R16)))</f>
        <v/>
      </c>
      <c r="N23" s="5" t="str">
        <f>IF(ISBLANK('Monitor Data'!S16),"",IF(N$4&gt;'Monitor Data'!S16,"",ABS(N$4-'Monitor Data'!S16)))</f>
        <v/>
      </c>
    </row>
    <row r="24" spans="1:14" x14ac:dyDescent="0.25">
      <c r="A24" s="8">
        <v>44212</v>
      </c>
      <c r="B24" s="5" t="str">
        <f>IF(ISBLANK('Monitor Data'!B17),"",IF(B$4&gt;'Monitor Data'!B17,"",ABS(B$4-'Monitor Data'!B17)))</f>
        <v/>
      </c>
      <c r="C24" s="5" t="str">
        <f>IF(ISBLANK('Monitor Data'!D17),"",IF(C$4&gt;'Monitor Data'!D17,"",ABS(C$4-'Monitor Data'!D17)))</f>
        <v/>
      </c>
      <c r="D24" s="5" t="str">
        <f>IF(ISBLANK('Monitor Data'!E17),"",IF(D$4&gt;'Monitor Data'!E17,"",ABS(D$4-'Monitor Data'!E17)))</f>
        <v/>
      </c>
      <c r="E24" s="5" t="str">
        <f>IF(ISBLANK('Monitor Data'!G17),"",IF(E$4&gt;'Monitor Data'!G17,"",ABS(E$4-'Monitor Data'!G17)))</f>
        <v/>
      </c>
      <c r="F24" s="5" t="str">
        <f>IF(ISBLANK('Monitor Data'!H17),"",IF(F$4&gt;'Monitor Data'!H17,"",ABS(F$4-'Monitor Data'!H17)))</f>
        <v/>
      </c>
      <c r="G24" s="5" t="str">
        <f>IF(ISBLANK('Monitor Data'!J17),"",IF(G$4&gt;'Monitor Data'!J17,"",ABS(G$4-'Monitor Data'!J17)))</f>
        <v/>
      </c>
      <c r="H24" s="5" t="str">
        <f>IF(ISBLANK('Monitor Data'!L17),"",IF(H$4&gt;'Monitor Data'!L17,"",ABS(H$4-'Monitor Data'!L17)))</f>
        <v/>
      </c>
      <c r="I24" s="5" t="str">
        <f>IF(ISBLANK('Monitor Data'!M17),"",IF(I$4&gt;'Monitor Data'!M17,"",ABS(I$4-'Monitor Data'!M17)))</f>
        <v/>
      </c>
      <c r="J24" s="5" t="str">
        <f>IF(ISBLANK('Monitor Data'!O17),"",IF(J$4&gt;'Monitor Data'!O17,"",ABS(J$4-'Monitor Data'!O17)))</f>
        <v/>
      </c>
      <c r="K24" s="5" t="str">
        <f>IF(ISBLANK('Monitor Data'!P17),"",IF(K$4&gt;'Monitor Data'!P17,"",ABS(K$4-'Monitor Data'!P17)))</f>
        <v/>
      </c>
      <c r="L24" s="5" t="str">
        <f>IF(ISBLANK('Monitor Data'!Q17),"",IF(L$4&gt;'Monitor Data'!Q17,"",ABS(L$4-'Monitor Data'!Q17)))</f>
        <v/>
      </c>
      <c r="M24" s="5" t="str">
        <f>IF(ISBLANK('Monitor Data'!R17),"",IF(M$4&gt;'Monitor Data'!R17,"",ABS(M$4-'Monitor Data'!R17)))</f>
        <v/>
      </c>
      <c r="N24" s="5" t="str">
        <f>IF(ISBLANK('Monitor Data'!S17),"",IF(N$4&gt;'Monitor Data'!S17,"",ABS(N$4-'Monitor Data'!S17)))</f>
        <v/>
      </c>
    </row>
    <row r="25" spans="1:14" x14ac:dyDescent="0.25">
      <c r="A25" s="8">
        <v>44213</v>
      </c>
      <c r="B25" s="5" t="str">
        <f>IF(ISBLANK('Monitor Data'!B18),"",IF(B$4&gt;'Monitor Data'!B18,"",ABS(B$4-'Monitor Data'!B18)))</f>
        <v/>
      </c>
      <c r="C25" s="5" t="str">
        <f>IF(ISBLANK('Monitor Data'!D18),"",IF(C$4&gt;'Monitor Data'!D18,"",ABS(C$4-'Monitor Data'!D18)))</f>
        <v/>
      </c>
      <c r="D25" s="5" t="str">
        <f>IF(ISBLANK('Monitor Data'!E18),"",IF(D$4&gt;'Monitor Data'!E18,"",ABS(D$4-'Monitor Data'!E18)))</f>
        <v/>
      </c>
      <c r="E25" s="5" t="str">
        <f>IF(ISBLANK('Monitor Data'!G18),"",IF(E$4&gt;'Monitor Data'!G18,"",ABS(E$4-'Monitor Data'!G18)))</f>
        <v/>
      </c>
      <c r="F25" s="5" t="str">
        <f>IF(ISBLANK('Monitor Data'!H18),"",IF(F$4&gt;'Monitor Data'!H18,"",ABS(F$4-'Monitor Data'!H18)))</f>
        <v/>
      </c>
      <c r="G25" s="5" t="str">
        <f>IF(ISBLANK('Monitor Data'!J18),"",IF(G$4&gt;'Monitor Data'!J18,"",ABS(G$4-'Monitor Data'!J18)))</f>
        <v/>
      </c>
      <c r="H25" s="5" t="str">
        <f>IF(ISBLANK('Monitor Data'!L18),"",IF(H$4&gt;'Monitor Data'!L18,"",ABS(H$4-'Monitor Data'!L18)))</f>
        <v/>
      </c>
      <c r="I25" s="5" t="str">
        <f>IF(ISBLANK('Monitor Data'!M18),"",IF(I$4&gt;'Monitor Data'!M18,"",ABS(I$4-'Monitor Data'!M18)))</f>
        <v/>
      </c>
      <c r="J25" s="5" t="str">
        <f>IF(ISBLANK('Monitor Data'!O18),"",IF(J$4&gt;'Monitor Data'!O18,"",ABS(J$4-'Monitor Data'!O18)))</f>
        <v/>
      </c>
      <c r="K25" s="5" t="str">
        <f>IF(ISBLANK('Monitor Data'!P18),"",IF(K$4&gt;'Monitor Data'!P18,"",ABS(K$4-'Monitor Data'!P18)))</f>
        <v/>
      </c>
      <c r="L25" s="5" t="str">
        <f>IF(ISBLANK('Monitor Data'!Q18),"",IF(L$4&gt;'Monitor Data'!Q18,"",ABS(L$4-'Monitor Data'!Q18)))</f>
        <v/>
      </c>
      <c r="M25" s="5" t="str">
        <f>IF(ISBLANK('Monitor Data'!R18),"",IF(M$4&gt;'Monitor Data'!R18,"",ABS(M$4-'Monitor Data'!R18)))</f>
        <v/>
      </c>
      <c r="N25" s="5" t="str">
        <f>IF(ISBLANK('Monitor Data'!S18),"",IF(N$4&gt;'Monitor Data'!S18,"",ABS(N$4-'Monitor Data'!S18)))</f>
        <v/>
      </c>
    </row>
    <row r="26" spans="1:14" x14ac:dyDescent="0.25">
      <c r="A26" s="8">
        <v>44214</v>
      </c>
      <c r="B26" s="5" t="str">
        <f>IF(ISBLANK('Monitor Data'!B19),"",IF(B$4&gt;'Monitor Data'!B19,"",ABS(B$4-'Monitor Data'!B19)))</f>
        <v/>
      </c>
      <c r="C26" s="5" t="str">
        <f>IF(ISBLANK('Monitor Data'!D19),"",IF(C$4&gt;'Monitor Data'!D19,"",ABS(C$4-'Monitor Data'!D19)))</f>
        <v/>
      </c>
      <c r="D26" s="5">
        <f>IF(ISBLANK('Monitor Data'!E19),"",IF(D$4&gt;'Monitor Data'!E19,"",ABS(D$4-'Monitor Data'!E19)))</f>
        <v>3.4999999999999991</v>
      </c>
      <c r="E26" s="5">
        <f>IF(ISBLANK('Monitor Data'!G19),"",IF(E$4&gt;'Monitor Data'!G19,"",ABS(E$4-'Monitor Data'!G19)))</f>
        <v>2.2499999999999991</v>
      </c>
      <c r="F26" s="5" t="str">
        <f>IF(ISBLANK('Monitor Data'!H19),"",IF(F$4&gt;'Monitor Data'!H19,"",ABS(F$4-'Monitor Data'!H19)))</f>
        <v/>
      </c>
      <c r="G26" s="5" t="str">
        <f>IF(ISBLANK('Monitor Data'!J19),"",IF(G$4&gt;'Monitor Data'!J19,"",ABS(G$4-'Monitor Data'!J19)))</f>
        <v/>
      </c>
      <c r="H26" s="5" t="str">
        <f>IF(ISBLANK('Monitor Data'!L19),"",IF(H$4&gt;'Monitor Data'!L19,"",ABS(H$4-'Monitor Data'!L19)))</f>
        <v/>
      </c>
      <c r="I26" s="5">
        <f>IF(ISBLANK('Monitor Data'!M19),"",IF(I$4&gt;'Monitor Data'!M19,"",ABS(I$4-'Monitor Data'!M19)))</f>
        <v>1.5999999999999996</v>
      </c>
      <c r="J26" s="5" t="str">
        <f>IF(ISBLANK('Monitor Data'!O19),"",IF(J$4&gt;'Monitor Data'!O19,"",ABS(J$4-'Monitor Data'!O19)))</f>
        <v/>
      </c>
      <c r="K26" s="5">
        <f>IF(ISBLANK('Monitor Data'!P19),"",IF(K$4&gt;'Monitor Data'!P19,"",ABS(K$4-'Monitor Data'!P19)))</f>
        <v>4.4999999999999991</v>
      </c>
      <c r="L26" s="5" t="str">
        <f>IF(ISBLANK('Monitor Data'!Q19),"",IF(L$4&gt;'Monitor Data'!Q19,"",ABS(L$4-'Monitor Data'!Q19)))</f>
        <v/>
      </c>
      <c r="M26" s="5" t="str">
        <f>IF(ISBLANK('Monitor Data'!R19),"",IF(M$4&gt;'Monitor Data'!R19,"",ABS(M$4-'Monitor Data'!R19)))</f>
        <v/>
      </c>
      <c r="N26" s="5" t="str">
        <f>IF(ISBLANK('Monitor Data'!S19),"",IF(N$4&gt;'Monitor Data'!S19,"",ABS(N$4-'Monitor Data'!S19)))</f>
        <v/>
      </c>
    </row>
    <row r="27" spans="1:14" x14ac:dyDescent="0.25">
      <c r="A27" s="8">
        <v>44215</v>
      </c>
      <c r="B27" s="5">
        <f>IF(ISBLANK('Monitor Data'!B20),"",IF(B$4&gt;'Monitor Data'!B20,"",ABS(B$4-'Monitor Data'!B20)))</f>
        <v>0</v>
      </c>
      <c r="C27" s="5">
        <f>IF(ISBLANK('Monitor Data'!D20),"",IF(C$4&gt;'Monitor Data'!D20,"",ABS(C$4-'Monitor Data'!D20)))</f>
        <v>5.1999999999999993</v>
      </c>
      <c r="D27" s="5">
        <f>IF(ISBLANK('Monitor Data'!E20),"",IF(D$4&gt;'Monitor Data'!E20,"",ABS(D$4-'Monitor Data'!E20)))</f>
        <v>2.2000000000000002</v>
      </c>
      <c r="E27" s="5">
        <f>IF(ISBLANK('Monitor Data'!G20),"",IF(E$4&gt;'Monitor Data'!G20,"",ABS(E$4-'Monitor Data'!G20)))</f>
        <v>0.64999999999999947</v>
      </c>
      <c r="F27" s="5" t="str">
        <f>IF(ISBLANK('Monitor Data'!H20),"",IF(F$4&gt;'Monitor Data'!H20,"",ABS(F$4-'Monitor Data'!H20)))</f>
        <v/>
      </c>
      <c r="G27" s="5">
        <f>IF(ISBLANK('Monitor Data'!J20),"",IF(G$4&gt;'Monitor Data'!J20,"",ABS(G$4-'Monitor Data'!J20)))</f>
        <v>2.6999999999999993</v>
      </c>
      <c r="H27" s="5" t="str">
        <f>IF(ISBLANK('Monitor Data'!L20),"",IF(H$4&gt;'Monitor Data'!L20,"",ABS(H$4-'Monitor Data'!L20)))</f>
        <v/>
      </c>
      <c r="I27" s="5">
        <f>IF(ISBLANK('Monitor Data'!M20),"",IF(I$4&gt;'Monitor Data'!M20,"",ABS(I$4-'Monitor Data'!M20)))</f>
        <v>0.40000000000000036</v>
      </c>
      <c r="J27" s="5" t="str">
        <f>IF(ISBLANK('Monitor Data'!O20),"",IF(J$4&gt;'Monitor Data'!O20,"",ABS(J$4-'Monitor Data'!O20)))</f>
        <v/>
      </c>
      <c r="K27" s="5">
        <f>IF(ISBLANK('Monitor Data'!P20),"",IF(K$4&gt;'Monitor Data'!P20,"",ABS(K$4-'Monitor Data'!P20)))</f>
        <v>3.8</v>
      </c>
      <c r="L27" s="5" t="str">
        <f>IF(ISBLANK('Monitor Data'!Q20),"",IF(L$4&gt;'Monitor Data'!Q20,"",ABS(L$4-'Monitor Data'!Q20)))</f>
        <v/>
      </c>
      <c r="M27" s="5">
        <f>IF(ISBLANK('Monitor Data'!R20),"",IF(M$4&gt;'Monitor Data'!R20,"",ABS(M$4-'Monitor Data'!R20)))</f>
        <v>2.8999999999999995</v>
      </c>
      <c r="N27" s="5" t="str">
        <f>IF(ISBLANK('Monitor Data'!S20),"",IF(N$4&gt;'Monitor Data'!S20,"",ABS(N$4-'Monitor Data'!S20)))</f>
        <v/>
      </c>
    </row>
    <row r="28" spans="1:14" x14ac:dyDescent="0.25">
      <c r="A28" s="8">
        <v>44216</v>
      </c>
      <c r="B28" s="5" t="str">
        <f>IF(ISBLANK('Monitor Data'!B21),"",IF(B$4&gt;'Monitor Data'!B21,"",ABS(B$4-'Monitor Data'!B21)))</f>
        <v/>
      </c>
      <c r="C28" s="5" t="str">
        <f>IF(ISBLANK('Monitor Data'!D21),"",IF(C$4&gt;'Monitor Data'!D21,"",ABS(C$4-'Monitor Data'!D21)))</f>
        <v/>
      </c>
      <c r="D28" s="5" t="str">
        <f>IF(ISBLANK('Monitor Data'!E21),"",IF(D$4&gt;'Monitor Data'!E21,"",ABS(D$4-'Monitor Data'!E21)))</f>
        <v/>
      </c>
      <c r="E28" s="5" t="str">
        <f>IF(ISBLANK('Monitor Data'!G21),"",IF(E$4&gt;'Monitor Data'!G21,"",ABS(E$4-'Monitor Data'!G21)))</f>
        <v/>
      </c>
      <c r="F28" s="5" t="str">
        <f>IF(ISBLANK('Monitor Data'!H21),"",IF(F$4&gt;'Monitor Data'!H21,"",ABS(F$4-'Monitor Data'!H21)))</f>
        <v/>
      </c>
      <c r="G28" s="5" t="str">
        <f>IF(ISBLANK('Monitor Data'!J21),"",IF(G$4&gt;'Monitor Data'!J21,"",ABS(G$4-'Monitor Data'!J21)))</f>
        <v/>
      </c>
      <c r="H28" s="5" t="str">
        <f>IF(ISBLANK('Monitor Data'!L21),"",IF(H$4&gt;'Monitor Data'!L21,"",ABS(H$4-'Monitor Data'!L21)))</f>
        <v/>
      </c>
      <c r="I28" s="5" t="str">
        <f>IF(ISBLANK('Monitor Data'!M21),"",IF(I$4&gt;'Monitor Data'!M21,"",ABS(I$4-'Monitor Data'!M21)))</f>
        <v/>
      </c>
      <c r="J28" s="5" t="str">
        <f>IF(ISBLANK('Monitor Data'!O21),"",IF(J$4&gt;'Monitor Data'!O21,"",ABS(J$4-'Monitor Data'!O21)))</f>
        <v/>
      </c>
      <c r="K28" s="5" t="str">
        <f>IF(ISBLANK('Monitor Data'!P21),"",IF(K$4&gt;'Monitor Data'!P21,"",ABS(K$4-'Monitor Data'!P21)))</f>
        <v/>
      </c>
      <c r="L28" s="5" t="str">
        <f>IF(ISBLANK('Monitor Data'!Q21),"",IF(L$4&gt;'Monitor Data'!Q21,"",ABS(L$4-'Monitor Data'!Q21)))</f>
        <v/>
      </c>
      <c r="M28" s="5" t="str">
        <f>IF(ISBLANK('Monitor Data'!R21),"",IF(M$4&gt;'Monitor Data'!R21,"",ABS(M$4-'Monitor Data'!R21)))</f>
        <v/>
      </c>
      <c r="N28" s="5" t="str">
        <f>IF(ISBLANK('Monitor Data'!S21),"",IF(N$4&gt;'Monitor Data'!S21,"",ABS(N$4-'Monitor Data'!S21)))</f>
        <v/>
      </c>
    </row>
    <row r="29" spans="1:14" x14ac:dyDescent="0.25">
      <c r="A29" s="8">
        <v>44217</v>
      </c>
      <c r="B29" s="5" t="str">
        <f>IF(ISBLANK('Monitor Data'!B22),"",IF(B$4&gt;'Monitor Data'!B22,"",ABS(B$4-'Monitor Data'!B22)))</f>
        <v/>
      </c>
      <c r="C29" s="5" t="str">
        <f>IF(ISBLANK('Monitor Data'!D22),"",IF(C$4&gt;'Monitor Data'!D22,"",ABS(C$4-'Monitor Data'!D22)))</f>
        <v/>
      </c>
      <c r="D29" s="5" t="str">
        <f>IF(ISBLANK('Monitor Data'!E22),"",IF(D$4&gt;'Monitor Data'!E22,"",ABS(D$4-'Monitor Data'!E22)))</f>
        <v/>
      </c>
      <c r="E29" s="5" t="str">
        <f>IF(ISBLANK('Monitor Data'!G22),"",IF(E$4&gt;'Monitor Data'!G22,"",ABS(E$4-'Monitor Data'!G22)))</f>
        <v/>
      </c>
      <c r="F29" s="5" t="str">
        <f>IF(ISBLANK('Monitor Data'!H22),"",IF(F$4&gt;'Monitor Data'!H22,"",ABS(F$4-'Monitor Data'!H22)))</f>
        <v/>
      </c>
      <c r="G29" s="5" t="str">
        <f>IF(ISBLANK('Monitor Data'!J22),"",IF(G$4&gt;'Monitor Data'!J22,"",ABS(G$4-'Monitor Data'!J22)))</f>
        <v/>
      </c>
      <c r="H29" s="5" t="str">
        <f>IF(ISBLANK('Monitor Data'!L22),"",IF(H$4&gt;'Monitor Data'!L22,"",ABS(H$4-'Monitor Data'!L22)))</f>
        <v/>
      </c>
      <c r="I29" s="5" t="str">
        <f>IF(ISBLANK('Monitor Data'!M22),"",IF(I$4&gt;'Monitor Data'!M22,"",ABS(I$4-'Monitor Data'!M22)))</f>
        <v/>
      </c>
      <c r="J29" s="5" t="str">
        <f>IF(ISBLANK('Monitor Data'!O22),"",IF(J$4&gt;'Monitor Data'!O22,"",ABS(J$4-'Monitor Data'!O22)))</f>
        <v/>
      </c>
      <c r="K29" s="5" t="str">
        <f>IF(ISBLANK('Monitor Data'!P22),"",IF(K$4&gt;'Monitor Data'!P22,"",ABS(K$4-'Monitor Data'!P22)))</f>
        <v/>
      </c>
      <c r="L29" s="5" t="str">
        <f>IF(ISBLANK('Monitor Data'!Q22),"",IF(L$4&gt;'Monitor Data'!Q22,"",ABS(L$4-'Monitor Data'!Q22)))</f>
        <v/>
      </c>
      <c r="M29" s="5" t="str">
        <f>IF(ISBLANK('Monitor Data'!R22),"",IF(M$4&gt;'Monitor Data'!R22,"",ABS(M$4-'Monitor Data'!R22)))</f>
        <v/>
      </c>
      <c r="N29" s="5" t="str">
        <f>IF(ISBLANK('Monitor Data'!S22),"",IF(N$4&gt;'Monitor Data'!S22,"",ABS(N$4-'Monitor Data'!S22)))</f>
        <v/>
      </c>
    </row>
    <row r="30" spans="1:14" x14ac:dyDescent="0.25">
      <c r="A30" s="8">
        <v>44218</v>
      </c>
      <c r="B30" s="5" t="str">
        <f>IF(ISBLANK('Monitor Data'!B23),"",IF(B$4&gt;'Monitor Data'!B23,"",ABS(B$4-'Monitor Data'!B23)))</f>
        <v/>
      </c>
      <c r="C30" s="5" t="str">
        <f>IF(ISBLANK('Monitor Data'!D23),"",IF(C$4&gt;'Monitor Data'!D23,"",ABS(C$4-'Monitor Data'!D23)))</f>
        <v/>
      </c>
      <c r="D30" s="5" t="str">
        <f>IF(ISBLANK('Monitor Data'!E23),"",IF(D$4&gt;'Monitor Data'!E23,"",ABS(D$4-'Monitor Data'!E23)))</f>
        <v/>
      </c>
      <c r="E30" s="5" t="str">
        <f>IF(ISBLANK('Monitor Data'!G23),"",IF(E$4&gt;'Monitor Data'!G23,"",ABS(E$4-'Monitor Data'!G23)))</f>
        <v/>
      </c>
      <c r="F30" s="5" t="str">
        <f>IF(ISBLANK('Monitor Data'!H23),"",IF(F$4&gt;'Monitor Data'!H23,"",ABS(F$4-'Monitor Data'!H23)))</f>
        <v/>
      </c>
      <c r="G30" s="5" t="str">
        <f>IF(ISBLANK('Monitor Data'!J23),"",IF(G$4&gt;'Monitor Data'!J23,"",ABS(G$4-'Monitor Data'!J23)))</f>
        <v/>
      </c>
      <c r="H30" s="5" t="str">
        <f>IF(ISBLANK('Monitor Data'!L23),"",IF(H$4&gt;'Monitor Data'!L23,"",ABS(H$4-'Monitor Data'!L23)))</f>
        <v/>
      </c>
      <c r="I30" s="5" t="str">
        <f>IF(ISBLANK('Monitor Data'!M23),"",IF(I$4&gt;'Monitor Data'!M23,"",ABS(I$4-'Monitor Data'!M23)))</f>
        <v/>
      </c>
      <c r="J30" s="5" t="str">
        <f>IF(ISBLANK('Monitor Data'!O23),"",IF(J$4&gt;'Monitor Data'!O23,"",ABS(J$4-'Monitor Data'!O23)))</f>
        <v/>
      </c>
      <c r="K30" s="5" t="str">
        <f>IF(ISBLANK('Monitor Data'!P23),"",IF(K$4&gt;'Monitor Data'!P23,"",ABS(K$4-'Monitor Data'!P23)))</f>
        <v/>
      </c>
      <c r="L30" s="5" t="str">
        <f>IF(ISBLANK('Monitor Data'!Q23),"",IF(L$4&gt;'Monitor Data'!Q23,"",ABS(L$4-'Monitor Data'!Q23)))</f>
        <v/>
      </c>
      <c r="M30" s="5" t="str">
        <f>IF(ISBLANK('Monitor Data'!R23),"",IF(M$4&gt;'Monitor Data'!R23,"",ABS(M$4-'Monitor Data'!R23)))</f>
        <v/>
      </c>
      <c r="N30" s="5" t="str">
        <f>IF(ISBLANK('Monitor Data'!S23),"",IF(N$4&gt;'Monitor Data'!S23,"",ABS(N$4-'Monitor Data'!S23)))</f>
        <v/>
      </c>
    </row>
    <row r="31" spans="1:14" x14ac:dyDescent="0.25">
      <c r="A31" s="8">
        <v>44219</v>
      </c>
      <c r="B31" s="5" t="str">
        <f>IF(ISBLANK('Monitor Data'!B24),"",IF(B$4&gt;'Monitor Data'!B24,"",ABS(B$4-'Monitor Data'!B24)))</f>
        <v/>
      </c>
      <c r="C31" s="5" t="str">
        <f>IF(ISBLANK('Monitor Data'!D24),"",IF(C$4&gt;'Monitor Data'!D24,"",ABS(C$4-'Monitor Data'!D24)))</f>
        <v/>
      </c>
      <c r="D31" s="5">
        <f>IF(ISBLANK('Monitor Data'!E24),"",IF(D$4&gt;'Monitor Data'!E24,"",ABS(D$4-'Monitor Data'!E24)))</f>
        <v>3.3999999999999995</v>
      </c>
      <c r="E31" s="5">
        <f>IF(ISBLANK('Monitor Data'!G24),"",IF(E$4&gt;'Monitor Data'!G24,"",ABS(E$4-'Monitor Data'!G24)))</f>
        <v>3.3500000000000005</v>
      </c>
      <c r="F31" s="5" t="str">
        <f>IF(ISBLANK('Monitor Data'!H24),"",IF(F$4&gt;'Monitor Data'!H24,"",ABS(F$4-'Monitor Data'!H24)))</f>
        <v/>
      </c>
      <c r="G31" s="5" t="str">
        <f>IF(ISBLANK('Monitor Data'!J24),"",IF(G$4&gt;'Monitor Data'!J24,"",ABS(G$4-'Monitor Data'!J24)))</f>
        <v/>
      </c>
      <c r="H31" s="5" t="str">
        <f>IF(ISBLANK('Monitor Data'!L24),"",IF(H$4&gt;'Monitor Data'!L24,"",ABS(H$4-'Monitor Data'!L24)))</f>
        <v/>
      </c>
      <c r="I31" s="5" t="str">
        <f>IF(ISBLANK('Monitor Data'!M24),"",IF(I$4&gt;'Monitor Data'!M24,"",ABS(I$4-'Monitor Data'!M24)))</f>
        <v/>
      </c>
      <c r="J31" s="5" t="str">
        <f>IF(ISBLANK('Monitor Data'!O24),"",IF(J$4&gt;'Monitor Data'!O24,"",ABS(J$4-'Monitor Data'!O24)))</f>
        <v/>
      </c>
      <c r="K31" s="5">
        <f>IF(ISBLANK('Monitor Data'!P24),"",IF(K$4&gt;'Monitor Data'!P24,"",ABS(K$4-'Monitor Data'!P24)))</f>
        <v>0.79999999999999982</v>
      </c>
      <c r="L31" s="5" t="str">
        <f>IF(ISBLANK('Monitor Data'!Q24),"",IF(L$4&gt;'Monitor Data'!Q24,"",ABS(L$4-'Monitor Data'!Q24)))</f>
        <v/>
      </c>
      <c r="M31" s="5" t="str">
        <f>IF(ISBLANK('Monitor Data'!R24),"",IF(M$4&gt;'Monitor Data'!R24,"",ABS(M$4-'Monitor Data'!R24)))</f>
        <v/>
      </c>
      <c r="N31" s="5" t="str">
        <f>IF(ISBLANK('Monitor Data'!S24),"",IF(N$4&gt;'Monitor Data'!S24,"",ABS(N$4-'Monitor Data'!S24)))</f>
        <v/>
      </c>
    </row>
    <row r="32" spans="1:14" x14ac:dyDescent="0.25">
      <c r="A32" s="8">
        <v>44220</v>
      </c>
      <c r="B32" s="5" t="str">
        <f>IF(ISBLANK('Monitor Data'!B25),"",IF(B$4&gt;'Monitor Data'!B25,"",ABS(B$4-'Monitor Data'!B25)))</f>
        <v/>
      </c>
      <c r="C32" s="5" t="str">
        <f>IF(ISBLANK('Monitor Data'!D25),"",IF(C$4&gt;'Monitor Data'!D25,"",ABS(C$4-'Monitor Data'!D25)))</f>
        <v/>
      </c>
      <c r="D32" s="5">
        <f>IF(ISBLANK('Monitor Data'!E25),"",IF(D$4&gt;'Monitor Data'!E25,"",ABS(D$4-'Monitor Data'!E25)))</f>
        <v>5.4999999999999991</v>
      </c>
      <c r="E32" s="5">
        <f>IF(ISBLANK('Monitor Data'!G25),"",IF(E$4&gt;'Monitor Data'!G25,"",ABS(E$4-'Monitor Data'!G25)))</f>
        <v>8.9499999999999993</v>
      </c>
      <c r="F32" s="5" t="str">
        <f>IF(ISBLANK('Monitor Data'!H25),"",IF(F$4&gt;'Monitor Data'!H25,"",ABS(F$4-'Monitor Data'!H25)))</f>
        <v/>
      </c>
      <c r="G32" s="5" t="str">
        <f>IF(ISBLANK('Monitor Data'!J25),"",IF(G$4&gt;'Monitor Data'!J25,"",ABS(G$4-'Monitor Data'!J25)))</f>
        <v/>
      </c>
      <c r="H32" s="5" t="str">
        <f>IF(ISBLANK('Monitor Data'!L25),"",IF(H$4&gt;'Monitor Data'!L25,"",ABS(H$4-'Monitor Data'!L25)))</f>
        <v/>
      </c>
      <c r="I32" s="5">
        <f>IF(ISBLANK('Monitor Data'!M25),"",IF(I$4&gt;'Monitor Data'!M25,"",ABS(I$4-'Monitor Data'!M25)))</f>
        <v>5.5</v>
      </c>
      <c r="J32" s="5" t="str">
        <f>IF(ISBLANK('Monitor Data'!O25),"",IF(J$4&gt;'Monitor Data'!O25,"",ABS(J$4-'Monitor Data'!O25)))</f>
        <v/>
      </c>
      <c r="K32" s="5">
        <f>IF(ISBLANK('Monitor Data'!P25),"",IF(K$4&gt;'Monitor Data'!P25,"",ABS(K$4-'Monitor Data'!P25)))</f>
        <v>5.4999999999999991</v>
      </c>
      <c r="L32" s="5" t="str">
        <f>IF(ISBLANK('Monitor Data'!Q25),"",IF(L$4&gt;'Monitor Data'!Q25,"",ABS(L$4-'Monitor Data'!Q25)))</f>
        <v/>
      </c>
      <c r="M32" s="5" t="str">
        <f>IF(ISBLANK('Monitor Data'!R25),"",IF(M$4&gt;'Monitor Data'!R25,"",ABS(M$4-'Monitor Data'!R25)))</f>
        <v/>
      </c>
      <c r="N32" s="5" t="str">
        <f>IF(ISBLANK('Monitor Data'!S25),"",IF(N$4&gt;'Monitor Data'!S25,"",ABS(N$4-'Monitor Data'!S25)))</f>
        <v/>
      </c>
    </row>
    <row r="33" spans="1:14" x14ac:dyDescent="0.25">
      <c r="A33" s="8">
        <v>44221</v>
      </c>
      <c r="B33" s="5">
        <f>IF(ISBLANK('Monitor Data'!B26),"",IF(B$4&gt;'Monitor Data'!B26,"",ABS(B$4-'Monitor Data'!B26)))</f>
        <v>1.7999999999999989</v>
      </c>
      <c r="C33" s="5">
        <f>IF(ISBLANK('Monitor Data'!D26),"",IF(C$4&gt;'Monitor Data'!D26,"",ABS(C$4-'Monitor Data'!D26)))</f>
        <v>4</v>
      </c>
      <c r="D33" s="5">
        <f>IF(ISBLANK('Monitor Data'!E26),"",IF(D$4&gt;'Monitor Data'!E26,"",ABS(D$4-'Monitor Data'!E26)))</f>
        <v>5.1000000000000005</v>
      </c>
      <c r="E33" s="5">
        <f>IF(ISBLANK('Monitor Data'!G26),"",IF(E$4&gt;'Monitor Data'!G26,"",ABS(E$4-'Monitor Data'!G26)))</f>
        <v>5.2499999999999991</v>
      </c>
      <c r="F33" s="5">
        <f>IF(ISBLANK('Monitor Data'!H26),"",IF(F$4&gt;'Monitor Data'!H26,"",ABS(F$4-'Monitor Data'!H26)))</f>
        <v>9.3000000000000007</v>
      </c>
      <c r="G33" s="5">
        <f>IF(ISBLANK('Monitor Data'!J26),"",IF(G$4&gt;'Monitor Data'!J26,"",ABS(G$4-'Monitor Data'!J26)))</f>
        <v>6</v>
      </c>
      <c r="H33" s="5">
        <f>IF(ISBLANK('Monitor Data'!L26),"",IF(H$4&gt;'Monitor Data'!L26,"",ABS(H$4-'Monitor Data'!L26)))</f>
        <v>1</v>
      </c>
      <c r="I33" s="5">
        <f>IF(ISBLANK('Monitor Data'!M26),"",IF(I$4&gt;'Monitor Data'!M26,"",ABS(I$4-'Monitor Data'!M26)))</f>
        <v>8.1999999999999993</v>
      </c>
      <c r="J33" s="5">
        <f>IF(ISBLANK('Monitor Data'!O26),"",IF(J$4&gt;'Monitor Data'!O26,"",ABS(J$4-'Monitor Data'!O26)))</f>
        <v>7.1</v>
      </c>
      <c r="K33" s="5">
        <f>IF(ISBLANK('Monitor Data'!P26),"",IF(K$4&gt;'Monitor Data'!P26,"",ABS(K$4-'Monitor Data'!P26)))</f>
        <v>5.3999999999999995</v>
      </c>
      <c r="L33" s="5" t="str">
        <f>IF(ISBLANK('Monitor Data'!Q26),"",IF(L$4&gt;'Monitor Data'!Q26,"",ABS(L$4-'Monitor Data'!Q26)))</f>
        <v/>
      </c>
      <c r="M33" s="5">
        <f>IF(ISBLANK('Monitor Data'!R26),"",IF(M$4&gt;'Monitor Data'!R26,"",ABS(M$4-'Monitor Data'!R26)))</f>
        <v>11.2</v>
      </c>
      <c r="N33" s="5">
        <f>IF(ISBLANK('Monitor Data'!S26),"",IF(N$4&gt;'Monitor Data'!S26,"",ABS(N$4-'Monitor Data'!S26)))</f>
        <v>3.2</v>
      </c>
    </row>
    <row r="34" spans="1:14" x14ac:dyDescent="0.25">
      <c r="A34" s="8">
        <v>44222</v>
      </c>
      <c r="B34" s="5" t="str">
        <f>IF(ISBLANK('Monitor Data'!B27),"",IF(B$4&gt;'Monitor Data'!B27,"",ABS(B$4-'Monitor Data'!B27)))</f>
        <v/>
      </c>
      <c r="C34" s="5" t="str">
        <f>IF(ISBLANK('Monitor Data'!D27),"",IF(C$4&gt;'Monitor Data'!D27,"",ABS(C$4-'Monitor Data'!D27)))</f>
        <v/>
      </c>
      <c r="D34" s="5" t="str">
        <f>IF(ISBLANK('Monitor Data'!E27),"",IF(D$4&gt;'Monitor Data'!E27,"",ABS(D$4-'Monitor Data'!E27)))</f>
        <v/>
      </c>
      <c r="E34" s="5" t="str">
        <f>IF(ISBLANK('Monitor Data'!G27),"",IF(E$4&gt;'Monitor Data'!G27,"",ABS(E$4-'Monitor Data'!G27)))</f>
        <v/>
      </c>
      <c r="F34" s="5" t="str">
        <f>IF(ISBLANK('Monitor Data'!H27),"",IF(F$4&gt;'Monitor Data'!H27,"",ABS(F$4-'Monitor Data'!H27)))</f>
        <v/>
      </c>
      <c r="G34" s="5" t="str">
        <f>IF(ISBLANK('Monitor Data'!J27),"",IF(G$4&gt;'Monitor Data'!J27,"",ABS(G$4-'Monitor Data'!J27)))</f>
        <v/>
      </c>
      <c r="H34" s="5" t="str">
        <f>IF(ISBLANK('Monitor Data'!L27),"",IF(H$4&gt;'Monitor Data'!L27,"",ABS(H$4-'Monitor Data'!L27)))</f>
        <v/>
      </c>
      <c r="I34" s="5" t="str">
        <f>IF(ISBLANK('Monitor Data'!M27),"",IF(I$4&gt;'Monitor Data'!M27,"",ABS(I$4-'Monitor Data'!M27)))</f>
        <v/>
      </c>
      <c r="J34" s="5" t="str">
        <f>IF(ISBLANK('Monitor Data'!O27),"",IF(J$4&gt;'Monitor Data'!O27,"",ABS(J$4-'Monitor Data'!O27)))</f>
        <v/>
      </c>
      <c r="K34" s="5" t="str">
        <f>IF(ISBLANK('Monitor Data'!P27),"",IF(K$4&gt;'Monitor Data'!P27,"",ABS(K$4-'Monitor Data'!P27)))</f>
        <v/>
      </c>
      <c r="L34" s="5" t="str">
        <f>IF(ISBLANK('Monitor Data'!Q27),"",IF(L$4&gt;'Monitor Data'!Q27,"",ABS(L$4-'Monitor Data'!Q27)))</f>
        <v/>
      </c>
      <c r="M34" s="5" t="str">
        <f>IF(ISBLANK('Monitor Data'!R27),"",IF(M$4&gt;'Monitor Data'!R27,"",ABS(M$4-'Monitor Data'!R27)))</f>
        <v/>
      </c>
      <c r="N34" s="5" t="str">
        <f>IF(ISBLANK('Monitor Data'!S27),"",IF(N$4&gt;'Monitor Data'!S27,"",ABS(N$4-'Monitor Data'!S27)))</f>
        <v/>
      </c>
    </row>
    <row r="35" spans="1:14" x14ac:dyDescent="0.25">
      <c r="A35" s="8">
        <v>44223</v>
      </c>
      <c r="B35" s="5" t="str">
        <f>IF(ISBLANK('Monitor Data'!B28),"",IF(B$4&gt;'Monitor Data'!B28,"",ABS(B$4-'Monitor Data'!B28)))</f>
        <v/>
      </c>
      <c r="C35" s="5" t="str">
        <f>IF(ISBLANK('Monitor Data'!D28),"",IF(C$4&gt;'Monitor Data'!D28,"",ABS(C$4-'Monitor Data'!D28)))</f>
        <v/>
      </c>
      <c r="D35" s="5" t="str">
        <f>IF(ISBLANK('Monitor Data'!E28),"",IF(D$4&gt;'Monitor Data'!E28,"",ABS(D$4-'Monitor Data'!E28)))</f>
        <v/>
      </c>
      <c r="E35" s="5" t="str">
        <f>IF(ISBLANK('Monitor Data'!G28),"",IF(E$4&gt;'Monitor Data'!G28,"",ABS(E$4-'Monitor Data'!G28)))</f>
        <v/>
      </c>
      <c r="F35" s="5" t="str">
        <f>IF(ISBLANK('Monitor Data'!H28),"",IF(F$4&gt;'Monitor Data'!H28,"",ABS(F$4-'Monitor Data'!H28)))</f>
        <v/>
      </c>
      <c r="G35" s="5" t="str">
        <f>IF(ISBLANK('Monitor Data'!J28),"",IF(G$4&gt;'Monitor Data'!J28,"",ABS(G$4-'Monitor Data'!J28)))</f>
        <v/>
      </c>
      <c r="H35" s="5" t="str">
        <f>IF(ISBLANK('Monitor Data'!L28),"",IF(H$4&gt;'Monitor Data'!L28,"",ABS(H$4-'Monitor Data'!L28)))</f>
        <v/>
      </c>
      <c r="I35" s="5" t="str">
        <f>IF(ISBLANK('Monitor Data'!M28),"",IF(I$4&gt;'Monitor Data'!M28,"",ABS(I$4-'Monitor Data'!M28)))</f>
        <v/>
      </c>
      <c r="J35" s="5" t="str">
        <f>IF(ISBLANK('Monitor Data'!O28),"",IF(J$4&gt;'Monitor Data'!O28,"",ABS(J$4-'Monitor Data'!O28)))</f>
        <v/>
      </c>
      <c r="K35" s="5" t="str">
        <f>IF(ISBLANK('Monitor Data'!P28),"",IF(K$4&gt;'Monitor Data'!P28,"",ABS(K$4-'Monitor Data'!P28)))</f>
        <v/>
      </c>
      <c r="L35" s="5" t="str">
        <f>IF(ISBLANK('Monitor Data'!Q28),"",IF(L$4&gt;'Monitor Data'!Q28,"",ABS(L$4-'Monitor Data'!Q28)))</f>
        <v/>
      </c>
      <c r="M35" s="5" t="str">
        <f>IF(ISBLANK('Monitor Data'!R28),"",IF(M$4&gt;'Monitor Data'!R28,"",ABS(M$4-'Monitor Data'!R28)))</f>
        <v/>
      </c>
      <c r="N35" s="5" t="str">
        <f>IF(ISBLANK('Monitor Data'!S28),"",IF(N$4&gt;'Monitor Data'!S28,"",ABS(N$4-'Monitor Data'!S28)))</f>
        <v/>
      </c>
    </row>
    <row r="36" spans="1:14" x14ac:dyDescent="0.25">
      <c r="A36" s="8">
        <v>44224</v>
      </c>
      <c r="B36" s="5">
        <f>IF(ISBLANK('Monitor Data'!B29),"",IF(B$4&gt;'Monitor Data'!B29,"",ABS(B$4-'Monitor Data'!B29)))</f>
        <v>10.4</v>
      </c>
      <c r="C36" s="5">
        <f>IF(ISBLANK('Monitor Data'!D29),"",IF(C$4&gt;'Monitor Data'!D29,"",ABS(C$4-'Monitor Data'!D29)))</f>
        <v>3.5</v>
      </c>
      <c r="D36" s="5" t="str">
        <f>IF(ISBLANK('Monitor Data'!E29),"",IF(D$4&gt;'Monitor Data'!E29,"",ABS(D$4-'Monitor Data'!E29)))</f>
        <v/>
      </c>
      <c r="E36" s="5">
        <f>IF(ISBLANK('Monitor Data'!G29),"",IF(E$4&gt;'Monitor Data'!G29,"",ABS(E$4-'Monitor Data'!G29)))</f>
        <v>6.05</v>
      </c>
      <c r="F36" s="5">
        <f>IF(ISBLANK('Monitor Data'!H29),"",IF(F$4&gt;'Monitor Data'!H29,"",ABS(F$4-'Monitor Data'!H29)))</f>
        <v>4.7000000000000011</v>
      </c>
      <c r="G36" s="5">
        <f>IF(ISBLANK('Monitor Data'!J29),"",IF(G$4&gt;'Monitor Data'!J29,"",ABS(G$4-'Monitor Data'!J29)))</f>
        <v>3.4000000000000004</v>
      </c>
      <c r="H36" s="5">
        <f>IF(ISBLANK('Monitor Data'!L29),"",IF(H$4&gt;'Monitor Data'!L29,"",ABS(H$4-'Monitor Data'!L29)))</f>
        <v>5.3999999999999995</v>
      </c>
      <c r="I36" s="5">
        <f>IF(ISBLANK('Monitor Data'!M29),"",IF(I$4&gt;'Monitor Data'!M29,"",ABS(I$4-'Monitor Data'!M29)))</f>
        <v>8.5</v>
      </c>
      <c r="J36" s="5">
        <f>IF(ISBLANK('Monitor Data'!O29),"",IF(J$4&gt;'Monitor Data'!O29,"",ABS(J$4-'Monitor Data'!O29)))</f>
        <v>5.4</v>
      </c>
      <c r="K36" s="5">
        <f>IF(ISBLANK('Monitor Data'!P29),"",IF(K$4&gt;'Monitor Data'!P29,"",ABS(K$4-'Monitor Data'!P29)))</f>
        <v>5.3999999999999995</v>
      </c>
      <c r="L36" s="5">
        <f>IF(ISBLANK('Monitor Data'!Q29),"",IF(L$4&gt;'Monitor Data'!Q29,"",ABS(L$4-'Monitor Data'!Q29)))</f>
        <v>5.0999999999999996</v>
      </c>
      <c r="M36" s="5">
        <f>IF(ISBLANK('Monitor Data'!R29),"",IF(M$4&gt;'Monitor Data'!R29,"",ABS(M$4-'Monitor Data'!R29)))</f>
        <v>7.6000000000000005</v>
      </c>
      <c r="N36" s="5">
        <f>IF(ISBLANK('Monitor Data'!S29),"",IF(N$4&gt;'Monitor Data'!S29,"",ABS(N$4-'Monitor Data'!S29)))</f>
        <v>5.7</v>
      </c>
    </row>
    <row r="37" spans="1:14" x14ac:dyDescent="0.25">
      <c r="A37" s="8">
        <v>44225</v>
      </c>
      <c r="B37" s="5" t="str">
        <f>IF(ISBLANK('Monitor Data'!B30),"",IF(B$4&gt;'Monitor Data'!B30,"",ABS(B$4-'Monitor Data'!B30)))</f>
        <v/>
      </c>
      <c r="C37" s="5" t="str">
        <f>IF(ISBLANK('Monitor Data'!D30),"",IF(C$4&gt;'Monitor Data'!D30,"",ABS(C$4-'Monitor Data'!D30)))</f>
        <v/>
      </c>
      <c r="D37" s="5">
        <f>IF(ISBLANK('Monitor Data'!E30),"",IF(D$4&gt;'Monitor Data'!E30,"",ABS(D$4-'Monitor Data'!E30)))</f>
        <v>8.8000000000000007</v>
      </c>
      <c r="E37" s="5">
        <f>IF(ISBLANK('Monitor Data'!G30),"",IF(E$4&gt;'Monitor Data'!G30,"",ABS(E$4-'Monitor Data'!G30)))</f>
        <v>8.6500000000000021</v>
      </c>
      <c r="F37" s="5" t="str">
        <f>IF(ISBLANK('Monitor Data'!H30),"",IF(F$4&gt;'Monitor Data'!H30,"",ABS(F$4-'Monitor Data'!H30)))</f>
        <v/>
      </c>
      <c r="G37" s="5" t="str">
        <f>IF(ISBLANK('Monitor Data'!J30),"",IF(G$4&gt;'Monitor Data'!J30,"",ABS(G$4-'Monitor Data'!J30)))</f>
        <v/>
      </c>
      <c r="H37" s="5" t="str">
        <f>IF(ISBLANK('Monitor Data'!L30),"",IF(H$4&gt;'Monitor Data'!L30,"",ABS(H$4-'Monitor Data'!L30)))</f>
        <v/>
      </c>
      <c r="I37" s="5">
        <f>IF(ISBLANK('Monitor Data'!M30),"",IF(I$4&gt;'Monitor Data'!M30,"",ABS(I$4-'Monitor Data'!M30)))</f>
        <v>10</v>
      </c>
      <c r="J37" s="5" t="str">
        <f>IF(ISBLANK('Monitor Data'!O30),"",IF(J$4&gt;'Monitor Data'!O30,"",ABS(J$4-'Monitor Data'!O30)))</f>
        <v/>
      </c>
      <c r="K37" s="5">
        <f>IF(ISBLANK('Monitor Data'!P30),"",IF(K$4&gt;'Monitor Data'!P30,"",ABS(K$4-'Monitor Data'!P30)))</f>
        <v>7.3</v>
      </c>
      <c r="L37" s="5">
        <f>IF(ISBLANK('Monitor Data'!Q30),"",IF(L$4&gt;'Monitor Data'!Q30,"",ABS(L$4-'Monitor Data'!Q30)))</f>
        <v>6.6</v>
      </c>
      <c r="M37" s="5" t="str">
        <f>IF(ISBLANK('Monitor Data'!R30),"",IF(M$4&gt;'Monitor Data'!R30,"",ABS(M$4-'Monitor Data'!R30)))</f>
        <v/>
      </c>
      <c r="N37" s="5" t="str">
        <f>IF(ISBLANK('Monitor Data'!S30),"",IF(N$4&gt;'Monitor Data'!S30,"",ABS(N$4-'Monitor Data'!S30)))</f>
        <v/>
      </c>
    </row>
    <row r="38" spans="1:14" x14ac:dyDescent="0.25">
      <c r="A38" s="8">
        <v>44226</v>
      </c>
      <c r="B38" s="5" t="str">
        <f>IF(ISBLANK('Monitor Data'!B31),"",IF(B$4&gt;'Monitor Data'!B31,"",ABS(B$4-'Monitor Data'!B31)))</f>
        <v/>
      </c>
      <c r="C38" s="5" t="str">
        <f>IF(ISBLANK('Monitor Data'!D31),"",IF(C$4&gt;'Monitor Data'!D31,"",ABS(C$4-'Monitor Data'!D31)))</f>
        <v/>
      </c>
      <c r="D38" s="5">
        <f>IF(ISBLANK('Monitor Data'!E31),"",IF(D$4&gt;'Monitor Data'!E31,"",ABS(D$4-'Monitor Data'!E31)))</f>
        <v>2.8999999999999995</v>
      </c>
      <c r="E38" s="5">
        <f>IF(ISBLANK('Monitor Data'!G31),"",IF(E$4&gt;'Monitor Data'!G31,"",ABS(E$4-'Monitor Data'!G31)))</f>
        <v>3.7499999999999991</v>
      </c>
      <c r="F38" s="5" t="str">
        <f>IF(ISBLANK('Monitor Data'!H31),"",IF(F$4&gt;'Monitor Data'!H31,"",ABS(F$4-'Monitor Data'!H31)))</f>
        <v/>
      </c>
      <c r="G38" s="5" t="str">
        <f>IF(ISBLANK('Monitor Data'!J31),"",IF(G$4&gt;'Monitor Data'!J31,"",ABS(G$4-'Monitor Data'!J31)))</f>
        <v/>
      </c>
      <c r="H38" s="5" t="str">
        <f>IF(ISBLANK('Monitor Data'!L31),"",IF(H$4&gt;'Monitor Data'!L31,"",ABS(H$4-'Monitor Data'!L31)))</f>
        <v/>
      </c>
      <c r="I38" s="5">
        <f>IF(ISBLANK('Monitor Data'!M31),"",IF(I$4&gt;'Monitor Data'!M31,"",ABS(I$4-'Monitor Data'!M31)))</f>
        <v>5.3000000000000007</v>
      </c>
      <c r="J38" s="5" t="str">
        <f>IF(ISBLANK('Monitor Data'!O31),"",IF(J$4&gt;'Monitor Data'!O31,"",ABS(J$4-'Monitor Data'!O31)))</f>
        <v/>
      </c>
      <c r="K38" s="5">
        <f>IF(ISBLANK('Monitor Data'!P31),"",IF(K$4&gt;'Monitor Data'!P31,"",ABS(K$4-'Monitor Data'!P31)))</f>
        <v>2.8999999999999995</v>
      </c>
      <c r="L38" s="5" t="str">
        <f>IF(ISBLANK('Monitor Data'!Q31),"",IF(L$4&gt;'Monitor Data'!Q31,"",ABS(L$4-'Monitor Data'!Q31)))</f>
        <v/>
      </c>
      <c r="M38" s="5" t="str">
        <f>IF(ISBLANK('Monitor Data'!R31),"",IF(M$4&gt;'Monitor Data'!R31,"",ABS(M$4-'Monitor Data'!R31)))</f>
        <v/>
      </c>
      <c r="N38" s="5" t="str">
        <f>IF(ISBLANK('Monitor Data'!S31),"",IF(N$4&gt;'Monitor Data'!S31,"",ABS(N$4-'Monitor Data'!S31)))</f>
        <v/>
      </c>
    </row>
    <row r="39" spans="1:14" x14ac:dyDescent="0.25">
      <c r="A39" s="8">
        <v>44227</v>
      </c>
      <c r="B39" s="5">
        <f>IF(ISBLANK('Monitor Data'!B32),"",IF(B$4&gt;'Monitor Data'!B32,"",ABS(B$4-'Monitor Data'!B32)))</f>
        <v>0</v>
      </c>
      <c r="C39" s="5" t="str">
        <f>IF(ISBLANK('Monitor Data'!D32),"",IF(C$4&gt;'Monitor Data'!D32,"",ABS(C$4-'Monitor Data'!D32)))</f>
        <v/>
      </c>
      <c r="D39" s="5">
        <f>IF(ISBLANK('Monitor Data'!E32),"",IF(D$4&gt;'Monitor Data'!E32,"",ABS(D$4-'Monitor Data'!E32)))</f>
        <v>1.6000000000000005</v>
      </c>
      <c r="E39" s="5">
        <f>IF(ISBLANK('Monitor Data'!G32),"",IF(E$4&gt;'Monitor Data'!G32,"",ABS(E$4-'Monitor Data'!G32)))</f>
        <v>0.45000000000000018</v>
      </c>
      <c r="F39" s="5">
        <f>IF(ISBLANK('Monitor Data'!H32),"",IF(F$4&gt;'Monitor Data'!H32,"",ABS(F$4-'Monitor Data'!H32)))</f>
        <v>16.200000000000003</v>
      </c>
      <c r="G39" s="5">
        <f>IF(ISBLANK('Monitor Data'!J32),"",IF(G$4&gt;'Monitor Data'!J32,"",ABS(G$4-'Monitor Data'!J32)))</f>
        <v>1.5</v>
      </c>
      <c r="H39" s="5" t="str">
        <f>IF(ISBLANK('Monitor Data'!L32),"",IF(H$4&gt;'Monitor Data'!L32,"",ABS(H$4-'Monitor Data'!L32)))</f>
        <v/>
      </c>
      <c r="I39" s="5">
        <f>IF(ISBLANK('Monitor Data'!M32),"",IF(I$4&gt;'Monitor Data'!M32,"",ABS(I$4-'Monitor Data'!M32)))</f>
        <v>5.8000000000000007</v>
      </c>
      <c r="J39" s="5">
        <f>IF(ISBLANK('Monitor Data'!O32),"",IF(J$4&gt;'Monitor Data'!O32,"",ABS(J$4-'Monitor Data'!O32)))</f>
        <v>15.299999999999999</v>
      </c>
      <c r="K39" s="5">
        <f>IF(ISBLANK('Monitor Data'!P32),"",IF(K$4&gt;'Monitor Data'!P32,"",ABS(K$4-'Monitor Data'!P32)))</f>
        <v>1.7999999999999998</v>
      </c>
      <c r="L39" s="5">
        <f>IF(ISBLANK('Monitor Data'!Q32),"",IF(L$4&gt;'Monitor Data'!Q32,"",ABS(L$4-'Monitor Data'!Q32)))</f>
        <v>0.80000000000000071</v>
      </c>
      <c r="M39" s="5">
        <f>IF(ISBLANK('Monitor Data'!R32),"",IF(M$4&gt;'Monitor Data'!R32,"",ABS(M$4-'Monitor Data'!R32)))</f>
        <v>1.6000000000000005</v>
      </c>
      <c r="N39" s="5">
        <f>IF(ISBLANK('Monitor Data'!S32),"",IF(N$4&gt;'Monitor Data'!S32,"",ABS(N$4-'Monitor Data'!S32)))</f>
        <v>14.600000000000001</v>
      </c>
    </row>
    <row r="40" spans="1:14" x14ac:dyDescent="0.25">
      <c r="A40" s="8">
        <v>44228</v>
      </c>
      <c r="B40" s="5" t="str">
        <f>IF(ISBLANK('Monitor Data'!B33),"",IF(B$4&gt;'Monitor Data'!B33,"",ABS(B$4-'Monitor Data'!B33)))</f>
        <v/>
      </c>
      <c r="C40" s="5" t="str">
        <f>IF(ISBLANK('Monitor Data'!D33),"",IF(C$4&gt;'Monitor Data'!D33,"",ABS(C$4-'Monitor Data'!D33)))</f>
        <v/>
      </c>
      <c r="D40" s="5">
        <f>IF(ISBLANK('Monitor Data'!E33),"",IF(D$4&gt;'Monitor Data'!E33,"",ABS(D$4-'Monitor Data'!E33)))</f>
        <v>6.2</v>
      </c>
      <c r="E40" s="5">
        <f>IF(ISBLANK('Monitor Data'!G33),"",IF(E$4&gt;'Monitor Data'!G33,"",ABS(E$4-'Monitor Data'!G33)))</f>
        <v>3.6499999999999995</v>
      </c>
      <c r="F40" s="5" t="str">
        <f>IF(ISBLANK('Monitor Data'!H33),"",IF(F$4&gt;'Monitor Data'!H33,"",ABS(F$4-'Monitor Data'!H33)))</f>
        <v/>
      </c>
      <c r="G40" s="5" t="str">
        <f>IF(ISBLANK('Monitor Data'!J33),"",IF(G$4&gt;'Monitor Data'!J33,"",ABS(G$4-'Monitor Data'!J33)))</f>
        <v/>
      </c>
      <c r="H40" s="5" t="str">
        <f>IF(ISBLANK('Monitor Data'!L33),"",IF(H$4&gt;'Monitor Data'!L33,"",ABS(H$4-'Monitor Data'!L33)))</f>
        <v/>
      </c>
      <c r="I40" s="5">
        <f>IF(ISBLANK('Monitor Data'!M33),"",IF(I$4&gt;'Monitor Data'!M33,"",ABS(I$4-'Monitor Data'!M33)))</f>
        <v>3.5</v>
      </c>
      <c r="J40" s="5" t="str">
        <f>IF(ISBLANK('Monitor Data'!O33),"",IF(J$4&gt;'Monitor Data'!O33,"",ABS(J$4-'Monitor Data'!O33)))</f>
        <v/>
      </c>
      <c r="K40" s="5">
        <f>IF(ISBLANK('Monitor Data'!P33),"",IF(K$4&gt;'Monitor Data'!P33,"",ABS(K$4-'Monitor Data'!P33)))</f>
        <v>4.2</v>
      </c>
      <c r="L40" s="5" t="str">
        <f>IF(ISBLANK('Monitor Data'!Q33),"",IF(L$4&gt;'Monitor Data'!Q33,"",ABS(L$4-'Monitor Data'!Q33)))</f>
        <v/>
      </c>
      <c r="M40" s="5" t="str">
        <f>IF(ISBLANK('Monitor Data'!R33),"",IF(M$4&gt;'Monitor Data'!R33,"",ABS(M$4-'Monitor Data'!R33)))</f>
        <v/>
      </c>
      <c r="N40" s="5" t="str">
        <f>IF(ISBLANK('Monitor Data'!S33),"",IF(N$4&gt;'Monitor Data'!S33,"",ABS(N$4-'Monitor Data'!S33)))</f>
        <v/>
      </c>
    </row>
    <row r="41" spans="1:14" x14ac:dyDescent="0.25">
      <c r="A41" s="8">
        <v>44229</v>
      </c>
      <c r="B41" s="5" t="str">
        <f>IF(ISBLANK('Monitor Data'!B34),"",IF(B$4&gt;'Monitor Data'!B34,"",ABS(B$4-'Monitor Data'!B34)))</f>
        <v/>
      </c>
      <c r="C41" s="5" t="str">
        <f>IF(ISBLANK('Monitor Data'!D34),"",IF(C$4&gt;'Monitor Data'!D34,"",ABS(C$4-'Monitor Data'!D34)))</f>
        <v/>
      </c>
      <c r="D41" s="5">
        <f>IF(ISBLANK('Monitor Data'!E34),"",IF(D$4&gt;'Monitor Data'!E34,"",ABS(D$4-'Monitor Data'!E34)))</f>
        <v>12.900000000000002</v>
      </c>
      <c r="E41" s="5">
        <f>IF(ISBLANK('Monitor Data'!G34),"",IF(E$4&gt;'Monitor Data'!G34,"",ABS(E$4-'Monitor Data'!G34)))</f>
        <v>6.05</v>
      </c>
      <c r="F41" s="5" t="str">
        <f>IF(ISBLANK('Monitor Data'!H34),"",IF(F$4&gt;'Monitor Data'!H34,"",ABS(F$4-'Monitor Data'!H34)))</f>
        <v/>
      </c>
      <c r="G41" s="5" t="str">
        <f>IF(ISBLANK('Monitor Data'!J34),"",IF(G$4&gt;'Monitor Data'!J34,"",ABS(G$4-'Monitor Data'!J34)))</f>
        <v/>
      </c>
      <c r="H41" s="5" t="str">
        <f>IF(ISBLANK('Monitor Data'!L34),"",IF(H$4&gt;'Monitor Data'!L34,"",ABS(H$4-'Monitor Data'!L34)))</f>
        <v/>
      </c>
      <c r="I41" s="5">
        <f>IF(ISBLANK('Monitor Data'!M34),"",IF(I$4&gt;'Monitor Data'!M34,"",ABS(I$4-'Monitor Data'!M34)))</f>
        <v>9.1999999999999993</v>
      </c>
      <c r="J41" s="5" t="str">
        <f>IF(ISBLANK('Monitor Data'!O34),"",IF(J$4&gt;'Monitor Data'!O34,"",ABS(J$4-'Monitor Data'!O34)))</f>
        <v/>
      </c>
      <c r="K41" s="5">
        <f>IF(ISBLANK('Monitor Data'!P34),"",IF(K$4&gt;'Monitor Data'!P34,"",ABS(K$4-'Monitor Data'!P34)))</f>
        <v>5.8</v>
      </c>
      <c r="L41" s="5" t="str">
        <f>IF(ISBLANK('Monitor Data'!Q34),"",IF(L$4&gt;'Monitor Data'!Q34,"",ABS(L$4-'Monitor Data'!Q34)))</f>
        <v/>
      </c>
      <c r="M41" s="5" t="str">
        <f>IF(ISBLANK('Monitor Data'!R34),"",IF(M$4&gt;'Monitor Data'!R34,"",ABS(M$4-'Monitor Data'!R34)))</f>
        <v/>
      </c>
      <c r="N41" s="5" t="str">
        <f>IF(ISBLANK('Monitor Data'!S34),"",IF(N$4&gt;'Monitor Data'!S34,"",ABS(N$4-'Monitor Data'!S34)))</f>
        <v/>
      </c>
    </row>
    <row r="42" spans="1:14" x14ac:dyDescent="0.25">
      <c r="A42" s="8">
        <v>44230</v>
      </c>
      <c r="B42" s="5">
        <f>IF(ISBLANK('Monitor Data'!B35),"",IF(B$4&gt;'Monitor Data'!B35,"",ABS(B$4-'Monitor Data'!B35)))</f>
        <v>13.6</v>
      </c>
      <c r="C42" s="5">
        <f>IF(ISBLANK('Monitor Data'!D35),"",IF(C$4&gt;'Monitor Data'!D35,"",ABS(C$4-'Monitor Data'!D35)))</f>
        <v>9.1999999999999993</v>
      </c>
      <c r="D42" s="5">
        <f>IF(ISBLANK('Monitor Data'!E35),"",IF(D$4&gt;'Monitor Data'!E35,"",ABS(D$4-'Monitor Data'!E35)))</f>
        <v>11.900000000000002</v>
      </c>
      <c r="E42" s="5">
        <f>IF(ISBLANK('Monitor Data'!G35),"",IF(E$4&gt;'Monitor Data'!G35,"",ABS(E$4-'Monitor Data'!G35)))</f>
        <v>10.75</v>
      </c>
      <c r="F42" s="5">
        <f>IF(ISBLANK('Monitor Data'!H35),"",IF(F$4&gt;'Monitor Data'!H35,"",ABS(F$4-'Monitor Data'!H35)))</f>
        <v>5.5</v>
      </c>
      <c r="G42" s="5">
        <f>IF(ISBLANK('Monitor Data'!J35),"",IF(G$4&gt;'Monitor Data'!J35,"",ABS(G$4-'Monitor Data'!J35)))</f>
        <v>7.6999999999999993</v>
      </c>
      <c r="H42" s="5">
        <f>IF(ISBLANK('Monitor Data'!L35),"",IF(H$4&gt;'Monitor Data'!L35,"",ABS(H$4-'Monitor Data'!L35)))</f>
        <v>9.4000000000000021</v>
      </c>
      <c r="I42" s="5">
        <f>IF(ISBLANK('Monitor Data'!M35),"",IF(I$4&gt;'Monitor Data'!M35,"",ABS(I$4-'Monitor Data'!M35)))</f>
        <v>7</v>
      </c>
      <c r="J42" s="5">
        <f>IF(ISBLANK('Monitor Data'!O35),"",IF(J$4&gt;'Monitor Data'!O35,"",ABS(J$4-'Monitor Data'!O35)))</f>
        <v>6.1</v>
      </c>
      <c r="K42" s="5">
        <f>IF(ISBLANK('Monitor Data'!P35),"",IF(K$4&gt;'Monitor Data'!P35,"",ABS(K$4-'Monitor Data'!P35)))</f>
        <v>9.4000000000000021</v>
      </c>
      <c r="L42" s="5">
        <f>IF(ISBLANK('Monitor Data'!Q35),"",IF(L$4&gt;'Monitor Data'!Q35,"",ABS(L$4-'Monitor Data'!Q35)))</f>
        <v>8.7000000000000011</v>
      </c>
      <c r="M42" s="5">
        <f>IF(ISBLANK('Monitor Data'!R35),"",IF(M$4&gt;'Monitor Data'!R35,"",ABS(M$4-'Monitor Data'!R35)))</f>
        <v>8.3999999999999986</v>
      </c>
      <c r="N42" s="5">
        <f>IF(ISBLANK('Monitor Data'!S35),"",IF(N$4&gt;'Monitor Data'!S35,"",ABS(N$4-'Monitor Data'!S35)))</f>
        <v>8.5</v>
      </c>
    </row>
    <row r="43" spans="1:14" x14ac:dyDescent="0.25">
      <c r="A43" s="8">
        <v>44231</v>
      </c>
      <c r="B43" s="5" t="str">
        <f>IF(ISBLANK('Monitor Data'!B36),"",IF(B$4&gt;'Monitor Data'!B36,"",ABS(B$4-'Monitor Data'!B36)))</f>
        <v/>
      </c>
      <c r="C43" s="5" t="str">
        <f>IF(ISBLANK('Monitor Data'!D36),"",IF(C$4&gt;'Monitor Data'!D36,"",ABS(C$4-'Monitor Data'!D36)))</f>
        <v/>
      </c>
      <c r="D43" s="5">
        <f>IF(ISBLANK('Monitor Data'!E36),"",IF(D$4&gt;'Monitor Data'!E36,"",ABS(D$4-'Monitor Data'!E36)))</f>
        <v>2.1000000000000005</v>
      </c>
      <c r="E43" s="5">
        <f>IF(ISBLANK('Monitor Data'!G36),"",IF(E$4&gt;'Monitor Data'!G36,"",ABS(E$4-'Monitor Data'!G36)))</f>
        <v>2.3500000000000005</v>
      </c>
      <c r="F43" s="5" t="str">
        <f>IF(ISBLANK('Monitor Data'!H36),"",IF(F$4&gt;'Monitor Data'!H36,"",ABS(F$4-'Monitor Data'!H36)))</f>
        <v/>
      </c>
      <c r="G43" s="5" t="str">
        <f>IF(ISBLANK('Monitor Data'!J36),"",IF(G$4&gt;'Monitor Data'!J36,"",ABS(G$4-'Monitor Data'!J36)))</f>
        <v/>
      </c>
      <c r="H43" s="5" t="str">
        <f>IF(ISBLANK('Monitor Data'!L36),"",IF(H$4&gt;'Monitor Data'!L36,"",ABS(H$4-'Monitor Data'!L36)))</f>
        <v/>
      </c>
      <c r="I43" s="5">
        <f>IF(ISBLANK('Monitor Data'!M36),"",IF(I$4&gt;'Monitor Data'!M36,"",ABS(I$4-'Monitor Data'!M36)))</f>
        <v>0.5</v>
      </c>
      <c r="J43" s="5" t="str">
        <f>IF(ISBLANK('Monitor Data'!O36),"",IF(J$4&gt;'Monitor Data'!O36,"",ABS(J$4-'Monitor Data'!O36)))</f>
        <v/>
      </c>
      <c r="K43" s="5">
        <f>IF(ISBLANK('Monitor Data'!P36),"",IF(K$4&gt;'Monitor Data'!P36,"",ABS(K$4-'Monitor Data'!P36)))</f>
        <v>1.6000000000000005</v>
      </c>
      <c r="L43" s="5" t="str">
        <f>IF(ISBLANK('Monitor Data'!Q36),"",IF(L$4&gt;'Monitor Data'!Q36,"",ABS(L$4-'Monitor Data'!Q36)))</f>
        <v/>
      </c>
      <c r="M43" s="5" t="str">
        <f>IF(ISBLANK('Monitor Data'!R36),"",IF(M$4&gt;'Monitor Data'!R36,"",ABS(M$4-'Monitor Data'!R36)))</f>
        <v/>
      </c>
      <c r="N43" s="5" t="str">
        <f>IF(ISBLANK('Monitor Data'!S36),"",IF(N$4&gt;'Monitor Data'!S36,"",ABS(N$4-'Monitor Data'!S36)))</f>
        <v/>
      </c>
    </row>
    <row r="44" spans="1:14" x14ac:dyDescent="0.25">
      <c r="A44" s="8">
        <v>44232</v>
      </c>
      <c r="B44" s="5" t="str">
        <f>IF(ISBLANK('Monitor Data'!B37),"",IF(B$4&gt;'Monitor Data'!B37,"",ABS(B$4-'Monitor Data'!B37)))</f>
        <v/>
      </c>
      <c r="C44" s="5" t="str">
        <f>IF(ISBLANK('Monitor Data'!D37),"",IF(C$4&gt;'Monitor Data'!D37,"",ABS(C$4-'Monitor Data'!D37)))</f>
        <v/>
      </c>
      <c r="D44" s="5" t="str">
        <f>IF(ISBLANK('Monitor Data'!E37),"",IF(D$4&gt;'Monitor Data'!E37,"",ABS(D$4-'Monitor Data'!E37)))</f>
        <v/>
      </c>
      <c r="E44" s="5" t="str">
        <f>IF(ISBLANK('Monitor Data'!G37),"",IF(E$4&gt;'Monitor Data'!G37,"",ABS(E$4-'Monitor Data'!G37)))</f>
        <v/>
      </c>
      <c r="F44" s="5" t="str">
        <f>IF(ISBLANK('Monitor Data'!H37),"",IF(F$4&gt;'Monitor Data'!H37,"",ABS(F$4-'Monitor Data'!H37)))</f>
        <v/>
      </c>
      <c r="G44" s="5" t="str">
        <f>IF(ISBLANK('Monitor Data'!J37),"",IF(G$4&gt;'Monitor Data'!J37,"",ABS(G$4-'Monitor Data'!J37)))</f>
        <v/>
      </c>
      <c r="H44" s="5" t="str">
        <f>IF(ISBLANK('Monitor Data'!L37),"",IF(H$4&gt;'Monitor Data'!L37,"",ABS(H$4-'Monitor Data'!L37)))</f>
        <v/>
      </c>
      <c r="I44" s="5" t="str">
        <f>IF(ISBLANK('Monitor Data'!M37),"",IF(I$4&gt;'Monitor Data'!M37,"",ABS(I$4-'Monitor Data'!M37)))</f>
        <v/>
      </c>
      <c r="J44" s="5" t="str">
        <f>IF(ISBLANK('Monitor Data'!O37),"",IF(J$4&gt;'Monitor Data'!O37,"",ABS(J$4-'Monitor Data'!O37)))</f>
        <v/>
      </c>
      <c r="K44" s="5" t="str">
        <f>IF(ISBLANK('Monitor Data'!P37),"",IF(K$4&gt;'Monitor Data'!P37,"",ABS(K$4-'Monitor Data'!P37)))</f>
        <v/>
      </c>
      <c r="L44" s="5" t="str">
        <f>IF(ISBLANK('Monitor Data'!Q37),"",IF(L$4&gt;'Monitor Data'!Q37,"",ABS(L$4-'Monitor Data'!Q37)))</f>
        <v/>
      </c>
      <c r="M44" s="5" t="str">
        <f>IF(ISBLANK('Monitor Data'!R37),"",IF(M$4&gt;'Monitor Data'!R37,"",ABS(M$4-'Monitor Data'!R37)))</f>
        <v/>
      </c>
      <c r="N44" s="5" t="str">
        <f>IF(ISBLANK('Monitor Data'!S37),"",IF(N$4&gt;'Monitor Data'!S37,"",ABS(N$4-'Monitor Data'!S37)))</f>
        <v/>
      </c>
    </row>
    <row r="45" spans="1:14" x14ac:dyDescent="0.25">
      <c r="A45" s="8">
        <v>44233</v>
      </c>
      <c r="B45" s="5" t="str">
        <f>IF(ISBLANK('Monitor Data'!B38),"",IF(B$4&gt;'Monitor Data'!B38,"",ABS(B$4-'Monitor Data'!B38)))</f>
        <v/>
      </c>
      <c r="C45" s="5" t="str">
        <f>IF(ISBLANK('Monitor Data'!D38),"",IF(C$4&gt;'Monitor Data'!D38,"",ABS(C$4-'Monitor Data'!D38)))</f>
        <v/>
      </c>
      <c r="D45" s="5" t="str">
        <f>IF(ISBLANK('Monitor Data'!E38),"",IF(D$4&gt;'Monitor Data'!E38,"",ABS(D$4-'Monitor Data'!E38)))</f>
        <v/>
      </c>
      <c r="E45" s="5" t="str">
        <f>IF(ISBLANK('Monitor Data'!G38),"",IF(E$4&gt;'Monitor Data'!G38,"",ABS(E$4-'Monitor Data'!G38)))</f>
        <v/>
      </c>
      <c r="F45" s="5" t="str">
        <f>IF(ISBLANK('Monitor Data'!H38),"",IF(F$4&gt;'Monitor Data'!H38,"",ABS(F$4-'Monitor Data'!H38)))</f>
        <v/>
      </c>
      <c r="G45" s="5" t="str">
        <f>IF(ISBLANK('Monitor Data'!J38),"",IF(G$4&gt;'Monitor Data'!J38,"",ABS(G$4-'Monitor Data'!J38)))</f>
        <v/>
      </c>
      <c r="H45" s="5">
        <f>IF(ISBLANK('Monitor Data'!L38),"",IF(H$4&gt;'Monitor Data'!L38,"",ABS(H$4-'Monitor Data'!L38)))</f>
        <v>6.3999999999999995</v>
      </c>
      <c r="I45" s="5" t="str">
        <f>IF(ISBLANK('Monitor Data'!M38),"",IF(I$4&gt;'Monitor Data'!M38,"",ABS(I$4-'Monitor Data'!M38)))</f>
        <v/>
      </c>
      <c r="J45" s="5" t="str">
        <f>IF(ISBLANK('Monitor Data'!O38),"",IF(J$4&gt;'Monitor Data'!O38,"",ABS(J$4-'Monitor Data'!O38)))</f>
        <v/>
      </c>
      <c r="K45" s="5" t="str">
        <f>IF(ISBLANK('Monitor Data'!P38),"",IF(K$4&gt;'Monitor Data'!P38,"",ABS(K$4-'Monitor Data'!P38)))</f>
        <v/>
      </c>
      <c r="L45" s="5" t="str">
        <f>IF(ISBLANK('Monitor Data'!Q38),"",IF(L$4&gt;'Monitor Data'!Q38,"",ABS(L$4-'Monitor Data'!Q38)))</f>
        <v/>
      </c>
      <c r="M45" s="5" t="str">
        <f>IF(ISBLANK('Monitor Data'!R38),"",IF(M$4&gt;'Monitor Data'!R38,"",ABS(M$4-'Monitor Data'!R38)))</f>
        <v/>
      </c>
      <c r="N45" s="5" t="str">
        <f>IF(ISBLANK('Monitor Data'!S38),"",IF(N$4&gt;'Monitor Data'!S38,"",ABS(N$4-'Monitor Data'!S38)))</f>
        <v/>
      </c>
    </row>
    <row r="46" spans="1:14" x14ac:dyDescent="0.25">
      <c r="A46" s="8">
        <v>44234</v>
      </c>
      <c r="B46" s="5" t="str">
        <f>IF(ISBLANK('Monitor Data'!B39),"",IF(B$4&gt;'Monitor Data'!B39,"",ABS(B$4-'Monitor Data'!B39)))</f>
        <v/>
      </c>
      <c r="C46" s="5" t="str">
        <f>IF(ISBLANK('Monitor Data'!D39),"",IF(C$4&gt;'Monitor Data'!D39,"",ABS(C$4-'Monitor Data'!D39)))</f>
        <v/>
      </c>
      <c r="D46" s="5" t="str">
        <f>IF(ISBLANK('Monitor Data'!E39),"",IF(D$4&gt;'Monitor Data'!E39,"",ABS(D$4-'Monitor Data'!E39)))</f>
        <v/>
      </c>
      <c r="E46" s="5" t="str">
        <f>IF(ISBLANK('Monitor Data'!G39),"",IF(E$4&gt;'Monitor Data'!G39,"",ABS(E$4-'Monitor Data'!G39)))</f>
        <v/>
      </c>
      <c r="F46" s="5" t="str">
        <f>IF(ISBLANK('Monitor Data'!H39),"",IF(F$4&gt;'Monitor Data'!H39,"",ABS(F$4-'Monitor Data'!H39)))</f>
        <v/>
      </c>
      <c r="G46" s="5" t="str">
        <f>IF(ISBLANK('Monitor Data'!J39),"",IF(G$4&gt;'Monitor Data'!J39,"",ABS(G$4-'Monitor Data'!J39)))</f>
        <v/>
      </c>
      <c r="H46" s="5" t="str">
        <f>IF(ISBLANK('Monitor Data'!L39),"",IF(H$4&gt;'Monitor Data'!L39,"",ABS(H$4-'Monitor Data'!L39)))</f>
        <v/>
      </c>
      <c r="I46" s="5" t="str">
        <f>IF(ISBLANK('Monitor Data'!M39),"",IF(I$4&gt;'Monitor Data'!M39,"",ABS(I$4-'Monitor Data'!M39)))</f>
        <v/>
      </c>
      <c r="J46" s="5" t="str">
        <f>IF(ISBLANK('Monitor Data'!O39),"",IF(J$4&gt;'Monitor Data'!O39,"",ABS(J$4-'Monitor Data'!O39)))</f>
        <v/>
      </c>
      <c r="K46" s="5" t="str">
        <f>IF(ISBLANK('Monitor Data'!P39),"",IF(K$4&gt;'Monitor Data'!P39,"",ABS(K$4-'Monitor Data'!P39)))</f>
        <v/>
      </c>
      <c r="L46" s="5" t="str">
        <f>IF(ISBLANK('Monitor Data'!Q39),"",IF(L$4&gt;'Monitor Data'!Q39,"",ABS(L$4-'Monitor Data'!Q39)))</f>
        <v/>
      </c>
      <c r="M46" s="5" t="str">
        <f>IF(ISBLANK('Monitor Data'!R39),"",IF(M$4&gt;'Monitor Data'!R39,"",ABS(M$4-'Monitor Data'!R39)))</f>
        <v/>
      </c>
      <c r="N46" s="5" t="str">
        <f>IF(ISBLANK('Monitor Data'!S39),"",IF(N$4&gt;'Monitor Data'!S39,"",ABS(N$4-'Monitor Data'!S39)))</f>
        <v/>
      </c>
    </row>
    <row r="47" spans="1:14" x14ac:dyDescent="0.25">
      <c r="A47" s="8">
        <v>44235</v>
      </c>
      <c r="B47" s="5" t="str">
        <f>IF(ISBLANK('Monitor Data'!B40),"",IF(B$4&gt;'Monitor Data'!B40,"",ABS(B$4-'Monitor Data'!B40)))</f>
        <v/>
      </c>
      <c r="C47" s="5" t="str">
        <f>IF(ISBLANK('Monitor Data'!D40),"",IF(C$4&gt;'Monitor Data'!D40,"",ABS(C$4-'Monitor Data'!D40)))</f>
        <v/>
      </c>
      <c r="D47" s="5" t="str">
        <f>IF(ISBLANK('Monitor Data'!E40),"",IF(D$4&gt;'Monitor Data'!E40,"",ABS(D$4-'Monitor Data'!E40)))</f>
        <v/>
      </c>
      <c r="E47" s="5" t="str">
        <f>IF(ISBLANK('Monitor Data'!G40),"",IF(E$4&gt;'Monitor Data'!G40,"",ABS(E$4-'Monitor Data'!G40)))</f>
        <v/>
      </c>
      <c r="F47" s="5" t="str">
        <f>IF(ISBLANK('Monitor Data'!H40),"",IF(F$4&gt;'Monitor Data'!H40,"",ABS(F$4-'Monitor Data'!H40)))</f>
        <v/>
      </c>
      <c r="G47" s="5" t="str">
        <f>IF(ISBLANK('Monitor Data'!J40),"",IF(G$4&gt;'Monitor Data'!J40,"",ABS(G$4-'Monitor Data'!J40)))</f>
        <v/>
      </c>
      <c r="H47" s="5" t="str">
        <f>IF(ISBLANK('Monitor Data'!L40),"",IF(H$4&gt;'Monitor Data'!L40,"",ABS(H$4-'Monitor Data'!L40)))</f>
        <v/>
      </c>
      <c r="I47" s="5" t="str">
        <f>IF(ISBLANK('Monitor Data'!M40),"",IF(I$4&gt;'Monitor Data'!M40,"",ABS(I$4-'Monitor Data'!M40)))</f>
        <v/>
      </c>
      <c r="J47" s="5" t="str">
        <f>IF(ISBLANK('Monitor Data'!O40),"",IF(J$4&gt;'Monitor Data'!O40,"",ABS(J$4-'Monitor Data'!O40)))</f>
        <v/>
      </c>
      <c r="K47" s="5">
        <f>IF(ISBLANK('Monitor Data'!P40),"",IF(K$4&gt;'Monitor Data'!P40,"",ABS(K$4-'Monitor Data'!P40)))</f>
        <v>0.79999999999999982</v>
      </c>
      <c r="L47" s="5" t="str">
        <f>IF(ISBLANK('Monitor Data'!Q40),"",IF(L$4&gt;'Monitor Data'!Q40,"",ABS(L$4-'Monitor Data'!Q40)))</f>
        <v/>
      </c>
      <c r="M47" s="5" t="str">
        <f>IF(ISBLANK('Monitor Data'!R40),"",IF(M$4&gt;'Monitor Data'!R40,"",ABS(M$4-'Monitor Data'!R40)))</f>
        <v/>
      </c>
      <c r="N47" s="5" t="str">
        <f>IF(ISBLANK('Monitor Data'!S40),"",IF(N$4&gt;'Monitor Data'!S40,"",ABS(N$4-'Monitor Data'!S40)))</f>
        <v/>
      </c>
    </row>
    <row r="48" spans="1:14" x14ac:dyDescent="0.25">
      <c r="A48" s="8">
        <v>44236</v>
      </c>
      <c r="B48" s="5">
        <f>IF(ISBLANK('Monitor Data'!B41),"",IF(B$4&gt;'Monitor Data'!B41,"",ABS(B$4-'Monitor Data'!B41)))</f>
        <v>5</v>
      </c>
      <c r="C48" s="5">
        <f>IF(ISBLANK('Monitor Data'!D41),"",IF(C$4&gt;'Monitor Data'!D41,"",ABS(C$4-'Monitor Data'!D41)))</f>
        <v>6.6</v>
      </c>
      <c r="D48" s="5">
        <f>IF(ISBLANK('Monitor Data'!E41),"",IF(D$4&gt;'Monitor Data'!E41,"",ABS(D$4-'Monitor Data'!E41)))</f>
        <v>5.2</v>
      </c>
      <c r="E48" s="5">
        <f>IF(ISBLANK('Monitor Data'!G41),"",IF(E$4&gt;'Monitor Data'!G41,"",ABS(E$4-'Monitor Data'!G41)))</f>
        <v>4.1499999999999995</v>
      </c>
      <c r="F48" s="5" t="str">
        <f>IF(ISBLANK('Monitor Data'!H41),"",IF(F$4&gt;'Monitor Data'!H41,"",ABS(F$4-'Monitor Data'!H41)))</f>
        <v/>
      </c>
      <c r="G48" s="5">
        <f>IF(ISBLANK('Monitor Data'!J41),"",IF(G$4&gt;'Monitor Data'!J41,"",ABS(G$4-'Monitor Data'!J41)))</f>
        <v>4.7999999999999989</v>
      </c>
      <c r="H48" s="5" t="str">
        <f>IF(ISBLANK('Monitor Data'!L41),"",IF(H$4&gt;'Monitor Data'!L41,"",ABS(H$4-'Monitor Data'!L41)))</f>
        <v/>
      </c>
      <c r="I48" s="5">
        <f>IF(ISBLANK('Monitor Data'!M41),"",IF(I$4&gt;'Monitor Data'!M41,"",ABS(I$4-'Monitor Data'!M41)))</f>
        <v>2.5999999999999996</v>
      </c>
      <c r="J48" s="5">
        <f>IF(ISBLANK('Monitor Data'!O41),"",IF(J$4&gt;'Monitor Data'!O41,"",ABS(J$4-'Monitor Data'!O41)))</f>
        <v>1.0999999999999996</v>
      </c>
      <c r="K48" s="5">
        <f>IF(ISBLANK('Monitor Data'!P41),"",IF(K$4&gt;'Monitor Data'!P41,"",ABS(K$4-'Monitor Data'!P41)))</f>
        <v>5.7</v>
      </c>
      <c r="L48" s="5" t="str">
        <f>IF(ISBLANK('Monitor Data'!Q41),"",IF(L$4&gt;'Monitor Data'!Q41,"",ABS(L$4-'Monitor Data'!Q41)))</f>
        <v/>
      </c>
      <c r="M48" s="5">
        <f>IF(ISBLANK('Monitor Data'!R41),"",IF(M$4&gt;'Monitor Data'!R41,"",ABS(M$4-'Monitor Data'!R41)))</f>
        <v>2.8999999999999995</v>
      </c>
      <c r="N48" s="5">
        <f>IF(ISBLANK('Monitor Data'!S41),"",IF(N$4&gt;'Monitor Data'!S41,"",ABS(N$4-'Monitor Data'!S41)))</f>
        <v>10.3</v>
      </c>
    </row>
    <row r="49" spans="1:14" x14ac:dyDescent="0.25">
      <c r="A49" s="8">
        <v>44237</v>
      </c>
      <c r="B49" s="5" t="str">
        <f>IF(ISBLANK('Monitor Data'!B42),"",IF(B$4&gt;'Monitor Data'!B42,"",ABS(B$4-'Monitor Data'!B42)))</f>
        <v/>
      </c>
      <c r="C49" s="5" t="str">
        <f>IF(ISBLANK('Monitor Data'!D42),"",IF(C$4&gt;'Monitor Data'!D42,"",ABS(C$4-'Monitor Data'!D42)))</f>
        <v/>
      </c>
      <c r="D49" s="5">
        <f>IF(ISBLANK('Monitor Data'!E42),"",IF(D$4&gt;'Monitor Data'!E42,"",ABS(D$4-'Monitor Data'!E42)))</f>
        <v>3.6000000000000005</v>
      </c>
      <c r="E49" s="5">
        <f>IF(ISBLANK('Monitor Data'!G42),"",IF(E$4&gt;'Monitor Data'!G42,"",ABS(E$4-'Monitor Data'!G42)))</f>
        <v>3.45</v>
      </c>
      <c r="F49" s="5" t="str">
        <f>IF(ISBLANK('Monitor Data'!H42),"",IF(F$4&gt;'Monitor Data'!H42,"",ABS(F$4-'Monitor Data'!H42)))</f>
        <v/>
      </c>
      <c r="G49" s="5" t="str">
        <f>IF(ISBLANK('Monitor Data'!J42),"",IF(G$4&gt;'Monitor Data'!J42,"",ABS(G$4-'Monitor Data'!J42)))</f>
        <v/>
      </c>
      <c r="H49" s="5" t="str">
        <f>IF(ISBLANK('Monitor Data'!L42),"",IF(H$4&gt;'Monitor Data'!L42,"",ABS(H$4-'Monitor Data'!L42)))</f>
        <v/>
      </c>
      <c r="I49" s="5">
        <f>IF(ISBLANK('Monitor Data'!M42),"",IF(I$4&gt;'Monitor Data'!M42,"",ABS(I$4-'Monitor Data'!M42)))</f>
        <v>1</v>
      </c>
      <c r="J49" s="5" t="str">
        <f>IF(ISBLANK('Monitor Data'!O42),"",IF(J$4&gt;'Monitor Data'!O42,"",ABS(J$4-'Monitor Data'!O42)))</f>
        <v/>
      </c>
      <c r="K49" s="5">
        <f>IF(ISBLANK('Monitor Data'!P42),"",IF(K$4&gt;'Monitor Data'!P42,"",ABS(K$4-'Monitor Data'!P42)))</f>
        <v>4.2</v>
      </c>
      <c r="L49" s="5" t="str">
        <f>IF(ISBLANK('Monitor Data'!Q42),"",IF(L$4&gt;'Monitor Data'!Q42,"",ABS(L$4-'Monitor Data'!Q42)))</f>
        <v/>
      </c>
      <c r="M49" s="5" t="str">
        <f>IF(ISBLANK('Monitor Data'!R42),"",IF(M$4&gt;'Monitor Data'!R42,"",ABS(M$4-'Monitor Data'!R42)))</f>
        <v/>
      </c>
      <c r="N49" s="5" t="str">
        <f>IF(ISBLANK('Monitor Data'!S42),"",IF(N$4&gt;'Monitor Data'!S42,"",ABS(N$4-'Monitor Data'!S42)))</f>
        <v/>
      </c>
    </row>
    <row r="50" spans="1:14" x14ac:dyDescent="0.25">
      <c r="A50" s="8">
        <v>44238</v>
      </c>
      <c r="B50" s="5" t="str">
        <f>IF(ISBLANK('Monitor Data'!B43),"",IF(B$4&gt;'Monitor Data'!B43,"",ABS(B$4-'Monitor Data'!B43)))</f>
        <v/>
      </c>
      <c r="C50" s="5" t="str">
        <f>IF(ISBLANK('Monitor Data'!D43),"",IF(C$4&gt;'Monitor Data'!D43,"",ABS(C$4-'Monitor Data'!D43)))</f>
        <v/>
      </c>
      <c r="D50" s="5">
        <f>IF(ISBLANK('Monitor Data'!E43),"",IF(D$4&gt;'Monitor Data'!E43,"",ABS(D$4-'Monitor Data'!E43)))</f>
        <v>2.2000000000000002</v>
      </c>
      <c r="E50" s="5">
        <f>IF(ISBLANK('Monitor Data'!G43),"",IF(E$4&gt;'Monitor Data'!G43,"",ABS(E$4-'Monitor Data'!G43)))</f>
        <v>1.1499999999999995</v>
      </c>
      <c r="F50" s="5" t="str">
        <f>IF(ISBLANK('Monitor Data'!H43),"",IF(F$4&gt;'Monitor Data'!H43,"",ABS(F$4-'Monitor Data'!H43)))</f>
        <v/>
      </c>
      <c r="G50" s="5" t="str">
        <f>IF(ISBLANK('Monitor Data'!J43),"",IF(G$4&gt;'Monitor Data'!J43,"",ABS(G$4-'Monitor Data'!J43)))</f>
        <v/>
      </c>
      <c r="H50" s="5" t="str">
        <f>IF(ISBLANK('Monitor Data'!L43),"",IF(H$4&gt;'Monitor Data'!L43,"",ABS(H$4-'Monitor Data'!L43)))</f>
        <v/>
      </c>
      <c r="I50" s="5">
        <f>IF(ISBLANK('Monitor Data'!M43),"",IF(I$4&gt;'Monitor Data'!M43,"",ABS(I$4-'Monitor Data'!M43)))</f>
        <v>2.1999999999999993</v>
      </c>
      <c r="J50" s="5" t="str">
        <f>IF(ISBLANK('Monitor Data'!O43),"",IF(J$4&gt;'Monitor Data'!O43,"",ABS(J$4-'Monitor Data'!O43)))</f>
        <v/>
      </c>
      <c r="K50" s="5">
        <f>IF(ISBLANK('Monitor Data'!P43),"",IF(K$4&gt;'Monitor Data'!P43,"",ABS(K$4-'Monitor Data'!P43)))</f>
        <v>3.9999999999999991</v>
      </c>
      <c r="L50" s="5" t="str">
        <f>IF(ISBLANK('Monitor Data'!Q43),"",IF(L$4&gt;'Monitor Data'!Q43,"",ABS(L$4-'Monitor Data'!Q43)))</f>
        <v/>
      </c>
      <c r="M50" s="5" t="str">
        <f>IF(ISBLANK('Monitor Data'!R43),"",IF(M$4&gt;'Monitor Data'!R43,"",ABS(M$4-'Monitor Data'!R43)))</f>
        <v/>
      </c>
      <c r="N50" s="5" t="str">
        <f>IF(ISBLANK('Monitor Data'!S43),"",IF(N$4&gt;'Monitor Data'!S43,"",ABS(N$4-'Monitor Data'!S43)))</f>
        <v/>
      </c>
    </row>
    <row r="51" spans="1:14" x14ac:dyDescent="0.25">
      <c r="A51" s="8">
        <v>44239</v>
      </c>
      <c r="B51" s="5">
        <f>IF(ISBLANK('Monitor Data'!B44),"",IF(B$4&gt;'Monitor Data'!B44,"",ABS(B$4-'Monitor Data'!B44)))</f>
        <v>1.4000000000000004</v>
      </c>
      <c r="C51" s="5">
        <f>IF(ISBLANK('Monitor Data'!D44),"",IF(C$4&gt;'Monitor Data'!D44,"",ABS(C$4-'Monitor Data'!D44)))</f>
        <v>0.69999999999999929</v>
      </c>
      <c r="D51" s="5">
        <f>IF(ISBLANK('Monitor Data'!E44),"",IF(D$4&gt;'Monitor Data'!E44,"",ABS(D$4-'Monitor Data'!E44)))</f>
        <v>1.7999999999999998</v>
      </c>
      <c r="E51" s="5">
        <f>IF(ISBLANK('Monitor Data'!G44),"",IF(E$4&gt;'Monitor Data'!G44,"",ABS(E$4-'Monitor Data'!G44)))</f>
        <v>1.8500000000000005</v>
      </c>
      <c r="F51" s="5">
        <f>IF(ISBLANK('Monitor Data'!H44),"",IF(F$4&gt;'Monitor Data'!H44,"",ABS(F$4-'Monitor Data'!H44)))</f>
        <v>0.90000000000000036</v>
      </c>
      <c r="G51" s="5">
        <f>IF(ISBLANK('Monitor Data'!J44),"",IF(G$4&gt;'Monitor Data'!J44,"",ABS(G$4-'Monitor Data'!J44)))</f>
        <v>1.9000000000000004</v>
      </c>
      <c r="H51" s="5" t="str">
        <f>IF(ISBLANK('Monitor Data'!L44),"",IF(H$4&gt;'Monitor Data'!L44,"",ABS(H$4-'Monitor Data'!L44)))</f>
        <v/>
      </c>
      <c r="I51" s="5" t="str">
        <f>IF(ISBLANK('Monitor Data'!M44),"",IF(I$4&gt;'Monitor Data'!M44,"",ABS(I$4-'Monitor Data'!M44)))</f>
        <v/>
      </c>
      <c r="J51" s="5">
        <f>IF(ISBLANK('Monitor Data'!O44),"",IF(J$4&gt;'Monitor Data'!O44,"",ABS(J$4-'Monitor Data'!O44)))</f>
        <v>0.79999999999999893</v>
      </c>
      <c r="K51" s="5">
        <f>IF(ISBLANK('Monitor Data'!P44),"",IF(K$4&gt;'Monitor Data'!P44,"",ABS(K$4-'Monitor Data'!P44)))</f>
        <v>4.7</v>
      </c>
      <c r="L51" s="5" t="str">
        <f>IF(ISBLANK('Monitor Data'!Q44),"",IF(L$4&gt;'Monitor Data'!Q44,"",ABS(L$4-'Monitor Data'!Q44)))</f>
        <v/>
      </c>
      <c r="M51" s="5">
        <f>IF(ISBLANK('Monitor Data'!R44),"",IF(M$4&gt;'Monitor Data'!R44,"",ABS(M$4-'Monitor Data'!R44)))</f>
        <v>2.6000000000000005</v>
      </c>
      <c r="N51" s="5" t="str">
        <f>IF(ISBLANK('Monitor Data'!S44),"",IF(N$4&gt;'Monitor Data'!S44,"",ABS(N$4-'Monitor Data'!S44)))</f>
        <v/>
      </c>
    </row>
    <row r="52" spans="1:14" x14ac:dyDescent="0.25">
      <c r="A52" s="8">
        <v>44240</v>
      </c>
      <c r="B52" s="5" t="str">
        <f>IF(ISBLANK('Monitor Data'!B45),"",IF(B$4&gt;'Monitor Data'!B45,"",ABS(B$4-'Monitor Data'!B45)))</f>
        <v/>
      </c>
      <c r="C52" s="5" t="str">
        <f>IF(ISBLANK('Monitor Data'!D45),"",IF(C$4&gt;'Monitor Data'!D45,"",ABS(C$4-'Monitor Data'!D45)))</f>
        <v/>
      </c>
      <c r="D52" s="5">
        <f>IF(ISBLANK('Monitor Data'!E45),"",IF(D$4&gt;'Monitor Data'!E45,"",ABS(D$4-'Monitor Data'!E45)))</f>
        <v>1.7999999999999998</v>
      </c>
      <c r="E52" s="5">
        <f>IF(ISBLANK('Monitor Data'!G45),"",IF(E$4&gt;'Monitor Data'!G45,"",ABS(E$4-'Monitor Data'!G45)))</f>
        <v>0.74999999999999911</v>
      </c>
      <c r="F52" s="5" t="str">
        <f>IF(ISBLANK('Monitor Data'!H45),"",IF(F$4&gt;'Monitor Data'!H45,"",ABS(F$4-'Monitor Data'!H45)))</f>
        <v/>
      </c>
      <c r="G52" s="5" t="str">
        <f>IF(ISBLANK('Monitor Data'!J45),"",IF(G$4&gt;'Monitor Data'!J45,"",ABS(G$4-'Monitor Data'!J45)))</f>
        <v/>
      </c>
      <c r="H52" s="5" t="str">
        <f>IF(ISBLANK('Monitor Data'!L45),"",IF(H$4&gt;'Monitor Data'!L45,"",ABS(H$4-'Monitor Data'!L45)))</f>
        <v/>
      </c>
      <c r="I52" s="5">
        <f>IF(ISBLANK('Monitor Data'!M45),"",IF(I$4&gt;'Monitor Data'!M45,"",ABS(I$4-'Monitor Data'!M45)))</f>
        <v>0.5</v>
      </c>
      <c r="J52" s="5" t="str">
        <f>IF(ISBLANK('Monitor Data'!O45),"",IF(J$4&gt;'Monitor Data'!O45,"",ABS(J$4-'Monitor Data'!O45)))</f>
        <v/>
      </c>
      <c r="K52" s="5">
        <f>IF(ISBLANK('Monitor Data'!P45),"",IF(K$4&gt;'Monitor Data'!P45,"",ABS(K$4-'Monitor Data'!P45)))</f>
        <v>0.70000000000000018</v>
      </c>
      <c r="L52" s="5" t="str">
        <f>IF(ISBLANK('Monitor Data'!Q45),"",IF(L$4&gt;'Monitor Data'!Q45,"",ABS(L$4-'Monitor Data'!Q45)))</f>
        <v/>
      </c>
      <c r="M52" s="5" t="str">
        <f>IF(ISBLANK('Monitor Data'!R45),"",IF(M$4&gt;'Monitor Data'!R45,"",ABS(M$4-'Monitor Data'!R45)))</f>
        <v/>
      </c>
      <c r="N52" s="5" t="str">
        <f>IF(ISBLANK('Monitor Data'!S45),"",IF(N$4&gt;'Monitor Data'!S45,"",ABS(N$4-'Monitor Data'!S45)))</f>
        <v/>
      </c>
    </row>
    <row r="53" spans="1:14" x14ac:dyDescent="0.25">
      <c r="A53" s="8">
        <v>44241</v>
      </c>
      <c r="B53" s="5" t="str">
        <f>IF(ISBLANK('Monitor Data'!B46),"",IF(B$4&gt;'Monitor Data'!B46,"",ABS(B$4-'Monitor Data'!B46)))</f>
        <v/>
      </c>
      <c r="C53" s="5" t="str">
        <f>IF(ISBLANK('Monitor Data'!D46),"",IF(C$4&gt;'Monitor Data'!D46,"",ABS(C$4-'Monitor Data'!D46)))</f>
        <v/>
      </c>
      <c r="D53" s="5">
        <f>IF(ISBLANK('Monitor Data'!E46),"",IF(D$4&gt;'Monitor Data'!E46,"",ABS(D$4-'Monitor Data'!E46)))</f>
        <v>1.9999999999999991</v>
      </c>
      <c r="E53" s="5">
        <f>IF(ISBLANK('Monitor Data'!G46),"",IF(E$4&gt;'Monitor Data'!G46,"",ABS(E$4-'Monitor Data'!G46)))</f>
        <v>0.54999999999999982</v>
      </c>
      <c r="F53" s="5" t="str">
        <f>IF(ISBLANK('Monitor Data'!H46),"",IF(F$4&gt;'Monitor Data'!H46,"",ABS(F$4-'Monitor Data'!H46)))</f>
        <v/>
      </c>
      <c r="G53" s="5" t="str">
        <f>IF(ISBLANK('Monitor Data'!J46),"",IF(G$4&gt;'Monitor Data'!J46,"",ABS(G$4-'Monitor Data'!J46)))</f>
        <v/>
      </c>
      <c r="H53" s="5" t="str">
        <f>IF(ISBLANK('Monitor Data'!L46),"",IF(H$4&gt;'Monitor Data'!L46,"",ABS(H$4-'Monitor Data'!L46)))</f>
        <v/>
      </c>
      <c r="I53" s="5" t="str">
        <f>IF(ISBLANK('Monitor Data'!M46),"",IF(I$4&gt;'Monitor Data'!M46,"",ABS(I$4-'Monitor Data'!M46)))</f>
        <v/>
      </c>
      <c r="J53" s="5" t="str">
        <f>IF(ISBLANK('Monitor Data'!O46),"",IF(J$4&gt;'Monitor Data'!O46,"",ABS(J$4-'Monitor Data'!O46)))</f>
        <v/>
      </c>
      <c r="K53" s="5">
        <f>IF(ISBLANK('Monitor Data'!P46),"",IF(K$4&gt;'Monitor Data'!P46,"",ABS(K$4-'Monitor Data'!P46)))</f>
        <v>1.6000000000000005</v>
      </c>
      <c r="L53" s="5" t="str">
        <f>IF(ISBLANK('Monitor Data'!Q46),"",IF(L$4&gt;'Monitor Data'!Q46,"",ABS(L$4-'Monitor Data'!Q46)))</f>
        <v/>
      </c>
      <c r="M53" s="5" t="str">
        <f>IF(ISBLANK('Monitor Data'!R46),"",IF(M$4&gt;'Monitor Data'!R46,"",ABS(M$4-'Monitor Data'!R46)))</f>
        <v/>
      </c>
      <c r="N53" s="5" t="str">
        <f>IF(ISBLANK('Monitor Data'!S46),"",IF(N$4&gt;'Monitor Data'!S46,"",ABS(N$4-'Monitor Data'!S46)))</f>
        <v/>
      </c>
    </row>
    <row r="54" spans="1:14" x14ac:dyDescent="0.25">
      <c r="A54" s="8">
        <v>44242</v>
      </c>
      <c r="B54" s="5" t="str">
        <f>IF(ISBLANK('Monitor Data'!B47),"",IF(B$4&gt;'Monitor Data'!B47,"",ABS(B$4-'Monitor Data'!B47)))</f>
        <v/>
      </c>
      <c r="C54" s="5" t="str">
        <f>IF(ISBLANK('Monitor Data'!D47),"",IF(C$4&gt;'Monitor Data'!D47,"",ABS(C$4-'Monitor Data'!D47)))</f>
        <v/>
      </c>
      <c r="D54" s="5" t="str">
        <f>IF(ISBLANK('Monitor Data'!E47),"",IF(D$4&gt;'Monitor Data'!E47,"",ABS(D$4-'Monitor Data'!E47)))</f>
        <v/>
      </c>
      <c r="E54" s="5" t="str">
        <f>IF(ISBLANK('Monitor Data'!G47),"",IF(E$4&gt;'Monitor Data'!G47,"",ABS(E$4-'Monitor Data'!G47)))</f>
        <v/>
      </c>
      <c r="F54" s="5" t="str">
        <f>IF(ISBLANK('Monitor Data'!H47),"",IF(F$4&gt;'Monitor Data'!H47,"",ABS(F$4-'Monitor Data'!H47)))</f>
        <v/>
      </c>
      <c r="G54" s="5" t="str">
        <f>IF(ISBLANK('Monitor Data'!J47),"",IF(G$4&gt;'Monitor Data'!J47,"",ABS(G$4-'Monitor Data'!J47)))</f>
        <v/>
      </c>
      <c r="H54" s="5" t="str">
        <f>IF(ISBLANK('Monitor Data'!L47),"",IF(H$4&gt;'Monitor Data'!L47,"",ABS(H$4-'Monitor Data'!L47)))</f>
        <v/>
      </c>
      <c r="I54" s="5" t="str">
        <f>IF(ISBLANK('Monitor Data'!M47),"",IF(I$4&gt;'Monitor Data'!M47,"",ABS(I$4-'Monitor Data'!M47)))</f>
        <v/>
      </c>
      <c r="J54" s="5" t="str">
        <f>IF(ISBLANK('Monitor Data'!O47),"",IF(J$4&gt;'Monitor Data'!O47,"",ABS(J$4-'Monitor Data'!O47)))</f>
        <v/>
      </c>
      <c r="K54" s="5" t="str">
        <f>IF(ISBLANK('Monitor Data'!P47),"",IF(K$4&gt;'Monitor Data'!P47,"",ABS(K$4-'Monitor Data'!P47)))</f>
        <v/>
      </c>
      <c r="L54" s="5" t="str">
        <f>IF(ISBLANK('Monitor Data'!Q47),"",IF(L$4&gt;'Monitor Data'!Q47,"",ABS(L$4-'Monitor Data'!Q47)))</f>
        <v/>
      </c>
      <c r="M54" s="5" t="str">
        <f>IF(ISBLANK('Monitor Data'!R47),"",IF(M$4&gt;'Monitor Data'!R47,"",ABS(M$4-'Monitor Data'!R47)))</f>
        <v/>
      </c>
      <c r="N54" s="5">
        <f>IF(ISBLANK('Monitor Data'!S47),"",IF(N$4&gt;'Monitor Data'!S47,"",ABS(N$4-'Monitor Data'!S47)))</f>
        <v>4.6000000000000005</v>
      </c>
    </row>
    <row r="55" spans="1:14" x14ac:dyDescent="0.25">
      <c r="A55" s="8">
        <v>44243</v>
      </c>
      <c r="B55" s="5" t="str">
        <f>IF(ISBLANK('Monitor Data'!B48),"",IF(B$4&gt;'Monitor Data'!B48,"",ABS(B$4-'Monitor Data'!B48)))</f>
        <v/>
      </c>
      <c r="C55" s="5" t="str">
        <f>IF(ISBLANK('Monitor Data'!D48),"",IF(C$4&gt;'Monitor Data'!D48,"",ABS(C$4-'Monitor Data'!D48)))</f>
        <v/>
      </c>
      <c r="D55" s="5">
        <f>IF(ISBLANK('Monitor Data'!E48),"",IF(D$4&gt;'Monitor Data'!E48,"",ABS(D$4-'Monitor Data'!E48)))</f>
        <v>2.2999999999999998</v>
      </c>
      <c r="E55" s="5">
        <f>IF(ISBLANK('Monitor Data'!G48),"",IF(E$4&gt;'Monitor Data'!G48,"",ABS(E$4-'Monitor Data'!G48)))</f>
        <v>1.9500000000000002</v>
      </c>
      <c r="F55" s="5" t="str">
        <f>IF(ISBLANK('Monitor Data'!H48),"",IF(F$4&gt;'Monitor Data'!H48,"",ABS(F$4-'Monitor Data'!H48)))</f>
        <v/>
      </c>
      <c r="G55" s="5" t="str">
        <f>IF(ISBLANK('Monitor Data'!J48),"",IF(G$4&gt;'Monitor Data'!J48,"",ABS(G$4-'Monitor Data'!J48)))</f>
        <v/>
      </c>
      <c r="H55" s="5" t="str">
        <f>IF(ISBLANK('Monitor Data'!L48),"",IF(H$4&gt;'Monitor Data'!L48,"",ABS(H$4-'Monitor Data'!L48)))</f>
        <v/>
      </c>
      <c r="I55" s="5">
        <f>IF(ISBLANK('Monitor Data'!M48),"",IF(I$4&gt;'Monitor Data'!M48,"",ABS(I$4-'Monitor Data'!M48)))</f>
        <v>4.4000000000000004</v>
      </c>
      <c r="J55" s="5" t="str">
        <f>IF(ISBLANK('Monitor Data'!O48),"",IF(J$4&gt;'Monitor Data'!O48,"",ABS(J$4-'Monitor Data'!O48)))</f>
        <v/>
      </c>
      <c r="K55" s="5">
        <f>IF(ISBLANK('Monitor Data'!P48),"",IF(K$4&gt;'Monitor Data'!P48,"",ABS(K$4-'Monitor Data'!P48)))</f>
        <v>0.5</v>
      </c>
      <c r="L55" s="5" t="str">
        <f>IF(ISBLANK('Monitor Data'!Q48),"",IF(L$4&gt;'Monitor Data'!Q48,"",ABS(L$4-'Monitor Data'!Q48)))</f>
        <v/>
      </c>
      <c r="M55" s="5" t="str">
        <f>IF(ISBLANK('Monitor Data'!R48),"",IF(M$4&gt;'Monitor Data'!R48,"",ABS(M$4-'Monitor Data'!R48)))</f>
        <v/>
      </c>
      <c r="N55" s="5" t="str">
        <f>IF(ISBLANK('Monitor Data'!S48),"",IF(N$4&gt;'Monitor Data'!S48,"",ABS(N$4-'Monitor Data'!S48)))</f>
        <v/>
      </c>
    </row>
    <row r="56" spans="1:14" x14ac:dyDescent="0.25">
      <c r="A56" s="8">
        <v>44244</v>
      </c>
      <c r="B56" s="5" t="str">
        <f>IF(ISBLANK('Monitor Data'!B49),"",IF(B$4&gt;'Monitor Data'!B49,"",ABS(B$4-'Monitor Data'!B49)))</f>
        <v/>
      </c>
      <c r="C56" s="5" t="str">
        <f>IF(ISBLANK('Monitor Data'!D49),"",IF(C$4&gt;'Monitor Data'!D49,"",ABS(C$4-'Monitor Data'!D49)))</f>
        <v/>
      </c>
      <c r="D56" s="5">
        <f>IF(ISBLANK('Monitor Data'!E49),"",IF(D$4&gt;'Monitor Data'!E49,"",ABS(D$4-'Monitor Data'!E49)))</f>
        <v>12.3</v>
      </c>
      <c r="E56" s="5">
        <f>IF(ISBLANK('Monitor Data'!G49),"",IF(E$4&gt;'Monitor Data'!G49,"",ABS(E$4-'Monitor Data'!G49)))</f>
        <v>15.05</v>
      </c>
      <c r="F56" s="5" t="str">
        <f>IF(ISBLANK('Monitor Data'!H49),"",IF(F$4&gt;'Monitor Data'!H49,"",ABS(F$4-'Monitor Data'!H49)))</f>
        <v/>
      </c>
      <c r="G56" s="5" t="str">
        <f>IF(ISBLANK('Monitor Data'!J49),"",IF(G$4&gt;'Monitor Data'!J49,"",ABS(G$4-'Monitor Data'!J49)))</f>
        <v/>
      </c>
      <c r="H56" s="5" t="str">
        <f>IF(ISBLANK('Monitor Data'!L49),"",IF(H$4&gt;'Monitor Data'!L49,"",ABS(H$4-'Monitor Data'!L49)))</f>
        <v/>
      </c>
      <c r="I56" s="5">
        <f>IF(ISBLANK('Monitor Data'!M49),"",IF(I$4&gt;'Monitor Data'!M49,"",ABS(I$4-'Monitor Data'!M49)))</f>
        <v>9.8999999999999986</v>
      </c>
      <c r="J56" s="5" t="str">
        <f>IF(ISBLANK('Monitor Data'!O49),"",IF(J$4&gt;'Monitor Data'!O49,"",ABS(J$4-'Monitor Data'!O49)))</f>
        <v/>
      </c>
      <c r="K56" s="5">
        <f>IF(ISBLANK('Monitor Data'!P49),"",IF(K$4&gt;'Monitor Data'!P49,"",ABS(K$4-'Monitor Data'!P49)))</f>
        <v>6.6000000000000005</v>
      </c>
      <c r="L56" s="5" t="str">
        <f>IF(ISBLANK('Monitor Data'!Q49),"",IF(L$4&gt;'Monitor Data'!Q49,"",ABS(L$4-'Monitor Data'!Q49)))</f>
        <v/>
      </c>
      <c r="M56" s="5" t="str">
        <f>IF(ISBLANK('Monitor Data'!R49),"",IF(M$4&gt;'Monitor Data'!R49,"",ABS(M$4-'Monitor Data'!R49)))</f>
        <v/>
      </c>
      <c r="N56" s="5" t="str">
        <f>IF(ISBLANK('Monitor Data'!S49),"",IF(N$4&gt;'Monitor Data'!S49,"",ABS(N$4-'Monitor Data'!S49)))</f>
        <v/>
      </c>
    </row>
    <row r="57" spans="1:14" x14ac:dyDescent="0.25">
      <c r="A57" s="8">
        <v>44245</v>
      </c>
      <c r="B57" s="5">
        <f>IF(ISBLANK('Monitor Data'!B50),"",IF(B$4&gt;'Monitor Data'!B50,"",ABS(B$4-'Monitor Data'!B50)))</f>
        <v>20.9</v>
      </c>
      <c r="C57" s="5">
        <f>IF(ISBLANK('Monitor Data'!D50),"",IF(C$4&gt;'Monitor Data'!D50,"",ABS(C$4-'Monitor Data'!D50)))</f>
        <v>10.7</v>
      </c>
      <c r="D57" s="5" t="str">
        <f>IF(ISBLANK('Monitor Data'!E50),"",IF(D$4&gt;'Monitor Data'!E50,"",ABS(D$4-'Monitor Data'!E50)))</f>
        <v/>
      </c>
      <c r="E57" s="5">
        <f>IF(ISBLANK('Monitor Data'!G50),"",IF(E$4&gt;'Monitor Data'!G50,"",ABS(E$4-'Monitor Data'!G50)))</f>
        <v>18.45</v>
      </c>
      <c r="F57" s="5">
        <f>IF(ISBLANK('Monitor Data'!H50),"",IF(F$4&gt;'Monitor Data'!H50,"",ABS(F$4-'Monitor Data'!H50)))</f>
        <v>14.799999999999999</v>
      </c>
      <c r="G57" s="5">
        <f>IF(ISBLANK('Monitor Data'!J50),"",IF(G$4&gt;'Monitor Data'!J50,"",ABS(G$4-'Monitor Data'!J50)))</f>
        <v>13.999999999999998</v>
      </c>
      <c r="H57" s="5" t="str">
        <f>IF(ISBLANK('Monitor Data'!L50),"",IF(H$4&gt;'Monitor Data'!L50,"",ABS(H$4-'Monitor Data'!L50)))</f>
        <v/>
      </c>
      <c r="I57" s="5">
        <f>IF(ISBLANK('Monitor Data'!M50),"",IF(I$4&gt;'Monitor Data'!M50,"",ABS(I$4-'Monitor Data'!M50)))</f>
        <v>17.8</v>
      </c>
      <c r="J57" s="5">
        <f>IF(ISBLANK('Monitor Data'!O50),"",IF(J$4&gt;'Monitor Data'!O50,"",ABS(J$4-'Monitor Data'!O50)))</f>
        <v>10.200000000000001</v>
      </c>
      <c r="K57" s="5">
        <f>IF(ISBLANK('Monitor Data'!P50),"",IF(K$4&gt;'Monitor Data'!P50,"",ABS(K$4-'Monitor Data'!P50)))</f>
        <v>16.100000000000001</v>
      </c>
      <c r="L57" s="5">
        <f>IF(ISBLANK('Monitor Data'!Q50),"",IF(L$4&gt;'Monitor Data'!Q50,"",ABS(L$4-'Monitor Data'!Q50)))</f>
        <v>18.299999999999997</v>
      </c>
      <c r="M57" s="5">
        <f>IF(ISBLANK('Monitor Data'!R50),"",IF(M$4&gt;'Monitor Data'!R50,"",ABS(M$4-'Monitor Data'!R50)))</f>
        <v>15.900000000000002</v>
      </c>
      <c r="N57" s="5">
        <f>IF(ISBLANK('Monitor Data'!S50),"",IF(N$4&gt;'Monitor Data'!S50,"",ABS(N$4-'Monitor Data'!S50)))</f>
        <v>10.900000000000002</v>
      </c>
    </row>
    <row r="58" spans="1:14" x14ac:dyDescent="0.25">
      <c r="A58" s="8">
        <v>44246</v>
      </c>
      <c r="B58" s="5" t="str">
        <f>IF(ISBLANK('Monitor Data'!B51),"",IF(B$4&gt;'Monitor Data'!B51,"",ABS(B$4-'Monitor Data'!B51)))</f>
        <v/>
      </c>
      <c r="C58" s="5" t="str">
        <f>IF(ISBLANK('Monitor Data'!D51),"",IF(C$4&gt;'Monitor Data'!D51,"",ABS(C$4-'Monitor Data'!D51)))</f>
        <v/>
      </c>
      <c r="D58" s="5">
        <f>IF(ISBLANK('Monitor Data'!E51),"",IF(D$4&gt;'Monitor Data'!E51,"",ABS(D$4-'Monitor Data'!E51)))</f>
        <v>18.400000000000002</v>
      </c>
      <c r="E58" s="5">
        <f>IF(ISBLANK('Monitor Data'!G51),"",IF(E$4&gt;'Monitor Data'!G51,"",ABS(E$4-'Monitor Data'!G51)))</f>
        <v>19.45</v>
      </c>
      <c r="F58" s="5" t="str">
        <f>IF(ISBLANK('Monitor Data'!H51),"",IF(F$4&gt;'Monitor Data'!H51,"",ABS(F$4-'Monitor Data'!H51)))</f>
        <v/>
      </c>
      <c r="G58" s="5" t="str">
        <f>IF(ISBLANK('Monitor Data'!J51),"",IF(G$4&gt;'Monitor Data'!J51,"",ABS(G$4-'Monitor Data'!J51)))</f>
        <v/>
      </c>
      <c r="H58" s="5">
        <f>IF(ISBLANK('Monitor Data'!L51),"",IF(H$4&gt;'Monitor Data'!L51,"",ABS(H$4-'Monitor Data'!L51)))</f>
        <v>8.5</v>
      </c>
      <c r="I58" s="5">
        <f>IF(ISBLANK('Monitor Data'!M51),"",IF(I$4&gt;'Monitor Data'!M51,"",ABS(I$4-'Monitor Data'!M51)))</f>
        <v>16.100000000000001</v>
      </c>
      <c r="J58" s="5" t="str">
        <f>IF(ISBLANK('Monitor Data'!O51),"",IF(J$4&gt;'Monitor Data'!O51,"",ABS(J$4-'Monitor Data'!O51)))</f>
        <v/>
      </c>
      <c r="K58" s="5">
        <f>IF(ISBLANK('Monitor Data'!P51),"",IF(K$4&gt;'Monitor Data'!P51,"",ABS(K$4-'Monitor Data'!P51)))</f>
        <v>20.5</v>
      </c>
      <c r="L58" s="5">
        <f>IF(ISBLANK('Monitor Data'!Q51),"",IF(L$4&gt;'Monitor Data'!Q51,"",ABS(L$4-'Monitor Data'!Q51)))</f>
        <v>18.700000000000003</v>
      </c>
      <c r="M58" s="5" t="str">
        <f>IF(ISBLANK('Monitor Data'!R51),"",IF(M$4&gt;'Monitor Data'!R51,"",ABS(M$4-'Monitor Data'!R51)))</f>
        <v/>
      </c>
      <c r="N58" s="5" t="str">
        <f>IF(ISBLANK('Monitor Data'!S51),"",IF(N$4&gt;'Monitor Data'!S51,"",ABS(N$4-'Monitor Data'!S51)))</f>
        <v/>
      </c>
    </row>
    <row r="59" spans="1:14" x14ac:dyDescent="0.25">
      <c r="A59" s="8">
        <v>44247</v>
      </c>
      <c r="B59" s="5" t="str">
        <f>IF(ISBLANK('Monitor Data'!B52),"",IF(B$4&gt;'Monitor Data'!B52,"",ABS(B$4-'Monitor Data'!B52)))</f>
        <v/>
      </c>
      <c r="C59" s="5" t="str">
        <f>IF(ISBLANK('Monitor Data'!D52),"",IF(C$4&gt;'Monitor Data'!D52,"",ABS(C$4-'Monitor Data'!D52)))</f>
        <v/>
      </c>
      <c r="D59" s="5" t="str">
        <f>IF(ISBLANK('Monitor Data'!E52),"",IF(D$4&gt;'Monitor Data'!E52,"",ABS(D$4-'Monitor Data'!E52)))</f>
        <v/>
      </c>
      <c r="E59" s="5">
        <f>IF(ISBLANK('Monitor Data'!G52),"",IF(E$4&gt;'Monitor Data'!G52,"",ABS(E$4-'Monitor Data'!G52)))</f>
        <v>17.95</v>
      </c>
      <c r="F59" s="5" t="str">
        <f>IF(ISBLANK('Monitor Data'!H52),"",IF(F$4&gt;'Monitor Data'!H52,"",ABS(F$4-'Monitor Data'!H52)))</f>
        <v/>
      </c>
      <c r="G59" s="5" t="str">
        <f>IF(ISBLANK('Monitor Data'!J52),"",IF(G$4&gt;'Monitor Data'!J52,"",ABS(G$4-'Monitor Data'!J52)))</f>
        <v/>
      </c>
      <c r="H59" s="5">
        <f>IF(ISBLANK('Monitor Data'!L52),"",IF(H$4&gt;'Monitor Data'!L52,"",ABS(H$4-'Monitor Data'!L52)))</f>
        <v>19.3</v>
      </c>
      <c r="I59" s="5">
        <f>IF(ISBLANK('Monitor Data'!M52),"",IF(I$4&gt;'Monitor Data'!M52,"",ABS(I$4-'Monitor Data'!M52)))</f>
        <v>17.100000000000001</v>
      </c>
      <c r="J59" s="5" t="str">
        <f>IF(ISBLANK('Monitor Data'!O52),"",IF(J$4&gt;'Monitor Data'!O52,"",ABS(J$4-'Monitor Data'!O52)))</f>
        <v/>
      </c>
      <c r="K59" s="5">
        <f>IF(ISBLANK('Monitor Data'!P52),"",IF(K$4&gt;'Monitor Data'!P52,"",ABS(K$4-'Monitor Data'!P52)))</f>
        <v>16.7</v>
      </c>
      <c r="L59" s="5" t="str">
        <f>IF(ISBLANK('Monitor Data'!Q52),"",IF(L$4&gt;'Monitor Data'!Q52,"",ABS(L$4-'Monitor Data'!Q52)))</f>
        <v/>
      </c>
      <c r="M59" s="5" t="str">
        <f>IF(ISBLANK('Monitor Data'!R52),"",IF(M$4&gt;'Monitor Data'!R52,"",ABS(M$4-'Monitor Data'!R52)))</f>
        <v/>
      </c>
      <c r="N59" s="5" t="str">
        <f>IF(ISBLANK('Monitor Data'!S52),"",IF(N$4&gt;'Monitor Data'!S52,"",ABS(N$4-'Monitor Data'!S52)))</f>
        <v/>
      </c>
    </row>
    <row r="60" spans="1:14" x14ac:dyDescent="0.25">
      <c r="A60" s="8">
        <v>44248</v>
      </c>
      <c r="B60" s="5">
        <f>IF(ISBLANK('Monitor Data'!B53),"",IF(B$4&gt;'Monitor Data'!B53,"",ABS(B$4-'Monitor Data'!B53)))</f>
        <v>17.799999999999997</v>
      </c>
      <c r="C60" s="5">
        <f>IF(ISBLANK('Monitor Data'!D53),"",IF(C$4&gt;'Monitor Data'!D53,"",ABS(C$4-'Monitor Data'!D53)))</f>
        <v>11.2</v>
      </c>
      <c r="D60" s="5" t="str">
        <f>IF(ISBLANK('Monitor Data'!E53),"",IF(D$4&gt;'Monitor Data'!E53,"",ABS(D$4-'Monitor Data'!E53)))</f>
        <v/>
      </c>
      <c r="E60" s="5">
        <f>IF(ISBLANK('Monitor Data'!G53),"",IF(E$4&gt;'Monitor Data'!G53,"",ABS(E$4-'Monitor Data'!G53)))</f>
        <v>13.45</v>
      </c>
      <c r="F60" s="5">
        <f>IF(ISBLANK('Monitor Data'!H53),"",IF(F$4&gt;'Monitor Data'!H53,"",ABS(F$4-'Monitor Data'!H53)))</f>
        <v>12.799999999999999</v>
      </c>
      <c r="G60" s="5" t="str">
        <f>IF(ISBLANK('Monitor Data'!J53),"",IF(G$4&gt;'Monitor Data'!J53,"",ABS(G$4-'Monitor Data'!J53)))</f>
        <v/>
      </c>
      <c r="H60" s="5">
        <f>IF(ISBLANK('Monitor Data'!L53),"",IF(H$4&gt;'Monitor Data'!L53,"",ABS(H$4-'Monitor Data'!L53)))</f>
        <v>17.8</v>
      </c>
      <c r="I60" s="5">
        <f>IF(ISBLANK('Monitor Data'!M53),"",IF(I$4&gt;'Monitor Data'!M53,"",ABS(I$4-'Monitor Data'!M53)))</f>
        <v>13.600000000000001</v>
      </c>
      <c r="J60" s="5">
        <f>IF(ISBLANK('Monitor Data'!O53),"",IF(J$4&gt;'Monitor Data'!O53,"",ABS(J$4-'Monitor Data'!O53)))</f>
        <v>13.6</v>
      </c>
      <c r="K60" s="5">
        <f>IF(ISBLANK('Monitor Data'!P53),"",IF(K$4&gt;'Monitor Data'!P53,"",ABS(K$4-'Monitor Data'!P53)))</f>
        <v>10.5</v>
      </c>
      <c r="L60" s="5">
        <f>IF(ISBLANK('Monitor Data'!Q53),"",IF(L$4&gt;'Monitor Data'!Q53,"",ABS(L$4-'Monitor Data'!Q53)))</f>
        <v>9.7000000000000011</v>
      </c>
      <c r="M60" s="5">
        <f>IF(ISBLANK('Monitor Data'!R53),"",IF(M$4&gt;'Monitor Data'!R53,"",ABS(M$4-'Monitor Data'!R53)))</f>
        <v>7.1000000000000005</v>
      </c>
      <c r="N60" s="5">
        <f>IF(ISBLANK('Monitor Data'!S53),"",IF(N$4&gt;'Monitor Data'!S53,"",ABS(N$4-'Monitor Data'!S53)))</f>
        <v>18</v>
      </c>
    </row>
    <row r="61" spans="1:14" x14ac:dyDescent="0.25">
      <c r="A61" s="8">
        <v>44249</v>
      </c>
      <c r="B61" s="5" t="str">
        <f>IF(ISBLANK('Monitor Data'!B54),"",IF(B$4&gt;'Monitor Data'!B54,"",ABS(B$4-'Monitor Data'!B54)))</f>
        <v/>
      </c>
      <c r="C61" s="5" t="str">
        <f>IF(ISBLANK('Monitor Data'!D54),"",IF(C$4&gt;'Monitor Data'!D54,"",ABS(C$4-'Monitor Data'!D54)))</f>
        <v/>
      </c>
      <c r="D61" s="5" t="str">
        <f>IF(ISBLANK('Monitor Data'!E54),"",IF(D$4&gt;'Monitor Data'!E54,"",ABS(D$4-'Monitor Data'!E54)))</f>
        <v/>
      </c>
      <c r="E61" s="5">
        <f>IF(ISBLANK('Monitor Data'!G54),"",IF(E$4&gt;'Monitor Data'!G54,"",ABS(E$4-'Monitor Data'!G54)))</f>
        <v>7.1499999999999995</v>
      </c>
      <c r="F61" s="5" t="str">
        <f>IF(ISBLANK('Monitor Data'!H54),"",IF(F$4&gt;'Monitor Data'!H54,"",ABS(F$4-'Monitor Data'!H54)))</f>
        <v/>
      </c>
      <c r="G61" s="5" t="str">
        <f>IF(ISBLANK('Monitor Data'!J54),"",IF(G$4&gt;'Monitor Data'!J54,"",ABS(G$4-'Monitor Data'!J54)))</f>
        <v/>
      </c>
      <c r="H61" s="5" t="str">
        <f>IF(ISBLANK('Monitor Data'!L54),"",IF(H$4&gt;'Monitor Data'!L54,"",ABS(H$4-'Monitor Data'!L54)))</f>
        <v/>
      </c>
      <c r="I61" s="5">
        <f>IF(ISBLANK('Monitor Data'!M54),"",IF(I$4&gt;'Monitor Data'!M54,"",ABS(I$4-'Monitor Data'!M54)))</f>
        <v>4.0999999999999996</v>
      </c>
      <c r="J61" s="5" t="str">
        <f>IF(ISBLANK('Monitor Data'!O54),"",IF(J$4&gt;'Monitor Data'!O54,"",ABS(J$4-'Monitor Data'!O54)))</f>
        <v/>
      </c>
      <c r="K61" s="5">
        <f>IF(ISBLANK('Monitor Data'!P54),"",IF(K$4&gt;'Monitor Data'!P54,"",ABS(K$4-'Monitor Data'!P54)))</f>
        <v>8.3999999999999986</v>
      </c>
      <c r="L61" s="5">
        <f>IF(ISBLANK('Monitor Data'!Q54),"",IF(L$4&gt;'Monitor Data'!Q54,"",ABS(L$4-'Monitor Data'!Q54)))</f>
        <v>7.4</v>
      </c>
      <c r="M61" s="5" t="str">
        <f>IF(ISBLANK('Monitor Data'!R54),"",IF(M$4&gt;'Monitor Data'!R54,"",ABS(M$4-'Monitor Data'!R54)))</f>
        <v/>
      </c>
      <c r="N61" s="5" t="str">
        <f>IF(ISBLANK('Monitor Data'!S54),"",IF(N$4&gt;'Monitor Data'!S54,"",ABS(N$4-'Monitor Data'!S54)))</f>
        <v/>
      </c>
    </row>
    <row r="62" spans="1:14" x14ac:dyDescent="0.25">
      <c r="A62" s="8">
        <v>44250</v>
      </c>
      <c r="B62" s="5" t="str">
        <f>IF(ISBLANK('Monitor Data'!B55),"",IF(B$4&gt;'Monitor Data'!B55,"",ABS(B$4-'Monitor Data'!B55)))</f>
        <v/>
      </c>
      <c r="C62" s="5" t="str">
        <f>IF(ISBLANK('Monitor Data'!D55),"",IF(C$4&gt;'Monitor Data'!D55,"",ABS(C$4-'Monitor Data'!D55)))</f>
        <v/>
      </c>
      <c r="D62" s="5" t="str">
        <f>IF(ISBLANK('Monitor Data'!E55),"",IF(D$4&gt;'Monitor Data'!E55,"",ABS(D$4-'Monitor Data'!E55)))</f>
        <v/>
      </c>
      <c r="E62" s="5" t="str">
        <f>IF(ISBLANK('Monitor Data'!G55),"",IF(E$4&gt;'Monitor Data'!G55,"",ABS(E$4-'Monitor Data'!G55)))</f>
        <v/>
      </c>
      <c r="F62" s="5" t="str">
        <f>IF(ISBLANK('Monitor Data'!H55),"",IF(F$4&gt;'Monitor Data'!H55,"",ABS(F$4-'Monitor Data'!H55)))</f>
        <v/>
      </c>
      <c r="G62" s="5" t="str">
        <f>IF(ISBLANK('Monitor Data'!J55),"",IF(G$4&gt;'Monitor Data'!J55,"",ABS(G$4-'Monitor Data'!J55)))</f>
        <v/>
      </c>
      <c r="H62" s="5" t="str">
        <f>IF(ISBLANK('Monitor Data'!L55),"",IF(H$4&gt;'Monitor Data'!L55,"",ABS(H$4-'Monitor Data'!L55)))</f>
        <v/>
      </c>
      <c r="I62" s="5" t="str">
        <f>IF(ISBLANK('Monitor Data'!M55),"",IF(I$4&gt;'Monitor Data'!M55,"",ABS(I$4-'Monitor Data'!M55)))</f>
        <v/>
      </c>
      <c r="J62" s="5" t="str">
        <f>IF(ISBLANK('Monitor Data'!O55),"",IF(J$4&gt;'Monitor Data'!O55,"",ABS(J$4-'Monitor Data'!O55)))</f>
        <v/>
      </c>
      <c r="K62" s="5" t="str">
        <f>IF(ISBLANK('Monitor Data'!P55),"",IF(K$4&gt;'Monitor Data'!P55,"",ABS(K$4-'Monitor Data'!P55)))</f>
        <v/>
      </c>
      <c r="L62" s="5" t="str">
        <f>IF(ISBLANK('Monitor Data'!Q55),"",IF(L$4&gt;'Monitor Data'!Q55,"",ABS(L$4-'Monitor Data'!Q55)))</f>
        <v/>
      </c>
      <c r="M62" s="5" t="str">
        <f>IF(ISBLANK('Monitor Data'!R55),"",IF(M$4&gt;'Monitor Data'!R55,"",ABS(M$4-'Monitor Data'!R55)))</f>
        <v/>
      </c>
      <c r="N62" s="5" t="str">
        <f>IF(ISBLANK('Monitor Data'!S55),"",IF(N$4&gt;'Monitor Data'!S55,"",ABS(N$4-'Monitor Data'!S55)))</f>
        <v/>
      </c>
    </row>
    <row r="63" spans="1:14" x14ac:dyDescent="0.25">
      <c r="A63" s="8">
        <v>44251</v>
      </c>
      <c r="B63" s="5" t="str">
        <f>IF(ISBLANK('Monitor Data'!B56),"",IF(B$4&gt;'Monitor Data'!B56,"",ABS(B$4-'Monitor Data'!B56)))</f>
        <v/>
      </c>
      <c r="C63" s="5" t="str">
        <f>IF(ISBLANK('Monitor Data'!D56),"",IF(C$4&gt;'Monitor Data'!D56,"",ABS(C$4-'Monitor Data'!D56)))</f>
        <v/>
      </c>
      <c r="D63" s="5" t="str">
        <f>IF(ISBLANK('Monitor Data'!E56),"",IF(D$4&gt;'Monitor Data'!E56,"",ABS(D$4-'Monitor Data'!E56)))</f>
        <v/>
      </c>
      <c r="E63" s="5" t="str">
        <f>IF(ISBLANK('Monitor Data'!G56),"",IF(E$4&gt;'Monitor Data'!G56,"",ABS(E$4-'Monitor Data'!G56)))</f>
        <v/>
      </c>
      <c r="F63" s="5" t="str">
        <f>IF(ISBLANK('Monitor Data'!H56),"",IF(F$4&gt;'Monitor Data'!H56,"",ABS(F$4-'Monitor Data'!H56)))</f>
        <v/>
      </c>
      <c r="G63" s="5" t="str">
        <f>IF(ISBLANK('Monitor Data'!J56),"",IF(G$4&gt;'Monitor Data'!J56,"",ABS(G$4-'Monitor Data'!J56)))</f>
        <v/>
      </c>
      <c r="H63" s="5" t="str">
        <f>IF(ISBLANK('Monitor Data'!L56),"",IF(H$4&gt;'Monitor Data'!L56,"",ABS(H$4-'Monitor Data'!L56)))</f>
        <v/>
      </c>
      <c r="I63" s="5" t="str">
        <f>IF(ISBLANK('Monitor Data'!M56),"",IF(I$4&gt;'Monitor Data'!M56,"",ABS(I$4-'Monitor Data'!M56)))</f>
        <v/>
      </c>
      <c r="J63" s="5" t="str">
        <f>IF(ISBLANK('Monitor Data'!O56),"",IF(J$4&gt;'Monitor Data'!O56,"",ABS(J$4-'Monitor Data'!O56)))</f>
        <v/>
      </c>
      <c r="K63" s="5">
        <f>IF(ISBLANK('Monitor Data'!P56),"",IF(K$4&gt;'Monitor Data'!P56,"",ABS(K$4-'Monitor Data'!P56)))</f>
        <v>0</v>
      </c>
      <c r="L63" s="5" t="str">
        <f>IF(ISBLANK('Monitor Data'!Q56),"",IF(L$4&gt;'Monitor Data'!Q56,"",ABS(L$4-'Monitor Data'!Q56)))</f>
        <v/>
      </c>
      <c r="M63" s="5" t="str">
        <f>IF(ISBLANK('Monitor Data'!R56),"",IF(M$4&gt;'Monitor Data'!R56,"",ABS(M$4-'Monitor Data'!R56)))</f>
        <v/>
      </c>
      <c r="N63" s="5" t="str">
        <f>IF(ISBLANK('Monitor Data'!S56),"",IF(N$4&gt;'Monitor Data'!S56,"",ABS(N$4-'Monitor Data'!S56)))</f>
        <v/>
      </c>
    </row>
    <row r="64" spans="1:14" x14ac:dyDescent="0.25">
      <c r="A64" s="8">
        <v>44252</v>
      </c>
      <c r="B64" s="5" t="str">
        <f>IF(ISBLANK('Monitor Data'!B57),"",IF(B$4&gt;'Monitor Data'!B57,"",ABS(B$4-'Monitor Data'!B57)))</f>
        <v/>
      </c>
      <c r="C64" s="5" t="str">
        <f>IF(ISBLANK('Monitor Data'!D57),"",IF(C$4&gt;'Monitor Data'!D57,"",ABS(C$4-'Monitor Data'!D57)))</f>
        <v/>
      </c>
      <c r="D64" s="5">
        <f>IF(ISBLANK('Monitor Data'!E57),"",IF(D$4&gt;'Monitor Data'!E57,"",ABS(D$4-'Monitor Data'!E57)))</f>
        <v>7.3</v>
      </c>
      <c r="E64" s="5">
        <f>IF(ISBLANK('Monitor Data'!G57),"",IF(E$4&gt;'Monitor Data'!G57,"",ABS(E$4-'Monitor Data'!G57)))</f>
        <v>7.95</v>
      </c>
      <c r="F64" s="5" t="str">
        <f>IF(ISBLANK('Monitor Data'!H57),"",IF(F$4&gt;'Monitor Data'!H57,"",ABS(F$4-'Monitor Data'!H57)))</f>
        <v/>
      </c>
      <c r="G64" s="5" t="str">
        <f>IF(ISBLANK('Monitor Data'!J57),"",IF(G$4&gt;'Monitor Data'!J57,"",ABS(G$4-'Monitor Data'!J57)))</f>
        <v/>
      </c>
      <c r="H64" s="5" t="str">
        <f>IF(ISBLANK('Monitor Data'!L57),"",IF(H$4&gt;'Monitor Data'!L57,"",ABS(H$4-'Monitor Data'!L57)))</f>
        <v/>
      </c>
      <c r="I64" s="5">
        <f>IF(ISBLANK('Monitor Data'!M57),"",IF(I$4&gt;'Monitor Data'!M57,"",ABS(I$4-'Monitor Data'!M57)))</f>
        <v>2.4000000000000004</v>
      </c>
      <c r="J64" s="5" t="str">
        <f>IF(ISBLANK('Monitor Data'!O57),"",IF(J$4&gt;'Monitor Data'!O57,"",ABS(J$4-'Monitor Data'!O57)))</f>
        <v/>
      </c>
      <c r="K64" s="5">
        <f>IF(ISBLANK('Monitor Data'!P57),"",IF(K$4&gt;'Monitor Data'!P57,"",ABS(K$4-'Monitor Data'!P57)))</f>
        <v>3.3999999999999995</v>
      </c>
      <c r="L64" s="5" t="str">
        <f>IF(ISBLANK('Monitor Data'!Q57),"",IF(L$4&gt;'Monitor Data'!Q57,"",ABS(L$4-'Monitor Data'!Q57)))</f>
        <v/>
      </c>
      <c r="M64" s="5" t="str">
        <f>IF(ISBLANK('Monitor Data'!R57),"",IF(M$4&gt;'Monitor Data'!R57,"",ABS(M$4-'Monitor Data'!R57)))</f>
        <v/>
      </c>
      <c r="N64" s="5" t="str">
        <f>IF(ISBLANK('Monitor Data'!S57),"",IF(N$4&gt;'Monitor Data'!S57,"",ABS(N$4-'Monitor Data'!S57)))</f>
        <v/>
      </c>
    </row>
    <row r="65" spans="1:14" x14ac:dyDescent="0.25">
      <c r="A65" s="8">
        <v>44253</v>
      </c>
      <c r="B65" s="5" t="str">
        <f>IF(ISBLANK('Monitor Data'!B58),"",IF(B$4&gt;'Monitor Data'!B58,"",ABS(B$4-'Monitor Data'!B58)))</f>
        <v/>
      </c>
      <c r="C65" s="5" t="str">
        <f>IF(ISBLANK('Monitor Data'!D58),"",IF(C$4&gt;'Monitor Data'!D58,"",ABS(C$4-'Monitor Data'!D58)))</f>
        <v/>
      </c>
      <c r="D65" s="5">
        <f>IF(ISBLANK('Monitor Data'!E58),"",IF(D$4&gt;'Monitor Data'!E58,"",ABS(D$4-'Monitor Data'!E58)))</f>
        <v>4.1000000000000005</v>
      </c>
      <c r="E65" s="5">
        <f>IF(ISBLANK('Monitor Data'!G58),"",IF(E$4&gt;'Monitor Data'!G58,"",ABS(E$4-'Monitor Data'!G58)))</f>
        <v>7.95</v>
      </c>
      <c r="F65" s="5" t="str">
        <f>IF(ISBLANK('Monitor Data'!H58),"",IF(F$4&gt;'Monitor Data'!H58,"",ABS(F$4-'Monitor Data'!H58)))</f>
        <v/>
      </c>
      <c r="G65" s="5" t="str">
        <f>IF(ISBLANK('Monitor Data'!J58),"",IF(G$4&gt;'Monitor Data'!J58,"",ABS(G$4-'Monitor Data'!J58)))</f>
        <v/>
      </c>
      <c r="H65" s="5" t="str">
        <f>IF(ISBLANK('Monitor Data'!L58),"",IF(H$4&gt;'Monitor Data'!L58,"",ABS(H$4-'Monitor Data'!L58)))</f>
        <v/>
      </c>
      <c r="I65" s="5">
        <f>IF(ISBLANK('Monitor Data'!M58),"",IF(I$4&gt;'Monitor Data'!M58,"",ABS(I$4-'Monitor Data'!M58)))</f>
        <v>0.5</v>
      </c>
      <c r="J65" s="5" t="str">
        <f>IF(ISBLANK('Monitor Data'!O58),"",IF(J$4&gt;'Monitor Data'!O58,"",ABS(J$4-'Monitor Data'!O58)))</f>
        <v/>
      </c>
      <c r="K65" s="5">
        <f>IF(ISBLANK('Monitor Data'!P58),"",IF(K$4&gt;'Monitor Data'!P58,"",ABS(K$4-'Monitor Data'!P58)))</f>
        <v>3.3999999999999995</v>
      </c>
      <c r="L65" s="5" t="str">
        <f>IF(ISBLANK('Monitor Data'!Q58),"",IF(L$4&gt;'Monitor Data'!Q58,"",ABS(L$4-'Monitor Data'!Q58)))</f>
        <v/>
      </c>
      <c r="M65" s="5" t="str">
        <f>IF(ISBLANK('Monitor Data'!R58),"",IF(M$4&gt;'Monitor Data'!R58,"",ABS(M$4-'Monitor Data'!R58)))</f>
        <v/>
      </c>
      <c r="N65" s="5" t="str">
        <f>IF(ISBLANK('Monitor Data'!S58),"",IF(N$4&gt;'Monitor Data'!S58,"",ABS(N$4-'Monitor Data'!S58)))</f>
        <v/>
      </c>
    </row>
    <row r="66" spans="1:14" x14ac:dyDescent="0.25">
      <c r="A66" s="8">
        <v>44254</v>
      </c>
      <c r="B66" s="5">
        <f>IF(ISBLANK('Monitor Data'!B59),"",IF(B$4&gt;'Monitor Data'!B59,"",ABS(B$4-'Monitor Data'!B59)))</f>
        <v>7.9</v>
      </c>
      <c r="C66" s="5">
        <f>IF(ISBLANK('Monitor Data'!D59),"",IF(C$4&gt;'Monitor Data'!D59,"",ABS(C$4-'Monitor Data'!D59)))</f>
        <v>10</v>
      </c>
      <c r="D66" s="5">
        <f>IF(ISBLANK('Monitor Data'!E59),"",IF(D$4&gt;'Monitor Data'!E59,"",ABS(D$4-'Monitor Data'!E59)))</f>
        <v>7.2</v>
      </c>
      <c r="E66" s="5">
        <f>IF(ISBLANK('Monitor Data'!G59),"",IF(E$4&gt;'Monitor Data'!G59,"",ABS(E$4-'Monitor Data'!G59)))</f>
        <v>6.6499999999999995</v>
      </c>
      <c r="F66" s="5">
        <f>IF(ISBLANK('Monitor Data'!H59),"",IF(F$4&gt;'Monitor Data'!H59,"",ABS(F$4-'Monitor Data'!H59)))</f>
        <v>2.4000000000000004</v>
      </c>
      <c r="G66" s="5" t="str">
        <f>IF(ISBLANK('Monitor Data'!J59),"",IF(G$4&gt;'Monitor Data'!J59,"",ABS(G$4-'Monitor Data'!J59)))</f>
        <v/>
      </c>
      <c r="H66" s="5">
        <f>IF(ISBLANK('Monitor Data'!L59),"",IF(H$4&gt;'Monitor Data'!L59,"",ABS(H$4-'Monitor Data'!L59)))</f>
        <v>5.2</v>
      </c>
      <c r="I66" s="5">
        <f>IF(ISBLANK('Monitor Data'!M59),"",IF(I$4&gt;'Monitor Data'!M59,"",ABS(I$4-'Monitor Data'!M59)))</f>
        <v>3.1999999999999993</v>
      </c>
      <c r="J66" s="5">
        <f>IF(ISBLANK('Monitor Data'!O59),"",IF(J$4&gt;'Monitor Data'!O59,"",ABS(J$4-'Monitor Data'!O59)))</f>
        <v>2.2999999999999989</v>
      </c>
      <c r="K66" s="5">
        <f>IF(ISBLANK('Monitor Data'!P59),"",IF(K$4&gt;'Monitor Data'!P59,"",ABS(K$4-'Monitor Data'!P59)))</f>
        <v>5.3999999999999995</v>
      </c>
      <c r="L66" s="5">
        <f>IF(ISBLANK('Monitor Data'!Q59),"",IF(L$4&gt;'Monitor Data'!Q59,"",ABS(L$4-'Monitor Data'!Q59)))</f>
        <v>5.6</v>
      </c>
      <c r="M66" s="5">
        <f>IF(ISBLANK('Monitor Data'!R59),"",IF(M$4&gt;'Monitor Data'!R59,"",ABS(M$4-'Monitor Data'!R59)))</f>
        <v>1.7999999999999998</v>
      </c>
      <c r="N66" s="5">
        <f>IF(ISBLANK('Monitor Data'!S59),"",IF(N$4&gt;'Monitor Data'!S59,"",ABS(N$4-'Monitor Data'!S59)))</f>
        <v>3.1000000000000005</v>
      </c>
    </row>
    <row r="67" spans="1:14" x14ac:dyDescent="0.25">
      <c r="A67" s="8">
        <v>44255</v>
      </c>
      <c r="B67" s="5" t="str">
        <f>IF(ISBLANK('Monitor Data'!B60),"",IF(B$4&gt;'Monitor Data'!B60,"",ABS(B$4-'Monitor Data'!B60)))</f>
        <v/>
      </c>
      <c r="C67" s="5" t="str">
        <f>IF(ISBLANK('Monitor Data'!D60),"",IF(C$4&gt;'Monitor Data'!D60,"",ABS(C$4-'Monitor Data'!D60)))</f>
        <v/>
      </c>
      <c r="D67" s="5">
        <f>IF(ISBLANK('Monitor Data'!E60),"",IF(D$4&gt;'Monitor Data'!E60,"",ABS(D$4-'Monitor Data'!E60)))</f>
        <v>1.9999999999999991</v>
      </c>
      <c r="E67" s="5">
        <f>IF(ISBLANK('Monitor Data'!G60),"",IF(E$4&gt;'Monitor Data'!G60,"",ABS(E$4-'Monitor Data'!G60)))</f>
        <v>1.4500000000000002</v>
      </c>
      <c r="F67" s="5" t="str">
        <f>IF(ISBLANK('Monitor Data'!H60),"",IF(F$4&gt;'Monitor Data'!H60,"",ABS(F$4-'Monitor Data'!H60)))</f>
        <v/>
      </c>
      <c r="G67" s="5" t="str">
        <f>IF(ISBLANK('Monitor Data'!J60),"",IF(G$4&gt;'Monitor Data'!J60,"",ABS(G$4-'Monitor Data'!J60)))</f>
        <v/>
      </c>
      <c r="H67" s="5" t="str">
        <f>IF(ISBLANK('Monitor Data'!L60),"",IF(H$4&gt;'Monitor Data'!L60,"",ABS(H$4-'Monitor Data'!L60)))</f>
        <v/>
      </c>
      <c r="I67" s="5">
        <f>IF(ISBLANK('Monitor Data'!M60),"",IF(I$4&gt;'Monitor Data'!M60,"",ABS(I$4-'Monitor Data'!M60)))</f>
        <v>1.5</v>
      </c>
      <c r="J67" s="5" t="str">
        <f>IF(ISBLANK('Monitor Data'!O60),"",IF(J$4&gt;'Monitor Data'!O60,"",ABS(J$4-'Monitor Data'!O60)))</f>
        <v/>
      </c>
      <c r="K67" s="5">
        <f>IF(ISBLANK('Monitor Data'!P60),"",IF(K$4&gt;'Monitor Data'!P60,"",ABS(K$4-'Monitor Data'!P60)))</f>
        <v>3.1000000000000005</v>
      </c>
      <c r="L67" s="5" t="str">
        <f>IF(ISBLANK('Monitor Data'!Q60),"",IF(L$4&gt;'Monitor Data'!Q60,"",ABS(L$4-'Monitor Data'!Q60)))</f>
        <v/>
      </c>
      <c r="M67" s="5" t="str">
        <f>IF(ISBLANK('Monitor Data'!R60),"",IF(M$4&gt;'Monitor Data'!R60,"",ABS(M$4-'Monitor Data'!R60)))</f>
        <v/>
      </c>
      <c r="N67" s="5" t="str">
        <f>IF(ISBLANK('Monitor Data'!S60),"",IF(N$4&gt;'Monitor Data'!S60,"",ABS(N$4-'Monitor Data'!S60)))</f>
        <v/>
      </c>
    </row>
    <row r="68" spans="1:14" x14ac:dyDescent="0.25">
      <c r="A68" s="8">
        <v>44256</v>
      </c>
      <c r="B68" s="5" t="str">
        <f>IF(ISBLANK('Monitor Data'!B61),"",IF(B$4&gt;'Monitor Data'!B61,"",ABS(B$4-'Monitor Data'!B61)))</f>
        <v/>
      </c>
      <c r="C68" s="5" t="str">
        <f>IF(ISBLANK('Monitor Data'!D61),"",IF(C$4&gt;'Monitor Data'!D61,"",ABS(C$4-'Monitor Data'!D61)))</f>
        <v/>
      </c>
      <c r="D68" s="5" t="str">
        <f>IF(ISBLANK('Monitor Data'!E61),"",IF(D$4&gt;'Monitor Data'!E61,"",ABS(D$4-'Monitor Data'!E61)))</f>
        <v/>
      </c>
      <c r="E68" s="5" t="str">
        <f>IF(ISBLANK('Monitor Data'!G61),"",IF(E$4&gt;'Monitor Data'!G61,"",ABS(E$4-'Monitor Data'!G61)))</f>
        <v/>
      </c>
      <c r="F68" s="5" t="str">
        <f>IF(ISBLANK('Monitor Data'!H61),"",IF(F$4&gt;'Monitor Data'!H61,"",ABS(F$4-'Monitor Data'!H61)))</f>
        <v/>
      </c>
      <c r="G68" s="5" t="str">
        <f>IF(ISBLANK('Monitor Data'!J61),"",IF(G$4&gt;'Monitor Data'!J61,"",ABS(G$4-'Monitor Data'!J61)))</f>
        <v/>
      </c>
      <c r="H68" s="5" t="str">
        <f>IF(ISBLANK('Monitor Data'!L61),"",IF(H$4&gt;'Monitor Data'!L61,"",ABS(H$4-'Monitor Data'!L61)))</f>
        <v/>
      </c>
      <c r="I68" s="5">
        <f>IF(ISBLANK('Monitor Data'!M61),"",IF(I$4&gt;'Monitor Data'!M61,"",ABS(I$4-'Monitor Data'!M61)))</f>
        <v>1.6999999999999993</v>
      </c>
      <c r="J68" s="5" t="str">
        <f>IF(ISBLANK('Monitor Data'!O61),"",IF(J$4&gt;'Monitor Data'!O61,"",ABS(J$4-'Monitor Data'!O61)))</f>
        <v/>
      </c>
      <c r="K68" s="5" t="str">
        <f>IF(ISBLANK('Monitor Data'!P61),"",IF(K$4&gt;'Monitor Data'!P61,"",ABS(K$4-'Monitor Data'!P61)))</f>
        <v/>
      </c>
      <c r="L68" s="5" t="str">
        <f>IF(ISBLANK('Monitor Data'!Q61),"",IF(L$4&gt;'Monitor Data'!Q61,"",ABS(L$4-'Monitor Data'!Q61)))</f>
        <v/>
      </c>
      <c r="M68" s="5" t="str">
        <f>IF(ISBLANK('Monitor Data'!R61),"",IF(M$4&gt;'Monitor Data'!R61,"",ABS(M$4-'Monitor Data'!R61)))</f>
        <v/>
      </c>
      <c r="N68" s="5" t="str">
        <f>IF(ISBLANK('Monitor Data'!S61),"",IF(N$4&gt;'Monitor Data'!S61,"",ABS(N$4-'Monitor Data'!S61)))</f>
        <v/>
      </c>
    </row>
    <row r="69" spans="1:14" x14ac:dyDescent="0.25">
      <c r="A69" s="8">
        <v>44257</v>
      </c>
      <c r="B69" s="5">
        <f>IF(ISBLANK('Monitor Data'!B62),"",IF(B$4&gt;'Monitor Data'!B62,"",ABS(B$4-'Monitor Data'!B62)))</f>
        <v>1.9000000000000004</v>
      </c>
      <c r="C69" s="5">
        <f>IF(ISBLANK('Monitor Data'!D62),"",IF(C$4&gt;'Monitor Data'!D62,"",ABS(C$4-'Monitor Data'!D62)))</f>
        <v>4</v>
      </c>
      <c r="D69" s="5">
        <f>IF(ISBLANK('Monitor Data'!E62),"",IF(D$4&gt;'Monitor Data'!E62,"",ABS(D$4-'Monitor Data'!E62)))</f>
        <v>3.3</v>
      </c>
      <c r="E69" s="5">
        <f>IF(ISBLANK('Monitor Data'!G62),"",IF(E$4&gt;'Monitor Data'!G62,"",ABS(E$4-'Monitor Data'!G62)))</f>
        <v>3.05</v>
      </c>
      <c r="F69" s="5" t="str">
        <f>IF(ISBLANK('Monitor Data'!H62),"",IF(F$4&gt;'Monitor Data'!H62,"",ABS(F$4-'Monitor Data'!H62)))</f>
        <v/>
      </c>
      <c r="G69" s="5" t="str">
        <f>IF(ISBLANK('Monitor Data'!J62),"",IF(G$4&gt;'Monitor Data'!J62,"",ABS(G$4-'Monitor Data'!J62)))</f>
        <v/>
      </c>
      <c r="H69" s="5" t="str">
        <f>IF(ISBLANK('Monitor Data'!L62),"",IF(H$4&gt;'Monitor Data'!L62,"",ABS(H$4-'Monitor Data'!L62)))</f>
        <v/>
      </c>
      <c r="I69" s="5">
        <f>IF(ISBLANK('Monitor Data'!M62),"",IF(I$4&gt;'Monitor Data'!M62,"",ABS(I$4-'Monitor Data'!M62)))</f>
        <v>0.40000000000000036</v>
      </c>
      <c r="J69" s="5">
        <f>IF(ISBLANK('Monitor Data'!O62),"",IF(J$4&gt;'Monitor Data'!O62,"",ABS(J$4-'Monitor Data'!O62)))</f>
        <v>2.7999999999999989</v>
      </c>
      <c r="K69" s="5">
        <f>IF(ISBLANK('Monitor Data'!P62),"",IF(K$4&gt;'Monitor Data'!P62,"",ABS(K$4-'Monitor Data'!P62)))</f>
        <v>2.6000000000000005</v>
      </c>
      <c r="L69" s="5">
        <f>IF(ISBLANK('Monitor Data'!Q62),"",IF(L$4&gt;'Monitor Data'!Q62,"",ABS(L$4-'Monitor Data'!Q62)))</f>
        <v>2.2000000000000011</v>
      </c>
      <c r="M69" s="5">
        <f>IF(ISBLANK('Monitor Data'!R62),"",IF(M$4&gt;'Monitor Data'!R62,"",ABS(M$4-'Monitor Data'!R62)))</f>
        <v>9.9999999999999645E-2</v>
      </c>
      <c r="N69" s="5">
        <f>IF(ISBLANK('Monitor Data'!S62),"",IF(N$4&gt;'Monitor Data'!S62,"",ABS(N$4-'Monitor Data'!S62)))</f>
        <v>0.99999999999999911</v>
      </c>
    </row>
    <row r="70" spans="1:14" x14ac:dyDescent="0.25">
      <c r="A70" s="8">
        <v>44258</v>
      </c>
      <c r="B70" s="5" t="str">
        <f>IF(ISBLANK('Monitor Data'!B63),"",IF(B$4&gt;'Monitor Data'!B63,"",ABS(B$4-'Monitor Data'!B63)))</f>
        <v/>
      </c>
      <c r="C70" s="5" t="str">
        <f>IF(ISBLANK('Monitor Data'!D63),"",IF(C$4&gt;'Monitor Data'!D63,"",ABS(C$4-'Monitor Data'!D63)))</f>
        <v/>
      </c>
      <c r="D70" s="5">
        <f>IF(ISBLANK('Monitor Data'!E63),"",IF(D$4&gt;'Monitor Data'!E63,"",ABS(D$4-'Monitor Data'!E63)))</f>
        <v>5.3999999999999995</v>
      </c>
      <c r="E70" s="5">
        <f>IF(ISBLANK('Monitor Data'!G63),"",IF(E$4&gt;'Monitor Data'!G63,"",ABS(E$4-'Monitor Data'!G63)))</f>
        <v>7.05</v>
      </c>
      <c r="F70" s="5" t="str">
        <f>IF(ISBLANK('Monitor Data'!H63),"",IF(F$4&gt;'Monitor Data'!H63,"",ABS(F$4-'Monitor Data'!H63)))</f>
        <v/>
      </c>
      <c r="G70" s="5" t="str">
        <f>IF(ISBLANK('Monitor Data'!J63),"",IF(G$4&gt;'Monitor Data'!J63,"",ABS(G$4-'Monitor Data'!J63)))</f>
        <v/>
      </c>
      <c r="H70" s="5">
        <f>IF(ISBLANK('Monitor Data'!L63),"",IF(H$4&gt;'Monitor Data'!L63,"",ABS(H$4-'Monitor Data'!L63)))</f>
        <v>0.5</v>
      </c>
      <c r="I70" s="5">
        <f>IF(ISBLANK('Monitor Data'!M63),"",IF(I$4&gt;'Monitor Data'!M63,"",ABS(I$4-'Monitor Data'!M63)))</f>
        <v>3.1999999999999993</v>
      </c>
      <c r="J70" s="5" t="str">
        <f>IF(ISBLANK('Monitor Data'!O63),"",IF(J$4&gt;'Monitor Data'!O63,"",ABS(J$4-'Monitor Data'!O63)))</f>
        <v/>
      </c>
      <c r="K70" s="5">
        <f>IF(ISBLANK('Monitor Data'!P63),"",IF(K$4&gt;'Monitor Data'!P63,"",ABS(K$4-'Monitor Data'!P63)))</f>
        <v>4.1000000000000005</v>
      </c>
      <c r="L70" s="5" t="str">
        <f>IF(ISBLANK('Monitor Data'!Q63),"",IF(L$4&gt;'Monitor Data'!Q63,"",ABS(L$4-'Monitor Data'!Q63)))</f>
        <v/>
      </c>
      <c r="M70" s="5" t="str">
        <f>IF(ISBLANK('Monitor Data'!R63),"",IF(M$4&gt;'Monitor Data'!R63,"",ABS(M$4-'Monitor Data'!R63)))</f>
        <v/>
      </c>
      <c r="N70" s="5" t="str">
        <f>IF(ISBLANK('Monitor Data'!S63),"",IF(N$4&gt;'Monitor Data'!S63,"",ABS(N$4-'Monitor Data'!S63)))</f>
        <v/>
      </c>
    </row>
    <row r="71" spans="1:14" x14ac:dyDescent="0.25">
      <c r="A71" s="8">
        <v>44259</v>
      </c>
      <c r="B71" s="5" t="str">
        <f>IF(ISBLANK('Monitor Data'!B64),"",IF(B$4&gt;'Monitor Data'!B64,"",ABS(B$4-'Monitor Data'!B64)))</f>
        <v/>
      </c>
      <c r="C71" s="5" t="str">
        <f>IF(ISBLANK('Monitor Data'!D64),"",IF(C$4&gt;'Monitor Data'!D64,"",ABS(C$4-'Monitor Data'!D64)))</f>
        <v/>
      </c>
      <c r="D71" s="5">
        <f>IF(ISBLANK('Monitor Data'!E64),"",IF(D$4&gt;'Monitor Data'!E64,"",ABS(D$4-'Monitor Data'!E64)))</f>
        <v>7.3999999999999995</v>
      </c>
      <c r="E71" s="5">
        <f>IF(ISBLANK('Monitor Data'!G64),"",IF(E$4&gt;'Monitor Data'!G64,"",ABS(E$4-'Monitor Data'!G64)))</f>
        <v>8.0500000000000007</v>
      </c>
      <c r="F71" s="5" t="str">
        <f>IF(ISBLANK('Monitor Data'!H64),"",IF(F$4&gt;'Monitor Data'!H64,"",ABS(F$4-'Monitor Data'!H64)))</f>
        <v/>
      </c>
      <c r="G71" s="5" t="str">
        <f>IF(ISBLANK('Monitor Data'!J64),"",IF(G$4&gt;'Monitor Data'!J64,"",ABS(G$4-'Monitor Data'!J64)))</f>
        <v/>
      </c>
      <c r="H71" s="5" t="str">
        <f>IF(ISBLANK('Monitor Data'!L64),"",IF(H$4&gt;'Monitor Data'!L64,"",ABS(H$4-'Monitor Data'!L64)))</f>
        <v/>
      </c>
      <c r="I71" s="5">
        <f>IF(ISBLANK('Monitor Data'!M64),"",IF(I$4&gt;'Monitor Data'!M64,"",ABS(I$4-'Monitor Data'!M64)))</f>
        <v>14.2</v>
      </c>
      <c r="J71" s="5" t="str">
        <f>IF(ISBLANK('Monitor Data'!O64),"",IF(J$4&gt;'Monitor Data'!O64,"",ABS(J$4-'Monitor Data'!O64)))</f>
        <v/>
      </c>
      <c r="K71" s="5">
        <f>IF(ISBLANK('Monitor Data'!P64),"",IF(K$4&gt;'Monitor Data'!P64,"",ABS(K$4-'Monitor Data'!P64)))</f>
        <v>9.3000000000000007</v>
      </c>
      <c r="L71" s="5" t="str">
        <f>IF(ISBLANK('Monitor Data'!Q64),"",IF(L$4&gt;'Monitor Data'!Q64,"",ABS(L$4-'Monitor Data'!Q64)))</f>
        <v/>
      </c>
      <c r="M71" s="5" t="str">
        <f>IF(ISBLANK('Monitor Data'!R64),"",IF(M$4&gt;'Monitor Data'!R64,"",ABS(M$4-'Monitor Data'!R64)))</f>
        <v/>
      </c>
      <c r="N71" s="5" t="str">
        <f>IF(ISBLANK('Monitor Data'!S64),"",IF(N$4&gt;'Monitor Data'!S64,"",ABS(N$4-'Monitor Data'!S64)))</f>
        <v/>
      </c>
    </row>
    <row r="72" spans="1:14" x14ac:dyDescent="0.25">
      <c r="A72" s="8">
        <v>44260</v>
      </c>
      <c r="B72" s="5">
        <f>IF(ISBLANK('Monitor Data'!B65),"",IF(B$4&gt;'Monitor Data'!B65,"",ABS(B$4-'Monitor Data'!B65)))</f>
        <v>3</v>
      </c>
      <c r="C72" s="5">
        <f>IF(ISBLANK('Monitor Data'!D65),"",IF(C$4&gt;'Monitor Data'!D65,"",ABS(C$4-'Monitor Data'!D65)))</f>
        <v>4.1999999999999993</v>
      </c>
      <c r="D72" s="5">
        <f>IF(ISBLANK('Monitor Data'!E65),"",IF(D$4&gt;'Monitor Data'!E65,"",ABS(D$4-'Monitor Data'!E65)))</f>
        <v>3.7</v>
      </c>
      <c r="E72" s="5">
        <f>IF(ISBLANK('Monitor Data'!G65),"",IF(E$4&gt;'Monitor Data'!G65,"",ABS(E$4-'Monitor Data'!G65)))</f>
        <v>2.6499999999999995</v>
      </c>
      <c r="F72" s="5" t="str">
        <f>IF(ISBLANK('Monitor Data'!H65),"",IF(F$4&gt;'Monitor Data'!H65,"",ABS(F$4-'Monitor Data'!H65)))</f>
        <v/>
      </c>
      <c r="G72" s="5">
        <f>IF(ISBLANK('Monitor Data'!J65),"",IF(G$4&gt;'Monitor Data'!J65,"",ABS(G$4-'Monitor Data'!J65)))</f>
        <v>1.2999999999999989</v>
      </c>
      <c r="H72" s="5" t="str">
        <f>IF(ISBLANK('Monitor Data'!L65),"",IF(H$4&gt;'Monitor Data'!L65,"",ABS(H$4-'Monitor Data'!L65)))</f>
        <v/>
      </c>
      <c r="I72" s="5">
        <f>IF(ISBLANK('Monitor Data'!M65),"",IF(I$4&gt;'Monitor Data'!M65,"",ABS(I$4-'Monitor Data'!M65)))</f>
        <v>4.5999999999999996</v>
      </c>
      <c r="J72" s="5">
        <f>IF(ISBLANK('Monitor Data'!O65),"",IF(J$4&gt;'Monitor Data'!O65,"",ABS(J$4-'Monitor Data'!O65)))</f>
        <v>6.6</v>
      </c>
      <c r="K72" s="5">
        <f>IF(ISBLANK('Monitor Data'!P65),"",IF(K$4&gt;'Monitor Data'!P65,"",ABS(K$4-'Monitor Data'!P65)))</f>
        <v>3.1000000000000005</v>
      </c>
      <c r="L72" s="5">
        <f>IF(ISBLANK('Monitor Data'!Q65),"",IF(L$4&gt;'Monitor Data'!Q65,"",ABS(L$4-'Monitor Data'!Q65)))</f>
        <v>2.9000000000000004</v>
      </c>
      <c r="M72" s="5">
        <f>IF(ISBLANK('Monitor Data'!R65),"",IF(M$4&gt;'Monitor Data'!R65,"",ABS(M$4-'Monitor Data'!R65)))</f>
        <v>9.9999999999999645E-2</v>
      </c>
      <c r="N72" s="5">
        <f>IF(ISBLANK('Monitor Data'!S65),"",IF(N$4&gt;'Monitor Data'!S65,"",ABS(N$4-'Monitor Data'!S65)))</f>
        <v>6.6000000000000005</v>
      </c>
    </row>
    <row r="73" spans="1:14" x14ac:dyDescent="0.25">
      <c r="A73" s="8">
        <v>44261</v>
      </c>
      <c r="B73" s="5" t="str">
        <f>IF(ISBLANK('Monitor Data'!B66),"",IF(B$4&gt;'Monitor Data'!B66,"",ABS(B$4-'Monitor Data'!B66)))</f>
        <v/>
      </c>
      <c r="C73" s="5" t="str">
        <f>IF(ISBLANK('Monitor Data'!D66),"",IF(C$4&gt;'Monitor Data'!D66,"",ABS(C$4-'Monitor Data'!D66)))</f>
        <v/>
      </c>
      <c r="D73" s="5">
        <f>IF(ISBLANK('Monitor Data'!E66),"",IF(D$4&gt;'Monitor Data'!E66,"",ABS(D$4-'Monitor Data'!E66)))</f>
        <v>6.7</v>
      </c>
      <c r="E73" s="5">
        <f>IF(ISBLANK('Monitor Data'!G66),"",IF(E$4&gt;'Monitor Data'!G66,"",ABS(E$4-'Monitor Data'!G66)))</f>
        <v>6.55</v>
      </c>
      <c r="F73" s="5" t="str">
        <f>IF(ISBLANK('Monitor Data'!H66),"",IF(F$4&gt;'Monitor Data'!H66,"",ABS(F$4-'Monitor Data'!H66)))</f>
        <v/>
      </c>
      <c r="G73" s="5" t="str">
        <f>IF(ISBLANK('Monitor Data'!J66),"",IF(G$4&gt;'Monitor Data'!J66,"",ABS(G$4-'Monitor Data'!J66)))</f>
        <v/>
      </c>
      <c r="H73" s="5" t="str">
        <f>IF(ISBLANK('Monitor Data'!L66),"",IF(H$4&gt;'Monitor Data'!L66,"",ABS(H$4-'Monitor Data'!L66)))</f>
        <v/>
      </c>
      <c r="I73" s="5">
        <f>IF(ISBLANK('Monitor Data'!M66),"",IF(I$4&gt;'Monitor Data'!M66,"",ABS(I$4-'Monitor Data'!M66)))</f>
        <v>8.5</v>
      </c>
      <c r="J73" s="5" t="str">
        <f>IF(ISBLANK('Monitor Data'!O66),"",IF(J$4&gt;'Monitor Data'!O66,"",ABS(J$4-'Monitor Data'!O66)))</f>
        <v/>
      </c>
      <c r="K73" s="5">
        <f>IF(ISBLANK('Monitor Data'!P66),"",IF(K$4&gt;'Monitor Data'!P66,"",ABS(K$4-'Monitor Data'!P66)))</f>
        <v>4.2</v>
      </c>
      <c r="L73" s="5" t="str">
        <f>IF(ISBLANK('Monitor Data'!Q66),"",IF(L$4&gt;'Monitor Data'!Q66,"",ABS(L$4-'Monitor Data'!Q66)))</f>
        <v/>
      </c>
      <c r="M73" s="5" t="str">
        <f>IF(ISBLANK('Monitor Data'!R66),"",IF(M$4&gt;'Monitor Data'!R66,"",ABS(M$4-'Monitor Data'!R66)))</f>
        <v/>
      </c>
      <c r="N73" s="5" t="str">
        <f>IF(ISBLANK('Monitor Data'!S66),"",IF(N$4&gt;'Monitor Data'!S66,"",ABS(N$4-'Monitor Data'!S66)))</f>
        <v/>
      </c>
    </row>
    <row r="74" spans="1:14" x14ac:dyDescent="0.25">
      <c r="A74" s="8">
        <v>44262</v>
      </c>
      <c r="B74" s="5" t="str">
        <f>IF(ISBLANK('Monitor Data'!B67),"",IF(B$4&gt;'Monitor Data'!B67,"",ABS(B$4-'Monitor Data'!B67)))</f>
        <v/>
      </c>
      <c r="C74" s="5" t="str">
        <f>IF(ISBLANK('Monitor Data'!D67),"",IF(C$4&gt;'Monitor Data'!D67,"",ABS(C$4-'Monitor Data'!D67)))</f>
        <v/>
      </c>
      <c r="D74" s="5">
        <f>IF(ISBLANK('Monitor Data'!E67),"",IF(D$4&gt;'Monitor Data'!E67,"",ABS(D$4-'Monitor Data'!E67)))</f>
        <v>3.3</v>
      </c>
      <c r="E74" s="5">
        <f>IF(ISBLANK('Monitor Data'!G67),"",IF(E$4&gt;'Monitor Data'!G67,"",ABS(E$4-'Monitor Data'!G67)))</f>
        <v>4.05</v>
      </c>
      <c r="F74" s="5" t="str">
        <f>IF(ISBLANK('Monitor Data'!H67),"",IF(F$4&gt;'Monitor Data'!H67,"",ABS(F$4-'Monitor Data'!H67)))</f>
        <v/>
      </c>
      <c r="G74" s="5" t="str">
        <f>IF(ISBLANK('Monitor Data'!J67),"",IF(G$4&gt;'Monitor Data'!J67,"",ABS(G$4-'Monitor Data'!J67)))</f>
        <v/>
      </c>
      <c r="H74" s="5" t="str">
        <f>IF(ISBLANK('Monitor Data'!L67),"",IF(H$4&gt;'Monitor Data'!L67,"",ABS(H$4-'Monitor Data'!L67)))</f>
        <v/>
      </c>
      <c r="I74" s="5">
        <f>IF(ISBLANK('Monitor Data'!M67),"",IF(I$4&gt;'Monitor Data'!M67,"",ABS(I$4-'Monitor Data'!M67)))</f>
        <v>3.0999999999999996</v>
      </c>
      <c r="J74" s="5" t="str">
        <f>IF(ISBLANK('Monitor Data'!O67),"",IF(J$4&gt;'Monitor Data'!O67,"",ABS(J$4-'Monitor Data'!O67)))</f>
        <v/>
      </c>
      <c r="K74" s="5">
        <f>IF(ISBLANK('Monitor Data'!P67),"",IF(K$4&gt;'Monitor Data'!P67,"",ABS(K$4-'Monitor Data'!P67)))</f>
        <v>4.7</v>
      </c>
      <c r="L74" s="5" t="str">
        <f>IF(ISBLANK('Monitor Data'!Q67),"",IF(L$4&gt;'Monitor Data'!Q67,"",ABS(L$4-'Monitor Data'!Q67)))</f>
        <v/>
      </c>
      <c r="M74" s="5" t="str">
        <f>IF(ISBLANK('Monitor Data'!R67),"",IF(M$4&gt;'Monitor Data'!R67,"",ABS(M$4-'Monitor Data'!R67)))</f>
        <v/>
      </c>
      <c r="N74" s="5" t="str">
        <f>IF(ISBLANK('Monitor Data'!S67),"",IF(N$4&gt;'Monitor Data'!S67,"",ABS(N$4-'Monitor Data'!S67)))</f>
        <v/>
      </c>
    </row>
    <row r="75" spans="1:14" x14ac:dyDescent="0.25">
      <c r="A75" s="8">
        <v>44263</v>
      </c>
      <c r="B75" s="5">
        <f>IF(ISBLANK('Monitor Data'!B68),"",IF(B$4&gt;'Monitor Data'!B68,"",ABS(B$4-'Monitor Data'!B68)))</f>
        <v>1.6999999999999993</v>
      </c>
      <c r="C75" s="5">
        <f>IF(ISBLANK('Monitor Data'!D68),"",IF(C$4&gt;'Monitor Data'!D68,"",ABS(C$4-'Monitor Data'!D68)))</f>
        <v>6.8000000000000007</v>
      </c>
      <c r="D75" s="5">
        <f>IF(ISBLANK('Monitor Data'!E68),"",IF(D$4&gt;'Monitor Data'!E68,"",ABS(D$4-'Monitor Data'!E68)))</f>
        <v>3.3</v>
      </c>
      <c r="E75" s="5">
        <f>IF(ISBLANK('Monitor Data'!G68),"",IF(E$4&gt;'Monitor Data'!G68,"",ABS(E$4-'Monitor Data'!G68)))</f>
        <v>4.6499999999999995</v>
      </c>
      <c r="F75" s="5">
        <f>IF(ISBLANK('Monitor Data'!H68),"",IF(F$4&gt;'Monitor Data'!H68,"",ABS(F$4-'Monitor Data'!H68)))</f>
        <v>3</v>
      </c>
      <c r="G75" s="5" t="str">
        <f>IF(ISBLANK('Monitor Data'!J68),"",IF(G$4&gt;'Monitor Data'!J68,"",ABS(G$4-'Monitor Data'!J68)))</f>
        <v/>
      </c>
      <c r="H75" s="5" t="str">
        <f>IF(ISBLANK('Monitor Data'!L68),"",IF(H$4&gt;'Monitor Data'!L68,"",ABS(H$4-'Monitor Data'!L68)))</f>
        <v/>
      </c>
      <c r="I75" s="5">
        <f>IF(ISBLANK('Monitor Data'!M68),"",IF(I$4&gt;'Monitor Data'!M68,"",ABS(I$4-'Monitor Data'!M68)))</f>
        <v>1.5999999999999996</v>
      </c>
      <c r="J75" s="5">
        <f>IF(ISBLANK('Monitor Data'!O68),"",IF(J$4&gt;'Monitor Data'!O68,"",ABS(J$4-'Monitor Data'!O68)))</f>
        <v>1.2999999999999989</v>
      </c>
      <c r="K75" s="5">
        <f>IF(ISBLANK('Monitor Data'!P68),"",IF(K$4&gt;'Monitor Data'!P68,"",ABS(K$4-'Monitor Data'!P68)))</f>
        <v>4.9999999999999991</v>
      </c>
      <c r="L75" s="5">
        <f>IF(ISBLANK('Monitor Data'!Q68),"",IF(L$4&gt;'Monitor Data'!Q68,"",ABS(L$4-'Monitor Data'!Q68)))</f>
        <v>4.0999999999999996</v>
      </c>
      <c r="M75" s="5">
        <f>IF(ISBLANK('Monitor Data'!R68),"",IF(M$4&gt;'Monitor Data'!R68,"",ABS(M$4-'Monitor Data'!R68)))</f>
        <v>2.1000000000000005</v>
      </c>
      <c r="N75" s="5">
        <f>IF(ISBLANK('Monitor Data'!S68),"",IF(N$4&gt;'Monitor Data'!S68,"",ABS(N$4-'Monitor Data'!S68)))</f>
        <v>2.8999999999999995</v>
      </c>
    </row>
    <row r="76" spans="1:14" x14ac:dyDescent="0.25">
      <c r="A76" s="8">
        <v>44264</v>
      </c>
      <c r="B76" s="5" t="str">
        <f>IF(ISBLANK('Monitor Data'!B69),"",IF(B$4&gt;'Monitor Data'!B69,"",ABS(B$4-'Monitor Data'!B69)))</f>
        <v/>
      </c>
      <c r="C76" s="5" t="str">
        <f>IF(ISBLANK('Monitor Data'!D69),"",IF(C$4&gt;'Monitor Data'!D69,"",ABS(C$4-'Monitor Data'!D69)))</f>
        <v/>
      </c>
      <c r="D76" s="5">
        <f>IF(ISBLANK('Monitor Data'!E69),"",IF(D$4&gt;'Monitor Data'!E69,"",ABS(D$4-'Monitor Data'!E69)))</f>
        <v>6.3999999999999995</v>
      </c>
      <c r="E76" s="5">
        <f>IF(ISBLANK('Monitor Data'!G69),"",IF(E$4&gt;'Monitor Data'!G69,"",ABS(E$4-'Monitor Data'!G69)))</f>
        <v>27.349999999999998</v>
      </c>
      <c r="F76" s="5" t="str">
        <f>IF(ISBLANK('Monitor Data'!H69),"",IF(F$4&gt;'Monitor Data'!H69,"",ABS(F$4-'Monitor Data'!H69)))</f>
        <v/>
      </c>
      <c r="G76" s="5">
        <f>IF(ISBLANK('Monitor Data'!J69),"",IF(G$4&gt;'Monitor Data'!J69,"",ABS(G$4-'Monitor Data'!J69)))</f>
        <v>7.2999999999999989</v>
      </c>
      <c r="H76" s="5" t="str">
        <f>IF(ISBLANK('Monitor Data'!L69),"",IF(H$4&gt;'Monitor Data'!L69,"",ABS(H$4-'Monitor Data'!L69)))</f>
        <v/>
      </c>
      <c r="I76" s="5">
        <f>IF(ISBLANK('Monitor Data'!M69),"",IF(I$4&gt;'Monitor Data'!M69,"",ABS(I$4-'Monitor Data'!M69)))</f>
        <v>11.600000000000001</v>
      </c>
      <c r="J76" s="5" t="str">
        <f>IF(ISBLANK('Monitor Data'!O69),"",IF(J$4&gt;'Monitor Data'!O69,"",ABS(J$4-'Monitor Data'!O69)))</f>
        <v/>
      </c>
      <c r="K76" s="5">
        <f>IF(ISBLANK('Monitor Data'!P69),"",IF(K$4&gt;'Monitor Data'!P69,"",ABS(K$4-'Monitor Data'!P69)))</f>
        <v>7.9999999999999991</v>
      </c>
      <c r="L76" s="5" t="str">
        <f>IF(ISBLANK('Monitor Data'!Q69),"",IF(L$4&gt;'Monitor Data'!Q69,"",ABS(L$4-'Monitor Data'!Q69)))</f>
        <v/>
      </c>
      <c r="M76" s="5" t="str">
        <f>IF(ISBLANK('Monitor Data'!R69),"",IF(M$4&gt;'Monitor Data'!R69,"",ABS(M$4-'Monitor Data'!R69)))</f>
        <v/>
      </c>
      <c r="N76" s="5" t="str">
        <f>IF(ISBLANK('Monitor Data'!S69),"",IF(N$4&gt;'Monitor Data'!S69,"",ABS(N$4-'Monitor Data'!S69)))</f>
        <v/>
      </c>
    </row>
    <row r="77" spans="1:14" x14ac:dyDescent="0.25">
      <c r="A77" s="8">
        <v>44265</v>
      </c>
      <c r="B77" s="5" t="str">
        <f>IF(ISBLANK('Monitor Data'!B70),"",IF(B$4&gt;'Monitor Data'!B70,"",ABS(B$4-'Monitor Data'!B70)))</f>
        <v/>
      </c>
      <c r="C77" s="5" t="str">
        <f>IF(ISBLANK('Monitor Data'!D70),"",IF(C$4&gt;'Monitor Data'!D70,"",ABS(C$4-'Monitor Data'!D70)))</f>
        <v/>
      </c>
      <c r="D77" s="5">
        <f>IF(ISBLANK('Monitor Data'!E70),"",IF(D$4&gt;'Monitor Data'!E70,"",ABS(D$4-'Monitor Data'!E70)))</f>
        <v>3.8</v>
      </c>
      <c r="E77" s="5">
        <f>IF(ISBLANK('Monitor Data'!G70),"",IF(E$4&gt;'Monitor Data'!G70,"",ABS(E$4-'Monitor Data'!G70)))</f>
        <v>3.6499999999999995</v>
      </c>
      <c r="F77" s="5" t="str">
        <f>IF(ISBLANK('Monitor Data'!H70),"",IF(F$4&gt;'Monitor Data'!H70,"",ABS(F$4-'Monitor Data'!H70)))</f>
        <v/>
      </c>
      <c r="G77" s="5" t="str">
        <f>IF(ISBLANK('Monitor Data'!J70),"",IF(G$4&gt;'Monitor Data'!J70,"",ABS(G$4-'Monitor Data'!J70)))</f>
        <v/>
      </c>
      <c r="H77" s="5" t="str">
        <f>IF(ISBLANK('Monitor Data'!L70),"",IF(H$4&gt;'Monitor Data'!L70,"",ABS(H$4-'Monitor Data'!L70)))</f>
        <v/>
      </c>
      <c r="I77" s="5">
        <f>IF(ISBLANK('Monitor Data'!M70),"",IF(I$4&gt;'Monitor Data'!M70,"",ABS(I$4-'Monitor Data'!M70)))</f>
        <v>2.8000000000000007</v>
      </c>
      <c r="J77" s="5" t="str">
        <f>IF(ISBLANK('Monitor Data'!O70),"",IF(J$4&gt;'Monitor Data'!O70,"",ABS(J$4-'Monitor Data'!O70)))</f>
        <v/>
      </c>
      <c r="K77" s="5">
        <f>IF(ISBLANK('Monitor Data'!P70),"",IF(K$4&gt;'Monitor Data'!P70,"",ABS(K$4-'Monitor Data'!P70)))</f>
        <v>4.2</v>
      </c>
      <c r="L77" s="5" t="str">
        <f>IF(ISBLANK('Monitor Data'!Q70),"",IF(L$4&gt;'Monitor Data'!Q70,"",ABS(L$4-'Monitor Data'!Q70)))</f>
        <v/>
      </c>
      <c r="M77" s="5" t="str">
        <f>IF(ISBLANK('Monitor Data'!R70),"",IF(M$4&gt;'Monitor Data'!R70,"",ABS(M$4-'Monitor Data'!R70)))</f>
        <v/>
      </c>
      <c r="N77" s="5" t="str">
        <f>IF(ISBLANK('Monitor Data'!S70),"",IF(N$4&gt;'Monitor Data'!S70,"",ABS(N$4-'Monitor Data'!S70)))</f>
        <v/>
      </c>
    </row>
    <row r="78" spans="1:14" x14ac:dyDescent="0.25">
      <c r="A78" s="8">
        <v>44266</v>
      </c>
      <c r="B78" s="5" t="str">
        <f>IF(ISBLANK('Monitor Data'!B71),"",IF(B$4&gt;'Monitor Data'!B71,"",ABS(B$4-'Monitor Data'!B71)))</f>
        <v/>
      </c>
      <c r="C78" s="5" t="str">
        <f>IF(ISBLANK('Monitor Data'!D71),"",IF(C$4&gt;'Monitor Data'!D71,"",ABS(C$4-'Monitor Data'!D71)))</f>
        <v/>
      </c>
      <c r="D78" s="5" t="str">
        <f>IF(ISBLANK('Monitor Data'!E71),"",IF(D$4&gt;'Monitor Data'!E71,"",ABS(D$4-'Monitor Data'!E71)))</f>
        <v/>
      </c>
      <c r="E78" s="5" t="str">
        <f>IF(ISBLANK('Monitor Data'!G71),"",IF(E$4&gt;'Monitor Data'!G71,"",ABS(E$4-'Monitor Data'!G71)))</f>
        <v/>
      </c>
      <c r="F78" s="5" t="str">
        <f>IF(ISBLANK('Monitor Data'!H71),"",IF(F$4&gt;'Monitor Data'!H71,"",ABS(F$4-'Monitor Data'!H71)))</f>
        <v/>
      </c>
      <c r="G78" s="5" t="str">
        <f>IF(ISBLANK('Monitor Data'!J71),"",IF(G$4&gt;'Monitor Data'!J71,"",ABS(G$4-'Monitor Data'!J71)))</f>
        <v/>
      </c>
      <c r="H78" s="5" t="str">
        <f>IF(ISBLANK('Monitor Data'!L71),"",IF(H$4&gt;'Monitor Data'!L71,"",ABS(H$4-'Monitor Data'!L71)))</f>
        <v/>
      </c>
      <c r="I78" s="5" t="str">
        <f>IF(ISBLANK('Monitor Data'!M71),"",IF(I$4&gt;'Monitor Data'!M71,"",ABS(I$4-'Monitor Data'!M71)))</f>
        <v/>
      </c>
      <c r="J78" s="5" t="str">
        <f>IF(ISBLANK('Monitor Data'!O71),"",IF(J$4&gt;'Monitor Data'!O71,"",ABS(J$4-'Monitor Data'!O71)))</f>
        <v/>
      </c>
      <c r="K78" s="5" t="str">
        <f>IF(ISBLANK('Monitor Data'!P71),"",IF(K$4&gt;'Monitor Data'!P71,"",ABS(K$4-'Monitor Data'!P71)))</f>
        <v/>
      </c>
      <c r="L78" s="5" t="str">
        <f>IF(ISBLANK('Monitor Data'!Q71),"",IF(L$4&gt;'Monitor Data'!Q71,"",ABS(L$4-'Monitor Data'!Q71)))</f>
        <v/>
      </c>
      <c r="M78" s="5" t="str">
        <f>IF(ISBLANK('Monitor Data'!R71),"",IF(M$4&gt;'Monitor Data'!R71,"",ABS(M$4-'Monitor Data'!R71)))</f>
        <v/>
      </c>
      <c r="N78" s="5" t="str">
        <f>IF(ISBLANK('Monitor Data'!S71),"",IF(N$4&gt;'Monitor Data'!S71,"",ABS(N$4-'Monitor Data'!S71)))</f>
        <v/>
      </c>
    </row>
    <row r="79" spans="1:14" x14ac:dyDescent="0.25">
      <c r="A79" s="8">
        <v>44267</v>
      </c>
      <c r="B79" s="5" t="str">
        <f>IF(ISBLANK('Monitor Data'!B72),"",IF(B$4&gt;'Monitor Data'!B72,"",ABS(B$4-'Monitor Data'!B72)))</f>
        <v/>
      </c>
      <c r="C79" s="5" t="str">
        <f>IF(ISBLANK('Monitor Data'!D72),"",IF(C$4&gt;'Monitor Data'!D72,"",ABS(C$4-'Monitor Data'!D72)))</f>
        <v/>
      </c>
      <c r="D79" s="5">
        <f>IF(ISBLANK('Monitor Data'!E72),"",IF(D$4&gt;'Monitor Data'!E72,"",ABS(D$4-'Monitor Data'!E72)))</f>
        <v>2.1000000000000005</v>
      </c>
      <c r="E79" s="5">
        <f>IF(ISBLANK('Monitor Data'!G72),"",IF(E$4&gt;'Monitor Data'!G72,"",ABS(E$4-'Monitor Data'!G72)))</f>
        <v>4.05</v>
      </c>
      <c r="F79" s="5" t="str">
        <f>IF(ISBLANK('Monitor Data'!H72),"",IF(F$4&gt;'Monitor Data'!H72,"",ABS(F$4-'Monitor Data'!H72)))</f>
        <v/>
      </c>
      <c r="G79" s="5" t="str">
        <f>IF(ISBLANK('Monitor Data'!J72),"",IF(G$4&gt;'Monitor Data'!J72,"",ABS(G$4-'Monitor Data'!J72)))</f>
        <v/>
      </c>
      <c r="H79" s="5" t="str">
        <f>IF(ISBLANK('Monitor Data'!L72),"",IF(H$4&gt;'Monitor Data'!L72,"",ABS(H$4-'Monitor Data'!L72)))</f>
        <v/>
      </c>
      <c r="I79" s="5">
        <f>IF(ISBLANK('Monitor Data'!M72),"",IF(I$4&gt;'Monitor Data'!M72,"",ABS(I$4-'Monitor Data'!M72)))</f>
        <v>2.9000000000000004</v>
      </c>
      <c r="J79" s="5" t="str">
        <f>IF(ISBLANK('Monitor Data'!O72),"",IF(J$4&gt;'Monitor Data'!O72,"",ABS(J$4-'Monitor Data'!O72)))</f>
        <v/>
      </c>
      <c r="K79" s="5">
        <f>IF(ISBLANK('Monitor Data'!P72),"",IF(K$4&gt;'Monitor Data'!P72,"",ABS(K$4-'Monitor Data'!P72)))</f>
        <v>4.4999999999999991</v>
      </c>
      <c r="L79" s="5" t="str">
        <f>IF(ISBLANK('Monitor Data'!Q72),"",IF(L$4&gt;'Monitor Data'!Q72,"",ABS(L$4-'Monitor Data'!Q72)))</f>
        <v/>
      </c>
      <c r="M79" s="5" t="str">
        <f>IF(ISBLANK('Monitor Data'!R72),"",IF(M$4&gt;'Monitor Data'!R72,"",ABS(M$4-'Monitor Data'!R72)))</f>
        <v/>
      </c>
      <c r="N79" s="5" t="str">
        <f>IF(ISBLANK('Monitor Data'!S72),"",IF(N$4&gt;'Monitor Data'!S72,"",ABS(N$4-'Monitor Data'!S72)))</f>
        <v/>
      </c>
    </row>
    <row r="80" spans="1:14" x14ac:dyDescent="0.25">
      <c r="A80" s="8">
        <v>44268</v>
      </c>
      <c r="B80" s="5" t="str">
        <f>IF(ISBLANK('Monitor Data'!B73),"",IF(B$4&gt;'Monitor Data'!B73,"",ABS(B$4-'Monitor Data'!B73)))</f>
        <v/>
      </c>
      <c r="C80" s="5" t="str">
        <f>IF(ISBLANK('Monitor Data'!D73),"",IF(C$4&gt;'Monitor Data'!D73,"",ABS(C$4-'Monitor Data'!D73)))</f>
        <v/>
      </c>
      <c r="D80" s="5">
        <f>IF(ISBLANK('Monitor Data'!E73),"",IF(D$4&gt;'Monitor Data'!E73,"",ABS(D$4-'Monitor Data'!E73)))</f>
        <v>7.7</v>
      </c>
      <c r="E80" s="5">
        <f>IF(ISBLANK('Monitor Data'!G73),"",IF(E$4&gt;'Monitor Data'!G73,"",ABS(E$4-'Monitor Data'!G73)))</f>
        <v>9.75</v>
      </c>
      <c r="F80" s="5" t="str">
        <f>IF(ISBLANK('Monitor Data'!H73),"",IF(F$4&gt;'Monitor Data'!H73,"",ABS(F$4-'Monitor Data'!H73)))</f>
        <v/>
      </c>
      <c r="G80" s="5" t="str">
        <f>IF(ISBLANK('Monitor Data'!J73),"",IF(G$4&gt;'Monitor Data'!J73,"",ABS(G$4-'Monitor Data'!J73)))</f>
        <v/>
      </c>
      <c r="H80" s="5" t="str">
        <f>IF(ISBLANK('Monitor Data'!L73),"",IF(H$4&gt;'Monitor Data'!L73,"",ABS(H$4-'Monitor Data'!L73)))</f>
        <v/>
      </c>
      <c r="I80" s="5">
        <f>IF(ISBLANK('Monitor Data'!M73),"",IF(I$4&gt;'Monitor Data'!M73,"",ABS(I$4-'Monitor Data'!M73)))</f>
        <v>5.4</v>
      </c>
      <c r="J80" s="5" t="str">
        <f>IF(ISBLANK('Monitor Data'!O73),"",IF(J$4&gt;'Monitor Data'!O73,"",ABS(J$4-'Monitor Data'!O73)))</f>
        <v/>
      </c>
      <c r="K80" s="5">
        <f>IF(ISBLANK('Monitor Data'!P73),"",IF(K$4&gt;'Monitor Data'!P73,"",ABS(K$4-'Monitor Data'!P73)))</f>
        <v>4.3</v>
      </c>
      <c r="L80" s="5" t="str">
        <f>IF(ISBLANK('Monitor Data'!Q73),"",IF(L$4&gt;'Monitor Data'!Q73,"",ABS(L$4-'Monitor Data'!Q73)))</f>
        <v/>
      </c>
      <c r="M80" s="5" t="str">
        <f>IF(ISBLANK('Monitor Data'!R73),"",IF(M$4&gt;'Monitor Data'!R73,"",ABS(M$4-'Monitor Data'!R73)))</f>
        <v/>
      </c>
      <c r="N80" s="5" t="str">
        <f>IF(ISBLANK('Monitor Data'!S73),"",IF(N$4&gt;'Monitor Data'!S73,"",ABS(N$4-'Monitor Data'!S73)))</f>
        <v/>
      </c>
    </row>
    <row r="81" spans="1:14" x14ac:dyDescent="0.25">
      <c r="A81" s="8">
        <v>44269</v>
      </c>
      <c r="B81" s="5" t="str">
        <f>IF(ISBLANK('Monitor Data'!B74),"",IF(B$4&gt;'Monitor Data'!B74,"",ABS(B$4-'Monitor Data'!B74)))</f>
        <v/>
      </c>
      <c r="C81" s="5" t="str">
        <f>IF(ISBLANK('Monitor Data'!D74),"",IF(C$4&gt;'Monitor Data'!D74,"",ABS(C$4-'Monitor Data'!D74)))</f>
        <v/>
      </c>
      <c r="D81" s="5">
        <f>IF(ISBLANK('Monitor Data'!E74),"",IF(D$4&gt;'Monitor Data'!E74,"",ABS(D$4-'Monitor Data'!E74)))</f>
        <v>0.39999999999999947</v>
      </c>
      <c r="E81" s="5">
        <f>IF(ISBLANK('Monitor Data'!G74),"",IF(E$4&gt;'Monitor Data'!G74,"",ABS(E$4-'Monitor Data'!G74)))</f>
        <v>1.9500000000000002</v>
      </c>
      <c r="F81" s="5">
        <f>IF(ISBLANK('Monitor Data'!H74),"",IF(F$4&gt;'Monitor Data'!H74,"",ABS(F$4-'Monitor Data'!H74)))</f>
        <v>0.90000000000000036</v>
      </c>
      <c r="G81" s="5">
        <f>IF(ISBLANK('Monitor Data'!J74),"",IF(G$4&gt;'Monitor Data'!J74,"",ABS(G$4-'Monitor Data'!J74)))</f>
        <v>9.9999999999999645E-2</v>
      </c>
      <c r="H81" s="5">
        <f>IF(ISBLANK('Monitor Data'!L74),"",IF(H$4&gt;'Monitor Data'!L74,"",ABS(H$4-'Monitor Data'!L74)))</f>
        <v>6.3999999999999995</v>
      </c>
      <c r="I81" s="5">
        <f>IF(ISBLANK('Monitor Data'!M74),"",IF(I$4&gt;'Monitor Data'!M74,"",ABS(I$4-'Monitor Data'!M74)))</f>
        <v>1.5999999999999996</v>
      </c>
      <c r="J81" s="5" t="str">
        <f>IF(ISBLANK('Monitor Data'!O74),"",IF(J$4&gt;'Monitor Data'!O74,"",ABS(J$4-'Monitor Data'!O74)))</f>
        <v/>
      </c>
      <c r="K81" s="5">
        <f>IF(ISBLANK('Monitor Data'!P74),"",IF(K$4&gt;'Monitor Data'!P74,"",ABS(K$4-'Monitor Data'!P74)))</f>
        <v>1.8999999999999995</v>
      </c>
      <c r="L81" s="5">
        <f>IF(ISBLANK('Monitor Data'!Q74),"",IF(L$4&gt;'Monitor Data'!Q74,"",ABS(L$4-'Monitor Data'!Q74)))</f>
        <v>2.5</v>
      </c>
      <c r="M81" s="5">
        <f>IF(ISBLANK('Monitor Data'!R74),"",IF(M$4&gt;'Monitor Data'!R74,"",ABS(M$4-'Monitor Data'!R74)))</f>
        <v>1.2999999999999998</v>
      </c>
      <c r="N81" s="5">
        <f>IF(ISBLANK('Monitor Data'!S74),"",IF(N$4&gt;'Monitor Data'!S74,"",ABS(N$4-'Monitor Data'!S74)))</f>
        <v>0.70000000000000018</v>
      </c>
    </row>
    <row r="82" spans="1:14" x14ac:dyDescent="0.25">
      <c r="A82" s="8">
        <v>44270</v>
      </c>
      <c r="B82" s="5" t="str">
        <f>IF(ISBLANK('Monitor Data'!B75),"",IF(B$4&gt;'Monitor Data'!B75,"",ABS(B$4-'Monitor Data'!B75)))</f>
        <v/>
      </c>
      <c r="C82" s="5" t="str">
        <f>IF(ISBLANK('Monitor Data'!D75),"",IF(C$4&gt;'Monitor Data'!D75,"",ABS(C$4-'Monitor Data'!D75)))</f>
        <v/>
      </c>
      <c r="D82" s="5" t="str">
        <f>IF(ISBLANK('Monitor Data'!E75),"",IF(D$4&gt;'Monitor Data'!E75,"",ABS(D$4-'Monitor Data'!E75)))</f>
        <v/>
      </c>
      <c r="E82" s="5" t="str">
        <f>IF(ISBLANK('Monitor Data'!G75),"",IF(E$4&gt;'Monitor Data'!G75,"",ABS(E$4-'Monitor Data'!G75)))</f>
        <v/>
      </c>
      <c r="F82" s="5" t="str">
        <f>IF(ISBLANK('Monitor Data'!H75),"",IF(F$4&gt;'Monitor Data'!H75,"",ABS(F$4-'Monitor Data'!H75)))</f>
        <v/>
      </c>
      <c r="G82" s="5" t="str">
        <f>IF(ISBLANK('Monitor Data'!J75),"",IF(G$4&gt;'Monitor Data'!J75,"",ABS(G$4-'Monitor Data'!J75)))</f>
        <v/>
      </c>
      <c r="H82" s="5" t="str">
        <f>IF(ISBLANK('Monitor Data'!L75),"",IF(H$4&gt;'Monitor Data'!L75,"",ABS(H$4-'Monitor Data'!L75)))</f>
        <v/>
      </c>
      <c r="I82" s="5" t="str">
        <f>IF(ISBLANK('Monitor Data'!M75),"",IF(I$4&gt;'Monitor Data'!M75,"",ABS(I$4-'Monitor Data'!M75)))</f>
        <v/>
      </c>
      <c r="J82" s="5" t="str">
        <f>IF(ISBLANK('Monitor Data'!O75),"",IF(J$4&gt;'Monitor Data'!O75,"",ABS(J$4-'Monitor Data'!O75)))</f>
        <v/>
      </c>
      <c r="K82" s="5" t="str">
        <f>IF(ISBLANK('Monitor Data'!P75),"",IF(K$4&gt;'Monitor Data'!P75,"",ABS(K$4-'Monitor Data'!P75)))</f>
        <v/>
      </c>
      <c r="L82" s="5" t="str">
        <f>IF(ISBLANK('Monitor Data'!Q75),"",IF(L$4&gt;'Monitor Data'!Q75,"",ABS(L$4-'Monitor Data'!Q75)))</f>
        <v/>
      </c>
      <c r="M82" s="5" t="str">
        <f>IF(ISBLANK('Monitor Data'!R75),"",IF(M$4&gt;'Monitor Data'!R75,"",ABS(M$4-'Monitor Data'!R75)))</f>
        <v/>
      </c>
      <c r="N82" s="5" t="str">
        <f>IF(ISBLANK('Monitor Data'!S75),"",IF(N$4&gt;'Monitor Data'!S75,"",ABS(N$4-'Monitor Data'!S75)))</f>
        <v/>
      </c>
    </row>
    <row r="83" spans="1:14" x14ac:dyDescent="0.25">
      <c r="A83" s="8">
        <v>44271</v>
      </c>
      <c r="B83" s="5" t="str">
        <f>IF(ISBLANK('Monitor Data'!B76),"",IF(B$4&gt;'Monitor Data'!B76,"",ABS(B$4-'Monitor Data'!B76)))</f>
        <v/>
      </c>
      <c r="C83" s="5" t="str">
        <f>IF(ISBLANK('Monitor Data'!D76),"",IF(C$4&gt;'Monitor Data'!D76,"",ABS(C$4-'Monitor Data'!D76)))</f>
        <v/>
      </c>
      <c r="D83" s="5">
        <f>IF(ISBLANK('Monitor Data'!E76),"",IF(D$4&gt;'Monitor Data'!E76,"",ABS(D$4-'Monitor Data'!E76)))</f>
        <v>2.4999999999999991</v>
      </c>
      <c r="E83" s="5">
        <f>IF(ISBLANK('Monitor Data'!G76),"",IF(E$4&gt;'Monitor Data'!G76,"",ABS(E$4-'Monitor Data'!G76)))</f>
        <v>1.5499999999999998</v>
      </c>
      <c r="F83" s="5" t="str">
        <f>IF(ISBLANK('Monitor Data'!H76),"",IF(F$4&gt;'Monitor Data'!H76,"",ABS(F$4-'Monitor Data'!H76)))</f>
        <v/>
      </c>
      <c r="G83" s="5" t="str">
        <f>IF(ISBLANK('Monitor Data'!J76),"",IF(G$4&gt;'Monitor Data'!J76,"",ABS(G$4-'Monitor Data'!J76)))</f>
        <v/>
      </c>
      <c r="H83" s="5" t="str">
        <f>IF(ISBLANK('Monitor Data'!L76),"",IF(H$4&gt;'Monitor Data'!L76,"",ABS(H$4-'Monitor Data'!L76)))</f>
        <v/>
      </c>
      <c r="I83" s="5">
        <f>IF(ISBLANK('Monitor Data'!M76),"",IF(I$4&gt;'Monitor Data'!M76,"",ABS(I$4-'Monitor Data'!M76)))</f>
        <v>0.70000000000000018</v>
      </c>
      <c r="J83" s="5" t="str">
        <f>IF(ISBLANK('Monitor Data'!O76),"",IF(J$4&gt;'Monitor Data'!O76,"",ABS(J$4-'Monitor Data'!O76)))</f>
        <v/>
      </c>
      <c r="K83" s="5">
        <f>IF(ISBLANK('Monitor Data'!P76),"",IF(K$4&gt;'Monitor Data'!P76,"",ABS(K$4-'Monitor Data'!P76)))</f>
        <v>3.1000000000000005</v>
      </c>
      <c r="L83" s="5" t="str">
        <f>IF(ISBLANK('Monitor Data'!Q76),"",IF(L$4&gt;'Monitor Data'!Q76,"",ABS(L$4-'Monitor Data'!Q76)))</f>
        <v/>
      </c>
      <c r="M83" s="5" t="str">
        <f>IF(ISBLANK('Monitor Data'!R76),"",IF(M$4&gt;'Monitor Data'!R76,"",ABS(M$4-'Monitor Data'!R76)))</f>
        <v/>
      </c>
      <c r="N83" s="5" t="str">
        <f>IF(ISBLANK('Monitor Data'!S76),"",IF(N$4&gt;'Monitor Data'!S76,"",ABS(N$4-'Monitor Data'!S76)))</f>
        <v/>
      </c>
    </row>
    <row r="84" spans="1:14" x14ac:dyDescent="0.25">
      <c r="A84" s="8">
        <v>44272</v>
      </c>
      <c r="B84" s="5">
        <f>IF(ISBLANK('Monitor Data'!B77),"",IF(B$4&gt;'Monitor Data'!B77,"",ABS(B$4-'Monitor Data'!B77)))</f>
        <v>6</v>
      </c>
      <c r="C84" s="5">
        <f>IF(ISBLANK('Monitor Data'!D77),"",IF(C$4&gt;'Monitor Data'!D77,"",ABS(C$4-'Monitor Data'!D77)))</f>
        <v>6.3000000000000007</v>
      </c>
      <c r="D84" s="5">
        <f>IF(ISBLANK('Monitor Data'!E77),"",IF(D$4&gt;'Monitor Data'!E77,"",ABS(D$4-'Monitor Data'!E77)))</f>
        <v>7.2</v>
      </c>
      <c r="E84" s="5">
        <f>IF(ISBLANK('Monitor Data'!G77),"",IF(E$4&gt;'Monitor Data'!G77,"",ABS(E$4-'Monitor Data'!G77)))</f>
        <v>7.1499999999999995</v>
      </c>
      <c r="F84" s="5">
        <f>IF(ISBLANK('Monitor Data'!H77),"",IF(F$4&gt;'Monitor Data'!H77,"",ABS(F$4-'Monitor Data'!H77)))</f>
        <v>2.7000000000000011</v>
      </c>
      <c r="G84" s="5">
        <f>IF(ISBLANK('Monitor Data'!J77),"",IF(G$4&gt;'Monitor Data'!J77,"",ABS(G$4-'Monitor Data'!J77)))</f>
        <v>6.1</v>
      </c>
      <c r="H84" s="5" t="str">
        <f>IF(ISBLANK('Monitor Data'!L77),"",IF(H$4&gt;'Monitor Data'!L77,"",ABS(H$4-'Monitor Data'!L77)))</f>
        <v/>
      </c>
      <c r="I84" s="5">
        <f>IF(ISBLANK('Monitor Data'!M77),"",IF(I$4&gt;'Monitor Data'!M77,"",ABS(I$4-'Monitor Data'!M77)))</f>
        <v>9.1000000000000014</v>
      </c>
      <c r="J84" s="5" t="str">
        <f>IF(ISBLANK('Monitor Data'!O77),"",IF(J$4&gt;'Monitor Data'!O77,"",ABS(J$4-'Monitor Data'!O77)))</f>
        <v/>
      </c>
      <c r="K84" s="5">
        <f>IF(ISBLANK('Monitor Data'!P77),"",IF(K$4&gt;'Monitor Data'!P77,"",ABS(K$4-'Monitor Data'!P77)))</f>
        <v>9.6000000000000014</v>
      </c>
      <c r="L84" s="5">
        <f>IF(ISBLANK('Monitor Data'!Q77),"",IF(L$4&gt;'Monitor Data'!Q77,"",ABS(L$4-'Monitor Data'!Q77)))</f>
        <v>7.4</v>
      </c>
      <c r="M84" s="5">
        <f>IF(ISBLANK('Monitor Data'!R77),"",IF(M$4&gt;'Monitor Data'!R77,"",ABS(M$4-'Monitor Data'!R77)))</f>
        <v>0.5</v>
      </c>
      <c r="N84" s="5">
        <f>IF(ISBLANK('Monitor Data'!S77),"",IF(N$4&gt;'Monitor Data'!S77,"",ABS(N$4-'Monitor Data'!S77)))</f>
        <v>0.5</v>
      </c>
    </row>
    <row r="85" spans="1:14" x14ac:dyDescent="0.25">
      <c r="A85" s="8">
        <v>44273</v>
      </c>
      <c r="B85" s="5" t="str">
        <f>IF(ISBLANK('Monitor Data'!B78),"",IF(B$4&gt;'Monitor Data'!B78,"",ABS(B$4-'Monitor Data'!B78)))</f>
        <v/>
      </c>
      <c r="C85" s="5" t="str">
        <f>IF(ISBLANK('Monitor Data'!D78),"",IF(C$4&gt;'Monitor Data'!D78,"",ABS(C$4-'Monitor Data'!D78)))</f>
        <v/>
      </c>
      <c r="D85" s="5" t="str">
        <f>IF(ISBLANK('Monitor Data'!E78),"",IF(D$4&gt;'Monitor Data'!E78,"",ABS(D$4-'Monitor Data'!E78)))</f>
        <v/>
      </c>
      <c r="E85" s="5" t="str">
        <f>IF(ISBLANK('Monitor Data'!G78),"",IF(E$4&gt;'Monitor Data'!G78,"",ABS(E$4-'Monitor Data'!G78)))</f>
        <v/>
      </c>
      <c r="F85" s="5" t="str">
        <f>IF(ISBLANK('Monitor Data'!H78),"",IF(F$4&gt;'Monitor Data'!H78,"",ABS(F$4-'Monitor Data'!H78)))</f>
        <v/>
      </c>
      <c r="G85" s="5" t="str">
        <f>IF(ISBLANK('Monitor Data'!J78),"",IF(G$4&gt;'Monitor Data'!J78,"",ABS(G$4-'Monitor Data'!J78)))</f>
        <v/>
      </c>
      <c r="H85" s="5" t="str">
        <f>IF(ISBLANK('Monitor Data'!L78),"",IF(H$4&gt;'Monitor Data'!L78,"",ABS(H$4-'Monitor Data'!L78)))</f>
        <v/>
      </c>
      <c r="I85" s="5" t="str">
        <f>IF(ISBLANK('Monitor Data'!M78),"",IF(I$4&gt;'Monitor Data'!M78,"",ABS(I$4-'Monitor Data'!M78)))</f>
        <v/>
      </c>
      <c r="J85" s="5" t="str">
        <f>IF(ISBLANK('Monitor Data'!O78),"",IF(J$4&gt;'Monitor Data'!O78,"",ABS(J$4-'Monitor Data'!O78)))</f>
        <v/>
      </c>
      <c r="K85" s="5" t="str">
        <f>IF(ISBLANK('Monitor Data'!P78),"",IF(K$4&gt;'Monitor Data'!P78,"",ABS(K$4-'Monitor Data'!P78)))</f>
        <v/>
      </c>
      <c r="L85" s="5" t="str">
        <f>IF(ISBLANK('Monitor Data'!Q78),"",IF(L$4&gt;'Monitor Data'!Q78,"",ABS(L$4-'Monitor Data'!Q78)))</f>
        <v/>
      </c>
      <c r="M85" s="5" t="str">
        <f>IF(ISBLANK('Monitor Data'!R78),"",IF(M$4&gt;'Monitor Data'!R78,"",ABS(M$4-'Monitor Data'!R78)))</f>
        <v/>
      </c>
      <c r="N85" s="5" t="str">
        <f>IF(ISBLANK('Monitor Data'!S78),"",IF(N$4&gt;'Monitor Data'!S78,"",ABS(N$4-'Monitor Data'!S78)))</f>
        <v/>
      </c>
    </row>
    <row r="86" spans="1:14" x14ac:dyDescent="0.25">
      <c r="A86" s="8">
        <v>44274</v>
      </c>
      <c r="B86" s="5" t="str">
        <f>IF(ISBLANK('Monitor Data'!B79),"",IF(B$4&gt;'Monitor Data'!B79,"",ABS(B$4-'Monitor Data'!B79)))</f>
        <v/>
      </c>
      <c r="C86" s="5" t="str">
        <f>IF(ISBLANK('Monitor Data'!D79),"",IF(C$4&gt;'Monitor Data'!D79,"",ABS(C$4-'Monitor Data'!D79)))</f>
        <v/>
      </c>
      <c r="D86" s="5" t="str">
        <f>IF(ISBLANK('Monitor Data'!E79),"",IF(D$4&gt;'Monitor Data'!E79,"",ABS(D$4-'Monitor Data'!E79)))</f>
        <v/>
      </c>
      <c r="E86" s="5" t="str">
        <f>IF(ISBLANK('Monitor Data'!G79),"",IF(E$4&gt;'Monitor Data'!G79,"",ABS(E$4-'Monitor Data'!G79)))</f>
        <v/>
      </c>
      <c r="F86" s="5" t="str">
        <f>IF(ISBLANK('Monitor Data'!H79),"",IF(F$4&gt;'Monitor Data'!H79,"",ABS(F$4-'Monitor Data'!H79)))</f>
        <v/>
      </c>
      <c r="G86" s="5" t="str">
        <f>IF(ISBLANK('Monitor Data'!J79),"",IF(G$4&gt;'Monitor Data'!J79,"",ABS(G$4-'Monitor Data'!J79)))</f>
        <v/>
      </c>
      <c r="H86" s="5" t="str">
        <f>IF(ISBLANK('Monitor Data'!L79),"",IF(H$4&gt;'Monitor Data'!L79,"",ABS(H$4-'Monitor Data'!L79)))</f>
        <v/>
      </c>
      <c r="I86" s="5" t="str">
        <f>IF(ISBLANK('Monitor Data'!M79),"",IF(I$4&gt;'Monitor Data'!M79,"",ABS(I$4-'Monitor Data'!M79)))</f>
        <v/>
      </c>
      <c r="J86" s="5" t="str">
        <f>IF(ISBLANK('Monitor Data'!O79),"",IF(J$4&gt;'Monitor Data'!O79,"",ABS(J$4-'Monitor Data'!O79)))</f>
        <v/>
      </c>
      <c r="K86" s="5" t="str">
        <f>IF(ISBLANK('Monitor Data'!P79),"",IF(K$4&gt;'Monitor Data'!P79,"",ABS(K$4-'Monitor Data'!P79)))</f>
        <v/>
      </c>
      <c r="L86" s="5" t="str">
        <f>IF(ISBLANK('Monitor Data'!Q79),"",IF(L$4&gt;'Monitor Data'!Q79,"",ABS(L$4-'Monitor Data'!Q79)))</f>
        <v/>
      </c>
      <c r="M86" s="5" t="str">
        <f>IF(ISBLANK('Monitor Data'!R79),"",IF(M$4&gt;'Monitor Data'!R79,"",ABS(M$4-'Monitor Data'!R79)))</f>
        <v/>
      </c>
      <c r="N86" s="5" t="str">
        <f>IF(ISBLANK('Monitor Data'!S79),"",IF(N$4&gt;'Monitor Data'!S79,"",ABS(N$4-'Monitor Data'!S79)))</f>
        <v/>
      </c>
    </row>
    <row r="87" spans="1:14" x14ac:dyDescent="0.25">
      <c r="A87" s="8">
        <v>44275</v>
      </c>
      <c r="B87" s="5" t="str">
        <f>IF(ISBLANK('Monitor Data'!B80),"",IF(B$4&gt;'Monitor Data'!B80,"",ABS(B$4-'Monitor Data'!B80)))</f>
        <v/>
      </c>
      <c r="C87" s="5">
        <f>IF(ISBLANK('Monitor Data'!D80),"",IF(C$4&gt;'Monitor Data'!D80,"",ABS(C$4-'Monitor Data'!D80)))</f>
        <v>0.80000000000000071</v>
      </c>
      <c r="D87" s="5" t="str">
        <f>IF(ISBLANK('Monitor Data'!E80),"",IF(D$4&gt;'Monitor Data'!E80,"",ABS(D$4-'Monitor Data'!E80)))</f>
        <v/>
      </c>
      <c r="E87" s="5">
        <f>IF(ISBLANK('Monitor Data'!G80),"",IF(E$4&gt;'Monitor Data'!G80,"",ABS(E$4-'Monitor Data'!G80)))</f>
        <v>1.7499999999999991</v>
      </c>
      <c r="F87" s="5" t="str">
        <f>IF(ISBLANK('Monitor Data'!H80),"",IF(F$4&gt;'Monitor Data'!H80,"",ABS(F$4-'Monitor Data'!H80)))</f>
        <v/>
      </c>
      <c r="G87" s="5" t="str">
        <f>IF(ISBLANK('Monitor Data'!J80),"",IF(G$4&gt;'Monitor Data'!J80,"",ABS(G$4-'Monitor Data'!J80)))</f>
        <v/>
      </c>
      <c r="H87" s="5" t="str">
        <f>IF(ISBLANK('Monitor Data'!L80),"",IF(H$4&gt;'Monitor Data'!L80,"",ABS(H$4-'Monitor Data'!L80)))</f>
        <v/>
      </c>
      <c r="I87" s="5" t="str">
        <f>IF(ISBLANK('Monitor Data'!M80),"",IF(I$4&gt;'Monitor Data'!M80,"",ABS(I$4-'Monitor Data'!M80)))</f>
        <v/>
      </c>
      <c r="J87" s="5" t="str">
        <f>IF(ISBLANK('Monitor Data'!O80),"",IF(J$4&gt;'Monitor Data'!O80,"",ABS(J$4-'Monitor Data'!O80)))</f>
        <v/>
      </c>
      <c r="K87" s="5">
        <f>IF(ISBLANK('Monitor Data'!P80),"",IF(K$4&gt;'Monitor Data'!P80,"",ABS(K$4-'Monitor Data'!P80)))</f>
        <v>1.2999999999999998</v>
      </c>
      <c r="L87" s="5" t="str">
        <f>IF(ISBLANK('Monitor Data'!Q80),"",IF(L$4&gt;'Monitor Data'!Q80,"",ABS(L$4-'Monitor Data'!Q80)))</f>
        <v/>
      </c>
      <c r="M87" s="5" t="str">
        <f>IF(ISBLANK('Monitor Data'!R80),"",IF(M$4&gt;'Monitor Data'!R80,"",ABS(M$4-'Monitor Data'!R80)))</f>
        <v/>
      </c>
      <c r="N87" s="5" t="str">
        <f>IF(ISBLANK('Monitor Data'!S80),"",IF(N$4&gt;'Monitor Data'!S80,"",ABS(N$4-'Monitor Data'!S80)))</f>
        <v/>
      </c>
    </row>
    <row r="88" spans="1:14" x14ac:dyDescent="0.25">
      <c r="A88" s="8">
        <v>44276</v>
      </c>
      <c r="B88" s="5" t="str">
        <f>IF(ISBLANK('Monitor Data'!B81),"",IF(B$4&gt;'Monitor Data'!B81,"",ABS(B$4-'Monitor Data'!B81)))</f>
        <v/>
      </c>
      <c r="C88" s="5" t="str">
        <f>IF(ISBLANK('Monitor Data'!D81),"",IF(C$4&gt;'Monitor Data'!D81,"",ABS(C$4-'Monitor Data'!D81)))</f>
        <v/>
      </c>
      <c r="D88" s="5" t="str">
        <f>IF(ISBLANK('Monitor Data'!E81),"",IF(D$4&gt;'Monitor Data'!E81,"",ABS(D$4-'Monitor Data'!E81)))</f>
        <v/>
      </c>
      <c r="E88" s="5" t="str">
        <f>IF(ISBLANK('Monitor Data'!G81),"",IF(E$4&gt;'Monitor Data'!G81,"",ABS(E$4-'Monitor Data'!G81)))</f>
        <v/>
      </c>
      <c r="F88" s="5" t="str">
        <f>IF(ISBLANK('Monitor Data'!H81),"",IF(F$4&gt;'Monitor Data'!H81,"",ABS(F$4-'Monitor Data'!H81)))</f>
        <v/>
      </c>
      <c r="G88" s="5" t="str">
        <f>IF(ISBLANK('Monitor Data'!J81),"",IF(G$4&gt;'Monitor Data'!J81,"",ABS(G$4-'Monitor Data'!J81)))</f>
        <v/>
      </c>
      <c r="H88" s="5" t="str">
        <f>IF(ISBLANK('Monitor Data'!L81),"",IF(H$4&gt;'Monitor Data'!L81,"",ABS(H$4-'Monitor Data'!L81)))</f>
        <v/>
      </c>
      <c r="I88" s="5" t="str">
        <f>IF(ISBLANK('Monitor Data'!M81),"",IF(I$4&gt;'Monitor Data'!M81,"",ABS(I$4-'Monitor Data'!M81)))</f>
        <v/>
      </c>
      <c r="J88" s="5" t="str">
        <f>IF(ISBLANK('Monitor Data'!O81),"",IF(J$4&gt;'Monitor Data'!O81,"",ABS(J$4-'Monitor Data'!O81)))</f>
        <v/>
      </c>
      <c r="K88" s="5" t="str">
        <f>IF(ISBLANK('Monitor Data'!P81),"",IF(K$4&gt;'Monitor Data'!P81,"",ABS(K$4-'Monitor Data'!P81)))</f>
        <v/>
      </c>
      <c r="L88" s="5" t="str">
        <f>IF(ISBLANK('Monitor Data'!Q81),"",IF(L$4&gt;'Monitor Data'!Q81,"",ABS(L$4-'Monitor Data'!Q81)))</f>
        <v/>
      </c>
      <c r="M88" s="5" t="str">
        <f>IF(ISBLANK('Monitor Data'!R81),"",IF(M$4&gt;'Monitor Data'!R81,"",ABS(M$4-'Monitor Data'!R81)))</f>
        <v/>
      </c>
      <c r="N88" s="5" t="str">
        <f>IF(ISBLANK('Monitor Data'!S81),"",IF(N$4&gt;'Monitor Data'!S81,"",ABS(N$4-'Monitor Data'!S81)))</f>
        <v/>
      </c>
    </row>
    <row r="89" spans="1:14" x14ac:dyDescent="0.25">
      <c r="A89" s="8">
        <v>44277</v>
      </c>
      <c r="B89" s="5" t="str">
        <f>IF(ISBLANK('Monitor Data'!B82),"",IF(B$4&gt;'Monitor Data'!B82,"",ABS(B$4-'Monitor Data'!B82)))</f>
        <v/>
      </c>
      <c r="C89" s="5" t="str">
        <f>IF(ISBLANK('Monitor Data'!D82),"",IF(C$4&gt;'Monitor Data'!D82,"",ABS(C$4-'Monitor Data'!D82)))</f>
        <v/>
      </c>
      <c r="D89" s="5">
        <f>IF(ISBLANK('Monitor Data'!E82),"",IF(D$4&gt;'Monitor Data'!E82,"",ABS(D$4-'Monitor Data'!E82)))</f>
        <v>4.9999999999999991</v>
      </c>
      <c r="E89" s="5">
        <f>IF(ISBLANK('Monitor Data'!G82),"",IF(E$4&gt;'Monitor Data'!G82,"",ABS(E$4-'Monitor Data'!G82)))</f>
        <v>4.1499999999999995</v>
      </c>
      <c r="F89" s="5" t="str">
        <f>IF(ISBLANK('Monitor Data'!H82),"",IF(F$4&gt;'Monitor Data'!H82,"",ABS(F$4-'Monitor Data'!H82)))</f>
        <v/>
      </c>
      <c r="G89" s="5" t="str">
        <f>IF(ISBLANK('Monitor Data'!J82),"",IF(G$4&gt;'Monitor Data'!J82,"",ABS(G$4-'Monitor Data'!J82)))</f>
        <v/>
      </c>
      <c r="H89" s="5" t="str">
        <f>IF(ISBLANK('Monitor Data'!L82),"",IF(H$4&gt;'Monitor Data'!L82,"",ABS(H$4-'Monitor Data'!L82)))</f>
        <v/>
      </c>
      <c r="I89" s="5">
        <f>IF(ISBLANK('Monitor Data'!M82),"",IF(I$4&gt;'Monitor Data'!M82,"",ABS(I$4-'Monitor Data'!M82)))</f>
        <v>1.9000000000000004</v>
      </c>
      <c r="J89" s="5" t="str">
        <f>IF(ISBLANK('Monitor Data'!O82),"",IF(J$4&gt;'Monitor Data'!O82,"",ABS(J$4-'Monitor Data'!O82)))</f>
        <v/>
      </c>
      <c r="K89" s="5">
        <f>IF(ISBLANK('Monitor Data'!P82),"",IF(K$4&gt;'Monitor Data'!P82,"",ABS(K$4-'Monitor Data'!P82)))</f>
        <v>4.2</v>
      </c>
      <c r="L89" s="5" t="str">
        <f>IF(ISBLANK('Monitor Data'!Q82),"",IF(L$4&gt;'Monitor Data'!Q82,"",ABS(L$4-'Monitor Data'!Q82)))</f>
        <v/>
      </c>
      <c r="M89" s="5" t="str">
        <f>IF(ISBLANK('Monitor Data'!R82),"",IF(M$4&gt;'Monitor Data'!R82,"",ABS(M$4-'Monitor Data'!R82)))</f>
        <v/>
      </c>
      <c r="N89" s="5" t="str">
        <f>IF(ISBLANK('Monitor Data'!S82),"",IF(N$4&gt;'Monitor Data'!S82,"",ABS(N$4-'Monitor Data'!S82)))</f>
        <v/>
      </c>
    </row>
    <row r="90" spans="1:14" x14ac:dyDescent="0.25">
      <c r="A90" s="8">
        <v>44278</v>
      </c>
      <c r="B90" s="5">
        <f>IF(ISBLANK('Monitor Data'!B83),"",IF(B$4&gt;'Monitor Data'!B83,"",ABS(B$4-'Monitor Data'!B83)))</f>
        <v>1.6999999999999993</v>
      </c>
      <c r="C90" s="5">
        <f>IF(ISBLANK('Monitor Data'!D83),"",IF(C$4&gt;'Monitor Data'!D83,"",ABS(C$4-'Monitor Data'!D83)))</f>
        <v>1.8000000000000007</v>
      </c>
      <c r="D90" s="5">
        <f>IF(ISBLANK('Monitor Data'!E83),"",IF(D$4&gt;'Monitor Data'!E83,"",ABS(D$4-'Monitor Data'!E83)))</f>
        <v>0.99999999999999911</v>
      </c>
      <c r="E90" s="5">
        <f>IF(ISBLANK('Monitor Data'!G83),"",IF(E$4&gt;'Monitor Data'!G83,"",ABS(E$4-'Monitor Data'!G83)))</f>
        <v>1.3500000000000005</v>
      </c>
      <c r="F90" s="5">
        <f>IF(ISBLANK('Monitor Data'!H83),"",IF(F$4&gt;'Monitor Data'!H83,"",ABS(F$4-'Monitor Data'!H83)))</f>
        <v>1.5</v>
      </c>
      <c r="G90" s="5">
        <f>IF(ISBLANK('Monitor Data'!J83),"",IF(G$4&gt;'Monitor Data'!J83,"",ABS(G$4-'Monitor Data'!J83)))</f>
        <v>9.9999999999999645E-2</v>
      </c>
      <c r="H90" s="5" t="str">
        <f>IF(ISBLANK('Monitor Data'!L83),"",IF(H$4&gt;'Monitor Data'!L83,"",ABS(H$4-'Monitor Data'!L83)))</f>
        <v/>
      </c>
      <c r="I90" s="5">
        <f>IF(ISBLANK('Monitor Data'!M83),"",IF(I$4&gt;'Monitor Data'!M83,"",ABS(I$4-'Monitor Data'!M83)))</f>
        <v>2.3000000000000007</v>
      </c>
      <c r="J90" s="5">
        <f>IF(ISBLANK('Monitor Data'!O83),"",IF(J$4&gt;'Monitor Data'!O83,"",ABS(J$4-'Monitor Data'!O83)))</f>
        <v>0.5</v>
      </c>
      <c r="K90" s="5">
        <f>IF(ISBLANK('Monitor Data'!P83),"",IF(K$4&gt;'Monitor Data'!P83,"",ABS(K$4-'Monitor Data'!P83)))</f>
        <v>0.99999999999999911</v>
      </c>
      <c r="L90" s="5">
        <f>IF(ISBLANK('Monitor Data'!Q83),"",IF(L$4&gt;'Monitor Data'!Q83,"",ABS(L$4-'Monitor Data'!Q83)))</f>
        <v>2.0999999999999996</v>
      </c>
      <c r="M90" s="5" t="str">
        <f>IF(ISBLANK('Monitor Data'!R83),"",IF(M$4&gt;'Monitor Data'!R83,"",ABS(M$4-'Monitor Data'!R83)))</f>
        <v/>
      </c>
      <c r="N90" s="5">
        <f>IF(ISBLANK('Monitor Data'!S83),"",IF(N$4&gt;'Monitor Data'!S83,"",ABS(N$4-'Monitor Data'!S83)))</f>
        <v>1.2000000000000002</v>
      </c>
    </row>
    <row r="91" spans="1:14" x14ac:dyDescent="0.25">
      <c r="A91" s="8">
        <v>44279</v>
      </c>
      <c r="B91" s="5" t="str">
        <f>IF(ISBLANK('Monitor Data'!B84),"",IF(B$4&gt;'Monitor Data'!B84,"",ABS(B$4-'Monitor Data'!B84)))</f>
        <v/>
      </c>
      <c r="C91" s="5" t="str">
        <f>IF(ISBLANK('Monitor Data'!D84),"",IF(C$4&gt;'Monitor Data'!D84,"",ABS(C$4-'Monitor Data'!D84)))</f>
        <v/>
      </c>
      <c r="D91" s="5" t="str">
        <f>IF(ISBLANK('Monitor Data'!E84),"",IF(D$4&gt;'Monitor Data'!E84,"",ABS(D$4-'Monitor Data'!E84)))</f>
        <v/>
      </c>
      <c r="E91" s="5" t="str">
        <f>IF(ISBLANK('Monitor Data'!G84),"",IF(E$4&gt;'Monitor Data'!G84,"",ABS(E$4-'Monitor Data'!G84)))</f>
        <v/>
      </c>
      <c r="F91" s="5" t="str">
        <f>IF(ISBLANK('Monitor Data'!H84),"",IF(F$4&gt;'Monitor Data'!H84,"",ABS(F$4-'Monitor Data'!H84)))</f>
        <v/>
      </c>
      <c r="G91" s="5" t="str">
        <f>IF(ISBLANK('Monitor Data'!J84),"",IF(G$4&gt;'Monitor Data'!J84,"",ABS(G$4-'Monitor Data'!J84)))</f>
        <v/>
      </c>
      <c r="H91" s="5" t="str">
        <f>IF(ISBLANK('Monitor Data'!L84),"",IF(H$4&gt;'Monitor Data'!L84,"",ABS(H$4-'Monitor Data'!L84)))</f>
        <v/>
      </c>
      <c r="I91" s="5" t="str">
        <f>IF(ISBLANK('Monitor Data'!M84),"",IF(I$4&gt;'Monitor Data'!M84,"",ABS(I$4-'Monitor Data'!M84)))</f>
        <v/>
      </c>
      <c r="J91" s="5" t="str">
        <f>IF(ISBLANK('Monitor Data'!O84),"",IF(J$4&gt;'Monitor Data'!O84,"",ABS(J$4-'Monitor Data'!O84)))</f>
        <v/>
      </c>
      <c r="K91" s="5" t="str">
        <f>IF(ISBLANK('Monitor Data'!P84),"",IF(K$4&gt;'Monitor Data'!P84,"",ABS(K$4-'Monitor Data'!P84)))</f>
        <v/>
      </c>
      <c r="L91" s="5" t="str">
        <f>IF(ISBLANK('Monitor Data'!Q84),"",IF(L$4&gt;'Monitor Data'!Q84,"",ABS(L$4-'Monitor Data'!Q84)))</f>
        <v/>
      </c>
      <c r="M91" s="5" t="str">
        <f>IF(ISBLANK('Monitor Data'!R84),"",IF(M$4&gt;'Monitor Data'!R84,"",ABS(M$4-'Monitor Data'!R84)))</f>
        <v/>
      </c>
      <c r="N91" s="5" t="str">
        <f>IF(ISBLANK('Monitor Data'!S84),"",IF(N$4&gt;'Monitor Data'!S84,"",ABS(N$4-'Monitor Data'!S84)))</f>
        <v/>
      </c>
    </row>
    <row r="92" spans="1:14" x14ac:dyDescent="0.25">
      <c r="A92" s="8">
        <v>44280</v>
      </c>
      <c r="B92" s="5" t="str">
        <f>IF(ISBLANK('Monitor Data'!B85),"",IF(B$4&gt;'Monitor Data'!B85,"",ABS(B$4-'Monitor Data'!B85)))</f>
        <v/>
      </c>
      <c r="C92" s="5" t="str">
        <f>IF(ISBLANK('Monitor Data'!D85),"",IF(C$4&gt;'Monitor Data'!D85,"",ABS(C$4-'Monitor Data'!D85)))</f>
        <v/>
      </c>
      <c r="D92" s="5" t="str">
        <f>IF(ISBLANK('Monitor Data'!E85),"",IF(D$4&gt;'Monitor Data'!E85,"",ABS(D$4-'Monitor Data'!E85)))</f>
        <v/>
      </c>
      <c r="E92" s="5" t="str">
        <f>IF(ISBLANK('Monitor Data'!G85),"",IF(E$4&gt;'Monitor Data'!G85,"",ABS(E$4-'Monitor Data'!G85)))</f>
        <v/>
      </c>
      <c r="F92" s="5" t="str">
        <f>IF(ISBLANK('Monitor Data'!H85),"",IF(F$4&gt;'Monitor Data'!H85,"",ABS(F$4-'Monitor Data'!H85)))</f>
        <v/>
      </c>
      <c r="G92" s="5" t="str">
        <f>IF(ISBLANK('Monitor Data'!J85),"",IF(G$4&gt;'Monitor Data'!J85,"",ABS(G$4-'Monitor Data'!J85)))</f>
        <v/>
      </c>
      <c r="H92" s="5" t="str">
        <f>IF(ISBLANK('Monitor Data'!L85),"",IF(H$4&gt;'Monitor Data'!L85,"",ABS(H$4-'Monitor Data'!L85)))</f>
        <v/>
      </c>
      <c r="I92" s="5" t="str">
        <f>IF(ISBLANK('Monitor Data'!M85),"",IF(I$4&gt;'Monitor Data'!M85,"",ABS(I$4-'Monitor Data'!M85)))</f>
        <v/>
      </c>
      <c r="J92" s="5" t="str">
        <f>IF(ISBLANK('Monitor Data'!O85),"",IF(J$4&gt;'Monitor Data'!O85,"",ABS(J$4-'Monitor Data'!O85)))</f>
        <v/>
      </c>
      <c r="K92" s="5" t="str">
        <f>IF(ISBLANK('Monitor Data'!P85),"",IF(K$4&gt;'Monitor Data'!P85,"",ABS(K$4-'Monitor Data'!P85)))</f>
        <v/>
      </c>
      <c r="L92" s="5" t="str">
        <f>IF(ISBLANK('Monitor Data'!Q85),"",IF(L$4&gt;'Monitor Data'!Q85,"",ABS(L$4-'Monitor Data'!Q85)))</f>
        <v/>
      </c>
      <c r="M92" s="5" t="str">
        <f>IF(ISBLANK('Monitor Data'!R85),"",IF(M$4&gt;'Monitor Data'!R85,"",ABS(M$4-'Monitor Data'!R85)))</f>
        <v/>
      </c>
      <c r="N92" s="5" t="str">
        <f>IF(ISBLANK('Monitor Data'!S85),"",IF(N$4&gt;'Monitor Data'!S85,"",ABS(N$4-'Monitor Data'!S85)))</f>
        <v/>
      </c>
    </row>
    <row r="93" spans="1:14" x14ac:dyDescent="0.25">
      <c r="A93" s="8">
        <v>44281</v>
      </c>
      <c r="B93" s="5" t="str">
        <f>IF(ISBLANK('Monitor Data'!B86),"",IF(B$4&gt;'Monitor Data'!B86,"",ABS(B$4-'Monitor Data'!B86)))</f>
        <v/>
      </c>
      <c r="C93" s="5" t="str">
        <f>IF(ISBLANK('Monitor Data'!D86),"",IF(C$4&gt;'Monitor Data'!D86,"",ABS(C$4-'Monitor Data'!D86)))</f>
        <v/>
      </c>
      <c r="D93" s="5" t="str">
        <f>IF(ISBLANK('Monitor Data'!E86),"",IF(D$4&gt;'Monitor Data'!E86,"",ABS(D$4-'Monitor Data'!E86)))</f>
        <v/>
      </c>
      <c r="E93" s="5" t="str">
        <f>IF(ISBLANK('Monitor Data'!G86),"",IF(E$4&gt;'Monitor Data'!G86,"",ABS(E$4-'Monitor Data'!G86)))</f>
        <v/>
      </c>
      <c r="F93" s="5" t="str">
        <f>IF(ISBLANK('Monitor Data'!H86),"",IF(F$4&gt;'Monitor Data'!H86,"",ABS(F$4-'Monitor Data'!H86)))</f>
        <v/>
      </c>
      <c r="G93" s="5" t="str">
        <f>IF(ISBLANK('Monitor Data'!J86),"",IF(G$4&gt;'Monitor Data'!J86,"",ABS(G$4-'Monitor Data'!J86)))</f>
        <v/>
      </c>
      <c r="H93" s="5" t="str">
        <f>IF(ISBLANK('Monitor Data'!L86),"",IF(H$4&gt;'Monitor Data'!L86,"",ABS(H$4-'Monitor Data'!L86)))</f>
        <v/>
      </c>
      <c r="I93" s="5" t="str">
        <f>IF(ISBLANK('Monitor Data'!M86),"",IF(I$4&gt;'Monitor Data'!M86,"",ABS(I$4-'Monitor Data'!M86)))</f>
        <v/>
      </c>
      <c r="J93" s="5">
        <f>IF(ISBLANK('Monitor Data'!O86),"",IF(J$4&gt;'Monitor Data'!O86,"",ABS(J$4-'Monitor Data'!O86)))</f>
        <v>0.39999999999999947</v>
      </c>
      <c r="K93" s="5">
        <f>IF(ISBLANK('Monitor Data'!P86),"",IF(K$4&gt;'Monitor Data'!P86,"",ABS(K$4-'Monitor Data'!P86)))</f>
        <v>0</v>
      </c>
      <c r="L93" s="5" t="str">
        <f>IF(ISBLANK('Monitor Data'!Q86),"",IF(L$4&gt;'Monitor Data'!Q86,"",ABS(L$4-'Monitor Data'!Q86)))</f>
        <v/>
      </c>
      <c r="M93" s="5" t="str">
        <f>IF(ISBLANK('Monitor Data'!R86),"",IF(M$4&gt;'Monitor Data'!R86,"",ABS(M$4-'Monitor Data'!R86)))</f>
        <v/>
      </c>
      <c r="N93" s="5">
        <f>IF(ISBLANK('Monitor Data'!S86),"",IF(N$4&gt;'Monitor Data'!S86,"",ABS(N$4-'Monitor Data'!S86)))</f>
        <v>0.70000000000000018</v>
      </c>
    </row>
    <row r="94" spans="1:14" x14ac:dyDescent="0.25">
      <c r="A94" s="8">
        <v>44282</v>
      </c>
      <c r="B94" s="5" t="str">
        <f>IF(ISBLANK('Monitor Data'!B87),"",IF(B$4&gt;'Monitor Data'!B87,"",ABS(B$4-'Monitor Data'!B87)))</f>
        <v/>
      </c>
      <c r="C94" s="5" t="str">
        <f>IF(ISBLANK('Monitor Data'!D87),"",IF(C$4&gt;'Monitor Data'!D87,"",ABS(C$4-'Monitor Data'!D87)))</f>
        <v/>
      </c>
      <c r="D94" s="5" t="str">
        <f>IF(ISBLANK('Monitor Data'!E87),"",IF(D$4&gt;'Monitor Data'!E87,"",ABS(D$4-'Monitor Data'!E87)))</f>
        <v/>
      </c>
      <c r="E94" s="5" t="str">
        <f>IF(ISBLANK('Monitor Data'!G87),"",IF(E$4&gt;'Monitor Data'!G87,"",ABS(E$4-'Monitor Data'!G87)))</f>
        <v/>
      </c>
      <c r="F94" s="5" t="str">
        <f>IF(ISBLANK('Monitor Data'!H87),"",IF(F$4&gt;'Monitor Data'!H87,"",ABS(F$4-'Monitor Data'!H87)))</f>
        <v/>
      </c>
      <c r="G94" s="5" t="str">
        <f>IF(ISBLANK('Monitor Data'!J87),"",IF(G$4&gt;'Monitor Data'!J87,"",ABS(G$4-'Monitor Data'!J87)))</f>
        <v/>
      </c>
      <c r="H94" s="5" t="str">
        <f>IF(ISBLANK('Monitor Data'!L87),"",IF(H$4&gt;'Monitor Data'!L87,"",ABS(H$4-'Monitor Data'!L87)))</f>
        <v/>
      </c>
      <c r="I94" s="5" t="str">
        <f>IF(ISBLANK('Monitor Data'!M87),"",IF(I$4&gt;'Monitor Data'!M87,"",ABS(I$4-'Monitor Data'!M87)))</f>
        <v/>
      </c>
      <c r="J94" s="5" t="str">
        <f>IF(ISBLANK('Monitor Data'!O87),"",IF(J$4&gt;'Monitor Data'!O87,"",ABS(J$4-'Monitor Data'!O87)))</f>
        <v/>
      </c>
      <c r="K94" s="5" t="str">
        <f>IF(ISBLANK('Monitor Data'!P87),"",IF(K$4&gt;'Monitor Data'!P87,"",ABS(K$4-'Monitor Data'!P87)))</f>
        <v/>
      </c>
      <c r="L94" s="5" t="str">
        <f>IF(ISBLANK('Monitor Data'!Q87),"",IF(L$4&gt;'Monitor Data'!Q87,"",ABS(L$4-'Monitor Data'!Q87)))</f>
        <v/>
      </c>
      <c r="M94" s="5" t="str">
        <f>IF(ISBLANK('Monitor Data'!R87),"",IF(M$4&gt;'Monitor Data'!R87,"",ABS(M$4-'Monitor Data'!R87)))</f>
        <v/>
      </c>
      <c r="N94" s="5" t="str">
        <f>IF(ISBLANK('Monitor Data'!S87),"",IF(N$4&gt;'Monitor Data'!S87,"",ABS(N$4-'Monitor Data'!S87)))</f>
        <v/>
      </c>
    </row>
    <row r="95" spans="1:14" x14ac:dyDescent="0.25">
      <c r="A95" s="8">
        <v>44283</v>
      </c>
      <c r="B95" s="5" t="str">
        <f>IF(ISBLANK('Monitor Data'!B88),"",IF(B$4&gt;'Monitor Data'!B88,"",ABS(B$4-'Monitor Data'!B88)))</f>
        <v/>
      </c>
      <c r="C95" s="5" t="str">
        <f>IF(ISBLANK('Monitor Data'!D88),"",IF(C$4&gt;'Monitor Data'!D88,"",ABS(C$4-'Monitor Data'!D88)))</f>
        <v/>
      </c>
      <c r="D95" s="5" t="str">
        <f>IF(ISBLANK('Monitor Data'!E88),"",IF(D$4&gt;'Monitor Data'!E88,"",ABS(D$4-'Monitor Data'!E88)))</f>
        <v/>
      </c>
      <c r="E95" s="5" t="str">
        <f>IF(ISBLANK('Monitor Data'!G88),"",IF(E$4&gt;'Monitor Data'!G88,"",ABS(E$4-'Monitor Data'!G88)))</f>
        <v/>
      </c>
      <c r="F95" s="5" t="str">
        <f>IF(ISBLANK('Monitor Data'!H88),"",IF(F$4&gt;'Monitor Data'!H88,"",ABS(F$4-'Monitor Data'!H88)))</f>
        <v/>
      </c>
      <c r="G95" s="5" t="str">
        <f>IF(ISBLANK('Monitor Data'!J88),"",IF(G$4&gt;'Monitor Data'!J88,"",ABS(G$4-'Monitor Data'!J88)))</f>
        <v/>
      </c>
      <c r="H95" s="5" t="str">
        <f>IF(ISBLANK('Monitor Data'!L88),"",IF(H$4&gt;'Monitor Data'!L88,"",ABS(H$4-'Monitor Data'!L88)))</f>
        <v/>
      </c>
      <c r="I95" s="5" t="str">
        <f>IF(ISBLANK('Monitor Data'!M88),"",IF(I$4&gt;'Monitor Data'!M88,"",ABS(I$4-'Monitor Data'!M88)))</f>
        <v/>
      </c>
      <c r="J95" s="5" t="str">
        <f>IF(ISBLANK('Monitor Data'!O88),"",IF(J$4&gt;'Monitor Data'!O88,"",ABS(J$4-'Monitor Data'!O88)))</f>
        <v/>
      </c>
      <c r="K95" s="5" t="str">
        <f>IF(ISBLANK('Monitor Data'!P88),"",IF(K$4&gt;'Monitor Data'!P88,"",ABS(K$4-'Monitor Data'!P88)))</f>
        <v/>
      </c>
      <c r="L95" s="5" t="str">
        <f>IF(ISBLANK('Monitor Data'!Q88),"",IF(L$4&gt;'Monitor Data'!Q88,"",ABS(L$4-'Monitor Data'!Q88)))</f>
        <v/>
      </c>
      <c r="M95" s="5" t="str">
        <f>IF(ISBLANK('Monitor Data'!R88),"",IF(M$4&gt;'Monitor Data'!R88,"",ABS(M$4-'Monitor Data'!R88)))</f>
        <v/>
      </c>
      <c r="N95" s="5" t="str">
        <f>IF(ISBLANK('Monitor Data'!S88),"",IF(N$4&gt;'Monitor Data'!S88,"",ABS(N$4-'Monitor Data'!S88)))</f>
        <v/>
      </c>
    </row>
    <row r="96" spans="1:14" x14ac:dyDescent="0.25">
      <c r="A96" s="8">
        <v>44284</v>
      </c>
      <c r="B96" s="5" t="str">
        <f>IF(ISBLANK('Monitor Data'!B89),"",IF(B$4&gt;'Monitor Data'!B89,"",ABS(B$4-'Monitor Data'!B89)))</f>
        <v/>
      </c>
      <c r="C96" s="5" t="str">
        <f>IF(ISBLANK('Monitor Data'!D89),"",IF(C$4&gt;'Monitor Data'!D89,"",ABS(C$4-'Monitor Data'!D89)))</f>
        <v/>
      </c>
      <c r="D96" s="5" t="str">
        <f>IF(ISBLANK('Monitor Data'!E89),"",IF(D$4&gt;'Monitor Data'!E89,"",ABS(D$4-'Monitor Data'!E89)))</f>
        <v/>
      </c>
      <c r="E96" s="5" t="str">
        <f>IF(ISBLANK('Monitor Data'!G89),"",IF(E$4&gt;'Monitor Data'!G89,"",ABS(E$4-'Monitor Data'!G89)))</f>
        <v/>
      </c>
      <c r="F96" s="5">
        <f>IF(ISBLANK('Monitor Data'!H89),"",IF(F$4&gt;'Monitor Data'!H89,"",ABS(F$4-'Monitor Data'!H89)))</f>
        <v>4.7000000000000011</v>
      </c>
      <c r="G96" s="5" t="str">
        <f>IF(ISBLANK('Monitor Data'!J89),"",IF(G$4&gt;'Monitor Data'!J89,"",ABS(G$4-'Monitor Data'!J89)))</f>
        <v/>
      </c>
      <c r="H96" s="5" t="str">
        <f>IF(ISBLANK('Monitor Data'!L89),"",IF(H$4&gt;'Monitor Data'!L89,"",ABS(H$4-'Monitor Data'!L89)))</f>
        <v/>
      </c>
      <c r="I96" s="5">
        <f>IF(ISBLANK('Monitor Data'!M89),"",IF(I$4&gt;'Monitor Data'!M89,"",ABS(I$4-'Monitor Data'!M89)))</f>
        <v>1.3000000000000007</v>
      </c>
      <c r="J96" s="5">
        <f>IF(ISBLANK('Monitor Data'!O89),"",IF(J$4&gt;'Monitor Data'!O89,"",ABS(J$4-'Monitor Data'!O89)))</f>
        <v>0.5</v>
      </c>
      <c r="K96" s="5" t="str">
        <f>IF(ISBLANK('Monitor Data'!P89),"",IF(K$4&gt;'Monitor Data'!P89,"",ABS(K$4-'Monitor Data'!P89)))</f>
        <v/>
      </c>
      <c r="L96" s="5" t="str">
        <f>IF(ISBLANK('Monitor Data'!Q89),"",IF(L$4&gt;'Monitor Data'!Q89,"",ABS(L$4-'Monitor Data'!Q89)))</f>
        <v/>
      </c>
      <c r="M96" s="5" t="str">
        <f>IF(ISBLANK('Monitor Data'!R89),"",IF(M$4&gt;'Monitor Data'!R89,"",ABS(M$4-'Monitor Data'!R89)))</f>
        <v/>
      </c>
      <c r="N96" s="5" t="str">
        <f>IF(ISBLANK('Monitor Data'!S89),"",IF(N$4&gt;'Monitor Data'!S89,"",ABS(N$4-'Monitor Data'!S89)))</f>
        <v/>
      </c>
    </row>
    <row r="97" spans="1:14" x14ac:dyDescent="0.25">
      <c r="A97" s="8">
        <v>44285</v>
      </c>
      <c r="B97" s="5" t="str">
        <f>IF(ISBLANK('Monitor Data'!B90),"",IF(B$4&gt;'Monitor Data'!B90,"",ABS(B$4-'Monitor Data'!B90)))</f>
        <v/>
      </c>
      <c r="C97" s="5" t="str">
        <f>IF(ISBLANK('Monitor Data'!D90),"",IF(C$4&gt;'Monitor Data'!D90,"",ABS(C$4-'Monitor Data'!D90)))</f>
        <v/>
      </c>
      <c r="D97" s="5">
        <f>IF(ISBLANK('Monitor Data'!E90),"",IF(D$4&gt;'Monitor Data'!E90,"",ABS(D$4-'Monitor Data'!E90)))</f>
        <v>0.5</v>
      </c>
      <c r="E97" s="5">
        <f>IF(ISBLANK('Monitor Data'!G90),"",IF(E$4&gt;'Monitor Data'!G90,"",ABS(E$4-'Monitor Data'!G90)))</f>
        <v>0.25</v>
      </c>
      <c r="F97" s="5" t="str">
        <f>IF(ISBLANK('Monitor Data'!H90),"",IF(F$4&gt;'Monitor Data'!H90,"",ABS(F$4-'Monitor Data'!H90)))</f>
        <v/>
      </c>
      <c r="G97" s="5" t="str">
        <f>IF(ISBLANK('Monitor Data'!J90),"",IF(G$4&gt;'Monitor Data'!J90,"",ABS(G$4-'Monitor Data'!J90)))</f>
        <v/>
      </c>
      <c r="H97" s="5" t="str">
        <f>IF(ISBLANK('Monitor Data'!L90),"",IF(H$4&gt;'Monitor Data'!L90,"",ABS(H$4-'Monitor Data'!L90)))</f>
        <v/>
      </c>
      <c r="I97" s="5" t="str">
        <f>IF(ISBLANK('Monitor Data'!M90),"",IF(I$4&gt;'Monitor Data'!M90,"",ABS(I$4-'Monitor Data'!M90)))</f>
        <v/>
      </c>
      <c r="J97" s="5" t="str">
        <f>IF(ISBLANK('Monitor Data'!O90),"",IF(J$4&gt;'Monitor Data'!O90,"",ABS(J$4-'Monitor Data'!O90)))</f>
        <v/>
      </c>
      <c r="K97" s="5" t="str">
        <f>IF(ISBLANK('Monitor Data'!P90),"",IF(K$4&gt;'Monitor Data'!P90,"",ABS(K$4-'Monitor Data'!P90)))</f>
        <v/>
      </c>
      <c r="L97" s="5" t="str">
        <f>IF(ISBLANK('Monitor Data'!Q90),"",IF(L$4&gt;'Monitor Data'!Q90,"",ABS(L$4-'Monitor Data'!Q90)))</f>
        <v/>
      </c>
      <c r="M97" s="5" t="str">
        <f>IF(ISBLANK('Monitor Data'!R90),"",IF(M$4&gt;'Monitor Data'!R90,"",ABS(M$4-'Monitor Data'!R90)))</f>
        <v/>
      </c>
      <c r="N97" s="5" t="str">
        <f>IF(ISBLANK('Monitor Data'!S90),"",IF(N$4&gt;'Monitor Data'!S90,"",ABS(N$4-'Monitor Data'!S90)))</f>
        <v/>
      </c>
    </row>
    <row r="98" spans="1:14" x14ac:dyDescent="0.25">
      <c r="A98" s="8">
        <v>44286</v>
      </c>
      <c r="B98" s="5" t="str">
        <f>IF(ISBLANK('Monitor Data'!B91),"",IF(B$4&gt;'Monitor Data'!B91,"",ABS(B$4-'Monitor Data'!B91)))</f>
        <v/>
      </c>
      <c r="C98" s="5" t="str">
        <f>IF(ISBLANK('Monitor Data'!D91),"",IF(C$4&gt;'Monitor Data'!D91,"",ABS(C$4-'Monitor Data'!D91)))</f>
        <v/>
      </c>
      <c r="D98" s="5" t="str">
        <f>IF(ISBLANK('Monitor Data'!E91),"",IF(D$4&gt;'Monitor Data'!E91,"",ABS(D$4-'Monitor Data'!E91)))</f>
        <v/>
      </c>
      <c r="E98" s="5" t="str">
        <f>IF(ISBLANK('Monitor Data'!G91),"",IF(E$4&gt;'Monitor Data'!G91,"",ABS(E$4-'Monitor Data'!G91)))</f>
        <v/>
      </c>
      <c r="F98" s="5" t="str">
        <f>IF(ISBLANK('Monitor Data'!H91),"",IF(F$4&gt;'Monitor Data'!H91,"",ABS(F$4-'Monitor Data'!H91)))</f>
        <v/>
      </c>
      <c r="G98" s="5" t="str">
        <f>IF(ISBLANK('Monitor Data'!J91),"",IF(G$4&gt;'Monitor Data'!J91,"",ABS(G$4-'Monitor Data'!J91)))</f>
        <v/>
      </c>
      <c r="H98" s="5" t="str">
        <f>IF(ISBLANK('Monitor Data'!L91),"",IF(H$4&gt;'Monitor Data'!L91,"",ABS(H$4-'Monitor Data'!L91)))</f>
        <v/>
      </c>
      <c r="I98" s="5" t="str">
        <f>IF(ISBLANK('Monitor Data'!M91),"",IF(I$4&gt;'Monitor Data'!M91,"",ABS(I$4-'Monitor Data'!M91)))</f>
        <v/>
      </c>
      <c r="J98" s="5" t="str">
        <f>IF(ISBLANK('Monitor Data'!O91),"",IF(J$4&gt;'Monitor Data'!O91,"",ABS(J$4-'Monitor Data'!O91)))</f>
        <v/>
      </c>
      <c r="K98" s="5" t="str">
        <f>IF(ISBLANK('Monitor Data'!P91),"",IF(K$4&gt;'Monitor Data'!P91,"",ABS(K$4-'Monitor Data'!P91)))</f>
        <v/>
      </c>
      <c r="L98" s="5" t="str">
        <f>IF(ISBLANK('Monitor Data'!Q91),"",IF(L$4&gt;'Monitor Data'!Q91,"",ABS(L$4-'Monitor Data'!Q91)))</f>
        <v/>
      </c>
      <c r="M98" s="5" t="str">
        <f>IF(ISBLANK('Monitor Data'!R91),"",IF(M$4&gt;'Monitor Data'!R91,"",ABS(M$4-'Monitor Data'!R91)))</f>
        <v/>
      </c>
      <c r="N98" s="5" t="str">
        <f>IF(ISBLANK('Monitor Data'!S91),"",IF(N$4&gt;'Monitor Data'!S91,"",ABS(N$4-'Monitor Data'!S91)))</f>
        <v/>
      </c>
    </row>
    <row r="99" spans="1:14" x14ac:dyDescent="0.25">
      <c r="A99" s="8">
        <v>44287</v>
      </c>
      <c r="B99" s="5">
        <f>IF(ISBLANK('Monitor Data'!B92),"",IF(B$4&gt;'Monitor Data'!B92,"",ABS(B$4-'Monitor Data'!B92)))</f>
        <v>0.39999999999999947</v>
      </c>
      <c r="C99" s="5" t="str">
        <f>IF(ISBLANK('Monitor Data'!D92),"",IF(C$4&gt;'Monitor Data'!D92,"",ABS(C$4-'Monitor Data'!D92)))</f>
        <v/>
      </c>
      <c r="D99" s="5" t="str">
        <f>IF(ISBLANK('Monitor Data'!E92),"",IF(D$4&gt;'Monitor Data'!E92,"",ABS(D$4-'Monitor Data'!E92)))</f>
        <v/>
      </c>
      <c r="E99" s="5" t="str">
        <f>IF(ISBLANK('Monitor Data'!G92),"",IF(E$4&gt;'Monitor Data'!G92,"",ABS(E$4-'Monitor Data'!G92)))</f>
        <v/>
      </c>
      <c r="F99" s="5" t="str">
        <f>IF(ISBLANK('Monitor Data'!H92),"",IF(F$4&gt;'Monitor Data'!H92,"",ABS(F$4-'Monitor Data'!H92)))</f>
        <v/>
      </c>
      <c r="G99" s="5" t="str">
        <f>IF(ISBLANK('Monitor Data'!J92),"",IF(G$4&gt;'Monitor Data'!J92,"",ABS(G$4-'Monitor Data'!J92)))</f>
        <v/>
      </c>
      <c r="H99" s="5">
        <f>IF(ISBLANK('Monitor Data'!L92),"",IF(H$4&gt;'Monitor Data'!L92,"",ABS(H$4-'Monitor Data'!L92)))</f>
        <v>0.89999999999999947</v>
      </c>
      <c r="I99" s="5">
        <f>IF(ISBLANK('Monitor Data'!M92),"",IF(I$4&gt;'Monitor Data'!M92,"",ABS(I$4-'Monitor Data'!M92)))</f>
        <v>0.5</v>
      </c>
      <c r="J99" s="5">
        <f>IF(ISBLANK('Monitor Data'!O92),"",IF(J$4&gt;'Monitor Data'!O92,"",ABS(J$4-'Monitor Data'!O92)))</f>
        <v>1.2999999999999989</v>
      </c>
      <c r="K99" s="5" t="str">
        <f>IF(ISBLANK('Monitor Data'!P92),"",IF(K$4&gt;'Monitor Data'!P92,"",ABS(K$4-'Monitor Data'!P92)))</f>
        <v/>
      </c>
      <c r="L99" s="5" t="str">
        <f>IF(ISBLANK('Monitor Data'!Q92),"",IF(L$4&gt;'Monitor Data'!Q92,"",ABS(L$4-'Monitor Data'!Q92)))</f>
        <v/>
      </c>
      <c r="M99" s="5" t="str">
        <f>IF(ISBLANK('Monitor Data'!R92),"",IF(M$4&gt;'Monitor Data'!R92,"",ABS(M$4-'Monitor Data'!R92)))</f>
        <v/>
      </c>
      <c r="N99" s="5">
        <f>IF(ISBLANK('Monitor Data'!S92),"",IF(N$4&gt;'Monitor Data'!S92,"",ABS(N$4-'Monitor Data'!S92)))</f>
        <v>4.1000000000000005</v>
      </c>
    </row>
    <row r="100" spans="1:14" x14ac:dyDescent="0.25">
      <c r="A100" s="8">
        <v>44288</v>
      </c>
      <c r="B100" s="5" t="str">
        <f>IF(ISBLANK('Monitor Data'!B93),"",IF(B$4&gt;'Monitor Data'!B93,"",ABS(B$4-'Monitor Data'!B93)))</f>
        <v/>
      </c>
      <c r="C100" s="5" t="str">
        <f>IF(ISBLANK('Monitor Data'!D93),"",IF(C$4&gt;'Monitor Data'!D93,"",ABS(C$4-'Monitor Data'!D93)))</f>
        <v/>
      </c>
      <c r="D100" s="5">
        <f>IF(ISBLANK('Monitor Data'!E93),"",IF(D$4&gt;'Monitor Data'!E93,"",ABS(D$4-'Monitor Data'!E93)))</f>
        <v>2.9999999999999991</v>
      </c>
      <c r="E100" s="5">
        <f>IF(ISBLANK('Monitor Data'!G93),"",IF(E$4&gt;'Monitor Data'!G93,"",ABS(E$4-'Monitor Data'!G93)))</f>
        <v>2.7499999999999991</v>
      </c>
      <c r="F100" s="5" t="str">
        <f>IF(ISBLANK('Monitor Data'!H93),"",IF(F$4&gt;'Monitor Data'!H93,"",ABS(F$4-'Monitor Data'!H93)))</f>
        <v/>
      </c>
      <c r="G100" s="5" t="str">
        <f>IF(ISBLANK('Monitor Data'!J93),"",IF(G$4&gt;'Monitor Data'!J93,"",ABS(G$4-'Monitor Data'!J93)))</f>
        <v/>
      </c>
      <c r="H100" s="5" t="str">
        <f>IF(ISBLANK('Monitor Data'!L93),"",IF(H$4&gt;'Monitor Data'!L93,"",ABS(H$4-'Monitor Data'!L93)))</f>
        <v/>
      </c>
      <c r="I100" s="5">
        <f>IF(ISBLANK('Monitor Data'!M93),"",IF(I$4&gt;'Monitor Data'!M93,"",ABS(I$4-'Monitor Data'!M93)))</f>
        <v>3.1999999999999993</v>
      </c>
      <c r="J100" s="5" t="str">
        <f>IF(ISBLANK('Monitor Data'!O93),"",IF(J$4&gt;'Monitor Data'!O93,"",ABS(J$4-'Monitor Data'!O93)))</f>
        <v/>
      </c>
      <c r="K100" s="5">
        <f>IF(ISBLANK('Monitor Data'!P93),"",IF(K$4&gt;'Monitor Data'!P93,"",ABS(K$4-'Monitor Data'!P93)))</f>
        <v>1.2999999999999998</v>
      </c>
      <c r="L100" s="5" t="str">
        <f>IF(ISBLANK('Monitor Data'!Q93),"",IF(L$4&gt;'Monitor Data'!Q93,"",ABS(L$4-'Monitor Data'!Q93)))</f>
        <v/>
      </c>
      <c r="M100" s="5" t="str">
        <f>IF(ISBLANK('Monitor Data'!R93),"",IF(M$4&gt;'Monitor Data'!R93,"",ABS(M$4-'Monitor Data'!R93)))</f>
        <v/>
      </c>
      <c r="N100" s="5" t="str">
        <f>IF(ISBLANK('Monitor Data'!S93),"",IF(N$4&gt;'Monitor Data'!S93,"",ABS(N$4-'Monitor Data'!S93)))</f>
        <v/>
      </c>
    </row>
    <row r="101" spans="1:14" x14ac:dyDescent="0.25">
      <c r="A101" s="8">
        <v>44289</v>
      </c>
      <c r="B101" s="5" t="str">
        <f>IF(ISBLANK('Monitor Data'!B94),"",IF(B$4&gt;'Monitor Data'!B94,"",ABS(B$4-'Monitor Data'!B94)))</f>
        <v/>
      </c>
      <c r="C101" s="5" t="str">
        <f>IF(ISBLANK('Monitor Data'!D94),"",IF(C$4&gt;'Monitor Data'!D94,"",ABS(C$4-'Monitor Data'!D94)))</f>
        <v/>
      </c>
      <c r="D101" s="5">
        <f>IF(ISBLANK('Monitor Data'!E94),"",IF(D$4&gt;'Monitor Data'!E94,"",ABS(D$4-'Monitor Data'!E94)))</f>
        <v>16.7</v>
      </c>
      <c r="E101" s="5">
        <f>IF(ISBLANK('Monitor Data'!G94),"",IF(E$4&gt;'Monitor Data'!G94,"",ABS(E$4-'Monitor Data'!G94)))</f>
        <v>23.45</v>
      </c>
      <c r="F101" s="5" t="str">
        <f>IF(ISBLANK('Monitor Data'!H94),"",IF(F$4&gt;'Monitor Data'!H94,"",ABS(F$4-'Monitor Data'!H94)))</f>
        <v/>
      </c>
      <c r="G101" s="5" t="str">
        <f>IF(ISBLANK('Monitor Data'!J94),"",IF(G$4&gt;'Monitor Data'!J94,"",ABS(G$4-'Monitor Data'!J94)))</f>
        <v/>
      </c>
      <c r="H101" s="5" t="str">
        <f>IF(ISBLANK('Monitor Data'!L94),"",IF(H$4&gt;'Monitor Data'!L94,"",ABS(H$4-'Monitor Data'!L94)))</f>
        <v/>
      </c>
      <c r="I101" s="5">
        <f>IF(ISBLANK('Monitor Data'!M94),"",IF(I$4&gt;'Monitor Data'!M94,"",ABS(I$4-'Monitor Data'!M94)))</f>
        <v>10.100000000000001</v>
      </c>
      <c r="J101" s="5" t="str">
        <f>IF(ISBLANK('Monitor Data'!O94),"",IF(J$4&gt;'Monitor Data'!O94,"",ABS(J$4-'Monitor Data'!O94)))</f>
        <v/>
      </c>
      <c r="K101" s="5">
        <f>IF(ISBLANK('Monitor Data'!P94),"",IF(K$4&gt;'Monitor Data'!P94,"",ABS(K$4-'Monitor Data'!P94)))</f>
        <v>11.900000000000002</v>
      </c>
      <c r="L101" s="5" t="str">
        <f>IF(ISBLANK('Monitor Data'!Q94),"",IF(L$4&gt;'Monitor Data'!Q94,"",ABS(L$4-'Monitor Data'!Q94)))</f>
        <v/>
      </c>
      <c r="M101" s="5" t="str">
        <f>IF(ISBLANK('Monitor Data'!R94),"",IF(M$4&gt;'Monitor Data'!R94,"",ABS(M$4-'Monitor Data'!R94)))</f>
        <v/>
      </c>
      <c r="N101" s="5" t="str">
        <f>IF(ISBLANK('Monitor Data'!S94),"",IF(N$4&gt;'Monitor Data'!S94,"",ABS(N$4-'Monitor Data'!S94)))</f>
        <v/>
      </c>
    </row>
    <row r="102" spans="1:14" x14ac:dyDescent="0.25">
      <c r="A102" s="8">
        <v>44290</v>
      </c>
      <c r="B102" s="5">
        <f>IF(ISBLANK('Monitor Data'!B95),"",IF(B$4&gt;'Monitor Data'!B95,"",ABS(B$4-'Monitor Data'!B95)))</f>
        <v>17.5</v>
      </c>
      <c r="C102" s="5">
        <f>IF(ISBLANK('Monitor Data'!D95),"",IF(C$4&gt;'Monitor Data'!D95,"",ABS(C$4-'Monitor Data'!D95)))</f>
        <v>11.5</v>
      </c>
      <c r="D102" s="5">
        <f>IF(ISBLANK('Monitor Data'!E95),"",IF(D$4&gt;'Monitor Data'!E95,"",ABS(D$4-'Monitor Data'!E95)))</f>
        <v>16.100000000000001</v>
      </c>
      <c r="E102" s="5">
        <f>IF(ISBLANK('Monitor Data'!G95),"",IF(E$4&gt;'Monitor Data'!G95,"",ABS(E$4-'Monitor Data'!G95)))</f>
        <v>19.650000000000002</v>
      </c>
      <c r="F102" s="5">
        <f>IF(ISBLANK('Monitor Data'!H95),"",IF(F$4&gt;'Monitor Data'!H95,"",ABS(F$4-'Monitor Data'!H95)))</f>
        <v>7.7000000000000011</v>
      </c>
      <c r="G102" s="5">
        <f>IF(ISBLANK('Monitor Data'!J95),"",IF(G$4&gt;'Monitor Data'!J95,"",ABS(G$4-'Monitor Data'!J95)))</f>
        <v>11.4</v>
      </c>
      <c r="H102" s="5">
        <f>IF(ISBLANK('Monitor Data'!L95),"",IF(H$4&gt;'Monitor Data'!L95,"",ABS(H$4-'Monitor Data'!L95)))</f>
        <v>11.8</v>
      </c>
      <c r="I102" s="5">
        <f>IF(ISBLANK('Monitor Data'!M95),"",IF(I$4&gt;'Monitor Data'!M95,"",ABS(I$4-'Monitor Data'!M95)))</f>
        <v>11.3</v>
      </c>
      <c r="J102" s="5">
        <f>IF(ISBLANK('Monitor Data'!O95),"",IF(J$4&gt;'Monitor Data'!O95,"",ABS(J$4-'Monitor Data'!O95)))</f>
        <v>7.6999999999999993</v>
      </c>
      <c r="K102" s="5">
        <f>IF(ISBLANK('Monitor Data'!P95),"",IF(K$4&gt;'Monitor Data'!P95,"",ABS(K$4-'Monitor Data'!P95)))</f>
        <v>15.900000000000002</v>
      </c>
      <c r="L102" s="5">
        <f>IF(ISBLANK('Monitor Data'!Q95),"",IF(L$4&gt;'Monitor Data'!Q95,"",ABS(L$4-'Monitor Data'!Q95)))</f>
        <v>13.799999999999999</v>
      </c>
      <c r="M102" s="5">
        <f>IF(ISBLANK('Monitor Data'!R95),"",IF(M$4&gt;'Monitor Data'!R95,"",ABS(M$4-'Monitor Data'!R95)))</f>
        <v>8.8000000000000007</v>
      </c>
      <c r="N102" s="5">
        <f>IF(ISBLANK('Monitor Data'!S95),"",IF(N$4&gt;'Monitor Data'!S95,"",ABS(N$4-'Monitor Data'!S95)))</f>
        <v>8.9000000000000021</v>
      </c>
    </row>
    <row r="103" spans="1:14" x14ac:dyDescent="0.25">
      <c r="A103" s="8">
        <v>44291</v>
      </c>
      <c r="B103" s="5" t="str">
        <f>IF(ISBLANK('Monitor Data'!B96),"",IF(B$4&gt;'Monitor Data'!B96,"",ABS(B$4-'Monitor Data'!B96)))</f>
        <v/>
      </c>
      <c r="C103" s="5" t="str">
        <f>IF(ISBLANK('Monitor Data'!D96),"",IF(C$4&gt;'Monitor Data'!D96,"",ABS(C$4-'Monitor Data'!D96)))</f>
        <v/>
      </c>
      <c r="D103" s="5">
        <f>IF(ISBLANK('Monitor Data'!E96),"",IF(D$4&gt;'Monitor Data'!E96,"",ABS(D$4-'Monitor Data'!E96)))</f>
        <v>2.1000000000000005</v>
      </c>
      <c r="E103" s="5">
        <f>IF(ISBLANK('Monitor Data'!G96),"",IF(E$4&gt;'Monitor Data'!G96,"",ABS(E$4-'Monitor Data'!G96)))</f>
        <v>6.55</v>
      </c>
      <c r="F103" s="5" t="str">
        <f>IF(ISBLANK('Monitor Data'!H96),"",IF(F$4&gt;'Monitor Data'!H96,"",ABS(F$4-'Monitor Data'!H96)))</f>
        <v/>
      </c>
      <c r="G103" s="5" t="str">
        <f>IF(ISBLANK('Monitor Data'!J96),"",IF(G$4&gt;'Monitor Data'!J96,"",ABS(G$4-'Monitor Data'!J96)))</f>
        <v/>
      </c>
      <c r="H103" s="5" t="str">
        <f>IF(ISBLANK('Monitor Data'!L96),"",IF(H$4&gt;'Monitor Data'!L96,"",ABS(H$4-'Monitor Data'!L96)))</f>
        <v/>
      </c>
      <c r="I103" s="5">
        <f>IF(ISBLANK('Monitor Data'!M96),"",IF(I$4&gt;'Monitor Data'!M96,"",ABS(I$4-'Monitor Data'!M96)))</f>
        <v>2.5</v>
      </c>
      <c r="J103" s="5" t="str">
        <f>IF(ISBLANK('Monitor Data'!O96),"",IF(J$4&gt;'Monitor Data'!O96,"",ABS(J$4-'Monitor Data'!O96)))</f>
        <v/>
      </c>
      <c r="K103" s="5">
        <f>IF(ISBLANK('Monitor Data'!P96),"",IF(K$4&gt;'Monitor Data'!P96,"",ABS(K$4-'Monitor Data'!P96)))</f>
        <v>2.7</v>
      </c>
      <c r="L103" s="5" t="str">
        <f>IF(ISBLANK('Monitor Data'!Q96),"",IF(L$4&gt;'Monitor Data'!Q96,"",ABS(L$4-'Monitor Data'!Q96)))</f>
        <v/>
      </c>
      <c r="M103" s="5" t="str">
        <f>IF(ISBLANK('Monitor Data'!R96),"",IF(M$4&gt;'Monitor Data'!R96,"",ABS(M$4-'Monitor Data'!R96)))</f>
        <v/>
      </c>
      <c r="N103" s="5" t="str">
        <f>IF(ISBLANK('Monitor Data'!S96),"",IF(N$4&gt;'Monitor Data'!S96,"",ABS(N$4-'Monitor Data'!S96)))</f>
        <v/>
      </c>
    </row>
    <row r="104" spans="1:14" x14ac:dyDescent="0.25">
      <c r="A104" s="8">
        <v>44292</v>
      </c>
      <c r="B104" s="5" t="str">
        <f>IF(ISBLANK('Monitor Data'!B97),"",IF(B$4&gt;'Monitor Data'!B97,"",ABS(B$4-'Monitor Data'!B97)))</f>
        <v/>
      </c>
      <c r="C104" s="5" t="str">
        <f>IF(ISBLANK('Monitor Data'!D97),"",IF(C$4&gt;'Monitor Data'!D97,"",ABS(C$4-'Monitor Data'!D97)))</f>
        <v/>
      </c>
      <c r="D104" s="5">
        <f>IF(ISBLANK('Monitor Data'!E97),"",IF(D$4&gt;'Monitor Data'!E97,"",ABS(D$4-'Monitor Data'!E97)))</f>
        <v>3.4999999999999991</v>
      </c>
      <c r="E104" s="5">
        <f>IF(ISBLANK('Monitor Data'!G97),"",IF(E$4&gt;'Monitor Data'!G97,"",ABS(E$4-'Monitor Data'!G97)))</f>
        <v>4.6499999999999995</v>
      </c>
      <c r="F104" s="5" t="str">
        <f>IF(ISBLANK('Monitor Data'!H97),"",IF(F$4&gt;'Monitor Data'!H97,"",ABS(F$4-'Monitor Data'!H97)))</f>
        <v/>
      </c>
      <c r="G104" s="5" t="str">
        <f>IF(ISBLANK('Monitor Data'!J97),"",IF(G$4&gt;'Monitor Data'!J97,"",ABS(G$4-'Monitor Data'!J97)))</f>
        <v/>
      </c>
      <c r="H104" s="5" t="str">
        <f>IF(ISBLANK('Monitor Data'!L97),"",IF(H$4&gt;'Monitor Data'!L97,"",ABS(H$4-'Monitor Data'!L97)))</f>
        <v/>
      </c>
      <c r="I104" s="5">
        <f>IF(ISBLANK('Monitor Data'!M97),"",IF(I$4&gt;'Monitor Data'!M97,"",ABS(I$4-'Monitor Data'!M97)))</f>
        <v>3.4000000000000004</v>
      </c>
      <c r="J104" s="5" t="str">
        <f>IF(ISBLANK('Monitor Data'!O97),"",IF(J$4&gt;'Monitor Data'!O97,"",ABS(J$4-'Monitor Data'!O97)))</f>
        <v/>
      </c>
      <c r="K104" s="5">
        <f>IF(ISBLANK('Monitor Data'!P97),"",IF(K$4&gt;'Monitor Data'!P97,"",ABS(K$4-'Monitor Data'!P97)))</f>
        <v>4.3999999999999995</v>
      </c>
      <c r="L104" s="5" t="str">
        <f>IF(ISBLANK('Monitor Data'!Q97),"",IF(L$4&gt;'Monitor Data'!Q97,"",ABS(L$4-'Monitor Data'!Q97)))</f>
        <v/>
      </c>
      <c r="M104" s="5" t="str">
        <f>IF(ISBLANK('Monitor Data'!R97),"",IF(M$4&gt;'Monitor Data'!R97,"",ABS(M$4-'Monitor Data'!R97)))</f>
        <v/>
      </c>
      <c r="N104" s="5" t="str">
        <f>IF(ISBLANK('Monitor Data'!S97),"",IF(N$4&gt;'Monitor Data'!S97,"",ABS(N$4-'Monitor Data'!S97)))</f>
        <v/>
      </c>
    </row>
    <row r="105" spans="1:14" x14ac:dyDescent="0.25">
      <c r="A105" s="8">
        <v>44293</v>
      </c>
      <c r="B105" s="5">
        <f>IF(ISBLANK('Monitor Data'!B98),"",IF(B$4&gt;'Monitor Data'!B98,"",ABS(B$4-'Monitor Data'!B98)))</f>
        <v>0.69999999999999929</v>
      </c>
      <c r="C105" s="5">
        <f>IF(ISBLANK('Monitor Data'!D98),"",IF(C$4&gt;'Monitor Data'!D98,"",ABS(C$4-'Monitor Data'!D98)))</f>
        <v>0.90000000000000036</v>
      </c>
      <c r="D105" s="5">
        <f>IF(ISBLANK('Monitor Data'!E98),"",IF(D$4&gt;'Monitor Data'!E98,"",ABS(D$4-'Monitor Data'!E98)))</f>
        <v>0.20000000000000018</v>
      </c>
      <c r="E105" s="5">
        <f>IF(ISBLANK('Monitor Data'!G98),"",IF(E$4&gt;'Monitor Data'!G98,"",ABS(E$4-'Monitor Data'!G98)))</f>
        <v>0.14999999999999947</v>
      </c>
      <c r="F105" s="5" t="str">
        <f>IF(ISBLANK('Monitor Data'!H98),"",IF(F$4&gt;'Monitor Data'!H98,"",ABS(F$4-'Monitor Data'!H98)))</f>
        <v/>
      </c>
      <c r="G105" s="5">
        <f>IF(ISBLANK('Monitor Data'!J98),"",IF(G$4&gt;'Monitor Data'!J98,"",ABS(G$4-'Monitor Data'!J98)))</f>
        <v>0.19999999999999929</v>
      </c>
      <c r="H105" s="5">
        <f>IF(ISBLANK('Monitor Data'!L98),"",IF(H$4&gt;'Monitor Data'!L98,"",ABS(H$4-'Monitor Data'!L98)))</f>
        <v>0.89999999999999947</v>
      </c>
      <c r="I105" s="5" t="str">
        <f>IF(ISBLANK('Monitor Data'!M98),"",IF(I$4&gt;'Monitor Data'!M98,"",ABS(I$4-'Monitor Data'!M98)))</f>
        <v/>
      </c>
      <c r="J105" s="5" t="str">
        <f>IF(ISBLANK('Monitor Data'!O98),"",IF(J$4&gt;'Monitor Data'!O98,"",ABS(J$4-'Monitor Data'!O98)))</f>
        <v/>
      </c>
      <c r="K105" s="5">
        <f>IF(ISBLANK('Monitor Data'!P98),"",IF(K$4&gt;'Monitor Data'!P98,"",ABS(K$4-'Monitor Data'!P98)))</f>
        <v>0.89999999999999947</v>
      </c>
      <c r="L105" s="5">
        <f>IF(ISBLANK('Monitor Data'!Q98),"",IF(L$4&gt;'Monitor Data'!Q98,"",ABS(L$4-'Monitor Data'!Q98)))</f>
        <v>9.9999999999999645E-2</v>
      </c>
      <c r="M105" s="5" t="str">
        <f>IF(ISBLANK('Monitor Data'!R98),"",IF(M$4&gt;'Monitor Data'!R98,"",ABS(M$4-'Monitor Data'!R98)))</f>
        <v/>
      </c>
      <c r="N105" s="5" t="str">
        <f>IF(ISBLANK('Monitor Data'!S98),"",IF(N$4&gt;'Monitor Data'!S98,"",ABS(N$4-'Monitor Data'!S98)))</f>
        <v/>
      </c>
    </row>
    <row r="106" spans="1:14" x14ac:dyDescent="0.25">
      <c r="A106" s="8">
        <v>44294</v>
      </c>
      <c r="B106" s="5" t="str">
        <f>IF(ISBLANK('Monitor Data'!B99),"",IF(B$4&gt;'Monitor Data'!B99,"",ABS(B$4-'Monitor Data'!B99)))</f>
        <v/>
      </c>
      <c r="C106" s="5" t="str">
        <f>IF(ISBLANK('Monitor Data'!D99),"",IF(C$4&gt;'Monitor Data'!D99,"",ABS(C$4-'Monitor Data'!D99)))</f>
        <v/>
      </c>
      <c r="D106" s="5" t="str">
        <f>IF(ISBLANK('Monitor Data'!E99),"",IF(D$4&gt;'Monitor Data'!E99,"",ABS(D$4-'Monitor Data'!E99)))</f>
        <v/>
      </c>
      <c r="E106" s="5" t="str">
        <f>IF(ISBLANK('Monitor Data'!G99),"",IF(E$4&gt;'Monitor Data'!G99,"",ABS(E$4-'Monitor Data'!G99)))</f>
        <v/>
      </c>
      <c r="F106" s="5" t="str">
        <f>IF(ISBLANK('Monitor Data'!H99),"",IF(F$4&gt;'Monitor Data'!H99,"",ABS(F$4-'Monitor Data'!H99)))</f>
        <v/>
      </c>
      <c r="G106" s="5" t="str">
        <f>IF(ISBLANK('Monitor Data'!J99),"",IF(G$4&gt;'Monitor Data'!J99,"",ABS(G$4-'Monitor Data'!J99)))</f>
        <v/>
      </c>
      <c r="H106" s="5" t="str">
        <f>IF(ISBLANK('Monitor Data'!L99),"",IF(H$4&gt;'Monitor Data'!L99,"",ABS(H$4-'Monitor Data'!L99)))</f>
        <v/>
      </c>
      <c r="I106" s="5" t="str">
        <f>IF(ISBLANK('Monitor Data'!M99),"",IF(I$4&gt;'Monitor Data'!M99,"",ABS(I$4-'Monitor Data'!M99)))</f>
        <v/>
      </c>
      <c r="J106" s="5" t="str">
        <f>IF(ISBLANK('Monitor Data'!O99),"",IF(J$4&gt;'Monitor Data'!O99,"",ABS(J$4-'Monitor Data'!O99)))</f>
        <v/>
      </c>
      <c r="K106" s="5" t="str">
        <f>IF(ISBLANK('Monitor Data'!P99),"",IF(K$4&gt;'Monitor Data'!P99,"",ABS(K$4-'Monitor Data'!P99)))</f>
        <v/>
      </c>
      <c r="L106" s="5" t="str">
        <f>IF(ISBLANK('Monitor Data'!Q99),"",IF(L$4&gt;'Monitor Data'!Q99,"",ABS(L$4-'Monitor Data'!Q99)))</f>
        <v/>
      </c>
      <c r="M106" s="5" t="str">
        <f>IF(ISBLANK('Monitor Data'!R99),"",IF(M$4&gt;'Monitor Data'!R99,"",ABS(M$4-'Monitor Data'!R99)))</f>
        <v/>
      </c>
      <c r="N106" s="5" t="str">
        <f>IF(ISBLANK('Monitor Data'!S99),"",IF(N$4&gt;'Monitor Data'!S99,"",ABS(N$4-'Monitor Data'!S99)))</f>
        <v/>
      </c>
    </row>
    <row r="107" spans="1:14" x14ac:dyDescent="0.25">
      <c r="A107" s="8">
        <v>44295</v>
      </c>
      <c r="B107" s="5" t="str">
        <f>IF(ISBLANK('Monitor Data'!B100),"",IF(B$4&gt;'Monitor Data'!B100,"",ABS(B$4-'Monitor Data'!B100)))</f>
        <v/>
      </c>
      <c r="C107" s="5" t="str">
        <f>IF(ISBLANK('Monitor Data'!D100),"",IF(C$4&gt;'Monitor Data'!D100,"",ABS(C$4-'Monitor Data'!D100)))</f>
        <v/>
      </c>
      <c r="D107" s="5" t="str">
        <f>IF(ISBLANK('Monitor Data'!E100),"",IF(D$4&gt;'Monitor Data'!E100,"",ABS(D$4-'Monitor Data'!E100)))</f>
        <v/>
      </c>
      <c r="E107" s="5" t="str">
        <f>IF(ISBLANK('Monitor Data'!G100),"",IF(E$4&gt;'Monitor Data'!G100,"",ABS(E$4-'Monitor Data'!G100)))</f>
        <v/>
      </c>
      <c r="F107" s="5" t="str">
        <f>IF(ISBLANK('Monitor Data'!H100),"",IF(F$4&gt;'Monitor Data'!H100,"",ABS(F$4-'Monitor Data'!H100)))</f>
        <v/>
      </c>
      <c r="G107" s="5" t="str">
        <f>IF(ISBLANK('Monitor Data'!J100),"",IF(G$4&gt;'Monitor Data'!J100,"",ABS(G$4-'Monitor Data'!J100)))</f>
        <v/>
      </c>
      <c r="H107" s="5" t="str">
        <f>IF(ISBLANK('Monitor Data'!L100),"",IF(H$4&gt;'Monitor Data'!L100,"",ABS(H$4-'Monitor Data'!L100)))</f>
        <v/>
      </c>
      <c r="I107" s="5" t="str">
        <f>IF(ISBLANK('Monitor Data'!M100),"",IF(I$4&gt;'Monitor Data'!M100,"",ABS(I$4-'Monitor Data'!M100)))</f>
        <v/>
      </c>
      <c r="J107" s="5" t="str">
        <f>IF(ISBLANK('Monitor Data'!O100),"",IF(J$4&gt;'Monitor Data'!O100,"",ABS(J$4-'Monitor Data'!O100)))</f>
        <v/>
      </c>
      <c r="K107" s="5" t="str">
        <f>IF(ISBLANK('Monitor Data'!P100),"",IF(K$4&gt;'Monitor Data'!P100,"",ABS(K$4-'Monitor Data'!P100)))</f>
        <v/>
      </c>
      <c r="L107" s="5" t="str">
        <f>IF(ISBLANK('Monitor Data'!Q100),"",IF(L$4&gt;'Monitor Data'!Q100,"",ABS(L$4-'Monitor Data'!Q100)))</f>
        <v/>
      </c>
      <c r="M107" s="5" t="str">
        <f>IF(ISBLANK('Monitor Data'!R100),"",IF(M$4&gt;'Monitor Data'!R100,"",ABS(M$4-'Monitor Data'!R100)))</f>
        <v/>
      </c>
      <c r="N107" s="5" t="str">
        <f>IF(ISBLANK('Monitor Data'!S100),"",IF(N$4&gt;'Monitor Data'!S100,"",ABS(N$4-'Monitor Data'!S100)))</f>
        <v/>
      </c>
    </row>
    <row r="108" spans="1:14" x14ac:dyDescent="0.25">
      <c r="A108" s="8">
        <v>44296</v>
      </c>
      <c r="B108" s="5" t="str">
        <f>IF(ISBLANK('Monitor Data'!B101),"",IF(B$4&gt;'Monitor Data'!B101,"",ABS(B$4-'Monitor Data'!B101)))</f>
        <v/>
      </c>
      <c r="C108" s="5" t="str">
        <f>IF(ISBLANK('Monitor Data'!D101),"",IF(C$4&gt;'Monitor Data'!D101,"",ABS(C$4-'Monitor Data'!D101)))</f>
        <v/>
      </c>
      <c r="D108" s="5" t="str">
        <f>IF(ISBLANK('Monitor Data'!E101),"",IF(D$4&gt;'Monitor Data'!E101,"",ABS(D$4-'Monitor Data'!E101)))</f>
        <v/>
      </c>
      <c r="E108" s="5" t="str">
        <f>IF(ISBLANK('Monitor Data'!G101),"",IF(E$4&gt;'Monitor Data'!G101,"",ABS(E$4-'Monitor Data'!G101)))</f>
        <v/>
      </c>
      <c r="F108" s="5" t="str">
        <f>IF(ISBLANK('Monitor Data'!H101),"",IF(F$4&gt;'Monitor Data'!H101,"",ABS(F$4-'Monitor Data'!H101)))</f>
        <v/>
      </c>
      <c r="G108" s="5" t="str">
        <f>IF(ISBLANK('Monitor Data'!J101),"",IF(G$4&gt;'Monitor Data'!J101,"",ABS(G$4-'Monitor Data'!J101)))</f>
        <v/>
      </c>
      <c r="H108" s="5" t="str">
        <f>IF(ISBLANK('Monitor Data'!L101),"",IF(H$4&gt;'Monitor Data'!L101,"",ABS(H$4-'Monitor Data'!L101)))</f>
        <v/>
      </c>
      <c r="I108" s="5" t="str">
        <f>IF(ISBLANK('Monitor Data'!M101),"",IF(I$4&gt;'Monitor Data'!M101,"",ABS(I$4-'Monitor Data'!M101)))</f>
        <v/>
      </c>
      <c r="J108" s="5" t="str">
        <f>IF(ISBLANK('Monitor Data'!O101),"",IF(J$4&gt;'Monitor Data'!O101,"",ABS(J$4-'Monitor Data'!O101)))</f>
        <v/>
      </c>
      <c r="K108" s="5" t="str">
        <f>IF(ISBLANK('Monitor Data'!P101),"",IF(K$4&gt;'Monitor Data'!P101,"",ABS(K$4-'Monitor Data'!P101)))</f>
        <v/>
      </c>
      <c r="L108" s="5" t="str">
        <f>IF(ISBLANK('Monitor Data'!Q101),"",IF(L$4&gt;'Monitor Data'!Q101,"",ABS(L$4-'Monitor Data'!Q101)))</f>
        <v/>
      </c>
      <c r="M108" s="5" t="str">
        <f>IF(ISBLANK('Monitor Data'!R101),"",IF(M$4&gt;'Monitor Data'!R101,"",ABS(M$4-'Monitor Data'!R101)))</f>
        <v/>
      </c>
      <c r="N108" s="5" t="str">
        <f>IF(ISBLANK('Monitor Data'!S101),"",IF(N$4&gt;'Monitor Data'!S101,"",ABS(N$4-'Monitor Data'!S101)))</f>
        <v/>
      </c>
    </row>
    <row r="109" spans="1:14" x14ac:dyDescent="0.25">
      <c r="A109" s="8">
        <v>44297</v>
      </c>
      <c r="B109" s="5" t="str">
        <f>IF(ISBLANK('Monitor Data'!B102),"",IF(B$4&gt;'Monitor Data'!B102,"",ABS(B$4-'Monitor Data'!B102)))</f>
        <v/>
      </c>
      <c r="C109" s="5" t="str">
        <f>IF(ISBLANK('Monitor Data'!D102),"",IF(C$4&gt;'Monitor Data'!D102,"",ABS(C$4-'Monitor Data'!D102)))</f>
        <v/>
      </c>
      <c r="D109" s="5" t="str">
        <f>IF(ISBLANK('Monitor Data'!E102),"",IF(D$4&gt;'Monitor Data'!E102,"",ABS(D$4-'Monitor Data'!E102)))</f>
        <v/>
      </c>
      <c r="E109" s="5" t="str">
        <f>IF(ISBLANK('Monitor Data'!G102),"",IF(E$4&gt;'Monitor Data'!G102,"",ABS(E$4-'Monitor Data'!G102)))</f>
        <v/>
      </c>
      <c r="F109" s="5" t="str">
        <f>IF(ISBLANK('Monitor Data'!H102),"",IF(F$4&gt;'Monitor Data'!H102,"",ABS(F$4-'Monitor Data'!H102)))</f>
        <v/>
      </c>
      <c r="G109" s="5" t="str">
        <f>IF(ISBLANK('Monitor Data'!J102),"",IF(G$4&gt;'Monitor Data'!J102,"",ABS(G$4-'Monitor Data'!J102)))</f>
        <v/>
      </c>
      <c r="H109" s="5" t="str">
        <f>IF(ISBLANK('Monitor Data'!L102),"",IF(H$4&gt;'Monitor Data'!L102,"",ABS(H$4-'Monitor Data'!L102)))</f>
        <v/>
      </c>
      <c r="I109" s="5" t="str">
        <f>IF(ISBLANK('Monitor Data'!M102),"",IF(I$4&gt;'Monitor Data'!M102,"",ABS(I$4-'Monitor Data'!M102)))</f>
        <v/>
      </c>
      <c r="J109" s="5" t="str">
        <f>IF(ISBLANK('Monitor Data'!O102),"",IF(J$4&gt;'Monitor Data'!O102,"",ABS(J$4-'Monitor Data'!O102)))</f>
        <v/>
      </c>
      <c r="K109" s="5" t="str">
        <f>IF(ISBLANK('Monitor Data'!P102),"",IF(K$4&gt;'Monitor Data'!P102,"",ABS(K$4-'Monitor Data'!P102)))</f>
        <v/>
      </c>
      <c r="L109" s="5" t="str">
        <f>IF(ISBLANK('Monitor Data'!Q102),"",IF(L$4&gt;'Monitor Data'!Q102,"",ABS(L$4-'Monitor Data'!Q102)))</f>
        <v/>
      </c>
      <c r="M109" s="5" t="str">
        <f>IF(ISBLANK('Monitor Data'!R102),"",IF(M$4&gt;'Monitor Data'!R102,"",ABS(M$4-'Monitor Data'!R102)))</f>
        <v/>
      </c>
      <c r="N109" s="5" t="str">
        <f>IF(ISBLANK('Monitor Data'!S102),"",IF(N$4&gt;'Monitor Data'!S102,"",ABS(N$4-'Monitor Data'!S102)))</f>
        <v/>
      </c>
    </row>
    <row r="110" spans="1:14" x14ac:dyDescent="0.25">
      <c r="A110" s="8">
        <v>44298</v>
      </c>
      <c r="B110" s="5" t="str">
        <f>IF(ISBLANK('Monitor Data'!B103),"",IF(B$4&gt;'Monitor Data'!B103,"",ABS(B$4-'Monitor Data'!B103)))</f>
        <v/>
      </c>
      <c r="C110" s="5" t="str">
        <f>IF(ISBLANK('Monitor Data'!D103),"",IF(C$4&gt;'Monitor Data'!D103,"",ABS(C$4-'Monitor Data'!D103)))</f>
        <v/>
      </c>
      <c r="D110" s="5" t="str">
        <f>IF(ISBLANK('Monitor Data'!E103),"",IF(D$4&gt;'Monitor Data'!E103,"",ABS(D$4-'Monitor Data'!E103)))</f>
        <v/>
      </c>
      <c r="E110" s="5" t="str">
        <f>IF(ISBLANK('Monitor Data'!G103),"",IF(E$4&gt;'Monitor Data'!G103,"",ABS(E$4-'Monitor Data'!G103)))</f>
        <v/>
      </c>
      <c r="F110" s="5" t="str">
        <f>IF(ISBLANK('Monitor Data'!H103),"",IF(F$4&gt;'Monitor Data'!H103,"",ABS(F$4-'Monitor Data'!H103)))</f>
        <v/>
      </c>
      <c r="G110" s="5" t="str">
        <f>IF(ISBLANK('Monitor Data'!J103),"",IF(G$4&gt;'Monitor Data'!J103,"",ABS(G$4-'Monitor Data'!J103)))</f>
        <v/>
      </c>
      <c r="H110" s="5" t="str">
        <f>IF(ISBLANK('Monitor Data'!L103),"",IF(H$4&gt;'Monitor Data'!L103,"",ABS(H$4-'Monitor Data'!L103)))</f>
        <v/>
      </c>
      <c r="I110" s="5" t="str">
        <f>IF(ISBLANK('Monitor Data'!M103),"",IF(I$4&gt;'Monitor Data'!M103,"",ABS(I$4-'Monitor Data'!M103)))</f>
        <v/>
      </c>
      <c r="J110" s="5" t="str">
        <f>IF(ISBLANK('Monitor Data'!O103),"",IF(J$4&gt;'Monitor Data'!O103,"",ABS(J$4-'Monitor Data'!O103)))</f>
        <v/>
      </c>
      <c r="K110" s="5" t="str">
        <f>IF(ISBLANK('Monitor Data'!P103),"",IF(K$4&gt;'Monitor Data'!P103,"",ABS(K$4-'Monitor Data'!P103)))</f>
        <v/>
      </c>
      <c r="L110" s="5" t="str">
        <f>IF(ISBLANK('Monitor Data'!Q103),"",IF(L$4&gt;'Monitor Data'!Q103,"",ABS(L$4-'Monitor Data'!Q103)))</f>
        <v/>
      </c>
      <c r="M110" s="5" t="str">
        <f>IF(ISBLANK('Monitor Data'!R103),"",IF(M$4&gt;'Monitor Data'!R103,"",ABS(M$4-'Monitor Data'!R103)))</f>
        <v/>
      </c>
      <c r="N110" s="5" t="str">
        <f>IF(ISBLANK('Monitor Data'!S103),"",IF(N$4&gt;'Monitor Data'!S103,"",ABS(N$4-'Monitor Data'!S103)))</f>
        <v/>
      </c>
    </row>
    <row r="111" spans="1:14" x14ac:dyDescent="0.25">
      <c r="A111" s="8">
        <v>44299</v>
      </c>
      <c r="B111" s="5" t="str">
        <f>IF(ISBLANK('Monitor Data'!B104),"",IF(B$4&gt;'Monitor Data'!B104,"",ABS(B$4-'Monitor Data'!B104)))</f>
        <v/>
      </c>
      <c r="C111" s="5" t="str">
        <f>IF(ISBLANK('Monitor Data'!D104),"",IF(C$4&gt;'Monitor Data'!D104,"",ABS(C$4-'Monitor Data'!D104)))</f>
        <v/>
      </c>
      <c r="D111" s="5" t="str">
        <f>IF(ISBLANK('Monitor Data'!E104),"",IF(D$4&gt;'Monitor Data'!E104,"",ABS(D$4-'Monitor Data'!E104)))</f>
        <v/>
      </c>
      <c r="E111" s="5" t="str">
        <f>IF(ISBLANK('Monitor Data'!G104),"",IF(E$4&gt;'Monitor Data'!G104,"",ABS(E$4-'Monitor Data'!G104)))</f>
        <v/>
      </c>
      <c r="F111" s="5" t="str">
        <f>IF(ISBLANK('Monitor Data'!H104),"",IF(F$4&gt;'Monitor Data'!H104,"",ABS(F$4-'Monitor Data'!H104)))</f>
        <v/>
      </c>
      <c r="G111" s="5" t="str">
        <f>IF(ISBLANK('Monitor Data'!J104),"",IF(G$4&gt;'Monitor Data'!J104,"",ABS(G$4-'Monitor Data'!J104)))</f>
        <v/>
      </c>
      <c r="H111" s="5" t="str">
        <f>IF(ISBLANK('Monitor Data'!L104),"",IF(H$4&gt;'Monitor Data'!L104,"",ABS(H$4-'Monitor Data'!L104)))</f>
        <v/>
      </c>
      <c r="I111" s="5" t="str">
        <f>IF(ISBLANK('Monitor Data'!M104),"",IF(I$4&gt;'Monitor Data'!M104,"",ABS(I$4-'Monitor Data'!M104)))</f>
        <v/>
      </c>
      <c r="J111" s="5" t="str">
        <f>IF(ISBLANK('Monitor Data'!O104),"",IF(J$4&gt;'Monitor Data'!O104,"",ABS(J$4-'Monitor Data'!O104)))</f>
        <v/>
      </c>
      <c r="K111" s="5" t="str">
        <f>IF(ISBLANK('Monitor Data'!P104),"",IF(K$4&gt;'Monitor Data'!P104,"",ABS(K$4-'Monitor Data'!P104)))</f>
        <v/>
      </c>
      <c r="L111" s="5" t="str">
        <f>IF(ISBLANK('Monitor Data'!Q104),"",IF(L$4&gt;'Monitor Data'!Q104,"",ABS(L$4-'Monitor Data'!Q104)))</f>
        <v/>
      </c>
      <c r="M111" s="5" t="str">
        <f>IF(ISBLANK('Monitor Data'!R104),"",IF(M$4&gt;'Monitor Data'!R104,"",ABS(M$4-'Monitor Data'!R104)))</f>
        <v/>
      </c>
      <c r="N111" s="5" t="str">
        <f>IF(ISBLANK('Monitor Data'!S104),"",IF(N$4&gt;'Monitor Data'!S104,"",ABS(N$4-'Monitor Data'!S104)))</f>
        <v/>
      </c>
    </row>
    <row r="112" spans="1:14" x14ac:dyDescent="0.25">
      <c r="A112" s="8">
        <v>44300</v>
      </c>
      <c r="B112" s="5" t="str">
        <f>IF(ISBLANK('Monitor Data'!B105),"",IF(B$4&gt;'Monitor Data'!B105,"",ABS(B$4-'Monitor Data'!B105)))</f>
        <v/>
      </c>
      <c r="C112" s="5" t="str">
        <f>IF(ISBLANK('Monitor Data'!D105),"",IF(C$4&gt;'Monitor Data'!D105,"",ABS(C$4-'Monitor Data'!D105)))</f>
        <v/>
      </c>
      <c r="D112" s="5" t="str">
        <f>IF(ISBLANK('Monitor Data'!E105),"",IF(D$4&gt;'Monitor Data'!E105,"",ABS(D$4-'Monitor Data'!E105)))</f>
        <v/>
      </c>
      <c r="E112" s="5" t="str">
        <f>IF(ISBLANK('Monitor Data'!G105),"",IF(E$4&gt;'Monitor Data'!G105,"",ABS(E$4-'Monitor Data'!G105)))</f>
        <v/>
      </c>
      <c r="F112" s="5" t="str">
        <f>IF(ISBLANK('Monitor Data'!H105),"",IF(F$4&gt;'Monitor Data'!H105,"",ABS(F$4-'Monitor Data'!H105)))</f>
        <v/>
      </c>
      <c r="G112" s="5" t="str">
        <f>IF(ISBLANK('Monitor Data'!J105),"",IF(G$4&gt;'Monitor Data'!J105,"",ABS(G$4-'Monitor Data'!J105)))</f>
        <v/>
      </c>
      <c r="H112" s="5" t="str">
        <f>IF(ISBLANK('Monitor Data'!L105),"",IF(H$4&gt;'Monitor Data'!L105,"",ABS(H$4-'Monitor Data'!L105)))</f>
        <v/>
      </c>
      <c r="I112" s="5" t="str">
        <f>IF(ISBLANK('Monitor Data'!M105),"",IF(I$4&gt;'Monitor Data'!M105,"",ABS(I$4-'Monitor Data'!M105)))</f>
        <v/>
      </c>
      <c r="J112" s="5" t="str">
        <f>IF(ISBLANK('Monitor Data'!O105),"",IF(J$4&gt;'Monitor Data'!O105,"",ABS(J$4-'Monitor Data'!O105)))</f>
        <v/>
      </c>
      <c r="K112" s="5" t="str">
        <f>IF(ISBLANK('Monitor Data'!P105),"",IF(K$4&gt;'Monitor Data'!P105,"",ABS(K$4-'Monitor Data'!P105)))</f>
        <v/>
      </c>
      <c r="L112" s="5" t="str">
        <f>IF(ISBLANK('Monitor Data'!Q105),"",IF(L$4&gt;'Monitor Data'!Q105,"",ABS(L$4-'Monitor Data'!Q105)))</f>
        <v/>
      </c>
      <c r="M112" s="5" t="str">
        <f>IF(ISBLANK('Monitor Data'!R105),"",IF(M$4&gt;'Monitor Data'!R105,"",ABS(M$4-'Monitor Data'!R105)))</f>
        <v/>
      </c>
      <c r="N112" s="5" t="str">
        <f>IF(ISBLANK('Monitor Data'!S105),"",IF(N$4&gt;'Monitor Data'!S105,"",ABS(N$4-'Monitor Data'!S105)))</f>
        <v/>
      </c>
    </row>
    <row r="113" spans="1:14" x14ac:dyDescent="0.25">
      <c r="A113" s="8">
        <v>44301</v>
      </c>
      <c r="B113" s="5" t="str">
        <f>IF(ISBLANK('Monitor Data'!B106),"",IF(B$4&gt;'Monitor Data'!B106,"",ABS(B$4-'Monitor Data'!B106)))</f>
        <v/>
      </c>
      <c r="C113" s="5" t="str">
        <f>IF(ISBLANK('Monitor Data'!D106),"",IF(C$4&gt;'Monitor Data'!D106,"",ABS(C$4-'Monitor Data'!D106)))</f>
        <v/>
      </c>
      <c r="D113" s="5" t="str">
        <f>IF(ISBLANK('Monitor Data'!E106),"",IF(D$4&gt;'Monitor Data'!E106,"",ABS(D$4-'Monitor Data'!E106)))</f>
        <v/>
      </c>
      <c r="E113" s="5" t="str">
        <f>IF(ISBLANK('Monitor Data'!G106),"",IF(E$4&gt;'Monitor Data'!G106,"",ABS(E$4-'Monitor Data'!G106)))</f>
        <v/>
      </c>
      <c r="F113" s="5" t="str">
        <f>IF(ISBLANK('Monitor Data'!H106),"",IF(F$4&gt;'Monitor Data'!H106,"",ABS(F$4-'Monitor Data'!H106)))</f>
        <v/>
      </c>
      <c r="G113" s="5" t="str">
        <f>IF(ISBLANK('Monitor Data'!J106),"",IF(G$4&gt;'Monitor Data'!J106,"",ABS(G$4-'Monitor Data'!J106)))</f>
        <v/>
      </c>
      <c r="H113" s="5" t="str">
        <f>IF(ISBLANK('Monitor Data'!L106),"",IF(H$4&gt;'Monitor Data'!L106,"",ABS(H$4-'Monitor Data'!L106)))</f>
        <v/>
      </c>
      <c r="I113" s="5" t="str">
        <f>IF(ISBLANK('Monitor Data'!M106),"",IF(I$4&gt;'Monitor Data'!M106,"",ABS(I$4-'Monitor Data'!M106)))</f>
        <v/>
      </c>
      <c r="J113" s="5" t="str">
        <f>IF(ISBLANK('Monitor Data'!O106),"",IF(J$4&gt;'Monitor Data'!O106,"",ABS(J$4-'Monitor Data'!O106)))</f>
        <v/>
      </c>
      <c r="K113" s="5" t="str">
        <f>IF(ISBLANK('Monitor Data'!P106),"",IF(K$4&gt;'Monitor Data'!P106,"",ABS(K$4-'Monitor Data'!P106)))</f>
        <v/>
      </c>
      <c r="L113" s="5" t="str">
        <f>IF(ISBLANK('Monitor Data'!Q106),"",IF(L$4&gt;'Monitor Data'!Q106,"",ABS(L$4-'Monitor Data'!Q106)))</f>
        <v/>
      </c>
      <c r="M113" s="5" t="str">
        <f>IF(ISBLANK('Monitor Data'!R106),"",IF(M$4&gt;'Monitor Data'!R106,"",ABS(M$4-'Monitor Data'!R106)))</f>
        <v/>
      </c>
      <c r="N113" s="5" t="str">
        <f>IF(ISBLANK('Monitor Data'!S106),"",IF(N$4&gt;'Monitor Data'!S106,"",ABS(N$4-'Monitor Data'!S106)))</f>
        <v/>
      </c>
    </row>
    <row r="114" spans="1:14" x14ac:dyDescent="0.25">
      <c r="A114" s="8">
        <v>44302</v>
      </c>
      <c r="B114" s="5" t="str">
        <f>IF(ISBLANK('Monitor Data'!B107),"",IF(B$4&gt;'Monitor Data'!B107,"",ABS(B$4-'Monitor Data'!B107)))</f>
        <v/>
      </c>
      <c r="C114" s="5" t="str">
        <f>IF(ISBLANK('Monitor Data'!D107),"",IF(C$4&gt;'Monitor Data'!D107,"",ABS(C$4-'Monitor Data'!D107)))</f>
        <v/>
      </c>
      <c r="D114" s="5">
        <f>IF(ISBLANK('Monitor Data'!E107),"",IF(D$4&gt;'Monitor Data'!E107,"",ABS(D$4-'Monitor Data'!E107)))</f>
        <v>9.9999999999999645E-2</v>
      </c>
      <c r="E114" s="5">
        <f>IF(ISBLANK('Monitor Data'!G107),"",IF(E$4&gt;'Monitor Data'!G107,"",ABS(E$4-'Monitor Data'!G107)))</f>
        <v>1.3500000000000005</v>
      </c>
      <c r="F114" s="5">
        <f>IF(ISBLANK('Monitor Data'!H107),"",IF(F$4&gt;'Monitor Data'!H107,"",ABS(F$4-'Monitor Data'!H107)))</f>
        <v>3.8000000000000007</v>
      </c>
      <c r="G114" s="5" t="str">
        <f>IF(ISBLANK('Monitor Data'!J107),"",IF(G$4&gt;'Monitor Data'!J107,"",ABS(G$4-'Monitor Data'!J107)))</f>
        <v/>
      </c>
      <c r="H114" s="5">
        <f>IF(ISBLANK('Monitor Data'!L107),"",IF(H$4&gt;'Monitor Data'!L107,"",ABS(H$4-'Monitor Data'!L107)))</f>
        <v>1.2999999999999998</v>
      </c>
      <c r="I114" s="5">
        <f>IF(ISBLANK('Monitor Data'!M107),"",IF(I$4&gt;'Monitor Data'!M107,"",ABS(I$4-'Monitor Data'!M107)))</f>
        <v>1.6999999999999993</v>
      </c>
      <c r="J114" s="5">
        <f>IF(ISBLANK('Monitor Data'!O107),"",IF(J$4&gt;'Monitor Data'!O107,"",ABS(J$4-'Monitor Data'!O107)))</f>
        <v>4.5</v>
      </c>
      <c r="K114" s="5" t="str">
        <f>IF(ISBLANK('Monitor Data'!P107),"",IF(K$4&gt;'Monitor Data'!P107,"",ABS(K$4-'Monitor Data'!P107)))</f>
        <v/>
      </c>
      <c r="L114" s="5" t="str">
        <f>IF(ISBLANK('Monitor Data'!Q107),"",IF(L$4&gt;'Monitor Data'!Q107,"",ABS(L$4-'Monitor Data'!Q107)))</f>
        <v/>
      </c>
      <c r="M114" s="5">
        <f>IF(ISBLANK('Monitor Data'!R107),"",IF(M$4&gt;'Monitor Data'!R107,"",ABS(M$4-'Monitor Data'!R107)))</f>
        <v>1.2999999999999998</v>
      </c>
      <c r="N114" s="5" t="str">
        <f>IF(ISBLANK('Monitor Data'!S107),"",IF(N$4&gt;'Monitor Data'!S107,"",ABS(N$4-'Monitor Data'!S107)))</f>
        <v/>
      </c>
    </row>
    <row r="115" spans="1:14" x14ac:dyDescent="0.25">
      <c r="A115" s="8">
        <v>44303</v>
      </c>
      <c r="B115" s="5" t="str">
        <f>IF(ISBLANK('Monitor Data'!B108),"",IF(B$4&gt;'Monitor Data'!B108,"",ABS(B$4-'Monitor Data'!B108)))</f>
        <v/>
      </c>
      <c r="C115" s="5" t="str">
        <f>IF(ISBLANK('Monitor Data'!D108),"",IF(C$4&gt;'Monitor Data'!D108,"",ABS(C$4-'Monitor Data'!D108)))</f>
        <v/>
      </c>
      <c r="D115" s="5">
        <f>IF(ISBLANK('Monitor Data'!E108),"",IF(D$4&gt;'Monitor Data'!E108,"",ABS(D$4-'Monitor Data'!E108)))</f>
        <v>2.2000000000000002</v>
      </c>
      <c r="E115" s="5">
        <f>IF(ISBLANK('Monitor Data'!G108),"",IF(E$4&gt;'Monitor Data'!G108,"",ABS(E$4-'Monitor Data'!G108)))</f>
        <v>6.55</v>
      </c>
      <c r="F115" s="5" t="str">
        <f>IF(ISBLANK('Monitor Data'!H108),"",IF(F$4&gt;'Monitor Data'!H108,"",ABS(F$4-'Monitor Data'!H108)))</f>
        <v/>
      </c>
      <c r="G115" s="5" t="str">
        <f>IF(ISBLANK('Monitor Data'!J108),"",IF(G$4&gt;'Monitor Data'!J108,"",ABS(G$4-'Monitor Data'!J108)))</f>
        <v/>
      </c>
      <c r="H115" s="5" t="str">
        <f>IF(ISBLANK('Monitor Data'!L108),"",IF(H$4&gt;'Monitor Data'!L108,"",ABS(H$4-'Monitor Data'!L108)))</f>
        <v/>
      </c>
      <c r="I115" s="5" t="str">
        <f>IF(ISBLANK('Monitor Data'!M108),"",IF(I$4&gt;'Monitor Data'!M108,"",ABS(I$4-'Monitor Data'!M108)))</f>
        <v/>
      </c>
      <c r="J115" s="5" t="str">
        <f>IF(ISBLANK('Monitor Data'!O108),"",IF(J$4&gt;'Monitor Data'!O108,"",ABS(J$4-'Monitor Data'!O108)))</f>
        <v/>
      </c>
      <c r="K115" s="5">
        <f>IF(ISBLANK('Monitor Data'!P108),"",IF(K$4&gt;'Monitor Data'!P108,"",ABS(K$4-'Monitor Data'!P108)))</f>
        <v>6.8999999999999995</v>
      </c>
      <c r="L115" s="5" t="str">
        <f>IF(ISBLANK('Monitor Data'!Q108),"",IF(L$4&gt;'Monitor Data'!Q108,"",ABS(L$4-'Monitor Data'!Q108)))</f>
        <v/>
      </c>
      <c r="M115" s="5" t="str">
        <f>IF(ISBLANK('Monitor Data'!R108),"",IF(M$4&gt;'Monitor Data'!R108,"",ABS(M$4-'Monitor Data'!R108)))</f>
        <v/>
      </c>
      <c r="N115" s="5" t="str">
        <f>IF(ISBLANK('Monitor Data'!S108),"",IF(N$4&gt;'Monitor Data'!S108,"",ABS(N$4-'Monitor Data'!S108)))</f>
        <v/>
      </c>
    </row>
    <row r="116" spans="1:14" x14ac:dyDescent="0.25">
      <c r="A116" s="8">
        <v>44304</v>
      </c>
      <c r="B116" s="5" t="str">
        <f>IF(ISBLANK('Monitor Data'!B109),"",IF(B$4&gt;'Monitor Data'!B109,"",ABS(B$4-'Monitor Data'!B109)))</f>
        <v/>
      </c>
      <c r="C116" s="5" t="str">
        <f>IF(ISBLANK('Monitor Data'!D109),"",IF(C$4&gt;'Monitor Data'!D109,"",ABS(C$4-'Monitor Data'!D109)))</f>
        <v/>
      </c>
      <c r="D116" s="5" t="str">
        <f>IF(ISBLANK('Monitor Data'!E109),"",IF(D$4&gt;'Monitor Data'!E109,"",ABS(D$4-'Monitor Data'!E109)))</f>
        <v/>
      </c>
      <c r="E116" s="5">
        <f>IF(ISBLANK('Monitor Data'!G109),"",IF(E$4&gt;'Monitor Data'!G109,"",ABS(E$4-'Monitor Data'!G109)))</f>
        <v>0.95000000000000018</v>
      </c>
      <c r="F116" s="5" t="str">
        <f>IF(ISBLANK('Monitor Data'!H109),"",IF(F$4&gt;'Monitor Data'!H109,"",ABS(F$4-'Monitor Data'!H109)))</f>
        <v/>
      </c>
      <c r="G116" s="5" t="str">
        <f>IF(ISBLANK('Monitor Data'!J109),"",IF(G$4&gt;'Monitor Data'!J109,"",ABS(G$4-'Monitor Data'!J109)))</f>
        <v/>
      </c>
      <c r="H116" s="5" t="str">
        <f>IF(ISBLANK('Monitor Data'!L109),"",IF(H$4&gt;'Monitor Data'!L109,"",ABS(H$4-'Monitor Data'!L109)))</f>
        <v/>
      </c>
      <c r="I116" s="5" t="str">
        <f>IF(ISBLANK('Monitor Data'!M109),"",IF(I$4&gt;'Monitor Data'!M109,"",ABS(I$4-'Monitor Data'!M109)))</f>
        <v/>
      </c>
      <c r="J116" s="5" t="str">
        <f>IF(ISBLANK('Monitor Data'!O109),"",IF(J$4&gt;'Monitor Data'!O109,"",ABS(J$4-'Monitor Data'!O109)))</f>
        <v/>
      </c>
      <c r="K116" s="5">
        <f>IF(ISBLANK('Monitor Data'!P109),"",IF(K$4&gt;'Monitor Data'!P109,"",ABS(K$4-'Monitor Data'!P109)))</f>
        <v>0.29999999999999982</v>
      </c>
      <c r="L116" s="5" t="str">
        <f>IF(ISBLANK('Monitor Data'!Q109),"",IF(L$4&gt;'Monitor Data'!Q109,"",ABS(L$4-'Monitor Data'!Q109)))</f>
        <v/>
      </c>
      <c r="M116" s="5" t="str">
        <f>IF(ISBLANK('Monitor Data'!R109),"",IF(M$4&gt;'Monitor Data'!R109,"",ABS(M$4-'Monitor Data'!R109)))</f>
        <v/>
      </c>
      <c r="N116" s="5" t="str">
        <f>IF(ISBLANK('Monitor Data'!S109),"",IF(N$4&gt;'Monitor Data'!S109,"",ABS(N$4-'Monitor Data'!S109)))</f>
        <v/>
      </c>
    </row>
    <row r="117" spans="1:14" x14ac:dyDescent="0.25">
      <c r="A117" s="8">
        <v>44305</v>
      </c>
      <c r="B117" s="5" t="str">
        <f>IF(ISBLANK('Monitor Data'!B110),"",IF(B$4&gt;'Monitor Data'!B110,"",ABS(B$4-'Monitor Data'!B110)))</f>
        <v/>
      </c>
      <c r="C117" s="5" t="str">
        <f>IF(ISBLANK('Monitor Data'!D110),"",IF(C$4&gt;'Monitor Data'!D110,"",ABS(C$4-'Monitor Data'!D110)))</f>
        <v/>
      </c>
      <c r="D117" s="5" t="str">
        <f>IF(ISBLANK('Monitor Data'!E110),"",IF(D$4&gt;'Monitor Data'!E110,"",ABS(D$4-'Monitor Data'!E110)))</f>
        <v/>
      </c>
      <c r="E117" s="5" t="str">
        <f>IF(ISBLANK('Monitor Data'!G110),"",IF(E$4&gt;'Monitor Data'!G110,"",ABS(E$4-'Monitor Data'!G110)))</f>
        <v/>
      </c>
      <c r="F117" s="5" t="str">
        <f>IF(ISBLANK('Monitor Data'!H110),"",IF(F$4&gt;'Monitor Data'!H110,"",ABS(F$4-'Monitor Data'!H110)))</f>
        <v/>
      </c>
      <c r="G117" s="5" t="str">
        <f>IF(ISBLANK('Monitor Data'!J110),"",IF(G$4&gt;'Monitor Data'!J110,"",ABS(G$4-'Monitor Data'!J110)))</f>
        <v/>
      </c>
      <c r="H117" s="5" t="str">
        <f>IF(ISBLANK('Monitor Data'!L110),"",IF(H$4&gt;'Monitor Data'!L110,"",ABS(H$4-'Monitor Data'!L110)))</f>
        <v/>
      </c>
      <c r="I117" s="5" t="str">
        <f>IF(ISBLANK('Monitor Data'!M110),"",IF(I$4&gt;'Monitor Data'!M110,"",ABS(I$4-'Monitor Data'!M110)))</f>
        <v/>
      </c>
      <c r="J117" s="5" t="str">
        <f>IF(ISBLANK('Monitor Data'!O110),"",IF(J$4&gt;'Monitor Data'!O110,"",ABS(J$4-'Monitor Data'!O110)))</f>
        <v/>
      </c>
      <c r="K117" s="5" t="str">
        <f>IF(ISBLANK('Monitor Data'!P110),"",IF(K$4&gt;'Monitor Data'!P110,"",ABS(K$4-'Monitor Data'!P110)))</f>
        <v/>
      </c>
      <c r="L117" s="5" t="str">
        <f>IF(ISBLANK('Monitor Data'!Q110),"",IF(L$4&gt;'Monitor Data'!Q110,"",ABS(L$4-'Monitor Data'!Q110)))</f>
        <v/>
      </c>
      <c r="M117" s="5" t="str">
        <f>IF(ISBLANK('Monitor Data'!R110),"",IF(M$4&gt;'Monitor Data'!R110,"",ABS(M$4-'Monitor Data'!R110)))</f>
        <v/>
      </c>
      <c r="N117" s="5" t="str">
        <f>IF(ISBLANK('Monitor Data'!S110),"",IF(N$4&gt;'Monitor Data'!S110,"",ABS(N$4-'Monitor Data'!S110)))</f>
        <v/>
      </c>
    </row>
    <row r="118" spans="1:14" x14ac:dyDescent="0.25">
      <c r="A118" s="8">
        <v>44306</v>
      </c>
      <c r="B118" s="5" t="str">
        <f>IF(ISBLANK('Monitor Data'!B111),"",IF(B$4&gt;'Monitor Data'!B111,"",ABS(B$4-'Monitor Data'!B111)))</f>
        <v/>
      </c>
      <c r="C118" s="5" t="str">
        <f>IF(ISBLANK('Monitor Data'!D111),"",IF(C$4&gt;'Monitor Data'!D111,"",ABS(C$4-'Monitor Data'!D111)))</f>
        <v/>
      </c>
      <c r="D118" s="5" t="str">
        <f>IF(ISBLANK('Monitor Data'!E111),"",IF(D$4&gt;'Monitor Data'!E111,"",ABS(D$4-'Monitor Data'!E111)))</f>
        <v/>
      </c>
      <c r="E118" s="5" t="str">
        <f>IF(ISBLANK('Monitor Data'!G111),"",IF(E$4&gt;'Monitor Data'!G111,"",ABS(E$4-'Monitor Data'!G111)))</f>
        <v/>
      </c>
      <c r="F118" s="5" t="str">
        <f>IF(ISBLANK('Monitor Data'!H111),"",IF(F$4&gt;'Monitor Data'!H111,"",ABS(F$4-'Monitor Data'!H111)))</f>
        <v/>
      </c>
      <c r="G118" s="5" t="str">
        <f>IF(ISBLANK('Monitor Data'!J111),"",IF(G$4&gt;'Monitor Data'!J111,"",ABS(G$4-'Monitor Data'!J111)))</f>
        <v/>
      </c>
      <c r="H118" s="5" t="str">
        <f>IF(ISBLANK('Monitor Data'!L111),"",IF(H$4&gt;'Monitor Data'!L111,"",ABS(H$4-'Monitor Data'!L111)))</f>
        <v/>
      </c>
      <c r="I118" s="5" t="str">
        <f>IF(ISBLANK('Monitor Data'!M111),"",IF(I$4&gt;'Monitor Data'!M111,"",ABS(I$4-'Monitor Data'!M111)))</f>
        <v/>
      </c>
      <c r="J118" s="5" t="str">
        <f>IF(ISBLANK('Monitor Data'!O111),"",IF(J$4&gt;'Monitor Data'!O111,"",ABS(J$4-'Monitor Data'!O111)))</f>
        <v/>
      </c>
      <c r="K118" s="5" t="str">
        <f>IF(ISBLANK('Monitor Data'!P111),"",IF(K$4&gt;'Monitor Data'!P111,"",ABS(K$4-'Monitor Data'!P111)))</f>
        <v/>
      </c>
      <c r="L118" s="5" t="str">
        <f>IF(ISBLANK('Monitor Data'!Q111),"",IF(L$4&gt;'Monitor Data'!Q111,"",ABS(L$4-'Monitor Data'!Q111)))</f>
        <v/>
      </c>
      <c r="M118" s="5" t="str">
        <f>IF(ISBLANK('Monitor Data'!R111),"",IF(M$4&gt;'Monitor Data'!R111,"",ABS(M$4-'Monitor Data'!R111)))</f>
        <v/>
      </c>
      <c r="N118" s="5" t="str">
        <f>IF(ISBLANK('Monitor Data'!S111),"",IF(N$4&gt;'Monitor Data'!S111,"",ABS(N$4-'Monitor Data'!S111)))</f>
        <v/>
      </c>
    </row>
    <row r="119" spans="1:14" x14ac:dyDescent="0.25">
      <c r="A119" s="8">
        <v>44307</v>
      </c>
      <c r="B119" s="5" t="str">
        <f>IF(ISBLANK('Monitor Data'!B112),"",IF(B$4&gt;'Monitor Data'!B112,"",ABS(B$4-'Monitor Data'!B112)))</f>
        <v/>
      </c>
      <c r="C119" s="5" t="str">
        <f>IF(ISBLANK('Monitor Data'!D112),"",IF(C$4&gt;'Monitor Data'!D112,"",ABS(C$4-'Monitor Data'!D112)))</f>
        <v/>
      </c>
      <c r="D119" s="5" t="str">
        <f>IF(ISBLANK('Monitor Data'!E112),"",IF(D$4&gt;'Monitor Data'!E112,"",ABS(D$4-'Monitor Data'!E112)))</f>
        <v/>
      </c>
      <c r="E119" s="5" t="str">
        <f>IF(ISBLANK('Monitor Data'!G112),"",IF(E$4&gt;'Monitor Data'!G112,"",ABS(E$4-'Monitor Data'!G112)))</f>
        <v/>
      </c>
      <c r="F119" s="5" t="str">
        <f>IF(ISBLANK('Monitor Data'!H112),"",IF(F$4&gt;'Monitor Data'!H112,"",ABS(F$4-'Monitor Data'!H112)))</f>
        <v/>
      </c>
      <c r="G119" s="5" t="str">
        <f>IF(ISBLANK('Monitor Data'!J112),"",IF(G$4&gt;'Monitor Data'!J112,"",ABS(G$4-'Monitor Data'!J112)))</f>
        <v/>
      </c>
      <c r="H119" s="5" t="str">
        <f>IF(ISBLANK('Monitor Data'!L112),"",IF(H$4&gt;'Monitor Data'!L112,"",ABS(H$4-'Monitor Data'!L112)))</f>
        <v/>
      </c>
      <c r="I119" s="5" t="str">
        <f>IF(ISBLANK('Monitor Data'!M112),"",IF(I$4&gt;'Monitor Data'!M112,"",ABS(I$4-'Monitor Data'!M112)))</f>
        <v/>
      </c>
      <c r="J119" s="5" t="str">
        <f>IF(ISBLANK('Monitor Data'!O112),"",IF(J$4&gt;'Monitor Data'!O112,"",ABS(J$4-'Monitor Data'!O112)))</f>
        <v/>
      </c>
      <c r="K119" s="5" t="str">
        <f>IF(ISBLANK('Monitor Data'!P112),"",IF(K$4&gt;'Monitor Data'!P112,"",ABS(K$4-'Monitor Data'!P112)))</f>
        <v/>
      </c>
      <c r="L119" s="5" t="str">
        <f>IF(ISBLANK('Monitor Data'!Q112),"",IF(L$4&gt;'Monitor Data'!Q112,"",ABS(L$4-'Monitor Data'!Q112)))</f>
        <v/>
      </c>
      <c r="M119" s="5" t="str">
        <f>IF(ISBLANK('Monitor Data'!R112),"",IF(M$4&gt;'Monitor Data'!R112,"",ABS(M$4-'Monitor Data'!R112)))</f>
        <v/>
      </c>
      <c r="N119" s="5" t="str">
        <f>IF(ISBLANK('Monitor Data'!S112),"",IF(N$4&gt;'Monitor Data'!S112,"",ABS(N$4-'Monitor Data'!S112)))</f>
        <v/>
      </c>
    </row>
    <row r="120" spans="1:14" x14ac:dyDescent="0.25">
      <c r="A120" s="8">
        <v>44308</v>
      </c>
      <c r="B120" s="5" t="str">
        <f>IF(ISBLANK('Monitor Data'!B113),"",IF(B$4&gt;'Monitor Data'!B113,"",ABS(B$4-'Monitor Data'!B113)))</f>
        <v/>
      </c>
      <c r="C120" s="5">
        <f>IF(ISBLANK('Monitor Data'!D113),"",IF(C$4&gt;'Monitor Data'!D113,"",ABS(C$4-'Monitor Data'!D113)))</f>
        <v>0</v>
      </c>
      <c r="D120" s="5">
        <f>IF(ISBLANK('Monitor Data'!E113),"",IF(D$4&gt;'Monitor Data'!E113,"",ABS(D$4-'Monitor Data'!E113)))</f>
        <v>1.1000000000000005</v>
      </c>
      <c r="E120" s="5">
        <f>IF(ISBLANK('Monitor Data'!G113),"",IF(E$4&gt;'Monitor Data'!G113,"",ABS(E$4-'Monitor Data'!G113)))</f>
        <v>0.64999999999999947</v>
      </c>
      <c r="F120" s="5" t="str">
        <f>IF(ISBLANK('Monitor Data'!H113),"",IF(F$4&gt;'Monitor Data'!H113,"",ABS(F$4-'Monitor Data'!H113)))</f>
        <v/>
      </c>
      <c r="G120" s="5" t="str">
        <f>IF(ISBLANK('Monitor Data'!J113),"",IF(G$4&gt;'Monitor Data'!J113,"",ABS(G$4-'Monitor Data'!J113)))</f>
        <v/>
      </c>
      <c r="H120" s="5">
        <f>IF(ISBLANK('Monitor Data'!L113),"",IF(H$4&gt;'Monitor Data'!L113,"",ABS(H$4-'Monitor Data'!L113)))</f>
        <v>1.7000000000000002</v>
      </c>
      <c r="I120" s="5">
        <f>IF(ISBLANK('Monitor Data'!M113),"",IF(I$4&gt;'Monitor Data'!M113,"",ABS(I$4-'Monitor Data'!M113)))</f>
        <v>0.59999999999999964</v>
      </c>
      <c r="J120" s="5" t="str">
        <f>IF(ISBLANK('Monitor Data'!O113),"",IF(J$4&gt;'Monitor Data'!O113,"",ABS(J$4-'Monitor Data'!O113)))</f>
        <v/>
      </c>
      <c r="K120" s="5" t="str">
        <f>IF(ISBLANK('Monitor Data'!P113),"",IF(K$4&gt;'Monitor Data'!P113,"",ABS(K$4-'Monitor Data'!P113)))</f>
        <v/>
      </c>
      <c r="L120" s="5" t="str">
        <f>IF(ISBLANK('Monitor Data'!Q113),"",IF(L$4&gt;'Monitor Data'!Q113,"",ABS(L$4-'Monitor Data'!Q113)))</f>
        <v/>
      </c>
      <c r="M120" s="5">
        <f>IF(ISBLANK('Monitor Data'!R113),"",IF(M$4&gt;'Monitor Data'!R113,"",ABS(M$4-'Monitor Data'!R113)))</f>
        <v>1.2999999999999998</v>
      </c>
      <c r="N120" s="5">
        <f>IF(ISBLANK('Monitor Data'!S113),"",IF(N$4&gt;'Monitor Data'!S113,"",ABS(N$4-'Monitor Data'!S113)))</f>
        <v>0.70000000000000018</v>
      </c>
    </row>
    <row r="121" spans="1:14" x14ac:dyDescent="0.25">
      <c r="A121" s="8">
        <v>44309</v>
      </c>
      <c r="B121" s="5" t="str">
        <f>IF(ISBLANK('Monitor Data'!B114),"",IF(B$4&gt;'Monitor Data'!B114,"",ABS(B$4-'Monitor Data'!B114)))</f>
        <v/>
      </c>
      <c r="C121" s="5" t="str">
        <f>IF(ISBLANK('Monitor Data'!D114),"",IF(C$4&gt;'Monitor Data'!D114,"",ABS(C$4-'Monitor Data'!D114)))</f>
        <v/>
      </c>
      <c r="D121" s="5">
        <f>IF(ISBLANK('Monitor Data'!E114),"",IF(D$4&gt;'Monitor Data'!E114,"",ABS(D$4-'Monitor Data'!E114)))</f>
        <v>2.3999999999999995</v>
      </c>
      <c r="E121" s="5">
        <f>IF(ISBLANK('Monitor Data'!G114),"",IF(E$4&gt;'Monitor Data'!G114,"",ABS(E$4-'Monitor Data'!G114)))</f>
        <v>2.2499999999999991</v>
      </c>
      <c r="F121" s="5" t="str">
        <f>IF(ISBLANK('Monitor Data'!H114),"",IF(F$4&gt;'Monitor Data'!H114,"",ABS(F$4-'Monitor Data'!H114)))</f>
        <v/>
      </c>
      <c r="G121" s="5" t="str">
        <f>IF(ISBLANK('Monitor Data'!J114),"",IF(G$4&gt;'Monitor Data'!J114,"",ABS(G$4-'Monitor Data'!J114)))</f>
        <v/>
      </c>
      <c r="H121" s="5" t="str">
        <f>IF(ISBLANK('Monitor Data'!L114),"",IF(H$4&gt;'Monitor Data'!L114,"",ABS(H$4-'Monitor Data'!L114)))</f>
        <v/>
      </c>
      <c r="I121" s="5">
        <f>IF(ISBLANK('Monitor Data'!M114),"",IF(I$4&gt;'Monitor Data'!M114,"",ABS(I$4-'Monitor Data'!M114)))</f>
        <v>1.6999999999999993</v>
      </c>
      <c r="J121" s="5" t="str">
        <f>IF(ISBLANK('Monitor Data'!O114),"",IF(J$4&gt;'Monitor Data'!O114,"",ABS(J$4-'Monitor Data'!O114)))</f>
        <v/>
      </c>
      <c r="K121" s="5">
        <f>IF(ISBLANK('Monitor Data'!P114),"",IF(K$4&gt;'Monitor Data'!P114,"",ABS(K$4-'Monitor Data'!P114)))</f>
        <v>0.79999999999999982</v>
      </c>
      <c r="L121" s="5" t="str">
        <f>IF(ISBLANK('Monitor Data'!Q114),"",IF(L$4&gt;'Monitor Data'!Q114,"",ABS(L$4-'Monitor Data'!Q114)))</f>
        <v/>
      </c>
      <c r="M121" s="5" t="str">
        <f>IF(ISBLANK('Monitor Data'!R114),"",IF(M$4&gt;'Monitor Data'!R114,"",ABS(M$4-'Monitor Data'!R114)))</f>
        <v/>
      </c>
      <c r="N121" s="5" t="str">
        <f>IF(ISBLANK('Monitor Data'!S114),"",IF(N$4&gt;'Monitor Data'!S114,"",ABS(N$4-'Monitor Data'!S114)))</f>
        <v/>
      </c>
    </row>
    <row r="122" spans="1:14" x14ac:dyDescent="0.25">
      <c r="A122" s="8">
        <v>44310</v>
      </c>
      <c r="B122" s="5" t="str">
        <f>IF(ISBLANK('Monitor Data'!B115),"",IF(B$4&gt;'Monitor Data'!B115,"",ABS(B$4-'Monitor Data'!B115)))</f>
        <v/>
      </c>
      <c r="C122" s="5" t="str">
        <f>IF(ISBLANK('Monitor Data'!D115),"",IF(C$4&gt;'Monitor Data'!D115,"",ABS(C$4-'Monitor Data'!D115)))</f>
        <v/>
      </c>
      <c r="D122" s="5">
        <f>IF(ISBLANK('Monitor Data'!E115),"",IF(D$4&gt;'Monitor Data'!E115,"",ABS(D$4-'Monitor Data'!E115)))</f>
        <v>4.7</v>
      </c>
      <c r="E122" s="5">
        <f>IF(ISBLANK('Monitor Data'!G115),"",IF(E$4&gt;'Monitor Data'!G115,"",ABS(E$4-'Monitor Data'!G115)))</f>
        <v>5.1499999999999995</v>
      </c>
      <c r="F122" s="5" t="str">
        <f>IF(ISBLANK('Monitor Data'!H115),"",IF(F$4&gt;'Monitor Data'!H115,"",ABS(F$4-'Monitor Data'!H115)))</f>
        <v/>
      </c>
      <c r="G122" s="5" t="str">
        <f>IF(ISBLANK('Monitor Data'!J115),"",IF(G$4&gt;'Monitor Data'!J115,"",ABS(G$4-'Monitor Data'!J115)))</f>
        <v/>
      </c>
      <c r="H122" s="5" t="str">
        <f>IF(ISBLANK('Monitor Data'!L115),"",IF(H$4&gt;'Monitor Data'!L115,"",ABS(H$4-'Monitor Data'!L115)))</f>
        <v/>
      </c>
      <c r="I122" s="5">
        <f>IF(ISBLANK('Monitor Data'!M115),"",IF(I$4&gt;'Monitor Data'!M115,"",ABS(I$4-'Monitor Data'!M115)))</f>
        <v>1.9000000000000004</v>
      </c>
      <c r="J122" s="5" t="str">
        <f>IF(ISBLANK('Monitor Data'!O115),"",IF(J$4&gt;'Monitor Data'!O115,"",ABS(J$4-'Monitor Data'!O115)))</f>
        <v/>
      </c>
      <c r="K122" s="5">
        <f>IF(ISBLANK('Monitor Data'!P115),"",IF(K$4&gt;'Monitor Data'!P115,"",ABS(K$4-'Monitor Data'!P115)))</f>
        <v>3.6000000000000005</v>
      </c>
      <c r="L122" s="5" t="str">
        <f>IF(ISBLANK('Monitor Data'!Q115),"",IF(L$4&gt;'Monitor Data'!Q115,"",ABS(L$4-'Monitor Data'!Q115)))</f>
        <v/>
      </c>
      <c r="M122" s="5" t="str">
        <f>IF(ISBLANK('Monitor Data'!R115),"",IF(M$4&gt;'Monitor Data'!R115,"",ABS(M$4-'Monitor Data'!R115)))</f>
        <v/>
      </c>
      <c r="N122" s="5" t="str">
        <f>IF(ISBLANK('Monitor Data'!S115),"",IF(N$4&gt;'Monitor Data'!S115,"",ABS(N$4-'Monitor Data'!S115)))</f>
        <v/>
      </c>
    </row>
    <row r="123" spans="1:14" x14ac:dyDescent="0.25">
      <c r="A123" s="8">
        <v>44311</v>
      </c>
      <c r="B123" s="5" t="str">
        <f>IF(ISBLANK('Monitor Data'!B116),"",IF(B$4&gt;'Monitor Data'!B116,"",ABS(B$4-'Monitor Data'!B116)))</f>
        <v/>
      </c>
      <c r="C123" s="5" t="str">
        <f>IF(ISBLANK('Monitor Data'!D116),"",IF(C$4&gt;'Monitor Data'!D116,"",ABS(C$4-'Monitor Data'!D116)))</f>
        <v/>
      </c>
      <c r="D123" s="5" t="str">
        <f>IF(ISBLANK('Monitor Data'!E116),"",IF(D$4&gt;'Monitor Data'!E116,"",ABS(D$4-'Monitor Data'!E116)))</f>
        <v/>
      </c>
      <c r="E123" s="5" t="str">
        <f>IF(ISBLANK('Monitor Data'!G116),"",IF(E$4&gt;'Monitor Data'!G116,"",ABS(E$4-'Monitor Data'!G116)))</f>
        <v/>
      </c>
      <c r="F123" s="5">
        <f>IF(ISBLANK('Monitor Data'!H116),"",IF(F$4&gt;'Monitor Data'!H116,"",ABS(F$4-'Monitor Data'!H116)))</f>
        <v>0.10000000000000053</v>
      </c>
      <c r="G123" s="5" t="str">
        <f>IF(ISBLANK('Monitor Data'!J116),"",IF(G$4&gt;'Monitor Data'!J116,"",ABS(G$4-'Monitor Data'!J116)))</f>
        <v/>
      </c>
      <c r="H123" s="5" t="str">
        <f>IF(ISBLANK('Monitor Data'!L116),"",IF(H$4&gt;'Monitor Data'!L116,"",ABS(H$4-'Monitor Data'!L116)))</f>
        <v/>
      </c>
      <c r="I123" s="5" t="str">
        <f>IF(ISBLANK('Monitor Data'!M116),"",IF(I$4&gt;'Monitor Data'!M116,"",ABS(I$4-'Monitor Data'!M116)))</f>
        <v/>
      </c>
      <c r="J123" s="5">
        <f>IF(ISBLANK('Monitor Data'!O116),"",IF(J$4&gt;'Monitor Data'!O116,"",ABS(J$4-'Monitor Data'!O116)))</f>
        <v>9.9999999999999645E-2</v>
      </c>
      <c r="K123" s="5" t="str">
        <f>IF(ISBLANK('Monitor Data'!P116),"",IF(K$4&gt;'Monitor Data'!P116,"",ABS(K$4-'Monitor Data'!P116)))</f>
        <v/>
      </c>
      <c r="L123" s="5" t="str">
        <f>IF(ISBLANK('Monitor Data'!Q116),"",IF(L$4&gt;'Monitor Data'!Q116,"",ABS(L$4-'Monitor Data'!Q116)))</f>
        <v/>
      </c>
      <c r="M123" s="5" t="str">
        <f>IF(ISBLANK('Monitor Data'!R116),"",IF(M$4&gt;'Monitor Data'!R116,"",ABS(M$4-'Monitor Data'!R116)))</f>
        <v/>
      </c>
      <c r="N123" s="5" t="str">
        <f>IF(ISBLANK('Monitor Data'!S116),"",IF(N$4&gt;'Monitor Data'!S116,"",ABS(N$4-'Monitor Data'!S116)))</f>
        <v/>
      </c>
    </row>
    <row r="124" spans="1:14" x14ac:dyDescent="0.25">
      <c r="A124" s="8">
        <v>44312</v>
      </c>
      <c r="B124" s="5" t="str">
        <f>IF(ISBLANK('Monitor Data'!B117),"",IF(B$4&gt;'Monitor Data'!B117,"",ABS(B$4-'Monitor Data'!B117)))</f>
        <v/>
      </c>
      <c r="C124" s="5" t="str">
        <f>IF(ISBLANK('Monitor Data'!D117),"",IF(C$4&gt;'Monitor Data'!D117,"",ABS(C$4-'Monitor Data'!D117)))</f>
        <v/>
      </c>
      <c r="D124" s="5">
        <f>IF(ISBLANK('Monitor Data'!E117),"",IF(D$4&gt;'Monitor Data'!E117,"",ABS(D$4-'Monitor Data'!E117)))</f>
        <v>1.2000000000000002</v>
      </c>
      <c r="E124" s="5">
        <f>IF(ISBLANK('Monitor Data'!G117),"",IF(E$4&gt;'Monitor Data'!G117,"",ABS(E$4-'Monitor Data'!G117)))</f>
        <v>0.64999999999999947</v>
      </c>
      <c r="F124" s="5" t="str">
        <f>IF(ISBLANK('Monitor Data'!H117),"",IF(F$4&gt;'Monitor Data'!H117,"",ABS(F$4-'Monitor Data'!H117)))</f>
        <v/>
      </c>
      <c r="G124" s="5" t="str">
        <f>IF(ISBLANK('Monitor Data'!J117),"",IF(G$4&gt;'Monitor Data'!J117,"",ABS(G$4-'Monitor Data'!J117)))</f>
        <v/>
      </c>
      <c r="H124" s="5" t="str">
        <f>IF(ISBLANK('Monitor Data'!L117),"",IF(H$4&gt;'Monitor Data'!L117,"",ABS(H$4-'Monitor Data'!L117)))</f>
        <v/>
      </c>
      <c r="I124" s="5">
        <f>IF(ISBLANK('Monitor Data'!M117),"",IF(I$4&gt;'Monitor Data'!M117,"",ABS(I$4-'Monitor Data'!M117)))</f>
        <v>1.0999999999999996</v>
      </c>
      <c r="J124" s="5" t="str">
        <f>IF(ISBLANK('Monitor Data'!O117),"",IF(J$4&gt;'Monitor Data'!O117,"",ABS(J$4-'Monitor Data'!O117)))</f>
        <v/>
      </c>
      <c r="K124" s="5" t="str">
        <f>IF(ISBLANK('Monitor Data'!P117),"",IF(K$4&gt;'Monitor Data'!P117,"",ABS(K$4-'Monitor Data'!P117)))</f>
        <v/>
      </c>
      <c r="L124" s="5" t="str">
        <f>IF(ISBLANK('Monitor Data'!Q117),"",IF(L$4&gt;'Monitor Data'!Q117,"",ABS(L$4-'Monitor Data'!Q117)))</f>
        <v/>
      </c>
      <c r="M124" s="5" t="str">
        <f>IF(ISBLANK('Monitor Data'!R117),"",IF(M$4&gt;'Monitor Data'!R117,"",ABS(M$4-'Monitor Data'!R117)))</f>
        <v/>
      </c>
      <c r="N124" s="5" t="str">
        <f>IF(ISBLANK('Monitor Data'!S117),"",IF(N$4&gt;'Monitor Data'!S117,"",ABS(N$4-'Monitor Data'!S117)))</f>
        <v/>
      </c>
    </row>
    <row r="125" spans="1:14" x14ac:dyDescent="0.25">
      <c r="A125" s="8">
        <v>44313</v>
      </c>
      <c r="B125" s="5" t="str">
        <f>IF(ISBLANK('Monitor Data'!B118),"",IF(B$4&gt;'Monitor Data'!B118,"",ABS(B$4-'Monitor Data'!B118)))</f>
        <v/>
      </c>
      <c r="C125" s="5" t="str">
        <f>IF(ISBLANK('Monitor Data'!D118),"",IF(C$4&gt;'Monitor Data'!D118,"",ABS(C$4-'Monitor Data'!D118)))</f>
        <v/>
      </c>
      <c r="D125" s="5">
        <f>IF(ISBLANK('Monitor Data'!E118),"",IF(D$4&gt;'Monitor Data'!E118,"",ABS(D$4-'Monitor Data'!E118)))</f>
        <v>2.8999999999999995</v>
      </c>
      <c r="E125" s="5">
        <f>IF(ISBLANK('Monitor Data'!G118),"",IF(E$4&gt;'Monitor Data'!G118,"",ABS(E$4-'Monitor Data'!G118)))</f>
        <v>3.55</v>
      </c>
      <c r="F125" s="5" t="str">
        <f>IF(ISBLANK('Monitor Data'!H118),"",IF(F$4&gt;'Monitor Data'!H118,"",ABS(F$4-'Monitor Data'!H118)))</f>
        <v/>
      </c>
      <c r="G125" s="5" t="str">
        <f>IF(ISBLANK('Monitor Data'!J118),"",IF(G$4&gt;'Monitor Data'!J118,"",ABS(G$4-'Monitor Data'!J118)))</f>
        <v/>
      </c>
      <c r="H125" s="5" t="str">
        <f>IF(ISBLANK('Monitor Data'!L118),"",IF(H$4&gt;'Monitor Data'!L118,"",ABS(H$4-'Monitor Data'!L118)))</f>
        <v/>
      </c>
      <c r="I125" s="5">
        <f>IF(ISBLANK('Monitor Data'!M118),"",IF(I$4&gt;'Monitor Data'!M118,"",ABS(I$4-'Monitor Data'!M118)))</f>
        <v>3.8000000000000007</v>
      </c>
      <c r="J125" s="5" t="str">
        <f>IF(ISBLANK('Monitor Data'!O118),"",IF(J$4&gt;'Monitor Data'!O118,"",ABS(J$4-'Monitor Data'!O118)))</f>
        <v/>
      </c>
      <c r="K125" s="5">
        <f>IF(ISBLANK('Monitor Data'!P118),"",IF(K$4&gt;'Monitor Data'!P118,"",ABS(K$4-'Monitor Data'!P118)))</f>
        <v>2.8</v>
      </c>
      <c r="L125" s="5" t="str">
        <f>IF(ISBLANK('Monitor Data'!Q118),"",IF(L$4&gt;'Monitor Data'!Q118,"",ABS(L$4-'Monitor Data'!Q118)))</f>
        <v/>
      </c>
      <c r="M125" s="5" t="str">
        <f>IF(ISBLANK('Monitor Data'!R118),"",IF(M$4&gt;'Monitor Data'!R118,"",ABS(M$4-'Monitor Data'!R118)))</f>
        <v/>
      </c>
      <c r="N125" s="5" t="str">
        <f>IF(ISBLANK('Monitor Data'!S118),"",IF(N$4&gt;'Monitor Data'!S118,"",ABS(N$4-'Monitor Data'!S118)))</f>
        <v/>
      </c>
    </row>
    <row r="126" spans="1:14" x14ac:dyDescent="0.25">
      <c r="A126" s="8">
        <v>44314</v>
      </c>
      <c r="B126" s="5">
        <f>IF(ISBLANK('Monitor Data'!B119),"",IF(B$4&gt;'Monitor Data'!B119,"",ABS(B$4-'Monitor Data'!B119)))</f>
        <v>0</v>
      </c>
      <c r="C126" s="5">
        <f>IF(ISBLANK('Monitor Data'!D119),"",IF(C$4&gt;'Monitor Data'!D119,"",ABS(C$4-'Monitor Data'!D119)))</f>
        <v>3.9000000000000004</v>
      </c>
      <c r="D126" s="5">
        <f>IF(ISBLANK('Monitor Data'!E119),"",IF(D$4&gt;'Monitor Data'!E119,"",ABS(D$4-'Monitor Data'!E119)))</f>
        <v>3.7</v>
      </c>
      <c r="E126" s="5">
        <f>IF(ISBLANK('Monitor Data'!G119),"",IF(E$4&gt;'Monitor Data'!G119,"",ABS(E$4-'Monitor Data'!G119)))</f>
        <v>2.0499999999999998</v>
      </c>
      <c r="F126" s="5">
        <f>IF(ISBLANK('Monitor Data'!H119),"",IF(F$4&gt;'Monitor Data'!H119,"",ABS(F$4-'Monitor Data'!H119)))</f>
        <v>2.8000000000000007</v>
      </c>
      <c r="G126" s="5">
        <f>IF(ISBLANK('Monitor Data'!J119),"",IF(G$4&gt;'Monitor Data'!J119,"",ABS(G$4-'Monitor Data'!J119)))</f>
        <v>5.6999999999999993</v>
      </c>
      <c r="H126" s="5">
        <f>IF(ISBLANK('Monitor Data'!L119),"",IF(H$4&gt;'Monitor Data'!L119,"",ABS(H$4-'Monitor Data'!L119)))</f>
        <v>1</v>
      </c>
      <c r="I126" s="5">
        <f>IF(ISBLANK('Monitor Data'!M119),"",IF(I$4&gt;'Monitor Data'!M119,"",ABS(I$4-'Monitor Data'!M119)))</f>
        <v>2</v>
      </c>
      <c r="J126" s="5">
        <f>IF(ISBLANK('Monitor Data'!O119),"",IF(J$4&gt;'Monitor Data'!O119,"",ABS(J$4-'Monitor Data'!O119)))</f>
        <v>0.5</v>
      </c>
      <c r="K126" s="5">
        <f>IF(ISBLANK('Monitor Data'!P119),"",IF(K$4&gt;'Monitor Data'!P119,"",ABS(K$4-'Monitor Data'!P119)))</f>
        <v>7.2</v>
      </c>
      <c r="L126" s="5">
        <f>IF(ISBLANK('Monitor Data'!Q119),"",IF(L$4&gt;'Monitor Data'!Q119,"",ABS(L$4-'Monitor Data'!Q119)))</f>
        <v>7</v>
      </c>
      <c r="M126" s="5">
        <f>IF(ISBLANK('Monitor Data'!R119),"",IF(M$4&gt;'Monitor Data'!R119,"",ABS(M$4-'Monitor Data'!R119)))</f>
        <v>6.3999999999999995</v>
      </c>
      <c r="N126" s="5">
        <f>IF(ISBLANK('Monitor Data'!S119),"",IF(N$4&gt;'Monitor Data'!S119,"",ABS(N$4-'Monitor Data'!S119)))</f>
        <v>0</v>
      </c>
    </row>
    <row r="127" spans="1:14" x14ac:dyDescent="0.25">
      <c r="A127" s="8">
        <v>44315</v>
      </c>
      <c r="B127" s="5" t="str">
        <f>IF(ISBLANK('Monitor Data'!B120),"",IF(B$4&gt;'Monitor Data'!B120,"",ABS(B$4-'Monitor Data'!B120)))</f>
        <v/>
      </c>
      <c r="C127" s="5" t="str">
        <f>IF(ISBLANK('Monitor Data'!D120),"",IF(C$4&gt;'Monitor Data'!D120,"",ABS(C$4-'Monitor Data'!D120)))</f>
        <v/>
      </c>
      <c r="D127" s="5" t="str">
        <f>IF(ISBLANK('Monitor Data'!E120),"",IF(D$4&gt;'Monitor Data'!E120,"",ABS(D$4-'Monitor Data'!E120)))</f>
        <v/>
      </c>
      <c r="E127" s="5" t="str">
        <f>IF(ISBLANK('Monitor Data'!G120),"",IF(E$4&gt;'Monitor Data'!G120,"",ABS(E$4-'Monitor Data'!G120)))</f>
        <v/>
      </c>
      <c r="F127" s="5" t="str">
        <f>IF(ISBLANK('Monitor Data'!H120),"",IF(F$4&gt;'Monitor Data'!H120,"",ABS(F$4-'Monitor Data'!H120)))</f>
        <v/>
      </c>
      <c r="G127" s="5" t="str">
        <f>IF(ISBLANK('Monitor Data'!J120),"",IF(G$4&gt;'Monitor Data'!J120,"",ABS(G$4-'Monitor Data'!J120)))</f>
        <v/>
      </c>
      <c r="H127" s="5" t="str">
        <f>IF(ISBLANK('Monitor Data'!L120),"",IF(H$4&gt;'Monitor Data'!L120,"",ABS(H$4-'Monitor Data'!L120)))</f>
        <v/>
      </c>
      <c r="I127" s="5" t="str">
        <f>IF(ISBLANK('Monitor Data'!M120),"",IF(I$4&gt;'Monitor Data'!M120,"",ABS(I$4-'Monitor Data'!M120)))</f>
        <v/>
      </c>
      <c r="J127" s="5" t="str">
        <f>IF(ISBLANK('Monitor Data'!O120),"",IF(J$4&gt;'Monitor Data'!O120,"",ABS(J$4-'Monitor Data'!O120)))</f>
        <v/>
      </c>
      <c r="K127" s="5" t="str">
        <f>IF(ISBLANK('Monitor Data'!P120),"",IF(K$4&gt;'Monitor Data'!P120,"",ABS(K$4-'Monitor Data'!P120)))</f>
        <v/>
      </c>
      <c r="L127" s="5" t="str">
        <f>IF(ISBLANK('Monitor Data'!Q120),"",IF(L$4&gt;'Monitor Data'!Q120,"",ABS(L$4-'Monitor Data'!Q120)))</f>
        <v/>
      </c>
      <c r="M127" s="5" t="str">
        <f>IF(ISBLANK('Monitor Data'!R120),"",IF(M$4&gt;'Monitor Data'!R120,"",ABS(M$4-'Monitor Data'!R120)))</f>
        <v/>
      </c>
      <c r="N127" s="5" t="str">
        <f>IF(ISBLANK('Monitor Data'!S120),"",IF(N$4&gt;'Monitor Data'!S120,"",ABS(N$4-'Monitor Data'!S120)))</f>
        <v/>
      </c>
    </row>
    <row r="128" spans="1:14" x14ac:dyDescent="0.25">
      <c r="A128" s="8">
        <v>44316</v>
      </c>
      <c r="B128" s="5" t="str">
        <f>IF(ISBLANK('Monitor Data'!B121),"",IF(B$4&gt;'Monitor Data'!B121,"",ABS(B$4-'Monitor Data'!B121)))</f>
        <v/>
      </c>
      <c r="C128" s="5" t="str">
        <f>IF(ISBLANK('Monitor Data'!D121),"",IF(C$4&gt;'Monitor Data'!D121,"",ABS(C$4-'Monitor Data'!D121)))</f>
        <v/>
      </c>
      <c r="D128" s="5" t="str">
        <f>IF(ISBLANK('Monitor Data'!E121),"",IF(D$4&gt;'Monitor Data'!E121,"",ABS(D$4-'Monitor Data'!E121)))</f>
        <v/>
      </c>
      <c r="E128" s="5">
        <f>IF(ISBLANK('Monitor Data'!G121),"",IF(E$4&gt;'Monitor Data'!G121,"",ABS(E$4-'Monitor Data'!G121)))</f>
        <v>4.9999999999999822E-2</v>
      </c>
      <c r="F128" s="5" t="str">
        <f>IF(ISBLANK('Monitor Data'!H121),"",IF(F$4&gt;'Monitor Data'!H121,"",ABS(F$4-'Monitor Data'!H121)))</f>
        <v/>
      </c>
      <c r="G128" s="5" t="str">
        <f>IF(ISBLANK('Monitor Data'!J121),"",IF(G$4&gt;'Monitor Data'!J121,"",ABS(G$4-'Monitor Data'!J121)))</f>
        <v/>
      </c>
      <c r="H128" s="5" t="str">
        <f>IF(ISBLANK('Monitor Data'!L121),"",IF(H$4&gt;'Monitor Data'!L121,"",ABS(H$4-'Monitor Data'!L121)))</f>
        <v/>
      </c>
      <c r="I128" s="5" t="str">
        <f>IF(ISBLANK('Monitor Data'!M121),"",IF(I$4&gt;'Monitor Data'!M121,"",ABS(I$4-'Monitor Data'!M121)))</f>
        <v/>
      </c>
      <c r="J128" s="5" t="str">
        <f>IF(ISBLANK('Monitor Data'!O121),"",IF(J$4&gt;'Monitor Data'!O121,"",ABS(J$4-'Monitor Data'!O121)))</f>
        <v/>
      </c>
      <c r="K128" s="5" t="str">
        <f>IF(ISBLANK('Monitor Data'!P121),"",IF(K$4&gt;'Monitor Data'!P121,"",ABS(K$4-'Monitor Data'!P121)))</f>
        <v/>
      </c>
      <c r="L128" s="5" t="str">
        <f>IF(ISBLANK('Monitor Data'!Q121),"",IF(L$4&gt;'Monitor Data'!Q121,"",ABS(L$4-'Monitor Data'!Q121)))</f>
        <v/>
      </c>
      <c r="M128" s="5" t="str">
        <f>IF(ISBLANK('Monitor Data'!R121),"",IF(M$4&gt;'Monitor Data'!R121,"",ABS(M$4-'Monitor Data'!R121)))</f>
        <v/>
      </c>
      <c r="N128" s="5" t="str">
        <f>IF(ISBLANK('Monitor Data'!S121),"",IF(N$4&gt;'Monitor Data'!S121,"",ABS(N$4-'Monitor Data'!S121)))</f>
        <v/>
      </c>
    </row>
    <row r="129" spans="1:14" x14ac:dyDescent="0.25">
      <c r="A129" s="8">
        <v>44317</v>
      </c>
      <c r="B129" s="5">
        <f>IF(ISBLANK('Monitor Data'!B122),"",IF(B$4&gt;'Monitor Data'!B122,"",ABS(B$4-'Monitor Data'!B122)))</f>
        <v>0.5</v>
      </c>
      <c r="C129" s="5" t="str">
        <f>IF(ISBLANK('Monitor Data'!D122),"",IF(C$4&gt;'Monitor Data'!D122,"",ABS(C$4-'Monitor Data'!D122)))</f>
        <v/>
      </c>
      <c r="D129" s="5" t="str">
        <f>IF(ISBLANK('Monitor Data'!E122),"",IF(D$4&gt;'Monitor Data'!E122,"",ABS(D$4-'Monitor Data'!E122)))</f>
        <v/>
      </c>
      <c r="E129" s="5">
        <f>IF(ISBLANK('Monitor Data'!G122),"",IF(E$4&gt;'Monitor Data'!G122,"",ABS(E$4-'Monitor Data'!G122)))</f>
        <v>3.45</v>
      </c>
      <c r="F129" s="5">
        <f>IF(ISBLANK('Monitor Data'!H122),"",IF(F$4&gt;'Monitor Data'!H122,"",ABS(F$4-'Monitor Data'!H122)))</f>
        <v>0.5</v>
      </c>
      <c r="G129" s="5" t="str">
        <f>IF(ISBLANK('Monitor Data'!J122),"",IF(G$4&gt;'Monitor Data'!J122,"",ABS(G$4-'Monitor Data'!J122)))</f>
        <v/>
      </c>
      <c r="H129" s="5">
        <f>IF(ISBLANK('Monitor Data'!L122),"",IF(H$4&gt;'Monitor Data'!L122,"",ABS(H$4-'Monitor Data'!L122)))</f>
        <v>0.5</v>
      </c>
      <c r="I129" s="5">
        <f>IF(ISBLANK('Monitor Data'!M122),"",IF(I$4&gt;'Monitor Data'!M122,"",ABS(I$4-'Monitor Data'!M122)))</f>
        <v>0.5</v>
      </c>
      <c r="J129" s="5" t="str">
        <f>IF(ISBLANK('Monitor Data'!O122),"",IF(J$4&gt;'Monitor Data'!O122,"",ABS(J$4-'Monitor Data'!O122)))</f>
        <v/>
      </c>
      <c r="K129" s="5" t="str">
        <f>IF(ISBLANK('Monitor Data'!P122),"",IF(K$4&gt;'Monitor Data'!P122,"",ABS(K$4-'Monitor Data'!P122)))</f>
        <v/>
      </c>
      <c r="L129" s="5" t="str">
        <f>IF(ISBLANK('Monitor Data'!Q122),"",IF(L$4&gt;'Monitor Data'!Q122,"",ABS(L$4-'Monitor Data'!Q122)))</f>
        <v/>
      </c>
      <c r="M129" s="5" t="str">
        <f>IF(ISBLANK('Monitor Data'!R122),"",IF(M$4&gt;'Monitor Data'!R122,"",ABS(M$4-'Monitor Data'!R122)))</f>
        <v/>
      </c>
      <c r="N129" s="5" t="str">
        <f>IF(ISBLANK('Monitor Data'!S122),"",IF(N$4&gt;'Monitor Data'!S122,"",ABS(N$4-'Monitor Data'!S122)))</f>
        <v/>
      </c>
    </row>
    <row r="130" spans="1:14" x14ac:dyDescent="0.25">
      <c r="A130" s="8">
        <v>44318</v>
      </c>
      <c r="B130" s="5" t="str">
        <f>IF(ISBLANK('Monitor Data'!B123),"",IF(B$4&gt;'Monitor Data'!B123,"",ABS(B$4-'Monitor Data'!B123)))</f>
        <v/>
      </c>
      <c r="C130" s="5" t="str">
        <f>IF(ISBLANK('Monitor Data'!D123),"",IF(C$4&gt;'Monitor Data'!D123,"",ABS(C$4-'Monitor Data'!D123)))</f>
        <v/>
      </c>
      <c r="D130" s="5" t="str">
        <f>IF(ISBLANK('Monitor Data'!E123),"",IF(D$4&gt;'Monitor Data'!E123,"",ABS(D$4-'Monitor Data'!E123)))</f>
        <v/>
      </c>
      <c r="E130" s="5" t="str">
        <f>IF(ISBLANK('Monitor Data'!G123),"",IF(E$4&gt;'Monitor Data'!G123,"",ABS(E$4-'Monitor Data'!G123)))</f>
        <v/>
      </c>
      <c r="F130" s="5" t="str">
        <f>IF(ISBLANK('Monitor Data'!H123),"",IF(F$4&gt;'Monitor Data'!H123,"",ABS(F$4-'Monitor Data'!H123)))</f>
        <v/>
      </c>
      <c r="G130" s="5" t="str">
        <f>IF(ISBLANK('Monitor Data'!J123),"",IF(G$4&gt;'Monitor Data'!J123,"",ABS(G$4-'Monitor Data'!J123)))</f>
        <v/>
      </c>
      <c r="H130" s="5" t="str">
        <f>IF(ISBLANK('Monitor Data'!L123),"",IF(H$4&gt;'Monitor Data'!L123,"",ABS(H$4-'Monitor Data'!L123)))</f>
        <v/>
      </c>
      <c r="I130" s="5">
        <f>IF(ISBLANK('Monitor Data'!M123),"",IF(I$4&gt;'Monitor Data'!M123,"",ABS(I$4-'Monitor Data'!M123)))</f>
        <v>0.29999999999999982</v>
      </c>
      <c r="J130" s="5" t="str">
        <f>IF(ISBLANK('Monitor Data'!O123),"",IF(J$4&gt;'Monitor Data'!O123,"",ABS(J$4-'Monitor Data'!O123)))</f>
        <v/>
      </c>
      <c r="K130" s="5" t="str">
        <f>IF(ISBLANK('Monitor Data'!P123),"",IF(K$4&gt;'Monitor Data'!P123,"",ABS(K$4-'Monitor Data'!P123)))</f>
        <v/>
      </c>
      <c r="L130" s="5" t="str">
        <f>IF(ISBLANK('Monitor Data'!Q123),"",IF(L$4&gt;'Monitor Data'!Q123,"",ABS(L$4-'Monitor Data'!Q123)))</f>
        <v/>
      </c>
      <c r="M130" s="5" t="str">
        <f>IF(ISBLANK('Monitor Data'!R123),"",IF(M$4&gt;'Monitor Data'!R123,"",ABS(M$4-'Monitor Data'!R123)))</f>
        <v/>
      </c>
      <c r="N130" s="5" t="str">
        <f>IF(ISBLANK('Monitor Data'!S123),"",IF(N$4&gt;'Monitor Data'!S123,"",ABS(N$4-'Monitor Data'!S123)))</f>
        <v/>
      </c>
    </row>
    <row r="131" spans="1:14" x14ac:dyDescent="0.25">
      <c r="A131" s="8">
        <v>44319</v>
      </c>
      <c r="B131" s="5" t="str">
        <f>IF(ISBLANK('Monitor Data'!B124),"",IF(B$4&gt;'Monitor Data'!B124,"",ABS(B$4-'Monitor Data'!B124)))</f>
        <v/>
      </c>
      <c r="C131" s="5" t="str">
        <f>IF(ISBLANK('Monitor Data'!D124),"",IF(C$4&gt;'Monitor Data'!D124,"",ABS(C$4-'Monitor Data'!D124)))</f>
        <v/>
      </c>
      <c r="D131" s="5" t="str">
        <f>IF(ISBLANK('Monitor Data'!E124),"",IF(D$4&gt;'Monitor Data'!E124,"",ABS(D$4-'Monitor Data'!E124)))</f>
        <v/>
      </c>
      <c r="E131" s="5">
        <f>IF(ISBLANK('Monitor Data'!G124),"",IF(E$4&gt;'Monitor Data'!G124,"",ABS(E$4-'Monitor Data'!G124)))</f>
        <v>1.3500000000000005</v>
      </c>
      <c r="F131" s="5" t="str">
        <f>IF(ISBLANK('Monitor Data'!H124),"",IF(F$4&gt;'Monitor Data'!H124,"",ABS(F$4-'Monitor Data'!H124)))</f>
        <v/>
      </c>
      <c r="G131" s="5" t="str">
        <f>IF(ISBLANK('Monitor Data'!J124),"",IF(G$4&gt;'Monitor Data'!J124,"",ABS(G$4-'Monitor Data'!J124)))</f>
        <v/>
      </c>
      <c r="H131" s="5" t="str">
        <f>IF(ISBLANK('Monitor Data'!L124),"",IF(H$4&gt;'Monitor Data'!L124,"",ABS(H$4-'Monitor Data'!L124)))</f>
        <v/>
      </c>
      <c r="I131" s="5" t="str">
        <f>IF(ISBLANK('Monitor Data'!M124),"",IF(I$4&gt;'Monitor Data'!M124,"",ABS(I$4-'Monitor Data'!M124)))</f>
        <v/>
      </c>
      <c r="J131" s="5" t="str">
        <f>IF(ISBLANK('Monitor Data'!O124),"",IF(J$4&gt;'Monitor Data'!O124,"",ABS(J$4-'Monitor Data'!O124)))</f>
        <v/>
      </c>
      <c r="K131" s="5">
        <f>IF(ISBLANK('Monitor Data'!P124),"",IF(K$4&gt;'Monitor Data'!P124,"",ABS(K$4-'Monitor Data'!P124)))</f>
        <v>2.1000000000000005</v>
      </c>
      <c r="L131" s="5" t="str">
        <f>IF(ISBLANK('Monitor Data'!Q124),"",IF(L$4&gt;'Monitor Data'!Q124,"",ABS(L$4-'Monitor Data'!Q124)))</f>
        <v/>
      </c>
      <c r="M131" s="5" t="str">
        <f>IF(ISBLANK('Monitor Data'!R124),"",IF(M$4&gt;'Monitor Data'!R124,"",ABS(M$4-'Monitor Data'!R124)))</f>
        <v/>
      </c>
      <c r="N131" s="5" t="str">
        <f>IF(ISBLANK('Monitor Data'!S124),"",IF(N$4&gt;'Monitor Data'!S124,"",ABS(N$4-'Monitor Data'!S124)))</f>
        <v/>
      </c>
    </row>
    <row r="132" spans="1:14" x14ac:dyDescent="0.25">
      <c r="A132" s="8">
        <v>44320</v>
      </c>
      <c r="B132" s="5" t="str">
        <f>IF(ISBLANK('Monitor Data'!B125),"",IF(B$4&gt;'Monitor Data'!B125,"",ABS(B$4-'Monitor Data'!B125)))</f>
        <v/>
      </c>
      <c r="C132" s="5" t="str">
        <f>IF(ISBLANK('Monitor Data'!D125),"",IF(C$4&gt;'Monitor Data'!D125,"",ABS(C$4-'Monitor Data'!D125)))</f>
        <v/>
      </c>
      <c r="D132" s="5" t="str">
        <f>IF(ISBLANK('Monitor Data'!E125),"",IF(D$4&gt;'Monitor Data'!E125,"",ABS(D$4-'Monitor Data'!E125)))</f>
        <v/>
      </c>
      <c r="E132" s="5" t="str">
        <f>IF(ISBLANK('Monitor Data'!G125),"",IF(E$4&gt;'Monitor Data'!G125,"",ABS(E$4-'Monitor Data'!G125)))</f>
        <v/>
      </c>
      <c r="F132" s="5" t="str">
        <f>IF(ISBLANK('Monitor Data'!H125),"",IF(F$4&gt;'Monitor Data'!H125,"",ABS(F$4-'Monitor Data'!H125)))</f>
        <v/>
      </c>
      <c r="G132" s="5" t="str">
        <f>IF(ISBLANK('Monitor Data'!J125),"",IF(G$4&gt;'Monitor Data'!J125,"",ABS(G$4-'Monitor Data'!J125)))</f>
        <v/>
      </c>
      <c r="H132" s="5" t="str">
        <f>IF(ISBLANK('Monitor Data'!L125),"",IF(H$4&gt;'Monitor Data'!L125,"",ABS(H$4-'Monitor Data'!L125)))</f>
        <v/>
      </c>
      <c r="I132" s="5" t="str">
        <f>IF(ISBLANK('Monitor Data'!M125),"",IF(I$4&gt;'Monitor Data'!M125,"",ABS(I$4-'Monitor Data'!M125)))</f>
        <v/>
      </c>
      <c r="J132" s="5" t="str">
        <f>IF(ISBLANK('Monitor Data'!O125),"",IF(J$4&gt;'Monitor Data'!O125,"",ABS(J$4-'Monitor Data'!O125)))</f>
        <v/>
      </c>
      <c r="K132" s="5" t="str">
        <f>IF(ISBLANK('Monitor Data'!P125),"",IF(K$4&gt;'Monitor Data'!P125,"",ABS(K$4-'Monitor Data'!P125)))</f>
        <v/>
      </c>
      <c r="L132" s="5" t="str">
        <f>IF(ISBLANK('Monitor Data'!Q125),"",IF(L$4&gt;'Monitor Data'!Q125,"",ABS(L$4-'Monitor Data'!Q125)))</f>
        <v/>
      </c>
      <c r="M132" s="5" t="str">
        <f>IF(ISBLANK('Monitor Data'!R125),"",IF(M$4&gt;'Monitor Data'!R125,"",ABS(M$4-'Monitor Data'!R125)))</f>
        <v/>
      </c>
      <c r="N132" s="5" t="str">
        <f>IF(ISBLANK('Monitor Data'!S125),"",IF(N$4&gt;'Monitor Data'!S125,"",ABS(N$4-'Monitor Data'!S125)))</f>
        <v/>
      </c>
    </row>
    <row r="133" spans="1:14" x14ac:dyDescent="0.25">
      <c r="A133" s="8">
        <v>44321</v>
      </c>
      <c r="B133" s="5" t="str">
        <f>IF(ISBLANK('Monitor Data'!B126),"",IF(B$4&gt;'Monitor Data'!B126,"",ABS(B$4-'Monitor Data'!B126)))</f>
        <v/>
      </c>
      <c r="C133" s="5" t="str">
        <f>IF(ISBLANK('Monitor Data'!D126),"",IF(C$4&gt;'Monitor Data'!D126,"",ABS(C$4-'Monitor Data'!D126)))</f>
        <v/>
      </c>
      <c r="D133" s="5" t="str">
        <f>IF(ISBLANK('Monitor Data'!E126),"",IF(D$4&gt;'Monitor Data'!E126,"",ABS(D$4-'Monitor Data'!E126)))</f>
        <v/>
      </c>
      <c r="E133" s="5" t="str">
        <f>IF(ISBLANK('Monitor Data'!G126),"",IF(E$4&gt;'Monitor Data'!G126,"",ABS(E$4-'Monitor Data'!G126)))</f>
        <v/>
      </c>
      <c r="F133" s="5" t="str">
        <f>IF(ISBLANK('Monitor Data'!H126),"",IF(F$4&gt;'Monitor Data'!H126,"",ABS(F$4-'Monitor Data'!H126)))</f>
        <v/>
      </c>
      <c r="G133" s="5" t="str">
        <f>IF(ISBLANK('Monitor Data'!J126),"",IF(G$4&gt;'Monitor Data'!J126,"",ABS(G$4-'Monitor Data'!J126)))</f>
        <v/>
      </c>
      <c r="H133" s="5" t="str">
        <f>IF(ISBLANK('Monitor Data'!L126),"",IF(H$4&gt;'Monitor Data'!L126,"",ABS(H$4-'Monitor Data'!L126)))</f>
        <v/>
      </c>
      <c r="I133" s="5" t="str">
        <f>IF(ISBLANK('Monitor Data'!M126),"",IF(I$4&gt;'Monitor Data'!M126,"",ABS(I$4-'Monitor Data'!M126)))</f>
        <v/>
      </c>
      <c r="J133" s="5" t="str">
        <f>IF(ISBLANK('Monitor Data'!O126),"",IF(J$4&gt;'Monitor Data'!O126,"",ABS(J$4-'Monitor Data'!O126)))</f>
        <v/>
      </c>
      <c r="K133" s="5" t="str">
        <f>IF(ISBLANK('Monitor Data'!P126),"",IF(K$4&gt;'Monitor Data'!P126,"",ABS(K$4-'Monitor Data'!P126)))</f>
        <v/>
      </c>
      <c r="L133" s="5" t="str">
        <f>IF(ISBLANK('Monitor Data'!Q126),"",IF(L$4&gt;'Monitor Data'!Q126,"",ABS(L$4-'Monitor Data'!Q126)))</f>
        <v/>
      </c>
      <c r="M133" s="5" t="str">
        <f>IF(ISBLANK('Monitor Data'!R126),"",IF(M$4&gt;'Monitor Data'!R126,"",ABS(M$4-'Monitor Data'!R126)))</f>
        <v/>
      </c>
      <c r="N133" s="5" t="str">
        <f>IF(ISBLANK('Monitor Data'!S126),"",IF(N$4&gt;'Monitor Data'!S126,"",ABS(N$4-'Monitor Data'!S126)))</f>
        <v/>
      </c>
    </row>
    <row r="134" spans="1:14" x14ac:dyDescent="0.25">
      <c r="A134" s="8">
        <v>44322</v>
      </c>
      <c r="B134" s="5" t="str">
        <f>IF(ISBLANK('Monitor Data'!B127),"",IF(B$4&gt;'Monitor Data'!B127,"",ABS(B$4-'Monitor Data'!B127)))</f>
        <v/>
      </c>
      <c r="C134" s="5" t="str">
        <f>IF(ISBLANK('Monitor Data'!D127),"",IF(C$4&gt;'Monitor Data'!D127,"",ABS(C$4-'Monitor Data'!D127)))</f>
        <v/>
      </c>
      <c r="D134" s="5" t="str">
        <f>IF(ISBLANK('Monitor Data'!E127),"",IF(D$4&gt;'Monitor Data'!E127,"",ABS(D$4-'Monitor Data'!E127)))</f>
        <v/>
      </c>
      <c r="E134" s="5" t="str">
        <f>IF(ISBLANK('Monitor Data'!G127),"",IF(E$4&gt;'Monitor Data'!G127,"",ABS(E$4-'Monitor Data'!G127)))</f>
        <v/>
      </c>
      <c r="F134" s="5" t="str">
        <f>IF(ISBLANK('Monitor Data'!H127),"",IF(F$4&gt;'Monitor Data'!H127,"",ABS(F$4-'Monitor Data'!H127)))</f>
        <v/>
      </c>
      <c r="G134" s="5" t="str">
        <f>IF(ISBLANK('Monitor Data'!J127),"",IF(G$4&gt;'Monitor Data'!J127,"",ABS(G$4-'Monitor Data'!J127)))</f>
        <v/>
      </c>
      <c r="H134" s="5" t="str">
        <f>IF(ISBLANK('Monitor Data'!L127),"",IF(H$4&gt;'Monitor Data'!L127,"",ABS(H$4-'Monitor Data'!L127)))</f>
        <v/>
      </c>
      <c r="I134" s="5" t="str">
        <f>IF(ISBLANK('Monitor Data'!M127),"",IF(I$4&gt;'Monitor Data'!M127,"",ABS(I$4-'Monitor Data'!M127)))</f>
        <v/>
      </c>
      <c r="J134" s="5" t="str">
        <f>IF(ISBLANK('Monitor Data'!O127),"",IF(J$4&gt;'Monitor Data'!O127,"",ABS(J$4-'Monitor Data'!O127)))</f>
        <v/>
      </c>
      <c r="K134" s="5" t="str">
        <f>IF(ISBLANK('Monitor Data'!P127),"",IF(K$4&gt;'Monitor Data'!P127,"",ABS(K$4-'Monitor Data'!P127)))</f>
        <v/>
      </c>
      <c r="L134" s="5" t="str">
        <f>IF(ISBLANK('Monitor Data'!Q127),"",IF(L$4&gt;'Monitor Data'!Q127,"",ABS(L$4-'Monitor Data'!Q127)))</f>
        <v/>
      </c>
      <c r="M134" s="5" t="str">
        <f>IF(ISBLANK('Monitor Data'!R127),"",IF(M$4&gt;'Monitor Data'!R127,"",ABS(M$4-'Monitor Data'!R127)))</f>
        <v/>
      </c>
      <c r="N134" s="5" t="str">
        <f>IF(ISBLANK('Monitor Data'!S127),"",IF(N$4&gt;'Monitor Data'!S127,"",ABS(N$4-'Monitor Data'!S127)))</f>
        <v/>
      </c>
    </row>
    <row r="135" spans="1:14" x14ac:dyDescent="0.25">
      <c r="A135" s="8">
        <v>44323</v>
      </c>
      <c r="B135" s="5" t="str">
        <f>IF(ISBLANK('Monitor Data'!B128),"",IF(B$4&gt;'Monitor Data'!B128,"",ABS(B$4-'Monitor Data'!B128)))</f>
        <v/>
      </c>
      <c r="C135" s="5" t="str">
        <f>IF(ISBLANK('Monitor Data'!D128),"",IF(C$4&gt;'Monitor Data'!D128,"",ABS(C$4-'Monitor Data'!D128)))</f>
        <v/>
      </c>
      <c r="D135" s="5" t="str">
        <f>IF(ISBLANK('Monitor Data'!E128),"",IF(D$4&gt;'Monitor Data'!E128,"",ABS(D$4-'Monitor Data'!E128)))</f>
        <v/>
      </c>
      <c r="E135" s="5" t="str">
        <f>IF(ISBLANK('Monitor Data'!G128),"",IF(E$4&gt;'Monitor Data'!G128,"",ABS(E$4-'Monitor Data'!G128)))</f>
        <v/>
      </c>
      <c r="F135" s="5" t="str">
        <f>IF(ISBLANK('Monitor Data'!H128),"",IF(F$4&gt;'Monitor Data'!H128,"",ABS(F$4-'Monitor Data'!H128)))</f>
        <v/>
      </c>
      <c r="G135" s="5" t="str">
        <f>IF(ISBLANK('Monitor Data'!J128),"",IF(G$4&gt;'Monitor Data'!J128,"",ABS(G$4-'Monitor Data'!J128)))</f>
        <v/>
      </c>
      <c r="H135" s="5" t="str">
        <f>IF(ISBLANK('Monitor Data'!L128),"",IF(H$4&gt;'Monitor Data'!L128,"",ABS(H$4-'Monitor Data'!L128)))</f>
        <v/>
      </c>
      <c r="I135" s="5" t="str">
        <f>IF(ISBLANK('Monitor Data'!M128),"",IF(I$4&gt;'Monitor Data'!M128,"",ABS(I$4-'Monitor Data'!M128)))</f>
        <v/>
      </c>
      <c r="J135" s="5">
        <f>IF(ISBLANK('Monitor Data'!O128),"",IF(J$4&gt;'Monitor Data'!O128,"",ABS(J$4-'Monitor Data'!O128)))</f>
        <v>2.2999999999999989</v>
      </c>
      <c r="K135" s="5" t="str">
        <f>IF(ISBLANK('Monitor Data'!P128),"",IF(K$4&gt;'Monitor Data'!P128,"",ABS(K$4-'Monitor Data'!P128)))</f>
        <v/>
      </c>
      <c r="L135" s="5" t="str">
        <f>IF(ISBLANK('Monitor Data'!Q128),"",IF(L$4&gt;'Monitor Data'!Q128,"",ABS(L$4-'Monitor Data'!Q128)))</f>
        <v/>
      </c>
      <c r="M135" s="5" t="str">
        <f>IF(ISBLANK('Monitor Data'!R128),"",IF(M$4&gt;'Monitor Data'!R128,"",ABS(M$4-'Monitor Data'!R128)))</f>
        <v/>
      </c>
      <c r="N135" s="5" t="str">
        <f>IF(ISBLANK('Monitor Data'!S128),"",IF(N$4&gt;'Monitor Data'!S128,"",ABS(N$4-'Monitor Data'!S128)))</f>
        <v/>
      </c>
    </row>
    <row r="136" spans="1:14" x14ac:dyDescent="0.25">
      <c r="A136" s="8">
        <v>44324</v>
      </c>
      <c r="B136" s="5" t="str">
        <f>IF(ISBLANK('Monitor Data'!B129),"",IF(B$4&gt;'Monitor Data'!B129,"",ABS(B$4-'Monitor Data'!B129)))</f>
        <v/>
      </c>
      <c r="C136" s="5" t="str">
        <f>IF(ISBLANK('Monitor Data'!D129),"",IF(C$4&gt;'Monitor Data'!D129,"",ABS(C$4-'Monitor Data'!D129)))</f>
        <v/>
      </c>
      <c r="D136" s="5" t="str">
        <f>IF(ISBLANK('Monitor Data'!E129),"",IF(D$4&gt;'Monitor Data'!E129,"",ABS(D$4-'Monitor Data'!E129)))</f>
        <v/>
      </c>
      <c r="E136" s="5" t="str">
        <f>IF(ISBLANK('Monitor Data'!G129),"",IF(E$4&gt;'Monitor Data'!G129,"",ABS(E$4-'Monitor Data'!G129)))</f>
        <v/>
      </c>
      <c r="F136" s="5" t="str">
        <f>IF(ISBLANK('Monitor Data'!H129),"",IF(F$4&gt;'Monitor Data'!H129,"",ABS(F$4-'Monitor Data'!H129)))</f>
        <v/>
      </c>
      <c r="G136" s="5" t="str">
        <f>IF(ISBLANK('Monitor Data'!J129),"",IF(G$4&gt;'Monitor Data'!J129,"",ABS(G$4-'Monitor Data'!J129)))</f>
        <v/>
      </c>
      <c r="H136" s="5" t="str">
        <f>IF(ISBLANK('Monitor Data'!L129),"",IF(H$4&gt;'Monitor Data'!L129,"",ABS(H$4-'Monitor Data'!L129)))</f>
        <v/>
      </c>
      <c r="I136" s="5" t="str">
        <f>IF(ISBLANK('Monitor Data'!M129),"",IF(I$4&gt;'Monitor Data'!M129,"",ABS(I$4-'Monitor Data'!M129)))</f>
        <v/>
      </c>
      <c r="J136" s="5" t="str">
        <f>IF(ISBLANK('Monitor Data'!O129),"",IF(J$4&gt;'Monitor Data'!O129,"",ABS(J$4-'Monitor Data'!O129)))</f>
        <v/>
      </c>
      <c r="K136" s="5" t="str">
        <f>IF(ISBLANK('Monitor Data'!P129),"",IF(K$4&gt;'Monitor Data'!P129,"",ABS(K$4-'Monitor Data'!P129)))</f>
        <v/>
      </c>
      <c r="L136" s="5" t="str">
        <f>IF(ISBLANK('Monitor Data'!Q129),"",IF(L$4&gt;'Monitor Data'!Q129,"",ABS(L$4-'Monitor Data'!Q129)))</f>
        <v/>
      </c>
      <c r="M136" s="5" t="str">
        <f>IF(ISBLANK('Monitor Data'!R129),"",IF(M$4&gt;'Monitor Data'!R129,"",ABS(M$4-'Monitor Data'!R129)))</f>
        <v/>
      </c>
      <c r="N136" s="5" t="str">
        <f>IF(ISBLANK('Monitor Data'!S129),"",IF(N$4&gt;'Monitor Data'!S129,"",ABS(N$4-'Monitor Data'!S129)))</f>
        <v/>
      </c>
    </row>
    <row r="137" spans="1:14" x14ac:dyDescent="0.25">
      <c r="A137" s="8">
        <v>44325</v>
      </c>
      <c r="B137" s="5" t="str">
        <f>IF(ISBLANK('Monitor Data'!B130),"",IF(B$4&gt;'Monitor Data'!B130,"",ABS(B$4-'Monitor Data'!B130)))</f>
        <v/>
      </c>
      <c r="C137" s="5" t="str">
        <f>IF(ISBLANK('Monitor Data'!D130),"",IF(C$4&gt;'Monitor Data'!D130,"",ABS(C$4-'Monitor Data'!D130)))</f>
        <v/>
      </c>
      <c r="D137" s="5" t="str">
        <f>IF(ISBLANK('Monitor Data'!E130),"",IF(D$4&gt;'Monitor Data'!E130,"",ABS(D$4-'Monitor Data'!E130)))</f>
        <v/>
      </c>
      <c r="E137" s="5" t="str">
        <f>IF(ISBLANK('Monitor Data'!G130),"",IF(E$4&gt;'Monitor Data'!G130,"",ABS(E$4-'Monitor Data'!G130)))</f>
        <v/>
      </c>
      <c r="F137" s="5" t="str">
        <f>IF(ISBLANK('Monitor Data'!H130),"",IF(F$4&gt;'Monitor Data'!H130,"",ABS(F$4-'Monitor Data'!H130)))</f>
        <v/>
      </c>
      <c r="G137" s="5" t="str">
        <f>IF(ISBLANK('Monitor Data'!J130),"",IF(G$4&gt;'Monitor Data'!J130,"",ABS(G$4-'Monitor Data'!J130)))</f>
        <v/>
      </c>
      <c r="H137" s="5" t="str">
        <f>IF(ISBLANK('Monitor Data'!L130),"",IF(H$4&gt;'Monitor Data'!L130,"",ABS(H$4-'Monitor Data'!L130)))</f>
        <v/>
      </c>
      <c r="I137" s="5" t="str">
        <f>IF(ISBLANK('Monitor Data'!M130),"",IF(I$4&gt;'Monitor Data'!M130,"",ABS(I$4-'Monitor Data'!M130)))</f>
        <v/>
      </c>
      <c r="J137" s="5" t="str">
        <f>IF(ISBLANK('Monitor Data'!O130),"",IF(J$4&gt;'Monitor Data'!O130,"",ABS(J$4-'Monitor Data'!O130)))</f>
        <v/>
      </c>
      <c r="K137" s="5" t="str">
        <f>IF(ISBLANK('Monitor Data'!P130),"",IF(K$4&gt;'Monitor Data'!P130,"",ABS(K$4-'Monitor Data'!P130)))</f>
        <v/>
      </c>
      <c r="L137" s="5" t="str">
        <f>IF(ISBLANK('Monitor Data'!Q130),"",IF(L$4&gt;'Monitor Data'!Q130,"",ABS(L$4-'Monitor Data'!Q130)))</f>
        <v/>
      </c>
      <c r="M137" s="5" t="str">
        <f>IF(ISBLANK('Monitor Data'!R130),"",IF(M$4&gt;'Monitor Data'!R130,"",ABS(M$4-'Monitor Data'!R130)))</f>
        <v/>
      </c>
      <c r="N137" s="5" t="str">
        <f>IF(ISBLANK('Monitor Data'!S130),"",IF(N$4&gt;'Monitor Data'!S130,"",ABS(N$4-'Monitor Data'!S130)))</f>
        <v/>
      </c>
    </row>
    <row r="138" spans="1:14" x14ac:dyDescent="0.25">
      <c r="A138" s="8">
        <v>44326</v>
      </c>
      <c r="B138" s="5" t="str">
        <f>IF(ISBLANK('Monitor Data'!B131),"",IF(B$4&gt;'Monitor Data'!B131,"",ABS(B$4-'Monitor Data'!B131)))</f>
        <v/>
      </c>
      <c r="C138" s="5" t="str">
        <f>IF(ISBLANK('Monitor Data'!D131),"",IF(C$4&gt;'Monitor Data'!D131,"",ABS(C$4-'Monitor Data'!D131)))</f>
        <v/>
      </c>
      <c r="D138" s="5" t="str">
        <f>IF(ISBLANK('Monitor Data'!E131),"",IF(D$4&gt;'Monitor Data'!E131,"",ABS(D$4-'Monitor Data'!E131)))</f>
        <v/>
      </c>
      <c r="E138" s="5" t="str">
        <f>IF(ISBLANK('Monitor Data'!G131),"",IF(E$4&gt;'Monitor Data'!G131,"",ABS(E$4-'Monitor Data'!G131)))</f>
        <v/>
      </c>
      <c r="F138" s="5" t="str">
        <f>IF(ISBLANK('Monitor Data'!H131),"",IF(F$4&gt;'Monitor Data'!H131,"",ABS(F$4-'Monitor Data'!H131)))</f>
        <v/>
      </c>
      <c r="G138" s="5" t="str">
        <f>IF(ISBLANK('Monitor Data'!J131),"",IF(G$4&gt;'Monitor Data'!J131,"",ABS(G$4-'Monitor Data'!J131)))</f>
        <v/>
      </c>
      <c r="H138" s="5" t="str">
        <f>IF(ISBLANK('Monitor Data'!L131),"",IF(H$4&gt;'Monitor Data'!L131,"",ABS(H$4-'Monitor Data'!L131)))</f>
        <v/>
      </c>
      <c r="I138" s="5" t="str">
        <f>IF(ISBLANK('Monitor Data'!M131),"",IF(I$4&gt;'Monitor Data'!M131,"",ABS(I$4-'Monitor Data'!M131)))</f>
        <v/>
      </c>
      <c r="J138" s="5" t="str">
        <f>IF(ISBLANK('Monitor Data'!O131),"",IF(J$4&gt;'Monitor Data'!O131,"",ABS(J$4-'Monitor Data'!O131)))</f>
        <v/>
      </c>
      <c r="K138" s="5" t="str">
        <f>IF(ISBLANK('Monitor Data'!P131),"",IF(K$4&gt;'Monitor Data'!P131,"",ABS(K$4-'Monitor Data'!P131)))</f>
        <v/>
      </c>
      <c r="L138" s="5" t="str">
        <f>IF(ISBLANK('Monitor Data'!Q131),"",IF(L$4&gt;'Monitor Data'!Q131,"",ABS(L$4-'Monitor Data'!Q131)))</f>
        <v/>
      </c>
      <c r="M138" s="5" t="str">
        <f>IF(ISBLANK('Monitor Data'!R131),"",IF(M$4&gt;'Monitor Data'!R131,"",ABS(M$4-'Monitor Data'!R131)))</f>
        <v/>
      </c>
      <c r="N138" s="5" t="str">
        <f>IF(ISBLANK('Monitor Data'!S131),"",IF(N$4&gt;'Monitor Data'!S131,"",ABS(N$4-'Monitor Data'!S131)))</f>
        <v/>
      </c>
    </row>
    <row r="139" spans="1:14" x14ac:dyDescent="0.25">
      <c r="A139" s="8">
        <v>44327</v>
      </c>
      <c r="B139" s="5" t="str">
        <f>IF(ISBLANK('Monitor Data'!B132),"",IF(B$4&gt;'Monitor Data'!B132,"",ABS(B$4-'Monitor Data'!B132)))</f>
        <v/>
      </c>
      <c r="C139" s="5" t="str">
        <f>IF(ISBLANK('Monitor Data'!D132),"",IF(C$4&gt;'Monitor Data'!D132,"",ABS(C$4-'Monitor Data'!D132)))</f>
        <v/>
      </c>
      <c r="D139" s="5" t="str">
        <f>IF(ISBLANK('Monitor Data'!E132),"",IF(D$4&gt;'Monitor Data'!E132,"",ABS(D$4-'Monitor Data'!E132)))</f>
        <v/>
      </c>
      <c r="E139" s="5" t="str">
        <f>IF(ISBLANK('Monitor Data'!G132),"",IF(E$4&gt;'Monitor Data'!G132,"",ABS(E$4-'Monitor Data'!G132)))</f>
        <v/>
      </c>
      <c r="F139" s="5" t="str">
        <f>IF(ISBLANK('Monitor Data'!H132),"",IF(F$4&gt;'Monitor Data'!H132,"",ABS(F$4-'Monitor Data'!H132)))</f>
        <v/>
      </c>
      <c r="G139" s="5" t="str">
        <f>IF(ISBLANK('Monitor Data'!J132),"",IF(G$4&gt;'Monitor Data'!J132,"",ABS(G$4-'Monitor Data'!J132)))</f>
        <v/>
      </c>
      <c r="H139" s="5" t="str">
        <f>IF(ISBLANK('Monitor Data'!L132),"",IF(H$4&gt;'Monitor Data'!L132,"",ABS(H$4-'Monitor Data'!L132)))</f>
        <v/>
      </c>
      <c r="I139" s="5" t="str">
        <f>IF(ISBLANK('Monitor Data'!M132),"",IF(I$4&gt;'Monitor Data'!M132,"",ABS(I$4-'Monitor Data'!M132)))</f>
        <v/>
      </c>
      <c r="J139" s="5" t="str">
        <f>IF(ISBLANK('Monitor Data'!O132),"",IF(J$4&gt;'Monitor Data'!O132,"",ABS(J$4-'Monitor Data'!O132)))</f>
        <v/>
      </c>
      <c r="K139" s="5" t="str">
        <f>IF(ISBLANK('Monitor Data'!P132),"",IF(K$4&gt;'Monitor Data'!P132,"",ABS(K$4-'Monitor Data'!P132)))</f>
        <v/>
      </c>
      <c r="L139" s="5" t="str">
        <f>IF(ISBLANK('Monitor Data'!Q132),"",IF(L$4&gt;'Monitor Data'!Q132,"",ABS(L$4-'Monitor Data'!Q132)))</f>
        <v/>
      </c>
      <c r="M139" s="5" t="str">
        <f>IF(ISBLANK('Monitor Data'!R132),"",IF(M$4&gt;'Monitor Data'!R132,"",ABS(M$4-'Monitor Data'!R132)))</f>
        <v/>
      </c>
      <c r="N139" s="5" t="str">
        <f>IF(ISBLANK('Monitor Data'!S132),"",IF(N$4&gt;'Monitor Data'!S132,"",ABS(N$4-'Monitor Data'!S132)))</f>
        <v/>
      </c>
    </row>
    <row r="140" spans="1:14" x14ac:dyDescent="0.25">
      <c r="A140" s="8">
        <v>44328</v>
      </c>
      <c r="B140" s="5" t="str">
        <f>IF(ISBLANK('Monitor Data'!B133),"",IF(B$4&gt;'Monitor Data'!B133,"",ABS(B$4-'Monitor Data'!B133)))</f>
        <v/>
      </c>
      <c r="C140" s="5" t="str">
        <f>IF(ISBLANK('Monitor Data'!D133),"",IF(C$4&gt;'Monitor Data'!D133,"",ABS(C$4-'Monitor Data'!D133)))</f>
        <v/>
      </c>
      <c r="D140" s="5" t="str">
        <f>IF(ISBLANK('Monitor Data'!E133),"",IF(D$4&gt;'Monitor Data'!E133,"",ABS(D$4-'Monitor Data'!E133)))</f>
        <v/>
      </c>
      <c r="E140" s="5">
        <f>IF(ISBLANK('Monitor Data'!G133),"",IF(E$4&gt;'Monitor Data'!G133,"",ABS(E$4-'Monitor Data'!G133)))</f>
        <v>1.3500000000000005</v>
      </c>
      <c r="F140" s="5" t="str">
        <f>IF(ISBLANK('Monitor Data'!H133),"",IF(F$4&gt;'Monitor Data'!H133,"",ABS(F$4-'Monitor Data'!H133)))</f>
        <v/>
      </c>
      <c r="G140" s="5" t="str">
        <f>IF(ISBLANK('Monitor Data'!J133),"",IF(G$4&gt;'Monitor Data'!J133,"",ABS(G$4-'Monitor Data'!J133)))</f>
        <v/>
      </c>
      <c r="H140" s="5" t="str">
        <f>IF(ISBLANK('Monitor Data'!L133),"",IF(H$4&gt;'Monitor Data'!L133,"",ABS(H$4-'Monitor Data'!L133)))</f>
        <v/>
      </c>
      <c r="I140" s="5" t="str">
        <f>IF(ISBLANK('Monitor Data'!M133),"",IF(I$4&gt;'Monitor Data'!M133,"",ABS(I$4-'Monitor Data'!M133)))</f>
        <v/>
      </c>
      <c r="J140" s="5" t="str">
        <f>IF(ISBLANK('Monitor Data'!O133),"",IF(J$4&gt;'Monitor Data'!O133,"",ABS(J$4-'Monitor Data'!O133)))</f>
        <v/>
      </c>
      <c r="K140" s="5" t="str">
        <f>IF(ISBLANK('Monitor Data'!P133),"",IF(K$4&gt;'Monitor Data'!P133,"",ABS(K$4-'Monitor Data'!P133)))</f>
        <v/>
      </c>
      <c r="L140" s="5" t="str">
        <f>IF(ISBLANK('Monitor Data'!Q133),"",IF(L$4&gt;'Monitor Data'!Q133,"",ABS(L$4-'Monitor Data'!Q133)))</f>
        <v/>
      </c>
      <c r="M140" s="5" t="str">
        <f>IF(ISBLANK('Monitor Data'!R133),"",IF(M$4&gt;'Monitor Data'!R133,"",ABS(M$4-'Monitor Data'!R133)))</f>
        <v/>
      </c>
      <c r="N140" s="5" t="str">
        <f>IF(ISBLANK('Monitor Data'!S133),"",IF(N$4&gt;'Monitor Data'!S133,"",ABS(N$4-'Monitor Data'!S133)))</f>
        <v/>
      </c>
    </row>
    <row r="141" spans="1:14" x14ac:dyDescent="0.25">
      <c r="A141" s="8">
        <v>44329</v>
      </c>
      <c r="B141" s="5" t="str">
        <f>IF(ISBLANK('Monitor Data'!B134),"",IF(B$4&gt;'Monitor Data'!B134,"",ABS(B$4-'Monitor Data'!B134)))</f>
        <v/>
      </c>
      <c r="C141" s="5" t="str">
        <f>IF(ISBLANK('Monitor Data'!D134),"",IF(C$4&gt;'Monitor Data'!D134,"",ABS(C$4-'Monitor Data'!D134)))</f>
        <v/>
      </c>
      <c r="D141" s="5" t="str">
        <f>IF(ISBLANK('Monitor Data'!E134),"",IF(D$4&gt;'Monitor Data'!E134,"",ABS(D$4-'Monitor Data'!E134)))</f>
        <v/>
      </c>
      <c r="E141" s="5">
        <f>IF(ISBLANK('Monitor Data'!G134),"",IF(E$4&gt;'Monitor Data'!G134,"",ABS(E$4-'Monitor Data'!G134)))</f>
        <v>2.3500000000000005</v>
      </c>
      <c r="F141" s="5" t="str">
        <f>IF(ISBLANK('Monitor Data'!H134),"",IF(F$4&gt;'Monitor Data'!H134,"",ABS(F$4-'Monitor Data'!H134)))</f>
        <v/>
      </c>
      <c r="G141" s="5" t="str">
        <f>IF(ISBLANK('Monitor Data'!J134),"",IF(G$4&gt;'Monitor Data'!J134,"",ABS(G$4-'Monitor Data'!J134)))</f>
        <v/>
      </c>
      <c r="H141" s="5" t="str">
        <f>IF(ISBLANK('Monitor Data'!L134),"",IF(H$4&gt;'Monitor Data'!L134,"",ABS(H$4-'Monitor Data'!L134)))</f>
        <v/>
      </c>
      <c r="I141" s="5" t="str">
        <f>IF(ISBLANK('Monitor Data'!M134),"",IF(I$4&gt;'Monitor Data'!M134,"",ABS(I$4-'Monitor Data'!M134)))</f>
        <v/>
      </c>
      <c r="J141" s="5" t="str">
        <f>IF(ISBLANK('Monitor Data'!O134),"",IF(J$4&gt;'Monitor Data'!O134,"",ABS(J$4-'Monitor Data'!O134)))</f>
        <v/>
      </c>
      <c r="K141" s="5" t="str">
        <f>IF(ISBLANK('Monitor Data'!P134),"",IF(K$4&gt;'Monitor Data'!P134,"",ABS(K$4-'Monitor Data'!P134)))</f>
        <v/>
      </c>
      <c r="L141" s="5" t="str">
        <f>IF(ISBLANK('Monitor Data'!Q134),"",IF(L$4&gt;'Monitor Data'!Q134,"",ABS(L$4-'Monitor Data'!Q134)))</f>
        <v/>
      </c>
      <c r="M141" s="5" t="str">
        <f>IF(ISBLANK('Monitor Data'!R134),"",IF(M$4&gt;'Monitor Data'!R134,"",ABS(M$4-'Monitor Data'!R134)))</f>
        <v/>
      </c>
      <c r="N141" s="5" t="str">
        <f>IF(ISBLANK('Monitor Data'!S134),"",IF(N$4&gt;'Monitor Data'!S134,"",ABS(N$4-'Monitor Data'!S134)))</f>
        <v/>
      </c>
    </row>
    <row r="142" spans="1:14" x14ac:dyDescent="0.25">
      <c r="A142" s="8">
        <v>44330</v>
      </c>
      <c r="B142" s="5" t="str">
        <f>IF(ISBLANK('Monitor Data'!B135),"",IF(B$4&gt;'Monitor Data'!B135,"",ABS(B$4-'Monitor Data'!B135)))</f>
        <v/>
      </c>
      <c r="C142" s="5" t="str">
        <f>IF(ISBLANK('Monitor Data'!D135),"",IF(C$4&gt;'Monitor Data'!D135,"",ABS(C$4-'Monitor Data'!D135)))</f>
        <v/>
      </c>
      <c r="D142" s="5" t="str">
        <f>IF(ISBLANK('Monitor Data'!E135),"",IF(D$4&gt;'Monitor Data'!E135,"",ABS(D$4-'Monitor Data'!E135)))</f>
        <v/>
      </c>
      <c r="E142" s="5">
        <f>IF(ISBLANK('Monitor Data'!G135),"",IF(E$4&gt;'Monitor Data'!G135,"",ABS(E$4-'Monitor Data'!G135)))</f>
        <v>1.9500000000000002</v>
      </c>
      <c r="F142" s="5" t="str">
        <f>IF(ISBLANK('Monitor Data'!H135),"",IF(F$4&gt;'Monitor Data'!H135,"",ABS(F$4-'Monitor Data'!H135)))</f>
        <v/>
      </c>
      <c r="G142" s="5" t="str">
        <f>IF(ISBLANK('Monitor Data'!J135),"",IF(G$4&gt;'Monitor Data'!J135,"",ABS(G$4-'Monitor Data'!J135)))</f>
        <v/>
      </c>
      <c r="H142" s="5" t="str">
        <f>IF(ISBLANK('Monitor Data'!L135),"",IF(H$4&gt;'Monitor Data'!L135,"",ABS(H$4-'Monitor Data'!L135)))</f>
        <v/>
      </c>
      <c r="I142" s="5" t="str">
        <f>IF(ISBLANK('Monitor Data'!M135),"",IF(I$4&gt;'Monitor Data'!M135,"",ABS(I$4-'Monitor Data'!M135)))</f>
        <v/>
      </c>
      <c r="J142" s="5" t="str">
        <f>IF(ISBLANK('Monitor Data'!O135),"",IF(J$4&gt;'Monitor Data'!O135,"",ABS(J$4-'Monitor Data'!O135)))</f>
        <v/>
      </c>
      <c r="K142" s="5" t="str">
        <f>IF(ISBLANK('Monitor Data'!P135),"",IF(K$4&gt;'Monitor Data'!P135,"",ABS(K$4-'Monitor Data'!P135)))</f>
        <v/>
      </c>
      <c r="L142" s="5" t="str">
        <f>IF(ISBLANK('Monitor Data'!Q135),"",IF(L$4&gt;'Monitor Data'!Q135,"",ABS(L$4-'Monitor Data'!Q135)))</f>
        <v/>
      </c>
      <c r="M142" s="5" t="str">
        <f>IF(ISBLANK('Monitor Data'!R135),"",IF(M$4&gt;'Monitor Data'!R135,"",ABS(M$4-'Monitor Data'!R135)))</f>
        <v/>
      </c>
      <c r="N142" s="5" t="str">
        <f>IF(ISBLANK('Monitor Data'!S135),"",IF(N$4&gt;'Monitor Data'!S135,"",ABS(N$4-'Monitor Data'!S135)))</f>
        <v/>
      </c>
    </row>
    <row r="143" spans="1:14" x14ac:dyDescent="0.25">
      <c r="A143" s="8">
        <v>44331</v>
      </c>
      <c r="B143" s="5" t="str">
        <f>IF(ISBLANK('Monitor Data'!B136),"",IF(B$4&gt;'Monitor Data'!B136,"",ABS(B$4-'Monitor Data'!B136)))</f>
        <v/>
      </c>
      <c r="C143" s="5" t="str">
        <f>IF(ISBLANK('Monitor Data'!D136),"",IF(C$4&gt;'Monitor Data'!D136,"",ABS(C$4-'Monitor Data'!D136)))</f>
        <v/>
      </c>
      <c r="D143" s="5">
        <f>IF(ISBLANK('Monitor Data'!E136),"",IF(D$4&gt;'Monitor Data'!E136,"",ABS(D$4-'Monitor Data'!E136)))</f>
        <v>6.3</v>
      </c>
      <c r="E143" s="5">
        <f>IF(ISBLANK('Monitor Data'!G136),"",IF(E$4&gt;'Monitor Data'!G136,"",ABS(E$4-'Monitor Data'!G136)))</f>
        <v>1.6499999999999995</v>
      </c>
      <c r="F143" s="5" t="str">
        <f>IF(ISBLANK('Monitor Data'!H136),"",IF(F$4&gt;'Monitor Data'!H136,"",ABS(F$4-'Monitor Data'!H136)))</f>
        <v/>
      </c>
      <c r="G143" s="5" t="str">
        <f>IF(ISBLANK('Monitor Data'!J136),"",IF(G$4&gt;'Monitor Data'!J136,"",ABS(G$4-'Monitor Data'!J136)))</f>
        <v/>
      </c>
      <c r="H143" s="5" t="str">
        <f>IF(ISBLANK('Monitor Data'!L136),"",IF(H$4&gt;'Monitor Data'!L136,"",ABS(H$4-'Monitor Data'!L136)))</f>
        <v/>
      </c>
      <c r="I143" s="5">
        <f>IF(ISBLANK('Monitor Data'!M136),"",IF(I$4&gt;'Monitor Data'!M136,"",ABS(I$4-'Monitor Data'!M136)))</f>
        <v>0.5</v>
      </c>
      <c r="J143" s="5" t="str">
        <f>IF(ISBLANK('Monitor Data'!O136),"",IF(J$4&gt;'Monitor Data'!O136,"",ABS(J$4-'Monitor Data'!O136)))</f>
        <v/>
      </c>
      <c r="K143" s="5">
        <f>IF(ISBLANK('Monitor Data'!P136),"",IF(K$4&gt;'Monitor Data'!P136,"",ABS(K$4-'Monitor Data'!P136)))</f>
        <v>9.9999999999999645E-2</v>
      </c>
      <c r="L143" s="5" t="str">
        <f>IF(ISBLANK('Monitor Data'!Q136),"",IF(L$4&gt;'Monitor Data'!Q136,"",ABS(L$4-'Monitor Data'!Q136)))</f>
        <v/>
      </c>
      <c r="M143" s="5" t="str">
        <f>IF(ISBLANK('Monitor Data'!R136),"",IF(M$4&gt;'Monitor Data'!R136,"",ABS(M$4-'Monitor Data'!R136)))</f>
        <v/>
      </c>
      <c r="N143" s="5" t="str">
        <f>IF(ISBLANK('Monitor Data'!S136),"",IF(N$4&gt;'Monitor Data'!S136,"",ABS(N$4-'Monitor Data'!S136)))</f>
        <v/>
      </c>
    </row>
    <row r="144" spans="1:14" x14ac:dyDescent="0.25">
      <c r="A144" s="8">
        <v>44332</v>
      </c>
      <c r="B144" s="5">
        <f>IF(ISBLANK('Monitor Data'!B137),"",IF(B$4&gt;'Monitor Data'!B137,"",ABS(B$4-'Monitor Data'!B137)))</f>
        <v>2.0999999999999996</v>
      </c>
      <c r="C144" s="5">
        <f>IF(ISBLANK('Monitor Data'!D137),"",IF(C$4&gt;'Monitor Data'!D137,"",ABS(C$4-'Monitor Data'!D137)))</f>
        <v>0.69999999999999929</v>
      </c>
      <c r="D144" s="5">
        <f>IF(ISBLANK('Monitor Data'!E137),"",IF(D$4&gt;'Monitor Data'!E137,"",ABS(D$4-'Monitor Data'!E137)))</f>
        <v>1.7999999999999998</v>
      </c>
      <c r="E144" s="5">
        <f>IF(ISBLANK('Monitor Data'!G137),"",IF(E$4&gt;'Monitor Data'!G137,"",ABS(E$4-'Monitor Data'!G137)))</f>
        <v>1.9500000000000002</v>
      </c>
      <c r="F144" s="5">
        <f>IF(ISBLANK('Monitor Data'!H137),"",IF(F$4&gt;'Monitor Data'!H137,"",ABS(F$4-'Monitor Data'!H137)))</f>
        <v>1.5</v>
      </c>
      <c r="G144" s="5">
        <f>IF(ISBLANK('Monitor Data'!J137),"",IF(G$4&gt;'Monitor Data'!J137,"",ABS(G$4-'Monitor Data'!J137)))</f>
        <v>1</v>
      </c>
      <c r="H144" s="5">
        <f>IF(ISBLANK('Monitor Data'!L137),"",IF(H$4&gt;'Monitor Data'!L137,"",ABS(H$4-'Monitor Data'!L137)))</f>
        <v>9.9999999999999645E-2</v>
      </c>
      <c r="I144" s="5">
        <f>IF(ISBLANK('Monitor Data'!M137),"",IF(I$4&gt;'Monitor Data'!M137,"",ABS(I$4-'Monitor Data'!M137)))</f>
        <v>1.4000000000000004</v>
      </c>
      <c r="J144" s="5">
        <f>IF(ISBLANK('Monitor Data'!O137),"",IF(J$4&gt;'Monitor Data'!O137,"",ABS(J$4-'Monitor Data'!O137)))</f>
        <v>1.1999999999999993</v>
      </c>
      <c r="K144" s="5">
        <f>IF(ISBLANK('Monitor Data'!P137),"",IF(K$4&gt;'Monitor Data'!P137,"",ABS(K$4-'Monitor Data'!P137)))</f>
        <v>1.7000000000000002</v>
      </c>
      <c r="L144" s="5">
        <f>IF(ISBLANK('Monitor Data'!Q137),"",IF(L$4&gt;'Monitor Data'!Q137,"",ABS(L$4-'Monitor Data'!Q137)))</f>
        <v>0.90000000000000036</v>
      </c>
      <c r="M144" s="5">
        <f>IF(ISBLANK('Monitor Data'!R137),"",IF(M$4&gt;'Monitor Data'!R137,"",ABS(M$4-'Monitor Data'!R137)))</f>
        <v>2.1000000000000005</v>
      </c>
      <c r="N144" s="5">
        <f>IF(ISBLANK('Monitor Data'!S137),"",IF(N$4&gt;'Monitor Data'!S137,"",ABS(N$4-'Monitor Data'!S137)))</f>
        <v>2.4999999999999991</v>
      </c>
    </row>
    <row r="145" spans="1:14" x14ac:dyDescent="0.25">
      <c r="A145" s="8">
        <v>44333</v>
      </c>
      <c r="B145" s="5" t="str">
        <f>IF(ISBLANK('Monitor Data'!B138),"",IF(B$4&gt;'Monitor Data'!B138,"",ABS(B$4-'Monitor Data'!B138)))</f>
        <v/>
      </c>
      <c r="C145" s="5" t="str">
        <f>IF(ISBLANK('Monitor Data'!D138),"",IF(C$4&gt;'Monitor Data'!D138,"",ABS(C$4-'Monitor Data'!D138)))</f>
        <v/>
      </c>
      <c r="D145" s="5" t="str">
        <f>IF(ISBLANK('Monitor Data'!E138),"",IF(D$4&gt;'Monitor Data'!E138,"",ABS(D$4-'Monitor Data'!E138)))</f>
        <v/>
      </c>
      <c r="E145" s="5" t="str">
        <f>IF(ISBLANK('Monitor Data'!G138),"",IF(E$4&gt;'Monitor Data'!G138,"",ABS(E$4-'Monitor Data'!G138)))</f>
        <v/>
      </c>
      <c r="F145" s="5" t="str">
        <f>IF(ISBLANK('Monitor Data'!H138),"",IF(F$4&gt;'Monitor Data'!H138,"",ABS(F$4-'Monitor Data'!H138)))</f>
        <v/>
      </c>
      <c r="G145" s="5" t="str">
        <f>IF(ISBLANK('Monitor Data'!J138),"",IF(G$4&gt;'Monitor Data'!J138,"",ABS(G$4-'Monitor Data'!J138)))</f>
        <v/>
      </c>
      <c r="H145" s="5" t="str">
        <f>IF(ISBLANK('Monitor Data'!L138),"",IF(H$4&gt;'Monitor Data'!L138,"",ABS(H$4-'Monitor Data'!L138)))</f>
        <v/>
      </c>
      <c r="I145" s="5" t="str">
        <f>IF(ISBLANK('Monitor Data'!M138),"",IF(I$4&gt;'Monitor Data'!M138,"",ABS(I$4-'Monitor Data'!M138)))</f>
        <v/>
      </c>
      <c r="J145" s="5" t="str">
        <f>IF(ISBLANK('Monitor Data'!O138),"",IF(J$4&gt;'Monitor Data'!O138,"",ABS(J$4-'Monitor Data'!O138)))</f>
        <v/>
      </c>
      <c r="K145" s="5" t="str">
        <f>IF(ISBLANK('Monitor Data'!P138),"",IF(K$4&gt;'Monitor Data'!P138,"",ABS(K$4-'Monitor Data'!P138)))</f>
        <v/>
      </c>
      <c r="L145" s="5" t="str">
        <f>IF(ISBLANK('Monitor Data'!Q138),"",IF(L$4&gt;'Monitor Data'!Q138,"",ABS(L$4-'Monitor Data'!Q138)))</f>
        <v/>
      </c>
      <c r="M145" s="5" t="str">
        <f>IF(ISBLANK('Monitor Data'!R138),"",IF(M$4&gt;'Monitor Data'!R138,"",ABS(M$4-'Monitor Data'!R138)))</f>
        <v/>
      </c>
      <c r="N145" s="5" t="str">
        <f>IF(ISBLANK('Monitor Data'!S138),"",IF(N$4&gt;'Monitor Data'!S138,"",ABS(N$4-'Monitor Data'!S138)))</f>
        <v/>
      </c>
    </row>
    <row r="146" spans="1:14" x14ac:dyDescent="0.25">
      <c r="A146" s="8">
        <v>44334</v>
      </c>
      <c r="B146" s="5" t="str">
        <f>IF(ISBLANK('Monitor Data'!B139),"",IF(B$4&gt;'Monitor Data'!B139,"",ABS(B$4-'Monitor Data'!B139)))</f>
        <v/>
      </c>
      <c r="C146" s="5" t="str">
        <f>IF(ISBLANK('Monitor Data'!D139),"",IF(C$4&gt;'Monitor Data'!D139,"",ABS(C$4-'Monitor Data'!D139)))</f>
        <v/>
      </c>
      <c r="D146" s="5" t="str">
        <f>IF(ISBLANK('Monitor Data'!E139),"",IF(D$4&gt;'Monitor Data'!E139,"",ABS(D$4-'Monitor Data'!E139)))</f>
        <v/>
      </c>
      <c r="E146" s="5" t="str">
        <f>IF(ISBLANK('Monitor Data'!G139),"",IF(E$4&gt;'Monitor Data'!G139,"",ABS(E$4-'Monitor Data'!G139)))</f>
        <v/>
      </c>
      <c r="F146" s="5" t="str">
        <f>IF(ISBLANK('Monitor Data'!H139),"",IF(F$4&gt;'Monitor Data'!H139,"",ABS(F$4-'Monitor Data'!H139)))</f>
        <v/>
      </c>
      <c r="G146" s="5" t="str">
        <f>IF(ISBLANK('Monitor Data'!J139),"",IF(G$4&gt;'Monitor Data'!J139,"",ABS(G$4-'Monitor Data'!J139)))</f>
        <v/>
      </c>
      <c r="H146" s="5" t="str">
        <f>IF(ISBLANK('Monitor Data'!L139),"",IF(H$4&gt;'Monitor Data'!L139,"",ABS(H$4-'Monitor Data'!L139)))</f>
        <v/>
      </c>
      <c r="I146" s="5" t="str">
        <f>IF(ISBLANK('Monitor Data'!M139),"",IF(I$4&gt;'Monitor Data'!M139,"",ABS(I$4-'Monitor Data'!M139)))</f>
        <v/>
      </c>
      <c r="J146" s="5" t="str">
        <f>IF(ISBLANK('Monitor Data'!O139),"",IF(J$4&gt;'Monitor Data'!O139,"",ABS(J$4-'Monitor Data'!O139)))</f>
        <v/>
      </c>
      <c r="K146" s="5" t="str">
        <f>IF(ISBLANK('Monitor Data'!P139),"",IF(K$4&gt;'Monitor Data'!P139,"",ABS(K$4-'Monitor Data'!P139)))</f>
        <v/>
      </c>
      <c r="L146" s="5" t="str">
        <f>IF(ISBLANK('Monitor Data'!Q139),"",IF(L$4&gt;'Monitor Data'!Q139,"",ABS(L$4-'Monitor Data'!Q139)))</f>
        <v/>
      </c>
      <c r="M146" s="5" t="str">
        <f>IF(ISBLANK('Monitor Data'!R139),"",IF(M$4&gt;'Monitor Data'!R139,"",ABS(M$4-'Monitor Data'!R139)))</f>
        <v/>
      </c>
      <c r="N146" s="5" t="str">
        <f>IF(ISBLANK('Monitor Data'!S139),"",IF(N$4&gt;'Monitor Data'!S139,"",ABS(N$4-'Monitor Data'!S139)))</f>
        <v/>
      </c>
    </row>
    <row r="147" spans="1:14" x14ac:dyDescent="0.25">
      <c r="A147" s="8">
        <v>44335</v>
      </c>
      <c r="B147" s="5" t="str">
        <f>IF(ISBLANK('Monitor Data'!B140),"",IF(B$4&gt;'Monitor Data'!B140,"",ABS(B$4-'Monitor Data'!B140)))</f>
        <v/>
      </c>
      <c r="C147" s="5">
        <f>IF(ISBLANK('Monitor Data'!D140),"",IF(C$4&gt;'Monitor Data'!D140,"",ABS(C$4-'Monitor Data'!D140)))</f>
        <v>1.5</v>
      </c>
      <c r="D147" s="5">
        <f>IF(ISBLANK('Monitor Data'!E140),"",IF(D$4&gt;'Monitor Data'!E140,"",ABS(D$4-'Monitor Data'!E140)))</f>
        <v>1.4999999999999991</v>
      </c>
      <c r="E147" s="5">
        <f>IF(ISBLANK('Monitor Data'!G140),"",IF(E$4&gt;'Monitor Data'!G140,"",ABS(E$4-'Monitor Data'!G140)))</f>
        <v>1.1499999999999995</v>
      </c>
      <c r="F147" s="5" t="str">
        <f>IF(ISBLANK('Monitor Data'!H140),"",IF(F$4&gt;'Monitor Data'!H140,"",ABS(F$4-'Monitor Data'!H140)))</f>
        <v/>
      </c>
      <c r="G147" s="5">
        <f>IF(ISBLANK('Monitor Data'!J140),"",IF(G$4&gt;'Monitor Data'!J140,"",ABS(G$4-'Monitor Data'!J140)))</f>
        <v>1.4000000000000004</v>
      </c>
      <c r="H147" s="5" t="str">
        <f>IF(ISBLANK('Monitor Data'!L140),"",IF(H$4&gt;'Monitor Data'!L140,"",ABS(H$4-'Monitor Data'!L140)))</f>
        <v/>
      </c>
      <c r="I147" s="5" t="str">
        <f>IF(ISBLANK('Monitor Data'!M140),"",IF(I$4&gt;'Monitor Data'!M140,"",ABS(I$4-'Monitor Data'!M140)))</f>
        <v/>
      </c>
      <c r="J147" s="5" t="str">
        <f>IF(ISBLANK('Monitor Data'!O140),"",IF(J$4&gt;'Monitor Data'!O140,"",ABS(J$4-'Monitor Data'!O140)))</f>
        <v/>
      </c>
      <c r="K147" s="5">
        <f>IF(ISBLANK('Monitor Data'!P140),"",IF(K$4&gt;'Monitor Data'!P140,"",ABS(K$4-'Monitor Data'!P140)))</f>
        <v>1.6000000000000005</v>
      </c>
      <c r="L147" s="5">
        <f>IF(ISBLANK('Monitor Data'!Q140),"",IF(L$4&gt;'Monitor Data'!Q140,"",ABS(L$4-'Monitor Data'!Q140)))</f>
        <v>0.40000000000000036</v>
      </c>
      <c r="M147" s="5">
        <f>IF(ISBLANK('Monitor Data'!R140),"",IF(M$4&gt;'Monitor Data'!R140,"",ABS(M$4-'Monitor Data'!R140)))</f>
        <v>0.59999999999999964</v>
      </c>
      <c r="N147" s="5" t="str">
        <f>IF(ISBLANK('Monitor Data'!S140),"",IF(N$4&gt;'Monitor Data'!S140,"",ABS(N$4-'Monitor Data'!S140)))</f>
        <v/>
      </c>
    </row>
    <row r="148" spans="1:14" x14ac:dyDescent="0.25">
      <c r="A148" s="8">
        <v>44336</v>
      </c>
      <c r="B148" s="5" t="str">
        <f>IF(ISBLANK('Monitor Data'!B141),"",IF(B$4&gt;'Monitor Data'!B141,"",ABS(B$4-'Monitor Data'!B141)))</f>
        <v/>
      </c>
      <c r="C148" s="5" t="str">
        <f>IF(ISBLANK('Monitor Data'!D141),"",IF(C$4&gt;'Monitor Data'!D141,"",ABS(C$4-'Monitor Data'!D141)))</f>
        <v/>
      </c>
      <c r="D148" s="5">
        <f>IF(ISBLANK('Monitor Data'!E141),"",IF(D$4&gt;'Monitor Data'!E141,"",ABS(D$4-'Monitor Data'!E141)))</f>
        <v>1.2999999999999998</v>
      </c>
      <c r="E148" s="5">
        <f>IF(ISBLANK('Monitor Data'!G141),"",IF(E$4&gt;'Monitor Data'!G141,"",ABS(E$4-'Monitor Data'!G141)))</f>
        <v>1.0499999999999998</v>
      </c>
      <c r="F148" s="5" t="str">
        <f>IF(ISBLANK('Monitor Data'!H141),"",IF(F$4&gt;'Monitor Data'!H141,"",ABS(F$4-'Monitor Data'!H141)))</f>
        <v/>
      </c>
      <c r="G148" s="5" t="str">
        <f>IF(ISBLANK('Monitor Data'!J141),"",IF(G$4&gt;'Monitor Data'!J141,"",ABS(G$4-'Monitor Data'!J141)))</f>
        <v/>
      </c>
      <c r="H148" s="5" t="str">
        <f>IF(ISBLANK('Monitor Data'!L141),"",IF(H$4&gt;'Monitor Data'!L141,"",ABS(H$4-'Monitor Data'!L141)))</f>
        <v/>
      </c>
      <c r="I148" s="5" t="str">
        <f>IF(ISBLANK('Monitor Data'!M141),"",IF(I$4&gt;'Monitor Data'!M141,"",ABS(I$4-'Monitor Data'!M141)))</f>
        <v/>
      </c>
      <c r="J148" s="5" t="str">
        <f>IF(ISBLANK('Monitor Data'!O141),"",IF(J$4&gt;'Monitor Data'!O141,"",ABS(J$4-'Monitor Data'!O141)))</f>
        <v/>
      </c>
      <c r="K148" s="5">
        <f>IF(ISBLANK('Monitor Data'!P141),"",IF(K$4&gt;'Monitor Data'!P141,"",ABS(K$4-'Monitor Data'!P141)))</f>
        <v>2.2000000000000002</v>
      </c>
      <c r="L148" s="5" t="str">
        <f>IF(ISBLANK('Monitor Data'!Q141),"",IF(L$4&gt;'Monitor Data'!Q141,"",ABS(L$4-'Monitor Data'!Q141)))</f>
        <v/>
      </c>
      <c r="M148" s="5" t="str">
        <f>IF(ISBLANK('Monitor Data'!R141),"",IF(M$4&gt;'Monitor Data'!R141,"",ABS(M$4-'Monitor Data'!R141)))</f>
        <v/>
      </c>
      <c r="N148" s="5" t="str">
        <f>IF(ISBLANK('Monitor Data'!S141),"",IF(N$4&gt;'Monitor Data'!S141,"",ABS(N$4-'Monitor Data'!S141)))</f>
        <v/>
      </c>
    </row>
    <row r="149" spans="1:14" x14ac:dyDescent="0.25">
      <c r="A149" s="8">
        <v>44337</v>
      </c>
      <c r="B149" s="5" t="str">
        <f>IF(ISBLANK('Monitor Data'!B142),"",IF(B$4&gt;'Monitor Data'!B142,"",ABS(B$4-'Monitor Data'!B142)))</f>
        <v/>
      </c>
      <c r="C149" s="5" t="str">
        <f>IF(ISBLANK('Monitor Data'!D142),"",IF(C$4&gt;'Monitor Data'!D142,"",ABS(C$4-'Monitor Data'!D142)))</f>
        <v/>
      </c>
      <c r="D149" s="5" t="str">
        <f>IF(ISBLANK('Monitor Data'!E142),"",IF(D$4&gt;'Monitor Data'!E142,"",ABS(D$4-'Monitor Data'!E142)))</f>
        <v/>
      </c>
      <c r="E149" s="5" t="str">
        <f>IF(ISBLANK('Monitor Data'!G142),"",IF(E$4&gt;'Monitor Data'!G142,"",ABS(E$4-'Monitor Data'!G142)))</f>
        <v/>
      </c>
      <c r="F149" s="5" t="str">
        <f>IF(ISBLANK('Monitor Data'!H142),"",IF(F$4&gt;'Monitor Data'!H142,"",ABS(F$4-'Monitor Data'!H142)))</f>
        <v/>
      </c>
      <c r="G149" s="5" t="str">
        <f>IF(ISBLANK('Monitor Data'!J142),"",IF(G$4&gt;'Monitor Data'!J142,"",ABS(G$4-'Monitor Data'!J142)))</f>
        <v/>
      </c>
      <c r="H149" s="5" t="str">
        <f>IF(ISBLANK('Monitor Data'!L142),"",IF(H$4&gt;'Monitor Data'!L142,"",ABS(H$4-'Monitor Data'!L142)))</f>
        <v/>
      </c>
      <c r="I149" s="5" t="str">
        <f>IF(ISBLANK('Monitor Data'!M142),"",IF(I$4&gt;'Monitor Data'!M142,"",ABS(I$4-'Monitor Data'!M142)))</f>
        <v/>
      </c>
      <c r="J149" s="5" t="str">
        <f>IF(ISBLANK('Monitor Data'!O142),"",IF(J$4&gt;'Monitor Data'!O142,"",ABS(J$4-'Monitor Data'!O142)))</f>
        <v/>
      </c>
      <c r="K149" s="5" t="str">
        <f>IF(ISBLANK('Monitor Data'!P142),"",IF(K$4&gt;'Monitor Data'!P142,"",ABS(K$4-'Monitor Data'!P142)))</f>
        <v/>
      </c>
      <c r="L149" s="5" t="str">
        <f>IF(ISBLANK('Monitor Data'!Q142),"",IF(L$4&gt;'Monitor Data'!Q142,"",ABS(L$4-'Monitor Data'!Q142)))</f>
        <v/>
      </c>
      <c r="M149" s="5" t="str">
        <f>IF(ISBLANK('Monitor Data'!R142),"",IF(M$4&gt;'Monitor Data'!R142,"",ABS(M$4-'Monitor Data'!R142)))</f>
        <v/>
      </c>
      <c r="N149" s="5" t="str">
        <f>IF(ISBLANK('Monitor Data'!S142),"",IF(N$4&gt;'Monitor Data'!S142,"",ABS(N$4-'Monitor Data'!S142)))</f>
        <v/>
      </c>
    </row>
    <row r="150" spans="1:14" x14ac:dyDescent="0.25">
      <c r="A150" s="8">
        <v>44338</v>
      </c>
      <c r="B150" s="5" t="str">
        <f>IF(ISBLANK('Monitor Data'!B143),"",IF(B$4&gt;'Monitor Data'!B143,"",ABS(B$4-'Monitor Data'!B143)))</f>
        <v/>
      </c>
      <c r="C150" s="5">
        <f>IF(ISBLANK('Monitor Data'!D143),"",IF(C$4&gt;'Monitor Data'!D143,"",ABS(C$4-'Monitor Data'!D143)))</f>
        <v>0.20000000000000018</v>
      </c>
      <c r="D150" s="5" t="str">
        <f>IF(ISBLANK('Monitor Data'!E143),"",IF(D$4&gt;'Monitor Data'!E143,"",ABS(D$4-'Monitor Data'!E143)))</f>
        <v/>
      </c>
      <c r="E150" s="5" t="str">
        <f>IF(ISBLANK('Monitor Data'!G143),"",IF(E$4&gt;'Monitor Data'!G143,"",ABS(E$4-'Monitor Data'!G143)))</f>
        <v/>
      </c>
      <c r="F150" s="5" t="str">
        <f>IF(ISBLANK('Monitor Data'!H143),"",IF(F$4&gt;'Monitor Data'!H143,"",ABS(F$4-'Monitor Data'!H143)))</f>
        <v/>
      </c>
      <c r="G150" s="5" t="str">
        <f>IF(ISBLANK('Monitor Data'!J143),"",IF(G$4&gt;'Monitor Data'!J143,"",ABS(G$4-'Monitor Data'!J143)))</f>
        <v/>
      </c>
      <c r="H150" s="5" t="str">
        <f>IF(ISBLANK('Monitor Data'!L143),"",IF(H$4&gt;'Monitor Data'!L143,"",ABS(H$4-'Monitor Data'!L143)))</f>
        <v/>
      </c>
      <c r="I150" s="5" t="str">
        <f>IF(ISBLANK('Monitor Data'!M143),"",IF(I$4&gt;'Monitor Data'!M143,"",ABS(I$4-'Monitor Data'!M143)))</f>
        <v/>
      </c>
      <c r="J150" s="5" t="str">
        <f>IF(ISBLANK('Monitor Data'!O143),"",IF(J$4&gt;'Monitor Data'!O143,"",ABS(J$4-'Monitor Data'!O143)))</f>
        <v/>
      </c>
      <c r="K150" s="5">
        <f>IF(ISBLANK('Monitor Data'!P143),"",IF(K$4&gt;'Monitor Data'!P143,"",ABS(K$4-'Monitor Data'!P143)))</f>
        <v>0.79999999999999982</v>
      </c>
      <c r="L150" s="5">
        <f>IF(ISBLANK('Monitor Data'!Q143),"",IF(L$4&gt;'Monitor Data'!Q143,"",ABS(L$4-'Monitor Data'!Q143)))</f>
        <v>3.4000000000000004</v>
      </c>
      <c r="M150" s="5" t="str">
        <f>IF(ISBLANK('Monitor Data'!R143),"",IF(M$4&gt;'Monitor Data'!R143,"",ABS(M$4-'Monitor Data'!R143)))</f>
        <v/>
      </c>
      <c r="N150" s="5" t="str">
        <f>IF(ISBLANK('Monitor Data'!S143),"",IF(N$4&gt;'Monitor Data'!S143,"",ABS(N$4-'Monitor Data'!S143)))</f>
        <v/>
      </c>
    </row>
    <row r="151" spans="1:14" x14ac:dyDescent="0.25">
      <c r="A151" s="8">
        <v>44339</v>
      </c>
      <c r="B151" s="5" t="str">
        <f>IF(ISBLANK('Monitor Data'!B144),"",IF(B$4&gt;'Monitor Data'!B144,"",ABS(B$4-'Monitor Data'!B144)))</f>
        <v/>
      </c>
      <c r="C151" s="5" t="str">
        <f>IF(ISBLANK('Monitor Data'!D144),"",IF(C$4&gt;'Monitor Data'!D144,"",ABS(C$4-'Monitor Data'!D144)))</f>
        <v/>
      </c>
      <c r="D151" s="5" t="str">
        <f>IF(ISBLANK('Monitor Data'!E144),"",IF(D$4&gt;'Monitor Data'!E144,"",ABS(D$4-'Monitor Data'!E144)))</f>
        <v/>
      </c>
      <c r="E151" s="5" t="str">
        <f>IF(ISBLANK('Monitor Data'!G144),"",IF(E$4&gt;'Monitor Data'!G144,"",ABS(E$4-'Monitor Data'!G144)))</f>
        <v/>
      </c>
      <c r="F151" s="5" t="str">
        <f>IF(ISBLANK('Monitor Data'!H144),"",IF(F$4&gt;'Monitor Data'!H144,"",ABS(F$4-'Monitor Data'!H144)))</f>
        <v/>
      </c>
      <c r="G151" s="5" t="str">
        <f>IF(ISBLANK('Monitor Data'!J144),"",IF(G$4&gt;'Monitor Data'!J144,"",ABS(G$4-'Monitor Data'!J144)))</f>
        <v/>
      </c>
      <c r="H151" s="5" t="str">
        <f>IF(ISBLANK('Monitor Data'!L144),"",IF(H$4&gt;'Monitor Data'!L144,"",ABS(H$4-'Monitor Data'!L144)))</f>
        <v/>
      </c>
      <c r="I151" s="5">
        <f>IF(ISBLANK('Monitor Data'!M144),"",IF(I$4&gt;'Monitor Data'!M144,"",ABS(I$4-'Monitor Data'!M144)))</f>
        <v>0.5</v>
      </c>
      <c r="J151" s="5" t="str">
        <f>IF(ISBLANK('Monitor Data'!O144),"",IF(J$4&gt;'Monitor Data'!O144,"",ABS(J$4-'Monitor Data'!O144)))</f>
        <v/>
      </c>
      <c r="K151" s="5">
        <f>IF(ISBLANK('Monitor Data'!P144),"",IF(K$4&gt;'Monitor Data'!P144,"",ABS(K$4-'Monitor Data'!P144)))</f>
        <v>0.39999999999999947</v>
      </c>
      <c r="L151" s="5" t="str">
        <f>IF(ISBLANK('Monitor Data'!Q144),"",IF(L$4&gt;'Monitor Data'!Q144,"",ABS(L$4-'Monitor Data'!Q144)))</f>
        <v/>
      </c>
      <c r="M151" s="5" t="str">
        <f>IF(ISBLANK('Monitor Data'!R144),"",IF(M$4&gt;'Monitor Data'!R144,"",ABS(M$4-'Monitor Data'!R144)))</f>
        <v/>
      </c>
      <c r="N151" s="5" t="str">
        <f>IF(ISBLANK('Monitor Data'!S144),"",IF(N$4&gt;'Monitor Data'!S144,"",ABS(N$4-'Monitor Data'!S144)))</f>
        <v/>
      </c>
    </row>
    <row r="152" spans="1:14" x14ac:dyDescent="0.25">
      <c r="A152" s="8">
        <v>44340</v>
      </c>
      <c r="B152" s="5" t="str">
        <f>IF(ISBLANK('Monitor Data'!B145),"",IF(B$4&gt;'Monitor Data'!B145,"",ABS(B$4-'Monitor Data'!B145)))</f>
        <v/>
      </c>
      <c r="C152" s="5" t="str">
        <f>IF(ISBLANK('Monitor Data'!D145),"",IF(C$4&gt;'Monitor Data'!D145,"",ABS(C$4-'Monitor Data'!D145)))</f>
        <v/>
      </c>
      <c r="D152" s="5">
        <f>IF(ISBLANK('Monitor Data'!E145),"",IF(D$4&gt;'Monitor Data'!E145,"",ABS(D$4-'Monitor Data'!E145)))</f>
        <v>2.2999999999999998</v>
      </c>
      <c r="E152" s="5">
        <f>IF(ISBLANK('Monitor Data'!G145),"",IF(E$4&gt;'Monitor Data'!G145,"",ABS(E$4-'Monitor Data'!G145)))</f>
        <v>2.5499999999999998</v>
      </c>
      <c r="F152" s="5" t="str">
        <f>IF(ISBLANK('Monitor Data'!H145),"",IF(F$4&gt;'Monitor Data'!H145,"",ABS(F$4-'Monitor Data'!H145)))</f>
        <v/>
      </c>
      <c r="G152" s="5" t="str">
        <f>IF(ISBLANK('Monitor Data'!J145),"",IF(G$4&gt;'Monitor Data'!J145,"",ABS(G$4-'Monitor Data'!J145)))</f>
        <v/>
      </c>
      <c r="H152" s="5" t="str">
        <f>IF(ISBLANK('Monitor Data'!L145),"",IF(H$4&gt;'Monitor Data'!L145,"",ABS(H$4-'Monitor Data'!L145)))</f>
        <v/>
      </c>
      <c r="I152" s="5">
        <f>IF(ISBLANK('Monitor Data'!M145),"",IF(I$4&gt;'Monitor Data'!M145,"",ABS(I$4-'Monitor Data'!M145)))</f>
        <v>3.3000000000000007</v>
      </c>
      <c r="J152" s="5" t="str">
        <f>IF(ISBLANK('Monitor Data'!O145),"",IF(J$4&gt;'Monitor Data'!O145,"",ABS(J$4-'Monitor Data'!O145)))</f>
        <v/>
      </c>
      <c r="K152" s="5">
        <f>IF(ISBLANK('Monitor Data'!P145),"",IF(K$4&gt;'Monitor Data'!P145,"",ABS(K$4-'Monitor Data'!P145)))</f>
        <v>3.6000000000000005</v>
      </c>
      <c r="L152" s="5" t="str">
        <f>IF(ISBLANK('Monitor Data'!Q145),"",IF(L$4&gt;'Monitor Data'!Q145,"",ABS(L$4-'Monitor Data'!Q145)))</f>
        <v/>
      </c>
      <c r="M152" s="5" t="str">
        <f>IF(ISBLANK('Monitor Data'!R145),"",IF(M$4&gt;'Monitor Data'!R145,"",ABS(M$4-'Monitor Data'!R145)))</f>
        <v/>
      </c>
      <c r="N152" s="5" t="str">
        <f>IF(ISBLANK('Monitor Data'!S145),"",IF(N$4&gt;'Monitor Data'!S145,"",ABS(N$4-'Monitor Data'!S145)))</f>
        <v/>
      </c>
    </row>
    <row r="153" spans="1:14" x14ac:dyDescent="0.25">
      <c r="A153" s="8">
        <v>44341</v>
      </c>
      <c r="B153" s="5" t="str">
        <f>IF(ISBLANK('Monitor Data'!B146),"",IF(B$4&gt;'Monitor Data'!B146,"",ABS(B$4-'Monitor Data'!B146)))</f>
        <v/>
      </c>
      <c r="C153" s="5">
        <f>IF(ISBLANK('Monitor Data'!D146),"",IF(C$4&gt;'Monitor Data'!D146,"",ABS(C$4-'Monitor Data'!D146)))</f>
        <v>1.4000000000000004</v>
      </c>
      <c r="D153" s="5">
        <f>IF(ISBLANK('Monitor Data'!E146),"",IF(D$4&gt;'Monitor Data'!E146,"",ABS(D$4-'Monitor Data'!E146)))</f>
        <v>0.79999999999999982</v>
      </c>
      <c r="E153" s="5">
        <f>IF(ISBLANK('Monitor Data'!G146),"",IF(E$4&gt;'Monitor Data'!G146,"",ABS(E$4-'Monitor Data'!G146)))</f>
        <v>0.14999999999999947</v>
      </c>
      <c r="F153" s="5" t="str">
        <f>IF(ISBLANK('Monitor Data'!H146),"",IF(F$4&gt;'Monitor Data'!H146,"",ABS(F$4-'Monitor Data'!H146)))</f>
        <v/>
      </c>
      <c r="G153" s="5">
        <f>IF(ISBLANK('Monitor Data'!J146),"",IF(G$4&gt;'Monitor Data'!J146,"",ABS(G$4-'Monitor Data'!J146)))</f>
        <v>0.29999999999999982</v>
      </c>
      <c r="H153" s="5" t="str">
        <f>IF(ISBLANK('Monitor Data'!L146),"",IF(H$4&gt;'Monitor Data'!L146,"",ABS(H$4-'Monitor Data'!L146)))</f>
        <v/>
      </c>
      <c r="I153" s="5" t="str">
        <f>IF(ISBLANK('Monitor Data'!M146),"",IF(I$4&gt;'Monitor Data'!M146,"",ABS(I$4-'Monitor Data'!M146)))</f>
        <v/>
      </c>
      <c r="J153" s="5" t="str">
        <f>IF(ISBLANK('Monitor Data'!O146),"",IF(J$4&gt;'Monitor Data'!O146,"",ABS(J$4-'Monitor Data'!O146)))</f>
        <v/>
      </c>
      <c r="K153" s="5">
        <f>IF(ISBLANK('Monitor Data'!P146),"",IF(K$4&gt;'Monitor Data'!P146,"",ABS(K$4-'Monitor Data'!P146)))</f>
        <v>0.89999999999999947</v>
      </c>
      <c r="L153" s="5">
        <f>IF(ISBLANK('Monitor Data'!Q146),"",IF(L$4&gt;'Monitor Data'!Q146,"",ABS(L$4-'Monitor Data'!Q146)))</f>
        <v>0.20000000000000107</v>
      </c>
      <c r="M153" s="5">
        <f>IF(ISBLANK('Monitor Data'!R146),"",IF(M$4&gt;'Monitor Data'!R146,"",ABS(M$4-'Monitor Data'!R146)))</f>
        <v>0.70000000000000018</v>
      </c>
      <c r="N153" s="5" t="str">
        <f>IF(ISBLANK('Monitor Data'!S146),"",IF(N$4&gt;'Monitor Data'!S146,"",ABS(N$4-'Monitor Data'!S146)))</f>
        <v/>
      </c>
    </row>
    <row r="154" spans="1:14" x14ac:dyDescent="0.25">
      <c r="A154" s="8">
        <v>44342</v>
      </c>
      <c r="B154" s="5" t="str">
        <f>IF(ISBLANK('Monitor Data'!B147),"",IF(B$4&gt;'Monitor Data'!B147,"",ABS(B$4-'Monitor Data'!B147)))</f>
        <v/>
      </c>
      <c r="C154" s="5" t="str">
        <f>IF(ISBLANK('Monitor Data'!D147),"",IF(C$4&gt;'Monitor Data'!D147,"",ABS(C$4-'Monitor Data'!D147)))</f>
        <v/>
      </c>
      <c r="D154" s="5" t="str">
        <f>IF(ISBLANK('Monitor Data'!E147),"",IF(D$4&gt;'Monitor Data'!E147,"",ABS(D$4-'Monitor Data'!E147)))</f>
        <v/>
      </c>
      <c r="E154" s="5" t="str">
        <f>IF(ISBLANK('Monitor Data'!G147),"",IF(E$4&gt;'Monitor Data'!G147,"",ABS(E$4-'Monitor Data'!G147)))</f>
        <v/>
      </c>
      <c r="F154" s="5" t="str">
        <f>IF(ISBLANK('Monitor Data'!H147),"",IF(F$4&gt;'Monitor Data'!H147,"",ABS(F$4-'Monitor Data'!H147)))</f>
        <v/>
      </c>
      <c r="G154" s="5" t="str">
        <f>IF(ISBLANK('Monitor Data'!J147),"",IF(G$4&gt;'Monitor Data'!J147,"",ABS(G$4-'Monitor Data'!J147)))</f>
        <v/>
      </c>
      <c r="H154" s="5" t="str">
        <f>IF(ISBLANK('Monitor Data'!L147),"",IF(H$4&gt;'Monitor Data'!L147,"",ABS(H$4-'Monitor Data'!L147)))</f>
        <v/>
      </c>
      <c r="I154" s="5" t="str">
        <f>IF(ISBLANK('Monitor Data'!M147),"",IF(I$4&gt;'Monitor Data'!M147,"",ABS(I$4-'Monitor Data'!M147)))</f>
        <v/>
      </c>
      <c r="J154" s="5" t="str">
        <f>IF(ISBLANK('Monitor Data'!O147),"",IF(J$4&gt;'Monitor Data'!O147,"",ABS(J$4-'Monitor Data'!O147)))</f>
        <v/>
      </c>
      <c r="K154" s="5" t="str">
        <f>IF(ISBLANK('Monitor Data'!P147),"",IF(K$4&gt;'Monitor Data'!P147,"",ABS(K$4-'Monitor Data'!P147)))</f>
        <v/>
      </c>
      <c r="L154" s="5" t="str">
        <f>IF(ISBLANK('Monitor Data'!Q147),"",IF(L$4&gt;'Monitor Data'!Q147,"",ABS(L$4-'Monitor Data'!Q147)))</f>
        <v/>
      </c>
      <c r="M154" s="5" t="str">
        <f>IF(ISBLANK('Monitor Data'!R147),"",IF(M$4&gt;'Monitor Data'!R147,"",ABS(M$4-'Monitor Data'!R147)))</f>
        <v/>
      </c>
      <c r="N154" s="5" t="str">
        <f>IF(ISBLANK('Monitor Data'!S147),"",IF(N$4&gt;'Monitor Data'!S147,"",ABS(N$4-'Monitor Data'!S147)))</f>
        <v/>
      </c>
    </row>
    <row r="155" spans="1:14" x14ac:dyDescent="0.25">
      <c r="A155" s="8">
        <v>44343</v>
      </c>
      <c r="B155" s="5" t="str">
        <f>IF(ISBLANK('Monitor Data'!B148),"",IF(B$4&gt;'Monitor Data'!B148,"",ABS(B$4-'Monitor Data'!B148)))</f>
        <v/>
      </c>
      <c r="C155" s="5" t="str">
        <f>IF(ISBLANK('Monitor Data'!D148),"",IF(C$4&gt;'Monitor Data'!D148,"",ABS(C$4-'Monitor Data'!D148)))</f>
        <v/>
      </c>
      <c r="D155" s="5" t="str">
        <f>IF(ISBLANK('Monitor Data'!E148),"",IF(D$4&gt;'Monitor Data'!E148,"",ABS(D$4-'Monitor Data'!E148)))</f>
        <v/>
      </c>
      <c r="E155" s="5" t="str">
        <f>IF(ISBLANK('Monitor Data'!G148),"",IF(E$4&gt;'Monitor Data'!G148,"",ABS(E$4-'Monitor Data'!G148)))</f>
        <v/>
      </c>
      <c r="F155" s="5" t="str">
        <f>IF(ISBLANK('Monitor Data'!H148),"",IF(F$4&gt;'Monitor Data'!H148,"",ABS(F$4-'Monitor Data'!H148)))</f>
        <v/>
      </c>
      <c r="G155" s="5" t="str">
        <f>IF(ISBLANK('Monitor Data'!J148),"",IF(G$4&gt;'Monitor Data'!J148,"",ABS(G$4-'Monitor Data'!J148)))</f>
        <v/>
      </c>
      <c r="H155" s="5" t="str">
        <f>IF(ISBLANK('Monitor Data'!L148),"",IF(H$4&gt;'Monitor Data'!L148,"",ABS(H$4-'Monitor Data'!L148)))</f>
        <v/>
      </c>
      <c r="I155" s="5" t="str">
        <f>IF(ISBLANK('Monitor Data'!M148),"",IF(I$4&gt;'Monitor Data'!M148,"",ABS(I$4-'Monitor Data'!M148)))</f>
        <v/>
      </c>
      <c r="J155" s="5" t="str">
        <f>IF(ISBLANK('Monitor Data'!O148),"",IF(J$4&gt;'Monitor Data'!O148,"",ABS(J$4-'Monitor Data'!O148)))</f>
        <v/>
      </c>
      <c r="K155" s="5" t="str">
        <f>IF(ISBLANK('Monitor Data'!P148),"",IF(K$4&gt;'Monitor Data'!P148,"",ABS(K$4-'Monitor Data'!P148)))</f>
        <v/>
      </c>
      <c r="L155" s="5" t="str">
        <f>IF(ISBLANK('Monitor Data'!Q148),"",IF(L$4&gt;'Monitor Data'!Q148,"",ABS(L$4-'Monitor Data'!Q148)))</f>
        <v/>
      </c>
      <c r="M155" s="5" t="str">
        <f>IF(ISBLANK('Monitor Data'!R148),"",IF(M$4&gt;'Monitor Data'!R148,"",ABS(M$4-'Monitor Data'!R148)))</f>
        <v/>
      </c>
      <c r="N155" s="5" t="str">
        <f>IF(ISBLANK('Monitor Data'!S148),"",IF(N$4&gt;'Monitor Data'!S148,"",ABS(N$4-'Monitor Data'!S148)))</f>
        <v/>
      </c>
    </row>
    <row r="156" spans="1:14" x14ac:dyDescent="0.25">
      <c r="A156" s="8">
        <v>44344</v>
      </c>
      <c r="B156" s="5" t="str">
        <f>IF(ISBLANK('Monitor Data'!B149),"",IF(B$4&gt;'Monitor Data'!B149,"",ABS(B$4-'Monitor Data'!B149)))</f>
        <v/>
      </c>
      <c r="C156" s="5" t="str">
        <f>IF(ISBLANK('Monitor Data'!D149),"",IF(C$4&gt;'Monitor Data'!D149,"",ABS(C$4-'Monitor Data'!D149)))</f>
        <v/>
      </c>
      <c r="D156" s="5" t="str">
        <f>IF(ISBLANK('Monitor Data'!E149),"",IF(D$4&gt;'Monitor Data'!E149,"",ABS(D$4-'Monitor Data'!E149)))</f>
        <v/>
      </c>
      <c r="E156" s="5" t="str">
        <f>IF(ISBLANK('Monitor Data'!G149),"",IF(E$4&gt;'Monitor Data'!G149,"",ABS(E$4-'Monitor Data'!G149)))</f>
        <v/>
      </c>
      <c r="F156" s="5" t="str">
        <f>IF(ISBLANK('Monitor Data'!H149),"",IF(F$4&gt;'Monitor Data'!H149,"",ABS(F$4-'Monitor Data'!H149)))</f>
        <v/>
      </c>
      <c r="G156" s="5" t="str">
        <f>IF(ISBLANK('Monitor Data'!J149),"",IF(G$4&gt;'Monitor Data'!J149,"",ABS(G$4-'Monitor Data'!J149)))</f>
        <v/>
      </c>
      <c r="H156" s="5" t="str">
        <f>IF(ISBLANK('Monitor Data'!L149),"",IF(H$4&gt;'Monitor Data'!L149,"",ABS(H$4-'Monitor Data'!L149)))</f>
        <v/>
      </c>
      <c r="I156" s="5" t="str">
        <f>IF(ISBLANK('Monitor Data'!M149),"",IF(I$4&gt;'Monitor Data'!M149,"",ABS(I$4-'Monitor Data'!M149)))</f>
        <v/>
      </c>
      <c r="J156" s="5" t="str">
        <f>IF(ISBLANK('Monitor Data'!O149),"",IF(J$4&gt;'Monitor Data'!O149,"",ABS(J$4-'Monitor Data'!O149)))</f>
        <v/>
      </c>
      <c r="K156" s="5" t="str">
        <f>IF(ISBLANK('Monitor Data'!P149),"",IF(K$4&gt;'Monitor Data'!P149,"",ABS(K$4-'Monitor Data'!P149)))</f>
        <v/>
      </c>
      <c r="L156" s="5" t="str">
        <f>IF(ISBLANK('Monitor Data'!Q149),"",IF(L$4&gt;'Monitor Data'!Q149,"",ABS(L$4-'Monitor Data'!Q149)))</f>
        <v/>
      </c>
      <c r="M156" s="5" t="str">
        <f>IF(ISBLANK('Monitor Data'!R149),"",IF(M$4&gt;'Monitor Data'!R149,"",ABS(M$4-'Monitor Data'!R149)))</f>
        <v/>
      </c>
      <c r="N156" s="5" t="str">
        <f>IF(ISBLANK('Monitor Data'!S149),"",IF(N$4&gt;'Monitor Data'!S149,"",ABS(N$4-'Monitor Data'!S149)))</f>
        <v/>
      </c>
    </row>
    <row r="157" spans="1:14" x14ac:dyDescent="0.25">
      <c r="A157" s="8">
        <v>44345</v>
      </c>
      <c r="B157" s="5" t="str">
        <f>IF(ISBLANK('Monitor Data'!B150),"",IF(B$4&gt;'Monitor Data'!B150,"",ABS(B$4-'Monitor Data'!B150)))</f>
        <v/>
      </c>
      <c r="C157" s="5" t="str">
        <f>IF(ISBLANK('Monitor Data'!D150),"",IF(C$4&gt;'Monitor Data'!D150,"",ABS(C$4-'Monitor Data'!D150)))</f>
        <v/>
      </c>
      <c r="D157" s="5" t="str">
        <f>IF(ISBLANK('Monitor Data'!E150),"",IF(D$4&gt;'Monitor Data'!E150,"",ABS(D$4-'Monitor Data'!E150)))</f>
        <v/>
      </c>
      <c r="E157" s="5">
        <f>IF(ISBLANK('Monitor Data'!G150),"",IF(E$4&gt;'Monitor Data'!G150,"",ABS(E$4-'Monitor Data'!G150)))</f>
        <v>1.3500000000000005</v>
      </c>
      <c r="F157" s="5" t="str">
        <f>IF(ISBLANK('Monitor Data'!H150),"",IF(F$4&gt;'Monitor Data'!H150,"",ABS(F$4-'Monitor Data'!H150)))</f>
        <v/>
      </c>
      <c r="G157" s="5" t="str">
        <f>IF(ISBLANK('Monitor Data'!J150),"",IF(G$4&gt;'Monitor Data'!J150,"",ABS(G$4-'Monitor Data'!J150)))</f>
        <v/>
      </c>
      <c r="H157" s="5" t="str">
        <f>IF(ISBLANK('Monitor Data'!L150),"",IF(H$4&gt;'Monitor Data'!L150,"",ABS(H$4-'Monitor Data'!L150)))</f>
        <v/>
      </c>
      <c r="I157" s="5" t="str">
        <f>IF(ISBLANK('Monitor Data'!M150),"",IF(I$4&gt;'Monitor Data'!M150,"",ABS(I$4-'Monitor Data'!M150)))</f>
        <v/>
      </c>
      <c r="J157" s="5" t="str">
        <f>IF(ISBLANK('Monitor Data'!O150),"",IF(J$4&gt;'Monitor Data'!O150,"",ABS(J$4-'Monitor Data'!O150)))</f>
        <v/>
      </c>
      <c r="K157" s="5" t="str">
        <f>IF(ISBLANK('Monitor Data'!P150),"",IF(K$4&gt;'Monitor Data'!P150,"",ABS(K$4-'Monitor Data'!P150)))</f>
        <v/>
      </c>
      <c r="L157" s="5" t="str">
        <f>IF(ISBLANK('Monitor Data'!Q150),"",IF(L$4&gt;'Monitor Data'!Q150,"",ABS(L$4-'Monitor Data'!Q150)))</f>
        <v/>
      </c>
      <c r="M157" s="5" t="str">
        <f>IF(ISBLANK('Monitor Data'!R150),"",IF(M$4&gt;'Monitor Data'!R150,"",ABS(M$4-'Monitor Data'!R150)))</f>
        <v/>
      </c>
      <c r="N157" s="5" t="str">
        <f>IF(ISBLANK('Monitor Data'!S150),"",IF(N$4&gt;'Monitor Data'!S150,"",ABS(N$4-'Monitor Data'!S150)))</f>
        <v/>
      </c>
    </row>
    <row r="158" spans="1:14" x14ac:dyDescent="0.25">
      <c r="A158" s="8">
        <v>44346</v>
      </c>
      <c r="B158" s="5" t="str">
        <f>IF(ISBLANK('Monitor Data'!B151),"",IF(B$4&gt;'Monitor Data'!B151,"",ABS(B$4-'Monitor Data'!B151)))</f>
        <v/>
      </c>
      <c r="C158" s="5" t="str">
        <f>IF(ISBLANK('Monitor Data'!D151),"",IF(C$4&gt;'Monitor Data'!D151,"",ABS(C$4-'Monitor Data'!D151)))</f>
        <v/>
      </c>
      <c r="D158" s="5">
        <f>IF(ISBLANK('Monitor Data'!E151),"",IF(D$4&gt;'Monitor Data'!E151,"",ABS(D$4-'Monitor Data'!E151)))</f>
        <v>1.3999999999999995</v>
      </c>
      <c r="E158" s="5" t="str">
        <f>IF(ISBLANK('Monitor Data'!G151),"",IF(E$4&gt;'Monitor Data'!G151,"",ABS(E$4-'Monitor Data'!G151)))</f>
        <v/>
      </c>
      <c r="F158" s="5" t="str">
        <f>IF(ISBLANK('Monitor Data'!H151),"",IF(F$4&gt;'Monitor Data'!H151,"",ABS(F$4-'Monitor Data'!H151)))</f>
        <v/>
      </c>
      <c r="G158" s="5" t="str">
        <f>IF(ISBLANK('Monitor Data'!J151),"",IF(G$4&gt;'Monitor Data'!J151,"",ABS(G$4-'Monitor Data'!J151)))</f>
        <v/>
      </c>
      <c r="H158" s="5" t="str">
        <f>IF(ISBLANK('Monitor Data'!L151),"",IF(H$4&gt;'Monitor Data'!L151,"",ABS(H$4-'Monitor Data'!L151)))</f>
        <v/>
      </c>
      <c r="I158" s="5" t="str">
        <f>IF(ISBLANK('Monitor Data'!M151),"",IF(I$4&gt;'Monitor Data'!M151,"",ABS(I$4-'Monitor Data'!M151)))</f>
        <v/>
      </c>
      <c r="J158" s="5" t="str">
        <f>IF(ISBLANK('Monitor Data'!O151),"",IF(J$4&gt;'Monitor Data'!O151,"",ABS(J$4-'Monitor Data'!O151)))</f>
        <v/>
      </c>
      <c r="K158" s="5">
        <f>IF(ISBLANK('Monitor Data'!P151),"",IF(K$4&gt;'Monitor Data'!P151,"",ABS(K$4-'Monitor Data'!P151)))</f>
        <v>1.7999999999999998</v>
      </c>
      <c r="L158" s="5" t="str">
        <f>IF(ISBLANK('Monitor Data'!Q151),"",IF(L$4&gt;'Monitor Data'!Q151,"",ABS(L$4-'Monitor Data'!Q151)))</f>
        <v/>
      </c>
      <c r="M158" s="5" t="str">
        <f>IF(ISBLANK('Monitor Data'!R151),"",IF(M$4&gt;'Monitor Data'!R151,"",ABS(M$4-'Monitor Data'!R151)))</f>
        <v/>
      </c>
      <c r="N158" s="5" t="str">
        <f>IF(ISBLANK('Monitor Data'!S151),"",IF(N$4&gt;'Monitor Data'!S151,"",ABS(N$4-'Monitor Data'!S151)))</f>
        <v/>
      </c>
    </row>
    <row r="159" spans="1:14" x14ac:dyDescent="0.25">
      <c r="A159" s="8">
        <v>44347</v>
      </c>
      <c r="B159" s="5" t="str">
        <f>IF(ISBLANK('Monitor Data'!B152),"",IF(B$4&gt;'Monitor Data'!B152,"",ABS(B$4-'Monitor Data'!B152)))</f>
        <v/>
      </c>
      <c r="C159" s="5">
        <f>IF(ISBLANK('Monitor Data'!D152),"",IF(C$4&gt;'Monitor Data'!D152,"",ABS(C$4-'Monitor Data'!D152)))</f>
        <v>1.3000000000000007</v>
      </c>
      <c r="D159" s="5">
        <f>IF(ISBLANK('Monitor Data'!E152),"",IF(D$4&gt;'Monitor Data'!E152,"",ABS(D$4-'Monitor Data'!E152)))</f>
        <v>0.79999999999999982</v>
      </c>
      <c r="E159" s="5" t="str">
        <f>IF(ISBLANK('Monitor Data'!G152),"",IF(E$4&gt;'Monitor Data'!G152,"",ABS(E$4-'Monitor Data'!G152)))</f>
        <v/>
      </c>
      <c r="F159" s="5" t="str">
        <f>IF(ISBLANK('Monitor Data'!H152),"",IF(F$4&gt;'Monitor Data'!H152,"",ABS(F$4-'Monitor Data'!H152)))</f>
        <v/>
      </c>
      <c r="G159" s="5">
        <f>IF(ISBLANK('Monitor Data'!J152),"",IF(G$4&gt;'Monitor Data'!J152,"",ABS(G$4-'Monitor Data'!J152)))</f>
        <v>1.2999999999999989</v>
      </c>
      <c r="H159" s="5" t="str">
        <f>IF(ISBLANK('Monitor Data'!L152),"",IF(H$4&gt;'Monitor Data'!L152,"",ABS(H$4-'Monitor Data'!L152)))</f>
        <v/>
      </c>
      <c r="I159" s="5" t="str">
        <f>IF(ISBLANK('Monitor Data'!M152),"",IF(I$4&gt;'Monitor Data'!M152,"",ABS(I$4-'Monitor Data'!M152)))</f>
        <v/>
      </c>
      <c r="J159" s="5">
        <f>IF(ISBLANK('Monitor Data'!O152),"",IF(J$4&gt;'Monitor Data'!O152,"",ABS(J$4-'Monitor Data'!O152)))</f>
        <v>2.6999999999999993</v>
      </c>
      <c r="K159" s="5">
        <f>IF(ISBLANK('Monitor Data'!P152),"",IF(K$4&gt;'Monitor Data'!P152,"",ABS(K$4-'Monitor Data'!P152)))</f>
        <v>5.1000000000000005</v>
      </c>
      <c r="L159" s="5">
        <f>IF(ISBLANK('Monitor Data'!Q152),"",IF(L$4&gt;'Monitor Data'!Q152,"",ABS(L$4-'Monitor Data'!Q152)))</f>
        <v>1.5999999999999996</v>
      </c>
      <c r="M159" s="5" t="str">
        <f>IF(ISBLANK('Monitor Data'!R152),"",IF(M$4&gt;'Monitor Data'!R152,"",ABS(M$4-'Monitor Data'!R152)))</f>
        <v/>
      </c>
      <c r="N159" s="5" t="str">
        <f>IF(ISBLANK('Monitor Data'!S152),"",IF(N$4&gt;'Monitor Data'!S152,"",ABS(N$4-'Monitor Data'!S152)))</f>
        <v/>
      </c>
    </row>
    <row r="160" spans="1:14" x14ac:dyDescent="0.25">
      <c r="A160" s="8">
        <v>44348</v>
      </c>
      <c r="B160" s="5" t="str">
        <f>IF(ISBLANK('Monitor Data'!B153),"",IF(B$4&gt;'Monitor Data'!B153,"",ABS(B$4-'Monitor Data'!B153)))</f>
        <v/>
      </c>
      <c r="C160" s="5" t="str">
        <f>IF(ISBLANK('Monitor Data'!D153),"",IF(C$4&gt;'Monitor Data'!D153,"",ABS(C$4-'Monitor Data'!D153)))</f>
        <v/>
      </c>
      <c r="D160" s="5" t="str">
        <f>IF(ISBLANK('Monitor Data'!E153),"",IF(D$4&gt;'Monitor Data'!E153,"",ABS(D$4-'Monitor Data'!E153)))</f>
        <v/>
      </c>
      <c r="E160" s="5" t="str">
        <f>IF(ISBLANK('Monitor Data'!G153),"",IF(E$4&gt;'Monitor Data'!G153,"",ABS(E$4-'Monitor Data'!G153)))</f>
        <v/>
      </c>
      <c r="F160" s="5" t="str">
        <f>IF(ISBLANK('Monitor Data'!H153),"",IF(F$4&gt;'Monitor Data'!H153,"",ABS(F$4-'Monitor Data'!H153)))</f>
        <v/>
      </c>
      <c r="G160" s="5" t="str">
        <f>IF(ISBLANK('Monitor Data'!J153),"",IF(G$4&gt;'Monitor Data'!J153,"",ABS(G$4-'Monitor Data'!J153)))</f>
        <v/>
      </c>
      <c r="H160" s="5" t="str">
        <f>IF(ISBLANK('Monitor Data'!L153),"",IF(H$4&gt;'Monitor Data'!L153,"",ABS(H$4-'Monitor Data'!L153)))</f>
        <v/>
      </c>
      <c r="I160" s="5" t="str">
        <f>IF(ISBLANK('Monitor Data'!M153),"",IF(I$4&gt;'Monitor Data'!M153,"",ABS(I$4-'Monitor Data'!M153)))</f>
        <v/>
      </c>
      <c r="J160" s="5" t="str">
        <f>IF(ISBLANK('Monitor Data'!O153),"",IF(J$4&gt;'Monitor Data'!O153,"",ABS(J$4-'Monitor Data'!O153)))</f>
        <v/>
      </c>
      <c r="K160" s="5">
        <f>IF(ISBLANK('Monitor Data'!P153),"",IF(K$4&gt;'Monitor Data'!P153,"",ABS(K$4-'Monitor Data'!P153)))</f>
        <v>0.59999999999999964</v>
      </c>
      <c r="L160" s="5" t="str">
        <f>IF(ISBLANK('Monitor Data'!Q153),"",IF(L$4&gt;'Monitor Data'!Q153,"",ABS(L$4-'Monitor Data'!Q153)))</f>
        <v/>
      </c>
      <c r="M160" s="5" t="str">
        <f>IF(ISBLANK('Monitor Data'!R153),"",IF(M$4&gt;'Monitor Data'!R153,"",ABS(M$4-'Monitor Data'!R153)))</f>
        <v/>
      </c>
      <c r="N160" s="5" t="str">
        <f>IF(ISBLANK('Monitor Data'!S153),"",IF(N$4&gt;'Monitor Data'!S153,"",ABS(N$4-'Monitor Data'!S153)))</f>
        <v/>
      </c>
    </row>
    <row r="161" spans="1:14" x14ac:dyDescent="0.25">
      <c r="A161" s="8">
        <v>44349</v>
      </c>
      <c r="B161" s="5" t="str">
        <f>IF(ISBLANK('Monitor Data'!B154),"",IF(B$4&gt;'Monitor Data'!B154,"",ABS(B$4-'Monitor Data'!B154)))</f>
        <v/>
      </c>
      <c r="C161" s="5" t="str">
        <f>IF(ISBLANK('Monitor Data'!D154),"",IF(C$4&gt;'Monitor Data'!D154,"",ABS(C$4-'Monitor Data'!D154)))</f>
        <v/>
      </c>
      <c r="D161" s="5">
        <f>IF(ISBLANK('Monitor Data'!E154),"",IF(D$4&gt;'Monitor Data'!E154,"",ABS(D$4-'Monitor Data'!E154)))</f>
        <v>1.4999999999999991</v>
      </c>
      <c r="E161" s="5">
        <f>IF(ISBLANK('Monitor Data'!G154),"",IF(E$4&gt;'Monitor Data'!G154,"",ABS(E$4-'Monitor Data'!G154)))</f>
        <v>3.2499999999999991</v>
      </c>
      <c r="F161" s="5" t="str">
        <f>IF(ISBLANK('Monitor Data'!H154),"",IF(F$4&gt;'Monitor Data'!H154,"",ABS(F$4-'Monitor Data'!H154)))</f>
        <v/>
      </c>
      <c r="G161" s="5" t="str">
        <f>IF(ISBLANK('Monitor Data'!J154),"",IF(G$4&gt;'Monitor Data'!J154,"",ABS(G$4-'Monitor Data'!J154)))</f>
        <v/>
      </c>
      <c r="H161" s="5" t="str">
        <f>IF(ISBLANK('Monitor Data'!L154),"",IF(H$4&gt;'Monitor Data'!L154,"",ABS(H$4-'Monitor Data'!L154)))</f>
        <v/>
      </c>
      <c r="I161" s="5">
        <f>IF(ISBLANK('Monitor Data'!M154),"",IF(I$4&gt;'Monitor Data'!M154,"",ABS(I$4-'Monitor Data'!M154)))</f>
        <v>0.40000000000000036</v>
      </c>
      <c r="J161" s="5" t="str">
        <f>IF(ISBLANK('Monitor Data'!O154),"",IF(J$4&gt;'Monitor Data'!O154,"",ABS(J$4-'Monitor Data'!O154)))</f>
        <v/>
      </c>
      <c r="K161" s="5">
        <f>IF(ISBLANK('Monitor Data'!P154),"",IF(K$4&gt;'Monitor Data'!P154,"",ABS(K$4-'Monitor Data'!P154)))</f>
        <v>2.3999999999999995</v>
      </c>
      <c r="L161" s="5" t="str">
        <f>IF(ISBLANK('Monitor Data'!Q154),"",IF(L$4&gt;'Monitor Data'!Q154,"",ABS(L$4-'Monitor Data'!Q154)))</f>
        <v/>
      </c>
      <c r="M161" s="5" t="str">
        <f>IF(ISBLANK('Monitor Data'!R154),"",IF(M$4&gt;'Monitor Data'!R154,"",ABS(M$4-'Monitor Data'!R154)))</f>
        <v/>
      </c>
      <c r="N161" s="5" t="str">
        <f>IF(ISBLANK('Monitor Data'!S154),"",IF(N$4&gt;'Monitor Data'!S154,"",ABS(N$4-'Monitor Data'!S154)))</f>
        <v/>
      </c>
    </row>
    <row r="162" spans="1:14" x14ac:dyDescent="0.25">
      <c r="A162" s="8">
        <v>44350</v>
      </c>
      <c r="B162" s="5">
        <f>IF(ISBLANK('Monitor Data'!B155),"",IF(B$4&gt;'Monitor Data'!B155,"",ABS(B$4-'Monitor Data'!B155)))</f>
        <v>2.7999999999999989</v>
      </c>
      <c r="C162" s="5">
        <f>IF(ISBLANK('Monitor Data'!D155),"",IF(C$4&gt;'Monitor Data'!D155,"",ABS(C$4-'Monitor Data'!D155)))</f>
        <v>0</v>
      </c>
      <c r="D162" s="5">
        <f>IF(ISBLANK('Monitor Data'!E155),"",IF(D$4&gt;'Monitor Data'!E155,"",ABS(D$4-'Monitor Data'!E155)))</f>
        <v>1.2000000000000002</v>
      </c>
      <c r="E162" s="5">
        <f>IF(ISBLANK('Monitor Data'!G155),"",IF(E$4&gt;'Monitor Data'!G155,"",ABS(E$4-'Monitor Data'!G155)))</f>
        <v>4.9999999999999822E-2</v>
      </c>
      <c r="F162" s="5" t="str">
        <f>IF(ISBLANK('Monitor Data'!H155),"",IF(F$4&gt;'Monitor Data'!H155,"",ABS(F$4-'Monitor Data'!H155)))</f>
        <v/>
      </c>
      <c r="G162" s="5" t="str">
        <f>IF(ISBLANK('Monitor Data'!J155),"",IF(G$4&gt;'Monitor Data'!J155,"",ABS(G$4-'Monitor Data'!J155)))</f>
        <v/>
      </c>
      <c r="H162" s="5" t="str">
        <f>IF(ISBLANK('Monitor Data'!L155),"",IF(H$4&gt;'Monitor Data'!L155,"",ABS(H$4-'Monitor Data'!L155)))</f>
        <v/>
      </c>
      <c r="I162" s="5" t="str">
        <f>IF(ISBLANK('Monitor Data'!M155),"",IF(I$4&gt;'Monitor Data'!M155,"",ABS(I$4-'Monitor Data'!M155)))</f>
        <v/>
      </c>
      <c r="J162" s="5">
        <f>IF(ISBLANK('Monitor Data'!O155),"",IF(J$4&gt;'Monitor Data'!O155,"",ABS(J$4-'Monitor Data'!O155)))</f>
        <v>1</v>
      </c>
      <c r="K162" s="5">
        <f>IF(ISBLANK('Monitor Data'!P155),"",IF(K$4&gt;'Monitor Data'!P155,"",ABS(K$4-'Monitor Data'!P155)))</f>
        <v>1.8999999999999995</v>
      </c>
      <c r="L162" s="5">
        <f>IF(ISBLANK('Monitor Data'!Q155),"",IF(L$4&gt;'Monitor Data'!Q155,"",ABS(L$4-'Monitor Data'!Q155)))</f>
        <v>0.5</v>
      </c>
      <c r="M162" s="5">
        <f>IF(ISBLANK('Monitor Data'!R155),"",IF(M$4&gt;'Monitor Data'!R155,"",ABS(M$4-'Monitor Data'!R155)))</f>
        <v>0.89999999999999947</v>
      </c>
      <c r="N162" s="5" t="str">
        <f>IF(ISBLANK('Monitor Data'!S155),"",IF(N$4&gt;'Monitor Data'!S155,"",ABS(N$4-'Monitor Data'!S155)))</f>
        <v/>
      </c>
    </row>
    <row r="163" spans="1:14" x14ac:dyDescent="0.25">
      <c r="A163" s="8">
        <v>44351</v>
      </c>
      <c r="B163" s="5" t="str">
        <f>IF(ISBLANK('Monitor Data'!B156),"",IF(B$4&gt;'Monitor Data'!B156,"",ABS(B$4-'Monitor Data'!B156)))</f>
        <v/>
      </c>
      <c r="C163" s="5" t="str">
        <f>IF(ISBLANK('Monitor Data'!D156),"",IF(C$4&gt;'Monitor Data'!D156,"",ABS(C$4-'Monitor Data'!D156)))</f>
        <v/>
      </c>
      <c r="D163" s="5" t="str">
        <f>IF(ISBLANK('Monitor Data'!E156),"",IF(D$4&gt;'Monitor Data'!E156,"",ABS(D$4-'Monitor Data'!E156)))</f>
        <v/>
      </c>
      <c r="E163" s="5" t="str">
        <f>IF(ISBLANK('Monitor Data'!G156),"",IF(E$4&gt;'Monitor Data'!G156,"",ABS(E$4-'Monitor Data'!G156)))</f>
        <v/>
      </c>
      <c r="F163" s="5" t="str">
        <f>IF(ISBLANK('Monitor Data'!H156),"",IF(F$4&gt;'Monitor Data'!H156,"",ABS(F$4-'Monitor Data'!H156)))</f>
        <v/>
      </c>
      <c r="G163" s="5" t="str">
        <f>IF(ISBLANK('Monitor Data'!J156),"",IF(G$4&gt;'Monitor Data'!J156,"",ABS(G$4-'Monitor Data'!J156)))</f>
        <v/>
      </c>
      <c r="H163" s="5" t="str">
        <f>IF(ISBLANK('Monitor Data'!L156),"",IF(H$4&gt;'Monitor Data'!L156,"",ABS(H$4-'Monitor Data'!L156)))</f>
        <v/>
      </c>
      <c r="I163" s="5" t="str">
        <f>IF(ISBLANK('Monitor Data'!M156),"",IF(I$4&gt;'Monitor Data'!M156,"",ABS(I$4-'Monitor Data'!M156)))</f>
        <v/>
      </c>
      <c r="J163" s="5" t="str">
        <f>IF(ISBLANK('Monitor Data'!O156),"",IF(J$4&gt;'Monitor Data'!O156,"",ABS(J$4-'Monitor Data'!O156)))</f>
        <v/>
      </c>
      <c r="K163" s="5" t="str">
        <f>IF(ISBLANK('Monitor Data'!P156),"",IF(K$4&gt;'Monitor Data'!P156,"",ABS(K$4-'Monitor Data'!P156)))</f>
        <v/>
      </c>
      <c r="L163" s="5" t="str">
        <f>IF(ISBLANK('Monitor Data'!Q156),"",IF(L$4&gt;'Monitor Data'!Q156,"",ABS(L$4-'Monitor Data'!Q156)))</f>
        <v/>
      </c>
      <c r="M163" s="5" t="str">
        <f>IF(ISBLANK('Monitor Data'!R156),"",IF(M$4&gt;'Monitor Data'!R156,"",ABS(M$4-'Monitor Data'!R156)))</f>
        <v/>
      </c>
      <c r="N163" s="5" t="str">
        <f>IF(ISBLANK('Monitor Data'!S156),"",IF(N$4&gt;'Monitor Data'!S156,"",ABS(N$4-'Monitor Data'!S156)))</f>
        <v/>
      </c>
    </row>
    <row r="164" spans="1:14" x14ac:dyDescent="0.25">
      <c r="A164" s="8">
        <v>44352</v>
      </c>
      <c r="B164" s="5" t="str">
        <f>IF(ISBLANK('Monitor Data'!B157),"",IF(B$4&gt;'Monitor Data'!B157,"",ABS(B$4-'Monitor Data'!B157)))</f>
        <v/>
      </c>
      <c r="C164" s="5" t="str">
        <f>IF(ISBLANK('Monitor Data'!D157),"",IF(C$4&gt;'Monitor Data'!D157,"",ABS(C$4-'Monitor Data'!D157)))</f>
        <v/>
      </c>
      <c r="D164" s="5">
        <f>IF(ISBLANK('Monitor Data'!E157),"",IF(D$4&gt;'Monitor Data'!E157,"",ABS(D$4-'Monitor Data'!E157)))</f>
        <v>9.9999999999999645E-2</v>
      </c>
      <c r="E164" s="5" t="str">
        <f>IF(ISBLANK('Monitor Data'!G157),"",IF(E$4&gt;'Monitor Data'!G157,"",ABS(E$4-'Monitor Data'!G157)))</f>
        <v/>
      </c>
      <c r="F164" s="5" t="str">
        <f>IF(ISBLANK('Monitor Data'!H157),"",IF(F$4&gt;'Monitor Data'!H157,"",ABS(F$4-'Monitor Data'!H157)))</f>
        <v/>
      </c>
      <c r="G164" s="5" t="str">
        <f>IF(ISBLANK('Monitor Data'!J157),"",IF(G$4&gt;'Monitor Data'!J157,"",ABS(G$4-'Monitor Data'!J157)))</f>
        <v/>
      </c>
      <c r="H164" s="5" t="str">
        <f>IF(ISBLANK('Monitor Data'!L157),"",IF(H$4&gt;'Monitor Data'!L157,"",ABS(H$4-'Monitor Data'!L157)))</f>
        <v/>
      </c>
      <c r="I164" s="5" t="str">
        <f>IF(ISBLANK('Monitor Data'!M157),"",IF(I$4&gt;'Monitor Data'!M157,"",ABS(I$4-'Monitor Data'!M157)))</f>
        <v/>
      </c>
      <c r="J164" s="5" t="str">
        <f>IF(ISBLANK('Monitor Data'!O157),"",IF(J$4&gt;'Monitor Data'!O157,"",ABS(J$4-'Monitor Data'!O157)))</f>
        <v/>
      </c>
      <c r="K164" s="5">
        <f>IF(ISBLANK('Monitor Data'!P157),"",IF(K$4&gt;'Monitor Data'!P157,"",ABS(K$4-'Monitor Data'!P157)))</f>
        <v>0.70000000000000018</v>
      </c>
      <c r="L164" s="5" t="str">
        <f>IF(ISBLANK('Monitor Data'!Q157),"",IF(L$4&gt;'Monitor Data'!Q157,"",ABS(L$4-'Monitor Data'!Q157)))</f>
        <v/>
      </c>
      <c r="M164" s="5" t="str">
        <f>IF(ISBLANK('Monitor Data'!R157),"",IF(M$4&gt;'Monitor Data'!R157,"",ABS(M$4-'Monitor Data'!R157)))</f>
        <v/>
      </c>
      <c r="N164" s="5" t="str">
        <f>IF(ISBLANK('Monitor Data'!S157),"",IF(N$4&gt;'Monitor Data'!S157,"",ABS(N$4-'Monitor Data'!S157)))</f>
        <v/>
      </c>
    </row>
    <row r="165" spans="1:14" x14ac:dyDescent="0.25">
      <c r="A165" s="8">
        <v>44353</v>
      </c>
      <c r="B165" s="5" t="str">
        <f>IF(ISBLANK('Monitor Data'!B158),"",IF(B$4&gt;'Monitor Data'!B158,"",ABS(B$4-'Monitor Data'!B158)))</f>
        <v/>
      </c>
      <c r="C165" s="5" t="str">
        <f>IF(ISBLANK('Monitor Data'!D158),"",IF(C$4&gt;'Monitor Data'!D158,"",ABS(C$4-'Monitor Data'!D158)))</f>
        <v/>
      </c>
      <c r="D165" s="5" t="str">
        <f>IF(ISBLANK('Monitor Data'!E158),"",IF(D$4&gt;'Monitor Data'!E158,"",ABS(D$4-'Monitor Data'!E158)))</f>
        <v/>
      </c>
      <c r="E165" s="5" t="str">
        <f>IF(ISBLANK('Monitor Data'!G158),"",IF(E$4&gt;'Monitor Data'!G158,"",ABS(E$4-'Monitor Data'!G158)))</f>
        <v/>
      </c>
      <c r="F165" s="5" t="str">
        <f>IF(ISBLANK('Monitor Data'!H158),"",IF(F$4&gt;'Monitor Data'!H158,"",ABS(F$4-'Monitor Data'!H158)))</f>
        <v/>
      </c>
      <c r="G165" s="5" t="str">
        <f>IF(ISBLANK('Monitor Data'!J158),"",IF(G$4&gt;'Monitor Data'!J158,"",ABS(G$4-'Monitor Data'!J158)))</f>
        <v/>
      </c>
      <c r="H165" s="5">
        <f>IF(ISBLANK('Monitor Data'!L158),"",IF(H$4&gt;'Monitor Data'!L158,"",ABS(H$4-'Monitor Data'!L158)))</f>
        <v>0.59999999999999964</v>
      </c>
      <c r="I165" s="5" t="str">
        <f>IF(ISBLANK('Monitor Data'!M158),"",IF(I$4&gt;'Monitor Data'!M158,"",ABS(I$4-'Monitor Data'!M158)))</f>
        <v/>
      </c>
      <c r="J165" s="5">
        <f>IF(ISBLANK('Monitor Data'!O158),"",IF(J$4&gt;'Monitor Data'!O158,"",ABS(J$4-'Monitor Data'!O158)))</f>
        <v>1</v>
      </c>
      <c r="K165" s="5">
        <f>IF(ISBLANK('Monitor Data'!P158),"",IF(K$4&gt;'Monitor Data'!P158,"",ABS(K$4-'Monitor Data'!P158)))</f>
        <v>0.20000000000000018</v>
      </c>
      <c r="L165" s="5" t="str">
        <f>IF(ISBLANK('Monitor Data'!Q158),"",IF(L$4&gt;'Monitor Data'!Q158,"",ABS(L$4-'Monitor Data'!Q158)))</f>
        <v/>
      </c>
      <c r="M165" s="5" t="str">
        <f>IF(ISBLANK('Monitor Data'!R158),"",IF(M$4&gt;'Monitor Data'!R158,"",ABS(M$4-'Monitor Data'!R158)))</f>
        <v/>
      </c>
      <c r="N165" s="5" t="str">
        <f>IF(ISBLANK('Monitor Data'!S158),"",IF(N$4&gt;'Monitor Data'!S158,"",ABS(N$4-'Monitor Data'!S158)))</f>
        <v/>
      </c>
    </row>
    <row r="166" spans="1:14" x14ac:dyDescent="0.25">
      <c r="A166" s="8">
        <v>44354</v>
      </c>
      <c r="B166" s="5" t="str">
        <f>IF(ISBLANK('Monitor Data'!B159),"",IF(B$4&gt;'Monitor Data'!B159,"",ABS(B$4-'Monitor Data'!B159)))</f>
        <v/>
      </c>
      <c r="C166" s="5" t="str">
        <f>IF(ISBLANK('Monitor Data'!D159),"",IF(C$4&gt;'Monitor Data'!D159,"",ABS(C$4-'Monitor Data'!D159)))</f>
        <v/>
      </c>
      <c r="D166" s="5" t="str">
        <f>IF(ISBLANK('Monitor Data'!E159),"",IF(D$4&gt;'Monitor Data'!E159,"",ABS(D$4-'Monitor Data'!E159)))</f>
        <v/>
      </c>
      <c r="E166" s="5" t="str">
        <f>IF(ISBLANK('Monitor Data'!G159),"",IF(E$4&gt;'Monitor Data'!G159,"",ABS(E$4-'Monitor Data'!G159)))</f>
        <v/>
      </c>
      <c r="F166" s="5" t="str">
        <f>IF(ISBLANK('Monitor Data'!H159),"",IF(F$4&gt;'Monitor Data'!H159,"",ABS(F$4-'Monitor Data'!H159)))</f>
        <v/>
      </c>
      <c r="G166" s="5" t="str">
        <f>IF(ISBLANK('Monitor Data'!J159),"",IF(G$4&gt;'Monitor Data'!J159,"",ABS(G$4-'Monitor Data'!J159)))</f>
        <v/>
      </c>
      <c r="H166" s="5" t="str">
        <f>IF(ISBLANK('Monitor Data'!L159),"",IF(H$4&gt;'Monitor Data'!L159,"",ABS(H$4-'Monitor Data'!L159)))</f>
        <v/>
      </c>
      <c r="I166" s="5" t="str">
        <f>IF(ISBLANK('Monitor Data'!M159),"",IF(I$4&gt;'Monitor Data'!M159,"",ABS(I$4-'Monitor Data'!M159)))</f>
        <v/>
      </c>
      <c r="J166" s="5" t="str">
        <f>IF(ISBLANK('Monitor Data'!O159),"",IF(J$4&gt;'Monitor Data'!O159,"",ABS(J$4-'Monitor Data'!O159)))</f>
        <v/>
      </c>
      <c r="K166" s="5" t="str">
        <f>IF(ISBLANK('Monitor Data'!P159),"",IF(K$4&gt;'Monitor Data'!P159,"",ABS(K$4-'Monitor Data'!P159)))</f>
        <v/>
      </c>
      <c r="L166" s="5" t="str">
        <f>IF(ISBLANK('Monitor Data'!Q159),"",IF(L$4&gt;'Monitor Data'!Q159,"",ABS(L$4-'Monitor Data'!Q159)))</f>
        <v/>
      </c>
      <c r="M166" s="5" t="str">
        <f>IF(ISBLANK('Monitor Data'!R159),"",IF(M$4&gt;'Monitor Data'!R159,"",ABS(M$4-'Monitor Data'!R159)))</f>
        <v/>
      </c>
      <c r="N166" s="5" t="str">
        <f>IF(ISBLANK('Monitor Data'!S159),"",IF(N$4&gt;'Monitor Data'!S159,"",ABS(N$4-'Monitor Data'!S159)))</f>
        <v/>
      </c>
    </row>
    <row r="167" spans="1:14" x14ac:dyDescent="0.25">
      <c r="A167" s="8">
        <v>44355</v>
      </c>
      <c r="B167" s="5" t="str">
        <f>IF(ISBLANK('Monitor Data'!B160),"",IF(B$4&gt;'Monitor Data'!B160,"",ABS(B$4-'Monitor Data'!B160)))</f>
        <v/>
      </c>
      <c r="C167" s="5" t="str">
        <f>IF(ISBLANK('Monitor Data'!D160),"",IF(C$4&gt;'Monitor Data'!D160,"",ABS(C$4-'Monitor Data'!D160)))</f>
        <v/>
      </c>
      <c r="D167" s="5" t="str">
        <f>IF(ISBLANK('Monitor Data'!E160),"",IF(D$4&gt;'Monitor Data'!E160,"",ABS(D$4-'Monitor Data'!E160)))</f>
        <v/>
      </c>
      <c r="E167" s="5" t="str">
        <f>IF(ISBLANK('Monitor Data'!G160),"",IF(E$4&gt;'Monitor Data'!G160,"",ABS(E$4-'Monitor Data'!G160)))</f>
        <v/>
      </c>
      <c r="F167" s="5" t="str">
        <f>IF(ISBLANK('Monitor Data'!H160),"",IF(F$4&gt;'Monitor Data'!H160,"",ABS(F$4-'Monitor Data'!H160)))</f>
        <v/>
      </c>
      <c r="G167" s="5" t="str">
        <f>IF(ISBLANK('Monitor Data'!J160),"",IF(G$4&gt;'Monitor Data'!J160,"",ABS(G$4-'Monitor Data'!J160)))</f>
        <v/>
      </c>
      <c r="H167" s="5" t="str">
        <f>IF(ISBLANK('Monitor Data'!L160),"",IF(H$4&gt;'Monitor Data'!L160,"",ABS(H$4-'Monitor Data'!L160)))</f>
        <v/>
      </c>
      <c r="I167" s="5" t="str">
        <f>IF(ISBLANK('Monitor Data'!M160),"",IF(I$4&gt;'Monitor Data'!M160,"",ABS(I$4-'Monitor Data'!M160)))</f>
        <v/>
      </c>
      <c r="J167" s="5" t="str">
        <f>IF(ISBLANK('Monitor Data'!O160),"",IF(J$4&gt;'Monitor Data'!O160,"",ABS(J$4-'Monitor Data'!O160)))</f>
        <v/>
      </c>
      <c r="K167" s="5" t="str">
        <f>IF(ISBLANK('Monitor Data'!P160),"",IF(K$4&gt;'Monitor Data'!P160,"",ABS(K$4-'Monitor Data'!P160)))</f>
        <v/>
      </c>
      <c r="L167" s="5" t="str">
        <f>IF(ISBLANK('Monitor Data'!Q160),"",IF(L$4&gt;'Monitor Data'!Q160,"",ABS(L$4-'Monitor Data'!Q160)))</f>
        <v/>
      </c>
      <c r="M167" s="5" t="str">
        <f>IF(ISBLANK('Monitor Data'!R160),"",IF(M$4&gt;'Monitor Data'!R160,"",ABS(M$4-'Monitor Data'!R160)))</f>
        <v/>
      </c>
      <c r="N167" s="5" t="str">
        <f>IF(ISBLANK('Monitor Data'!S160),"",IF(N$4&gt;'Monitor Data'!S160,"",ABS(N$4-'Monitor Data'!S160)))</f>
        <v/>
      </c>
    </row>
    <row r="168" spans="1:14" x14ac:dyDescent="0.25">
      <c r="A168" s="8">
        <v>44356</v>
      </c>
      <c r="B168" s="5">
        <f>IF(ISBLANK('Monitor Data'!B161),"",IF(B$4&gt;'Monitor Data'!B161,"",ABS(B$4-'Monitor Data'!B161)))</f>
        <v>0</v>
      </c>
      <c r="C168" s="5" t="str">
        <f>IF(ISBLANK('Monitor Data'!D161),"",IF(C$4&gt;'Monitor Data'!D161,"",ABS(C$4-'Monitor Data'!D161)))</f>
        <v/>
      </c>
      <c r="D168" s="5">
        <f>IF(ISBLANK('Monitor Data'!E161),"",IF(D$4&gt;'Monitor Data'!E161,"",ABS(D$4-'Monitor Data'!E161)))</f>
        <v>0.59999999999999964</v>
      </c>
      <c r="E168" s="5" t="str">
        <f>IF(ISBLANK('Monitor Data'!G161),"",IF(E$4&gt;'Monitor Data'!G161,"",ABS(E$4-'Monitor Data'!G161)))</f>
        <v/>
      </c>
      <c r="F168" s="5">
        <f>IF(ISBLANK('Monitor Data'!H161),"",IF(F$4&gt;'Monitor Data'!H161,"",ABS(F$4-'Monitor Data'!H161)))</f>
        <v>0.80000000000000071</v>
      </c>
      <c r="G168" s="5" t="str">
        <f>IF(ISBLANK('Monitor Data'!J161),"",IF(G$4&gt;'Monitor Data'!J161,"",ABS(G$4-'Monitor Data'!J161)))</f>
        <v/>
      </c>
      <c r="H168" s="5">
        <f>IF(ISBLANK('Monitor Data'!L161),"",IF(H$4&gt;'Monitor Data'!L161,"",ABS(H$4-'Monitor Data'!L161)))</f>
        <v>1.0999999999999996</v>
      </c>
      <c r="I168" s="5">
        <f>IF(ISBLANK('Monitor Data'!M161),"",IF(I$4&gt;'Monitor Data'!M161,"",ABS(I$4-'Monitor Data'!M161)))</f>
        <v>1.5999999999999996</v>
      </c>
      <c r="J168" s="5">
        <f>IF(ISBLANK('Monitor Data'!O161),"",IF(J$4&gt;'Monitor Data'!O161,"",ABS(J$4-'Monitor Data'!O161)))</f>
        <v>1</v>
      </c>
      <c r="K168" s="5" t="str">
        <f>IF(ISBLANK('Monitor Data'!P161),"",IF(K$4&gt;'Monitor Data'!P161,"",ABS(K$4-'Monitor Data'!P161)))</f>
        <v/>
      </c>
      <c r="L168" s="5" t="str">
        <f>IF(ISBLANK('Monitor Data'!Q161),"",IF(L$4&gt;'Monitor Data'!Q161,"",ABS(L$4-'Monitor Data'!Q161)))</f>
        <v/>
      </c>
      <c r="M168" s="5" t="str">
        <f>IF(ISBLANK('Monitor Data'!R161),"",IF(M$4&gt;'Monitor Data'!R161,"",ABS(M$4-'Monitor Data'!R161)))</f>
        <v/>
      </c>
      <c r="N168" s="5">
        <f>IF(ISBLANK('Monitor Data'!S161),"",IF(N$4&gt;'Monitor Data'!S161,"",ABS(N$4-'Monitor Data'!S161)))</f>
        <v>1.2999999999999998</v>
      </c>
    </row>
    <row r="169" spans="1:14" x14ac:dyDescent="0.25">
      <c r="A169" s="8">
        <v>44357</v>
      </c>
      <c r="B169" s="5" t="str">
        <f>IF(ISBLANK('Monitor Data'!B162),"",IF(B$4&gt;'Monitor Data'!B162,"",ABS(B$4-'Monitor Data'!B162)))</f>
        <v/>
      </c>
      <c r="C169" s="5" t="str">
        <f>IF(ISBLANK('Monitor Data'!D162),"",IF(C$4&gt;'Monitor Data'!D162,"",ABS(C$4-'Monitor Data'!D162)))</f>
        <v/>
      </c>
      <c r="D169" s="5">
        <f>IF(ISBLANK('Monitor Data'!E162),"",IF(D$4&gt;'Monitor Data'!E162,"",ABS(D$4-'Monitor Data'!E162)))</f>
        <v>1.2999999999999998</v>
      </c>
      <c r="E169" s="5">
        <f>IF(ISBLANK('Monitor Data'!G162),"",IF(E$4&gt;'Monitor Data'!G162,"",ABS(E$4-'Monitor Data'!G162)))</f>
        <v>1.1499999999999995</v>
      </c>
      <c r="F169" s="5" t="str">
        <f>IF(ISBLANK('Monitor Data'!H162),"",IF(F$4&gt;'Monitor Data'!H162,"",ABS(F$4-'Monitor Data'!H162)))</f>
        <v/>
      </c>
      <c r="G169" s="5" t="str">
        <f>IF(ISBLANK('Monitor Data'!J162),"",IF(G$4&gt;'Monitor Data'!J162,"",ABS(G$4-'Monitor Data'!J162)))</f>
        <v/>
      </c>
      <c r="H169" s="5" t="str">
        <f>IF(ISBLANK('Monitor Data'!L162),"",IF(H$4&gt;'Monitor Data'!L162,"",ABS(H$4-'Monitor Data'!L162)))</f>
        <v/>
      </c>
      <c r="I169" s="5" t="str">
        <f>IF(ISBLANK('Monitor Data'!M162),"",IF(I$4&gt;'Monitor Data'!M162,"",ABS(I$4-'Monitor Data'!M162)))</f>
        <v/>
      </c>
      <c r="J169" s="5" t="str">
        <f>IF(ISBLANK('Monitor Data'!O162),"",IF(J$4&gt;'Monitor Data'!O162,"",ABS(J$4-'Monitor Data'!O162)))</f>
        <v/>
      </c>
      <c r="K169" s="5">
        <f>IF(ISBLANK('Monitor Data'!P162),"",IF(K$4&gt;'Monitor Data'!P162,"",ABS(K$4-'Monitor Data'!P162)))</f>
        <v>2.6000000000000005</v>
      </c>
      <c r="L169" s="5" t="str">
        <f>IF(ISBLANK('Monitor Data'!Q162),"",IF(L$4&gt;'Monitor Data'!Q162,"",ABS(L$4-'Monitor Data'!Q162)))</f>
        <v/>
      </c>
      <c r="M169" s="5" t="str">
        <f>IF(ISBLANK('Monitor Data'!R162),"",IF(M$4&gt;'Monitor Data'!R162,"",ABS(M$4-'Monitor Data'!R162)))</f>
        <v/>
      </c>
      <c r="N169" s="5" t="str">
        <f>IF(ISBLANK('Monitor Data'!S162),"",IF(N$4&gt;'Monitor Data'!S162,"",ABS(N$4-'Monitor Data'!S162)))</f>
        <v/>
      </c>
    </row>
    <row r="170" spans="1:14" x14ac:dyDescent="0.25">
      <c r="A170" s="8">
        <v>44358</v>
      </c>
      <c r="B170" s="5" t="str">
        <f>IF(ISBLANK('Monitor Data'!B163),"",IF(B$4&gt;'Monitor Data'!B163,"",ABS(B$4-'Monitor Data'!B163)))</f>
        <v/>
      </c>
      <c r="C170" s="5" t="str">
        <f>IF(ISBLANK('Monitor Data'!D163),"",IF(C$4&gt;'Monitor Data'!D163,"",ABS(C$4-'Monitor Data'!D163)))</f>
        <v/>
      </c>
      <c r="D170" s="5">
        <f>IF(ISBLANK('Monitor Data'!E163),"",IF(D$4&gt;'Monitor Data'!E163,"",ABS(D$4-'Monitor Data'!E163)))</f>
        <v>4.8999999999999995</v>
      </c>
      <c r="E170" s="5">
        <f>IF(ISBLANK('Monitor Data'!G163),"",IF(E$4&gt;'Monitor Data'!G163,"",ABS(E$4-'Monitor Data'!G163)))</f>
        <v>3.55</v>
      </c>
      <c r="F170" s="5" t="str">
        <f>IF(ISBLANK('Monitor Data'!H163),"",IF(F$4&gt;'Monitor Data'!H163,"",ABS(F$4-'Monitor Data'!H163)))</f>
        <v/>
      </c>
      <c r="G170" s="5" t="str">
        <f>IF(ISBLANK('Monitor Data'!J163),"",IF(G$4&gt;'Monitor Data'!J163,"",ABS(G$4-'Monitor Data'!J163)))</f>
        <v/>
      </c>
      <c r="H170" s="5" t="str">
        <f>IF(ISBLANK('Monitor Data'!L163),"",IF(H$4&gt;'Monitor Data'!L163,"",ABS(H$4-'Monitor Data'!L163)))</f>
        <v/>
      </c>
      <c r="I170" s="5" t="str">
        <f>IF(ISBLANK('Monitor Data'!M163),"",IF(I$4&gt;'Monitor Data'!M163,"",ABS(I$4-'Monitor Data'!M163)))</f>
        <v/>
      </c>
      <c r="J170" s="5" t="str">
        <f>IF(ISBLANK('Monitor Data'!O163),"",IF(J$4&gt;'Monitor Data'!O163,"",ABS(J$4-'Monitor Data'!O163)))</f>
        <v/>
      </c>
      <c r="K170" s="5">
        <f>IF(ISBLANK('Monitor Data'!P163),"",IF(K$4&gt;'Monitor Data'!P163,"",ABS(K$4-'Monitor Data'!P163)))</f>
        <v>3.8999999999999995</v>
      </c>
      <c r="L170" s="5" t="str">
        <f>IF(ISBLANK('Monitor Data'!Q163),"",IF(L$4&gt;'Monitor Data'!Q163,"",ABS(L$4-'Monitor Data'!Q163)))</f>
        <v/>
      </c>
      <c r="M170" s="5" t="str">
        <f>IF(ISBLANK('Monitor Data'!R163),"",IF(M$4&gt;'Monitor Data'!R163,"",ABS(M$4-'Monitor Data'!R163)))</f>
        <v/>
      </c>
      <c r="N170" s="5" t="str">
        <f>IF(ISBLANK('Monitor Data'!S163),"",IF(N$4&gt;'Monitor Data'!S163,"",ABS(N$4-'Monitor Data'!S163)))</f>
        <v/>
      </c>
    </row>
    <row r="171" spans="1:14" x14ac:dyDescent="0.25">
      <c r="A171" s="8">
        <v>44359</v>
      </c>
      <c r="B171" s="5" t="str">
        <f>IF(ISBLANK('Monitor Data'!B164),"",IF(B$4&gt;'Monitor Data'!B164,"",ABS(B$4-'Monitor Data'!B164)))</f>
        <v/>
      </c>
      <c r="C171" s="5" t="str">
        <f>IF(ISBLANK('Monitor Data'!D164),"",IF(C$4&gt;'Monitor Data'!D164,"",ABS(C$4-'Monitor Data'!D164)))</f>
        <v/>
      </c>
      <c r="D171" s="5">
        <f>IF(ISBLANK('Monitor Data'!E164),"",IF(D$4&gt;'Monitor Data'!E164,"",ABS(D$4-'Monitor Data'!E164)))</f>
        <v>0.5</v>
      </c>
      <c r="E171" s="5">
        <f>IF(ISBLANK('Monitor Data'!G164),"",IF(E$4&gt;'Monitor Data'!G164,"",ABS(E$4-'Monitor Data'!G164)))</f>
        <v>0.45000000000000018</v>
      </c>
      <c r="F171" s="5" t="str">
        <f>IF(ISBLANK('Monitor Data'!H164),"",IF(F$4&gt;'Monitor Data'!H164,"",ABS(F$4-'Monitor Data'!H164)))</f>
        <v/>
      </c>
      <c r="G171" s="5" t="str">
        <f>IF(ISBLANK('Monitor Data'!J164),"",IF(G$4&gt;'Monitor Data'!J164,"",ABS(G$4-'Monitor Data'!J164)))</f>
        <v/>
      </c>
      <c r="H171" s="5" t="str">
        <f>IF(ISBLANK('Monitor Data'!L164),"",IF(H$4&gt;'Monitor Data'!L164,"",ABS(H$4-'Monitor Data'!L164)))</f>
        <v/>
      </c>
      <c r="I171" s="5" t="str">
        <f>IF(ISBLANK('Monitor Data'!M164),"",IF(I$4&gt;'Monitor Data'!M164,"",ABS(I$4-'Monitor Data'!M164)))</f>
        <v/>
      </c>
      <c r="J171" s="5" t="str">
        <f>IF(ISBLANK('Monitor Data'!O164),"",IF(J$4&gt;'Monitor Data'!O164,"",ABS(J$4-'Monitor Data'!O164)))</f>
        <v/>
      </c>
      <c r="K171" s="5">
        <f>IF(ISBLANK('Monitor Data'!P164),"",IF(K$4&gt;'Monitor Data'!P164,"",ABS(K$4-'Monitor Data'!P164)))</f>
        <v>0.20000000000000018</v>
      </c>
      <c r="L171" s="5">
        <f>IF(ISBLANK('Monitor Data'!Q164),"",IF(L$4&gt;'Monitor Data'!Q164,"",ABS(L$4-'Monitor Data'!Q164)))</f>
        <v>0.30000000000000071</v>
      </c>
      <c r="M171" s="5" t="str">
        <f>IF(ISBLANK('Monitor Data'!R164),"",IF(M$4&gt;'Monitor Data'!R164,"",ABS(M$4-'Monitor Data'!R164)))</f>
        <v/>
      </c>
      <c r="N171" s="5" t="str">
        <f>IF(ISBLANK('Monitor Data'!S164),"",IF(N$4&gt;'Monitor Data'!S164,"",ABS(N$4-'Monitor Data'!S164)))</f>
        <v/>
      </c>
    </row>
    <row r="172" spans="1:14" x14ac:dyDescent="0.25">
      <c r="A172" s="8">
        <v>44360</v>
      </c>
      <c r="B172" s="5" t="str">
        <f>IF(ISBLANK('Monitor Data'!B165),"",IF(B$4&gt;'Monitor Data'!B165,"",ABS(B$4-'Monitor Data'!B165)))</f>
        <v/>
      </c>
      <c r="C172" s="5" t="str">
        <f>IF(ISBLANK('Monitor Data'!D165),"",IF(C$4&gt;'Monitor Data'!D165,"",ABS(C$4-'Monitor Data'!D165)))</f>
        <v/>
      </c>
      <c r="D172" s="5">
        <f>IF(ISBLANK('Monitor Data'!E165),"",IF(D$4&gt;'Monitor Data'!E165,"",ABS(D$4-'Monitor Data'!E165)))</f>
        <v>0.59999999999999964</v>
      </c>
      <c r="E172" s="5" t="str">
        <f>IF(ISBLANK('Monitor Data'!G165),"",IF(E$4&gt;'Monitor Data'!G165,"",ABS(E$4-'Monitor Data'!G165)))</f>
        <v/>
      </c>
      <c r="F172" s="5" t="str">
        <f>IF(ISBLANK('Monitor Data'!H165),"",IF(F$4&gt;'Monitor Data'!H165,"",ABS(F$4-'Monitor Data'!H165)))</f>
        <v/>
      </c>
      <c r="G172" s="5" t="str">
        <f>IF(ISBLANK('Monitor Data'!J165),"",IF(G$4&gt;'Monitor Data'!J165,"",ABS(G$4-'Monitor Data'!J165)))</f>
        <v/>
      </c>
      <c r="H172" s="5" t="str">
        <f>IF(ISBLANK('Monitor Data'!L165),"",IF(H$4&gt;'Monitor Data'!L165,"",ABS(H$4-'Monitor Data'!L165)))</f>
        <v/>
      </c>
      <c r="I172" s="5">
        <f>IF(ISBLANK('Monitor Data'!M165),"",IF(I$4&gt;'Monitor Data'!M165,"",ABS(I$4-'Monitor Data'!M165)))</f>
        <v>1.0999999999999996</v>
      </c>
      <c r="J172" s="5" t="str">
        <f>IF(ISBLANK('Monitor Data'!O165),"",IF(J$4&gt;'Monitor Data'!O165,"",ABS(J$4-'Monitor Data'!O165)))</f>
        <v/>
      </c>
      <c r="K172" s="5" t="str">
        <f>IF(ISBLANK('Monitor Data'!P165),"",IF(K$4&gt;'Monitor Data'!P165,"",ABS(K$4-'Monitor Data'!P165)))</f>
        <v/>
      </c>
      <c r="L172" s="5" t="str">
        <f>IF(ISBLANK('Monitor Data'!Q165),"",IF(L$4&gt;'Monitor Data'!Q165,"",ABS(L$4-'Monitor Data'!Q165)))</f>
        <v/>
      </c>
      <c r="M172" s="5" t="str">
        <f>IF(ISBLANK('Monitor Data'!R165),"",IF(M$4&gt;'Monitor Data'!R165,"",ABS(M$4-'Monitor Data'!R165)))</f>
        <v/>
      </c>
      <c r="N172" s="5" t="str">
        <f>IF(ISBLANK('Monitor Data'!S165),"",IF(N$4&gt;'Monitor Data'!S165,"",ABS(N$4-'Monitor Data'!S165)))</f>
        <v/>
      </c>
    </row>
    <row r="173" spans="1:14" x14ac:dyDescent="0.25">
      <c r="A173" s="8">
        <v>44361</v>
      </c>
      <c r="B173" s="5" t="str">
        <f>IF(ISBLANK('Monitor Data'!B166),"",IF(B$4&gt;'Monitor Data'!B166,"",ABS(B$4-'Monitor Data'!B166)))</f>
        <v/>
      </c>
      <c r="C173" s="5" t="str">
        <f>IF(ISBLANK('Monitor Data'!D166),"",IF(C$4&gt;'Monitor Data'!D166,"",ABS(C$4-'Monitor Data'!D166)))</f>
        <v/>
      </c>
      <c r="D173" s="5">
        <f>IF(ISBLANK('Monitor Data'!E166),"",IF(D$4&gt;'Monitor Data'!E166,"",ABS(D$4-'Monitor Data'!E166)))</f>
        <v>0.5</v>
      </c>
      <c r="E173" s="5" t="str">
        <f>IF(ISBLANK('Monitor Data'!G166),"",IF(E$4&gt;'Monitor Data'!G166,"",ABS(E$4-'Monitor Data'!G166)))</f>
        <v/>
      </c>
      <c r="F173" s="5" t="str">
        <f>IF(ISBLANK('Monitor Data'!H166),"",IF(F$4&gt;'Monitor Data'!H166,"",ABS(F$4-'Monitor Data'!H166)))</f>
        <v/>
      </c>
      <c r="G173" s="5" t="str">
        <f>IF(ISBLANK('Monitor Data'!J166),"",IF(G$4&gt;'Monitor Data'!J166,"",ABS(G$4-'Monitor Data'!J166)))</f>
        <v/>
      </c>
      <c r="H173" s="5" t="str">
        <f>IF(ISBLANK('Monitor Data'!L166),"",IF(H$4&gt;'Monitor Data'!L166,"",ABS(H$4-'Monitor Data'!L166)))</f>
        <v/>
      </c>
      <c r="I173" s="5" t="str">
        <f>IF(ISBLANK('Monitor Data'!M166),"",IF(I$4&gt;'Monitor Data'!M166,"",ABS(I$4-'Monitor Data'!M166)))</f>
        <v/>
      </c>
      <c r="J173" s="5" t="str">
        <f>IF(ISBLANK('Monitor Data'!O166),"",IF(J$4&gt;'Monitor Data'!O166,"",ABS(J$4-'Monitor Data'!O166)))</f>
        <v/>
      </c>
      <c r="K173" s="5" t="str">
        <f>IF(ISBLANK('Monitor Data'!P166),"",IF(K$4&gt;'Monitor Data'!P166,"",ABS(K$4-'Monitor Data'!P166)))</f>
        <v/>
      </c>
      <c r="L173" s="5" t="str">
        <f>IF(ISBLANK('Monitor Data'!Q166),"",IF(L$4&gt;'Monitor Data'!Q166,"",ABS(L$4-'Monitor Data'!Q166)))</f>
        <v/>
      </c>
      <c r="M173" s="5" t="str">
        <f>IF(ISBLANK('Monitor Data'!R166),"",IF(M$4&gt;'Monitor Data'!R166,"",ABS(M$4-'Monitor Data'!R166)))</f>
        <v/>
      </c>
      <c r="N173" s="5" t="str">
        <f>IF(ISBLANK('Monitor Data'!S166),"",IF(N$4&gt;'Monitor Data'!S166,"",ABS(N$4-'Monitor Data'!S166)))</f>
        <v/>
      </c>
    </row>
    <row r="174" spans="1:14" x14ac:dyDescent="0.25">
      <c r="A174" s="8">
        <v>44362</v>
      </c>
      <c r="B174" s="5">
        <f>IF(ISBLANK('Monitor Data'!B167),"",IF(B$4&gt;'Monitor Data'!B167,"",ABS(B$4-'Monitor Data'!B167)))</f>
        <v>1</v>
      </c>
      <c r="C174" s="5" t="str">
        <f>IF(ISBLANK('Monitor Data'!D167),"",IF(C$4&gt;'Monitor Data'!D167,"",ABS(C$4-'Monitor Data'!D167)))</f>
        <v/>
      </c>
      <c r="D174" s="5" t="str">
        <f>IF(ISBLANK('Monitor Data'!E167),"",IF(D$4&gt;'Monitor Data'!E167,"",ABS(D$4-'Monitor Data'!E167)))</f>
        <v/>
      </c>
      <c r="E174" s="5" t="str">
        <f>IF(ISBLANK('Monitor Data'!G167),"",IF(E$4&gt;'Monitor Data'!G167,"",ABS(E$4-'Monitor Data'!G167)))</f>
        <v/>
      </c>
      <c r="F174" s="5">
        <f>IF(ISBLANK('Monitor Data'!H167),"",IF(F$4&gt;'Monitor Data'!H167,"",ABS(F$4-'Monitor Data'!H167)))</f>
        <v>0.10000000000000053</v>
      </c>
      <c r="G174" s="5" t="str">
        <f>IF(ISBLANK('Monitor Data'!J167),"",IF(G$4&gt;'Monitor Data'!J167,"",ABS(G$4-'Monitor Data'!J167)))</f>
        <v/>
      </c>
      <c r="H174" s="5">
        <f>IF(ISBLANK('Monitor Data'!L167),"",IF(H$4&gt;'Monitor Data'!L167,"",ABS(H$4-'Monitor Data'!L167)))</f>
        <v>1.2999999999999998</v>
      </c>
      <c r="I174" s="5">
        <f>IF(ISBLANK('Monitor Data'!M167),"",IF(I$4&gt;'Monitor Data'!M167,"",ABS(I$4-'Monitor Data'!M167)))</f>
        <v>1.0999999999999996</v>
      </c>
      <c r="J174" s="5">
        <f>IF(ISBLANK('Monitor Data'!O167),"",IF(J$4&gt;'Monitor Data'!O167,"",ABS(J$4-'Monitor Data'!O167)))</f>
        <v>0.69999999999999929</v>
      </c>
      <c r="K174" s="5">
        <f>IF(ISBLANK('Monitor Data'!P167),"",IF(K$4&gt;'Monitor Data'!P167,"",ABS(K$4-'Monitor Data'!P167)))</f>
        <v>0.20000000000000018</v>
      </c>
      <c r="L174" s="5" t="str">
        <f>IF(ISBLANK('Monitor Data'!Q167),"",IF(L$4&gt;'Monitor Data'!Q167,"",ABS(L$4-'Monitor Data'!Q167)))</f>
        <v/>
      </c>
      <c r="M174" s="5">
        <f>IF(ISBLANK('Monitor Data'!R167),"",IF(M$4&gt;'Monitor Data'!R167,"",ABS(M$4-'Monitor Data'!R167)))</f>
        <v>0.70000000000000018</v>
      </c>
      <c r="N174" s="5">
        <f>IF(ISBLANK('Monitor Data'!S167),"",IF(N$4&gt;'Monitor Data'!S167,"",ABS(N$4-'Monitor Data'!S167)))</f>
        <v>1.4999999999999991</v>
      </c>
    </row>
    <row r="175" spans="1:14" x14ac:dyDescent="0.25">
      <c r="A175" s="8">
        <v>44363</v>
      </c>
      <c r="B175" s="5" t="str">
        <f>IF(ISBLANK('Monitor Data'!B168),"",IF(B$4&gt;'Monitor Data'!B168,"",ABS(B$4-'Monitor Data'!B168)))</f>
        <v/>
      </c>
      <c r="C175" s="5" t="str">
        <f>IF(ISBLANK('Monitor Data'!D168),"",IF(C$4&gt;'Monitor Data'!D168,"",ABS(C$4-'Monitor Data'!D168)))</f>
        <v/>
      </c>
      <c r="D175" s="5" t="str">
        <f>IF(ISBLANK('Monitor Data'!E168),"",IF(D$4&gt;'Monitor Data'!E168,"",ABS(D$4-'Monitor Data'!E168)))</f>
        <v/>
      </c>
      <c r="E175" s="5" t="str">
        <f>IF(ISBLANK('Monitor Data'!G168),"",IF(E$4&gt;'Monitor Data'!G168,"",ABS(E$4-'Monitor Data'!G168)))</f>
        <v/>
      </c>
      <c r="F175" s="5" t="str">
        <f>IF(ISBLANK('Monitor Data'!H168),"",IF(F$4&gt;'Monitor Data'!H168,"",ABS(F$4-'Monitor Data'!H168)))</f>
        <v/>
      </c>
      <c r="G175" s="5" t="str">
        <f>IF(ISBLANK('Monitor Data'!J168),"",IF(G$4&gt;'Monitor Data'!J168,"",ABS(G$4-'Monitor Data'!J168)))</f>
        <v/>
      </c>
      <c r="H175" s="5" t="str">
        <f>IF(ISBLANK('Monitor Data'!L168),"",IF(H$4&gt;'Monitor Data'!L168,"",ABS(H$4-'Monitor Data'!L168)))</f>
        <v/>
      </c>
      <c r="I175" s="5">
        <f>IF(ISBLANK('Monitor Data'!M168),"",IF(I$4&gt;'Monitor Data'!M168,"",ABS(I$4-'Monitor Data'!M168)))</f>
        <v>2.4000000000000004</v>
      </c>
      <c r="J175" s="5" t="str">
        <f>IF(ISBLANK('Monitor Data'!O168),"",IF(J$4&gt;'Monitor Data'!O168,"",ABS(J$4-'Monitor Data'!O168)))</f>
        <v/>
      </c>
      <c r="K175" s="5" t="str">
        <f>IF(ISBLANK('Monitor Data'!P168),"",IF(K$4&gt;'Monitor Data'!P168,"",ABS(K$4-'Monitor Data'!P168)))</f>
        <v/>
      </c>
      <c r="L175" s="5" t="str">
        <f>IF(ISBLANK('Monitor Data'!Q168),"",IF(L$4&gt;'Monitor Data'!Q168,"",ABS(L$4-'Monitor Data'!Q168)))</f>
        <v/>
      </c>
      <c r="M175" s="5" t="str">
        <f>IF(ISBLANK('Monitor Data'!R168),"",IF(M$4&gt;'Monitor Data'!R168,"",ABS(M$4-'Monitor Data'!R168)))</f>
        <v/>
      </c>
      <c r="N175" s="5" t="str">
        <f>IF(ISBLANK('Monitor Data'!S168),"",IF(N$4&gt;'Monitor Data'!S168,"",ABS(N$4-'Monitor Data'!S168)))</f>
        <v/>
      </c>
    </row>
    <row r="176" spans="1:14" x14ac:dyDescent="0.25">
      <c r="A176" s="8">
        <v>44364</v>
      </c>
      <c r="B176" s="5" t="str">
        <f>IF(ISBLANK('Monitor Data'!B169),"",IF(B$4&gt;'Monitor Data'!B169,"",ABS(B$4-'Monitor Data'!B169)))</f>
        <v/>
      </c>
      <c r="C176" s="5" t="str">
        <f>IF(ISBLANK('Monitor Data'!D169),"",IF(C$4&gt;'Monitor Data'!D169,"",ABS(C$4-'Monitor Data'!D169)))</f>
        <v/>
      </c>
      <c r="D176" s="5" t="str">
        <f>IF(ISBLANK('Monitor Data'!E169),"",IF(D$4&gt;'Monitor Data'!E169,"",ABS(D$4-'Monitor Data'!E169)))</f>
        <v/>
      </c>
      <c r="E176" s="5">
        <f>IF(ISBLANK('Monitor Data'!G169),"",IF(E$4&gt;'Monitor Data'!G169,"",ABS(E$4-'Monitor Data'!G169)))</f>
        <v>3.55</v>
      </c>
      <c r="F176" s="5" t="str">
        <f>IF(ISBLANK('Monitor Data'!H169),"",IF(F$4&gt;'Monitor Data'!H169,"",ABS(F$4-'Monitor Data'!H169)))</f>
        <v/>
      </c>
      <c r="G176" s="5" t="str">
        <f>IF(ISBLANK('Monitor Data'!J169),"",IF(G$4&gt;'Monitor Data'!J169,"",ABS(G$4-'Monitor Data'!J169)))</f>
        <v/>
      </c>
      <c r="H176" s="5" t="str">
        <f>IF(ISBLANK('Monitor Data'!L169),"",IF(H$4&gt;'Monitor Data'!L169,"",ABS(H$4-'Monitor Data'!L169)))</f>
        <v/>
      </c>
      <c r="I176" s="5">
        <f>IF(ISBLANK('Monitor Data'!M169),"",IF(I$4&gt;'Monitor Data'!M169,"",ABS(I$4-'Monitor Data'!M169)))</f>
        <v>3.0999999999999996</v>
      </c>
      <c r="J176" s="5" t="str">
        <f>IF(ISBLANK('Monitor Data'!O169),"",IF(J$4&gt;'Monitor Data'!O169,"",ABS(J$4-'Monitor Data'!O169)))</f>
        <v/>
      </c>
      <c r="K176" s="5">
        <f>IF(ISBLANK('Monitor Data'!P169),"",IF(K$4&gt;'Monitor Data'!P169,"",ABS(K$4-'Monitor Data'!P169)))</f>
        <v>2.2000000000000002</v>
      </c>
      <c r="L176" s="5" t="str">
        <f>IF(ISBLANK('Monitor Data'!Q169),"",IF(L$4&gt;'Monitor Data'!Q169,"",ABS(L$4-'Monitor Data'!Q169)))</f>
        <v/>
      </c>
      <c r="M176" s="5" t="str">
        <f>IF(ISBLANK('Monitor Data'!R169),"",IF(M$4&gt;'Monitor Data'!R169,"",ABS(M$4-'Monitor Data'!R169)))</f>
        <v/>
      </c>
      <c r="N176" s="5" t="str">
        <f>IF(ISBLANK('Monitor Data'!S169),"",IF(N$4&gt;'Monitor Data'!S169,"",ABS(N$4-'Monitor Data'!S169)))</f>
        <v/>
      </c>
    </row>
    <row r="177" spans="1:14" x14ac:dyDescent="0.25">
      <c r="A177" s="8">
        <v>44365</v>
      </c>
      <c r="B177" s="5">
        <f>IF(ISBLANK('Monitor Data'!B170),"",IF(B$4&gt;'Monitor Data'!B170,"",ABS(B$4-'Monitor Data'!B170)))</f>
        <v>2.0999999999999996</v>
      </c>
      <c r="C177" s="5">
        <f>IF(ISBLANK('Monitor Data'!D170),"",IF(C$4&gt;'Monitor Data'!D170,"",ABS(C$4-'Monitor Data'!D170)))</f>
        <v>1.1999999999999993</v>
      </c>
      <c r="D177" s="5">
        <f>IF(ISBLANK('Monitor Data'!E170),"",IF(D$4&gt;'Monitor Data'!E170,"",ABS(D$4-'Monitor Data'!E170)))</f>
        <v>2.6000000000000005</v>
      </c>
      <c r="E177" s="5">
        <f>IF(ISBLANK('Monitor Data'!G170),"",IF(E$4&gt;'Monitor Data'!G170,"",ABS(E$4-'Monitor Data'!G170)))</f>
        <v>2.2499999999999991</v>
      </c>
      <c r="F177" s="5">
        <f>IF(ISBLANK('Monitor Data'!H170),"",IF(F$4&gt;'Monitor Data'!H170,"",ABS(F$4-'Monitor Data'!H170)))</f>
        <v>4.9000000000000004</v>
      </c>
      <c r="G177" s="5">
        <f>IF(ISBLANK('Monitor Data'!J170),"",IF(G$4&gt;'Monitor Data'!J170,"",ABS(G$4-'Monitor Data'!J170)))</f>
        <v>2.4000000000000004</v>
      </c>
      <c r="H177" s="5">
        <f>IF(ISBLANK('Monitor Data'!L170),"",IF(H$4&gt;'Monitor Data'!L170,"",ABS(H$4-'Monitor Data'!L170)))</f>
        <v>0.29999999999999982</v>
      </c>
      <c r="I177" s="5">
        <f>IF(ISBLANK('Monitor Data'!M170),"",IF(I$4&gt;'Monitor Data'!M170,"",ABS(I$4-'Monitor Data'!M170)))</f>
        <v>3.3000000000000007</v>
      </c>
      <c r="J177" s="5">
        <f>IF(ISBLANK('Monitor Data'!O170),"",IF(J$4&gt;'Monitor Data'!O170,"",ABS(J$4-'Monitor Data'!O170)))</f>
        <v>4.1999999999999993</v>
      </c>
      <c r="K177" s="5">
        <f>IF(ISBLANK('Monitor Data'!P170),"",IF(K$4&gt;'Monitor Data'!P170,"",ABS(K$4-'Monitor Data'!P170)))</f>
        <v>3.8</v>
      </c>
      <c r="L177" s="5">
        <f>IF(ISBLANK('Monitor Data'!Q170),"",IF(L$4&gt;'Monitor Data'!Q170,"",ABS(L$4-'Monitor Data'!Q170)))</f>
        <v>2.5</v>
      </c>
      <c r="M177" s="5">
        <f>IF(ISBLANK('Monitor Data'!R170),"",IF(M$4&gt;'Monitor Data'!R170,"",ABS(M$4-'Monitor Data'!R170)))</f>
        <v>5.8</v>
      </c>
      <c r="N177" s="5">
        <f>IF(ISBLANK('Monitor Data'!S170),"",IF(N$4&gt;'Monitor Data'!S170,"",ABS(N$4-'Monitor Data'!S170)))</f>
        <v>2.1000000000000005</v>
      </c>
    </row>
    <row r="178" spans="1:14" x14ac:dyDescent="0.25">
      <c r="A178" s="8">
        <v>44366</v>
      </c>
      <c r="B178" s="5" t="str">
        <f>IF(ISBLANK('Monitor Data'!B171),"",IF(B$4&gt;'Monitor Data'!B171,"",ABS(B$4-'Monitor Data'!B171)))</f>
        <v/>
      </c>
      <c r="C178" s="5" t="str">
        <f>IF(ISBLANK('Monitor Data'!D171),"",IF(C$4&gt;'Monitor Data'!D171,"",ABS(C$4-'Monitor Data'!D171)))</f>
        <v/>
      </c>
      <c r="D178" s="5" t="str">
        <f>IF(ISBLANK('Monitor Data'!E171),"",IF(D$4&gt;'Monitor Data'!E171,"",ABS(D$4-'Monitor Data'!E171)))</f>
        <v/>
      </c>
      <c r="E178" s="5">
        <f>IF(ISBLANK('Monitor Data'!G171),"",IF(E$4&gt;'Monitor Data'!G171,"",ABS(E$4-'Monitor Data'!G171)))</f>
        <v>0.14999999999999947</v>
      </c>
      <c r="F178" s="5" t="str">
        <f>IF(ISBLANK('Monitor Data'!H171),"",IF(F$4&gt;'Monitor Data'!H171,"",ABS(F$4-'Monitor Data'!H171)))</f>
        <v/>
      </c>
      <c r="G178" s="5" t="str">
        <f>IF(ISBLANK('Monitor Data'!J171),"",IF(G$4&gt;'Monitor Data'!J171,"",ABS(G$4-'Monitor Data'!J171)))</f>
        <v/>
      </c>
      <c r="H178" s="5" t="str">
        <f>IF(ISBLANK('Monitor Data'!L171),"",IF(H$4&gt;'Monitor Data'!L171,"",ABS(H$4-'Monitor Data'!L171)))</f>
        <v/>
      </c>
      <c r="I178" s="5" t="str">
        <f>IF(ISBLANK('Monitor Data'!M171),"",IF(I$4&gt;'Monitor Data'!M171,"",ABS(I$4-'Monitor Data'!M171)))</f>
        <v/>
      </c>
      <c r="J178" s="5" t="str">
        <f>IF(ISBLANK('Monitor Data'!O171),"",IF(J$4&gt;'Monitor Data'!O171,"",ABS(J$4-'Monitor Data'!O171)))</f>
        <v/>
      </c>
      <c r="K178" s="5">
        <f>IF(ISBLANK('Monitor Data'!P171),"",IF(K$4&gt;'Monitor Data'!P171,"",ABS(K$4-'Monitor Data'!P171)))</f>
        <v>0.99999999999999911</v>
      </c>
      <c r="L178" s="5" t="str">
        <f>IF(ISBLANK('Monitor Data'!Q171),"",IF(L$4&gt;'Monitor Data'!Q171,"",ABS(L$4-'Monitor Data'!Q171)))</f>
        <v/>
      </c>
      <c r="M178" s="5" t="str">
        <f>IF(ISBLANK('Monitor Data'!R171),"",IF(M$4&gt;'Monitor Data'!R171,"",ABS(M$4-'Monitor Data'!R171)))</f>
        <v/>
      </c>
      <c r="N178" s="5" t="str">
        <f>IF(ISBLANK('Monitor Data'!S171),"",IF(N$4&gt;'Monitor Data'!S171,"",ABS(N$4-'Monitor Data'!S171)))</f>
        <v/>
      </c>
    </row>
    <row r="179" spans="1:14" x14ac:dyDescent="0.25">
      <c r="A179" s="8">
        <v>44367</v>
      </c>
      <c r="B179" s="5" t="str">
        <f>IF(ISBLANK('Monitor Data'!B172),"",IF(B$4&gt;'Monitor Data'!B172,"",ABS(B$4-'Monitor Data'!B172)))</f>
        <v/>
      </c>
      <c r="C179" s="5" t="str">
        <f>IF(ISBLANK('Monitor Data'!D172),"",IF(C$4&gt;'Monitor Data'!D172,"",ABS(C$4-'Monitor Data'!D172)))</f>
        <v/>
      </c>
      <c r="D179" s="5">
        <f>IF(ISBLANK('Monitor Data'!E172),"",IF(D$4&gt;'Monitor Data'!E172,"",ABS(D$4-'Monitor Data'!E172)))</f>
        <v>9.9999999999999645E-2</v>
      </c>
      <c r="E179" s="5" t="str">
        <f>IF(ISBLANK('Monitor Data'!G172),"",IF(E$4&gt;'Monitor Data'!G172,"",ABS(E$4-'Monitor Data'!G172)))</f>
        <v/>
      </c>
      <c r="F179" s="5" t="str">
        <f>IF(ISBLANK('Monitor Data'!H172),"",IF(F$4&gt;'Monitor Data'!H172,"",ABS(F$4-'Monitor Data'!H172)))</f>
        <v/>
      </c>
      <c r="G179" s="5" t="str">
        <f>IF(ISBLANK('Monitor Data'!J172),"",IF(G$4&gt;'Monitor Data'!J172,"",ABS(G$4-'Monitor Data'!J172)))</f>
        <v/>
      </c>
      <c r="H179" s="5" t="str">
        <f>IF(ISBLANK('Monitor Data'!L172),"",IF(H$4&gt;'Monitor Data'!L172,"",ABS(H$4-'Monitor Data'!L172)))</f>
        <v/>
      </c>
      <c r="I179" s="5" t="str">
        <f>IF(ISBLANK('Monitor Data'!M172),"",IF(I$4&gt;'Monitor Data'!M172,"",ABS(I$4-'Monitor Data'!M172)))</f>
        <v/>
      </c>
      <c r="J179" s="5" t="str">
        <f>IF(ISBLANK('Monitor Data'!O172),"",IF(J$4&gt;'Monitor Data'!O172,"",ABS(J$4-'Monitor Data'!O172)))</f>
        <v/>
      </c>
      <c r="K179" s="5">
        <f>IF(ISBLANK('Monitor Data'!P172),"",IF(K$4&gt;'Monitor Data'!P172,"",ABS(K$4-'Monitor Data'!P172)))</f>
        <v>0.5</v>
      </c>
      <c r="L179" s="5" t="str">
        <f>IF(ISBLANK('Monitor Data'!Q172),"",IF(L$4&gt;'Monitor Data'!Q172,"",ABS(L$4-'Monitor Data'!Q172)))</f>
        <v/>
      </c>
      <c r="M179" s="5" t="str">
        <f>IF(ISBLANK('Monitor Data'!R172),"",IF(M$4&gt;'Monitor Data'!R172,"",ABS(M$4-'Monitor Data'!R172)))</f>
        <v/>
      </c>
      <c r="N179" s="5" t="str">
        <f>IF(ISBLANK('Monitor Data'!S172),"",IF(N$4&gt;'Monitor Data'!S172,"",ABS(N$4-'Monitor Data'!S172)))</f>
        <v/>
      </c>
    </row>
    <row r="180" spans="1:14" x14ac:dyDescent="0.25">
      <c r="A180" s="8">
        <v>44368</v>
      </c>
      <c r="B180" s="5" t="str">
        <f>IF(ISBLANK('Monitor Data'!B173),"",IF(B$4&gt;'Monitor Data'!B173,"",ABS(B$4-'Monitor Data'!B173)))</f>
        <v/>
      </c>
      <c r="C180" s="5" t="str">
        <f>IF(ISBLANK('Monitor Data'!D173),"",IF(C$4&gt;'Monitor Data'!D173,"",ABS(C$4-'Monitor Data'!D173)))</f>
        <v/>
      </c>
      <c r="D180" s="5" t="str">
        <f>IF(ISBLANK('Monitor Data'!E173),"",IF(D$4&gt;'Monitor Data'!E173,"",ABS(D$4-'Monitor Data'!E173)))</f>
        <v/>
      </c>
      <c r="E180" s="5" t="str">
        <f>IF(ISBLANK('Monitor Data'!G173),"",IF(E$4&gt;'Monitor Data'!G173,"",ABS(E$4-'Monitor Data'!G173)))</f>
        <v/>
      </c>
      <c r="F180" s="5" t="str">
        <f>IF(ISBLANK('Monitor Data'!H173),"",IF(F$4&gt;'Monitor Data'!H173,"",ABS(F$4-'Monitor Data'!H173)))</f>
        <v/>
      </c>
      <c r="G180" s="5" t="str">
        <f>IF(ISBLANK('Monitor Data'!J173),"",IF(G$4&gt;'Monitor Data'!J173,"",ABS(G$4-'Monitor Data'!J173)))</f>
        <v/>
      </c>
      <c r="H180" s="5" t="str">
        <f>IF(ISBLANK('Monitor Data'!L173),"",IF(H$4&gt;'Monitor Data'!L173,"",ABS(H$4-'Monitor Data'!L173)))</f>
        <v/>
      </c>
      <c r="I180" s="5" t="str">
        <f>IF(ISBLANK('Monitor Data'!M173),"",IF(I$4&gt;'Monitor Data'!M173,"",ABS(I$4-'Monitor Data'!M173)))</f>
        <v/>
      </c>
      <c r="J180" s="5" t="str">
        <f>IF(ISBLANK('Monitor Data'!O173),"",IF(J$4&gt;'Monitor Data'!O173,"",ABS(J$4-'Monitor Data'!O173)))</f>
        <v/>
      </c>
      <c r="K180" s="5" t="str">
        <f>IF(ISBLANK('Monitor Data'!P173),"",IF(K$4&gt;'Monitor Data'!P173,"",ABS(K$4-'Monitor Data'!P173)))</f>
        <v/>
      </c>
      <c r="L180" s="5" t="str">
        <f>IF(ISBLANK('Monitor Data'!Q173),"",IF(L$4&gt;'Monitor Data'!Q173,"",ABS(L$4-'Monitor Data'!Q173)))</f>
        <v/>
      </c>
      <c r="M180" s="5" t="str">
        <f>IF(ISBLANK('Monitor Data'!R173),"",IF(M$4&gt;'Monitor Data'!R173,"",ABS(M$4-'Monitor Data'!R173)))</f>
        <v/>
      </c>
      <c r="N180" s="5" t="str">
        <f>IF(ISBLANK('Monitor Data'!S173),"",IF(N$4&gt;'Monitor Data'!S173,"",ABS(N$4-'Monitor Data'!S173)))</f>
        <v/>
      </c>
    </row>
    <row r="181" spans="1:14" x14ac:dyDescent="0.25">
      <c r="A181" s="8">
        <v>44369</v>
      </c>
      <c r="B181" s="5" t="str">
        <f>IF(ISBLANK('Monitor Data'!B174),"",IF(B$4&gt;'Monitor Data'!B174,"",ABS(B$4-'Monitor Data'!B174)))</f>
        <v/>
      </c>
      <c r="C181" s="5" t="str">
        <f>IF(ISBLANK('Monitor Data'!D174),"",IF(C$4&gt;'Monitor Data'!D174,"",ABS(C$4-'Monitor Data'!D174)))</f>
        <v/>
      </c>
      <c r="D181" s="5" t="str">
        <f>IF(ISBLANK('Monitor Data'!E174),"",IF(D$4&gt;'Monitor Data'!E174,"",ABS(D$4-'Monitor Data'!E174)))</f>
        <v/>
      </c>
      <c r="E181" s="5" t="str">
        <f>IF(ISBLANK('Monitor Data'!G174),"",IF(E$4&gt;'Monitor Data'!G174,"",ABS(E$4-'Monitor Data'!G174)))</f>
        <v/>
      </c>
      <c r="F181" s="5" t="str">
        <f>IF(ISBLANK('Monitor Data'!H174),"",IF(F$4&gt;'Monitor Data'!H174,"",ABS(F$4-'Monitor Data'!H174)))</f>
        <v/>
      </c>
      <c r="G181" s="5" t="str">
        <f>IF(ISBLANK('Monitor Data'!J174),"",IF(G$4&gt;'Monitor Data'!J174,"",ABS(G$4-'Monitor Data'!J174)))</f>
        <v/>
      </c>
      <c r="H181" s="5" t="str">
        <f>IF(ISBLANK('Monitor Data'!L174),"",IF(H$4&gt;'Monitor Data'!L174,"",ABS(H$4-'Monitor Data'!L174)))</f>
        <v/>
      </c>
      <c r="I181" s="5" t="str">
        <f>IF(ISBLANK('Monitor Data'!M174),"",IF(I$4&gt;'Monitor Data'!M174,"",ABS(I$4-'Monitor Data'!M174)))</f>
        <v/>
      </c>
      <c r="J181" s="5" t="str">
        <f>IF(ISBLANK('Monitor Data'!O174),"",IF(J$4&gt;'Monitor Data'!O174,"",ABS(J$4-'Monitor Data'!O174)))</f>
        <v/>
      </c>
      <c r="K181" s="5" t="str">
        <f>IF(ISBLANK('Monitor Data'!P174),"",IF(K$4&gt;'Monitor Data'!P174,"",ABS(K$4-'Monitor Data'!P174)))</f>
        <v/>
      </c>
      <c r="L181" s="5" t="str">
        <f>IF(ISBLANK('Monitor Data'!Q174),"",IF(L$4&gt;'Monitor Data'!Q174,"",ABS(L$4-'Monitor Data'!Q174)))</f>
        <v/>
      </c>
      <c r="M181" s="5" t="str">
        <f>IF(ISBLANK('Monitor Data'!R174),"",IF(M$4&gt;'Monitor Data'!R174,"",ABS(M$4-'Monitor Data'!R174)))</f>
        <v/>
      </c>
      <c r="N181" s="5" t="str">
        <f>IF(ISBLANK('Monitor Data'!S174),"",IF(N$4&gt;'Monitor Data'!S174,"",ABS(N$4-'Monitor Data'!S174)))</f>
        <v/>
      </c>
    </row>
    <row r="182" spans="1:14" x14ac:dyDescent="0.25">
      <c r="A182" s="8">
        <v>44370</v>
      </c>
      <c r="B182" s="5" t="str">
        <f>IF(ISBLANK('Monitor Data'!B175),"",IF(B$4&gt;'Monitor Data'!B175,"",ABS(B$4-'Monitor Data'!B175)))</f>
        <v/>
      </c>
      <c r="C182" s="5" t="str">
        <f>IF(ISBLANK('Monitor Data'!D175),"",IF(C$4&gt;'Monitor Data'!D175,"",ABS(C$4-'Monitor Data'!D175)))</f>
        <v/>
      </c>
      <c r="D182" s="5" t="str">
        <f>IF(ISBLANK('Monitor Data'!E175),"",IF(D$4&gt;'Monitor Data'!E175,"",ABS(D$4-'Monitor Data'!E175)))</f>
        <v/>
      </c>
      <c r="E182" s="5" t="str">
        <f>IF(ISBLANK('Monitor Data'!G175),"",IF(E$4&gt;'Monitor Data'!G175,"",ABS(E$4-'Monitor Data'!G175)))</f>
        <v/>
      </c>
      <c r="F182" s="5" t="str">
        <f>IF(ISBLANK('Monitor Data'!H175),"",IF(F$4&gt;'Monitor Data'!H175,"",ABS(F$4-'Monitor Data'!H175)))</f>
        <v/>
      </c>
      <c r="G182" s="5" t="str">
        <f>IF(ISBLANK('Monitor Data'!J175),"",IF(G$4&gt;'Monitor Data'!J175,"",ABS(G$4-'Monitor Data'!J175)))</f>
        <v/>
      </c>
      <c r="H182" s="5" t="str">
        <f>IF(ISBLANK('Monitor Data'!L175),"",IF(H$4&gt;'Monitor Data'!L175,"",ABS(H$4-'Monitor Data'!L175)))</f>
        <v/>
      </c>
      <c r="I182" s="5">
        <f>IF(ISBLANK('Monitor Data'!M175),"",IF(I$4&gt;'Monitor Data'!M175,"",ABS(I$4-'Monitor Data'!M175)))</f>
        <v>0.90000000000000036</v>
      </c>
      <c r="J182" s="5" t="str">
        <f>IF(ISBLANK('Monitor Data'!O175),"",IF(J$4&gt;'Monitor Data'!O175,"",ABS(J$4-'Monitor Data'!O175)))</f>
        <v/>
      </c>
      <c r="K182" s="5" t="str">
        <f>IF(ISBLANK('Monitor Data'!P175),"",IF(K$4&gt;'Monitor Data'!P175,"",ABS(K$4-'Monitor Data'!P175)))</f>
        <v/>
      </c>
      <c r="L182" s="5" t="str">
        <f>IF(ISBLANK('Monitor Data'!Q175),"",IF(L$4&gt;'Monitor Data'!Q175,"",ABS(L$4-'Monitor Data'!Q175)))</f>
        <v/>
      </c>
      <c r="M182" s="5" t="str">
        <f>IF(ISBLANK('Monitor Data'!R175),"",IF(M$4&gt;'Monitor Data'!R175,"",ABS(M$4-'Monitor Data'!R175)))</f>
        <v/>
      </c>
      <c r="N182" s="5" t="str">
        <f>IF(ISBLANK('Monitor Data'!S175),"",IF(N$4&gt;'Monitor Data'!S175,"",ABS(N$4-'Monitor Data'!S175)))</f>
        <v/>
      </c>
    </row>
    <row r="183" spans="1:14" x14ac:dyDescent="0.25">
      <c r="A183" s="8">
        <v>44371</v>
      </c>
      <c r="B183" s="5" t="str">
        <f>IF(ISBLANK('Monitor Data'!B176),"",IF(B$4&gt;'Monitor Data'!B176,"",ABS(B$4-'Monitor Data'!B176)))</f>
        <v/>
      </c>
      <c r="C183" s="5">
        <f>IF(ISBLANK('Monitor Data'!D176),"",IF(C$4&gt;'Monitor Data'!D176,"",ABS(C$4-'Monitor Data'!D176)))</f>
        <v>1.8000000000000007</v>
      </c>
      <c r="D183" s="5" t="str">
        <f>IF(ISBLANK('Monitor Data'!E176),"",IF(D$4&gt;'Monitor Data'!E176,"",ABS(D$4-'Monitor Data'!E176)))</f>
        <v/>
      </c>
      <c r="E183" s="5" t="str">
        <f>IF(ISBLANK('Monitor Data'!G176),"",IF(E$4&gt;'Monitor Data'!G176,"",ABS(E$4-'Monitor Data'!G176)))</f>
        <v/>
      </c>
      <c r="F183" s="5" t="str">
        <f>IF(ISBLANK('Monitor Data'!H176),"",IF(F$4&gt;'Monitor Data'!H176,"",ABS(F$4-'Monitor Data'!H176)))</f>
        <v/>
      </c>
      <c r="G183" s="5">
        <f>IF(ISBLANK('Monitor Data'!J176),"",IF(G$4&gt;'Monitor Data'!J176,"",ABS(G$4-'Monitor Data'!J176)))</f>
        <v>1.2999999999999989</v>
      </c>
      <c r="H183" s="5">
        <f>IF(ISBLANK('Monitor Data'!L176),"",IF(H$4&gt;'Monitor Data'!L176,"",ABS(H$4-'Monitor Data'!L176)))</f>
        <v>1.2999999999999998</v>
      </c>
      <c r="I183" s="5" t="str">
        <f>IF(ISBLANK('Monitor Data'!M176),"",IF(I$4&gt;'Monitor Data'!M176,"",ABS(I$4-'Monitor Data'!M176)))</f>
        <v/>
      </c>
      <c r="J183" s="5" t="str">
        <f>IF(ISBLANK('Monitor Data'!O176),"",IF(J$4&gt;'Monitor Data'!O176,"",ABS(J$4-'Monitor Data'!O176)))</f>
        <v/>
      </c>
      <c r="K183" s="5">
        <f>IF(ISBLANK('Monitor Data'!P176),"",IF(K$4&gt;'Monitor Data'!P176,"",ABS(K$4-'Monitor Data'!P176)))</f>
        <v>1.8999999999999995</v>
      </c>
      <c r="L183" s="5">
        <f>IF(ISBLANK('Monitor Data'!Q176),"",IF(L$4&gt;'Monitor Data'!Q176,"",ABS(L$4-'Monitor Data'!Q176)))</f>
        <v>1</v>
      </c>
      <c r="M183" s="5">
        <f>IF(ISBLANK('Monitor Data'!R176),"",IF(M$4&gt;'Monitor Data'!R176,"",ABS(M$4-'Monitor Data'!R176)))</f>
        <v>1.2000000000000002</v>
      </c>
      <c r="N183" s="5" t="str">
        <f>IF(ISBLANK('Monitor Data'!S176),"",IF(N$4&gt;'Monitor Data'!S176,"",ABS(N$4-'Monitor Data'!S176)))</f>
        <v/>
      </c>
    </row>
    <row r="184" spans="1:14" x14ac:dyDescent="0.25">
      <c r="A184" s="8">
        <v>44372</v>
      </c>
      <c r="B184" s="5" t="str">
        <f>IF(ISBLANK('Monitor Data'!B177),"",IF(B$4&gt;'Monitor Data'!B177,"",ABS(B$4-'Monitor Data'!B177)))</f>
        <v/>
      </c>
      <c r="C184" s="5" t="str">
        <f>IF(ISBLANK('Monitor Data'!D177),"",IF(C$4&gt;'Monitor Data'!D177,"",ABS(C$4-'Monitor Data'!D177)))</f>
        <v/>
      </c>
      <c r="D184" s="5" t="str">
        <f>IF(ISBLANK('Monitor Data'!E177),"",IF(D$4&gt;'Monitor Data'!E177,"",ABS(D$4-'Monitor Data'!E177)))</f>
        <v/>
      </c>
      <c r="E184" s="5" t="str">
        <f>IF(ISBLANK('Monitor Data'!G177),"",IF(E$4&gt;'Monitor Data'!G177,"",ABS(E$4-'Monitor Data'!G177)))</f>
        <v/>
      </c>
      <c r="F184" s="5" t="str">
        <f>IF(ISBLANK('Monitor Data'!H177),"",IF(F$4&gt;'Monitor Data'!H177,"",ABS(F$4-'Monitor Data'!H177)))</f>
        <v/>
      </c>
      <c r="G184" s="5" t="str">
        <f>IF(ISBLANK('Monitor Data'!J177),"",IF(G$4&gt;'Monitor Data'!J177,"",ABS(G$4-'Monitor Data'!J177)))</f>
        <v/>
      </c>
      <c r="H184" s="5" t="str">
        <f>IF(ISBLANK('Monitor Data'!L177),"",IF(H$4&gt;'Monitor Data'!L177,"",ABS(H$4-'Monitor Data'!L177)))</f>
        <v/>
      </c>
      <c r="I184" s="5" t="str">
        <f>IF(ISBLANK('Monitor Data'!M177),"",IF(I$4&gt;'Monitor Data'!M177,"",ABS(I$4-'Monitor Data'!M177)))</f>
        <v/>
      </c>
      <c r="J184" s="5" t="str">
        <f>IF(ISBLANK('Monitor Data'!O177),"",IF(J$4&gt;'Monitor Data'!O177,"",ABS(J$4-'Monitor Data'!O177)))</f>
        <v/>
      </c>
      <c r="K184" s="5" t="str">
        <f>IF(ISBLANK('Monitor Data'!P177),"",IF(K$4&gt;'Monitor Data'!P177,"",ABS(K$4-'Monitor Data'!P177)))</f>
        <v/>
      </c>
      <c r="L184" s="5" t="str">
        <f>IF(ISBLANK('Monitor Data'!Q177),"",IF(L$4&gt;'Monitor Data'!Q177,"",ABS(L$4-'Monitor Data'!Q177)))</f>
        <v/>
      </c>
      <c r="M184" s="5" t="str">
        <f>IF(ISBLANK('Monitor Data'!R177),"",IF(M$4&gt;'Monitor Data'!R177,"",ABS(M$4-'Monitor Data'!R177)))</f>
        <v/>
      </c>
      <c r="N184" s="5" t="str">
        <f>IF(ISBLANK('Monitor Data'!S177),"",IF(N$4&gt;'Monitor Data'!S177,"",ABS(N$4-'Monitor Data'!S177)))</f>
        <v/>
      </c>
    </row>
    <row r="185" spans="1:14" x14ac:dyDescent="0.25">
      <c r="A185" s="8">
        <v>44373</v>
      </c>
      <c r="B185" s="5" t="str">
        <f>IF(ISBLANK('Monitor Data'!B178),"",IF(B$4&gt;'Monitor Data'!B178,"",ABS(B$4-'Monitor Data'!B178)))</f>
        <v/>
      </c>
      <c r="C185" s="5" t="str">
        <f>IF(ISBLANK('Monitor Data'!D178),"",IF(C$4&gt;'Monitor Data'!D178,"",ABS(C$4-'Monitor Data'!D178)))</f>
        <v/>
      </c>
      <c r="D185" s="5" t="str">
        <f>IF(ISBLANK('Monitor Data'!E178),"",IF(D$4&gt;'Monitor Data'!E178,"",ABS(D$4-'Monitor Data'!E178)))</f>
        <v/>
      </c>
      <c r="E185" s="5" t="str">
        <f>IF(ISBLANK('Monitor Data'!G178),"",IF(E$4&gt;'Monitor Data'!G178,"",ABS(E$4-'Monitor Data'!G178)))</f>
        <v/>
      </c>
      <c r="F185" s="5" t="str">
        <f>IF(ISBLANK('Monitor Data'!H178),"",IF(F$4&gt;'Monitor Data'!H178,"",ABS(F$4-'Monitor Data'!H178)))</f>
        <v/>
      </c>
      <c r="G185" s="5" t="str">
        <f>IF(ISBLANK('Monitor Data'!J178),"",IF(G$4&gt;'Monitor Data'!J178,"",ABS(G$4-'Monitor Data'!J178)))</f>
        <v/>
      </c>
      <c r="H185" s="5" t="str">
        <f>IF(ISBLANK('Monitor Data'!L178),"",IF(H$4&gt;'Monitor Data'!L178,"",ABS(H$4-'Monitor Data'!L178)))</f>
        <v/>
      </c>
      <c r="I185" s="5" t="str">
        <f>IF(ISBLANK('Monitor Data'!M178),"",IF(I$4&gt;'Monitor Data'!M178,"",ABS(I$4-'Monitor Data'!M178)))</f>
        <v/>
      </c>
      <c r="J185" s="5" t="str">
        <f>IF(ISBLANK('Monitor Data'!O178),"",IF(J$4&gt;'Monitor Data'!O178,"",ABS(J$4-'Monitor Data'!O178)))</f>
        <v/>
      </c>
      <c r="K185" s="5" t="str">
        <f>IF(ISBLANK('Monitor Data'!P178),"",IF(K$4&gt;'Monitor Data'!P178,"",ABS(K$4-'Monitor Data'!P178)))</f>
        <v/>
      </c>
      <c r="L185" s="5" t="str">
        <f>IF(ISBLANK('Monitor Data'!Q178),"",IF(L$4&gt;'Monitor Data'!Q178,"",ABS(L$4-'Monitor Data'!Q178)))</f>
        <v/>
      </c>
      <c r="M185" s="5" t="str">
        <f>IF(ISBLANK('Monitor Data'!R178),"",IF(M$4&gt;'Monitor Data'!R178,"",ABS(M$4-'Monitor Data'!R178)))</f>
        <v/>
      </c>
      <c r="N185" s="5">
        <f>IF(ISBLANK('Monitor Data'!S178),"",IF(N$4&gt;'Monitor Data'!S178,"",ABS(N$4-'Monitor Data'!S178)))</f>
        <v>0.59999999999999964</v>
      </c>
    </row>
    <row r="186" spans="1:14" x14ac:dyDescent="0.25">
      <c r="A186" s="8">
        <v>44374</v>
      </c>
      <c r="B186" s="5" t="str">
        <f>IF(ISBLANK('Monitor Data'!B179),"",IF(B$4&gt;'Monitor Data'!B179,"",ABS(B$4-'Monitor Data'!B179)))</f>
        <v/>
      </c>
      <c r="C186" s="5" t="str">
        <f>IF(ISBLANK('Monitor Data'!D179),"",IF(C$4&gt;'Monitor Data'!D179,"",ABS(C$4-'Monitor Data'!D179)))</f>
        <v/>
      </c>
      <c r="D186" s="5" t="str">
        <f>IF(ISBLANK('Monitor Data'!E179),"",IF(D$4&gt;'Monitor Data'!E179,"",ABS(D$4-'Monitor Data'!E179)))</f>
        <v/>
      </c>
      <c r="E186" s="5" t="str">
        <f>IF(ISBLANK('Monitor Data'!G179),"",IF(E$4&gt;'Monitor Data'!G179,"",ABS(E$4-'Monitor Data'!G179)))</f>
        <v/>
      </c>
      <c r="F186" s="5">
        <f>IF(ISBLANK('Monitor Data'!H179),"",IF(F$4&gt;'Monitor Data'!H179,"",ABS(F$4-'Monitor Data'!H179)))</f>
        <v>1.9000000000000004</v>
      </c>
      <c r="G186" s="5" t="str">
        <f>IF(ISBLANK('Monitor Data'!J179),"",IF(G$4&gt;'Monitor Data'!J179,"",ABS(G$4-'Monitor Data'!J179)))</f>
        <v/>
      </c>
      <c r="H186" s="5" t="str">
        <f>IF(ISBLANK('Monitor Data'!L179),"",IF(H$4&gt;'Monitor Data'!L179,"",ABS(H$4-'Monitor Data'!L179)))</f>
        <v/>
      </c>
      <c r="I186" s="5" t="str">
        <f>IF(ISBLANK('Monitor Data'!M179),"",IF(I$4&gt;'Monitor Data'!M179,"",ABS(I$4-'Monitor Data'!M179)))</f>
        <v/>
      </c>
      <c r="J186" s="5">
        <f>IF(ISBLANK('Monitor Data'!O179),"",IF(J$4&gt;'Monitor Data'!O179,"",ABS(J$4-'Monitor Data'!O179)))</f>
        <v>1.5999999999999996</v>
      </c>
      <c r="K186" s="5" t="str">
        <f>IF(ISBLANK('Monitor Data'!P179),"",IF(K$4&gt;'Monitor Data'!P179,"",ABS(K$4-'Monitor Data'!P179)))</f>
        <v/>
      </c>
      <c r="L186" s="5" t="str">
        <f>IF(ISBLANK('Monitor Data'!Q179),"",IF(L$4&gt;'Monitor Data'!Q179,"",ABS(L$4-'Monitor Data'!Q179)))</f>
        <v/>
      </c>
      <c r="M186" s="5" t="str">
        <f>IF(ISBLANK('Monitor Data'!R179),"",IF(M$4&gt;'Monitor Data'!R179,"",ABS(M$4-'Monitor Data'!R179)))</f>
        <v/>
      </c>
      <c r="N186" s="5" t="str">
        <f>IF(ISBLANK('Monitor Data'!S179),"",IF(N$4&gt;'Monitor Data'!S179,"",ABS(N$4-'Monitor Data'!S179)))</f>
        <v/>
      </c>
    </row>
    <row r="187" spans="1:14" x14ac:dyDescent="0.25">
      <c r="A187" s="8">
        <v>44375</v>
      </c>
      <c r="B187" s="5" t="str">
        <f>IF(ISBLANK('Monitor Data'!B180),"",IF(B$4&gt;'Monitor Data'!B180,"",ABS(B$4-'Monitor Data'!B180)))</f>
        <v/>
      </c>
      <c r="C187" s="5" t="str">
        <f>IF(ISBLANK('Monitor Data'!D180),"",IF(C$4&gt;'Monitor Data'!D180,"",ABS(C$4-'Monitor Data'!D180)))</f>
        <v/>
      </c>
      <c r="D187" s="5" t="str">
        <f>IF(ISBLANK('Monitor Data'!E180),"",IF(D$4&gt;'Monitor Data'!E180,"",ABS(D$4-'Monitor Data'!E180)))</f>
        <v/>
      </c>
      <c r="E187" s="5">
        <f>IF(ISBLANK('Monitor Data'!G180),"",IF(E$4&gt;'Monitor Data'!G180,"",ABS(E$4-'Monitor Data'!G180)))</f>
        <v>0.64999999999999947</v>
      </c>
      <c r="F187" s="5" t="str">
        <f>IF(ISBLANK('Monitor Data'!H180),"",IF(F$4&gt;'Monitor Data'!H180,"",ABS(F$4-'Monitor Data'!H180)))</f>
        <v/>
      </c>
      <c r="G187" s="5" t="str">
        <f>IF(ISBLANK('Monitor Data'!J180),"",IF(G$4&gt;'Monitor Data'!J180,"",ABS(G$4-'Monitor Data'!J180)))</f>
        <v/>
      </c>
      <c r="H187" s="5" t="str">
        <f>IF(ISBLANK('Monitor Data'!L180),"",IF(H$4&gt;'Monitor Data'!L180,"",ABS(H$4-'Monitor Data'!L180)))</f>
        <v/>
      </c>
      <c r="I187" s="5">
        <f>IF(ISBLANK('Monitor Data'!M180),"",IF(I$4&gt;'Monitor Data'!M180,"",ABS(I$4-'Monitor Data'!M180)))</f>
        <v>0.5</v>
      </c>
      <c r="J187" s="5" t="str">
        <f>IF(ISBLANK('Monitor Data'!O180),"",IF(J$4&gt;'Monitor Data'!O180,"",ABS(J$4-'Monitor Data'!O180)))</f>
        <v/>
      </c>
      <c r="K187" s="5" t="str">
        <f>IF(ISBLANK('Monitor Data'!P180),"",IF(K$4&gt;'Monitor Data'!P180,"",ABS(K$4-'Monitor Data'!P180)))</f>
        <v/>
      </c>
      <c r="L187" s="5" t="str">
        <f>IF(ISBLANK('Monitor Data'!Q180),"",IF(L$4&gt;'Monitor Data'!Q180,"",ABS(L$4-'Monitor Data'!Q180)))</f>
        <v/>
      </c>
      <c r="M187" s="5" t="str">
        <f>IF(ISBLANK('Monitor Data'!R180),"",IF(M$4&gt;'Monitor Data'!R180,"",ABS(M$4-'Monitor Data'!R180)))</f>
        <v/>
      </c>
      <c r="N187" s="5" t="str">
        <f>IF(ISBLANK('Monitor Data'!S180),"",IF(N$4&gt;'Monitor Data'!S180,"",ABS(N$4-'Monitor Data'!S180)))</f>
        <v/>
      </c>
    </row>
    <row r="188" spans="1:14" x14ac:dyDescent="0.25">
      <c r="A188" s="8">
        <v>44376</v>
      </c>
      <c r="B188" s="5" t="str">
        <f>IF(ISBLANK('Monitor Data'!B181),"",IF(B$4&gt;'Monitor Data'!B181,"",ABS(B$4-'Monitor Data'!B181)))</f>
        <v/>
      </c>
      <c r="C188" s="5" t="str">
        <f>IF(ISBLANK('Monitor Data'!D181),"",IF(C$4&gt;'Monitor Data'!D181,"",ABS(C$4-'Monitor Data'!D181)))</f>
        <v/>
      </c>
      <c r="D188" s="5" t="str">
        <f>IF(ISBLANK('Monitor Data'!E181),"",IF(D$4&gt;'Monitor Data'!E181,"",ABS(D$4-'Monitor Data'!E181)))</f>
        <v/>
      </c>
      <c r="E188" s="5" t="str">
        <f>IF(ISBLANK('Monitor Data'!G181),"",IF(E$4&gt;'Monitor Data'!G181,"",ABS(E$4-'Monitor Data'!G181)))</f>
        <v/>
      </c>
      <c r="F188" s="5" t="str">
        <f>IF(ISBLANK('Monitor Data'!H181),"",IF(F$4&gt;'Monitor Data'!H181,"",ABS(F$4-'Monitor Data'!H181)))</f>
        <v/>
      </c>
      <c r="G188" s="5" t="str">
        <f>IF(ISBLANK('Monitor Data'!J181),"",IF(G$4&gt;'Monitor Data'!J181,"",ABS(G$4-'Monitor Data'!J181)))</f>
        <v/>
      </c>
      <c r="H188" s="5" t="str">
        <f>IF(ISBLANK('Monitor Data'!L181),"",IF(H$4&gt;'Monitor Data'!L181,"",ABS(H$4-'Monitor Data'!L181)))</f>
        <v/>
      </c>
      <c r="I188" s="5" t="str">
        <f>IF(ISBLANK('Monitor Data'!M181),"",IF(I$4&gt;'Monitor Data'!M181,"",ABS(I$4-'Monitor Data'!M181)))</f>
        <v/>
      </c>
      <c r="J188" s="5" t="str">
        <f>IF(ISBLANK('Monitor Data'!O181),"",IF(J$4&gt;'Monitor Data'!O181,"",ABS(J$4-'Monitor Data'!O181)))</f>
        <v/>
      </c>
      <c r="K188" s="5" t="str">
        <f>IF(ISBLANK('Monitor Data'!P181),"",IF(K$4&gt;'Monitor Data'!P181,"",ABS(K$4-'Monitor Data'!P181)))</f>
        <v/>
      </c>
      <c r="L188" s="5" t="str">
        <f>IF(ISBLANK('Monitor Data'!Q181),"",IF(L$4&gt;'Monitor Data'!Q181,"",ABS(L$4-'Monitor Data'!Q181)))</f>
        <v/>
      </c>
      <c r="M188" s="5" t="str">
        <f>IF(ISBLANK('Monitor Data'!R181),"",IF(M$4&gt;'Monitor Data'!R181,"",ABS(M$4-'Monitor Data'!R181)))</f>
        <v/>
      </c>
      <c r="N188" s="5" t="str">
        <f>IF(ISBLANK('Monitor Data'!S181),"",IF(N$4&gt;'Monitor Data'!S181,"",ABS(N$4-'Monitor Data'!S181)))</f>
        <v/>
      </c>
    </row>
    <row r="189" spans="1:14" x14ac:dyDescent="0.25">
      <c r="A189" s="8">
        <v>44377</v>
      </c>
      <c r="B189" s="5" t="str">
        <f>IF(ISBLANK('Monitor Data'!B182),"",IF(B$4&gt;'Monitor Data'!B182,"",ABS(B$4-'Monitor Data'!B182)))</f>
        <v/>
      </c>
      <c r="C189" s="5" t="str">
        <f>IF(ISBLANK('Monitor Data'!D182),"",IF(C$4&gt;'Monitor Data'!D182,"",ABS(C$4-'Monitor Data'!D182)))</f>
        <v/>
      </c>
      <c r="D189" s="5" t="str">
        <f>IF(ISBLANK('Monitor Data'!E182),"",IF(D$4&gt;'Monitor Data'!E182,"",ABS(D$4-'Monitor Data'!E182)))</f>
        <v/>
      </c>
      <c r="E189" s="5" t="str">
        <f>IF(ISBLANK('Monitor Data'!G182),"",IF(E$4&gt;'Monitor Data'!G182,"",ABS(E$4-'Monitor Data'!G182)))</f>
        <v/>
      </c>
      <c r="F189" s="5" t="str">
        <f>IF(ISBLANK('Monitor Data'!H182),"",IF(F$4&gt;'Monitor Data'!H182,"",ABS(F$4-'Monitor Data'!H182)))</f>
        <v/>
      </c>
      <c r="G189" s="5" t="str">
        <f>IF(ISBLANK('Monitor Data'!J182),"",IF(G$4&gt;'Monitor Data'!J182,"",ABS(G$4-'Monitor Data'!J182)))</f>
        <v/>
      </c>
      <c r="H189" s="5" t="str">
        <f>IF(ISBLANK('Monitor Data'!L182),"",IF(H$4&gt;'Monitor Data'!L182,"",ABS(H$4-'Monitor Data'!L182)))</f>
        <v/>
      </c>
      <c r="I189" s="5" t="str">
        <f>IF(ISBLANK('Monitor Data'!M182),"",IF(I$4&gt;'Monitor Data'!M182,"",ABS(I$4-'Monitor Data'!M182)))</f>
        <v/>
      </c>
      <c r="J189" s="5">
        <f>IF(ISBLANK('Monitor Data'!O182),"",IF(J$4&gt;'Monitor Data'!O182,"",ABS(J$4-'Monitor Data'!O182)))</f>
        <v>0.29999999999999982</v>
      </c>
      <c r="K189" s="5" t="str">
        <f>IF(ISBLANK('Monitor Data'!P182),"",IF(K$4&gt;'Monitor Data'!P182,"",ABS(K$4-'Monitor Data'!P182)))</f>
        <v/>
      </c>
      <c r="L189" s="5" t="str">
        <f>IF(ISBLANK('Monitor Data'!Q182),"",IF(L$4&gt;'Monitor Data'!Q182,"",ABS(L$4-'Monitor Data'!Q182)))</f>
        <v/>
      </c>
      <c r="M189" s="5" t="str">
        <f>IF(ISBLANK('Monitor Data'!R182),"",IF(M$4&gt;'Monitor Data'!R182,"",ABS(M$4-'Monitor Data'!R182)))</f>
        <v/>
      </c>
      <c r="N189" s="5">
        <f>IF(ISBLANK('Monitor Data'!S182),"",IF(N$4&gt;'Monitor Data'!S182,"",ABS(N$4-'Monitor Data'!S182)))</f>
        <v>1.6000000000000005</v>
      </c>
    </row>
    <row r="190" spans="1:14" x14ac:dyDescent="0.25">
      <c r="A190" s="8">
        <v>44378</v>
      </c>
      <c r="B190" s="5" t="str">
        <f>IF(ISBLANK('Monitor Data'!B183),"",IF(B$4&gt;'Monitor Data'!B183,"",ABS(B$4-'Monitor Data'!B183)))</f>
        <v/>
      </c>
      <c r="C190" s="5" t="str">
        <f>IF(ISBLANK('Monitor Data'!D183),"",IF(C$4&gt;'Monitor Data'!D183,"",ABS(C$4-'Monitor Data'!D183)))</f>
        <v/>
      </c>
      <c r="D190" s="5" t="str">
        <f>IF(ISBLANK('Monitor Data'!E183),"",IF(D$4&gt;'Monitor Data'!E183,"",ABS(D$4-'Monitor Data'!E183)))</f>
        <v/>
      </c>
      <c r="E190" s="5">
        <f>IF(ISBLANK('Monitor Data'!G183),"",IF(E$4&gt;'Monitor Data'!G183,"",ABS(E$4-'Monitor Data'!G183)))</f>
        <v>2.8500000000000005</v>
      </c>
      <c r="F190" s="5" t="str">
        <f>IF(ISBLANK('Monitor Data'!H183),"",IF(F$4&gt;'Monitor Data'!H183,"",ABS(F$4-'Monitor Data'!H183)))</f>
        <v/>
      </c>
      <c r="G190" s="5" t="str">
        <f>IF(ISBLANK('Monitor Data'!J183),"",IF(G$4&gt;'Monitor Data'!J183,"",ABS(G$4-'Monitor Data'!J183)))</f>
        <v/>
      </c>
      <c r="H190" s="5" t="str">
        <f>IF(ISBLANK('Monitor Data'!L183),"",IF(H$4&gt;'Monitor Data'!L183,"",ABS(H$4-'Monitor Data'!L183)))</f>
        <v/>
      </c>
      <c r="I190" s="5">
        <f>IF(ISBLANK('Monitor Data'!M183),"",IF(I$4&gt;'Monitor Data'!M183,"",ABS(I$4-'Monitor Data'!M183)))</f>
        <v>2.8000000000000007</v>
      </c>
      <c r="J190" s="5" t="str">
        <f>IF(ISBLANK('Monitor Data'!O183),"",IF(J$4&gt;'Monitor Data'!O183,"",ABS(J$4-'Monitor Data'!O183)))</f>
        <v/>
      </c>
      <c r="K190" s="5">
        <f>IF(ISBLANK('Monitor Data'!P183),"",IF(K$4&gt;'Monitor Data'!P183,"",ABS(K$4-'Monitor Data'!P183)))</f>
        <v>0.29999999999999982</v>
      </c>
      <c r="L190" s="5" t="str">
        <f>IF(ISBLANK('Monitor Data'!Q183),"",IF(L$4&gt;'Monitor Data'!Q183,"",ABS(L$4-'Monitor Data'!Q183)))</f>
        <v/>
      </c>
      <c r="M190" s="5" t="str">
        <f>IF(ISBLANK('Monitor Data'!R183),"",IF(M$4&gt;'Monitor Data'!R183,"",ABS(M$4-'Monitor Data'!R183)))</f>
        <v/>
      </c>
      <c r="N190" s="5" t="str">
        <f>IF(ISBLANK('Monitor Data'!S183),"",IF(N$4&gt;'Monitor Data'!S183,"",ABS(N$4-'Monitor Data'!S183)))</f>
        <v/>
      </c>
    </row>
    <row r="191" spans="1:14" x14ac:dyDescent="0.25">
      <c r="A191" s="8">
        <v>44379</v>
      </c>
      <c r="B191" s="5" t="str">
        <f>IF(ISBLANK('Monitor Data'!B184),"",IF(B$4&gt;'Monitor Data'!B184,"",ABS(B$4-'Monitor Data'!B184)))</f>
        <v/>
      </c>
      <c r="C191" s="5" t="str">
        <f>IF(ISBLANK('Monitor Data'!D184),"",IF(C$4&gt;'Monitor Data'!D184,"",ABS(C$4-'Monitor Data'!D184)))</f>
        <v/>
      </c>
      <c r="D191" s="5">
        <f>IF(ISBLANK('Monitor Data'!E184),"",IF(D$4&gt;'Monitor Data'!E184,"",ABS(D$4-'Monitor Data'!E184)))</f>
        <v>0.89999999999999947</v>
      </c>
      <c r="E191" s="5">
        <f>IF(ISBLANK('Monitor Data'!G184),"",IF(E$4&gt;'Monitor Data'!G184,"",ABS(E$4-'Monitor Data'!G184)))</f>
        <v>2.5499999999999998</v>
      </c>
      <c r="F191" s="5" t="str">
        <f>IF(ISBLANK('Monitor Data'!H184),"",IF(F$4&gt;'Monitor Data'!H184,"",ABS(F$4-'Monitor Data'!H184)))</f>
        <v/>
      </c>
      <c r="G191" s="5" t="str">
        <f>IF(ISBLANK('Monitor Data'!J184),"",IF(G$4&gt;'Monitor Data'!J184,"",ABS(G$4-'Monitor Data'!J184)))</f>
        <v/>
      </c>
      <c r="H191" s="5" t="str">
        <f>IF(ISBLANK('Monitor Data'!L184),"",IF(H$4&gt;'Monitor Data'!L184,"",ABS(H$4-'Monitor Data'!L184)))</f>
        <v/>
      </c>
      <c r="I191" s="5">
        <f>IF(ISBLANK('Monitor Data'!M184),"",IF(I$4&gt;'Monitor Data'!M184,"",ABS(I$4-'Monitor Data'!M184)))</f>
        <v>7.9</v>
      </c>
      <c r="J191" s="5" t="str">
        <f>IF(ISBLANK('Monitor Data'!O184),"",IF(J$4&gt;'Monitor Data'!O184,"",ABS(J$4-'Monitor Data'!O184)))</f>
        <v/>
      </c>
      <c r="K191" s="5" t="str">
        <f>IF(ISBLANK('Monitor Data'!P184),"",IF(K$4&gt;'Monitor Data'!P184,"",ABS(K$4-'Monitor Data'!P184)))</f>
        <v/>
      </c>
      <c r="L191" s="5" t="str">
        <f>IF(ISBLANK('Monitor Data'!Q184),"",IF(L$4&gt;'Monitor Data'!Q184,"",ABS(L$4-'Monitor Data'!Q184)))</f>
        <v/>
      </c>
      <c r="M191" s="5" t="str">
        <f>IF(ISBLANK('Monitor Data'!R184),"",IF(M$4&gt;'Monitor Data'!R184,"",ABS(M$4-'Monitor Data'!R184)))</f>
        <v/>
      </c>
      <c r="N191" s="5" t="str">
        <f>IF(ISBLANK('Monitor Data'!S184),"",IF(N$4&gt;'Monitor Data'!S184,"",ABS(N$4-'Monitor Data'!S184)))</f>
        <v/>
      </c>
    </row>
    <row r="192" spans="1:14" x14ac:dyDescent="0.25">
      <c r="A192" s="8">
        <v>44380</v>
      </c>
      <c r="B192" s="5">
        <f>IF(ISBLANK('Monitor Data'!B185),"",IF(B$4&gt;'Monitor Data'!B185,"",ABS(B$4-'Monitor Data'!B185)))</f>
        <v>5.0999999999999996</v>
      </c>
      <c r="C192" s="5">
        <f>IF(ISBLANK('Monitor Data'!D185),"",IF(C$4&gt;'Monitor Data'!D185,"",ABS(C$4-'Monitor Data'!D185)))</f>
        <v>1.5</v>
      </c>
      <c r="D192" s="5">
        <f>IF(ISBLANK('Monitor Data'!E185),"",IF(D$4&gt;'Monitor Data'!E185,"",ABS(D$4-'Monitor Data'!E185)))</f>
        <v>1.7000000000000002</v>
      </c>
      <c r="E192" s="5">
        <f>IF(ISBLANK('Monitor Data'!G185),"",IF(E$4&gt;'Monitor Data'!G185,"",ABS(E$4-'Monitor Data'!G185)))</f>
        <v>3.6499999999999995</v>
      </c>
      <c r="F192" s="5">
        <f>IF(ISBLANK('Monitor Data'!H185),"",IF(F$4&gt;'Monitor Data'!H185,"",ABS(F$4-'Monitor Data'!H185)))</f>
        <v>8.6</v>
      </c>
      <c r="G192" s="5">
        <f>IF(ISBLANK('Monitor Data'!J185),"",IF(G$4&gt;'Monitor Data'!J185,"",ABS(G$4-'Monitor Data'!J185)))</f>
        <v>0.69999999999999929</v>
      </c>
      <c r="H192" s="5">
        <f>IF(ISBLANK('Monitor Data'!L185),"",IF(H$4&gt;'Monitor Data'!L185,"",ABS(H$4-'Monitor Data'!L185)))</f>
        <v>3.9999999999999991</v>
      </c>
      <c r="I192" s="5">
        <f>IF(ISBLANK('Monitor Data'!M185),"",IF(I$4&gt;'Monitor Data'!M185,"",ABS(I$4-'Monitor Data'!M185)))</f>
        <v>8.6999999999999993</v>
      </c>
      <c r="J192" s="5">
        <f>IF(ISBLANK('Monitor Data'!O185),"",IF(J$4&gt;'Monitor Data'!O185,"",ABS(J$4-'Monitor Data'!O185)))</f>
        <v>10.799999999999999</v>
      </c>
      <c r="K192" s="5">
        <f>IF(ISBLANK('Monitor Data'!P185),"",IF(K$4&gt;'Monitor Data'!P185,"",ABS(K$4-'Monitor Data'!P185)))</f>
        <v>15.3</v>
      </c>
      <c r="L192" s="5">
        <f>IF(ISBLANK('Monitor Data'!Q185),"",IF(L$4&gt;'Monitor Data'!Q185,"",ABS(L$4-'Monitor Data'!Q185)))</f>
        <v>17.799999999999997</v>
      </c>
      <c r="M192" s="5">
        <f>IF(ISBLANK('Monitor Data'!R185),"",IF(M$4&gt;'Monitor Data'!R185,"",ABS(M$4-'Monitor Data'!R185)))</f>
        <v>1.2000000000000002</v>
      </c>
      <c r="N192" s="5">
        <f>IF(ISBLANK('Monitor Data'!S185),"",IF(N$4&gt;'Monitor Data'!S185,"",ABS(N$4-'Monitor Data'!S185)))</f>
        <v>6.7</v>
      </c>
    </row>
    <row r="193" spans="1:14" x14ac:dyDescent="0.25">
      <c r="A193" s="8">
        <v>44381</v>
      </c>
      <c r="B193" s="5" t="str">
        <f>IF(ISBLANK('Monitor Data'!B186),"",IF(B$4&gt;'Monitor Data'!B186,"",ABS(B$4-'Monitor Data'!B186)))</f>
        <v/>
      </c>
      <c r="C193" s="5" t="str">
        <f>IF(ISBLANK('Monitor Data'!D186),"",IF(C$4&gt;'Monitor Data'!D186,"",ABS(C$4-'Monitor Data'!D186)))</f>
        <v/>
      </c>
      <c r="D193" s="5">
        <f>IF(ISBLANK('Monitor Data'!E186),"",IF(D$4&gt;'Monitor Data'!E186,"",ABS(D$4-'Monitor Data'!E186)))</f>
        <v>4.6000000000000005</v>
      </c>
      <c r="E193" s="5">
        <f>IF(ISBLANK('Monitor Data'!G186),"",IF(E$4&gt;'Monitor Data'!G186,"",ABS(E$4-'Monitor Data'!G186)))</f>
        <v>5.55</v>
      </c>
      <c r="F193" s="5" t="str">
        <f>IF(ISBLANK('Monitor Data'!H186),"",IF(F$4&gt;'Monitor Data'!H186,"",ABS(F$4-'Monitor Data'!H186)))</f>
        <v/>
      </c>
      <c r="G193" s="5" t="str">
        <f>IF(ISBLANK('Monitor Data'!J186),"",IF(G$4&gt;'Monitor Data'!J186,"",ABS(G$4-'Monitor Data'!J186)))</f>
        <v/>
      </c>
      <c r="H193" s="5" t="str">
        <f>IF(ISBLANK('Monitor Data'!L186),"",IF(H$4&gt;'Monitor Data'!L186,"",ABS(H$4-'Monitor Data'!L186)))</f>
        <v/>
      </c>
      <c r="I193" s="5">
        <f>IF(ISBLANK('Monitor Data'!M186),"",IF(I$4&gt;'Monitor Data'!M186,"",ABS(I$4-'Monitor Data'!M186)))</f>
        <v>7.9</v>
      </c>
      <c r="J193" s="5" t="str">
        <f>IF(ISBLANK('Monitor Data'!O186),"",IF(J$4&gt;'Monitor Data'!O186,"",ABS(J$4-'Monitor Data'!O186)))</f>
        <v/>
      </c>
      <c r="K193" s="5">
        <f>IF(ISBLANK('Monitor Data'!P186),"",IF(K$4&gt;'Monitor Data'!P186,"",ABS(K$4-'Monitor Data'!P186)))</f>
        <v>6.1000000000000005</v>
      </c>
      <c r="L193" s="5" t="str">
        <f>IF(ISBLANK('Monitor Data'!Q186),"",IF(L$4&gt;'Monitor Data'!Q186,"",ABS(L$4-'Monitor Data'!Q186)))</f>
        <v/>
      </c>
      <c r="M193" s="5" t="str">
        <f>IF(ISBLANK('Monitor Data'!R186),"",IF(M$4&gt;'Monitor Data'!R186,"",ABS(M$4-'Monitor Data'!R186)))</f>
        <v/>
      </c>
      <c r="N193" s="5" t="str">
        <f>IF(ISBLANK('Monitor Data'!S186),"",IF(N$4&gt;'Monitor Data'!S186,"",ABS(N$4-'Monitor Data'!S186)))</f>
        <v/>
      </c>
    </row>
    <row r="194" spans="1:14" x14ac:dyDescent="0.25">
      <c r="A194" s="8">
        <v>44382</v>
      </c>
      <c r="B194" s="5" t="str">
        <f>IF(ISBLANK('Monitor Data'!B187),"",IF(B$4&gt;'Monitor Data'!B187,"",ABS(B$4-'Monitor Data'!B187)))</f>
        <v/>
      </c>
      <c r="C194" s="5" t="str">
        <f>IF(ISBLANK('Monitor Data'!D187),"",IF(C$4&gt;'Monitor Data'!D187,"",ABS(C$4-'Monitor Data'!D187)))</f>
        <v/>
      </c>
      <c r="D194" s="5">
        <f>IF(ISBLANK('Monitor Data'!E187),"",IF(D$4&gt;'Monitor Data'!E187,"",ABS(D$4-'Monitor Data'!E187)))</f>
        <v>6.3999999999999995</v>
      </c>
      <c r="E194" s="5">
        <f>IF(ISBLANK('Monitor Data'!G187),"",IF(E$4&gt;'Monitor Data'!G187,"",ABS(E$4-'Monitor Data'!G187)))</f>
        <v>6.1499999999999995</v>
      </c>
      <c r="F194" s="5" t="str">
        <f>IF(ISBLANK('Monitor Data'!H187),"",IF(F$4&gt;'Monitor Data'!H187,"",ABS(F$4-'Monitor Data'!H187)))</f>
        <v/>
      </c>
      <c r="G194" s="5" t="str">
        <f>IF(ISBLANK('Monitor Data'!J187),"",IF(G$4&gt;'Monitor Data'!J187,"",ABS(G$4-'Monitor Data'!J187)))</f>
        <v/>
      </c>
      <c r="H194" s="5" t="str">
        <f>IF(ISBLANK('Monitor Data'!L187),"",IF(H$4&gt;'Monitor Data'!L187,"",ABS(H$4-'Monitor Data'!L187)))</f>
        <v/>
      </c>
      <c r="I194" s="5">
        <f>IF(ISBLANK('Monitor Data'!M187),"",IF(I$4&gt;'Monitor Data'!M187,"",ABS(I$4-'Monitor Data'!M187)))</f>
        <v>5.3000000000000007</v>
      </c>
      <c r="J194" s="5" t="str">
        <f>IF(ISBLANK('Monitor Data'!O187),"",IF(J$4&gt;'Monitor Data'!O187,"",ABS(J$4-'Monitor Data'!O187)))</f>
        <v/>
      </c>
      <c r="K194" s="5">
        <f>IF(ISBLANK('Monitor Data'!P187),"",IF(K$4&gt;'Monitor Data'!P187,"",ABS(K$4-'Monitor Data'!P187)))</f>
        <v>7.3999999999999995</v>
      </c>
      <c r="L194" s="5" t="str">
        <f>IF(ISBLANK('Monitor Data'!Q187),"",IF(L$4&gt;'Monitor Data'!Q187,"",ABS(L$4-'Monitor Data'!Q187)))</f>
        <v/>
      </c>
      <c r="M194" s="5" t="str">
        <f>IF(ISBLANK('Monitor Data'!R187),"",IF(M$4&gt;'Monitor Data'!R187,"",ABS(M$4-'Monitor Data'!R187)))</f>
        <v/>
      </c>
      <c r="N194" s="5" t="str">
        <f>IF(ISBLANK('Monitor Data'!S187),"",IF(N$4&gt;'Monitor Data'!S187,"",ABS(N$4-'Monitor Data'!S187)))</f>
        <v/>
      </c>
    </row>
    <row r="195" spans="1:14" x14ac:dyDescent="0.25">
      <c r="A195" s="8">
        <v>44383</v>
      </c>
      <c r="B195" s="5">
        <f>IF(ISBLANK('Monitor Data'!B188),"",IF(B$4&gt;'Monitor Data'!B188,"",ABS(B$4-'Monitor Data'!B188)))</f>
        <v>4.0999999999999996</v>
      </c>
      <c r="C195" s="5">
        <f>IF(ISBLANK('Monitor Data'!D188),"",IF(C$4&gt;'Monitor Data'!D188,"",ABS(C$4-'Monitor Data'!D188)))</f>
        <v>6</v>
      </c>
      <c r="D195" s="5">
        <f>IF(ISBLANK('Monitor Data'!E188),"",IF(D$4&gt;'Monitor Data'!E188,"",ABS(D$4-'Monitor Data'!E188)))</f>
        <v>3.3</v>
      </c>
      <c r="E195" s="5">
        <f>IF(ISBLANK('Monitor Data'!G188),"",IF(E$4&gt;'Monitor Data'!G188,"",ABS(E$4-'Monitor Data'!G188)))</f>
        <v>3.8500000000000005</v>
      </c>
      <c r="F195" s="5">
        <f>IF(ISBLANK('Monitor Data'!H188),"",IF(F$4&gt;'Monitor Data'!H188,"",ABS(F$4-'Monitor Data'!H188)))</f>
        <v>5.6</v>
      </c>
      <c r="G195" s="5">
        <f>IF(ISBLANK('Monitor Data'!J188),"",IF(G$4&gt;'Monitor Data'!J188,"",ABS(G$4-'Monitor Data'!J188)))</f>
        <v>4.5999999999999996</v>
      </c>
      <c r="H195" s="5">
        <f>IF(ISBLANK('Monitor Data'!L188),"",IF(H$4&gt;'Monitor Data'!L188,"",ABS(H$4-'Monitor Data'!L188)))</f>
        <v>2.4999999999999991</v>
      </c>
      <c r="I195" s="5">
        <f>IF(ISBLANK('Monitor Data'!M188),"",IF(I$4&gt;'Monitor Data'!M188,"",ABS(I$4-'Monitor Data'!M188)))</f>
        <v>4.3000000000000007</v>
      </c>
      <c r="J195" s="5">
        <f>IF(ISBLANK('Monitor Data'!O188),"",IF(J$4&gt;'Monitor Data'!O188,"",ABS(J$4-'Monitor Data'!O188)))</f>
        <v>3.5</v>
      </c>
      <c r="K195" s="5">
        <f>IF(ISBLANK('Monitor Data'!P188),"",IF(K$4&gt;'Monitor Data'!P188,"",ABS(K$4-'Monitor Data'!P188)))</f>
        <v>6.7</v>
      </c>
      <c r="L195" s="5">
        <f>IF(ISBLANK('Monitor Data'!Q188),"",IF(L$4&gt;'Monitor Data'!Q188,"",ABS(L$4-'Monitor Data'!Q188)))</f>
        <v>6.2000000000000011</v>
      </c>
      <c r="M195" s="5">
        <f>IF(ISBLANK('Monitor Data'!R188),"",IF(M$4&gt;'Monitor Data'!R188,"",ABS(M$4-'Monitor Data'!R188)))</f>
        <v>5.7</v>
      </c>
      <c r="N195" s="5">
        <f>IF(ISBLANK('Monitor Data'!S188),"",IF(N$4&gt;'Monitor Data'!S188,"",ABS(N$4-'Monitor Data'!S188)))</f>
        <v>1.9999999999999991</v>
      </c>
    </row>
    <row r="196" spans="1:14" x14ac:dyDescent="0.25">
      <c r="A196" s="8">
        <v>44384</v>
      </c>
      <c r="B196" s="5" t="str">
        <f>IF(ISBLANK('Monitor Data'!B189),"",IF(B$4&gt;'Monitor Data'!B189,"",ABS(B$4-'Monitor Data'!B189)))</f>
        <v/>
      </c>
      <c r="C196" s="5" t="str">
        <f>IF(ISBLANK('Monitor Data'!D189),"",IF(C$4&gt;'Monitor Data'!D189,"",ABS(C$4-'Monitor Data'!D189)))</f>
        <v/>
      </c>
      <c r="D196" s="5">
        <f>IF(ISBLANK('Monitor Data'!E189),"",IF(D$4&gt;'Monitor Data'!E189,"",ABS(D$4-'Monitor Data'!E189)))</f>
        <v>2.1000000000000005</v>
      </c>
      <c r="E196" s="5" t="str">
        <f>IF(ISBLANK('Monitor Data'!G189),"",IF(E$4&gt;'Monitor Data'!G189,"",ABS(E$4-'Monitor Data'!G189)))</f>
        <v/>
      </c>
      <c r="F196" s="5" t="str">
        <f>IF(ISBLANK('Monitor Data'!H189),"",IF(F$4&gt;'Monitor Data'!H189,"",ABS(F$4-'Monitor Data'!H189)))</f>
        <v/>
      </c>
      <c r="G196" s="5" t="str">
        <f>IF(ISBLANK('Monitor Data'!J189),"",IF(G$4&gt;'Monitor Data'!J189,"",ABS(G$4-'Monitor Data'!J189)))</f>
        <v/>
      </c>
      <c r="H196" s="5" t="str">
        <f>IF(ISBLANK('Monitor Data'!L189),"",IF(H$4&gt;'Monitor Data'!L189,"",ABS(H$4-'Monitor Data'!L189)))</f>
        <v/>
      </c>
      <c r="I196" s="5">
        <f>IF(ISBLANK('Monitor Data'!M189),"",IF(I$4&gt;'Monitor Data'!M189,"",ABS(I$4-'Monitor Data'!M189)))</f>
        <v>0.40000000000000036</v>
      </c>
      <c r="J196" s="5" t="str">
        <f>IF(ISBLANK('Monitor Data'!O189),"",IF(J$4&gt;'Monitor Data'!O189,"",ABS(J$4-'Monitor Data'!O189)))</f>
        <v/>
      </c>
      <c r="K196" s="5">
        <f>IF(ISBLANK('Monitor Data'!P189),"",IF(K$4&gt;'Monitor Data'!P189,"",ABS(K$4-'Monitor Data'!P189)))</f>
        <v>3.8999999999999995</v>
      </c>
      <c r="L196" s="5" t="str">
        <f>IF(ISBLANK('Monitor Data'!Q189),"",IF(L$4&gt;'Monitor Data'!Q189,"",ABS(L$4-'Monitor Data'!Q189)))</f>
        <v/>
      </c>
      <c r="M196" s="5" t="str">
        <f>IF(ISBLANK('Monitor Data'!R189),"",IF(M$4&gt;'Monitor Data'!R189,"",ABS(M$4-'Monitor Data'!R189)))</f>
        <v/>
      </c>
      <c r="N196" s="5" t="str">
        <f>IF(ISBLANK('Monitor Data'!S189),"",IF(N$4&gt;'Monitor Data'!S189,"",ABS(N$4-'Monitor Data'!S189)))</f>
        <v/>
      </c>
    </row>
    <row r="197" spans="1:14" x14ac:dyDescent="0.25">
      <c r="A197" s="8">
        <v>44385</v>
      </c>
      <c r="B197" s="5" t="str">
        <f>IF(ISBLANK('Monitor Data'!B190),"",IF(B$4&gt;'Monitor Data'!B190,"",ABS(B$4-'Monitor Data'!B190)))</f>
        <v/>
      </c>
      <c r="C197" s="5" t="str">
        <f>IF(ISBLANK('Monitor Data'!D190),"",IF(C$4&gt;'Monitor Data'!D190,"",ABS(C$4-'Monitor Data'!D190)))</f>
        <v/>
      </c>
      <c r="D197" s="5" t="str">
        <f>IF(ISBLANK('Monitor Data'!E190),"",IF(D$4&gt;'Monitor Data'!E190,"",ABS(D$4-'Monitor Data'!E190)))</f>
        <v/>
      </c>
      <c r="E197" s="5" t="str">
        <f>IF(ISBLANK('Monitor Data'!G190),"",IF(E$4&gt;'Monitor Data'!G190,"",ABS(E$4-'Monitor Data'!G190)))</f>
        <v/>
      </c>
      <c r="F197" s="5" t="str">
        <f>IF(ISBLANK('Monitor Data'!H190),"",IF(F$4&gt;'Monitor Data'!H190,"",ABS(F$4-'Monitor Data'!H190)))</f>
        <v/>
      </c>
      <c r="G197" s="5" t="str">
        <f>IF(ISBLANK('Monitor Data'!J190),"",IF(G$4&gt;'Monitor Data'!J190,"",ABS(G$4-'Monitor Data'!J190)))</f>
        <v/>
      </c>
      <c r="H197" s="5" t="str">
        <f>IF(ISBLANK('Monitor Data'!L190),"",IF(H$4&gt;'Monitor Data'!L190,"",ABS(H$4-'Monitor Data'!L190)))</f>
        <v/>
      </c>
      <c r="I197" s="5" t="str">
        <f>IF(ISBLANK('Monitor Data'!M190),"",IF(I$4&gt;'Monitor Data'!M190,"",ABS(I$4-'Monitor Data'!M190)))</f>
        <v/>
      </c>
      <c r="J197" s="5" t="str">
        <f>IF(ISBLANK('Monitor Data'!O190),"",IF(J$4&gt;'Monitor Data'!O190,"",ABS(J$4-'Monitor Data'!O190)))</f>
        <v/>
      </c>
      <c r="K197" s="5" t="str">
        <f>IF(ISBLANK('Monitor Data'!P190),"",IF(K$4&gt;'Monitor Data'!P190,"",ABS(K$4-'Monitor Data'!P190)))</f>
        <v/>
      </c>
      <c r="L197" s="5" t="str">
        <f>IF(ISBLANK('Monitor Data'!Q190),"",IF(L$4&gt;'Monitor Data'!Q190,"",ABS(L$4-'Monitor Data'!Q190)))</f>
        <v/>
      </c>
      <c r="M197" s="5" t="str">
        <f>IF(ISBLANK('Monitor Data'!R190),"",IF(M$4&gt;'Monitor Data'!R190,"",ABS(M$4-'Monitor Data'!R190)))</f>
        <v/>
      </c>
      <c r="N197" s="5" t="str">
        <f>IF(ISBLANK('Monitor Data'!S190),"",IF(N$4&gt;'Monitor Data'!S190,"",ABS(N$4-'Monitor Data'!S190)))</f>
        <v/>
      </c>
    </row>
    <row r="198" spans="1:14" x14ac:dyDescent="0.25">
      <c r="A198" s="8">
        <v>44386</v>
      </c>
      <c r="B198" s="5" t="str">
        <f>IF(ISBLANK('Monitor Data'!B191),"",IF(B$4&gt;'Monitor Data'!B191,"",ABS(B$4-'Monitor Data'!B191)))</f>
        <v/>
      </c>
      <c r="C198" s="5" t="str">
        <f>IF(ISBLANK('Monitor Data'!D191),"",IF(C$4&gt;'Monitor Data'!D191,"",ABS(C$4-'Monitor Data'!D191)))</f>
        <v/>
      </c>
      <c r="D198" s="5" t="str">
        <f>IF(ISBLANK('Monitor Data'!E191),"",IF(D$4&gt;'Monitor Data'!E191,"",ABS(D$4-'Monitor Data'!E191)))</f>
        <v/>
      </c>
      <c r="E198" s="5" t="str">
        <f>IF(ISBLANK('Monitor Data'!G191),"",IF(E$4&gt;'Monitor Data'!G191,"",ABS(E$4-'Monitor Data'!G191)))</f>
        <v/>
      </c>
      <c r="F198" s="5">
        <f>IF(ISBLANK('Monitor Data'!H191),"",IF(F$4&gt;'Monitor Data'!H191,"",ABS(F$4-'Monitor Data'!H191)))</f>
        <v>0.70000000000000018</v>
      </c>
      <c r="G198" s="5" t="str">
        <f>IF(ISBLANK('Monitor Data'!J191),"",IF(G$4&gt;'Monitor Data'!J191,"",ABS(G$4-'Monitor Data'!J191)))</f>
        <v/>
      </c>
      <c r="H198" s="5" t="str">
        <f>IF(ISBLANK('Monitor Data'!L191),"",IF(H$4&gt;'Monitor Data'!L191,"",ABS(H$4-'Monitor Data'!L191)))</f>
        <v/>
      </c>
      <c r="I198" s="5" t="str">
        <f>IF(ISBLANK('Monitor Data'!M191),"",IF(I$4&gt;'Monitor Data'!M191,"",ABS(I$4-'Monitor Data'!M191)))</f>
        <v/>
      </c>
      <c r="J198" s="5">
        <f>IF(ISBLANK('Monitor Data'!O191),"",IF(J$4&gt;'Monitor Data'!O191,"",ABS(J$4-'Monitor Data'!O191)))</f>
        <v>0.90000000000000036</v>
      </c>
      <c r="K198" s="5" t="str">
        <f>IF(ISBLANK('Monitor Data'!P191),"",IF(K$4&gt;'Monitor Data'!P191,"",ABS(K$4-'Monitor Data'!P191)))</f>
        <v/>
      </c>
      <c r="L198" s="5" t="str">
        <f>IF(ISBLANK('Monitor Data'!Q191),"",IF(L$4&gt;'Monitor Data'!Q191,"",ABS(L$4-'Monitor Data'!Q191)))</f>
        <v/>
      </c>
      <c r="M198" s="5" t="str">
        <f>IF(ISBLANK('Monitor Data'!R191),"",IF(M$4&gt;'Monitor Data'!R191,"",ABS(M$4-'Monitor Data'!R191)))</f>
        <v/>
      </c>
      <c r="N198" s="5">
        <f>IF(ISBLANK('Monitor Data'!S191),"",IF(N$4&gt;'Monitor Data'!S191,"",ABS(N$4-'Monitor Data'!S191)))</f>
        <v>1.2000000000000002</v>
      </c>
    </row>
    <row r="199" spans="1:14" x14ac:dyDescent="0.25">
      <c r="A199" s="8">
        <v>44387</v>
      </c>
      <c r="B199" s="5" t="str">
        <f>IF(ISBLANK('Monitor Data'!B192),"",IF(B$4&gt;'Monitor Data'!B192,"",ABS(B$4-'Monitor Data'!B192)))</f>
        <v/>
      </c>
      <c r="C199" s="5" t="str">
        <f>IF(ISBLANK('Monitor Data'!D192),"",IF(C$4&gt;'Monitor Data'!D192,"",ABS(C$4-'Monitor Data'!D192)))</f>
        <v/>
      </c>
      <c r="D199" s="5" t="str">
        <f>IF(ISBLANK('Monitor Data'!E192),"",IF(D$4&gt;'Monitor Data'!E192,"",ABS(D$4-'Monitor Data'!E192)))</f>
        <v/>
      </c>
      <c r="E199" s="5" t="str">
        <f>IF(ISBLANK('Monitor Data'!G192),"",IF(E$4&gt;'Monitor Data'!G192,"",ABS(E$4-'Monitor Data'!G192)))</f>
        <v/>
      </c>
      <c r="F199" s="5" t="str">
        <f>IF(ISBLANK('Monitor Data'!H192),"",IF(F$4&gt;'Monitor Data'!H192,"",ABS(F$4-'Monitor Data'!H192)))</f>
        <v/>
      </c>
      <c r="G199" s="5" t="str">
        <f>IF(ISBLANK('Monitor Data'!J192),"",IF(G$4&gt;'Monitor Data'!J192,"",ABS(G$4-'Monitor Data'!J192)))</f>
        <v/>
      </c>
      <c r="H199" s="5" t="str">
        <f>IF(ISBLANK('Monitor Data'!L192),"",IF(H$4&gt;'Monitor Data'!L192,"",ABS(H$4-'Monitor Data'!L192)))</f>
        <v/>
      </c>
      <c r="I199" s="5" t="str">
        <f>IF(ISBLANK('Monitor Data'!M192),"",IF(I$4&gt;'Monitor Data'!M192,"",ABS(I$4-'Monitor Data'!M192)))</f>
        <v/>
      </c>
      <c r="J199" s="5" t="str">
        <f>IF(ISBLANK('Monitor Data'!O192),"",IF(J$4&gt;'Monitor Data'!O192,"",ABS(J$4-'Monitor Data'!O192)))</f>
        <v/>
      </c>
      <c r="K199" s="5" t="str">
        <f>IF(ISBLANK('Monitor Data'!P192),"",IF(K$4&gt;'Monitor Data'!P192,"",ABS(K$4-'Monitor Data'!P192)))</f>
        <v/>
      </c>
      <c r="L199" s="5" t="str">
        <f>IF(ISBLANK('Monitor Data'!Q192),"",IF(L$4&gt;'Monitor Data'!Q192,"",ABS(L$4-'Monitor Data'!Q192)))</f>
        <v/>
      </c>
      <c r="M199" s="5" t="str">
        <f>IF(ISBLANK('Monitor Data'!R192),"",IF(M$4&gt;'Monitor Data'!R192,"",ABS(M$4-'Monitor Data'!R192)))</f>
        <v/>
      </c>
      <c r="N199" s="5" t="str">
        <f>IF(ISBLANK('Monitor Data'!S192),"",IF(N$4&gt;'Monitor Data'!S192,"",ABS(N$4-'Monitor Data'!S192)))</f>
        <v/>
      </c>
    </row>
    <row r="200" spans="1:14" x14ac:dyDescent="0.25">
      <c r="A200" s="8">
        <v>44388</v>
      </c>
      <c r="B200" s="5" t="str">
        <f>IF(ISBLANK('Monitor Data'!B193),"",IF(B$4&gt;'Monitor Data'!B193,"",ABS(B$4-'Monitor Data'!B193)))</f>
        <v/>
      </c>
      <c r="C200" s="5" t="str">
        <f>IF(ISBLANK('Monitor Data'!D193),"",IF(C$4&gt;'Monitor Data'!D193,"",ABS(C$4-'Monitor Data'!D193)))</f>
        <v/>
      </c>
      <c r="D200" s="5">
        <f>IF(ISBLANK('Monitor Data'!E193),"",IF(D$4&gt;'Monitor Data'!E193,"",ABS(D$4-'Monitor Data'!E193)))</f>
        <v>0.39999999999999947</v>
      </c>
      <c r="E200" s="5" t="str">
        <f>IF(ISBLANK('Monitor Data'!G193),"",IF(E$4&gt;'Monitor Data'!G193,"",ABS(E$4-'Monitor Data'!G193)))</f>
        <v/>
      </c>
      <c r="F200" s="5" t="str">
        <f>IF(ISBLANK('Monitor Data'!H193),"",IF(F$4&gt;'Monitor Data'!H193,"",ABS(F$4-'Monitor Data'!H193)))</f>
        <v/>
      </c>
      <c r="G200" s="5" t="str">
        <f>IF(ISBLANK('Monitor Data'!J193),"",IF(G$4&gt;'Monitor Data'!J193,"",ABS(G$4-'Monitor Data'!J193)))</f>
        <v/>
      </c>
      <c r="H200" s="5" t="str">
        <f>IF(ISBLANK('Monitor Data'!L193),"",IF(H$4&gt;'Monitor Data'!L193,"",ABS(H$4-'Monitor Data'!L193)))</f>
        <v/>
      </c>
      <c r="I200" s="5">
        <f>IF(ISBLANK('Monitor Data'!M193),"",IF(I$4&gt;'Monitor Data'!M193,"",ABS(I$4-'Monitor Data'!M193)))</f>
        <v>1.5999999999999996</v>
      </c>
      <c r="J200" s="5" t="str">
        <f>IF(ISBLANK('Monitor Data'!O193),"",IF(J$4&gt;'Monitor Data'!O193,"",ABS(J$4-'Monitor Data'!O193)))</f>
        <v/>
      </c>
      <c r="K200" s="5">
        <f>IF(ISBLANK('Monitor Data'!P193),"",IF(K$4&gt;'Monitor Data'!P193,"",ABS(K$4-'Monitor Data'!P193)))</f>
        <v>0.29999999999999982</v>
      </c>
      <c r="L200" s="5" t="str">
        <f>IF(ISBLANK('Monitor Data'!Q193),"",IF(L$4&gt;'Monitor Data'!Q193,"",ABS(L$4-'Monitor Data'!Q193)))</f>
        <v/>
      </c>
      <c r="M200" s="5" t="str">
        <f>IF(ISBLANK('Monitor Data'!R193),"",IF(M$4&gt;'Monitor Data'!R193,"",ABS(M$4-'Monitor Data'!R193)))</f>
        <v/>
      </c>
      <c r="N200" s="5" t="str">
        <f>IF(ISBLANK('Monitor Data'!S193),"",IF(N$4&gt;'Monitor Data'!S193,"",ABS(N$4-'Monitor Data'!S193)))</f>
        <v/>
      </c>
    </row>
    <row r="201" spans="1:14" x14ac:dyDescent="0.25">
      <c r="A201" s="8">
        <v>44389</v>
      </c>
      <c r="B201" s="5" t="str">
        <f>IF(ISBLANK('Monitor Data'!B194),"",IF(B$4&gt;'Monitor Data'!B194,"",ABS(B$4-'Monitor Data'!B194)))</f>
        <v/>
      </c>
      <c r="C201" s="5">
        <f>IF(ISBLANK('Monitor Data'!D194),"",IF(C$4&gt;'Monitor Data'!D194,"",ABS(C$4-'Monitor Data'!D194)))</f>
        <v>0</v>
      </c>
      <c r="D201" s="5" t="str">
        <f>IF(ISBLANK('Monitor Data'!E194),"",IF(D$4&gt;'Monitor Data'!E194,"",ABS(D$4-'Monitor Data'!E194)))</f>
        <v/>
      </c>
      <c r="E201" s="5" t="str">
        <f>IF(ISBLANK('Monitor Data'!G194),"",IF(E$4&gt;'Monitor Data'!G194,"",ABS(E$4-'Monitor Data'!G194)))</f>
        <v/>
      </c>
      <c r="F201" s="5">
        <f>IF(ISBLANK('Monitor Data'!H194),"",IF(F$4&gt;'Monitor Data'!H194,"",ABS(F$4-'Monitor Data'!H194)))</f>
        <v>0.10000000000000053</v>
      </c>
      <c r="G201" s="5">
        <f>IF(ISBLANK('Monitor Data'!J194),"",IF(G$4&gt;'Monitor Data'!J194,"",ABS(G$4-'Monitor Data'!J194)))</f>
        <v>1</v>
      </c>
      <c r="H201" s="5">
        <f>IF(ISBLANK('Monitor Data'!L194),"",IF(H$4&gt;'Monitor Data'!L194,"",ABS(H$4-'Monitor Data'!L194)))</f>
        <v>9.9999999999999645E-2</v>
      </c>
      <c r="I201" s="5" t="str">
        <f>IF(ISBLANK('Monitor Data'!M194),"",IF(I$4&gt;'Monitor Data'!M194,"",ABS(I$4-'Monitor Data'!M194)))</f>
        <v/>
      </c>
      <c r="J201" s="5" t="str">
        <f>IF(ISBLANK('Monitor Data'!O194),"",IF(J$4&gt;'Monitor Data'!O194,"",ABS(J$4-'Monitor Data'!O194)))</f>
        <v/>
      </c>
      <c r="K201" s="5">
        <f>IF(ISBLANK('Monitor Data'!P194),"",IF(K$4&gt;'Monitor Data'!P194,"",ABS(K$4-'Monitor Data'!P194)))</f>
        <v>1.6000000000000005</v>
      </c>
      <c r="L201" s="5">
        <f>IF(ISBLANK('Monitor Data'!Q194),"",IF(L$4&gt;'Monitor Data'!Q194,"",ABS(L$4-'Monitor Data'!Q194)))</f>
        <v>0.70000000000000107</v>
      </c>
      <c r="M201" s="5">
        <f>IF(ISBLANK('Monitor Data'!R194),"",IF(M$4&gt;'Monitor Data'!R194,"",ABS(M$4-'Monitor Data'!R194)))</f>
        <v>2.3999999999999995</v>
      </c>
      <c r="N201" s="5">
        <f>IF(ISBLANK('Monitor Data'!S194),"",IF(N$4&gt;'Monitor Data'!S194,"",ABS(N$4-'Monitor Data'!S194)))</f>
        <v>9.4000000000000021</v>
      </c>
    </row>
    <row r="202" spans="1:14" x14ac:dyDescent="0.25">
      <c r="A202" s="8">
        <v>44390</v>
      </c>
      <c r="B202" s="5" t="str">
        <f>IF(ISBLANK('Monitor Data'!B195),"",IF(B$4&gt;'Monitor Data'!B195,"",ABS(B$4-'Monitor Data'!B195)))</f>
        <v/>
      </c>
      <c r="C202" s="5" t="str">
        <f>IF(ISBLANK('Monitor Data'!D195),"",IF(C$4&gt;'Monitor Data'!D195,"",ABS(C$4-'Monitor Data'!D195)))</f>
        <v/>
      </c>
      <c r="D202" s="5" t="str">
        <f>IF(ISBLANK('Monitor Data'!E195),"",IF(D$4&gt;'Monitor Data'!E195,"",ABS(D$4-'Monitor Data'!E195)))</f>
        <v/>
      </c>
      <c r="E202" s="5" t="str">
        <f>IF(ISBLANK('Monitor Data'!G195),"",IF(E$4&gt;'Monitor Data'!G195,"",ABS(E$4-'Monitor Data'!G195)))</f>
        <v/>
      </c>
      <c r="F202" s="5" t="str">
        <f>IF(ISBLANK('Monitor Data'!H195),"",IF(F$4&gt;'Monitor Data'!H195,"",ABS(F$4-'Monitor Data'!H195)))</f>
        <v/>
      </c>
      <c r="G202" s="5" t="str">
        <f>IF(ISBLANK('Monitor Data'!J195),"",IF(G$4&gt;'Monitor Data'!J195,"",ABS(G$4-'Monitor Data'!J195)))</f>
        <v/>
      </c>
      <c r="H202" s="5" t="str">
        <f>IF(ISBLANK('Monitor Data'!L195),"",IF(H$4&gt;'Monitor Data'!L195,"",ABS(H$4-'Monitor Data'!L195)))</f>
        <v/>
      </c>
      <c r="I202" s="5">
        <f>IF(ISBLANK('Monitor Data'!M195),"",IF(I$4&gt;'Monitor Data'!M195,"",ABS(I$4-'Monitor Data'!M195)))</f>
        <v>0.40000000000000036</v>
      </c>
      <c r="J202" s="5" t="str">
        <f>IF(ISBLANK('Monitor Data'!O195),"",IF(J$4&gt;'Monitor Data'!O195,"",ABS(J$4-'Monitor Data'!O195)))</f>
        <v/>
      </c>
      <c r="K202" s="5" t="str">
        <f>IF(ISBLANK('Monitor Data'!P195),"",IF(K$4&gt;'Monitor Data'!P195,"",ABS(K$4-'Monitor Data'!P195)))</f>
        <v/>
      </c>
      <c r="L202" s="5" t="str">
        <f>IF(ISBLANK('Monitor Data'!Q195),"",IF(L$4&gt;'Monitor Data'!Q195,"",ABS(L$4-'Monitor Data'!Q195)))</f>
        <v/>
      </c>
      <c r="M202" s="5" t="str">
        <f>IF(ISBLANK('Monitor Data'!R195),"",IF(M$4&gt;'Monitor Data'!R195,"",ABS(M$4-'Monitor Data'!R195)))</f>
        <v/>
      </c>
      <c r="N202" s="5" t="str">
        <f>IF(ISBLANK('Monitor Data'!S195),"",IF(N$4&gt;'Monitor Data'!S195,"",ABS(N$4-'Monitor Data'!S195)))</f>
        <v/>
      </c>
    </row>
    <row r="203" spans="1:14" x14ac:dyDescent="0.25">
      <c r="A203" s="8">
        <v>44391</v>
      </c>
      <c r="B203" s="5" t="str">
        <f>IF(ISBLANK('Monitor Data'!B196),"",IF(B$4&gt;'Monitor Data'!B196,"",ABS(B$4-'Monitor Data'!B196)))</f>
        <v/>
      </c>
      <c r="C203" s="5" t="str">
        <f>IF(ISBLANK('Monitor Data'!D196),"",IF(C$4&gt;'Monitor Data'!D196,"",ABS(C$4-'Monitor Data'!D196)))</f>
        <v/>
      </c>
      <c r="D203" s="5">
        <f>IF(ISBLANK('Monitor Data'!E196),"",IF(D$4&gt;'Monitor Data'!E196,"",ABS(D$4-'Monitor Data'!E196)))</f>
        <v>2.6000000000000005</v>
      </c>
      <c r="E203" s="5">
        <f>IF(ISBLANK('Monitor Data'!G196),"",IF(E$4&gt;'Monitor Data'!G196,"",ABS(E$4-'Monitor Data'!G196)))</f>
        <v>1.3500000000000005</v>
      </c>
      <c r="F203" s="5" t="str">
        <f>IF(ISBLANK('Monitor Data'!H196),"",IF(F$4&gt;'Monitor Data'!H196,"",ABS(F$4-'Monitor Data'!H196)))</f>
        <v/>
      </c>
      <c r="G203" s="5" t="str">
        <f>IF(ISBLANK('Monitor Data'!J196),"",IF(G$4&gt;'Monitor Data'!J196,"",ABS(G$4-'Monitor Data'!J196)))</f>
        <v/>
      </c>
      <c r="H203" s="5" t="str">
        <f>IF(ISBLANK('Monitor Data'!L196),"",IF(H$4&gt;'Monitor Data'!L196,"",ABS(H$4-'Monitor Data'!L196)))</f>
        <v/>
      </c>
      <c r="I203" s="5">
        <f>IF(ISBLANK('Monitor Data'!M196),"",IF(I$4&gt;'Monitor Data'!M196,"",ABS(I$4-'Monitor Data'!M196)))</f>
        <v>6</v>
      </c>
      <c r="J203" s="5" t="str">
        <f>IF(ISBLANK('Monitor Data'!O196),"",IF(J$4&gt;'Monitor Data'!O196,"",ABS(J$4-'Monitor Data'!O196)))</f>
        <v/>
      </c>
      <c r="K203" s="5">
        <f>IF(ISBLANK('Monitor Data'!P196),"",IF(K$4&gt;'Monitor Data'!P196,"",ABS(K$4-'Monitor Data'!P196)))</f>
        <v>1.7999999999999998</v>
      </c>
      <c r="L203" s="5" t="str">
        <f>IF(ISBLANK('Monitor Data'!Q196),"",IF(L$4&gt;'Monitor Data'!Q196,"",ABS(L$4-'Monitor Data'!Q196)))</f>
        <v/>
      </c>
      <c r="M203" s="5" t="str">
        <f>IF(ISBLANK('Monitor Data'!R196),"",IF(M$4&gt;'Monitor Data'!R196,"",ABS(M$4-'Monitor Data'!R196)))</f>
        <v/>
      </c>
      <c r="N203" s="5" t="str">
        <f>IF(ISBLANK('Monitor Data'!S196),"",IF(N$4&gt;'Monitor Data'!S196,"",ABS(N$4-'Monitor Data'!S196)))</f>
        <v/>
      </c>
    </row>
    <row r="204" spans="1:14" x14ac:dyDescent="0.25">
      <c r="A204" s="8">
        <v>44392</v>
      </c>
      <c r="B204" s="5" t="str">
        <f>IF(ISBLANK('Monitor Data'!B197),"",IF(B$4&gt;'Monitor Data'!B197,"",ABS(B$4-'Monitor Data'!B197)))</f>
        <v/>
      </c>
      <c r="C204" s="5" t="str">
        <f>IF(ISBLANK('Monitor Data'!D197),"",IF(C$4&gt;'Monitor Data'!D197,"",ABS(C$4-'Monitor Data'!D197)))</f>
        <v/>
      </c>
      <c r="D204" s="5" t="str">
        <f>IF(ISBLANK('Monitor Data'!E197),"",IF(D$4&gt;'Monitor Data'!E197,"",ABS(D$4-'Monitor Data'!E197)))</f>
        <v/>
      </c>
      <c r="E204" s="5" t="str">
        <f>IF(ISBLANK('Monitor Data'!G197),"",IF(E$4&gt;'Monitor Data'!G197,"",ABS(E$4-'Monitor Data'!G197)))</f>
        <v/>
      </c>
      <c r="F204" s="5">
        <f>IF(ISBLANK('Monitor Data'!H197),"",IF(F$4&gt;'Monitor Data'!H197,"",ABS(F$4-'Monitor Data'!H197)))</f>
        <v>0</v>
      </c>
      <c r="G204" s="5" t="str">
        <f>IF(ISBLANK('Monitor Data'!J197),"",IF(G$4&gt;'Monitor Data'!J197,"",ABS(G$4-'Monitor Data'!J197)))</f>
        <v/>
      </c>
      <c r="H204" s="5">
        <f>IF(ISBLANK('Monitor Data'!L197),"",IF(H$4&gt;'Monitor Data'!L197,"",ABS(H$4-'Monitor Data'!L197)))</f>
        <v>14.7</v>
      </c>
      <c r="I204" s="5" t="str">
        <f>IF(ISBLANK('Monitor Data'!M197),"",IF(I$4&gt;'Monitor Data'!M197,"",ABS(I$4-'Monitor Data'!M197)))</f>
        <v/>
      </c>
      <c r="J204" s="5" t="str">
        <f>IF(ISBLANK('Monitor Data'!O197),"",IF(J$4&gt;'Monitor Data'!O197,"",ABS(J$4-'Monitor Data'!O197)))</f>
        <v/>
      </c>
      <c r="K204" s="5" t="str">
        <f>IF(ISBLANK('Monitor Data'!P197),"",IF(K$4&gt;'Monitor Data'!P197,"",ABS(K$4-'Monitor Data'!P197)))</f>
        <v/>
      </c>
      <c r="L204" s="5" t="str">
        <f>IF(ISBLANK('Monitor Data'!Q197),"",IF(L$4&gt;'Monitor Data'!Q197,"",ABS(L$4-'Monitor Data'!Q197)))</f>
        <v/>
      </c>
      <c r="M204" s="5" t="str">
        <f>IF(ISBLANK('Monitor Data'!R197),"",IF(M$4&gt;'Monitor Data'!R197,"",ABS(M$4-'Monitor Data'!R197)))</f>
        <v/>
      </c>
      <c r="N204" s="5">
        <f>IF(ISBLANK('Monitor Data'!S197),"",IF(N$4&gt;'Monitor Data'!S197,"",ABS(N$4-'Monitor Data'!S197)))</f>
        <v>11.7</v>
      </c>
    </row>
    <row r="205" spans="1:14" x14ac:dyDescent="0.25">
      <c r="A205" s="8">
        <v>44393</v>
      </c>
      <c r="B205" s="5" t="str">
        <f>IF(ISBLANK('Monitor Data'!B198),"",IF(B$4&gt;'Monitor Data'!B198,"",ABS(B$4-'Monitor Data'!B198)))</f>
        <v/>
      </c>
      <c r="C205" s="5" t="str">
        <f>IF(ISBLANK('Monitor Data'!D198),"",IF(C$4&gt;'Monitor Data'!D198,"",ABS(C$4-'Monitor Data'!D198)))</f>
        <v/>
      </c>
      <c r="D205" s="5" t="str">
        <f>IF(ISBLANK('Monitor Data'!E198),"",IF(D$4&gt;'Monitor Data'!E198,"",ABS(D$4-'Monitor Data'!E198)))</f>
        <v/>
      </c>
      <c r="E205" s="5">
        <f>IF(ISBLANK('Monitor Data'!G198),"",IF(E$4&gt;'Monitor Data'!G198,"",ABS(E$4-'Monitor Data'!G198)))</f>
        <v>6.6499999999999995</v>
      </c>
      <c r="F205" s="5" t="str">
        <f>IF(ISBLANK('Monitor Data'!H198),"",IF(F$4&gt;'Monitor Data'!H198,"",ABS(F$4-'Monitor Data'!H198)))</f>
        <v/>
      </c>
      <c r="G205" s="5" t="str">
        <f>IF(ISBLANK('Monitor Data'!J198),"",IF(G$4&gt;'Monitor Data'!J198,"",ABS(G$4-'Monitor Data'!J198)))</f>
        <v/>
      </c>
      <c r="H205" s="5" t="str">
        <f>IF(ISBLANK('Monitor Data'!L198),"",IF(H$4&gt;'Monitor Data'!L198,"",ABS(H$4-'Monitor Data'!L198)))</f>
        <v/>
      </c>
      <c r="I205" s="5">
        <f>IF(ISBLANK('Monitor Data'!M198),"",IF(I$4&gt;'Monitor Data'!M198,"",ABS(I$4-'Monitor Data'!M198)))</f>
        <v>4.3000000000000007</v>
      </c>
      <c r="J205" s="5" t="str">
        <f>IF(ISBLANK('Monitor Data'!O198),"",IF(J$4&gt;'Monitor Data'!O198,"",ABS(J$4-'Monitor Data'!O198)))</f>
        <v/>
      </c>
      <c r="K205" s="5">
        <f>IF(ISBLANK('Monitor Data'!P198),"",IF(K$4&gt;'Monitor Data'!P198,"",ABS(K$4-'Monitor Data'!P198)))</f>
        <v>2.6000000000000005</v>
      </c>
      <c r="L205" s="5" t="str">
        <f>IF(ISBLANK('Monitor Data'!Q198),"",IF(L$4&gt;'Monitor Data'!Q198,"",ABS(L$4-'Monitor Data'!Q198)))</f>
        <v/>
      </c>
      <c r="M205" s="5" t="str">
        <f>IF(ISBLANK('Monitor Data'!R198),"",IF(M$4&gt;'Monitor Data'!R198,"",ABS(M$4-'Monitor Data'!R198)))</f>
        <v/>
      </c>
      <c r="N205" s="5" t="str">
        <f>IF(ISBLANK('Monitor Data'!S198),"",IF(N$4&gt;'Monitor Data'!S198,"",ABS(N$4-'Monitor Data'!S198)))</f>
        <v/>
      </c>
    </row>
    <row r="206" spans="1:14" x14ac:dyDescent="0.25">
      <c r="A206" s="8">
        <v>44394</v>
      </c>
      <c r="B206" s="5" t="str">
        <f>IF(ISBLANK('Monitor Data'!B199),"",IF(B$4&gt;'Monitor Data'!B199,"",ABS(B$4-'Monitor Data'!B199)))</f>
        <v/>
      </c>
      <c r="C206" s="5" t="str">
        <f>IF(ISBLANK('Monitor Data'!D199),"",IF(C$4&gt;'Monitor Data'!D199,"",ABS(C$4-'Monitor Data'!D199)))</f>
        <v/>
      </c>
      <c r="D206" s="5">
        <f>IF(ISBLANK('Monitor Data'!E199),"",IF(D$4&gt;'Monitor Data'!E199,"",ABS(D$4-'Monitor Data'!E199)))</f>
        <v>7.2</v>
      </c>
      <c r="E206" s="5">
        <f>IF(ISBLANK('Monitor Data'!G199),"",IF(E$4&gt;'Monitor Data'!G199,"",ABS(E$4-'Monitor Data'!G199)))</f>
        <v>8.25</v>
      </c>
      <c r="F206" s="5" t="str">
        <f>IF(ISBLANK('Monitor Data'!H199),"",IF(F$4&gt;'Monitor Data'!H199,"",ABS(F$4-'Monitor Data'!H199)))</f>
        <v/>
      </c>
      <c r="G206" s="5" t="str">
        <f>IF(ISBLANK('Monitor Data'!J199),"",IF(G$4&gt;'Monitor Data'!J199,"",ABS(G$4-'Monitor Data'!J199)))</f>
        <v/>
      </c>
      <c r="H206" s="5" t="str">
        <f>IF(ISBLANK('Monitor Data'!L199),"",IF(H$4&gt;'Monitor Data'!L199,"",ABS(H$4-'Monitor Data'!L199)))</f>
        <v/>
      </c>
      <c r="I206" s="5">
        <f>IF(ISBLANK('Monitor Data'!M199),"",IF(I$4&gt;'Monitor Data'!M199,"",ABS(I$4-'Monitor Data'!M199)))</f>
        <v>7.9</v>
      </c>
      <c r="J206" s="5" t="str">
        <f>IF(ISBLANK('Monitor Data'!O199),"",IF(J$4&gt;'Monitor Data'!O199,"",ABS(J$4-'Monitor Data'!O199)))</f>
        <v/>
      </c>
      <c r="K206" s="5">
        <f>IF(ISBLANK('Monitor Data'!P199),"",IF(K$4&gt;'Monitor Data'!P199,"",ABS(K$4-'Monitor Data'!P199)))</f>
        <v>5.7</v>
      </c>
      <c r="L206" s="5" t="str">
        <f>IF(ISBLANK('Monitor Data'!Q199),"",IF(L$4&gt;'Monitor Data'!Q199,"",ABS(L$4-'Monitor Data'!Q199)))</f>
        <v/>
      </c>
      <c r="M206" s="5" t="str">
        <f>IF(ISBLANK('Monitor Data'!R199),"",IF(M$4&gt;'Monitor Data'!R199,"",ABS(M$4-'Monitor Data'!R199)))</f>
        <v/>
      </c>
      <c r="N206" s="5" t="str">
        <f>IF(ISBLANK('Monitor Data'!S199),"",IF(N$4&gt;'Monitor Data'!S199,"",ABS(N$4-'Monitor Data'!S199)))</f>
        <v/>
      </c>
    </row>
    <row r="207" spans="1:14" x14ac:dyDescent="0.25">
      <c r="A207" s="8">
        <v>44395</v>
      </c>
      <c r="B207" s="5">
        <f>IF(ISBLANK('Monitor Data'!B200),"",IF(B$4&gt;'Monitor Data'!B200,"",ABS(B$4-'Monitor Data'!B200)))</f>
        <v>5</v>
      </c>
      <c r="C207" s="5">
        <f>IF(ISBLANK('Monitor Data'!D200),"",IF(C$4&gt;'Monitor Data'!D200,"",ABS(C$4-'Monitor Data'!D200)))</f>
        <v>1.8000000000000007</v>
      </c>
      <c r="D207" s="5">
        <f>IF(ISBLANK('Monitor Data'!E200),"",IF(D$4&gt;'Monitor Data'!E200,"",ABS(D$4-'Monitor Data'!E200)))</f>
        <v>2.2999999999999998</v>
      </c>
      <c r="E207" s="5">
        <f>IF(ISBLANK('Monitor Data'!G200),"",IF(E$4&gt;'Monitor Data'!G200,"",ABS(E$4-'Monitor Data'!G200)))</f>
        <v>3.3500000000000005</v>
      </c>
      <c r="F207" s="5">
        <f>IF(ISBLANK('Monitor Data'!H200),"",IF(F$4&gt;'Monitor Data'!H200,"",ABS(F$4-'Monitor Data'!H200)))</f>
        <v>5.4</v>
      </c>
      <c r="G207" s="5">
        <f>IF(ISBLANK('Monitor Data'!J200),"",IF(G$4&gt;'Monitor Data'!J200,"",ABS(G$4-'Monitor Data'!J200)))</f>
        <v>3</v>
      </c>
      <c r="H207" s="5">
        <f>IF(ISBLANK('Monitor Data'!L200),"",IF(H$4&gt;'Monitor Data'!L200,"",ABS(H$4-'Monitor Data'!L200)))</f>
        <v>5.1000000000000005</v>
      </c>
      <c r="I207" s="5">
        <f>IF(ISBLANK('Monitor Data'!M200),"",IF(I$4&gt;'Monitor Data'!M200,"",ABS(I$4-'Monitor Data'!M200)))</f>
        <v>8.4</v>
      </c>
      <c r="J207" s="5">
        <f>IF(ISBLANK('Monitor Data'!O200),"",IF(J$4&gt;'Monitor Data'!O200,"",ABS(J$4-'Monitor Data'!O200)))</f>
        <v>4.2999999999999989</v>
      </c>
      <c r="K207" s="5">
        <f>IF(ISBLANK('Monitor Data'!P200),"",IF(K$4&gt;'Monitor Data'!P200,"",ABS(K$4-'Monitor Data'!P200)))</f>
        <v>2.1000000000000005</v>
      </c>
      <c r="L207" s="5">
        <f>IF(ISBLANK('Monitor Data'!Q200),"",IF(L$4&gt;'Monitor Data'!Q200,"",ABS(L$4-'Monitor Data'!Q200)))</f>
        <v>3.3000000000000007</v>
      </c>
      <c r="M207" s="5">
        <f>IF(ISBLANK('Monitor Data'!R200),"",IF(M$4&gt;'Monitor Data'!R200,"",ABS(M$4-'Monitor Data'!R200)))</f>
        <v>3.6000000000000005</v>
      </c>
      <c r="N207" s="5">
        <f>IF(ISBLANK('Monitor Data'!S200),"",IF(N$4&gt;'Monitor Data'!S200,"",ABS(N$4-'Monitor Data'!S200)))</f>
        <v>5.3</v>
      </c>
    </row>
    <row r="208" spans="1:14" x14ac:dyDescent="0.25">
      <c r="A208" s="8">
        <v>44396</v>
      </c>
      <c r="B208" s="5" t="str">
        <f>IF(ISBLANK('Monitor Data'!B201),"",IF(B$4&gt;'Monitor Data'!B201,"",ABS(B$4-'Monitor Data'!B201)))</f>
        <v/>
      </c>
      <c r="C208" s="5" t="str">
        <f>IF(ISBLANK('Monitor Data'!D201),"",IF(C$4&gt;'Monitor Data'!D201,"",ABS(C$4-'Monitor Data'!D201)))</f>
        <v/>
      </c>
      <c r="D208" s="5">
        <f>IF(ISBLANK('Monitor Data'!E201),"",IF(D$4&gt;'Monitor Data'!E201,"",ABS(D$4-'Monitor Data'!E201)))</f>
        <v>2.2000000000000002</v>
      </c>
      <c r="E208" s="5">
        <f>IF(ISBLANK('Monitor Data'!G201),"",IF(E$4&gt;'Monitor Data'!G201,"",ABS(E$4-'Monitor Data'!G201)))</f>
        <v>3.3500000000000005</v>
      </c>
      <c r="F208" s="5" t="str">
        <f>IF(ISBLANK('Monitor Data'!H201),"",IF(F$4&gt;'Monitor Data'!H201,"",ABS(F$4-'Monitor Data'!H201)))</f>
        <v/>
      </c>
      <c r="G208" s="5" t="str">
        <f>IF(ISBLANK('Monitor Data'!J201),"",IF(G$4&gt;'Monitor Data'!J201,"",ABS(G$4-'Monitor Data'!J201)))</f>
        <v/>
      </c>
      <c r="H208" s="5" t="str">
        <f>IF(ISBLANK('Monitor Data'!L201),"",IF(H$4&gt;'Monitor Data'!L201,"",ABS(H$4-'Monitor Data'!L201)))</f>
        <v/>
      </c>
      <c r="I208" s="5">
        <f>IF(ISBLANK('Monitor Data'!M201),"",IF(I$4&gt;'Monitor Data'!M201,"",ABS(I$4-'Monitor Data'!M201)))</f>
        <v>4.1999999999999993</v>
      </c>
      <c r="J208" s="5" t="str">
        <f>IF(ISBLANK('Monitor Data'!O201),"",IF(J$4&gt;'Monitor Data'!O201,"",ABS(J$4-'Monitor Data'!O201)))</f>
        <v/>
      </c>
      <c r="K208" s="5">
        <f>IF(ISBLANK('Monitor Data'!P201),"",IF(K$4&gt;'Monitor Data'!P201,"",ABS(K$4-'Monitor Data'!P201)))</f>
        <v>3.3999999999999995</v>
      </c>
      <c r="L208" s="5" t="str">
        <f>IF(ISBLANK('Monitor Data'!Q201),"",IF(L$4&gt;'Monitor Data'!Q201,"",ABS(L$4-'Monitor Data'!Q201)))</f>
        <v/>
      </c>
      <c r="M208" s="5" t="str">
        <f>IF(ISBLANK('Monitor Data'!R201),"",IF(M$4&gt;'Monitor Data'!R201,"",ABS(M$4-'Monitor Data'!R201)))</f>
        <v/>
      </c>
      <c r="N208" s="5" t="str">
        <f>IF(ISBLANK('Monitor Data'!S201),"",IF(N$4&gt;'Monitor Data'!S201,"",ABS(N$4-'Monitor Data'!S201)))</f>
        <v/>
      </c>
    </row>
    <row r="209" spans="1:14" x14ac:dyDescent="0.25">
      <c r="A209" s="8">
        <v>44397</v>
      </c>
      <c r="B209" s="5" t="str">
        <f>IF(ISBLANK('Monitor Data'!B202),"",IF(B$4&gt;'Monitor Data'!B202,"",ABS(B$4-'Monitor Data'!B202)))</f>
        <v/>
      </c>
      <c r="C209" s="5" t="str">
        <f>IF(ISBLANK('Monitor Data'!D202),"",IF(C$4&gt;'Monitor Data'!D202,"",ABS(C$4-'Monitor Data'!D202)))</f>
        <v/>
      </c>
      <c r="D209" s="5">
        <f>IF(ISBLANK('Monitor Data'!E202),"",IF(D$4&gt;'Monitor Data'!E202,"",ABS(D$4-'Monitor Data'!E202)))</f>
        <v>4.3</v>
      </c>
      <c r="E209" s="5">
        <f>IF(ISBLANK('Monitor Data'!G202),"",IF(E$4&gt;'Monitor Data'!G202,"",ABS(E$4-'Monitor Data'!G202)))</f>
        <v>4.3500000000000005</v>
      </c>
      <c r="F209" s="5" t="str">
        <f>IF(ISBLANK('Monitor Data'!H202),"",IF(F$4&gt;'Monitor Data'!H202,"",ABS(F$4-'Monitor Data'!H202)))</f>
        <v/>
      </c>
      <c r="G209" s="5" t="str">
        <f>IF(ISBLANK('Monitor Data'!J202),"",IF(G$4&gt;'Monitor Data'!J202,"",ABS(G$4-'Monitor Data'!J202)))</f>
        <v/>
      </c>
      <c r="H209" s="5" t="str">
        <f>IF(ISBLANK('Monitor Data'!L202),"",IF(H$4&gt;'Monitor Data'!L202,"",ABS(H$4-'Monitor Data'!L202)))</f>
        <v/>
      </c>
      <c r="I209" s="5">
        <f>IF(ISBLANK('Monitor Data'!M202),"",IF(I$4&gt;'Monitor Data'!M202,"",ABS(I$4-'Monitor Data'!M202)))</f>
        <v>5.6</v>
      </c>
      <c r="J209" s="5" t="str">
        <f>IF(ISBLANK('Monitor Data'!O202),"",IF(J$4&gt;'Monitor Data'!O202,"",ABS(J$4-'Monitor Data'!O202)))</f>
        <v/>
      </c>
      <c r="K209" s="5">
        <f>IF(ISBLANK('Monitor Data'!P202),"",IF(K$4&gt;'Monitor Data'!P202,"",ABS(K$4-'Monitor Data'!P202)))</f>
        <v>4.4999999999999991</v>
      </c>
      <c r="L209" s="5" t="str">
        <f>IF(ISBLANK('Monitor Data'!Q202),"",IF(L$4&gt;'Monitor Data'!Q202,"",ABS(L$4-'Monitor Data'!Q202)))</f>
        <v/>
      </c>
      <c r="M209" s="5" t="str">
        <f>IF(ISBLANK('Monitor Data'!R202),"",IF(M$4&gt;'Monitor Data'!R202,"",ABS(M$4-'Monitor Data'!R202)))</f>
        <v/>
      </c>
      <c r="N209" s="5" t="str">
        <f>IF(ISBLANK('Monitor Data'!S202),"",IF(N$4&gt;'Monitor Data'!S202,"",ABS(N$4-'Monitor Data'!S202)))</f>
        <v/>
      </c>
    </row>
    <row r="210" spans="1:14" x14ac:dyDescent="0.25">
      <c r="A210" s="8">
        <v>44398</v>
      </c>
      <c r="B210" s="5">
        <f>IF(ISBLANK('Monitor Data'!B203),"",IF(B$4&gt;'Monitor Data'!B203,"",ABS(B$4-'Monitor Data'!B203)))</f>
        <v>11.9</v>
      </c>
      <c r="C210" s="5">
        <f>IF(ISBLANK('Monitor Data'!D203),"",IF(C$4&gt;'Monitor Data'!D203,"",ABS(C$4-'Monitor Data'!D203)))</f>
        <v>16</v>
      </c>
      <c r="D210" s="5">
        <f>IF(ISBLANK('Monitor Data'!E203),"",IF(D$4&gt;'Monitor Data'!E203,"",ABS(D$4-'Monitor Data'!E203)))</f>
        <v>9.6000000000000014</v>
      </c>
      <c r="E210" s="5">
        <f>IF(ISBLANK('Monitor Data'!G203),"",IF(E$4&gt;'Monitor Data'!G203,"",ABS(E$4-'Monitor Data'!G203)))</f>
        <v>9.3500000000000014</v>
      </c>
      <c r="F210" s="5">
        <f>IF(ISBLANK('Monitor Data'!H203),"",IF(F$4&gt;'Monitor Data'!H203,"",ABS(F$4-'Monitor Data'!H203)))</f>
        <v>4.8000000000000007</v>
      </c>
      <c r="G210" s="5">
        <f>IF(ISBLANK('Monitor Data'!J203),"",IF(G$4&gt;'Monitor Data'!J203,"",ABS(G$4-'Monitor Data'!J203)))</f>
        <v>7.6999999999999993</v>
      </c>
      <c r="H210" s="5">
        <f>IF(ISBLANK('Monitor Data'!L203),"",IF(H$4&gt;'Monitor Data'!L203,"",ABS(H$4-'Monitor Data'!L203)))</f>
        <v>6.8999999999999995</v>
      </c>
      <c r="I210" s="5">
        <f>IF(ISBLANK('Monitor Data'!M203),"",IF(I$4&gt;'Monitor Data'!M203,"",ABS(I$4-'Monitor Data'!M203)))</f>
        <v>6.1</v>
      </c>
      <c r="J210" s="5">
        <f>IF(ISBLANK('Monitor Data'!O203),"",IF(J$4&gt;'Monitor Data'!O203,"",ABS(J$4-'Monitor Data'!O203)))</f>
        <v>6.9</v>
      </c>
      <c r="K210" s="5">
        <f>IF(ISBLANK('Monitor Data'!P203),"",IF(K$4&gt;'Monitor Data'!P203,"",ABS(K$4-'Monitor Data'!P203)))</f>
        <v>15.2</v>
      </c>
      <c r="L210" s="5">
        <f>IF(ISBLANK('Monitor Data'!Q203),"",IF(L$4&gt;'Monitor Data'!Q203,"",ABS(L$4-'Monitor Data'!Q203)))</f>
        <v>13.299999999999999</v>
      </c>
      <c r="M210" s="5">
        <f>IF(ISBLANK('Monitor Data'!R203),"",IF(M$4&gt;'Monitor Data'!R203,"",ABS(M$4-'Monitor Data'!R203)))</f>
        <v>6.3999999999999995</v>
      </c>
      <c r="N210" s="5">
        <f>IF(ISBLANK('Monitor Data'!S203),"",IF(N$4&gt;'Monitor Data'!S203,"",ABS(N$4-'Monitor Data'!S203)))</f>
        <v>7.8999999999999995</v>
      </c>
    </row>
    <row r="211" spans="1:14" x14ac:dyDescent="0.25">
      <c r="A211" s="8">
        <v>44399</v>
      </c>
      <c r="B211" s="5" t="str">
        <f>IF(ISBLANK('Monitor Data'!B204),"",IF(B$4&gt;'Monitor Data'!B204,"",ABS(B$4-'Monitor Data'!B204)))</f>
        <v/>
      </c>
      <c r="C211" s="5" t="str">
        <f>IF(ISBLANK('Monitor Data'!D204),"",IF(C$4&gt;'Monitor Data'!D204,"",ABS(C$4-'Monitor Data'!D204)))</f>
        <v/>
      </c>
      <c r="D211" s="5">
        <f>IF(ISBLANK('Monitor Data'!E204),"",IF(D$4&gt;'Monitor Data'!E204,"",ABS(D$4-'Monitor Data'!E204)))</f>
        <v>14</v>
      </c>
      <c r="E211" s="5">
        <f>IF(ISBLANK('Monitor Data'!G204),"",IF(E$4&gt;'Monitor Data'!G204,"",ABS(E$4-'Monitor Data'!G204)))</f>
        <v>13.75</v>
      </c>
      <c r="F211" s="5" t="str">
        <f>IF(ISBLANK('Monitor Data'!H204),"",IF(F$4&gt;'Monitor Data'!H204,"",ABS(F$4-'Monitor Data'!H204)))</f>
        <v/>
      </c>
      <c r="G211" s="5" t="str">
        <f>IF(ISBLANK('Monitor Data'!J204),"",IF(G$4&gt;'Monitor Data'!J204,"",ABS(G$4-'Monitor Data'!J204)))</f>
        <v/>
      </c>
      <c r="H211" s="5" t="str">
        <f>IF(ISBLANK('Monitor Data'!L204),"",IF(H$4&gt;'Monitor Data'!L204,"",ABS(H$4-'Monitor Data'!L204)))</f>
        <v/>
      </c>
      <c r="I211" s="5">
        <f>IF(ISBLANK('Monitor Data'!M204),"",IF(I$4&gt;'Monitor Data'!M204,"",ABS(I$4-'Monitor Data'!M204)))</f>
        <v>13</v>
      </c>
      <c r="J211" s="5" t="str">
        <f>IF(ISBLANK('Monitor Data'!O204),"",IF(J$4&gt;'Monitor Data'!O204,"",ABS(J$4-'Monitor Data'!O204)))</f>
        <v/>
      </c>
      <c r="K211" s="5">
        <f>IF(ISBLANK('Monitor Data'!P204),"",IF(K$4&gt;'Monitor Data'!P204,"",ABS(K$4-'Monitor Data'!P204)))</f>
        <v>18.600000000000001</v>
      </c>
      <c r="L211" s="5" t="str">
        <f>IF(ISBLANK('Monitor Data'!Q204),"",IF(L$4&gt;'Monitor Data'!Q204,"",ABS(L$4-'Monitor Data'!Q204)))</f>
        <v/>
      </c>
      <c r="M211" s="5" t="str">
        <f>IF(ISBLANK('Monitor Data'!R204),"",IF(M$4&gt;'Monitor Data'!R204,"",ABS(M$4-'Monitor Data'!R204)))</f>
        <v/>
      </c>
      <c r="N211" s="5" t="str">
        <f>IF(ISBLANK('Monitor Data'!S204),"",IF(N$4&gt;'Monitor Data'!S204,"",ABS(N$4-'Monitor Data'!S204)))</f>
        <v/>
      </c>
    </row>
    <row r="212" spans="1:14" x14ac:dyDescent="0.25">
      <c r="A212" s="8">
        <v>44400</v>
      </c>
      <c r="B212" s="5" t="str">
        <f>IF(ISBLANK('Monitor Data'!B205),"",IF(B$4&gt;'Monitor Data'!B205,"",ABS(B$4-'Monitor Data'!B205)))</f>
        <v/>
      </c>
      <c r="C212" s="5" t="str">
        <f>IF(ISBLANK('Monitor Data'!D205),"",IF(C$4&gt;'Monitor Data'!D205,"",ABS(C$4-'Monitor Data'!D205)))</f>
        <v/>
      </c>
      <c r="D212" s="5">
        <f>IF(ISBLANK('Monitor Data'!E205),"",IF(D$4&gt;'Monitor Data'!E205,"",ABS(D$4-'Monitor Data'!E205)))</f>
        <v>16.5</v>
      </c>
      <c r="E212" s="5">
        <f>IF(ISBLANK('Monitor Data'!G205),"",IF(E$4&gt;'Monitor Data'!G205,"",ABS(E$4-'Monitor Data'!G205)))</f>
        <v>16.150000000000002</v>
      </c>
      <c r="F212" s="5" t="str">
        <f>IF(ISBLANK('Monitor Data'!H205),"",IF(F$4&gt;'Monitor Data'!H205,"",ABS(F$4-'Monitor Data'!H205)))</f>
        <v/>
      </c>
      <c r="G212" s="5" t="str">
        <f>IF(ISBLANK('Monitor Data'!J205),"",IF(G$4&gt;'Monitor Data'!J205,"",ABS(G$4-'Monitor Data'!J205)))</f>
        <v/>
      </c>
      <c r="H212" s="5" t="str">
        <f>IF(ISBLANK('Monitor Data'!L205),"",IF(H$4&gt;'Monitor Data'!L205,"",ABS(H$4-'Monitor Data'!L205)))</f>
        <v/>
      </c>
      <c r="I212" s="5">
        <f>IF(ISBLANK('Monitor Data'!M205),"",IF(I$4&gt;'Monitor Data'!M205,"",ABS(I$4-'Monitor Data'!M205)))</f>
        <v>12.399999999999999</v>
      </c>
      <c r="J212" s="5" t="str">
        <f>IF(ISBLANK('Monitor Data'!O205),"",IF(J$4&gt;'Monitor Data'!O205,"",ABS(J$4-'Monitor Data'!O205)))</f>
        <v/>
      </c>
      <c r="K212" s="5">
        <f>IF(ISBLANK('Monitor Data'!P205),"",IF(K$4&gt;'Monitor Data'!P205,"",ABS(K$4-'Monitor Data'!P205)))</f>
        <v>20.6</v>
      </c>
      <c r="L212" s="5" t="str">
        <f>IF(ISBLANK('Monitor Data'!Q205),"",IF(L$4&gt;'Monitor Data'!Q205,"",ABS(L$4-'Monitor Data'!Q205)))</f>
        <v/>
      </c>
      <c r="M212" s="5" t="str">
        <f>IF(ISBLANK('Monitor Data'!R205),"",IF(M$4&gt;'Monitor Data'!R205,"",ABS(M$4-'Monitor Data'!R205)))</f>
        <v/>
      </c>
      <c r="N212" s="5" t="str">
        <f>IF(ISBLANK('Monitor Data'!S205),"",IF(N$4&gt;'Monitor Data'!S205,"",ABS(N$4-'Monitor Data'!S205)))</f>
        <v/>
      </c>
    </row>
    <row r="213" spans="1:14" x14ac:dyDescent="0.25">
      <c r="A213" s="8">
        <v>44401</v>
      </c>
      <c r="B213" s="5">
        <f>IF(ISBLANK('Monitor Data'!B206),"",IF(B$4&gt;'Monitor Data'!B206,"",ABS(B$4-'Monitor Data'!B206)))</f>
        <v>5.9</v>
      </c>
      <c r="C213" s="5">
        <f>IF(ISBLANK('Monitor Data'!D206),"",IF(C$4&gt;'Monitor Data'!D206,"",ABS(C$4-'Monitor Data'!D206)))</f>
        <v>8.3000000000000007</v>
      </c>
      <c r="D213" s="5">
        <f>IF(ISBLANK('Monitor Data'!E206),"",IF(D$4&gt;'Monitor Data'!E206,"",ABS(D$4-'Monitor Data'!E206)))</f>
        <v>6.7</v>
      </c>
      <c r="E213" s="5">
        <f>IF(ISBLANK('Monitor Data'!G206),"",IF(E$4&gt;'Monitor Data'!G206,"",ABS(E$4-'Monitor Data'!G206)))</f>
        <v>5.95</v>
      </c>
      <c r="F213" s="5">
        <f>IF(ISBLANK('Monitor Data'!H206),"",IF(F$4&gt;'Monitor Data'!H206,"",ABS(F$4-'Monitor Data'!H206)))</f>
        <v>5</v>
      </c>
      <c r="G213" s="5">
        <f>IF(ISBLANK('Monitor Data'!J206),"",IF(G$4&gt;'Monitor Data'!J206,"",ABS(G$4-'Monitor Data'!J206)))</f>
        <v>8.9999999999999982</v>
      </c>
      <c r="H213" s="5">
        <f>IF(ISBLANK('Monitor Data'!L206),"",IF(H$4&gt;'Monitor Data'!L206,"",ABS(H$4-'Monitor Data'!L206)))</f>
        <v>3.3</v>
      </c>
      <c r="I213" s="5">
        <f>IF(ISBLANK('Monitor Data'!M206),"",IF(I$4&gt;'Monitor Data'!M206,"",ABS(I$4-'Monitor Data'!M206)))</f>
        <v>5.3000000000000007</v>
      </c>
      <c r="J213" s="5">
        <f>IF(ISBLANK('Monitor Data'!O206),"",IF(J$4&gt;'Monitor Data'!O206,"",ABS(J$4-'Monitor Data'!O206)))</f>
        <v>4.6999999999999993</v>
      </c>
      <c r="K213" s="5">
        <f>IF(ISBLANK('Monitor Data'!P206),"",IF(K$4&gt;'Monitor Data'!P206,"",ABS(K$4-'Monitor Data'!P206)))</f>
        <v>8.9000000000000021</v>
      </c>
      <c r="L213" s="5">
        <f>IF(ISBLANK('Monitor Data'!Q206),"",IF(L$4&gt;'Monitor Data'!Q206,"",ABS(L$4-'Monitor Data'!Q206)))</f>
        <v>8.5000000000000018</v>
      </c>
      <c r="M213" s="5">
        <f>IF(ISBLANK('Monitor Data'!R206),"",IF(M$4&gt;'Monitor Data'!R206,"",ABS(M$4-'Monitor Data'!R206)))</f>
        <v>6.2</v>
      </c>
      <c r="N213" s="5">
        <f>IF(ISBLANK('Monitor Data'!S206),"",IF(N$4&gt;'Monitor Data'!S206,"",ABS(N$4-'Monitor Data'!S206)))</f>
        <v>6.1000000000000005</v>
      </c>
    </row>
    <row r="214" spans="1:14" x14ac:dyDescent="0.25">
      <c r="A214" s="8">
        <v>44402</v>
      </c>
      <c r="B214" s="5" t="str">
        <f>IF(ISBLANK('Monitor Data'!B207),"",IF(B$4&gt;'Monitor Data'!B207,"",ABS(B$4-'Monitor Data'!B207)))</f>
        <v/>
      </c>
      <c r="C214" s="5" t="str">
        <f>IF(ISBLANK('Monitor Data'!D207),"",IF(C$4&gt;'Monitor Data'!D207,"",ABS(C$4-'Monitor Data'!D207)))</f>
        <v/>
      </c>
      <c r="D214" s="5">
        <f>IF(ISBLANK('Monitor Data'!E207),"",IF(D$4&gt;'Monitor Data'!E207,"",ABS(D$4-'Monitor Data'!E207)))</f>
        <v>7.1000000000000005</v>
      </c>
      <c r="E214" s="5">
        <f>IF(ISBLANK('Monitor Data'!G207),"",IF(E$4&gt;'Monitor Data'!G207,"",ABS(E$4-'Monitor Data'!G207)))</f>
        <v>7.55</v>
      </c>
      <c r="F214" s="5" t="str">
        <f>IF(ISBLANK('Monitor Data'!H207),"",IF(F$4&gt;'Monitor Data'!H207,"",ABS(F$4-'Monitor Data'!H207)))</f>
        <v/>
      </c>
      <c r="G214" s="5" t="str">
        <f>IF(ISBLANK('Monitor Data'!J207),"",IF(G$4&gt;'Monitor Data'!J207,"",ABS(G$4-'Monitor Data'!J207)))</f>
        <v/>
      </c>
      <c r="H214" s="5" t="str">
        <f>IF(ISBLANK('Monitor Data'!L207),"",IF(H$4&gt;'Monitor Data'!L207,"",ABS(H$4-'Monitor Data'!L207)))</f>
        <v/>
      </c>
      <c r="I214" s="5">
        <f>IF(ISBLANK('Monitor Data'!M207),"",IF(I$4&gt;'Monitor Data'!M207,"",ABS(I$4-'Monitor Data'!M207)))</f>
        <v>4.9000000000000004</v>
      </c>
      <c r="J214" s="5" t="str">
        <f>IF(ISBLANK('Monitor Data'!O207),"",IF(J$4&gt;'Monitor Data'!O207,"",ABS(J$4-'Monitor Data'!O207)))</f>
        <v/>
      </c>
      <c r="K214" s="5">
        <f>IF(ISBLANK('Monitor Data'!P207),"",IF(K$4&gt;'Monitor Data'!P207,"",ABS(K$4-'Monitor Data'!P207)))</f>
        <v>5.2</v>
      </c>
      <c r="L214" s="5" t="str">
        <f>IF(ISBLANK('Monitor Data'!Q207),"",IF(L$4&gt;'Monitor Data'!Q207,"",ABS(L$4-'Monitor Data'!Q207)))</f>
        <v/>
      </c>
      <c r="M214" s="5" t="str">
        <f>IF(ISBLANK('Monitor Data'!R207),"",IF(M$4&gt;'Monitor Data'!R207,"",ABS(M$4-'Monitor Data'!R207)))</f>
        <v/>
      </c>
      <c r="N214" s="5" t="str">
        <f>IF(ISBLANK('Monitor Data'!S207),"",IF(N$4&gt;'Monitor Data'!S207,"",ABS(N$4-'Monitor Data'!S207)))</f>
        <v/>
      </c>
    </row>
    <row r="215" spans="1:14" x14ac:dyDescent="0.25">
      <c r="A215" s="8">
        <v>44403</v>
      </c>
      <c r="B215" s="5" t="str">
        <f>IF(ISBLANK('Monitor Data'!B208),"",IF(B$4&gt;'Monitor Data'!B208,"",ABS(B$4-'Monitor Data'!B208)))</f>
        <v/>
      </c>
      <c r="C215" s="5" t="str">
        <f>IF(ISBLANK('Monitor Data'!D208),"",IF(C$4&gt;'Monitor Data'!D208,"",ABS(C$4-'Monitor Data'!D208)))</f>
        <v/>
      </c>
      <c r="D215" s="5">
        <f>IF(ISBLANK('Monitor Data'!E208),"",IF(D$4&gt;'Monitor Data'!E208,"",ABS(D$4-'Monitor Data'!E208)))</f>
        <v>8.1000000000000014</v>
      </c>
      <c r="E215" s="5">
        <f>IF(ISBLANK('Monitor Data'!G208),"",IF(E$4&gt;'Monitor Data'!G208,"",ABS(E$4-'Monitor Data'!G208)))</f>
        <v>8.8500000000000014</v>
      </c>
      <c r="F215" s="5" t="str">
        <f>IF(ISBLANK('Monitor Data'!H208),"",IF(F$4&gt;'Monitor Data'!H208,"",ABS(F$4-'Monitor Data'!H208)))</f>
        <v/>
      </c>
      <c r="G215" s="5" t="str">
        <f>IF(ISBLANK('Monitor Data'!J208),"",IF(G$4&gt;'Monitor Data'!J208,"",ABS(G$4-'Monitor Data'!J208)))</f>
        <v/>
      </c>
      <c r="H215" s="5" t="str">
        <f>IF(ISBLANK('Monitor Data'!L208),"",IF(H$4&gt;'Monitor Data'!L208,"",ABS(H$4-'Monitor Data'!L208)))</f>
        <v/>
      </c>
      <c r="I215" s="5">
        <f>IF(ISBLANK('Monitor Data'!M208),"",IF(I$4&gt;'Monitor Data'!M208,"",ABS(I$4-'Monitor Data'!M208)))</f>
        <v>7.3000000000000007</v>
      </c>
      <c r="J215" s="5" t="str">
        <f>IF(ISBLANK('Monitor Data'!O208),"",IF(J$4&gt;'Monitor Data'!O208,"",ABS(J$4-'Monitor Data'!O208)))</f>
        <v/>
      </c>
      <c r="K215" s="5">
        <f>IF(ISBLANK('Monitor Data'!P208),"",IF(K$4&gt;'Monitor Data'!P208,"",ABS(K$4-'Monitor Data'!P208)))</f>
        <v>6.8999999999999995</v>
      </c>
      <c r="L215" s="5" t="str">
        <f>IF(ISBLANK('Monitor Data'!Q208),"",IF(L$4&gt;'Monitor Data'!Q208,"",ABS(L$4-'Monitor Data'!Q208)))</f>
        <v/>
      </c>
      <c r="M215" s="5" t="str">
        <f>IF(ISBLANK('Monitor Data'!R208),"",IF(M$4&gt;'Monitor Data'!R208,"",ABS(M$4-'Monitor Data'!R208)))</f>
        <v/>
      </c>
      <c r="N215" s="5" t="str">
        <f>IF(ISBLANK('Monitor Data'!S208),"",IF(N$4&gt;'Monitor Data'!S208,"",ABS(N$4-'Monitor Data'!S208)))</f>
        <v/>
      </c>
    </row>
    <row r="216" spans="1:14" x14ac:dyDescent="0.25">
      <c r="A216" s="8">
        <v>44404</v>
      </c>
      <c r="B216" s="5">
        <f>IF(ISBLANK('Monitor Data'!B209),"",IF(B$4&gt;'Monitor Data'!B209,"",ABS(B$4-'Monitor Data'!B209)))</f>
        <v>7.6</v>
      </c>
      <c r="C216" s="5">
        <f>IF(ISBLANK('Monitor Data'!D209),"",IF(C$4&gt;'Monitor Data'!D209,"",ABS(C$4-'Monitor Data'!D209)))</f>
        <v>7.3000000000000007</v>
      </c>
      <c r="D216" s="5">
        <f>IF(ISBLANK('Monitor Data'!E209),"",IF(D$4&gt;'Monitor Data'!E209,"",ABS(D$4-'Monitor Data'!E209)))</f>
        <v>7.2</v>
      </c>
      <c r="E216" s="5">
        <f>IF(ISBLANK('Monitor Data'!G209),"",IF(E$4&gt;'Monitor Data'!G209,"",ABS(E$4-'Monitor Data'!G209)))</f>
        <v>6.55</v>
      </c>
      <c r="F216" s="5">
        <f>IF(ISBLANK('Monitor Data'!H209),"",IF(F$4&gt;'Monitor Data'!H209,"",ABS(F$4-'Monitor Data'!H209)))</f>
        <v>7.9</v>
      </c>
      <c r="G216" s="5">
        <f>IF(ISBLANK('Monitor Data'!J209),"",IF(G$4&gt;'Monitor Data'!J209,"",ABS(G$4-'Monitor Data'!J209)))</f>
        <v>6.7999999999999989</v>
      </c>
      <c r="H216" s="5">
        <f>IF(ISBLANK('Monitor Data'!L209),"",IF(H$4&gt;'Monitor Data'!L209,"",ABS(H$4-'Monitor Data'!L209)))</f>
        <v>7.2</v>
      </c>
      <c r="I216" s="5">
        <f>IF(ISBLANK('Monitor Data'!M209),"",IF(I$4&gt;'Monitor Data'!M209,"",ABS(I$4-'Monitor Data'!M209)))</f>
        <v>7.4</v>
      </c>
      <c r="J216" s="5">
        <f>IF(ISBLANK('Monitor Data'!O209),"",IF(J$4&gt;'Monitor Data'!O209,"",ABS(J$4-'Monitor Data'!O209)))</f>
        <v>7.1</v>
      </c>
      <c r="K216" s="5">
        <f>IF(ISBLANK('Monitor Data'!P209),"",IF(K$4&gt;'Monitor Data'!P209,"",ABS(K$4-'Monitor Data'!P209)))</f>
        <v>7.3999999999999995</v>
      </c>
      <c r="L216" s="5">
        <f>IF(ISBLANK('Monitor Data'!Q209),"",IF(L$4&gt;'Monitor Data'!Q209,"",ABS(L$4-'Monitor Data'!Q209)))</f>
        <v>7</v>
      </c>
      <c r="M216" s="5">
        <f>IF(ISBLANK('Monitor Data'!R209),"",IF(M$4&gt;'Monitor Data'!R209,"",ABS(M$4-'Monitor Data'!R209)))</f>
        <v>8.1999999999999993</v>
      </c>
      <c r="N216" s="5">
        <f>IF(ISBLANK('Monitor Data'!S209),"",IF(N$4&gt;'Monitor Data'!S209,"",ABS(N$4-'Monitor Data'!S209)))</f>
        <v>6.8999999999999995</v>
      </c>
    </row>
    <row r="217" spans="1:14" x14ac:dyDescent="0.25">
      <c r="A217" s="8">
        <v>44405</v>
      </c>
      <c r="B217" s="5" t="str">
        <f>IF(ISBLANK('Monitor Data'!B210),"",IF(B$4&gt;'Monitor Data'!B210,"",ABS(B$4-'Monitor Data'!B210)))</f>
        <v/>
      </c>
      <c r="C217" s="5" t="str">
        <f>IF(ISBLANK('Monitor Data'!D210),"",IF(C$4&gt;'Monitor Data'!D210,"",ABS(C$4-'Monitor Data'!D210)))</f>
        <v/>
      </c>
      <c r="D217" s="5">
        <f>IF(ISBLANK('Monitor Data'!E210),"",IF(D$4&gt;'Monitor Data'!E210,"",ABS(D$4-'Monitor Data'!E210)))</f>
        <v>8.5</v>
      </c>
      <c r="E217" s="5">
        <f>IF(ISBLANK('Monitor Data'!G210),"",IF(E$4&gt;'Monitor Data'!G210,"",ABS(E$4-'Monitor Data'!G210)))</f>
        <v>8.1499999999999986</v>
      </c>
      <c r="F217" s="5" t="str">
        <f>IF(ISBLANK('Monitor Data'!H210),"",IF(F$4&gt;'Monitor Data'!H210,"",ABS(F$4-'Monitor Data'!H210)))</f>
        <v/>
      </c>
      <c r="G217" s="5" t="str">
        <f>IF(ISBLANK('Monitor Data'!J210),"",IF(G$4&gt;'Monitor Data'!J210,"",ABS(G$4-'Monitor Data'!J210)))</f>
        <v/>
      </c>
      <c r="H217" s="5" t="str">
        <f>IF(ISBLANK('Monitor Data'!L210),"",IF(H$4&gt;'Monitor Data'!L210,"",ABS(H$4-'Monitor Data'!L210)))</f>
        <v/>
      </c>
      <c r="I217" s="5">
        <f>IF(ISBLANK('Monitor Data'!M210),"",IF(I$4&gt;'Monitor Data'!M210,"",ABS(I$4-'Monitor Data'!M210)))</f>
        <v>8.6</v>
      </c>
      <c r="J217" s="5" t="str">
        <f>IF(ISBLANK('Monitor Data'!O210),"",IF(J$4&gt;'Monitor Data'!O210,"",ABS(J$4-'Monitor Data'!O210)))</f>
        <v/>
      </c>
      <c r="K217" s="5">
        <f>IF(ISBLANK('Monitor Data'!P210),"",IF(K$4&gt;'Monitor Data'!P210,"",ABS(K$4-'Monitor Data'!P210)))</f>
        <v>9.9000000000000021</v>
      </c>
      <c r="L217" s="5" t="str">
        <f>IF(ISBLANK('Monitor Data'!Q210),"",IF(L$4&gt;'Monitor Data'!Q210,"",ABS(L$4-'Monitor Data'!Q210)))</f>
        <v/>
      </c>
      <c r="M217" s="5" t="str">
        <f>IF(ISBLANK('Monitor Data'!R210),"",IF(M$4&gt;'Monitor Data'!R210,"",ABS(M$4-'Monitor Data'!R210)))</f>
        <v/>
      </c>
      <c r="N217" s="5" t="str">
        <f>IF(ISBLANK('Monitor Data'!S210),"",IF(N$4&gt;'Monitor Data'!S210,"",ABS(N$4-'Monitor Data'!S210)))</f>
        <v/>
      </c>
    </row>
    <row r="218" spans="1:14" x14ac:dyDescent="0.25">
      <c r="A218" s="8">
        <v>44406</v>
      </c>
      <c r="B218" s="5" t="str">
        <f>IF(ISBLANK('Monitor Data'!B211),"",IF(B$4&gt;'Monitor Data'!B211,"",ABS(B$4-'Monitor Data'!B211)))</f>
        <v/>
      </c>
      <c r="C218" s="5" t="str">
        <f>IF(ISBLANK('Monitor Data'!D211),"",IF(C$4&gt;'Monitor Data'!D211,"",ABS(C$4-'Monitor Data'!D211)))</f>
        <v/>
      </c>
      <c r="D218" s="5">
        <f>IF(ISBLANK('Monitor Data'!E211),"",IF(D$4&gt;'Monitor Data'!E211,"",ABS(D$4-'Monitor Data'!E211)))</f>
        <v>14.100000000000001</v>
      </c>
      <c r="E218" s="5">
        <f>IF(ISBLANK('Monitor Data'!G211),"",IF(E$4&gt;'Monitor Data'!G211,"",ABS(E$4-'Monitor Data'!G211)))</f>
        <v>14.95</v>
      </c>
      <c r="F218" s="5" t="str">
        <f>IF(ISBLANK('Monitor Data'!H211),"",IF(F$4&gt;'Monitor Data'!H211,"",ABS(F$4-'Monitor Data'!H211)))</f>
        <v/>
      </c>
      <c r="G218" s="5" t="str">
        <f>IF(ISBLANK('Monitor Data'!J211),"",IF(G$4&gt;'Monitor Data'!J211,"",ABS(G$4-'Monitor Data'!J211)))</f>
        <v/>
      </c>
      <c r="H218" s="5" t="str">
        <f>IF(ISBLANK('Monitor Data'!L211),"",IF(H$4&gt;'Monitor Data'!L211,"",ABS(H$4-'Monitor Data'!L211)))</f>
        <v/>
      </c>
      <c r="I218" s="5">
        <f>IF(ISBLANK('Monitor Data'!M211),"",IF(I$4&gt;'Monitor Data'!M211,"",ABS(I$4-'Monitor Data'!M211)))</f>
        <v>12.7</v>
      </c>
      <c r="J218" s="5" t="str">
        <f>IF(ISBLANK('Monitor Data'!O211),"",IF(J$4&gt;'Monitor Data'!O211,"",ABS(J$4-'Monitor Data'!O211)))</f>
        <v/>
      </c>
      <c r="K218" s="5">
        <f>IF(ISBLANK('Monitor Data'!P211),"",IF(K$4&gt;'Monitor Data'!P211,"",ABS(K$4-'Monitor Data'!P211)))</f>
        <v>10.600000000000001</v>
      </c>
      <c r="L218" s="5" t="str">
        <f>IF(ISBLANK('Monitor Data'!Q211),"",IF(L$4&gt;'Monitor Data'!Q211,"",ABS(L$4-'Monitor Data'!Q211)))</f>
        <v/>
      </c>
      <c r="M218" s="5" t="str">
        <f>IF(ISBLANK('Monitor Data'!R211),"",IF(M$4&gt;'Monitor Data'!R211,"",ABS(M$4-'Monitor Data'!R211)))</f>
        <v/>
      </c>
      <c r="N218" s="5" t="str">
        <f>IF(ISBLANK('Monitor Data'!S211),"",IF(N$4&gt;'Monitor Data'!S211,"",ABS(N$4-'Monitor Data'!S211)))</f>
        <v/>
      </c>
    </row>
    <row r="219" spans="1:14" x14ac:dyDescent="0.25">
      <c r="A219" s="8">
        <v>44407</v>
      </c>
      <c r="B219" s="5">
        <f>IF(ISBLANK('Monitor Data'!B212),"",IF(B$4&gt;'Monitor Data'!B212,"",ABS(B$4-'Monitor Data'!B212)))</f>
        <v>14.4</v>
      </c>
      <c r="C219" s="5">
        <f>IF(ISBLANK('Monitor Data'!D212),"",IF(C$4&gt;'Monitor Data'!D212,"",ABS(C$4-'Monitor Data'!D212)))</f>
        <v>0.29999999999999982</v>
      </c>
      <c r="D219" s="5">
        <f>IF(ISBLANK('Monitor Data'!E212),"",IF(D$4&gt;'Monitor Data'!E212,"",ABS(D$4-'Monitor Data'!E212)))</f>
        <v>9.6999999999999993</v>
      </c>
      <c r="E219" s="5">
        <f>IF(ISBLANK('Monitor Data'!G212),"",IF(E$4&gt;'Monitor Data'!G212,"",ABS(E$4-'Monitor Data'!G212)))</f>
        <v>7.8500000000000005</v>
      </c>
      <c r="F219" s="5">
        <f>IF(ISBLANK('Monitor Data'!H212),"",IF(F$4&gt;'Monitor Data'!H212,"",ABS(F$4-'Monitor Data'!H212)))</f>
        <v>27.199999999999996</v>
      </c>
      <c r="G219" s="5">
        <f>IF(ISBLANK('Monitor Data'!J212),"",IF(G$4&gt;'Monitor Data'!J212,"",ABS(G$4-'Monitor Data'!J212)))</f>
        <v>7.7999999999999989</v>
      </c>
      <c r="H219" s="5">
        <f>IF(ISBLANK('Monitor Data'!L212),"",IF(H$4&gt;'Monitor Data'!L212,"",ABS(H$4-'Monitor Data'!L212)))</f>
        <v>69.8</v>
      </c>
      <c r="I219" s="5">
        <f>IF(ISBLANK('Monitor Data'!M212),"",IF(I$4&gt;'Monitor Data'!M212,"",ABS(I$4-'Monitor Data'!M212)))</f>
        <v>20.2</v>
      </c>
      <c r="J219" s="5">
        <f>IF(ISBLANK('Monitor Data'!O212),"",IF(J$4&gt;'Monitor Data'!O212,"",ABS(J$4-'Monitor Data'!O212)))</f>
        <v>34.800000000000004</v>
      </c>
      <c r="K219" s="5">
        <f>IF(ISBLANK('Monitor Data'!P212),"",IF(K$4&gt;'Monitor Data'!P212,"",ABS(K$4-'Monitor Data'!P212)))</f>
        <v>4.2</v>
      </c>
      <c r="L219" s="5">
        <f>IF(ISBLANK('Monitor Data'!Q212),"",IF(L$4&gt;'Monitor Data'!Q212,"",ABS(L$4-'Monitor Data'!Q212)))</f>
        <v>3</v>
      </c>
      <c r="M219" s="5">
        <f>IF(ISBLANK('Monitor Data'!R212),"",IF(M$4&gt;'Monitor Data'!R212,"",ABS(M$4-'Monitor Data'!R212)))</f>
        <v>20.6</v>
      </c>
      <c r="N219" s="5">
        <f>IF(ISBLANK('Monitor Data'!S212),"",IF(N$4&gt;'Monitor Data'!S212,"",ABS(N$4-'Monitor Data'!S212)))</f>
        <v>72.2</v>
      </c>
    </row>
    <row r="220" spans="1:14" x14ac:dyDescent="0.25">
      <c r="A220" s="8">
        <v>44408</v>
      </c>
      <c r="B220" s="5" t="str">
        <f>IF(ISBLANK('Monitor Data'!B213),"",IF(B$4&gt;'Monitor Data'!B213,"",ABS(B$4-'Monitor Data'!B213)))</f>
        <v/>
      </c>
      <c r="C220" s="5" t="str">
        <f>IF(ISBLANK('Monitor Data'!D213),"",IF(C$4&gt;'Monitor Data'!D213,"",ABS(C$4-'Monitor Data'!D213)))</f>
        <v/>
      </c>
      <c r="D220" s="5">
        <f>IF(ISBLANK('Monitor Data'!E213),"",IF(D$4&gt;'Monitor Data'!E213,"",ABS(D$4-'Monitor Data'!E213)))</f>
        <v>10.8</v>
      </c>
      <c r="E220" s="5">
        <f>IF(ISBLANK('Monitor Data'!G213),"",IF(E$4&gt;'Monitor Data'!G213,"",ABS(E$4-'Monitor Data'!G213)))</f>
        <v>13.350000000000001</v>
      </c>
      <c r="F220" s="5" t="str">
        <f>IF(ISBLANK('Monitor Data'!H213),"",IF(F$4&gt;'Monitor Data'!H213,"",ABS(F$4-'Monitor Data'!H213)))</f>
        <v/>
      </c>
      <c r="G220" s="5" t="str">
        <f>IF(ISBLANK('Monitor Data'!J213),"",IF(G$4&gt;'Monitor Data'!J213,"",ABS(G$4-'Monitor Data'!J213)))</f>
        <v/>
      </c>
      <c r="H220" s="5" t="str">
        <f>IF(ISBLANK('Monitor Data'!L213),"",IF(H$4&gt;'Monitor Data'!L213,"",ABS(H$4-'Monitor Data'!L213)))</f>
        <v/>
      </c>
      <c r="I220" s="5">
        <f>IF(ISBLANK('Monitor Data'!M213),"",IF(I$4&gt;'Monitor Data'!M213,"",ABS(I$4-'Monitor Data'!M213)))</f>
        <v>13.600000000000001</v>
      </c>
      <c r="J220" s="5" t="str">
        <f>IF(ISBLANK('Monitor Data'!O213),"",IF(J$4&gt;'Monitor Data'!O213,"",ABS(J$4-'Monitor Data'!O213)))</f>
        <v/>
      </c>
      <c r="K220" s="5">
        <f>IF(ISBLANK('Monitor Data'!P213),"",IF(K$4&gt;'Monitor Data'!P213,"",ABS(K$4-'Monitor Data'!P213)))</f>
        <v>12.900000000000002</v>
      </c>
      <c r="L220" s="5" t="str">
        <f>IF(ISBLANK('Monitor Data'!Q213),"",IF(L$4&gt;'Monitor Data'!Q213,"",ABS(L$4-'Monitor Data'!Q213)))</f>
        <v/>
      </c>
      <c r="M220" s="5" t="str">
        <f>IF(ISBLANK('Monitor Data'!R213),"",IF(M$4&gt;'Monitor Data'!R213,"",ABS(M$4-'Monitor Data'!R213)))</f>
        <v/>
      </c>
      <c r="N220" s="5" t="str">
        <f>IF(ISBLANK('Monitor Data'!S213),"",IF(N$4&gt;'Monitor Data'!S213,"",ABS(N$4-'Monitor Data'!S213)))</f>
        <v/>
      </c>
    </row>
    <row r="221" spans="1:14" x14ac:dyDescent="0.25">
      <c r="A221" s="8">
        <v>44409</v>
      </c>
      <c r="B221" s="5" t="str">
        <f>IF(ISBLANK('Monitor Data'!B214),"",IF(B$4&gt;'Monitor Data'!B214,"",ABS(B$4-'Monitor Data'!B214)))</f>
        <v/>
      </c>
      <c r="C221" s="5" t="str">
        <f>IF(ISBLANK('Monitor Data'!D214),"",IF(C$4&gt;'Monitor Data'!D214,"",ABS(C$4-'Monitor Data'!D214)))</f>
        <v/>
      </c>
      <c r="D221" s="5">
        <f>IF(ISBLANK('Monitor Data'!E214),"",IF(D$4&gt;'Monitor Data'!E214,"",ABS(D$4-'Monitor Data'!E214)))</f>
        <v>23.8</v>
      </c>
      <c r="E221" s="5">
        <f>IF(ISBLANK('Monitor Data'!G214),"",IF(E$4&gt;'Monitor Data'!G214,"",ABS(E$4-'Monitor Data'!G214)))</f>
        <v>21.85</v>
      </c>
      <c r="F221" s="5" t="str">
        <f>IF(ISBLANK('Monitor Data'!H214),"",IF(F$4&gt;'Monitor Data'!H214,"",ABS(F$4-'Monitor Data'!H214)))</f>
        <v/>
      </c>
      <c r="G221" s="5" t="str">
        <f>IF(ISBLANK('Monitor Data'!J214),"",IF(G$4&gt;'Monitor Data'!J214,"",ABS(G$4-'Monitor Data'!J214)))</f>
        <v/>
      </c>
      <c r="H221" s="5" t="str">
        <f>IF(ISBLANK('Monitor Data'!L214),"",IF(H$4&gt;'Monitor Data'!L214,"",ABS(H$4-'Monitor Data'!L214)))</f>
        <v/>
      </c>
      <c r="I221" s="5">
        <f>IF(ISBLANK('Monitor Data'!M214),"",IF(I$4&gt;'Monitor Data'!M214,"",ABS(I$4-'Monitor Data'!M214)))</f>
        <v>30.299999999999997</v>
      </c>
      <c r="J221" s="5" t="str">
        <f>IF(ISBLANK('Monitor Data'!O214),"",IF(J$4&gt;'Monitor Data'!O214,"",ABS(J$4-'Monitor Data'!O214)))</f>
        <v/>
      </c>
      <c r="K221" s="5">
        <f>IF(ISBLANK('Monitor Data'!P214),"",IF(K$4&gt;'Monitor Data'!P214,"",ABS(K$4-'Monitor Data'!P214)))</f>
        <v>20.2</v>
      </c>
      <c r="L221" s="5" t="str">
        <f>IF(ISBLANK('Monitor Data'!Q214),"",IF(L$4&gt;'Monitor Data'!Q214,"",ABS(L$4-'Monitor Data'!Q214)))</f>
        <v/>
      </c>
      <c r="M221" s="5" t="str">
        <f>IF(ISBLANK('Monitor Data'!R214),"",IF(M$4&gt;'Monitor Data'!R214,"",ABS(M$4-'Monitor Data'!R214)))</f>
        <v/>
      </c>
      <c r="N221" s="5" t="str">
        <f>IF(ISBLANK('Monitor Data'!S214),"",IF(N$4&gt;'Monitor Data'!S214,"",ABS(N$4-'Monitor Data'!S214)))</f>
        <v/>
      </c>
    </row>
    <row r="222" spans="1:14" x14ac:dyDescent="0.25">
      <c r="A222" s="8">
        <v>44410</v>
      </c>
      <c r="B222" s="5">
        <f>IF(ISBLANK('Monitor Data'!B215),"",IF(B$4&gt;'Monitor Data'!B215,"",ABS(B$4-'Monitor Data'!B215)))</f>
        <v>0.19999999999999929</v>
      </c>
      <c r="C222" s="5">
        <f>IF(ISBLANK('Monitor Data'!D215),"",IF(C$4&gt;'Monitor Data'!D215,"",ABS(C$4-'Monitor Data'!D215)))</f>
        <v>4.6999999999999993</v>
      </c>
      <c r="D222" s="5" t="str">
        <f>IF(ISBLANK('Monitor Data'!E215),"",IF(D$4&gt;'Monitor Data'!E215,"",ABS(D$4-'Monitor Data'!E215)))</f>
        <v/>
      </c>
      <c r="E222" s="5" t="str">
        <f>IF(ISBLANK('Monitor Data'!G215),"",IF(E$4&gt;'Monitor Data'!G215,"",ABS(E$4-'Monitor Data'!G215)))</f>
        <v/>
      </c>
      <c r="F222" s="5">
        <f>IF(ISBLANK('Monitor Data'!H215),"",IF(F$4&gt;'Monitor Data'!H215,"",ABS(F$4-'Monitor Data'!H215)))</f>
        <v>13.200000000000001</v>
      </c>
      <c r="G222" s="5">
        <f>IF(ISBLANK('Monitor Data'!J215),"",IF(G$4&gt;'Monitor Data'!J215,"",ABS(G$4-'Monitor Data'!J215)))</f>
        <v>2.1999999999999993</v>
      </c>
      <c r="H222" s="5">
        <f>IF(ISBLANK('Monitor Data'!L215),"",IF(H$4&gt;'Monitor Data'!L215,"",ABS(H$4-'Monitor Data'!L215)))</f>
        <v>7.8</v>
      </c>
      <c r="I222" s="5">
        <f>IF(ISBLANK('Monitor Data'!M215),"",IF(I$4&gt;'Monitor Data'!M215,"",ABS(I$4-'Monitor Data'!M215)))</f>
        <v>4.5999999999999996</v>
      </c>
      <c r="J222" s="5">
        <f>IF(ISBLANK('Monitor Data'!O215),"",IF(J$4&gt;'Monitor Data'!O215,"",ABS(J$4-'Monitor Data'!O215)))</f>
        <v>18.899999999999999</v>
      </c>
      <c r="K222" s="5">
        <f>IF(ISBLANK('Monitor Data'!P215),"",IF(K$4&gt;'Monitor Data'!P215,"",ABS(K$4-'Monitor Data'!P215)))</f>
        <v>5.3999999999999995</v>
      </c>
      <c r="L222" s="5">
        <f>IF(ISBLANK('Monitor Data'!Q215),"",IF(L$4&gt;'Monitor Data'!Q215,"",ABS(L$4-'Monitor Data'!Q215)))</f>
        <v>3.5999999999999996</v>
      </c>
      <c r="M222" s="5">
        <f>IF(ISBLANK('Monitor Data'!R215),"",IF(M$4&gt;'Monitor Data'!R215,"",ABS(M$4-'Monitor Data'!R215)))</f>
        <v>6.1000000000000005</v>
      </c>
      <c r="N222" s="5" t="str">
        <f>IF(ISBLANK('Monitor Data'!S215),"",IF(N$4&gt;'Monitor Data'!S215,"",ABS(N$4-'Monitor Data'!S215)))</f>
        <v/>
      </c>
    </row>
    <row r="223" spans="1:14" x14ac:dyDescent="0.25">
      <c r="A223" s="8">
        <v>44411</v>
      </c>
      <c r="B223" s="5" t="str">
        <f>IF(ISBLANK('Monitor Data'!B216),"",IF(B$4&gt;'Monitor Data'!B216,"",ABS(B$4-'Monitor Data'!B216)))</f>
        <v/>
      </c>
      <c r="C223" s="5" t="str">
        <f>IF(ISBLANK('Monitor Data'!D216),"",IF(C$4&gt;'Monitor Data'!D216,"",ABS(C$4-'Monitor Data'!D216)))</f>
        <v/>
      </c>
      <c r="D223" s="5">
        <f>IF(ISBLANK('Monitor Data'!E216),"",IF(D$4&gt;'Monitor Data'!E216,"",ABS(D$4-'Monitor Data'!E216)))</f>
        <v>0</v>
      </c>
      <c r="E223" s="5">
        <f>IF(ISBLANK('Monitor Data'!G216),"",IF(E$4&gt;'Monitor Data'!G216,"",ABS(E$4-'Monitor Data'!G216)))</f>
        <v>2.4500000000000002</v>
      </c>
      <c r="F223" s="5" t="str">
        <f>IF(ISBLANK('Monitor Data'!H216),"",IF(F$4&gt;'Monitor Data'!H216,"",ABS(F$4-'Monitor Data'!H216)))</f>
        <v/>
      </c>
      <c r="G223" s="5" t="str">
        <f>IF(ISBLANK('Monitor Data'!J216),"",IF(G$4&gt;'Monitor Data'!J216,"",ABS(G$4-'Monitor Data'!J216)))</f>
        <v/>
      </c>
      <c r="H223" s="5" t="str">
        <f>IF(ISBLANK('Monitor Data'!L216),"",IF(H$4&gt;'Monitor Data'!L216,"",ABS(H$4-'Monitor Data'!L216)))</f>
        <v/>
      </c>
      <c r="I223" s="5">
        <f>IF(ISBLANK('Monitor Data'!M216),"",IF(I$4&gt;'Monitor Data'!M216,"",ABS(I$4-'Monitor Data'!M216)))</f>
        <v>3.5999999999999996</v>
      </c>
      <c r="J223" s="5" t="str">
        <f>IF(ISBLANK('Monitor Data'!O216),"",IF(J$4&gt;'Monitor Data'!O216,"",ABS(J$4-'Monitor Data'!O216)))</f>
        <v/>
      </c>
      <c r="K223" s="5" t="str">
        <f>IF(ISBLANK('Monitor Data'!P216),"",IF(K$4&gt;'Monitor Data'!P216,"",ABS(K$4-'Monitor Data'!P216)))</f>
        <v/>
      </c>
      <c r="L223" s="5" t="str">
        <f>IF(ISBLANK('Monitor Data'!Q216),"",IF(L$4&gt;'Monitor Data'!Q216,"",ABS(L$4-'Monitor Data'!Q216)))</f>
        <v/>
      </c>
      <c r="M223" s="5" t="str">
        <f>IF(ISBLANK('Monitor Data'!R216),"",IF(M$4&gt;'Monitor Data'!R216,"",ABS(M$4-'Monitor Data'!R216)))</f>
        <v/>
      </c>
      <c r="N223" s="5" t="str">
        <f>IF(ISBLANK('Monitor Data'!S216),"",IF(N$4&gt;'Monitor Data'!S216,"",ABS(N$4-'Monitor Data'!S216)))</f>
        <v/>
      </c>
    </row>
    <row r="224" spans="1:14" x14ac:dyDescent="0.25">
      <c r="A224" s="8">
        <v>44412</v>
      </c>
      <c r="B224" s="5" t="str">
        <f>IF(ISBLANK('Monitor Data'!B217),"",IF(B$4&gt;'Monitor Data'!B217,"",ABS(B$4-'Monitor Data'!B217)))</f>
        <v/>
      </c>
      <c r="C224" s="5" t="str">
        <f>IF(ISBLANK('Monitor Data'!D217),"",IF(C$4&gt;'Monitor Data'!D217,"",ABS(C$4-'Monitor Data'!D217)))</f>
        <v/>
      </c>
      <c r="D224" s="5">
        <f>IF(ISBLANK('Monitor Data'!E217),"",IF(D$4&gt;'Monitor Data'!E217,"",ABS(D$4-'Monitor Data'!E217)))</f>
        <v>1.1000000000000005</v>
      </c>
      <c r="E224" s="5">
        <f>IF(ISBLANK('Monitor Data'!G217),"",IF(E$4&gt;'Monitor Data'!G217,"",ABS(E$4-'Monitor Data'!G217)))</f>
        <v>4.6499999999999995</v>
      </c>
      <c r="F224" s="5" t="str">
        <f>IF(ISBLANK('Monitor Data'!H217),"",IF(F$4&gt;'Monitor Data'!H217,"",ABS(F$4-'Monitor Data'!H217)))</f>
        <v/>
      </c>
      <c r="G224" s="5" t="str">
        <f>IF(ISBLANK('Monitor Data'!J217),"",IF(G$4&gt;'Monitor Data'!J217,"",ABS(G$4-'Monitor Data'!J217)))</f>
        <v/>
      </c>
      <c r="H224" s="5" t="str">
        <f>IF(ISBLANK('Monitor Data'!L217),"",IF(H$4&gt;'Monitor Data'!L217,"",ABS(H$4-'Monitor Data'!L217)))</f>
        <v/>
      </c>
      <c r="I224" s="5">
        <f>IF(ISBLANK('Monitor Data'!M217),"",IF(I$4&gt;'Monitor Data'!M217,"",ABS(I$4-'Monitor Data'!M217)))</f>
        <v>1.5999999999999996</v>
      </c>
      <c r="J224" s="5" t="str">
        <f>IF(ISBLANK('Monitor Data'!O217),"",IF(J$4&gt;'Monitor Data'!O217,"",ABS(J$4-'Monitor Data'!O217)))</f>
        <v/>
      </c>
      <c r="K224" s="5">
        <f>IF(ISBLANK('Monitor Data'!P217),"",IF(K$4&gt;'Monitor Data'!P217,"",ABS(K$4-'Monitor Data'!P217)))</f>
        <v>1.2999999999999998</v>
      </c>
      <c r="L224" s="5" t="str">
        <f>IF(ISBLANK('Monitor Data'!Q217),"",IF(L$4&gt;'Monitor Data'!Q217,"",ABS(L$4-'Monitor Data'!Q217)))</f>
        <v/>
      </c>
      <c r="M224" s="5" t="str">
        <f>IF(ISBLANK('Monitor Data'!R217),"",IF(M$4&gt;'Monitor Data'!R217,"",ABS(M$4-'Monitor Data'!R217)))</f>
        <v/>
      </c>
      <c r="N224" s="5" t="str">
        <f>IF(ISBLANK('Monitor Data'!S217),"",IF(N$4&gt;'Monitor Data'!S217,"",ABS(N$4-'Monitor Data'!S217)))</f>
        <v/>
      </c>
    </row>
    <row r="225" spans="1:14" x14ac:dyDescent="0.25">
      <c r="A225" s="8">
        <v>44413</v>
      </c>
      <c r="B225" s="5">
        <f>IF(ISBLANK('Monitor Data'!B218),"",IF(B$4&gt;'Monitor Data'!B218,"",ABS(B$4-'Monitor Data'!B218)))</f>
        <v>4.2999999999999989</v>
      </c>
      <c r="C225" s="5">
        <f>IF(ISBLANK('Monitor Data'!D218),"",IF(C$4&gt;'Monitor Data'!D218,"",ABS(C$4-'Monitor Data'!D218)))</f>
        <v>2.4000000000000004</v>
      </c>
      <c r="D225" s="5">
        <f>IF(ISBLANK('Monitor Data'!E218),"",IF(D$4&gt;'Monitor Data'!E218,"",ABS(D$4-'Monitor Data'!E218)))</f>
        <v>3.7</v>
      </c>
      <c r="E225" s="5">
        <f>IF(ISBLANK('Monitor Data'!G218),"",IF(E$4&gt;'Monitor Data'!G218,"",ABS(E$4-'Monitor Data'!G218)))</f>
        <v>4.45</v>
      </c>
      <c r="F225" s="5">
        <f>IF(ISBLANK('Monitor Data'!H218),"",IF(F$4&gt;'Monitor Data'!H218,"",ABS(F$4-'Monitor Data'!H218)))</f>
        <v>10.9</v>
      </c>
      <c r="G225" s="5">
        <f>IF(ISBLANK('Monitor Data'!J218),"",IF(G$4&gt;'Monitor Data'!J218,"",ABS(G$4-'Monitor Data'!J218)))</f>
        <v>3</v>
      </c>
      <c r="H225" s="5">
        <f>IF(ISBLANK('Monitor Data'!L218),"",IF(H$4&gt;'Monitor Data'!L218,"",ABS(H$4-'Monitor Data'!L218)))</f>
        <v>9</v>
      </c>
      <c r="I225" s="5">
        <f>IF(ISBLANK('Monitor Data'!M218),"",IF(I$4&gt;'Monitor Data'!M218,"",ABS(I$4-'Monitor Data'!M218)))</f>
        <v>7.1</v>
      </c>
      <c r="J225" s="5">
        <f>IF(ISBLANK('Monitor Data'!O218),"",IF(J$4&gt;'Monitor Data'!O218,"",ABS(J$4-'Monitor Data'!O218)))</f>
        <v>9.2999999999999989</v>
      </c>
      <c r="K225" s="5">
        <f>IF(ISBLANK('Monitor Data'!P218),"",IF(K$4&gt;'Monitor Data'!P218,"",ABS(K$4-'Monitor Data'!P218)))</f>
        <v>3.3999999999999995</v>
      </c>
      <c r="L225" s="5">
        <f>IF(ISBLANK('Monitor Data'!Q218),"",IF(L$4&gt;'Monitor Data'!Q218,"",ABS(L$4-'Monitor Data'!Q218)))</f>
        <v>3.2000000000000011</v>
      </c>
      <c r="M225" s="5">
        <f>IF(ISBLANK('Monitor Data'!R218),"",IF(M$4&gt;'Monitor Data'!R218,"",ABS(M$4-'Monitor Data'!R218)))</f>
        <v>4.8</v>
      </c>
      <c r="N225" s="5">
        <f>IF(ISBLANK('Monitor Data'!S218),"",IF(N$4&gt;'Monitor Data'!S218,"",ABS(N$4-'Monitor Data'!S218)))</f>
        <v>10.5</v>
      </c>
    </row>
    <row r="226" spans="1:14" x14ac:dyDescent="0.25">
      <c r="A226" s="8">
        <v>44414</v>
      </c>
      <c r="B226" s="5" t="str">
        <f>IF(ISBLANK('Monitor Data'!B219),"",IF(B$4&gt;'Monitor Data'!B219,"",ABS(B$4-'Monitor Data'!B219)))</f>
        <v/>
      </c>
      <c r="C226" s="5" t="str">
        <f>IF(ISBLANK('Monitor Data'!D219),"",IF(C$4&gt;'Monitor Data'!D219,"",ABS(C$4-'Monitor Data'!D219)))</f>
        <v/>
      </c>
      <c r="D226" s="5">
        <f>IF(ISBLANK('Monitor Data'!E219),"",IF(D$4&gt;'Monitor Data'!E219,"",ABS(D$4-'Monitor Data'!E219)))</f>
        <v>8.1000000000000014</v>
      </c>
      <c r="E226" s="5">
        <f>IF(ISBLANK('Monitor Data'!G219),"",IF(E$4&gt;'Monitor Data'!G219,"",ABS(E$4-'Monitor Data'!G219)))</f>
        <v>7.45</v>
      </c>
      <c r="F226" s="5" t="str">
        <f>IF(ISBLANK('Monitor Data'!H219),"",IF(F$4&gt;'Monitor Data'!H219,"",ABS(F$4-'Monitor Data'!H219)))</f>
        <v/>
      </c>
      <c r="G226" s="5" t="str">
        <f>IF(ISBLANK('Monitor Data'!J219),"",IF(G$4&gt;'Monitor Data'!J219,"",ABS(G$4-'Monitor Data'!J219)))</f>
        <v/>
      </c>
      <c r="H226" s="5" t="str">
        <f>IF(ISBLANK('Monitor Data'!L219),"",IF(H$4&gt;'Monitor Data'!L219,"",ABS(H$4-'Monitor Data'!L219)))</f>
        <v/>
      </c>
      <c r="I226" s="5">
        <f>IF(ISBLANK('Monitor Data'!M219),"",IF(I$4&gt;'Monitor Data'!M219,"",ABS(I$4-'Monitor Data'!M219)))</f>
        <v>7.5</v>
      </c>
      <c r="J226" s="5" t="str">
        <f>IF(ISBLANK('Monitor Data'!O219),"",IF(J$4&gt;'Monitor Data'!O219,"",ABS(J$4-'Monitor Data'!O219)))</f>
        <v/>
      </c>
      <c r="K226" s="5">
        <f>IF(ISBLANK('Monitor Data'!P219),"",IF(K$4&gt;'Monitor Data'!P219,"",ABS(K$4-'Monitor Data'!P219)))</f>
        <v>8.6999999999999993</v>
      </c>
      <c r="L226" s="5" t="str">
        <f>IF(ISBLANK('Monitor Data'!Q219),"",IF(L$4&gt;'Monitor Data'!Q219,"",ABS(L$4-'Monitor Data'!Q219)))</f>
        <v/>
      </c>
      <c r="M226" s="5" t="str">
        <f>IF(ISBLANK('Monitor Data'!R219),"",IF(M$4&gt;'Monitor Data'!R219,"",ABS(M$4-'Monitor Data'!R219)))</f>
        <v/>
      </c>
      <c r="N226" s="5" t="str">
        <f>IF(ISBLANK('Monitor Data'!S219),"",IF(N$4&gt;'Monitor Data'!S219,"",ABS(N$4-'Monitor Data'!S219)))</f>
        <v/>
      </c>
    </row>
    <row r="227" spans="1:14" x14ac:dyDescent="0.25">
      <c r="A227" s="8">
        <v>44415</v>
      </c>
      <c r="B227" s="5" t="str">
        <f>IF(ISBLANK('Monitor Data'!B220),"",IF(B$4&gt;'Monitor Data'!B220,"",ABS(B$4-'Monitor Data'!B220)))</f>
        <v/>
      </c>
      <c r="C227" s="5" t="str">
        <f>IF(ISBLANK('Monitor Data'!D220),"",IF(C$4&gt;'Monitor Data'!D220,"",ABS(C$4-'Monitor Data'!D220)))</f>
        <v/>
      </c>
      <c r="D227" s="5">
        <f>IF(ISBLANK('Monitor Data'!E220),"",IF(D$4&gt;'Monitor Data'!E220,"",ABS(D$4-'Monitor Data'!E220)))</f>
        <v>10.7</v>
      </c>
      <c r="E227" s="5">
        <f>IF(ISBLANK('Monitor Data'!G220),"",IF(E$4&gt;'Monitor Data'!G220,"",ABS(E$4-'Monitor Data'!G220)))</f>
        <v>11.05</v>
      </c>
      <c r="F227" s="5" t="str">
        <f>IF(ISBLANK('Monitor Data'!H220),"",IF(F$4&gt;'Monitor Data'!H220,"",ABS(F$4-'Monitor Data'!H220)))</f>
        <v/>
      </c>
      <c r="G227" s="5" t="str">
        <f>IF(ISBLANK('Monitor Data'!J220),"",IF(G$4&gt;'Monitor Data'!J220,"",ABS(G$4-'Monitor Data'!J220)))</f>
        <v/>
      </c>
      <c r="H227" s="5" t="str">
        <f>IF(ISBLANK('Monitor Data'!L220),"",IF(H$4&gt;'Monitor Data'!L220,"",ABS(H$4-'Monitor Data'!L220)))</f>
        <v/>
      </c>
      <c r="I227" s="5">
        <f>IF(ISBLANK('Monitor Data'!M220),"",IF(I$4&gt;'Monitor Data'!M220,"",ABS(I$4-'Monitor Data'!M220)))</f>
        <v>10.8</v>
      </c>
      <c r="J227" s="5" t="str">
        <f>IF(ISBLANK('Monitor Data'!O220),"",IF(J$4&gt;'Monitor Data'!O220,"",ABS(J$4-'Monitor Data'!O220)))</f>
        <v/>
      </c>
      <c r="K227" s="5">
        <f>IF(ISBLANK('Monitor Data'!P220),"",IF(K$4&gt;'Monitor Data'!P220,"",ABS(K$4-'Monitor Data'!P220)))</f>
        <v>11.400000000000002</v>
      </c>
      <c r="L227" s="5" t="str">
        <f>IF(ISBLANK('Monitor Data'!Q220),"",IF(L$4&gt;'Monitor Data'!Q220,"",ABS(L$4-'Monitor Data'!Q220)))</f>
        <v/>
      </c>
      <c r="M227" s="5" t="str">
        <f>IF(ISBLANK('Monitor Data'!R220),"",IF(M$4&gt;'Monitor Data'!R220,"",ABS(M$4-'Monitor Data'!R220)))</f>
        <v/>
      </c>
      <c r="N227" s="5" t="str">
        <f>IF(ISBLANK('Monitor Data'!S220),"",IF(N$4&gt;'Monitor Data'!S220,"",ABS(N$4-'Monitor Data'!S220)))</f>
        <v/>
      </c>
    </row>
    <row r="228" spans="1:14" x14ac:dyDescent="0.25">
      <c r="A228" s="8">
        <v>44416</v>
      </c>
      <c r="B228" s="5">
        <f>IF(ISBLANK('Monitor Data'!B221),"",IF(B$4&gt;'Monitor Data'!B221,"",ABS(B$4-'Monitor Data'!B221)))</f>
        <v>2.4000000000000004</v>
      </c>
      <c r="C228" s="5">
        <f>IF(ISBLANK('Monitor Data'!D221),"",IF(C$4&gt;'Monitor Data'!D221,"",ABS(C$4-'Monitor Data'!D221)))</f>
        <v>9.3000000000000007</v>
      </c>
      <c r="D228" s="5">
        <f>IF(ISBLANK('Monitor Data'!E221),"",IF(D$4&gt;'Monitor Data'!E221,"",ABS(D$4-'Monitor Data'!E221)))</f>
        <v>6.9999999999999991</v>
      </c>
      <c r="E228" s="5">
        <f>IF(ISBLANK('Monitor Data'!G221),"",IF(E$4&gt;'Monitor Data'!G221,"",ABS(E$4-'Monitor Data'!G221)))</f>
        <v>6.6499999999999995</v>
      </c>
      <c r="F228" s="5">
        <f>IF(ISBLANK('Monitor Data'!H221),"",IF(F$4&gt;'Monitor Data'!H221,"",ABS(F$4-'Monitor Data'!H221)))</f>
        <v>1.6000000000000005</v>
      </c>
      <c r="G228" s="5">
        <f>IF(ISBLANK('Monitor Data'!J221),"",IF(G$4&gt;'Monitor Data'!J221,"",ABS(G$4-'Monitor Data'!J221)))</f>
        <v>7.7999999999999989</v>
      </c>
      <c r="H228" s="5">
        <f>IF(ISBLANK('Monitor Data'!L221),"",IF(H$4&gt;'Monitor Data'!L221,"",ABS(H$4-'Monitor Data'!L221)))</f>
        <v>1.0999999999999996</v>
      </c>
      <c r="I228" s="5">
        <f>IF(ISBLANK('Monitor Data'!M221),"",IF(I$4&gt;'Monitor Data'!M221,"",ABS(I$4-'Monitor Data'!M221)))</f>
        <v>1.5</v>
      </c>
      <c r="J228" s="5">
        <f>IF(ISBLANK('Monitor Data'!O221),"",IF(J$4&gt;'Monitor Data'!O221,"",ABS(J$4-'Monitor Data'!O221)))</f>
        <v>2</v>
      </c>
      <c r="K228" s="5">
        <f>IF(ISBLANK('Monitor Data'!P221),"",IF(K$4&gt;'Monitor Data'!P221,"",ABS(K$4-'Monitor Data'!P221)))</f>
        <v>9.1000000000000014</v>
      </c>
      <c r="L228" s="5">
        <f>IF(ISBLANK('Monitor Data'!Q221),"",IF(L$4&gt;'Monitor Data'!Q221,"",ABS(L$4-'Monitor Data'!Q221)))</f>
        <v>8.4</v>
      </c>
      <c r="M228" s="5">
        <f>IF(ISBLANK('Monitor Data'!R221),"",IF(M$4&gt;'Monitor Data'!R221,"",ABS(M$4-'Monitor Data'!R221)))</f>
        <v>6.8999999999999995</v>
      </c>
      <c r="N228" s="5">
        <f>IF(ISBLANK('Monitor Data'!S221),"",IF(N$4&gt;'Monitor Data'!S221,"",ABS(N$4-'Monitor Data'!S221)))</f>
        <v>2.4999999999999991</v>
      </c>
    </row>
    <row r="229" spans="1:14" x14ac:dyDescent="0.25">
      <c r="A229" s="8">
        <v>44417</v>
      </c>
      <c r="B229" s="5" t="str">
        <f>IF(ISBLANK('Monitor Data'!B222),"",IF(B$4&gt;'Monitor Data'!B222,"",ABS(B$4-'Monitor Data'!B222)))</f>
        <v/>
      </c>
      <c r="C229" s="5" t="str">
        <f>IF(ISBLANK('Monitor Data'!D222),"",IF(C$4&gt;'Monitor Data'!D222,"",ABS(C$4-'Monitor Data'!D222)))</f>
        <v/>
      </c>
      <c r="D229" s="5">
        <f>IF(ISBLANK('Monitor Data'!E222),"",IF(D$4&gt;'Monitor Data'!E222,"",ABS(D$4-'Monitor Data'!E222)))</f>
        <v>2.2000000000000002</v>
      </c>
      <c r="E229" s="5">
        <f>IF(ISBLANK('Monitor Data'!G222),"",IF(E$4&gt;'Monitor Data'!G222,"",ABS(E$4-'Monitor Data'!G222)))</f>
        <v>0.64999999999999947</v>
      </c>
      <c r="F229" s="5" t="str">
        <f>IF(ISBLANK('Monitor Data'!H222),"",IF(F$4&gt;'Monitor Data'!H222,"",ABS(F$4-'Monitor Data'!H222)))</f>
        <v/>
      </c>
      <c r="G229" s="5" t="str">
        <f>IF(ISBLANK('Monitor Data'!J222),"",IF(G$4&gt;'Monitor Data'!J222,"",ABS(G$4-'Monitor Data'!J222)))</f>
        <v/>
      </c>
      <c r="H229" s="5" t="str">
        <f>IF(ISBLANK('Monitor Data'!L222),"",IF(H$4&gt;'Monitor Data'!L222,"",ABS(H$4-'Monitor Data'!L222)))</f>
        <v/>
      </c>
      <c r="I229" s="5">
        <f>IF(ISBLANK('Monitor Data'!M222),"",IF(I$4&gt;'Monitor Data'!M222,"",ABS(I$4-'Monitor Data'!M222)))</f>
        <v>8.6999999999999993</v>
      </c>
      <c r="J229" s="5" t="str">
        <f>IF(ISBLANK('Monitor Data'!O222),"",IF(J$4&gt;'Monitor Data'!O222,"",ABS(J$4-'Monitor Data'!O222)))</f>
        <v/>
      </c>
      <c r="K229" s="5">
        <f>IF(ISBLANK('Monitor Data'!P222),"",IF(K$4&gt;'Monitor Data'!P222,"",ABS(K$4-'Monitor Data'!P222)))</f>
        <v>3.1000000000000005</v>
      </c>
      <c r="L229" s="5" t="str">
        <f>IF(ISBLANK('Monitor Data'!Q222),"",IF(L$4&gt;'Monitor Data'!Q222,"",ABS(L$4-'Monitor Data'!Q222)))</f>
        <v/>
      </c>
      <c r="M229" s="5" t="str">
        <f>IF(ISBLANK('Monitor Data'!R222),"",IF(M$4&gt;'Monitor Data'!R222,"",ABS(M$4-'Monitor Data'!R222)))</f>
        <v/>
      </c>
      <c r="N229" s="5" t="str">
        <f>IF(ISBLANK('Monitor Data'!S222),"",IF(N$4&gt;'Monitor Data'!S222,"",ABS(N$4-'Monitor Data'!S222)))</f>
        <v/>
      </c>
    </row>
    <row r="230" spans="1:14" x14ac:dyDescent="0.25">
      <c r="A230" s="8">
        <v>44418</v>
      </c>
      <c r="B230" s="5" t="str">
        <f>IF(ISBLANK('Monitor Data'!B223),"",IF(B$4&gt;'Monitor Data'!B223,"",ABS(B$4-'Monitor Data'!B223)))</f>
        <v/>
      </c>
      <c r="C230" s="5" t="str">
        <f>IF(ISBLANK('Monitor Data'!D223),"",IF(C$4&gt;'Monitor Data'!D223,"",ABS(C$4-'Monitor Data'!D223)))</f>
        <v/>
      </c>
      <c r="D230" s="5">
        <f>IF(ISBLANK('Monitor Data'!E223),"",IF(D$4&gt;'Monitor Data'!E223,"",ABS(D$4-'Monitor Data'!E223)))</f>
        <v>2.2999999999999998</v>
      </c>
      <c r="E230" s="5">
        <f>IF(ISBLANK('Monitor Data'!G223),"",IF(E$4&gt;'Monitor Data'!G223,"",ABS(E$4-'Monitor Data'!G223)))</f>
        <v>2.3500000000000005</v>
      </c>
      <c r="F230" s="5" t="str">
        <f>IF(ISBLANK('Monitor Data'!H223),"",IF(F$4&gt;'Monitor Data'!H223,"",ABS(F$4-'Monitor Data'!H223)))</f>
        <v/>
      </c>
      <c r="G230" s="5" t="str">
        <f>IF(ISBLANK('Monitor Data'!J223),"",IF(G$4&gt;'Monitor Data'!J223,"",ABS(G$4-'Monitor Data'!J223)))</f>
        <v/>
      </c>
      <c r="H230" s="5" t="str">
        <f>IF(ISBLANK('Monitor Data'!L223),"",IF(H$4&gt;'Monitor Data'!L223,"",ABS(H$4-'Monitor Data'!L223)))</f>
        <v/>
      </c>
      <c r="I230" s="5">
        <f>IF(ISBLANK('Monitor Data'!M223),"",IF(I$4&gt;'Monitor Data'!M223,"",ABS(I$4-'Monitor Data'!M223)))</f>
        <v>4.3000000000000007</v>
      </c>
      <c r="J230" s="5" t="str">
        <f>IF(ISBLANK('Monitor Data'!O223),"",IF(J$4&gt;'Monitor Data'!O223,"",ABS(J$4-'Monitor Data'!O223)))</f>
        <v/>
      </c>
      <c r="K230" s="5">
        <f>IF(ISBLANK('Monitor Data'!P223),"",IF(K$4&gt;'Monitor Data'!P223,"",ABS(K$4-'Monitor Data'!P223)))</f>
        <v>2.4999999999999991</v>
      </c>
      <c r="L230" s="5" t="str">
        <f>IF(ISBLANK('Monitor Data'!Q223),"",IF(L$4&gt;'Monitor Data'!Q223,"",ABS(L$4-'Monitor Data'!Q223)))</f>
        <v/>
      </c>
      <c r="M230" s="5" t="str">
        <f>IF(ISBLANK('Monitor Data'!R223),"",IF(M$4&gt;'Monitor Data'!R223,"",ABS(M$4-'Monitor Data'!R223)))</f>
        <v/>
      </c>
      <c r="N230" s="5" t="str">
        <f>IF(ISBLANK('Monitor Data'!S223),"",IF(N$4&gt;'Monitor Data'!S223,"",ABS(N$4-'Monitor Data'!S223)))</f>
        <v/>
      </c>
    </row>
    <row r="231" spans="1:14" x14ac:dyDescent="0.25">
      <c r="A231" s="8">
        <v>44419</v>
      </c>
      <c r="B231" s="5">
        <f>IF(ISBLANK('Monitor Data'!B224),"",IF(B$4&gt;'Monitor Data'!B224,"",ABS(B$4-'Monitor Data'!B224)))</f>
        <v>2.1999999999999993</v>
      </c>
      <c r="C231" s="5">
        <f>IF(ISBLANK('Monitor Data'!D224),"",IF(C$4&gt;'Monitor Data'!D224,"",ABS(C$4-'Monitor Data'!D224)))</f>
        <v>1.8000000000000007</v>
      </c>
      <c r="D231" s="5">
        <f>IF(ISBLANK('Monitor Data'!E224),"",IF(D$4&gt;'Monitor Data'!E224,"",ABS(D$4-'Monitor Data'!E224)))</f>
        <v>2.6000000000000005</v>
      </c>
      <c r="E231" s="5">
        <f>IF(ISBLANK('Monitor Data'!G224),"",IF(E$4&gt;'Monitor Data'!G224,"",ABS(E$4-'Monitor Data'!G224)))</f>
        <v>2.4500000000000002</v>
      </c>
      <c r="F231" s="5">
        <f>IF(ISBLANK('Monitor Data'!H224),"",IF(F$4&gt;'Monitor Data'!H224,"",ABS(F$4-'Monitor Data'!H224)))</f>
        <v>4.7000000000000011</v>
      </c>
      <c r="G231" s="5">
        <f>IF(ISBLANK('Monitor Data'!J224),"",IF(G$4&gt;'Monitor Data'!J224,"",ABS(G$4-'Monitor Data'!J224)))</f>
        <v>2</v>
      </c>
      <c r="H231" s="5">
        <f>IF(ISBLANK('Monitor Data'!L224),"",IF(H$4&gt;'Monitor Data'!L224,"",ABS(H$4-'Monitor Data'!L224)))</f>
        <v>1.7999999999999998</v>
      </c>
      <c r="I231" s="5">
        <f>IF(ISBLANK('Monitor Data'!M224),"",IF(I$4&gt;'Monitor Data'!M224,"",ABS(I$4-'Monitor Data'!M224)))</f>
        <v>4.6999999999999993</v>
      </c>
      <c r="J231" s="5">
        <f>IF(ISBLANK('Monitor Data'!O224),"",IF(J$4&gt;'Monitor Data'!O224,"",ABS(J$4-'Monitor Data'!O224)))</f>
        <v>4.9000000000000004</v>
      </c>
      <c r="K231" s="5">
        <f>IF(ISBLANK('Monitor Data'!P224),"",IF(K$4&gt;'Monitor Data'!P224,"",ABS(K$4-'Monitor Data'!P224)))</f>
        <v>1.6000000000000005</v>
      </c>
      <c r="L231" s="5">
        <f>IF(ISBLANK('Monitor Data'!Q224),"",IF(L$4&gt;'Monitor Data'!Q224,"",ABS(L$4-'Monitor Data'!Q224)))</f>
        <v>1.3000000000000007</v>
      </c>
      <c r="M231" s="5">
        <f>IF(ISBLANK('Monitor Data'!R224),"",IF(M$4&gt;'Monitor Data'!R224,"",ABS(M$4-'Monitor Data'!R224)))</f>
        <v>2.2999999999999998</v>
      </c>
      <c r="N231" s="5" t="str">
        <f>IF(ISBLANK('Monitor Data'!S224),"",IF(N$4&gt;'Monitor Data'!S224,"",ABS(N$4-'Monitor Data'!S224)))</f>
        <v/>
      </c>
    </row>
    <row r="232" spans="1:14" x14ac:dyDescent="0.25">
      <c r="A232" s="8">
        <v>44420</v>
      </c>
      <c r="B232" s="5" t="str">
        <f>IF(ISBLANK('Monitor Data'!B225),"",IF(B$4&gt;'Monitor Data'!B225,"",ABS(B$4-'Monitor Data'!B225)))</f>
        <v/>
      </c>
      <c r="C232" s="5" t="str">
        <f>IF(ISBLANK('Monitor Data'!D225),"",IF(C$4&gt;'Monitor Data'!D225,"",ABS(C$4-'Monitor Data'!D225)))</f>
        <v/>
      </c>
      <c r="D232" s="5">
        <f>IF(ISBLANK('Monitor Data'!E225),"",IF(D$4&gt;'Monitor Data'!E225,"",ABS(D$4-'Monitor Data'!E225)))</f>
        <v>1.9999999999999991</v>
      </c>
      <c r="E232" s="5">
        <f>IF(ISBLANK('Monitor Data'!G225),"",IF(E$4&gt;'Monitor Data'!G225,"",ABS(E$4-'Monitor Data'!G225)))</f>
        <v>1.3500000000000005</v>
      </c>
      <c r="F232" s="5" t="str">
        <f>IF(ISBLANK('Monitor Data'!H225),"",IF(F$4&gt;'Monitor Data'!H225,"",ABS(F$4-'Monitor Data'!H225)))</f>
        <v/>
      </c>
      <c r="G232" s="5" t="str">
        <f>IF(ISBLANK('Monitor Data'!J225),"",IF(G$4&gt;'Monitor Data'!J225,"",ABS(G$4-'Monitor Data'!J225)))</f>
        <v/>
      </c>
      <c r="H232" s="5" t="str">
        <f>IF(ISBLANK('Monitor Data'!L225),"",IF(H$4&gt;'Monitor Data'!L225,"",ABS(H$4-'Monitor Data'!L225)))</f>
        <v/>
      </c>
      <c r="I232" s="5">
        <f>IF(ISBLANK('Monitor Data'!M225),"",IF(I$4&gt;'Monitor Data'!M225,"",ABS(I$4-'Monitor Data'!M225)))</f>
        <v>2.1999999999999993</v>
      </c>
      <c r="J232" s="5" t="str">
        <f>IF(ISBLANK('Monitor Data'!O225),"",IF(J$4&gt;'Monitor Data'!O225,"",ABS(J$4-'Monitor Data'!O225)))</f>
        <v/>
      </c>
      <c r="K232" s="5">
        <f>IF(ISBLANK('Monitor Data'!P225),"",IF(K$4&gt;'Monitor Data'!P225,"",ABS(K$4-'Monitor Data'!P225)))</f>
        <v>1.4999999999999991</v>
      </c>
      <c r="L232" s="5" t="str">
        <f>IF(ISBLANK('Monitor Data'!Q225),"",IF(L$4&gt;'Monitor Data'!Q225,"",ABS(L$4-'Monitor Data'!Q225)))</f>
        <v/>
      </c>
      <c r="M232" s="5" t="str">
        <f>IF(ISBLANK('Monitor Data'!R225),"",IF(M$4&gt;'Monitor Data'!R225,"",ABS(M$4-'Monitor Data'!R225)))</f>
        <v/>
      </c>
      <c r="N232" s="5" t="str">
        <f>IF(ISBLANK('Monitor Data'!S225),"",IF(N$4&gt;'Monitor Data'!S225,"",ABS(N$4-'Monitor Data'!S225)))</f>
        <v/>
      </c>
    </row>
    <row r="233" spans="1:14" x14ac:dyDescent="0.25">
      <c r="A233" s="8">
        <v>44421</v>
      </c>
      <c r="B233" s="5" t="str">
        <f>IF(ISBLANK('Monitor Data'!B226),"",IF(B$4&gt;'Monitor Data'!B226,"",ABS(B$4-'Monitor Data'!B226)))</f>
        <v/>
      </c>
      <c r="C233" s="5" t="str">
        <f>IF(ISBLANK('Monitor Data'!D226),"",IF(C$4&gt;'Monitor Data'!D226,"",ABS(C$4-'Monitor Data'!D226)))</f>
        <v/>
      </c>
      <c r="D233" s="5" t="str">
        <f>IF(ISBLANK('Monitor Data'!E226),"",IF(D$4&gt;'Monitor Data'!E226,"",ABS(D$4-'Monitor Data'!E226)))</f>
        <v/>
      </c>
      <c r="E233" s="5" t="str">
        <f>IF(ISBLANK('Monitor Data'!G226),"",IF(E$4&gt;'Monitor Data'!G226,"",ABS(E$4-'Monitor Data'!G226)))</f>
        <v/>
      </c>
      <c r="F233" s="5" t="str">
        <f>IF(ISBLANK('Monitor Data'!H226),"",IF(F$4&gt;'Monitor Data'!H226,"",ABS(F$4-'Monitor Data'!H226)))</f>
        <v/>
      </c>
      <c r="G233" s="5" t="str">
        <f>IF(ISBLANK('Monitor Data'!J226),"",IF(G$4&gt;'Monitor Data'!J226,"",ABS(G$4-'Monitor Data'!J226)))</f>
        <v/>
      </c>
      <c r="H233" s="5" t="str">
        <f>IF(ISBLANK('Monitor Data'!L226),"",IF(H$4&gt;'Monitor Data'!L226,"",ABS(H$4-'Monitor Data'!L226)))</f>
        <v/>
      </c>
      <c r="I233" s="5" t="str">
        <f>IF(ISBLANK('Monitor Data'!M226),"",IF(I$4&gt;'Monitor Data'!M226,"",ABS(I$4-'Monitor Data'!M226)))</f>
        <v/>
      </c>
      <c r="J233" s="5" t="str">
        <f>IF(ISBLANK('Monitor Data'!O226),"",IF(J$4&gt;'Monitor Data'!O226,"",ABS(J$4-'Monitor Data'!O226)))</f>
        <v/>
      </c>
      <c r="K233" s="5" t="str">
        <f>IF(ISBLANK('Monitor Data'!P226),"",IF(K$4&gt;'Monitor Data'!P226,"",ABS(K$4-'Monitor Data'!P226)))</f>
        <v/>
      </c>
      <c r="L233" s="5" t="str">
        <f>IF(ISBLANK('Monitor Data'!Q226),"",IF(L$4&gt;'Monitor Data'!Q226,"",ABS(L$4-'Monitor Data'!Q226)))</f>
        <v/>
      </c>
      <c r="M233" s="5" t="str">
        <f>IF(ISBLANK('Monitor Data'!R226),"",IF(M$4&gt;'Monitor Data'!R226,"",ABS(M$4-'Monitor Data'!R226)))</f>
        <v/>
      </c>
      <c r="N233" s="5" t="str">
        <f>IF(ISBLANK('Monitor Data'!S226),"",IF(N$4&gt;'Monitor Data'!S226,"",ABS(N$4-'Monitor Data'!S226)))</f>
        <v/>
      </c>
    </row>
    <row r="234" spans="1:14" x14ac:dyDescent="0.25">
      <c r="A234" s="8">
        <v>44422</v>
      </c>
      <c r="B234" s="5">
        <f>IF(ISBLANK('Monitor Data'!B227),"",IF(B$4&gt;'Monitor Data'!B227,"",ABS(B$4-'Monitor Data'!B227)))</f>
        <v>1.4000000000000004</v>
      </c>
      <c r="C234" s="5" t="str">
        <f>IF(ISBLANK('Monitor Data'!D227),"",IF(C$4&gt;'Monitor Data'!D227,"",ABS(C$4-'Monitor Data'!D227)))</f>
        <v/>
      </c>
      <c r="D234" s="5" t="str">
        <f>IF(ISBLANK('Monitor Data'!E227),"",IF(D$4&gt;'Monitor Data'!E227,"",ABS(D$4-'Monitor Data'!E227)))</f>
        <v/>
      </c>
      <c r="E234" s="5">
        <f>IF(ISBLANK('Monitor Data'!G227),"",IF(E$4&gt;'Monitor Data'!G227,"",ABS(E$4-'Monitor Data'!G227)))</f>
        <v>1.4500000000000002</v>
      </c>
      <c r="F234" s="5" t="str">
        <f>IF(ISBLANK('Monitor Data'!H227),"",IF(F$4&gt;'Monitor Data'!H227,"",ABS(F$4-'Monitor Data'!H227)))</f>
        <v/>
      </c>
      <c r="G234" s="5">
        <f>IF(ISBLANK('Monitor Data'!J227),"",IF(G$4&gt;'Monitor Data'!J227,"",ABS(G$4-'Monitor Data'!J227)))</f>
        <v>0.19999999999999929</v>
      </c>
      <c r="H234" s="5" t="str">
        <f>IF(ISBLANK('Monitor Data'!L227),"",IF(H$4&gt;'Monitor Data'!L227,"",ABS(H$4-'Monitor Data'!L227)))</f>
        <v/>
      </c>
      <c r="I234" s="5">
        <f>IF(ISBLANK('Monitor Data'!M227),"",IF(I$4&gt;'Monitor Data'!M227,"",ABS(I$4-'Monitor Data'!M227)))</f>
        <v>0</v>
      </c>
      <c r="J234" s="5" t="str">
        <f>IF(ISBLANK('Monitor Data'!O227),"",IF(J$4&gt;'Monitor Data'!O227,"",ABS(J$4-'Monitor Data'!O227)))</f>
        <v/>
      </c>
      <c r="K234" s="5">
        <f>IF(ISBLANK('Monitor Data'!P227),"",IF(K$4&gt;'Monitor Data'!P227,"",ABS(K$4-'Monitor Data'!P227)))</f>
        <v>9.9999999999999645E-2</v>
      </c>
      <c r="L234" s="5" t="str">
        <f>IF(ISBLANK('Monitor Data'!Q227),"",IF(L$4&gt;'Monitor Data'!Q227,"",ABS(L$4-'Monitor Data'!Q227)))</f>
        <v/>
      </c>
      <c r="M234" s="5" t="str">
        <f>IF(ISBLANK('Monitor Data'!R227),"",IF(M$4&gt;'Monitor Data'!R227,"",ABS(M$4-'Monitor Data'!R227)))</f>
        <v/>
      </c>
      <c r="N234" s="5" t="str">
        <f>IF(ISBLANK('Monitor Data'!S227),"",IF(N$4&gt;'Monitor Data'!S227,"",ABS(N$4-'Monitor Data'!S227)))</f>
        <v/>
      </c>
    </row>
    <row r="235" spans="1:14" x14ac:dyDescent="0.25">
      <c r="A235" s="8">
        <v>44423</v>
      </c>
      <c r="B235" s="5" t="str">
        <f>IF(ISBLANK('Monitor Data'!B228),"",IF(B$4&gt;'Monitor Data'!B228,"",ABS(B$4-'Monitor Data'!B228)))</f>
        <v/>
      </c>
      <c r="C235" s="5" t="str">
        <f>IF(ISBLANK('Monitor Data'!D228),"",IF(C$4&gt;'Monitor Data'!D228,"",ABS(C$4-'Monitor Data'!D228)))</f>
        <v/>
      </c>
      <c r="D235" s="5">
        <f>IF(ISBLANK('Monitor Data'!E228),"",IF(D$4&gt;'Monitor Data'!E228,"",ABS(D$4-'Monitor Data'!E228)))</f>
        <v>0.39999999999999947</v>
      </c>
      <c r="E235" s="5">
        <f>IF(ISBLANK('Monitor Data'!G228),"",IF(E$4&gt;'Monitor Data'!G228,"",ABS(E$4-'Monitor Data'!G228)))</f>
        <v>0.95000000000000018</v>
      </c>
      <c r="F235" s="5" t="str">
        <f>IF(ISBLANK('Monitor Data'!H228),"",IF(F$4&gt;'Monitor Data'!H228,"",ABS(F$4-'Monitor Data'!H228)))</f>
        <v/>
      </c>
      <c r="G235" s="5" t="str">
        <f>IF(ISBLANK('Monitor Data'!J228),"",IF(G$4&gt;'Monitor Data'!J228,"",ABS(G$4-'Monitor Data'!J228)))</f>
        <v/>
      </c>
      <c r="H235" s="5" t="str">
        <f>IF(ISBLANK('Monitor Data'!L228),"",IF(H$4&gt;'Monitor Data'!L228,"",ABS(H$4-'Monitor Data'!L228)))</f>
        <v/>
      </c>
      <c r="I235" s="5" t="str">
        <f>IF(ISBLANK('Monitor Data'!M228),"",IF(I$4&gt;'Monitor Data'!M228,"",ABS(I$4-'Monitor Data'!M228)))</f>
        <v/>
      </c>
      <c r="J235" s="5" t="str">
        <f>IF(ISBLANK('Monitor Data'!O228),"",IF(J$4&gt;'Monitor Data'!O228,"",ABS(J$4-'Monitor Data'!O228)))</f>
        <v/>
      </c>
      <c r="K235" s="5">
        <f>IF(ISBLANK('Monitor Data'!P228),"",IF(K$4&gt;'Monitor Data'!P228,"",ABS(K$4-'Monitor Data'!P228)))</f>
        <v>0.20000000000000018</v>
      </c>
      <c r="L235" s="5" t="str">
        <f>IF(ISBLANK('Monitor Data'!Q228),"",IF(L$4&gt;'Monitor Data'!Q228,"",ABS(L$4-'Monitor Data'!Q228)))</f>
        <v/>
      </c>
      <c r="M235" s="5" t="str">
        <f>IF(ISBLANK('Monitor Data'!R228),"",IF(M$4&gt;'Monitor Data'!R228,"",ABS(M$4-'Monitor Data'!R228)))</f>
        <v/>
      </c>
      <c r="N235" s="5" t="str">
        <f>IF(ISBLANK('Monitor Data'!S228),"",IF(N$4&gt;'Monitor Data'!S228,"",ABS(N$4-'Monitor Data'!S228)))</f>
        <v/>
      </c>
    </row>
    <row r="236" spans="1:14" x14ac:dyDescent="0.25">
      <c r="A236" s="8">
        <v>44424</v>
      </c>
      <c r="B236" s="5" t="str">
        <f>IF(ISBLANK('Monitor Data'!B229),"",IF(B$4&gt;'Monitor Data'!B229,"",ABS(B$4-'Monitor Data'!B229)))</f>
        <v/>
      </c>
      <c r="C236" s="5" t="str">
        <f>IF(ISBLANK('Monitor Data'!D229),"",IF(C$4&gt;'Monitor Data'!D229,"",ABS(C$4-'Monitor Data'!D229)))</f>
        <v/>
      </c>
      <c r="D236" s="5">
        <f>IF(ISBLANK('Monitor Data'!E229),"",IF(D$4&gt;'Monitor Data'!E229,"",ABS(D$4-'Monitor Data'!E229)))</f>
        <v>1.3999999999999995</v>
      </c>
      <c r="E236" s="5">
        <f>IF(ISBLANK('Monitor Data'!G229),"",IF(E$4&gt;'Monitor Data'!G229,"",ABS(E$4-'Monitor Data'!G229)))</f>
        <v>1.2499999999999991</v>
      </c>
      <c r="F236" s="5" t="str">
        <f>IF(ISBLANK('Monitor Data'!H229),"",IF(F$4&gt;'Monitor Data'!H229,"",ABS(F$4-'Monitor Data'!H229)))</f>
        <v/>
      </c>
      <c r="G236" s="5" t="str">
        <f>IF(ISBLANK('Monitor Data'!J229),"",IF(G$4&gt;'Monitor Data'!J229,"",ABS(G$4-'Monitor Data'!J229)))</f>
        <v/>
      </c>
      <c r="H236" s="5" t="str">
        <f>IF(ISBLANK('Monitor Data'!L229),"",IF(H$4&gt;'Monitor Data'!L229,"",ABS(H$4-'Monitor Data'!L229)))</f>
        <v/>
      </c>
      <c r="I236" s="5">
        <f>IF(ISBLANK('Monitor Data'!M229),"",IF(I$4&gt;'Monitor Data'!M229,"",ABS(I$4-'Monitor Data'!M229)))</f>
        <v>1.5999999999999996</v>
      </c>
      <c r="J236" s="5" t="str">
        <f>IF(ISBLANK('Monitor Data'!O229),"",IF(J$4&gt;'Monitor Data'!O229,"",ABS(J$4-'Monitor Data'!O229)))</f>
        <v/>
      </c>
      <c r="K236" s="5" t="str">
        <f>IF(ISBLANK('Monitor Data'!P229),"",IF(K$4&gt;'Monitor Data'!P229,"",ABS(K$4-'Monitor Data'!P229)))</f>
        <v/>
      </c>
      <c r="L236" s="5" t="str">
        <f>IF(ISBLANK('Monitor Data'!Q229),"",IF(L$4&gt;'Monitor Data'!Q229,"",ABS(L$4-'Monitor Data'!Q229)))</f>
        <v/>
      </c>
      <c r="M236" s="5" t="str">
        <f>IF(ISBLANK('Monitor Data'!R229),"",IF(M$4&gt;'Monitor Data'!R229,"",ABS(M$4-'Monitor Data'!R229)))</f>
        <v/>
      </c>
      <c r="N236" s="5" t="str">
        <f>IF(ISBLANK('Monitor Data'!S229),"",IF(N$4&gt;'Monitor Data'!S229,"",ABS(N$4-'Monitor Data'!S229)))</f>
        <v/>
      </c>
    </row>
    <row r="237" spans="1:14" x14ac:dyDescent="0.25">
      <c r="A237" s="8">
        <v>44425</v>
      </c>
      <c r="B237" s="5">
        <f>IF(ISBLANK('Monitor Data'!B230),"",IF(B$4&gt;'Monitor Data'!B230,"",ABS(B$4-'Monitor Data'!B230)))</f>
        <v>2.5</v>
      </c>
      <c r="C237" s="5">
        <f>IF(ISBLANK('Monitor Data'!D230),"",IF(C$4&gt;'Monitor Data'!D230,"",ABS(C$4-'Monitor Data'!D230)))</f>
        <v>2.0999999999999996</v>
      </c>
      <c r="D237" s="5">
        <f>IF(ISBLANK('Monitor Data'!E230),"",IF(D$4&gt;'Monitor Data'!E230,"",ABS(D$4-'Monitor Data'!E230)))</f>
        <v>1.6000000000000005</v>
      </c>
      <c r="E237" s="5">
        <f>IF(ISBLANK('Monitor Data'!G230),"",IF(E$4&gt;'Monitor Data'!G230,"",ABS(E$4-'Monitor Data'!G230)))</f>
        <v>1.7499999999999991</v>
      </c>
      <c r="F237" s="5">
        <f>IF(ISBLANK('Monitor Data'!H230),"",IF(F$4&gt;'Monitor Data'!H230,"",ABS(F$4-'Monitor Data'!H230)))</f>
        <v>5.0999999999999996</v>
      </c>
      <c r="G237" s="5">
        <f>IF(ISBLANK('Monitor Data'!J230),"",IF(G$4&gt;'Monitor Data'!J230,"",ABS(G$4-'Monitor Data'!J230)))</f>
        <v>2</v>
      </c>
      <c r="H237" s="5">
        <f>IF(ISBLANK('Monitor Data'!L230),"",IF(H$4&gt;'Monitor Data'!L230,"",ABS(H$4-'Monitor Data'!L230)))</f>
        <v>3.6000000000000005</v>
      </c>
      <c r="I237" s="5">
        <f>IF(ISBLANK('Monitor Data'!M230),"",IF(I$4&gt;'Monitor Data'!M230,"",ABS(I$4-'Monitor Data'!M230)))</f>
        <v>2.1999999999999993</v>
      </c>
      <c r="J237" s="5">
        <f>IF(ISBLANK('Monitor Data'!O230),"",IF(J$4&gt;'Monitor Data'!O230,"",ABS(J$4-'Monitor Data'!O230)))</f>
        <v>3.4000000000000004</v>
      </c>
      <c r="K237" s="5">
        <f>IF(ISBLANK('Monitor Data'!P230),"",IF(K$4&gt;'Monitor Data'!P230,"",ABS(K$4-'Monitor Data'!P230)))</f>
        <v>0.89999999999999947</v>
      </c>
      <c r="L237" s="5" t="str">
        <f>IF(ISBLANK('Monitor Data'!Q230),"",IF(L$4&gt;'Monitor Data'!Q230,"",ABS(L$4-'Monitor Data'!Q230)))</f>
        <v/>
      </c>
      <c r="M237" s="5">
        <f>IF(ISBLANK('Monitor Data'!R230),"",IF(M$4&gt;'Monitor Data'!R230,"",ABS(M$4-'Monitor Data'!R230)))</f>
        <v>2.8</v>
      </c>
      <c r="N237" s="5">
        <f>IF(ISBLANK('Monitor Data'!S230),"",IF(N$4&gt;'Monitor Data'!S230,"",ABS(N$4-'Monitor Data'!S230)))</f>
        <v>3.7</v>
      </c>
    </row>
    <row r="238" spans="1:14" x14ac:dyDescent="0.25">
      <c r="A238" s="8">
        <v>44426</v>
      </c>
      <c r="B238" s="5" t="str">
        <f>IF(ISBLANK('Monitor Data'!B231),"",IF(B$4&gt;'Monitor Data'!B231,"",ABS(B$4-'Monitor Data'!B231)))</f>
        <v/>
      </c>
      <c r="C238" s="5" t="str">
        <f>IF(ISBLANK('Monitor Data'!D231),"",IF(C$4&gt;'Monitor Data'!D231,"",ABS(C$4-'Monitor Data'!D231)))</f>
        <v/>
      </c>
      <c r="D238" s="5">
        <f>IF(ISBLANK('Monitor Data'!E231),"",IF(D$4&gt;'Monitor Data'!E231,"",ABS(D$4-'Monitor Data'!E231)))</f>
        <v>3.4999999999999991</v>
      </c>
      <c r="E238" s="5">
        <f>IF(ISBLANK('Monitor Data'!G231),"",IF(E$4&gt;'Monitor Data'!G231,"",ABS(E$4-'Monitor Data'!G231)))</f>
        <v>4.7499999999999991</v>
      </c>
      <c r="F238" s="5" t="str">
        <f>IF(ISBLANK('Monitor Data'!H231),"",IF(F$4&gt;'Monitor Data'!H231,"",ABS(F$4-'Monitor Data'!H231)))</f>
        <v/>
      </c>
      <c r="G238" s="5" t="str">
        <f>IF(ISBLANK('Monitor Data'!J231),"",IF(G$4&gt;'Monitor Data'!J231,"",ABS(G$4-'Monitor Data'!J231)))</f>
        <v/>
      </c>
      <c r="H238" s="5" t="str">
        <f>IF(ISBLANK('Monitor Data'!L231),"",IF(H$4&gt;'Monitor Data'!L231,"",ABS(H$4-'Monitor Data'!L231)))</f>
        <v/>
      </c>
      <c r="I238" s="5">
        <f>IF(ISBLANK('Monitor Data'!M231),"",IF(I$4&gt;'Monitor Data'!M231,"",ABS(I$4-'Monitor Data'!M231)))</f>
        <v>6.1</v>
      </c>
      <c r="J238" s="5" t="str">
        <f>IF(ISBLANK('Monitor Data'!O231),"",IF(J$4&gt;'Monitor Data'!O231,"",ABS(J$4-'Monitor Data'!O231)))</f>
        <v/>
      </c>
      <c r="K238" s="5">
        <f>IF(ISBLANK('Monitor Data'!P231),"",IF(K$4&gt;'Monitor Data'!P231,"",ABS(K$4-'Monitor Data'!P231)))</f>
        <v>4.2</v>
      </c>
      <c r="L238" s="5" t="str">
        <f>IF(ISBLANK('Monitor Data'!Q231),"",IF(L$4&gt;'Monitor Data'!Q231,"",ABS(L$4-'Monitor Data'!Q231)))</f>
        <v/>
      </c>
      <c r="M238" s="5" t="str">
        <f>IF(ISBLANK('Monitor Data'!R231),"",IF(M$4&gt;'Monitor Data'!R231,"",ABS(M$4-'Monitor Data'!R231)))</f>
        <v/>
      </c>
      <c r="N238" s="5" t="str">
        <f>IF(ISBLANK('Monitor Data'!S231),"",IF(N$4&gt;'Monitor Data'!S231,"",ABS(N$4-'Monitor Data'!S231)))</f>
        <v/>
      </c>
    </row>
    <row r="239" spans="1:14" x14ac:dyDescent="0.25">
      <c r="A239" s="8">
        <v>44427</v>
      </c>
      <c r="B239" s="5" t="str">
        <f>IF(ISBLANK('Monitor Data'!B232),"",IF(B$4&gt;'Monitor Data'!B232,"",ABS(B$4-'Monitor Data'!B232)))</f>
        <v/>
      </c>
      <c r="C239" s="5" t="str">
        <f>IF(ISBLANK('Monitor Data'!D232),"",IF(C$4&gt;'Monitor Data'!D232,"",ABS(C$4-'Monitor Data'!D232)))</f>
        <v/>
      </c>
      <c r="D239" s="5">
        <f>IF(ISBLANK('Monitor Data'!E232),"",IF(D$4&gt;'Monitor Data'!E232,"",ABS(D$4-'Monitor Data'!E232)))</f>
        <v>5.7</v>
      </c>
      <c r="E239" s="5">
        <f>IF(ISBLANK('Monitor Data'!G232),"",IF(E$4&gt;'Monitor Data'!G232,"",ABS(E$4-'Monitor Data'!G232)))</f>
        <v>6.45</v>
      </c>
      <c r="F239" s="5" t="str">
        <f>IF(ISBLANK('Monitor Data'!H232),"",IF(F$4&gt;'Monitor Data'!H232,"",ABS(F$4-'Monitor Data'!H232)))</f>
        <v/>
      </c>
      <c r="G239" s="5" t="str">
        <f>IF(ISBLANK('Monitor Data'!J232),"",IF(G$4&gt;'Monitor Data'!J232,"",ABS(G$4-'Monitor Data'!J232)))</f>
        <v/>
      </c>
      <c r="H239" s="5" t="str">
        <f>IF(ISBLANK('Monitor Data'!L232),"",IF(H$4&gt;'Monitor Data'!L232,"",ABS(H$4-'Monitor Data'!L232)))</f>
        <v/>
      </c>
      <c r="I239" s="5">
        <f>IF(ISBLANK('Monitor Data'!M232),"",IF(I$4&gt;'Monitor Data'!M232,"",ABS(I$4-'Monitor Data'!M232)))</f>
        <v>3.1999999999999993</v>
      </c>
      <c r="J239" s="5" t="str">
        <f>IF(ISBLANK('Monitor Data'!O232),"",IF(J$4&gt;'Monitor Data'!O232,"",ABS(J$4-'Monitor Data'!O232)))</f>
        <v/>
      </c>
      <c r="K239" s="5">
        <f>IF(ISBLANK('Monitor Data'!P232),"",IF(K$4&gt;'Monitor Data'!P232,"",ABS(K$4-'Monitor Data'!P232)))</f>
        <v>5.7</v>
      </c>
      <c r="L239" s="5" t="str">
        <f>IF(ISBLANK('Monitor Data'!Q232),"",IF(L$4&gt;'Monitor Data'!Q232,"",ABS(L$4-'Monitor Data'!Q232)))</f>
        <v/>
      </c>
      <c r="M239" s="5" t="str">
        <f>IF(ISBLANK('Monitor Data'!R232),"",IF(M$4&gt;'Monitor Data'!R232,"",ABS(M$4-'Monitor Data'!R232)))</f>
        <v/>
      </c>
      <c r="N239" s="5" t="str">
        <f>IF(ISBLANK('Monitor Data'!S232),"",IF(N$4&gt;'Monitor Data'!S232,"",ABS(N$4-'Monitor Data'!S232)))</f>
        <v/>
      </c>
    </row>
    <row r="240" spans="1:14" x14ac:dyDescent="0.25">
      <c r="A240" s="8">
        <v>44428</v>
      </c>
      <c r="B240" s="5">
        <f>IF(ISBLANK('Monitor Data'!B233),"",IF(B$4&gt;'Monitor Data'!B233,"",ABS(B$4-'Monitor Data'!B233)))</f>
        <v>4.6999999999999993</v>
      </c>
      <c r="C240" s="5">
        <f>IF(ISBLANK('Monitor Data'!D233),"",IF(C$4&gt;'Monitor Data'!D233,"",ABS(C$4-'Monitor Data'!D233)))</f>
        <v>7.6999999999999993</v>
      </c>
      <c r="D240" s="5">
        <f>IF(ISBLANK('Monitor Data'!E233),"",IF(D$4&gt;'Monitor Data'!E233,"",ABS(D$4-'Monitor Data'!E233)))</f>
        <v>5.1000000000000005</v>
      </c>
      <c r="E240" s="5">
        <f>IF(ISBLANK('Monitor Data'!G233),"",IF(E$4&gt;'Monitor Data'!G233,"",ABS(E$4-'Monitor Data'!G233)))</f>
        <v>5.6499999999999995</v>
      </c>
      <c r="F240" s="5">
        <f>IF(ISBLANK('Monitor Data'!H233),"",IF(F$4&gt;'Monitor Data'!H233,"",ABS(F$4-'Monitor Data'!H233)))</f>
        <v>2.5</v>
      </c>
      <c r="G240" s="5">
        <f>IF(ISBLANK('Monitor Data'!J233),"",IF(G$4&gt;'Monitor Data'!J233,"",ABS(G$4-'Monitor Data'!J233)))</f>
        <v>5</v>
      </c>
      <c r="H240" s="5">
        <f>IF(ISBLANK('Monitor Data'!L233),"",IF(H$4&gt;'Monitor Data'!L233,"",ABS(H$4-'Monitor Data'!L233)))</f>
        <v>1.6000000000000005</v>
      </c>
      <c r="I240" s="5">
        <f>IF(ISBLANK('Monitor Data'!M233),"",IF(I$4&gt;'Monitor Data'!M233,"",ABS(I$4-'Monitor Data'!M233)))</f>
        <v>3.1999999999999993</v>
      </c>
      <c r="J240" s="5">
        <f>IF(ISBLANK('Monitor Data'!O233),"",IF(J$4&gt;'Monitor Data'!O233,"",ABS(J$4-'Monitor Data'!O233)))</f>
        <v>1.2999999999999989</v>
      </c>
      <c r="K240" s="5">
        <f>IF(ISBLANK('Monitor Data'!P233),"",IF(K$4&gt;'Monitor Data'!P233,"",ABS(K$4-'Monitor Data'!P233)))</f>
        <v>7.6000000000000005</v>
      </c>
      <c r="L240" s="5">
        <f>IF(ISBLANK('Monitor Data'!Q233),"",IF(L$4&gt;'Monitor Data'!Q233,"",ABS(L$4-'Monitor Data'!Q233)))</f>
        <v>4.2000000000000011</v>
      </c>
      <c r="M240" s="5">
        <f>IF(ISBLANK('Monitor Data'!R233),"",IF(M$4&gt;'Monitor Data'!R233,"",ABS(M$4-'Monitor Data'!R233)))</f>
        <v>5.3</v>
      </c>
      <c r="N240" s="5">
        <f>IF(ISBLANK('Monitor Data'!S233),"",IF(N$4&gt;'Monitor Data'!S233,"",ABS(N$4-'Monitor Data'!S233)))</f>
        <v>1.6000000000000005</v>
      </c>
    </row>
    <row r="241" spans="1:14" x14ac:dyDescent="0.25">
      <c r="A241" s="8">
        <v>44429</v>
      </c>
      <c r="B241" s="5" t="str">
        <f>IF(ISBLANK('Monitor Data'!B234),"",IF(B$4&gt;'Monitor Data'!B234,"",ABS(B$4-'Monitor Data'!B234)))</f>
        <v/>
      </c>
      <c r="C241" s="5" t="str">
        <f>IF(ISBLANK('Monitor Data'!D234),"",IF(C$4&gt;'Monitor Data'!D234,"",ABS(C$4-'Monitor Data'!D234)))</f>
        <v/>
      </c>
      <c r="D241" s="5" t="str">
        <f>IF(ISBLANK('Monitor Data'!E234),"",IF(D$4&gt;'Monitor Data'!E234,"",ABS(D$4-'Monitor Data'!E234)))</f>
        <v/>
      </c>
      <c r="E241" s="5" t="str">
        <f>IF(ISBLANK('Monitor Data'!G234),"",IF(E$4&gt;'Monitor Data'!G234,"",ABS(E$4-'Monitor Data'!G234)))</f>
        <v/>
      </c>
      <c r="F241" s="5" t="str">
        <f>IF(ISBLANK('Monitor Data'!H234),"",IF(F$4&gt;'Monitor Data'!H234,"",ABS(F$4-'Monitor Data'!H234)))</f>
        <v/>
      </c>
      <c r="G241" s="5" t="str">
        <f>IF(ISBLANK('Monitor Data'!J234),"",IF(G$4&gt;'Monitor Data'!J234,"",ABS(G$4-'Monitor Data'!J234)))</f>
        <v/>
      </c>
      <c r="H241" s="5" t="str">
        <f>IF(ISBLANK('Monitor Data'!L234),"",IF(H$4&gt;'Monitor Data'!L234,"",ABS(H$4-'Monitor Data'!L234)))</f>
        <v/>
      </c>
      <c r="I241" s="5" t="str">
        <f>IF(ISBLANK('Monitor Data'!M234),"",IF(I$4&gt;'Monitor Data'!M234,"",ABS(I$4-'Monitor Data'!M234)))</f>
        <v/>
      </c>
      <c r="J241" s="5" t="str">
        <f>IF(ISBLANK('Monitor Data'!O234),"",IF(J$4&gt;'Monitor Data'!O234,"",ABS(J$4-'Monitor Data'!O234)))</f>
        <v/>
      </c>
      <c r="K241" s="5">
        <f>IF(ISBLANK('Monitor Data'!P234),"",IF(K$4&gt;'Monitor Data'!P234,"",ABS(K$4-'Monitor Data'!P234)))</f>
        <v>0.79999999999999982</v>
      </c>
      <c r="L241" s="5" t="str">
        <f>IF(ISBLANK('Monitor Data'!Q234),"",IF(L$4&gt;'Monitor Data'!Q234,"",ABS(L$4-'Monitor Data'!Q234)))</f>
        <v/>
      </c>
      <c r="M241" s="5" t="str">
        <f>IF(ISBLANK('Monitor Data'!R234),"",IF(M$4&gt;'Monitor Data'!R234,"",ABS(M$4-'Monitor Data'!R234)))</f>
        <v/>
      </c>
      <c r="N241" s="5" t="str">
        <f>IF(ISBLANK('Monitor Data'!S234),"",IF(N$4&gt;'Monitor Data'!S234,"",ABS(N$4-'Monitor Data'!S234)))</f>
        <v/>
      </c>
    </row>
    <row r="242" spans="1:14" x14ac:dyDescent="0.25">
      <c r="A242" s="8">
        <v>44430</v>
      </c>
      <c r="B242" s="5" t="str">
        <f>IF(ISBLANK('Monitor Data'!B235),"",IF(B$4&gt;'Monitor Data'!B235,"",ABS(B$4-'Monitor Data'!B235)))</f>
        <v/>
      </c>
      <c r="C242" s="5" t="str">
        <f>IF(ISBLANK('Monitor Data'!D235),"",IF(C$4&gt;'Monitor Data'!D235,"",ABS(C$4-'Monitor Data'!D235)))</f>
        <v/>
      </c>
      <c r="D242" s="5" t="str">
        <f>IF(ISBLANK('Monitor Data'!E235),"",IF(D$4&gt;'Monitor Data'!E235,"",ABS(D$4-'Monitor Data'!E235)))</f>
        <v/>
      </c>
      <c r="E242" s="5" t="str">
        <f>IF(ISBLANK('Monitor Data'!G235),"",IF(E$4&gt;'Monitor Data'!G235,"",ABS(E$4-'Monitor Data'!G235)))</f>
        <v/>
      </c>
      <c r="F242" s="5" t="str">
        <f>IF(ISBLANK('Monitor Data'!H235),"",IF(F$4&gt;'Monitor Data'!H235,"",ABS(F$4-'Monitor Data'!H235)))</f>
        <v/>
      </c>
      <c r="G242" s="5" t="str">
        <f>IF(ISBLANK('Monitor Data'!J235),"",IF(G$4&gt;'Monitor Data'!J235,"",ABS(G$4-'Monitor Data'!J235)))</f>
        <v/>
      </c>
      <c r="H242" s="5" t="str">
        <f>IF(ISBLANK('Monitor Data'!L235),"",IF(H$4&gt;'Monitor Data'!L235,"",ABS(H$4-'Monitor Data'!L235)))</f>
        <v/>
      </c>
      <c r="I242" s="5" t="str">
        <f>IF(ISBLANK('Monitor Data'!M235),"",IF(I$4&gt;'Monitor Data'!M235,"",ABS(I$4-'Monitor Data'!M235)))</f>
        <v/>
      </c>
      <c r="J242" s="5" t="str">
        <f>IF(ISBLANK('Monitor Data'!O235),"",IF(J$4&gt;'Monitor Data'!O235,"",ABS(J$4-'Monitor Data'!O235)))</f>
        <v/>
      </c>
      <c r="K242" s="5" t="str">
        <f>IF(ISBLANK('Monitor Data'!P235),"",IF(K$4&gt;'Monitor Data'!P235,"",ABS(K$4-'Monitor Data'!P235)))</f>
        <v/>
      </c>
      <c r="L242" s="5" t="str">
        <f>IF(ISBLANK('Monitor Data'!Q235),"",IF(L$4&gt;'Monitor Data'!Q235,"",ABS(L$4-'Monitor Data'!Q235)))</f>
        <v/>
      </c>
      <c r="M242" s="5" t="str">
        <f>IF(ISBLANK('Monitor Data'!R235),"",IF(M$4&gt;'Monitor Data'!R235,"",ABS(M$4-'Monitor Data'!R235)))</f>
        <v/>
      </c>
      <c r="N242" s="5" t="str">
        <f>IF(ISBLANK('Monitor Data'!S235),"",IF(N$4&gt;'Monitor Data'!S235,"",ABS(N$4-'Monitor Data'!S235)))</f>
        <v/>
      </c>
    </row>
    <row r="243" spans="1:14" x14ac:dyDescent="0.25">
      <c r="A243" s="8">
        <v>44431</v>
      </c>
      <c r="B243" s="5" t="str">
        <f>IF(ISBLANK('Monitor Data'!B236),"",IF(B$4&gt;'Monitor Data'!B236,"",ABS(B$4-'Monitor Data'!B236)))</f>
        <v/>
      </c>
      <c r="C243" s="5" t="str">
        <f>IF(ISBLANK('Monitor Data'!D236),"",IF(C$4&gt;'Monitor Data'!D236,"",ABS(C$4-'Monitor Data'!D236)))</f>
        <v/>
      </c>
      <c r="D243" s="5" t="str">
        <f>IF(ISBLANK('Monitor Data'!E236),"",IF(D$4&gt;'Monitor Data'!E236,"",ABS(D$4-'Monitor Data'!E236)))</f>
        <v/>
      </c>
      <c r="E243" s="5" t="str">
        <f>IF(ISBLANK('Monitor Data'!G236),"",IF(E$4&gt;'Monitor Data'!G236,"",ABS(E$4-'Monitor Data'!G236)))</f>
        <v/>
      </c>
      <c r="F243" s="5">
        <f>IF(ISBLANK('Monitor Data'!H236),"",IF(F$4&gt;'Monitor Data'!H236,"",ABS(F$4-'Monitor Data'!H236)))</f>
        <v>2.8000000000000007</v>
      </c>
      <c r="G243" s="5" t="str">
        <f>IF(ISBLANK('Monitor Data'!J236),"",IF(G$4&gt;'Monitor Data'!J236,"",ABS(G$4-'Monitor Data'!J236)))</f>
        <v/>
      </c>
      <c r="H243" s="5">
        <f>IF(ISBLANK('Monitor Data'!L236),"",IF(H$4&gt;'Monitor Data'!L236,"",ABS(H$4-'Monitor Data'!L236)))</f>
        <v>1.4999999999999991</v>
      </c>
      <c r="I243" s="5">
        <f>IF(ISBLANK('Monitor Data'!M236),"",IF(I$4&gt;'Monitor Data'!M236,"",ABS(I$4-'Monitor Data'!M236)))</f>
        <v>2.4000000000000004</v>
      </c>
      <c r="J243" s="5">
        <f>IF(ISBLANK('Monitor Data'!O236),"",IF(J$4&gt;'Monitor Data'!O236,"",ABS(J$4-'Monitor Data'!O236)))</f>
        <v>1.7999999999999989</v>
      </c>
      <c r="K243" s="5" t="str">
        <f>IF(ISBLANK('Monitor Data'!P236),"",IF(K$4&gt;'Monitor Data'!P236,"",ABS(K$4-'Monitor Data'!P236)))</f>
        <v/>
      </c>
      <c r="L243" s="5" t="str">
        <f>IF(ISBLANK('Monitor Data'!Q236),"",IF(L$4&gt;'Monitor Data'!Q236,"",ABS(L$4-'Monitor Data'!Q236)))</f>
        <v/>
      </c>
      <c r="M243" s="5">
        <f>IF(ISBLANK('Monitor Data'!R236),"",IF(M$4&gt;'Monitor Data'!R236,"",ABS(M$4-'Monitor Data'!R236)))</f>
        <v>1.4999999999999991</v>
      </c>
      <c r="N243" s="5">
        <f>IF(ISBLANK('Monitor Data'!S236),"",IF(N$4&gt;'Monitor Data'!S236,"",ABS(N$4-'Monitor Data'!S236)))</f>
        <v>1.6000000000000005</v>
      </c>
    </row>
    <row r="244" spans="1:14" x14ac:dyDescent="0.25">
      <c r="A244" s="8">
        <v>44432</v>
      </c>
      <c r="B244" s="5" t="str">
        <f>IF(ISBLANK('Monitor Data'!B237),"",IF(B$4&gt;'Monitor Data'!B237,"",ABS(B$4-'Monitor Data'!B237)))</f>
        <v/>
      </c>
      <c r="C244" s="5" t="str">
        <f>IF(ISBLANK('Monitor Data'!D237),"",IF(C$4&gt;'Monitor Data'!D237,"",ABS(C$4-'Monitor Data'!D237)))</f>
        <v/>
      </c>
      <c r="D244" s="5" t="str">
        <f>IF(ISBLANK('Monitor Data'!E237),"",IF(D$4&gt;'Monitor Data'!E237,"",ABS(D$4-'Monitor Data'!E237)))</f>
        <v/>
      </c>
      <c r="E244" s="5" t="str">
        <f>IF(ISBLANK('Monitor Data'!G237),"",IF(E$4&gt;'Monitor Data'!G237,"",ABS(E$4-'Monitor Data'!G237)))</f>
        <v/>
      </c>
      <c r="F244" s="5" t="str">
        <f>IF(ISBLANK('Monitor Data'!H237),"",IF(F$4&gt;'Monitor Data'!H237,"",ABS(F$4-'Monitor Data'!H237)))</f>
        <v/>
      </c>
      <c r="G244" s="5" t="str">
        <f>IF(ISBLANK('Monitor Data'!J237),"",IF(G$4&gt;'Monitor Data'!J237,"",ABS(G$4-'Monitor Data'!J237)))</f>
        <v/>
      </c>
      <c r="H244" s="5" t="str">
        <f>IF(ISBLANK('Monitor Data'!L237),"",IF(H$4&gt;'Monitor Data'!L237,"",ABS(H$4-'Monitor Data'!L237)))</f>
        <v/>
      </c>
      <c r="I244" s="5">
        <f>IF(ISBLANK('Monitor Data'!M237),"",IF(I$4&gt;'Monitor Data'!M237,"",ABS(I$4-'Monitor Data'!M237)))</f>
        <v>3.8000000000000007</v>
      </c>
      <c r="J244" s="5" t="str">
        <f>IF(ISBLANK('Monitor Data'!O237),"",IF(J$4&gt;'Monitor Data'!O237,"",ABS(J$4-'Monitor Data'!O237)))</f>
        <v/>
      </c>
      <c r="K244" s="5" t="str">
        <f>IF(ISBLANK('Monitor Data'!P237),"",IF(K$4&gt;'Monitor Data'!P237,"",ABS(K$4-'Monitor Data'!P237)))</f>
        <v/>
      </c>
      <c r="L244" s="5" t="str">
        <f>IF(ISBLANK('Monitor Data'!Q237),"",IF(L$4&gt;'Monitor Data'!Q237,"",ABS(L$4-'Monitor Data'!Q237)))</f>
        <v/>
      </c>
      <c r="M244" s="5" t="str">
        <f>IF(ISBLANK('Monitor Data'!R237),"",IF(M$4&gt;'Monitor Data'!R237,"",ABS(M$4-'Monitor Data'!R237)))</f>
        <v/>
      </c>
      <c r="N244" s="5" t="str">
        <f>IF(ISBLANK('Monitor Data'!S237),"",IF(N$4&gt;'Monitor Data'!S237,"",ABS(N$4-'Monitor Data'!S237)))</f>
        <v/>
      </c>
    </row>
    <row r="245" spans="1:14" x14ac:dyDescent="0.25">
      <c r="A245" s="8">
        <v>44433</v>
      </c>
      <c r="B245" s="5" t="str">
        <f>IF(ISBLANK('Monitor Data'!B238),"",IF(B$4&gt;'Monitor Data'!B238,"",ABS(B$4-'Monitor Data'!B238)))</f>
        <v/>
      </c>
      <c r="C245" s="5" t="str">
        <f>IF(ISBLANK('Monitor Data'!D238),"",IF(C$4&gt;'Monitor Data'!D238,"",ABS(C$4-'Monitor Data'!D238)))</f>
        <v/>
      </c>
      <c r="D245" s="5" t="str">
        <f>IF(ISBLANK('Monitor Data'!E238),"",IF(D$4&gt;'Monitor Data'!E238,"",ABS(D$4-'Monitor Data'!E238)))</f>
        <v/>
      </c>
      <c r="E245" s="5" t="str">
        <f>IF(ISBLANK('Monitor Data'!G238),"",IF(E$4&gt;'Monitor Data'!G238,"",ABS(E$4-'Monitor Data'!G238)))</f>
        <v/>
      </c>
      <c r="F245" s="5" t="str">
        <f>IF(ISBLANK('Monitor Data'!H238),"",IF(F$4&gt;'Monitor Data'!H238,"",ABS(F$4-'Monitor Data'!H238)))</f>
        <v/>
      </c>
      <c r="G245" s="5" t="str">
        <f>IF(ISBLANK('Monitor Data'!J238),"",IF(G$4&gt;'Monitor Data'!J238,"",ABS(G$4-'Monitor Data'!J238)))</f>
        <v/>
      </c>
      <c r="H245" s="5" t="str">
        <f>IF(ISBLANK('Monitor Data'!L238),"",IF(H$4&gt;'Monitor Data'!L238,"",ABS(H$4-'Monitor Data'!L238)))</f>
        <v/>
      </c>
      <c r="I245" s="5" t="str">
        <f>IF(ISBLANK('Monitor Data'!M238),"",IF(I$4&gt;'Monitor Data'!M238,"",ABS(I$4-'Monitor Data'!M238)))</f>
        <v/>
      </c>
      <c r="J245" s="5" t="str">
        <f>IF(ISBLANK('Monitor Data'!O238),"",IF(J$4&gt;'Monitor Data'!O238,"",ABS(J$4-'Monitor Data'!O238)))</f>
        <v/>
      </c>
      <c r="K245" s="5" t="str">
        <f>IF(ISBLANK('Monitor Data'!P238),"",IF(K$4&gt;'Monitor Data'!P238,"",ABS(K$4-'Monitor Data'!P238)))</f>
        <v/>
      </c>
      <c r="L245" s="5" t="str">
        <f>IF(ISBLANK('Monitor Data'!Q238),"",IF(L$4&gt;'Monitor Data'!Q238,"",ABS(L$4-'Monitor Data'!Q238)))</f>
        <v/>
      </c>
      <c r="M245" s="5" t="str">
        <f>IF(ISBLANK('Monitor Data'!R238),"",IF(M$4&gt;'Monitor Data'!R238,"",ABS(M$4-'Monitor Data'!R238)))</f>
        <v/>
      </c>
      <c r="N245" s="5" t="str">
        <f>IF(ISBLANK('Monitor Data'!S238),"",IF(N$4&gt;'Monitor Data'!S238,"",ABS(N$4-'Monitor Data'!S238)))</f>
        <v/>
      </c>
    </row>
    <row r="246" spans="1:14" x14ac:dyDescent="0.25">
      <c r="A246" s="8">
        <v>44434</v>
      </c>
      <c r="B246" s="5" t="str">
        <f>IF(ISBLANK('Monitor Data'!B239),"",IF(B$4&gt;'Monitor Data'!B239,"",ABS(B$4-'Monitor Data'!B239)))</f>
        <v/>
      </c>
      <c r="C246" s="5" t="str">
        <f>IF(ISBLANK('Monitor Data'!D239),"",IF(C$4&gt;'Monitor Data'!D239,"",ABS(C$4-'Monitor Data'!D239)))</f>
        <v/>
      </c>
      <c r="D246" s="5" t="str">
        <f>IF(ISBLANK('Monitor Data'!E239),"",IF(D$4&gt;'Monitor Data'!E239,"",ABS(D$4-'Monitor Data'!E239)))</f>
        <v/>
      </c>
      <c r="E246" s="5" t="str">
        <f>IF(ISBLANK('Monitor Data'!G239),"",IF(E$4&gt;'Monitor Data'!G239,"",ABS(E$4-'Monitor Data'!G239)))</f>
        <v/>
      </c>
      <c r="F246" s="5">
        <f>IF(ISBLANK('Monitor Data'!H239),"",IF(F$4&gt;'Monitor Data'!H239,"",ABS(F$4-'Monitor Data'!H239)))</f>
        <v>1.4000000000000004</v>
      </c>
      <c r="G246" s="5" t="str">
        <f>IF(ISBLANK('Monitor Data'!J239),"",IF(G$4&gt;'Monitor Data'!J239,"",ABS(G$4-'Monitor Data'!J239)))</f>
        <v/>
      </c>
      <c r="H246" s="5" t="str">
        <f>IF(ISBLANK('Monitor Data'!L239),"",IF(H$4&gt;'Monitor Data'!L239,"",ABS(H$4-'Monitor Data'!L239)))</f>
        <v/>
      </c>
      <c r="I246" s="5" t="str">
        <f>IF(ISBLANK('Monitor Data'!M239),"",IF(I$4&gt;'Monitor Data'!M239,"",ABS(I$4-'Monitor Data'!M239)))</f>
        <v/>
      </c>
      <c r="J246" s="5">
        <f>IF(ISBLANK('Monitor Data'!O239),"",IF(J$4&gt;'Monitor Data'!O239,"",ABS(J$4-'Monitor Data'!O239)))</f>
        <v>0</v>
      </c>
      <c r="K246" s="5" t="str">
        <f>IF(ISBLANK('Monitor Data'!P239),"",IF(K$4&gt;'Monitor Data'!P239,"",ABS(K$4-'Monitor Data'!P239)))</f>
        <v/>
      </c>
      <c r="L246" s="5" t="str">
        <f>IF(ISBLANK('Monitor Data'!Q239),"",IF(L$4&gt;'Monitor Data'!Q239,"",ABS(L$4-'Monitor Data'!Q239)))</f>
        <v/>
      </c>
      <c r="M246" s="5">
        <f>IF(ISBLANK('Monitor Data'!R239),"",IF(M$4&gt;'Monitor Data'!R239,"",ABS(M$4-'Monitor Data'!R239)))</f>
        <v>0.29999999999999982</v>
      </c>
      <c r="N246" s="5" t="str">
        <f>IF(ISBLANK('Monitor Data'!S239),"",IF(N$4&gt;'Monitor Data'!S239,"",ABS(N$4-'Monitor Data'!S239)))</f>
        <v/>
      </c>
    </row>
    <row r="247" spans="1:14" x14ac:dyDescent="0.25">
      <c r="A247" s="8">
        <v>44435</v>
      </c>
      <c r="B247" s="5" t="str">
        <f>IF(ISBLANK('Monitor Data'!B240),"",IF(B$4&gt;'Monitor Data'!B240,"",ABS(B$4-'Monitor Data'!B240)))</f>
        <v/>
      </c>
      <c r="C247" s="5" t="str">
        <f>IF(ISBLANK('Monitor Data'!D240),"",IF(C$4&gt;'Monitor Data'!D240,"",ABS(C$4-'Monitor Data'!D240)))</f>
        <v/>
      </c>
      <c r="D247" s="5">
        <f>IF(ISBLANK('Monitor Data'!E240),"",IF(D$4&gt;'Monitor Data'!E240,"",ABS(D$4-'Monitor Data'!E240)))</f>
        <v>3.4999999999999991</v>
      </c>
      <c r="E247" s="5">
        <f>IF(ISBLANK('Monitor Data'!G240),"",IF(E$4&gt;'Monitor Data'!G240,"",ABS(E$4-'Monitor Data'!G240)))</f>
        <v>3.55</v>
      </c>
      <c r="F247" s="5" t="str">
        <f>IF(ISBLANK('Monitor Data'!H240),"",IF(F$4&gt;'Monitor Data'!H240,"",ABS(F$4-'Monitor Data'!H240)))</f>
        <v/>
      </c>
      <c r="G247" s="5" t="str">
        <f>IF(ISBLANK('Monitor Data'!J240),"",IF(G$4&gt;'Monitor Data'!J240,"",ABS(G$4-'Monitor Data'!J240)))</f>
        <v/>
      </c>
      <c r="H247" s="5" t="str">
        <f>IF(ISBLANK('Monitor Data'!L240),"",IF(H$4&gt;'Monitor Data'!L240,"",ABS(H$4-'Monitor Data'!L240)))</f>
        <v/>
      </c>
      <c r="I247" s="5">
        <f>IF(ISBLANK('Monitor Data'!M240),"",IF(I$4&gt;'Monitor Data'!M240,"",ABS(I$4-'Monitor Data'!M240)))</f>
        <v>3.4000000000000004</v>
      </c>
      <c r="J247" s="5" t="str">
        <f>IF(ISBLANK('Monitor Data'!O240),"",IF(J$4&gt;'Monitor Data'!O240,"",ABS(J$4-'Monitor Data'!O240)))</f>
        <v/>
      </c>
      <c r="K247" s="5">
        <f>IF(ISBLANK('Monitor Data'!P240),"",IF(K$4&gt;'Monitor Data'!P240,"",ABS(K$4-'Monitor Data'!P240)))</f>
        <v>3.8999999999999995</v>
      </c>
      <c r="L247" s="5" t="str">
        <f>IF(ISBLANK('Monitor Data'!Q240),"",IF(L$4&gt;'Monitor Data'!Q240,"",ABS(L$4-'Monitor Data'!Q240)))</f>
        <v/>
      </c>
      <c r="M247" s="5" t="str">
        <f>IF(ISBLANK('Monitor Data'!R240),"",IF(M$4&gt;'Monitor Data'!R240,"",ABS(M$4-'Monitor Data'!R240)))</f>
        <v/>
      </c>
      <c r="N247" s="5" t="str">
        <f>IF(ISBLANK('Monitor Data'!S240),"",IF(N$4&gt;'Monitor Data'!S240,"",ABS(N$4-'Monitor Data'!S240)))</f>
        <v/>
      </c>
    </row>
    <row r="248" spans="1:14" x14ac:dyDescent="0.25">
      <c r="A248" s="8">
        <v>44436</v>
      </c>
      <c r="B248" s="5" t="str">
        <f>IF(ISBLANK('Monitor Data'!B241),"",IF(B$4&gt;'Monitor Data'!B241,"",ABS(B$4-'Monitor Data'!B241)))</f>
        <v/>
      </c>
      <c r="C248" s="5" t="str">
        <f>IF(ISBLANK('Monitor Data'!D241),"",IF(C$4&gt;'Monitor Data'!D241,"",ABS(C$4-'Monitor Data'!D241)))</f>
        <v/>
      </c>
      <c r="D248" s="5">
        <f>IF(ISBLANK('Monitor Data'!E241),"",IF(D$4&gt;'Monitor Data'!E241,"",ABS(D$4-'Monitor Data'!E241)))</f>
        <v>5.4999999999999991</v>
      </c>
      <c r="E248" s="5">
        <f>IF(ISBLANK('Monitor Data'!G241),"",IF(E$4&gt;'Monitor Data'!G241,"",ABS(E$4-'Monitor Data'!G241)))</f>
        <v>4.8500000000000005</v>
      </c>
      <c r="F248" s="5" t="str">
        <f>IF(ISBLANK('Monitor Data'!H241),"",IF(F$4&gt;'Monitor Data'!H241,"",ABS(F$4-'Monitor Data'!H241)))</f>
        <v/>
      </c>
      <c r="G248" s="5" t="str">
        <f>IF(ISBLANK('Monitor Data'!J241),"",IF(G$4&gt;'Monitor Data'!J241,"",ABS(G$4-'Monitor Data'!J241)))</f>
        <v/>
      </c>
      <c r="H248" s="5" t="str">
        <f>IF(ISBLANK('Monitor Data'!L241),"",IF(H$4&gt;'Monitor Data'!L241,"",ABS(H$4-'Monitor Data'!L241)))</f>
        <v/>
      </c>
      <c r="I248" s="5">
        <f>IF(ISBLANK('Monitor Data'!M241),"",IF(I$4&gt;'Monitor Data'!M241,"",ABS(I$4-'Monitor Data'!M241)))</f>
        <v>6.4</v>
      </c>
      <c r="J248" s="5" t="str">
        <f>IF(ISBLANK('Monitor Data'!O241),"",IF(J$4&gt;'Monitor Data'!O241,"",ABS(J$4-'Monitor Data'!O241)))</f>
        <v/>
      </c>
      <c r="K248" s="5">
        <f>IF(ISBLANK('Monitor Data'!P241),"",IF(K$4&gt;'Monitor Data'!P241,"",ABS(K$4-'Monitor Data'!P241)))</f>
        <v>5.1000000000000005</v>
      </c>
      <c r="L248" s="5" t="str">
        <f>IF(ISBLANK('Monitor Data'!Q241),"",IF(L$4&gt;'Monitor Data'!Q241,"",ABS(L$4-'Monitor Data'!Q241)))</f>
        <v/>
      </c>
      <c r="M248" s="5" t="str">
        <f>IF(ISBLANK('Monitor Data'!R241),"",IF(M$4&gt;'Monitor Data'!R241,"",ABS(M$4-'Monitor Data'!R241)))</f>
        <v/>
      </c>
      <c r="N248" s="5" t="str">
        <f>IF(ISBLANK('Monitor Data'!S241),"",IF(N$4&gt;'Monitor Data'!S241,"",ABS(N$4-'Monitor Data'!S241)))</f>
        <v/>
      </c>
    </row>
    <row r="249" spans="1:14" x14ac:dyDescent="0.25">
      <c r="A249" s="8">
        <v>44437</v>
      </c>
      <c r="B249" s="5">
        <f>IF(ISBLANK('Monitor Data'!B242),"",IF(B$4&gt;'Monitor Data'!B242,"",ABS(B$4-'Monitor Data'!B242)))</f>
        <v>0.79999999999999893</v>
      </c>
      <c r="C249" s="5" t="str">
        <f>IF(ISBLANK('Monitor Data'!D242),"",IF(C$4&gt;'Monitor Data'!D242,"",ABS(C$4-'Monitor Data'!D242)))</f>
        <v/>
      </c>
      <c r="D249" s="5">
        <f>IF(ISBLANK('Monitor Data'!E242),"",IF(D$4&gt;'Monitor Data'!E242,"",ABS(D$4-'Monitor Data'!E242)))</f>
        <v>2.1000000000000005</v>
      </c>
      <c r="E249" s="5">
        <f>IF(ISBLANK('Monitor Data'!G242),"",IF(E$4&gt;'Monitor Data'!G242,"",ABS(E$4-'Monitor Data'!G242)))</f>
        <v>0.95000000000000018</v>
      </c>
      <c r="F249" s="5">
        <f>IF(ISBLANK('Monitor Data'!H242),"",IF(F$4&gt;'Monitor Data'!H242,"",ABS(F$4-'Monitor Data'!H242)))</f>
        <v>1.1000000000000005</v>
      </c>
      <c r="G249" s="5">
        <f>IF(ISBLANK('Monitor Data'!J242),"",IF(G$4&gt;'Monitor Data'!J242,"",ABS(G$4-'Monitor Data'!J242)))</f>
        <v>2.7999999999999989</v>
      </c>
      <c r="H249" s="5" t="str">
        <f>IF(ISBLANK('Monitor Data'!L242),"",IF(H$4&gt;'Monitor Data'!L242,"",ABS(H$4-'Monitor Data'!L242)))</f>
        <v/>
      </c>
      <c r="I249" s="5">
        <f>IF(ISBLANK('Monitor Data'!M242),"",IF(I$4&gt;'Monitor Data'!M242,"",ABS(I$4-'Monitor Data'!M242)))</f>
        <v>4.1999999999999993</v>
      </c>
      <c r="J249" s="5">
        <f>IF(ISBLANK('Monitor Data'!O242),"",IF(J$4&gt;'Monitor Data'!O242,"",ABS(J$4-'Monitor Data'!O242)))</f>
        <v>1.0999999999999996</v>
      </c>
      <c r="K249" s="5">
        <f>IF(ISBLANK('Monitor Data'!P242),"",IF(K$4&gt;'Monitor Data'!P242,"",ABS(K$4-'Monitor Data'!P242)))</f>
        <v>2.9999999999999991</v>
      </c>
      <c r="L249" s="5">
        <f>IF(ISBLANK('Monitor Data'!Q242),"",IF(L$4&gt;'Monitor Data'!Q242,"",ABS(L$4-'Monitor Data'!Q242)))</f>
        <v>0.40000000000000036</v>
      </c>
      <c r="M249" s="5">
        <f>IF(ISBLANK('Monitor Data'!R242),"",IF(M$4&gt;'Monitor Data'!R242,"",ABS(M$4-'Monitor Data'!R242)))</f>
        <v>2.9999999999999991</v>
      </c>
      <c r="N249" s="5">
        <f>IF(ISBLANK('Monitor Data'!S242),"",IF(N$4&gt;'Monitor Data'!S242,"",ABS(N$4-'Monitor Data'!S242)))</f>
        <v>0.29999999999999982</v>
      </c>
    </row>
    <row r="250" spans="1:14" x14ac:dyDescent="0.25">
      <c r="A250" s="8">
        <v>44438</v>
      </c>
      <c r="B250" s="5" t="str">
        <f>IF(ISBLANK('Monitor Data'!B243),"",IF(B$4&gt;'Monitor Data'!B243,"",ABS(B$4-'Monitor Data'!B243)))</f>
        <v/>
      </c>
      <c r="C250" s="5" t="str">
        <f>IF(ISBLANK('Monitor Data'!D243),"",IF(C$4&gt;'Monitor Data'!D243,"",ABS(C$4-'Monitor Data'!D243)))</f>
        <v/>
      </c>
      <c r="D250" s="5">
        <f>IF(ISBLANK('Monitor Data'!E243),"",IF(D$4&gt;'Monitor Data'!E243,"",ABS(D$4-'Monitor Data'!E243)))</f>
        <v>0</v>
      </c>
      <c r="E250" s="5">
        <f>IF(ISBLANK('Monitor Data'!G243),"",IF(E$4&gt;'Monitor Data'!G243,"",ABS(E$4-'Monitor Data'!G243)))</f>
        <v>0.64999999999999947</v>
      </c>
      <c r="F250" s="5" t="str">
        <f>IF(ISBLANK('Monitor Data'!H243),"",IF(F$4&gt;'Monitor Data'!H243,"",ABS(F$4-'Monitor Data'!H243)))</f>
        <v/>
      </c>
      <c r="G250" s="5" t="str">
        <f>IF(ISBLANK('Monitor Data'!J243),"",IF(G$4&gt;'Monitor Data'!J243,"",ABS(G$4-'Monitor Data'!J243)))</f>
        <v/>
      </c>
      <c r="H250" s="5" t="str">
        <f>IF(ISBLANK('Monitor Data'!L243),"",IF(H$4&gt;'Monitor Data'!L243,"",ABS(H$4-'Monitor Data'!L243)))</f>
        <v/>
      </c>
      <c r="I250" s="5">
        <f>IF(ISBLANK('Monitor Data'!M243),"",IF(I$4&gt;'Monitor Data'!M243,"",ABS(I$4-'Monitor Data'!M243)))</f>
        <v>1.4000000000000004</v>
      </c>
      <c r="J250" s="5" t="str">
        <f>IF(ISBLANK('Monitor Data'!O243),"",IF(J$4&gt;'Monitor Data'!O243,"",ABS(J$4-'Monitor Data'!O243)))</f>
        <v/>
      </c>
      <c r="K250" s="5">
        <f>IF(ISBLANK('Monitor Data'!P243),"",IF(K$4&gt;'Monitor Data'!P243,"",ABS(K$4-'Monitor Data'!P243)))</f>
        <v>1.6000000000000005</v>
      </c>
      <c r="L250" s="5" t="str">
        <f>IF(ISBLANK('Monitor Data'!Q243),"",IF(L$4&gt;'Monitor Data'!Q243,"",ABS(L$4-'Monitor Data'!Q243)))</f>
        <v/>
      </c>
      <c r="M250" s="5" t="str">
        <f>IF(ISBLANK('Monitor Data'!R243),"",IF(M$4&gt;'Monitor Data'!R243,"",ABS(M$4-'Monitor Data'!R243)))</f>
        <v/>
      </c>
      <c r="N250" s="5" t="str">
        <f>IF(ISBLANK('Monitor Data'!S243),"",IF(N$4&gt;'Monitor Data'!S243,"",ABS(N$4-'Monitor Data'!S243)))</f>
        <v/>
      </c>
    </row>
    <row r="251" spans="1:14" x14ac:dyDescent="0.25">
      <c r="A251" s="8">
        <v>44439</v>
      </c>
      <c r="B251" s="5" t="str">
        <f>IF(ISBLANK('Monitor Data'!B244),"",IF(B$4&gt;'Monitor Data'!B244,"",ABS(B$4-'Monitor Data'!B244)))</f>
        <v/>
      </c>
      <c r="C251" s="5" t="str">
        <f>IF(ISBLANK('Monitor Data'!D244),"",IF(C$4&gt;'Monitor Data'!D244,"",ABS(C$4-'Monitor Data'!D244)))</f>
        <v/>
      </c>
      <c r="D251" s="5">
        <f>IF(ISBLANK('Monitor Data'!E244),"",IF(D$4&gt;'Monitor Data'!E244,"",ABS(D$4-'Monitor Data'!E244)))</f>
        <v>0.39999999999999947</v>
      </c>
      <c r="E251" s="5">
        <f>IF(ISBLANK('Monitor Data'!G244),"",IF(E$4&gt;'Monitor Data'!G244,"",ABS(E$4-'Monitor Data'!G244)))</f>
        <v>0.64999999999999947</v>
      </c>
      <c r="F251" s="5" t="str">
        <f>IF(ISBLANK('Monitor Data'!H244),"",IF(F$4&gt;'Monitor Data'!H244,"",ABS(F$4-'Monitor Data'!H244)))</f>
        <v/>
      </c>
      <c r="G251" s="5" t="str">
        <f>IF(ISBLANK('Monitor Data'!J244),"",IF(G$4&gt;'Monitor Data'!J244,"",ABS(G$4-'Monitor Data'!J244)))</f>
        <v/>
      </c>
      <c r="H251" s="5" t="str">
        <f>IF(ISBLANK('Monitor Data'!L244),"",IF(H$4&gt;'Monitor Data'!L244,"",ABS(H$4-'Monitor Data'!L244)))</f>
        <v/>
      </c>
      <c r="I251" s="5" t="str">
        <f>IF(ISBLANK('Monitor Data'!M244),"",IF(I$4&gt;'Monitor Data'!M244,"",ABS(I$4-'Monitor Data'!M244)))</f>
        <v/>
      </c>
      <c r="J251" s="5" t="str">
        <f>IF(ISBLANK('Monitor Data'!O244),"",IF(J$4&gt;'Monitor Data'!O244,"",ABS(J$4-'Monitor Data'!O244)))</f>
        <v/>
      </c>
      <c r="K251" s="5">
        <f>IF(ISBLANK('Monitor Data'!P244),"",IF(K$4&gt;'Monitor Data'!P244,"",ABS(K$4-'Monitor Data'!P244)))</f>
        <v>0.70000000000000018</v>
      </c>
      <c r="L251" s="5" t="str">
        <f>IF(ISBLANK('Monitor Data'!Q244),"",IF(L$4&gt;'Monitor Data'!Q244,"",ABS(L$4-'Monitor Data'!Q244)))</f>
        <v/>
      </c>
      <c r="M251" s="5" t="str">
        <f>IF(ISBLANK('Monitor Data'!R244),"",IF(M$4&gt;'Monitor Data'!R244,"",ABS(M$4-'Monitor Data'!R244)))</f>
        <v/>
      </c>
      <c r="N251" s="5" t="str">
        <f>IF(ISBLANK('Monitor Data'!S244),"",IF(N$4&gt;'Monitor Data'!S244,"",ABS(N$4-'Monitor Data'!S244)))</f>
        <v/>
      </c>
    </row>
    <row r="252" spans="1:14" x14ac:dyDescent="0.25">
      <c r="A252" s="8">
        <v>44440</v>
      </c>
      <c r="B252" s="5" t="str">
        <f>IF(ISBLANK('Monitor Data'!B245),"",IF(B$4&gt;'Monitor Data'!B245,"",ABS(B$4-'Monitor Data'!B245)))</f>
        <v/>
      </c>
      <c r="C252" s="5" t="str">
        <f>IF(ISBLANK('Monitor Data'!D245),"",IF(C$4&gt;'Monitor Data'!D245,"",ABS(C$4-'Monitor Data'!D245)))</f>
        <v/>
      </c>
      <c r="D252" s="5" t="str">
        <f>IF(ISBLANK('Monitor Data'!E245),"",IF(D$4&gt;'Monitor Data'!E245,"",ABS(D$4-'Monitor Data'!E245)))</f>
        <v/>
      </c>
      <c r="E252" s="5" t="str">
        <f>IF(ISBLANK('Monitor Data'!G245),"",IF(E$4&gt;'Monitor Data'!G245,"",ABS(E$4-'Monitor Data'!G245)))</f>
        <v/>
      </c>
      <c r="F252" s="5">
        <f>IF(ISBLANK('Monitor Data'!H245),"",IF(F$4&gt;'Monitor Data'!H245,"",ABS(F$4-'Monitor Data'!H245)))</f>
        <v>1.4000000000000004</v>
      </c>
      <c r="G252" s="5" t="str">
        <f>IF(ISBLANK('Monitor Data'!J245),"",IF(G$4&gt;'Monitor Data'!J245,"",ABS(G$4-'Monitor Data'!J245)))</f>
        <v/>
      </c>
      <c r="H252" s="5" t="str">
        <f>IF(ISBLANK('Monitor Data'!L245),"",IF(H$4&gt;'Monitor Data'!L245,"",ABS(H$4-'Monitor Data'!L245)))</f>
        <v/>
      </c>
      <c r="I252" s="5" t="str">
        <f>IF(ISBLANK('Monitor Data'!M245),"",IF(I$4&gt;'Monitor Data'!M245,"",ABS(I$4-'Monitor Data'!M245)))</f>
        <v/>
      </c>
      <c r="J252" s="5" t="str">
        <f>IF(ISBLANK('Monitor Data'!O245),"",IF(J$4&gt;'Monitor Data'!O245,"",ABS(J$4-'Monitor Data'!O245)))</f>
        <v/>
      </c>
      <c r="K252" s="5" t="str">
        <f>IF(ISBLANK('Monitor Data'!P245),"",IF(K$4&gt;'Monitor Data'!P245,"",ABS(K$4-'Monitor Data'!P245)))</f>
        <v/>
      </c>
      <c r="L252" s="5" t="str">
        <f>IF(ISBLANK('Monitor Data'!Q245),"",IF(L$4&gt;'Monitor Data'!Q245,"",ABS(L$4-'Monitor Data'!Q245)))</f>
        <v/>
      </c>
      <c r="M252" s="5" t="str">
        <f>IF(ISBLANK('Monitor Data'!R245),"",IF(M$4&gt;'Monitor Data'!R245,"",ABS(M$4-'Monitor Data'!R245)))</f>
        <v/>
      </c>
      <c r="N252" s="5">
        <f>IF(ISBLANK('Monitor Data'!S245),"",IF(N$4&gt;'Monitor Data'!S245,"",ABS(N$4-'Monitor Data'!S245)))</f>
        <v>0.20000000000000018</v>
      </c>
    </row>
    <row r="253" spans="1:14" x14ac:dyDescent="0.25">
      <c r="A253" s="8">
        <v>44441</v>
      </c>
      <c r="B253" s="5" t="str">
        <f>IF(ISBLANK('Monitor Data'!B246),"",IF(B$4&gt;'Monitor Data'!B246,"",ABS(B$4-'Monitor Data'!B246)))</f>
        <v/>
      </c>
      <c r="C253" s="5" t="str">
        <f>IF(ISBLANK('Monitor Data'!D246),"",IF(C$4&gt;'Monitor Data'!D246,"",ABS(C$4-'Monitor Data'!D246)))</f>
        <v/>
      </c>
      <c r="D253" s="5" t="str">
        <f>IF(ISBLANK('Monitor Data'!E246),"",IF(D$4&gt;'Monitor Data'!E246,"",ABS(D$4-'Monitor Data'!E246)))</f>
        <v/>
      </c>
      <c r="E253" s="5" t="str">
        <f>IF(ISBLANK('Monitor Data'!G246),"",IF(E$4&gt;'Monitor Data'!G246,"",ABS(E$4-'Monitor Data'!G246)))</f>
        <v/>
      </c>
      <c r="F253" s="5" t="str">
        <f>IF(ISBLANK('Monitor Data'!H246),"",IF(F$4&gt;'Monitor Data'!H246,"",ABS(F$4-'Monitor Data'!H246)))</f>
        <v/>
      </c>
      <c r="G253" s="5" t="str">
        <f>IF(ISBLANK('Monitor Data'!J246),"",IF(G$4&gt;'Monitor Data'!J246,"",ABS(G$4-'Monitor Data'!J246)))</f>
        <v/>
      </c>
      <c r="H253" s="5" t="str">
        <f>IF(ISBLANK('Monitor Data'!L246),"",IF(H$4&gt;'Monitor Data'!L246,"",ABS(H$4-'Monitor Data'!L246)))</f>
        <v/>
      </c>
      <c r="I253" s="5" t="str">
        <f>IF(ISBLANK('Monitor Data'!M246),"",IF(I$4&gt;'Monitor Data'!M246,"",ABS(I$4-'Monitor Data'!M246)))</f>
        <v/>
      </c>
      <c r="J253" s="5" t="str">
        <f>IF(ISBLANK('Monitor Data'!O246),"",IF(J$4&gt;'Monitor Data'!O246,"",ABS(J$4-'Monitor Data'!O246)))</f>
        <v/>
      </c>
      <c r="K253" s="5" t="str">
        <f>IF(ISBLANK('Monitor Data'!P246),"",IF(K$4&gt;'Monitor Data'!P246,"",ABS(K$4-'Monitor Data'!P246)))</f>
        <v/>
      </c>
      <c r="L253" s="5" t="str">
        <f>IF(ISBLANK('Monitor Data'!Q246),"",IF(L$4&gt;'Monitor Data'!Q246,"",ABS(L$4-'Monitor Data'!Q246)))</f>
        <v/>
      </c>
      <c r="M253" s="5" t="str">
        <f>IF(ISBLANK('Monitor Data'!R246),"",IF(M$4&gt;'Monitor Data'!R246,"",ABS(M$4-'Monitor Data'!R246)))</f>
        <v/>
      </c>
      <c r="N253" s="5" t="str">
        <f>IF(ISBLANK('Monitor Data'!S246),"",IF(N$4&gt;'Monitor Data'!S246,"",ABS(N$4-'Monitor Data'!S246)))</f>
        <v/>
      </c>
    </row>
    <row r="254" spans="1:14" x14ac:dyDescent="0.25">
      <c r="A254" s="8">
        <v>44442</v>
      </c>
      <c r="B254" s="5" t="str">
        <f>IF(ISBLANK('Monitor Data'!B247),"",IF(B$4&gt;'Monitor Data'!B247,"",ABS(B$4-'Monitor Data'!B247)))</f>
        <v/>
      </c>
      <c r="C254" s="5">
        <f>IF(ISBLANK('Monitor Data'!D247),"",IF(C$4&gt;'Monitor Data'!D247,"",ABS(C$4-'Monitor Data'!D247)))</f>
        <v>0.29999999999999982</v>
      </c>
      <c r="D254" s="5">
        <f>IF(ISBLANK('Monitor Data'!E247),"",IF(D$4&gt;'Monitor Data'!E247,"",ABS(D$4-'Monitor Data'!E247)))</f>
        <v>1.1000000000000005</v>
      </c>
      <c r="E254" s="5">
        <f>IF(ISBLANK('Monitor Data'!G247),"",IF(E$4&gt;'Monitor Data'!G247,"",ABS(E$4-'Monitor Data'!G247)))</f>
        <v>1.6499999999999995</v>
      </c>
      <c r="F254" s="5" t="str">
        <f>IF(ISBLANK('Monitor Data'!H247),"",IF(F$4&gt;'Monitor Data'!H247,"",ABS(F$4-'Monitor Data'!H247)))</f>
        <v/>
      </c>
      <c r="G254" s="5" t="str">
        <f>IF(ISBLANK('Monitor Data'!J247),"",IF(G$4&gt;'Monitor Data'!J247,"",ABS(G$4-'Monitor Data'!J247)))</f>
        <v/>
      </c>
      <c r="H254" s="5" t="str">
        <f>IF(ISBLANK('Monitor Data'!L247),"",IF(H$4&gt;'Monitor Data'!L247,"",ABS(H$4-'Monitor Data'!L247)))</f>
        <v/>
      </c>
      <c r="I254" s="5">
        <f>IF(ISBLANK('Monitor Data'!M247),"",IF(I$4&gt;'Monitor Data'!M247,"",ABS(I$4-'Monitor Data'!M247)))</f>
        <v>9.9999999999999645E-2</v>
      </c>
      <c r="J254" s="5" t="str">
        <f>IF(ISBLANK('Monitor Data'!O247),"",IF(J$4&gt;'Monitor Data'!O247,"",ABS(J$4-'Monitor Data'!O247)))</f>
        <v/>
      </c>
      <c r="K254" s="5" t="str">
        <f>IF(ISBLANK('Monitor Data'!P247),"",IF(K$4&gt;'Monitor Data'!P247,"",ABS(K$4-'Monitor Data'!P247)))</f>
        <v/>
      </c>
      <c r="L254" s="5" t="str">
        <f>IF(ISBLANK('Monitor Data'!Q247),"",IF(L$4&gt;'Monitor Data'!Q247,"",ABS(L$4-'Monitor Data'!Q247)))</f>
        <v/>
      </c>
      <c r="M254" s="5" t="str">
        <f>IF(ISBLANK('Monitor Data'!R247),"",IF(M$4&gt;'Monitor Data'!R247,"",ABS(M$4-'Monitor Data'!R247)))</f>
        <v/>
      </c>
      <c r="N254" s="5" t="str">
        <f>IF(ISBLANK('Monitor Data'!S247),"",IF(N$4&gt;'Monitor Data'!S247,"",ABS(N$4-'Monitor Data'!S247)))</f>
        <v/>
      </c>
    </row>
    <row r="255" spans="1:14" x14ac:dyDescent="0.25">
      <c r="A255" s="8">
        <v>44443</v>
      </c>
      <c r="B255" s="5" t="str">
        <f>IF(ISBLANK('Monitor Data'!B248),"",IF(B$4&gt;'Monitor Data'!B248,"",ABS(B$4-'Monitor Data'!B248)))</f>
        <v/>
      </c>
      <c r="C255" s="5" t="str">
        <f>IF(ISBLANK('Monitor Data'!D248),"",IF(C$4&gt;'Monitor Data'!D248,"",ABS(C$4-'Monitor Data'!D248)))</f>
        <v/>
      </c>
      <c r="D255" s="5">
        <f>IF(ISBLANK('Monitor Data'!E248),"",IF(D$4&gt;'Monitor Data'!E248,"",ABS(D$4-'Monitor Data'!E248)))</f>
        <v>0</v>
      </c>
      <c r="E255" s="5">
        <f>IF(ISBLANK('Monitor Data'!G248),"",IF(E$4&gt;'Monitor Data'!G248,"",ABS(E$4-'Monitor Data'!G248)))</f>
        <v>2.2499999999999991</v>
      </c>
      <c r="F255" s="5" t="str">
        <f>IF(ISBLANK('Monitor Data'!H248),"",IF(F$4&gt;'Monitor Data'!H248,"",ABS(F$4-'Monitor Data'!H248)))</f>
        <v/>
      </c>
      <c r="G255" s="5" t="str">
        <f>IF(ISBLANK('Monitor Data'!J248),"",IF(G$4&gt;'Monitor Data'!J248,"",ABS(G$4-'Monitor Data'!J248)))</f>
        <v/>
      </c>
      <c r="H255" s="5" t="str">
        <f>IF(ISBLANK('Monitor Data'!L248),"",IF(H$4&gt;'Monitor Data'!L248,"",ABS(H$4-'Monitor Data'!L248)))</f>
        <v/>
      </c>
      <c r="I255" s="5" t="str">
        <f>IF(ISBLANK('Monitor Data'!M248),"",IF(I$4&gt;'Monitor Data'!M248,"",ABS(I$4-'Monitor Data'!M248)))</f>
        <v/>
      </c>
      <c r="J255" s="5" t="str">
        <f>IF(ISBLANK('Monitor Data'!O248),"",IF(J$4&gt;'Monitor Data'!O248,"",ABS(J$4-'Monitor Data'!O248)))</f>
        <v/>
      </c>
      <c r="K255" s="5" t="str">
        <f>IF(ISBLANK('Monitor Data'!P248),"",IF(K$4&gt;'Monitor Data'!P248,"",ABS(K$4-'Monitor Data'!P248)))</f>
        <v/>
      </c>
      <c r="L255" s="5" t="str">
        <f>IF(ISBLANK('Monitor Data'!Q248),"",IF(L$4&gt;'Monitor Data'!Q248,"",ABS(L$4-'Monitor Data'!Q248)))</f>
        <v/>
      </c>
      <c r="M255" s="5" t="str">
        <f>IF(ISBLANK('Monitor Data'!R248),"",IF(M$4&gt;'Monitor Data'!R248,"",ABS(M$4-'Monitor Data'!R248)))</f>
        <v/>
      </c>
      <c r="N255" s="5" t="str">
        <f>IF(ISBLANK('Monitor Data'!S248),"",IF(N$4&gt;'Monitor Data'!S248,"",ABS(N$4-'Monitor Data'!S248)))</f>
        <v/>
      </c>
    </row>
    <row r="256" spans="1:14" x14ac:dyDescent="0.25">
      <c r="A256" s="8">
        <v>44444</v>
      </c>
      <c r="B256" s="5" t="str">
        <f>IF(ISBLANK('Monitor Data'!B249),"",IF(B$4&gt;'Monitor Data'!B249,"",ABS(B$4-'Monitor Data'!B249)))</f>
        <v/>
      </c>
      <c r="C256" s="5" t="str">
        <f>IF(ISBLANK('Monitor Data'!D249),"",IF(C$4&gt;'Monitor Data'!D249,"",ABS(C$4-'Monitor Data'!D249)))</f>
        <v/>
      </c>
      <c r="D256" s="5" t="str">
        <f>IF(ISBLANK('Monitor Data'!E249),"",IF(D$4&gt;'Monitor Data'!E249,"",ABS(D$4-'Monitor Data'!E249)))</f>
        <v/>
      </c>
      <c r="E256" s="5" t="str">
        <f>IF(ISBLANK('Monitor Data'!G249),"",IF(E$4&gt;'Monitor Data'!G249,"",ABS(E$4-'Monitor Data'!G249)))</f>
        <v/>
      </c>
      <c r="F256" s="5" t="str">
        <f>IF(ISBLANK('Monitor Data'!H249),"",IF(F$4&gt;'Monitor Data'!H249,"",ABS(F$4-'Monitor Data'!H249)))</f>
        <v/>
      </c>
      <c r="G256" s="5" t="str">
        <f>IF(ISBLANK('Monitor Data'!J249),"",IF(G$4&gt;'Monitor Data'!J249,"",ABS(G$4-'Monitor Data'!J249)))</f>
        <v/>
      </c>
      <c r="H256" s="5" t="str">
        <f>IF(ISBLANK('Monitor Data'!L249),"",IF(H$4&gt;'Monitor Data'!L249,"",ABS(H$4-'Monitor Data'!L249)))</f>
        <v/>
      </c>
      <c r="I256" s="5" t="str">
        <f>IF(ISBLANK('Monitor Data'!M249),"",IF(I$4&gt;'Monitor Data'!M249,"",ABS(I$4-'Monitor Data'!M249)))</f>
        <v/>
      </c>
      <c r="J256" s="5" t="str">
        <f>IF(ISBLANK('Monitor Data'!O249),"",IF(J$4&gt;'Monitor Data'!O249,"",ABS(J$4-'Monitor Data'!O249)))</f>
        <v/>
      </c>
      <c r="K256" s="5" t="str">
        <f>IF(ISBLANK('Monitor Data'!P249),"",IF(K$4&gt;'Monitor Data'!P249,"",ABS(K$4-'Monitor Data'!P249)))</f>
        <v/>
      </c>
      <c r="L256" s="5" t="str">
        <f>IF(ISBLANK('Monitor Data'!Q249),"",IF(L$4&gt;'Monitor Data'!Q249,"",ABS(L$4-'Monitor Data'!Q249)))</f>
        <v/>
      </c>
      <c r="M256" s="5" t="str">
        <f>IF(ISBLANK('Monitor Data'!R249),"",IF(M$4&gt;'Monitor Data'!R249,"",ABS(M$4-'Monitor Data'!R249)))</f>
        <v/>
      </c>
      <c r="N256" s="5" t="str">
        <f>IF(ISBLANK('Monitor Data'!S249),"",IF(N$4&gt;'Monitor Data'!S249,"",ABS(N$4-'Monitor Data'!S249)))</f>
        <v/>
      </c>
    </row>
    <row r="257" spans="1:14" x14ac:dyDescent="0.25">
      <c r="A257" s="8">
        <v>44445</v>
      </c>
      <c r="B257" s="5" t="str">
        <f>IF(ISBLANK('Monitor Data'!B250),"",IF(B$4&gt;'Monitor Data'!B250,"",ABS(B$4-'Monitor Data'!B250)))</f>
        <v/>
      </c>
      <c r="C257" s="5" t="str">
        <f>IF(ISBLANK('Monitor Data'!D250),"",IF(C$4&gt;'Monitor Data'!D250,"",ABS(C$4-'Monitor Data'!D250)))</f>
        <v/>
      </c>
      <c r="D257" s="5">
        <f>IF(ISBLANK('Monitor Data'!E250),"",IF(D$4&gt;'Monitor Data'!E250,"",ABS(D$4-'Monitor Data'!E250)))</f>
        <v>0.5</v>
      </c>
      <c r="E257" s="5">
        <f>IF(ISBLANK('Monitor Data'!G250),"",IF(E$4&gt;'Monitor Data'!G250,"",ABS(E$4-'Monitor Data'!G250)))</f>
        <v>1.0499999999999998</v>
      </c>
      <c r="F257" s="5" t="str">
        <f>IF(ISBLANK('Monitor Data'!H250),"",IF(F$4&gt;'Monitor Data'!H250,"",ABS(F$4-'Monitor Data'!H250)))</f>
        <v/>
      </c>
      <c r="G257" s="5" t="str">
        <f>IF(ISBLANK('Monitor Data'!J250),"",IF(G$4&gt;'Monitor Data'!J250,"",ABS(G$4-'Monitor Data'!J250)))</f>
        <v/>
      </c>
      <c r="H257" s="5" t="str">
        <f>IF(ISBLANK('Monitor Data'!L250),"",IF(H$4&gt;'Monitor Data'!L250,"",ABS(H$4-'Monitor Data'!L250)))</f>
        <v/>
      </c>
      <c r="I257" s="5">
        <f>IF(ISBLANK('Monitor Data'!M250),"",IF(I$4&gt;'Monitor Data'!M250,"",ABS(I$4-'Monitor Data'!M250)))</f>
        <v>3.0999999999999996</v>
      </c>
      <c r="J257" s="5" t="str">
        <f>IF(ISBLANK('Monitor Data'!O250),"",IF(J$4&gt;'Monitor Data'!O250,"",ABS(J$4-'Monitor Data'!O250)))</f>
        <v/>
      </c>
      <c r="K257" s="5">
        <f>IF(ISBLANK('Monitor Data'!P250),"",IF(K$4&gt;'Monitor Data'!P250,"",ABS(K$4-'Monitor Data'!P250)))</f>
        <v>1.8999999999999995</v>
      </c>
      <c r="L257" s="5" t="str">
        <f>IF(ISBLANK('Monitor Data'!Q250),"",IF(L$4&gt;'Monitor Data'!Q250,"",ABS(L$4-'Monitor Data'!Q250)))</f>
        <v/>
      </c>
      <c r="M257" s="5" t="str">
        <f>IF(ISBLANK('Monitor Data'!R250),"",IF(M$4&gt;'Monitor Data'!R250,"",ABS(M$4-'Monitor Data'!R250)))</f>
        <v/>
      </c>
      <c r="N257" s="5" t="str">
        <f>IF(ISBLANK('Monitor Data'!S250),"",IF(N$4&gt;'Monitor Data'!S250,"",ABS(N$4-'Monitor Data'!S250)))</f>
        <v/>
      </c>
    </row>
    <row r="258" spans="1:14" x14ac:dyDescent="0.25">
      <c r="A258" s="8">
        <v>44446</v>
      </c>
      <c r="B258" s="5">
        <f>IF(ISBLANK('Monitor Data'!B251),"",IF(B$4&gt;'Monitor Data'!B251,"",ABS(B$4-'Monitor Data'!B251)))</f>
        <v>0.59999999999999964</v>
      </c>
      <c r="C258" s="5">
        <f>IF(ISBLANK('Monitor Data'!D251),"",IF(C$4&gt;'Monitor Data'!D251,"",ABS(C$4-'Monitor Data'!D251)))</f>
        <v>1.6999999999999993</v>
      </c>
      <c r="D258" s="5" t="str">
        <f>IF(ISBLANK('Monitor Data'!E251),"",IF(D$4&gt;'Monitor Data'!E251,"",ABS(D$4-'Monitor Data'!E251)))</f>
        <v/>
      </c>
      <c r="E258" s="5">
        <f>IF(ISBLANK('Monitor Data'!G251),"",IF(E$4&gt;'Monitor Data'!G251,"",ABS(E$4-'Monitor Data'!G251)))</f>
        <v>0.64999999999999947</v>
      </c>
      <c r="F258" s="5">
        <f>IF(ISBLANK('Monitor Data'!H251),"",IF(F$4&gt;'Monitor Data'!H251,"",ABS(F$4-'Monitor Data'!H251)))</f>
        <v>2.4000000000000004</v>
      </c>
      <c r="G258" s="5">
        <f>IF(ISBLANK('Monitor Data'!J251),"",IF(G$4&gt;'Monitor Data'!J251,"",ABS(G$4-'Monitor Data'!J251)))</f>
        <v>1.1999999999999993</v>
      </c>
      <c r="H258" s="5">
        <f>IF(ISBLANK('Monitor Data'!L251),"",IF(H$4&gt;'Monitor Data'!L251,"",ABS(H$4-'Monitor Data'!L251)))</f>
        <v>0.29999999999999982</v>
      </c>
      <c r="I258" s="5">
        <f>IF(ISBLANK('Monitor Data'!M251),"",IF(I$4&gt;'Monitor Data'!M251,"",ABS(I$4-'Monitor Data'!M251)))</f>
        <v>1.3000000000000007</v>
      </c>
      <c r="J258" s="5">
        <f>IF(ISBLANK('Monitor Data'!O251),"",IF(J$4&gt;'Monitor Data'!O251,"",ABS(J$4-'Monitor Data'!O251)))</f>
        <v>1.9000000000000004</v>
      </c>
      <c r="K258" s="5">
        <f>IF(ISBLANK('Monitor Data'!P251),"",IF(K$4&gt;'Monitor Data'!P251,"",ABS(K$4-'Monitor Data'!P251)))</f>
        <v>0.89999999999999947</v>
      </c>
      <c r="L258" s="5" t="str">
        <f>IF(ISBLANK('Monitor Data'!Q251),"",IF(L$4&gt;'Monitor Data'!Q251,"",ABS(L$4-'Monitor Data'!Q251)))</f>
        <v/>
      </c>
      <c r="M258" s="5">
        <f>IF(ISBLANK('Monitor Data'!R251),"",IF(M$4&gt;'Monitor Data'!R251,"",ABS(M$4-'Monitor Data'!R251)))</f>
        <v>2.3999999999999995</v>
      </c>
      <c r="N258" s="5">
        <f>IF(ISBLANK('Monitor Data'!S251),"",IF(N$4&gt;'Monitor Data'!S251,"",ABS(N$4-'Monitor Data'!S251)))</f>
        <v>0.20000000000000018</v>
      </c>
    </row>
    <row r="259" spans="1:14" x14ac:dyDescent="0.25">
      <c r="A259" s="8">
        <v>44447</v>
      </c>
      <c r="B259" s="5" t="str">
        <f>IF(ISBLANK('Monitor Data'!B252),"",IF(B$4&gt;'Monitor Data'!B252,"",ABS(B$4-'Monitor Data'!B252)))</f>
        <v/>
      </c>
      <c r="C259" s="5" t="str">
        <f>IF(ISBLANK('Monitor Data'!D252),"",IF(C$4&gt;'Monitor Data'!D252,"",ABS(C$4-'Monitor Data'!D252)))</f>
        <v/>
      </c>
      <c r="D259" s="5" t="str">
        <f>IF(ISBLANK('Monitor Data'!E252),"",IF(D$4&gt;'Monitor Data'!E252,"",ABS(D$4-'Monitor Data'!E252)))</f>
        <v/>
      </c>
      <c r="E259" s="5" t="str">
        <f>IF(ISBLANK('Monitor Data'!G252),"",IF(E$4&gt;'Monitor Data'!G252,"",ABS(E$4-'Monitor Data'!G252)))</f>
        <v/>
      </c>
      <c r="F259" s="5" t="str">
        <f>IF(ISBLANK('Monitor Data'!H252),"",IF(F$4&gt;'Monitor Data'!H252,"",ABS(F$4-'Monitor Data'!H252)))</f>
        <v/>
      </c>
      <c r="G259" s="5" t="str">
        <f>IF(ISBLANK('Monitor Data'!J252),"",IF(G$4&gt;'Monitor Data'!J252,"",ABS(G$4-'Monitor Data'!J252)))</f>
        <v/>
      </c>
      <c r="H259" s="5" t="str">
        <f>IF(ISBLANK('Monitor Data'!L252),"",IF(H$4&gt;'Monitor Data'!L252,"",ABS(H$4-'Monitor Data'!L252)))</f>
        <v/>
      </c>
      <c r="I259" s="5" t="str">
        <f>IF(ISBLANK('Monitor Data'!M252),"",IF(I$4&gt;'Monitor Data'!M252,"",ABS(I$4-'Monitor Data'!M252)))</f>
        <v/>
      </c>
      <c r="J259" s="5" t="str">
        <f>IF(ISBLANK('Monitor Data'!O252),"",IF(J$4&gt;'Monitor Data'!O252,"",ABS(J$4-'Monitor Data'!O252)))</f>
        <v/>
      </c>
      <c r="K259" s="5" t="str">
        <f>IF(ISBLANK('Monitor Data'!P252),"",IF(K$4&gt;'Monitor Data'!P252,"",ABS(K$4-'Monitor Data'!P252)))</f>
        <v/>
      </c>
      <c r="L259" s="5" t="str">
        <f>IF(ISBLANK('Monitor Data'!Q252),"",IF(L$4&gt;'Monitor Data'!Q252,"",ABS(L$4-'Monitor Data'!Q252)))</f>
        <v/>
      </c>
      <c r="M259" s="5" t="str">
        <f>IF(ISBLANK('Monitor Data'!R252),"",IF(M$4&gt;'Monitor Data'!R252,"",ABS(M$4-'Monitor Data'!R252)))</f>
        <v/>
      </c>
      <c r="N259" s="5" t="str">
        <f>IF(ISBLANK('Monitor Data'!S252),"",IF(N$4&gt;'Monitor Data'!S252,"",ABS(N$4-'Monitor Data'!S252)))</f>
        <v/>
      </c>
    </row>
    <row r="260" spans="1:14" x14ac:dyDescent="0.25">
      <c r="A260" s="8">
        <v>44448</v>
      </c>
      <c r="B260" s="5" t="str">
        <f>IF(ISBLANK('Monitor Data'!B253),"",IF(B$4&gt;'Monitor Data'!B253,"",ABS(B$4-'Monitor Data'!B253)))</f>
        <v/>
      </c>
      <c r="C260" s="5" t="str">
        <f>IF(ISBLANK('Monitor Data'!D253),"",IF(C$4&gt;'Monitor Data'!D253,"",ABS(C$4-'Monitor Data'!D253)))</f>
        <v/>
      </c>
      <c r="D260" s="5" t="str">
        <f>IF(ISBLANK('Monitor Data'!E253),"",IF(D$4&gt;'Monitor Data'!E253,"",ABS(D$4-'Monitor Data'!E253)))</f>
        <v/>
      </c>
      <c r="E260" s="5" t="str">
        <f>IF(ISBLANK('Monitor Data'!G253),"",IF(E$4&gt;'Monitor Data'!G253,"",ABS(E$4-'Monitor Data'!G253)))</f>
        <v/>
      </c>
      <c r="F260" s="5" t="str">
        <f>IF(ISBLANK('Monitor Data'!H253),"",IF(F$4&gt;'Monitor Data'!H253,"",ABS(F$4-'Monitor Data'!H253)))</f>
        <v/>
      </c>
      <c r="G260" s="5" t="str">
        <f>IF(ISBLANK('Monitor Data'!J253),"",IF(G$4&gt;'Monitor Data'!J253,"",ABS(G$4-'Monitor Data'!J253)))</f>
        <v/>
      </c>
      <c r="H260" s="5" t="str">
        <f>IF(ISBLANK('Monitor Data'!L253),"",IF(H$4&gt;'Monitor Data'!L253,"",ABS(H$4-'Monitor Data'!L253)))</f>
        <v/>
      </c>
      <c r="I260" s="5" t="str">
        <f>IF(ISBLANK('Monitor Data'!M253),"",IF(I$4&gt;'Monitor Data'!M253,"",ABS(I$4-'Monitor Data'!M253)))</f>
        <v/>
      </c>
      <c r="J260" s="5" t="str">
        <f>IF(ISBLANK('Monitor Data'!O253),"",IF(J$4&gt;'Monitor Data'!O253,"",ABS(J$4-'Monitor Data'!O253)))</f>
        <v/>
      </c>
      <c r="K260" s="5" t="str">
        <f>IF(ISBLANK('Monitor Data'!P253),"",IF(K$4&gt;'Monitor Data'!P253,"",ABS(K$4-'Monitor Data'!P253)))</f>
        <v/>
      </c>
      <c r="L260" s="5" t="str">
        <f>IF(ISBLANK('Monitor Data'!Q253),"",IF(L$4&gt;'Monitor Data'!Q253,"",ABS(L$4-'Monitor Data'!Q253)))</f>
        <v/>
      </c>
      <c r="M260" s="5" t="str">
        <f>IF(ISBLANK('Monitor Data'!R253),"",IF(M$4&gt;'Monitor Data'!R253,"",ABS(M$4-'Monitor Data'!R253)))</f>
        <v/>
      </c>
      <c r="N260" s="5" t="str">
        <f>IF(ISBLANK('Monitor Data'!S253),"",IF(N$4&gt;'Monitor Data'!S253,"",ABS(N$4-'Monitor Data'!S253)))</f>
        <v/>
      </c>
    </row>
    <row r="261" spans="1:14" x14ac:dyDescent="0.25">
      <c r="A261" s="8">
        <v>44449</v>
      </c>
      <c r="B261" s="5" t="str">
        <f>IF(ISBLANK('Monitor Data'!B254),"",IF(B$4&gt;'Monitor Data'!B254,"",ABS(B$4-'Monitor Data'!B254)))</f>
        <v/>
      </c>
      <c r="C261" s="5" t="str">
        <f>IF(ISBLANK('Monitor Data'!D254),"",IF(C$4&gt;'Monitor Data'!D254,"",ABS(C$4-'Monitor Data'!D254)))</f>
        <v/>
      </c>
      <c r="D261" s="5" t="str">
        <f>IF(ISBLANK('Monitor Data'!E254),"",IF(D$4&gt;'Monitor Data'!E254,"",ABS(D$4-'Monitor Data'!E254)))</f>
        <v/>
      </c>
      <c r="E261" s="5">
        <f>IF(ISBLANK('Monitor Data'!G254),"",IF(E$4&gt;'Monitor Data'!G254,"",ABS(E$4-'Monitor Data'!G254)))</f>
        <v>0.54999999999999982</v>
      </c>
      <c r="F261" s="5">
        <f>IF(ISBLANK('Monitor Data'!H254),"",IF(F$4&gt;'Monitor Data'!H254,"",ABS(F$4-'Monitor Data'!H254)))</f>
        <v>1.8000000000000007</v>
      </c>
      <c r="G261" s="5" t="str">
        <f>IF(ISBLANK('Monitor Data'!J254),"",IF(G$4&gt;'Monitor Data'!J254,"",ABS(G$4-'Monitor Data'!J254)))</f>
        <v/>
      </c>
      <c r="H261" s="5">
        <f>IF(ISBLANK('Monitor Data'!L254),"",IF(H$4&gt;'Monitor Data'!L254,"",ABS(H$4-'Monitor Data'!L254)))</f>
        <v>1</v>
      </c>
      <c r="I261" s="5" t="str">
        <f>IF(ISBLANK('Monitor Data'!M254),"",IF(I$4&gt;'Monitor Data'!M254,"",ABS(I$4-'Monitor Data'!M254)))</f>
        <v/>
      </c>
      <c r="J261" s="5">
        <f>IF(ISBLANK('Monitor Data'!O254),"",IF(J$4&gt;'Monitor Data'!O254,"",ABS(J$4-'Monitor Data'!O254)))</f>
        <v>3.5</v>
      </c>
      <c r="K261" s="5" t="str">
        <f>IF(ISBLANK('Monitor Data'!P254),"",IF(K$4&gt;'Monitor Data'!P254,"",ABS(K$4-'Monitor Data'!P254)))</f>
        <v/>
      </c>
      <c r="L261" s="5" t="str">
        <f>IF(ISBLANK('Monitor Data'!Q254),"",IF(L$4&gt;'Monitor Data'!Q254,"",ABS(L$4-'Monitor Data'!Q254)))</f>
        <v/>
      </c>
      <c r="M261" s="5" t="str">
        <f>IF(ISBLANK('Monitor Data'!R254),"",IF(M$4&gt;'Monitor Data'!R254,"",ABS(M$4-'Monitor Data'!R254)))</f>
        <v/>
      </c>
      <c r="N261" s="5">
        <f>IF(ISBLANK('Monitor Data'!S254),"",IF(N$4&gt;'Monitor Data'!S254,"",ABS(N$4-'Monitor Data'!S254)))</f>
        <v>3.2</v>
      </c>
    </row>
    <row r="262" spans="1:14" x14ac:dyDescent="0.25">
      <c r="A262" s="8">
        <v>44450</v>
      </c>
      <c r="B262" s="5">
        <f>IF(ISBLANK('Monitor Data'!B255),"",IF(B$4&gt;'Monitor Data'!B255,"",ABS(B$4-'Monitor Data'!B255)))</f>
        <v>4.5</v>
      </c>
      <c r="C262" s="5" t="str">
        <f>IF(ISBLANK('Monitor Data'!D255),"",IF(C$4&gt;'Monitor Data'!D255,"",ABS(C$4-'Monitor Data'!D255)))</f>
        <v/>
      </c>
      <c r="D262" s="5">
        <f>IF(ISBLANK('Monitor Data'!E255),"",IF(D$4&gt;'Monitor Data'!E255,"",ABS(D$4-'Monitor Data'!E255)))</f>
        <v>3.6000000000000005</v>
      </c>
      <c r="E262" s="5">
        <f>IF(ISBLANK('Monitor Data'!G255),"",IF(E$4&gt;'Monitor Data'!G255,"",ABS(E$4-'Monitor Data'!G255)))</f>
        <v>4.3500000000000005</v>
      </c>
      <c r="F262" s="5" t="str">
        <f>IF(ISBLANK('Monitor Data'!H255),"",IF(F$4&gt;'Monitor Data'!H255,"",ABS(F$4-'Monitor Data'!H255)))</f>
        <v/>
      </c>
      <c r="G262" s="5" t="str">
        <f>IF(ISBLANK('Monitor Data'!J255),"",IF(G$4&gt;'Monitor Data'!J255,"",ABS(G$4-'Monitor Data'!J255)))</f>
        <v/>
      </c>
      <c r="H262" s="5" t="str">
        <f>IF(ISBLANK('Monitor Data'!L255),"",IF(H$4&gt;'Monitor Data'!L255,"",ABS(H$4-'Monitor Data'!L255)))</f>
        <v/>
      </c>
      <c r="I262" s="5">
        <f>IF(ISBLANK('Monitor Data'!M255),"",IF(I$4&gt;'Monitor Data'!M255,"",ABS(I$4-'Monitor Data'!M255)))</f>
        <v>5.0999999999999996</v>
      </c>
      <c r="J262" s="5" t="str">
        <f>IF(ISBLANK('Monitor Data'!O255),"",IF(J$4&gt;'Monitor Data'!O255,"",ABS(J$4-'Monitor Data'!O255)))</f>
        <v/>
      </c>
      <c r="K262" s="5">
        <f>IF(ISBLANK('Monitor Data'!P255),"",IF(K$4&gt;'Monitor Data'!P255,"",ABS(K$4-'Monitor Data'!P255)))</f>
        <v>2.8</v>
      </c>
      <c r="L262" s="5" t="str">
        <f>IF(ISBLANK('Monitor Data'!Q255),"",IF(L$4&gt;'Monitor Data'!Q255,"",ABS(L$4-'Monitor Data'!Q255)))</f>
        <v/>
      </c>
      <c r="M262" s="5" t="str">
        <f>IF(ISBLANK('Monitor Data'!R255),"",IF(M$4&gt;'Monitor Data'!R255,"",ABS(M$4-'Monitor Data'!R255)))</f>
        <v/>
      </c>
      <c r="N262" s="5" t="str">
        <f>IF(ISBLANK('Monitor Data'!S255),"",IF(N$4&gt;'Monitor Data'!S255,"",ABS(N$4-'Monitor Data'!S255)))</f>
        <v/>
      </c>
    </row>
    <row r="263" spans="1:14" x14ac:dyDescent="0.25">
      <c r="A263" s="8">
        <v>44451</v>
      </c>
      <c r="B263" s="5" t="str">
        <f>IF(ISBLANK('Monitor Data'!B256),"",IF(B$4&gt;'Monitor Data'!B256,"",ABS(B$4-'Monitor Data'!B256)))</f>
        <v/>
      </c>
      <c r="C263" s="5" t="str">
        <f>IF(ISBLANK('Monitor Data'!D256),"",IF(C$4&gt;'Monitor Data'!D256,"",ABS(C$4-'Monitor Data'!D256)))</f>
        <v/>
      </c>
      <c r="D263" s="5">
        <f>IF(ISBLANK('Monitor Data'!E256),"",IF(D$4&gt;'Monitor Data'!E256,"",ABS(D$4-'Monitor Data'!E256)))</f>
        <v>5.1000000000000005</v>
      </c>
      <c r="E263" s="5">
        <f>IF(ISBLANK('Monitor Data'!G256),"",IF(E$4&gt;'Monitor Data'!G256,"",ABS(E$4-'Monitor Data'!G256)))</f>
        <v>5.3500000000000005</v>
      </c>
      <c r="F263" s="5" t="str">
        <f>IF(ISBLANK('Monitor Data'!H256),"",IF(F$4&gt;'Monitor Data'!H256,"",ABS(F$4-'Monitor Data'!H256)))</f>
        <v/>
      </c>
      <c r="G263" s="5" t="str">
        <f>IF(ISBLANK('Monitor Data'!J256),"",IF(G$4&gt;'Monitor Data'!J256,"",ABS(G$4-'Monitor Data'!J256)))</f>
        <v/>
      </c>
      <c r="H263" s="5" t="str">
        <f>IF(ISBLANK('Monitor Data'!L256),"",IF(H$4&gt;'Monitor Data'!L256,"",ABS(H$4-'Monitor Data'!L256)))</f>
        <v/>
      </c>
      <c r="I263" s="5">
        <f>IF(ISBLANK('Monitor Data'!M256),"",IF(I$4&gt;'Monitor Data'!M256,"",ABS(I$4-'Monitor Data'!M256)))</f>
        <v>3.8000000000000007</v>
      </c>
      <c r="J263" s="5" t="str">
        <f>IF(ISBLANK('Monitor Data'!O256),"",IF(J$4&gt;'Monitor Data'!O256,"",ABS(J$4-'Monitor Data'!O256)))</f>
        <v/>
      </c>
      <c r="K263" s="5">
        <f>IF(ISBLANK('Monitor Data'!P256),"",IF(K$4&gt;'Monitor Data'!P256,"",ABS(K$4-'Monitor Data'!P256)))</f>
        <v>4.2</v>
      </c>
      <c r="L263" s="5" t="str">
        <f>IF(ISBLANK('Monitor Data'!Q256),"",IF(L$4&gt;'Monitor Data'!Q256,"",ABS(L$4-'Monitor Data'!Q256)))</f>
        <v/>
      </c>
      <c r="M263" s="5" t="str">
        <f>IF(ISBLANK('Monitor Data'!R256),"",IF(M$4&gt;'Monitor Data'!R256,"",ABS(M$4-'Monitor Data'!R256)))</f>
        <v/>
      </c>
      <c r="N263" s="5" t="str">
        <f>IF(ISBLANK('Monitor Data'!S256),"",IF(N$4&gt;'Monitor Data'!S256,"",ABS(N$4-'Monitor Data'!S256)))</f>
        <v/>
      </c>
    </row>
    <row r="264" spans="1:14" x14ac:dyDescent="0.25">
      <c r="A264" s="8">
        <v>44452</v>
      </c>
      <c r="B264" s="5">
        <f>IF(ISBLANK('Monitor Data'!B257),"",IF(B$4&gt;'Monitor Data'!B257,"",ABS(B$4-'Monitor Data'!B257)))</f>
        <v>2.2999999999999989</v>
      </c>
      <c r="C264" s="5">
        <f>IF(ISBLANK('Monitor Data'!D257),"",IF(C$4&gt;'Monitor Data'!D257,"",ABS(C$4-'Monitor Data'!D257)))</f>
        <v>2.0999999999999996</v>
      </c>
      <c r="D264" s="5">
        <f>IF(ISBLANK('Monitor Data'!E257),"",IF(D$4&gt;'Monitor Data'!E257,"",ABS(D$4-'Monitor Data'!E257)))</f>
        <v>3.9999999999999991</v>
      </c>
      <c r="E264" s="5">
        <f>IF(ISBLANK('Monitor Data'!G257),"",IF(E$4&gt;'Monitor Data'!G257,"",ABS(E$4-'Monitor Data'!G257)))</f>
        <v>3.7499999999999991</v>
      </c>
      <c r="F264" s="5">
        <f>IF(ISBLANK('Monitor Data'!H257),"",IF(F$4&gt;'Monitor Data'!H257,"",ABS(F$4-'Monitor Data'!H257)))</f>
        <v>5</v>
      </c>
      <c r="G264" s="5">
        <f>IF(ISBLANK('Monitor Data'!J257),"",IF(G$4&gt;'Monitor Data'!J257,"",ABS(G$4-'Monitor Data'!J257)))</f>
        <v>3.7999999999999989</v>
      </c>
      <c r="H264" s="5" t="str">
        <f>IF(ISBLANK('Monitor Data'!L257),"",IF(H$4&gt;'Monitor Data'!L257,"",ABS(H$4-'Monitor Data'!L257)))</f>
        <v/>
      </c>
      <c r="I264" s="5">
        <f>IF(ISBLANK('Monitor Data'!M257),"",IF(I$4&gt;'Monitor Data'!M257,"",ABS(I$4-'Monitor Data'!M257)))</f>
        <v>5</v>
      </c>
      <c r="J264" s="5">
        <f>IF(ISBLANK('Monitor Data'!O257),"",IF(J$4&gt;'Monitor Data'!O257,"",ABS(J$4-'Monitor Data'!O257)))</f>
        <v>5.6</v>
      </c>
      <c r="K264" s="5">
        <f>IF(ISBLANK('Monitor Data'!P257),"",IF(K$4&gt;'Monitor Data'!P257,"",ABS(K$4-'Monitor Data'!P257)))</f>
        <v>3.6000000000000005</v>
      </c>
      <c r="L264" s="5">
        <f>IF(ISBLANK('Monitor Data'!Q257),"",IF(L$4&gt;'Monitor Data'!Q257,"",ABS(L$4-'Monitor Data'!Q257)))</f>
        <v>1.7000000000000011</v>
      </c>
      <c r="M264" s="5">
        <f>IF(ISBLANK('Monitor Data'!R257),"",IF(M$4&gt;'Monitor Data'!R257,"",ABS(M$4-'Monitor Data'!R257)))</f>
        <v>4.2</v>
      </c>
      <c r="N264" s="5">
        <f>IF(ISBLANK('Monitor Data'!S257),"",IF(N$4&gt;'Monitor Data'!S257,"",ABS(N$4-'Monitor Data'!S257)))</f>
        <v>2.2000000000000002</v>
      </c>
    </row>
    <row r="265" spans="1:14" x14ac:dyDescent="0.25">
      <c r="A265" s="8">
        <v>44453</v>
      </c>
      <c r="B265" s="5" t="str">
        <f>IF(ISBLANK('Monitor Data'!B258),"",IF(B$4&gt;'Monitor Data'!B258,"",ABS(B$4-'Monitor Data'!B258)))</f>
        <v/>
      </c>
      <c r="C265" s="5" t="str">
        <f>IF(ISBLANK('Monitor Data'!D258),"",IF(C$4&gt;'Monitor Data'!D258,"",ABS(C$4-'Monitor Data'!D258)))</f>
        <v/>
      </c>
      <c r="D265" s="5" t="str">
        <f>IF(ISBLANK('Monitor Data'!E258),"",IF(D$4&gt;'Monitor Data'!E258,"",ABS(D$4-'Monitor Data'!E258)))</f>
        <v/>
      </c>
      <c r="E265" s="5" t="str">
        <f>IF(ISBLANK('Monitor Data'!G258),"",IF(E$4&gt;'Monitor Data'!G258,"",ABS(E$4-'Monitor Data'!G258)))</f>
        <v/>
      </c>
      <c r="F265" s="5" t="str">
        <f>IF(ISBLANK('Monitor Data'!H258),"",IF(F$4&gt;'Monitor Data'!H258,"",ABS(F$4-'Monitor Data'!H258)))</f>
        <v/>
      </c>
      <c r="G265" s="5" t="str">
        <f>IF(ISBLANK('Monitor Data'!J258),"",IF(G$4&gt;'Monitor Data'!J258,"",ABS(G$4-'Monitor Data'!J258)))</f>
        <v/>
      </c>
      <c r="H265" s="5" t="str">
        <f>IF(ISBLANK('Monitor Data'!L258),"",IF(H$4&gt;'Monitor Data'!L258,"",ABS(H$4-'Monitor Data'!L258)))</f>
        <v/>
      </c>
      <c r="I265" s="5">
        <f>IF(ISBLANK('Monitor Data'!M258),"",IF(I$4&gt;'Monitor Data'!M258,"",ABS(I$4-'Monitor Data'!M258)))</f>
        <v>1</v>
      </c>
      <c r="J265" s="5" t="str">
        <f>IF(ISBLANK('Monitor Data'!O258),"",IF(J$4&gt;'Monitor Data'!O258,"",ABS(J$4-'Monitor Data'!O258)))</f>
        <v/>
      </c>
      <c r="K265" s="5" t="str">
        <f>IF(ISBLANK('Monitor Data'!P258),"",IF(K$4&gt;'Monitor Data'!P258,"",ABS(K$4-'Monitor Data'!P258)))</f>
        <v/>
      </c>
      <c r="L265" s="5" t="str">
        <f>IF(ISBLANK('Monitor Data'!Q258),"",IF(L$4&gt;'Monitor Data'!Q258,"",ABS(L$4-'Monitor Data'!Q258)))</f>
        <v/>
      </c>
      <c r="M265" s="5" t="str">
        <f>IF(ISBLANK('Monitor Data'!R258),"",IF(M$4&gt;'Monitor Data'!R258,"",ABS(M$4-'Monitor Data'!R258)))</f>
        <v/>
      </c>
      <c r="N265" s="5" t="str">
        <f>IF(ISBLANK('Monitor Data'!S258),"",IF(N$4&gt;'Monitor Data'!S258,"",ABS(N$4-'Monitor Data'!S258)))</f>
        <v/>
      </c>
    </row>
    <row r="266" spans="1:14" x14ac:dyDescent="0.25">
      <c r="A266" s="8">
        <v>44454</v>
      </c>
      <c r="B266" s="5" t="str">
        <f>IF(ISBLANK('Monitor Data'!B259),"",IF(B$4&gt;'Monitor Data'!B259,"",ABS(B$4-'Monitor Data'!B259)))</f>
        <v/>
      </c>
      <c r="C266" s="5" t="str">
        <f>IF(ISBLANK('Monitor Data'!D259),"",IF(C$4&gt;'Monitor Data'!D259,"",ABS(C$4-'Monitor Data'!D259)))</f>
        <v/>
      </c>
      <c r="D266" s="5" t="str">
        <f>IF(ISBLANK('Monitor Data'!E259),"",IF(D$4&gt;'Monitor Data'!E259,"",ABS(D$4-'Monitor Data'!E259)))</f>
        <v/>
      </c>
      <c r="E266" s="5" t="str">
        <f>IF(ISBLANK('Monitor Data'!G259),"",IF(E$4&gt;'Monitor Data'!G259,"",ABS(E$4-'Monitor Data'!G259)))</f>
        <v/>
      </c>
      <c r="F266" s="5" t="str">
        <f>IF(ISBLANK('Monitor Data'!H259),"",IF(F$4&gt;'Monitor Data'!H259,"",ABS(F$4-'Monitor Data'!H259)))</f>
        <v/>
      </c>
      <c r="G266" s="5" t="str">
        <f>IF(ISBLANK('Monitor Data'!J259),"",IF(G$4&gt;'Monitor Data'!J259,"",ABS(G$4-'Monitor Data'!J259)))</f>
        <v/>
      </c>
      <c r="H266" s="5" t="str">
        <f>IF(ISBLANK('Monitor Data'!L259),"",IF(H$4&gt;'Monitor Data'!L259,"",ABS(H$4-'Monitor Data'!L259)))</f>
        <v/>
      </c>
      <c r="I266" s="5" t="str">
        <f>IF(ISBLANK('Monitor Data'!M259),"",IF(I$4&gt;'Monitor Data'!M259,"",ABS(I$4-'Monitor Data'!M259)))</f>
        <v/>
      </c>
      <c r="J266" s="5" t="str">
        <f>IF(ISBLANK('Monitor Data'!O259),"",IF(J$4&gt;'Monitor Data'!O259,"",ABS(J$4-'Monitor Data'!O259)))</f>
        <v/>
      </c>
      <c r="K266" s="5" t="str">
        <f>IF(ISBLANK('Monitor Data'!P259),"",IF(K$4&gt;'Monitor Data'!P259,"",ABS(K$4-'Monitor Data'!P259)))</f>
        <v/>
      </c>
      <c r="L266" s="5" t="str">
        <f>IF(ISBLANK('Monitor Data'!Q259),"",IF(L$4&gt;'Monitor Data'!Q259,"",ABS(L$4-'Monitor Data'!Q259)))</f>
        <v/>
      </c>
      <c r="M266" s="5" t="str">
        <f>IF(ISBLANK('Monitor Data'!R259),"",IF(M$4&gt;'Monitor Data'!R259,"",ABS(M$4-'Monitor Data'!R259)))</f>
        <v/>
      </c>
      <c r="N266" s="5" t="str">
        <f>IF(ISBLANK('Monitor Data'!S259),"",IF(N$4&gt;'Monitor Data'!S259,"",ABS(N$4-'Monitor Data'!S259)))</f>
        <v/>
      </c>
    </row>
    <row r="267" spans="1:14" x14ac:dyDescent="0.25">
      <c r="A267" s="8">
        <v>44455</v>
      </c>
      <c r="B267" s="5" t="str">
        <f>IF(ISBLANK('Monitor Data'!B260),"",IF(B$4&gt;'Monitor Data'!B260,"",ABS(B$4-'Monitor Data'!B260)))</f>
        <v/>
      </c>
      <c r="C267" s="5" t="str">
        <f>IF(ISBLANK('Monitor Data'!D260),"",IF(C$4&gt;'Monitor Data'!D260,"",ABS(C$4-'Monitor Data'!D260)))</f>
        <v/>
      </c>
      <c r="D267" s="5" t="str">
        <f>IF(ISBLANK('Monitor Data'!E260),"",IF(D$4&gt;'Monitor Data'!E260,"",ABS(D$4-'Monitor Data'!E260)))</f>
        <v/>
      </c>
      <c r="E267" s="5" t="str">
        <f>IF(ISBLANK('Monitor Data'!G260),"",IF(E$4&gt;'Monitor Data'!G260,"",ABS(E$4-'Monitor Data'!G260)))</f>
        <v/>
      </c>
      <c r="F267" s="5">
        <f>IF(ISBLANK('Monitor Data'!H260),"",IF(F$4&gt;'Monitor Data'!H260,"",ABS(F$4-'Monitor Data'!H260)))</f>
        <v>1.9000000000000004</v>
      </c>
      <c r="G267" s="5" t="str">
        <f>IF(ISBLANK('Monitor Data'!J260),"",IF(G$4&gt;'Monitor Data'!J260,"",ABS(G$4-'Monitor Data'!J260)))</f>
        <v/>
      </c>
      <c r="H267" s="5" t="str">
        <f>IF(ISBLANK('Monitor Data'!L260),"",IF(H$4&gt;'Monitor Data'!L260,"",ABS(H$4-'Monitor Data'!L260)))</f>
        <v/>
      </c>
      <c r="I267" s="5" t="str">
        <f>IF(ISBLANK('Monitor Data'!M260),"",IF(I$4&gt;'Monitor Data'!M260,"",ABS(I$4-'Monitor Data'!M260)))</f>
        <v/>
      </c>
      <c r="J267" s="5">
        <f>IF(ISBLANK('Monitor Data'!O260),"",IF(J$4&gt;'Monitor Data'!O260,"",ABS(J$4-'Monitor Data'!O260)))</f>
        <v>0</v>
      </c>
      <c r="K267" s="5" t="str">
        <f>IF(ISBLANK('Monitor Data'!P260),"",IF(K$4&gt;'Monitor Data'!P260,"",ABS(K$4-'Monitor Data'!P260)))</f>
        <v/>
      </c>
      <c r="L267" s="5" t="str">
        <f>IF(ISBLANK('Monitor Data'!Q260),"",IF(L$4&gt;'Monitor Data'!Q260,"",ABS(L$4-'Monitor Data'!Q260)))</f>
        <v/>
      </c>
      <c r="M267" s="5" t="str">
        <f>IF(ISBLANK('Monitor Data'!R260),"",IF(M$4&gt;'Monitor Data'!R260,"",ABS(M$4-'Monitor Data'!R260)))</f>
        <v/>
      </c>
      <c r="N267" s="5">
        <f>IF(ISBLANK('Monitor Data'!S260),"",IF(N$4&gt;'Monitor Data'!S260,"",ABS(N$4-'Monitor Data'!S260)))</f>
        <v>0.5</v>
      </c>
    </row>
    <row r="268" spans="1:14" x14ac:dyDescent="0.25">
      <c r="A268" s="8">
        <v>44456</v>
      </c>
      <c r="B268" s="5" t="str">
        <f>IF(ISBLANK('Monitor Data'!B261),"",IF(B$4&gt;'Monitor Data'!B261,"",ABS(B$4-'Monitor Data'!B261)))</f>
        <v/>
      </c>
      <c r="C268" s="5" t="str">
        <f>IF(ISBLANK('Monitor Data'!D261),"",IF(C$4&gt;'Monitor Data'!D261,"",ABS(C$4-'Monitor Data'!D261)))</f>
        <v/>
      </c>
      <c r="D268" s="5" t="str">
        <f>IF(ISBLANK('Monitor Data'!E261),"",IF(D$4&gt;'Monitor Data'!E261,"",ABS(D$4-'Monitor Data'!E261)))</f>
        <v/>
      </c>
      <c r="E268" s="5" t="str">
        <f>IF(ISBLANK('Monitor Data'!G261),"",IF(E$4&gt;'Monitor Data'!G261,"",ABS(E$4-'Monitor Data'!G261)))</f>
        <v/>
      </c>
      <c r="F268" s="5" t="str">
        <f>IF(ISBLANK('Monitor Data'!H261),"",IF(F$4&gt;'Monitor Data'!H261,"",ABS(F$4-'Monitor Data'!H261)))</f>
        <v/>
      </c>
      <c r="G268" s="5" t="str">
        <f>IF(ISBLANK('Monitor Data'!J261),"",IF(G$4&gt;'Monitor Data'!J261,"",ABS(G$4-'Monitor Data'!J261)))</f>
        <v/>
      </c>
      <c r="H268" s="5" t="str">
        <f>IF(ISBLANK('Monitor Data'!L261),"",IF(H$4&gt;'Monitor Data'!L261,"",ABS(H$4-'Monitor Data'!L261)))</f>
        <v/>
      </c>
      <c r="I268" s="5" t="str">
        <f>IF(ISBLANK('Monitor Data'!M261),"",IF(I$4&gt;'Monitor Data'!M261,"",ABS(I$4-'Monitor Data'!M261)))</f>
        <v/>
      </c>
      <c r="J268" s="5" t="str">
        <f>IF(ISBLANK('Monitor Data'!O261),"",IF(J$4&gt;'Monitor Data'!O261,"",ABS(J$4-'Monitor Data'!O261)))</f>
        <v/>
      </c>
      <c r="K268" s="5">
        <f>IF(ISBLANK('Monitor Data'!P261),"",IF(K$4&gt;'Monitor Data'!P261,"",ABS(K$4-'Monitor Data'!P261)))</f>
        <v>0.29999999999999982</v>
      </c>
      <c r="L268" s="5" t="str">
        <f>IF(ISBLANK('Monitor Data'!Q261),"",IF(L$4&gt;'Monitor Data'!Q261,"",ABS(L$4-'Monitor Data'!Q261)))</f>
        <v/>
      </c>
      <c r="M268" s="5" t="str">
        <f>IF(ISBLANK('Monitor Data'!R261),"",IF(M$4&gt;'Monitor Data'!R261,"",ABS(M$4-'Monitor Data'!R261)))</f>
        <v/>
      </c>
      <c r="N268" s="5" t="str">
        <f>IF(ISBLANK('Monitor Data'!S261),"",IF(N$4&gt;'Monitor Data'!S261,"",ABS(N$4-'Monitor Data'!S261)))</f>
        <v/>
      </c>
    </row>
    <row r="269" spans="1:14" x14ac:dyDescent="0.25">
      <c r="A269" s="8">
        <v>44457</v>
      </c>
      <c r="B269" s="5" t="str">
        <f>IF(ISBLANK('Monitor Data'!B262),"",IF(B$4&gt;'Monitor Data'!B262,"",ABS(B$4-'Monitor Data'!B262)))</f>
        <v/>
      </c>
      <c r="C269" s="5" t="str">
        <f>IF(ISBLANK('Monitor Data'!D262),"",IF(C$4&gt;'Monitor Data'!D262,"",ABS(C$4-'Monitor Data'!D262)))</f>
        <v/>
      </c>
      <c r="D269" s="5" t="str">
        <f>IF(ISBLANK('Monitor Data'!E262),"",IF(D$4&gt;'Monitor Data'!E262,"",ABS(D$4-'Monitor Data'!E262)))</f>
        <v/>
      </c>
      <c r="E269" s="5" t="str">
        <f>IF(ISBLANK('Monitor Data'!G262),"",IF(E$4&gt;'Monitor Data'!G262,"",ABS(E$4-'Monitor Data'!G262)))</f>
        <v/>
      </c>
      <c r="F269" s="5" t="str">
        <f>IF(ISBLANK('Monitor Data'!H262),"",IF(F$4&gt;'Monitor Data'!H262,"",ABS(F$4-'Monitor Data'!H262)))</f>
        <v/>
      </c>
      <c r="G269" s="5" t="str">
        <f>IF(ISBLANK('Monitor Data'!J262),"",IF(G$4&gt;'Monitor Data'!J262,"",ABS(G$4-'Monitor Data'!J262)))</f>
        <v/>
      </c>
      <c r="H269" s="5" t="str">
        <f>IF(ISBLANK('Monitor Data'!L262),"",IF(H$4&gt;'Monitor Data'!L262,"",ABS(H$4-'Monitor Data'!L262)))</f>
        <v/>
      </c>
      <c r="I269" s="5" t="str">
        <f>IF(ISBLANK('Monitor Data'!M262),"",IF(I$4&gt;'Monitor Data'!M262,"",ABS(I$4-'Monitor Data'!M262)))</f>
        <v/>
      </c>
      <c r="J269" s="5" t="str">
        <f>IF(ISBLANK('Monitor Data'!O262),"",IF(J$4&gt;'Monitor Data'!O262,"",ABS(J$4-'Monitor Data'!O262)))</f>
        <v/>
      </c>
      <c r="K269" s="5" t="str">
        <f>IF(ISBLANK('Monitor Data'!P262),"",IF(K$4&gt;'Monitor Data'!P262,"",ABS(K$4-'Monitor Data'!P262)))</f>
        <v/>
      </c>
      <c r="L269" s="5" t="str">
        <f>IF(ISBLANK('Monitor Data'!Q262),"",IF(L$4&gt;'Monitor Data'!Q262,"",ABS(L$4-'Monitor Data'!Q262)))</f>
        <v/>
      </c>
      <c r="M269" s="5" t="str">
        <f>IF(ISBLANK('Monitor Data'!R262),"",IF(M$4&gt;'Monitor Data'!R262,"",ABS(M$4-'Monitor Data'!R262)))</f>
        <v/>
      </c>
      <c r="N269" s="5" t="str">
        <f>IF(ISBLANK('Monitor Data'!S262),"",IF(N$4&gt;'Monitor Data'!S262,"",ABS(N$4-'Monitor Data'!S262)))</f>
        <v/>
      </c>
    </row>
    <row r="270" spans="1:14" x14ac:dyDescent="0.25">
      <c r="A270" s="8">
        <v>44458</v>
      </c>
      <c r="B270" s="5">
        <f>IF(ISBLANK('Monitor Data'!B263),"",IF(B$4&gt;'Monitor Data'!B263,"",ABS(B$4-'Monitor Data'!B263)))</f>
        <v>1.2999999999999989</v>
      </c>
      <c r="C270" s="5">
        <f>IF(ISBLANK('Monitor Data'!D263),"",IF(C$4&gt;'Monitor Data'!D263,"",ABS(C$4-'Monitor Data'!D263)))</f>
        <v>1.8000000000000007</v>
      </c>
      <c r="D270" s="5">
        <f>IF(ISBLANK('Monitor Data'!E263),"",IF(D$4&gt;'Monitor Data'!E263,"",ABS(D$4-'Monitor Data'!E263)))</f>
        <v>2.2999999999999998</v>
      </c>
      <c r="E270" s="5">
        <f>IF(ISBLANK('Monitor Data'!G263),"",IF(E$4&gt;'Monitor Data'!G263,"",ABS(E$4-'Monitor Data'!G263)))</f>
        <v>2.7499999999999991</v>
      </c>
      <c r="F270" s="5">
        <f>IF(ISBLANK('Monitor Data'!H263),"",IF(F$4&gt;'Monitor Data'!H263,"",ABS(F$4-'Monitor Data'!H263)))</f>
        <v>0.40000000000000036</v>
      </c>
      <c r="G270" s="5">
        <f>IF(ISBLANK('Monitor Data'!J263),"",IF(G$4&gt;'Monitor Data'!J263,"",ABS(G$4-'Monitor Data'!J263)))</f>
        <v>1.9000000000000004</v>
      </c>
      <c r="H270" s="5" t="str">
        <f>IF(ISBLANK('Monitor Data'!L263),"",IF(H$4&gt;'Monitor Data'!L263,"",ABS(H$4-'Monitor Data'!L263)))</f>
        <v/>
      </c>
      <c r="I270" s="5">
        <f>IF(ISBLANK('Monitor Data'!M263),"",IF(I$4&gt;'Monitor Data'!M263,"",ABS(I$4-'Monitor Data'!M263)))</f>
        <v>1</v>
      </c>
      <c r="J270" s="5">
        <f>IF(ISBLANK('Monitor Data'!O263),"",IF(J$4&gt;'Monitor Data'!O263,"",ABS(J$4-'Monitor Data'!O263)))</f>
        <v>0.5</v>
      </c>
      <c r="K270" s="5">
        <f>IF(ISBLANK('Monitor Data'!P263),"",IF(K$4&gt;'Monitor Data'!P263,"",ABS(K$4-'Monitor Data'!P263)))</f>
        <v>1.7000000000000002</v>
      </c>
      <c r="L270" s="5">
        <f>IF(ISBLANK('Monitor Data'!Q263),"",IF(L$4&gt;'Monitor Data'!Q263,"",ABS(L$4-'Monitor Data'!Q263)))</f>
        <v>0.80000000000000071</v>
      </c>
      <c r="M270" s="5">
        <f>IF(ISBLANK('Monitor Data'!R263),"",IF(M$4&gt;'Monitor Data'!R263,"",ABS(M$4-'Monitor Data'!R263)))</f>
        <v>1.3999999999999995</v>
      </c>
      <c r="N270" s="5">
        <f>IF(ISBLANK('Monitor Data'!S263),"",IF(N$4&gt;'Monitor Data'!S263,"",ABS(N$4-'Monitor Data'!S263)))</f>
        <v>1.4999999999999991</v>
      </c>
    </row>
    <row r="271" spans="1:14" x14ac:dyDescent="0.25">
      <c r="A271" s="8">
        <v>44459</v>
      </c>
      <c r="B271" s="5" t="str">
        <f>IF(ISBLANK('Monitor Data'!B264),"",IF(B$4&gt;'Monitor Data'!B264,"",ABS(B$4-'Monitor Data'!B264)))</f>
        <v/>
      </c>
      <c r="C271" s="5" t="str">
        <f>IF(ISBLANK('Monitor Data'!D264),"",IF(C$4&gt;'Monitor Data'!D264,"",ABS(C$4-'Monitor Data'!D264)))</f>
        <v/>
      </c>
      <c r="D271" s="5" t="str">
        <f>IF(ISBLANK('Monitor Data'!E264),"",IF(D$4&gt;'Monitor Data'!E264,"",ABS(D$4-'Monitor Data'!E264)))</f>
        <v/>
      </c>
      <c r="E271" s="5" t="str">
        <f>IF(ISBLANK('Monitor Data'!G264),"",IF(E$4&gt;'Monitor Data'!G264,"",ABS(E$4-'Monitor Data'!G264)))</f>
        <v/>
      </c>
      <c r="F271" s="5" t="str">
        <f>IF(ISBLANK('Monitor Data'!H264),"",IF(F$4&gt;'Monitor Data'!H264,"",ABS(F$4-'Monitor Data'!H264)))</f>
        <v/>
      </c>
      <c r="G271" s="5" t="str">
        <f>IF(ISBLANK('Monitor Data'!J264),"",IF(G$4&gt;'Monitor Data'!J264,"",ABS(G$4-'Monitor Data'!J264)))</f>
        <v/>
      </c>
      <c r="H271" s="5" t="str">
        <f>IF(ISBLANK('Monitor Data'!L264),"",IF(H$4&gt;'Monitor Data'!L264,"",ABS(H$4-'Monitor Data'!L264)))</f>
        <v/>
      </c>
      <c r="I271" s="5" t="str">
        <f>IF(ISBLANK('Monitor Data'!M264),"",IF(I$4&gt;'Monitor Data'!M264,"",ABS(I$4-'Monitor Data'!M264)))</f>
        <v/>
      </c>
      <c r="J271" s="5" t="str">
        <f>IF(ISBLANK('Monitor Data'!O264),"",IF(J$4&gt;'Monitor Data'!O264,"",ABS(J$4-'Monitor Data'!O264)))</f>
        <v/>
      </c>
      <c r="K271" s="5" t="str">
        <f>IF(ISBLANK('Monitor Data'!P264),"",IF(K$4&gt;'Monitor Data'!P264,"",ABS(K$4-'Monitor Data'!P264)))</f>
        <v/>
      </c>
      <c r="L271" s="5" t="str">
        <f>IF(ISBLANK('Monitor Data'!Q264),"",IF(L$4&gt;'Monitor Data'!Q264,"",ABS(L$4-'Monitor Data'!Q264)))</f>
        <v/>
      </c>
      <c r="M271" s="5" t="str">
        <f>IF(ISBLANK('Monitor Data'!R264),"",IF(M$4&gt;'Monitor Data'!R264,"",ABS(M$4-'Monitor Data'!R264)))</f>
        <v/>
      </c>
      <c r="N271" s="5" t="str">
        <f>IF(ISBLANK('Monitor Data'!S264),"",IF(N$4&gt;'Monitor Data'!S264,"",ABS(N$4-'Monitor Data'!S264)))</f>
        <v/>
      </c>
    </row>
    <row r="272" spans="1:14" x14ac:dyDescent="0.25">
      <c r="A272" s="8">
        <v>44460</v>
      </c>
      <c r="B272" s="5" t="str">
        <f>IF(ISBLANK('Monitor Data'!B265),"",IF(B$4&gt;'Monitor Data'!B265,"",ABS(B$4-'Monitor Data'!B265)))</f>
        <v/>
      </c>
      <c r="C272" s="5" t="str">
        <f>IF(ISBLANK('Monitor Data'!D265),"",IF(C$4&gt;'Monitor Data'!D265,"",ABS(C$4-'Monitor Data'!D265)))</f>
        <v/>
      </c>
      <c r="D272" s="5" t="str">
        <f>IF(ISBLANK('Monitor Data'!E265),"",IF(D$4&gt;'Monitor Data'!E265,"",ABS(D$4-'Monitor Data'!E265)))</f>
        <v/>
      </c>
      <c r="E272" s="5" t="str">
        <f>IF(ISBLANK('Monitor Data'!G265),"",IF(E$4&gt;'Monitor Data'!G265,"",ABS(E$4-'Monitor Data'!G265)))</f>
        <v/>
      </c>
      <c r="F272" s="5" t="str">
        <f>IF(ISBLANK('Monitor Data'!H265),"",IF(F$4&gt;'Monitor Data'!H265,"",ABS(F$4-'Monitor Data'!H265)))</f>
        <v/>
      </c>
      <c r="G272" s="5" t="str">
        <f>IF(ISBLANK('Monitor Data'!J265),"",IF(G$4&gt;'Monitor Data'!J265,"",ABS(G$4-'Monitor Data'!J265)))</f>
        <v/>
      </c>
      <c r="H272" s="5" t="str">
        <f>IF(ISBLANK('Monitor Data'!L265),"",IF(H$4&gt;'Monitor Data'!L265,"",ABS(H$4-'Monitor Data'!L265)))</f>
        <v/>
      </c>
      <c r="I272" s="5" t="str">
        <f>IF(ISBLANK('Monitor Data'!M265),"",IF(I$4&gt;'Monitor Data'!M265,"",ABS(I$4-'Monitor Data'!M265)))</f>
        <v/>
      </c>
      <c r="J272" s="5" t="str">
        <f>IF(ISBLANK('Monitor Data'!O265),"",IF(J$4&gt;'Monitor Data'!O265,"",ABS(J$4-'Monitor Data'!O265)))</f>
        <v/>
      </c>
      <c r="K272" s="5" t="str">
        <f>IF(ISBLANK('Monitor Data'!P265),"",IF(K$4&gt;'Monitor Data'!P265,"",ABS(K$4-'Monitor Data'!P265)))</f>
        <v/>
      </c>
      <c r="L272" s="5" t="str">
        <f>IF(ISBLANK('Monitor Data'!Q265),"",IF(L$4&gt;'Monitor Data'!Q265,"",ABS(L$4-'Monitor Data'!Q265)))</f>
        <v/>
      </c>
      <c r="M272" s="5" t="str">
        <f>IF(ISBLANK('Monitor Data'!R265),"",IF(M$4&gt;'Monitor Data'!R265,"",ABS(M$4-'Monitor Data'!R265)))</f>
        <v/>
      </c>
      <c r="N272" s="5" t="str">
        <f>IF(ISBLANK('Monitor Data'!S265),"",IF(N$4&gt;'Monitor Data'!S265,"",ABS(N$4-'Monitor Data'!S265)))</f>
        <v/>
      </c>
    </row>
    <row r="273" spans="1:14" x14ac:dyDescent="0.25">
      <c r="A273" s="8">
        <v>44461</v>
      </c>
      <c r="B273" s="5" t="str">
        <f>IF(ISBLANK('Monitor Data'!B266),"",IF(B$4&gt;'Monitor Data'!B266,"",ABS(B$4-'Monitor Data'!B266)))</f>
        <v/>
      </c>
      <c r="C273" s="5" t="str">
        <f>IF(ISBLANK('Monitor Data'!D266),"",IF(C$4&gt;'Monitor Data'!D266,"",ABS(C$4-'Monitor Data'!D266)))</f>
        <v/>
      </c>
      <c r="D273" s="5" t="str">
        <f>IF(ISBLANK('Monitor Data'!E266),"",IF(D$4&gt;'Monitor Data'!E266,"",ABS(D$4-'Monitor Data'!E266)))</f>
        <v/>
      </c>
      <c r="E273" s="5" t="str">
        <f>IF(ISBLANK('Monitor Data'!G266),"",IF(E$4&gt;'Monitor Data'!G266,"",ABS(E$4-'Monitor Data'!G266)))</f>
        <v/>
      </c>
      <c r="F273" s="5" t="str">
        <f>IF(ISBLANK('Monitor Data'!H266),"",IF(F$4&gt;'Monitor Data'!H266,"",ABS(F$4-'Monitor Data'!H266)))</f>
        <v/>
      </c>
      <c r="G273" s="5" t="str">
        <f>IF(ISBLANK('Monitor Data'!J266),"",IF(G$4&gt;'Monitor Data'!J266,"",ABS(G$4-'Monitor Data'!J266)))</f>
        <v/>
      </c>
      <c r="H273" s="5" t="str">
        <f>IF(ISBLANK('Monitor Data'!L266),"",IF(H$4&gt;'Monitor Data'!L266,"",ABS(H$4-'Monitor Data'!L266)))</f>
        <v/>
      </c>
      <c r="I273" s="5" t="str">
        <f>IF(ISBLANK('Monitor Data'!M266),"",IF(I$4&gt;'Monitor Data'!M266,"",ABS(I$4-'Monitor Data'!M266)))</f>
        <v/>
      </c>
      <c r="J273" s="5" t="str">
        <f>IF(ISBLANK('Monitor Data'!O266),"",IF(J$4&gt;'Monitor Data'!O266,"",ABS(J$4-'Monitor Data'!O266)))</f>
        <v/>
      </c>
      <c r="K273" s="5" t="str">
        <f>IF(ISBLANK('Monitor Data'!P266),"",IF(K$4&gt;'Monitor Data'!P266,"",ABS(K$4-'Monitor Data'!P266)))</f>
        <v/>
      </c>
      <c r="L273" s="5" t="str">
        <f>IF(ISBLANK('Monitor Data'!Q266),"",IF(L$4&gt;'Monitor Data'!Q266,"",ABS(L$4-'Monitor Data'!Q266)))</f>
        <v/>
      </c>
      <c r="M273" s="5" t="str">
        <f>IF(ISBLANK('Monitor Data'!R266),"",IF(M$4&gt;'Monitor Data'!R266,"",ABS(M$4-'Monitor Data'!R266)))</f>
        <v/>
      </c>
      <c r="N273" s="5" t="str">
        <f>IF(ISBLANK('Monitor Data'!S266),"",IF(N$4&gt;'Monitor Data'!S266,"",ABS(N$4-'Monitor Data'!S266)))</f>
        <v/>
      </c>
    </row>
    <row r="274" spans="1:14" x14ac:dyDescent="0.25">
      <c r="A274" s="8">
        <v>44462</v>
      </c>
      <c r="B274" s="5" t="str">
        <f>IF(ISBLANK('Monitor Data'!B267),"",IF(B$4&gt;'Monitor Data'!B267,"",ABS(B$4-'Monitor Data'!B267)))</f>
        <v/>
      </c>
      <c r="C274" s="5" t="str">
        <f>IF(ISBLANK('Monitor Data'!D267),"",IF(C$4&gt;'Monitor Data'!D267,"",ABS(C$4-'Monitor Data'!D267)))</f>
        <v/>
      </c>
      <c r="D274" s="5" t="str">
        <f>IF(ISBLANK('Monitor Data'!E267),"",IF(D$4&gt;'Monitor Data'!E267,"",ABS(D$4-'Monitor Data'!E267)))</f>
        <v/>
      </c>
      <c r="E274" s="5" t="str">
        <f>IF(ISBLANK('Monitor Data'!G267),"",IF(E$4&gt;'Monitor Data'!G267,"",ABS(E$4-'Monitor Data'!G267)))</f>
        <v/>
      </c>
      <c r="F274" s="5" t="str">
        <f>IF(ISBLANK('Monitor Data'!H267),"",IF(F$4&gt;'Monitor Data'!H267,"",ABS(F$4-'Monitor Data'!H267)))</f>
        <v/>
      </c>
      <c r="G274" s="5" t="str">
        <f>IF(ISBLANK('Monitor Data'!J267),"",IF(G$4&gt;'Monitor Data'!J267,"",ABS(G$4-'Monitor Data'!J267)))</f>
        <v/>
      </c>
      <c r="H274" s="5">
        <f>IF(ISBLANK('Monitor Data'!L267),"",IF(H$4&gt;'Monitor Data'!L267,"",ABS(H$4-'Monitor Data'!L267)))</f>
        <v>1</v>
      </c>
      <c r="I274" s="5" t="str">
        <f>IF(ISBLANK('Monitor Data'!M267),"",IF(I$4&gt;'Monitor Data'!M267,"",ABS(I$4-'Monitor Data'!M267)))</f>
        <v/>
      </c>
      <c r="J274" s="5" t="str">
        <f>IF(ISBLANK('Monitor Data'!O267),"",IF(J$4&gt;'Monitor Data'!O267,"",ABS(J$4-'Monitor Data'!O267)))</f>
        <v/>
      </c>
      <c r="K274" s="5" t="str">
        <f>IF(ISBLANK('Monitor Data'!P267),"",IF(K$4&gt;'Monitor Data'!P267,"",ABS(K$4-'Monitor Data'!P267)))</f>
        <v/>
      </c>
      <c r="L274" s="5" t="str">
        <f>IF(ISBLANK('Monitor Data'!Q267),"",IF(L$4&gt;'Monitor Data'!Q267,"",ABS(L$4-'Monitor Data'!Q267)))</f>
        <v/>
      </c>
      <c r="M274" s="5" t="str">
        <f>IF(ISBLANK('Monitor Data'!R267),"",IF(M$4&gt;'Monitor Data'!R267,"",ABS(M$4-'Monitor Data'!R267)))</f>
        <v/>
      </c>
      <c r="N274" s="5" t="str">
        <f>IF(ISBLANK('Monitor Data'!S267),"",IF(N$4&gt;'Monitor Data'!S267,"",ABS(N$4-'Monitor Data'!S267)))</f>
        <v/>
      </c>
    </row>
    <row r="275" spans="1:14" x14ac:dyDescent="0.25">
      <c r="A275" s="8">
        <v>44463</v>
      </c>
      <c r="B275" s="5" t="str">
        <f>IF(ISBLANK('Monitor Data'!B268),"",IF(B$4&gt;'Monitor Data'!B268,"",ABS(B$4-'Monitor Data'!B268)))</f>
        <v/>
      </c>
      <c r="C275" s="5" t="str">
        <f>IF(ISBLANK('Monitor Data'!D268),"",IF(C$4&gt;'Monitor Data'!D268,"",ABS(C$4-'Monitor Data'!D268)))</f>
        <v/>
      </c>
      <c r="D275" s="5" t="str">
        <f>IF(ISBLANK('Monitor Data'!E268),"",IF(D$4&gt;'Monitor Data'!E268,"",ABS(D$4-'Monitor Data'!E268)))</f>
        <v/>
      </c>
      <c r="E275" s="5" t="str">
        <f>IF(ISBLANK('Monitor Data'!G268),"",IF(E$4&gt;'Monitor Data'!G268,"",ABS(E$4-'Monitor Data'!G268)))</f>
        <v/>
      </c>
      <c r="F275" s="5" t="str">
        <f>IF(ISBLANK('Monitor Data'!H268),"",IF(F$4&gt;'Monitor Data'!H268,"",ABS(F$4-'Monitor Data'!H268)))</f>
        <v/>
      </c>
      <c r="G275" s="5" t="str">
        <f>IF(ISBLANK('Monitor Data'!J268),"",IF(G$4&gt;'Monitor Data'!J268,"",ABS(G$4-'Monitor Data'!J268)))</f>
        <v/>
      </c>
      <c r="H275" s="5" t="str">
        <f>IF(ISBLANK('Monitor Data'!L268),"",IF(H$4&gt;'Monitor Data'!L268,"",ABS(H$4-'Monitor Data'!L268)))</f>
        <v/>
      </c>
      <c r="I275" s="5" t="str">
        <f>IF(ISBLANK('Monitor Data'!M268),"",IF(I$4&gt;'Monitor Data'!M268,"",ABS(I$4-'Monitor Data'!M268)))</f>
        <v/>
      </c>
      <c r="J275" s="5" t="str">
        <f>IF(ISBLANK('Monitor Data'!O268),"",IF(J$4&gt;'Monitor Data'!O268,"",ABS(J$4-'Monitor Data'!O268)))</f>
        <v/>
      </c>
      <c r="K275" s="5" t="str">
        <f>IF(ISBLANK('Monitor Data'!P268),"",IF(K$4&gt;'Monitor Data'!P268,"",ABS(K$4-'Monitor Data'!P268)))</f>
        <v/>
      </c>
      <c r="L275" s="5" t="str">
        <f>IF(ISBLANK('Monitor Data'!Q268),"",IF(L$4&gt;'Monitor Data'!Q268,"",ABS(L$4-'Monitor Data'!Q268)))</f>
        <v/>
      </c>
      <c r="M275" s="5" t="str">
        <f>IF(ISBLANK('Monitor Data'!R268),"",IF(M$4&gt;'Monitor Data'!R268,"",ABS(M$4-'Monitor Data'!R268)))</f>
        <v/>
      </c>
      <c r="N275" s="5" t="str">
        <f>IF(ISBLANK('Monitor Data'!S268),"",IF(N$4&gt;'Monitor Data'!S268,"",ABS(N$4-'Monitor Data'!S268)))</f>
        <v/>
      </c>
    </row>
    <row r="276" spans="1:14" x14ac:dyDescent="0.25">
      <c r="A276" s="8">
        <v>44464</v>
      </c>
      <c r="B276" s="5" t="str">
        <f>IF(ISBLANK('Monitor Data'!B269),"",IF(B$4&gt;'Monitor Data'!B269,"",ABS(B$4-'Monitor Data'!B269)))</f>
        <v/>
      </c>
      <c r="C276" s="5" t="str">
        <f>IF(ISBLANK('Monitor Data'!D269),"",IF(C$4&gt;'Monitor Data'!D269,"",ABS(C$4-'Monitor Data'!D269)))</f>
        <v/>
      </c>
      <c r="D276" s="5" t="str">
        <f>IF(ISBLANK('Monitor Data'!E269),"",IF(D$4&gt;'Monitor Data'!E269,"",ABS(D$4-'Monitor Data'!E269)))</f>
        <v/>
      </c>
      <c r="E276" s="5" t="str">
        <f>IF(ISBLANK('Monitor Data'!G269),"",IF(E$4&gt;'Monitor Data'!G269,"",ABS(E$4-'Monitor Data'!G269)))</f>
        <v/>
      </c>
      <c r="F276" s="5" t="str">
        <f>IF(ISBLANK('Monitor Data'!H269),"",IF(F$4&gt;'Monitor Data'!H269,"",ABS(F$4-'Monitor Data'!H269)))</f>
        <v/>
      </c>
      <c r="G276" s="5" t="str">
        <f>IF(ISBLANK('Monitor Data'!J269),"",IF(G$4&gt;'Monitor Data'!J269,"",ABS(G$4-'Monitor Data'!J269)))</f>
        <v/>
      </c>
      <c r="H276" s="5" t="str">
        <f>IF(ISBLANK('Monitor Data'!L269),"",IF(H$4&gt;'Monitor Data'!L269,"",ABS(H$4-'Monitor Data'!L269)))</f>
        <v/>
      </c>
      <c r="I276" s="5" t="str">
        <f>IF(ISBLANK('Monitor Data'!M269),"",IF(I$4&gt;'Monitor Data'!M269,"",ABS(I$4-'Monitor Data'!M269)))</f>
        <v/>
      </c>
      <c r="J276" s="5" t="str">
        <f>IF(ISBLANK('Monitor Data'!O269),"",IF(J$4&gt;'Monitor Data'!O269,"",ABS(J$4-'Monitor Data'!O269)))</f>
        <v/>
      </c>
      <c r="K276" s="5" t="str">
        <f>IF(ISBLANK('Monitor Data'!P269),"",IF(K$4&gt;'Monitor Data'!P269,"",ABS(K$4-'Monitor Data'!P269)))</f>
        <v/>
      </c>
      <c r="L276" s="5" t="str">
        <f>IF(ISBLANK('Monitor Data'!Q269),"",IF(L$4&gt;'Monitor Data'!Q269,"",ABS(L$4-'Monitor Data'!Q269)))</f>
        <v/>
      </c>
      <c r="M276" s="5" t="str">
        <f>IF(ISBLANK('Monitor Data'!R269),"",IF(M$4&gt;'Monitor Data'!R269,"",ABS(M$4-'Monitor Data'!R269)))</f>
        <v/>
      </c>
      <c r="N276" s="5" t="str">
        <f>IF(ISBLANK('Monitor Data'!S269),"",IF(N$4&gt;'Monitor Data'!S269,"",ABS(N$4-'Monitor Data'!S269)))</f>
        <v/>
      </c>
    </row>
    <row r="277" spans="1:14" x14ac:dyDescent="0.25">
      <c r="A277" s="8">
        <v>44465</v>
      </c>
      <c r="B277" s="5" t="str">
        <f>IF(ISBLANK('Monitor Data'!B270),"",IF(B$4&gt;'Monitor Data'!B270,"",ABS(B$4-'Monitor Data'!B270)))</f>
        <v/>
      </c>
      <c r="C277" s="5" t="str">
        <f>IF(ISBLANK('Monitor Data'!D270),"",IF(C$4&gt;'Monitor Data'!D270,"",ABS(C$4-'Monitor Data'!D270)))</f>
        <v/>
      </c>
      <c r="D277" s="5" t="str">
        <f>IF(ISBLANK('Monitor Data'!E270),"",IF(D$4&gt;'Monitor Data'!E270,"",ABS(D$4-'Monitor Data'!E270)))</f>
        <v/>
      </c>
      <c r="E277" s="5" t="str">
        <f>IF(ISBLANK('Monitor Data'!G270),"",IF(E$4&gt;'Monitor Data'!G270,"",ABS(E$4-'Monitor Data'!G270)))</f>
        <v/>
      </c>
      <c r="F277" s="5" t="str">
        <f>IF(ISBLANK('Monitor Data'!H270),"",IF(F$4&gt;'Monitor Data'!H270,"",ABS(F$4-'Monitor Data'!H270)))</f>
        <v/>
      </c>
      <c r="G277" s="5" t="str">
        <f>IF(ISBLANK('Monitor Data'!J270),"",IF(G$4&gt;'Monitor Data'!J270,"",ABS(G$4-'Monitor Data'!J270)))</f>
        <v/>
      </c>
      <c r="H277" s="5" t="str">
        <f>IF(ISBLANK('Monitor Data'!L270),"",IF(H$4&gt;'Monitor Data'!L270,"",ABS(H$4-'Monitor Data'!L270)))</f>
        <v/>
      </c>
      <c r="I277" s="5">
        <f>IF(ISBLANK('Monitor Data'!M270),"",IF(I$4&gt;'Monitor Data'!M270,"",ABS(I$4-'Monitor Data'!M270)))</f>
        <v>0.5</v>
      </c>
      <c r="J277" s="5" t="str">
        <f>IF(ISBLANK('Monitor Data'!O270),"",IF(J$4&gt;'Monitor Data'!O270,"",ABS(J$4-'Monitor Data'!O270)))</f>
        <v/>
      </c>
      <c r="K277" s="5" t="str">
        <f>IF(ISBLANK('Monitor Data'!P270),"",IF(K$4&gt;'Monitor Data'!P270,"",ABS(K$4-'Monitor Data'!P270)))</f>
        <v/>
      </c>
      <c r="L277" s="5" t="str">
        <f>IF(ISBLANK('Monitor Data'!Q270),"",IF(L$4&gt;'Monitor Data'!Q270,"",ABS(L$4-'Monitor Data'!Q270)))</f>
        <v/>
      </c>
      <c r="M277" s="5" t="str">
        <f>IF(ISBLANK('Monitor Data'!R270),"",IF(M$4&gt;'Monitor Data'!R270,"",ABS(M$4-'Monitor Data'!R270)))</f>
        <v/>
      </c>
      <c r="N277" s="5" t="str">
        <f>IF(ISBLANK('Monitor Data'!S270),"",IF(N$4&gt;'Monitor Data'!S270,"",ABS(N$4-'Monitor Data'!S270)))</f>
        <v/>
      </c>
    </row>
    <row r="278" spans="1:14" x14ac:dyDescent="0.25">
      <c r="A278" s="8">
        <v>44466</v>
      </c>
      <c r="B278" s="5" t="str">
        <f>IF(ISBLANK('Monitor Data'!B271),"",IF(B$4&gt;'Monitor Data'!B271,"",ABS(B$4-'Monitor Data'!B271)))</f>
        <v/>
      </c>
      <c r="C278" s="5" t="str">
        <f>IF(ISBLANK('Monitor Data'!D271),"",IF(C$4&gt;'Monitor Data'!D271,"",ABS(C$4-'Monitor Data'!D271)))</f>
        <v/>
      </c>
      <c r="D278" s="5">
        <f>IF(ISBLANK('Monitor Data'!E271),"",IF(D$4&gt;'Monitor Data'!E271,"",ABS(D$4-'Monitor Data'!E271)))</f>
        <v>3.6000000000000005</v>
      </c>
      <c r="E278" s="5">
        <f>IF(ISBLANK('Monitor Data'!G271),"",IF(E$4&gt;'Monitor Data'!G271,"",ABS(E$4-'Monitor Data'!G271)))</f>
        <v>3.1499999999999995</v>
      </c>
      <c r="F278" s="5" t="str">
        <f>IF(ISBLANK('Monitor Data'!H271),"",IF(F$4&gt;'Monitor Data'!H271,"",ABS(F$4-'Monitor Data'!H271)))</f>
        <v/>
      </c>
      <c r="G278" s="5" t="str">
        <f>IF(ISBLANK('Monitor Data'!J271),"",IF(G$4&gt;'Monitor Data'!J271,"",ABS(G$4-'Monitor Data'!J271)))</f>
        <v/>
      </c>
      <c r="H278" s="5" t="str">
        <f>IF(ISBLANK('Monitor Data'!L271),"",IF(H$4&gt;'Monitor Data'!L271,"",ABS(H$4-'Monitor Data'!L271)))</f>
        <v/>
      </c>
      <c r="I278" s="5">
        <f>IF(ISBLANK('Monitor Data'!M271),"",IF(I$4&gt;'Monitor Data'!M271,"",ABS(I$4-'Monitor Data'!M271)))</f>
        <v>6.8000000000000007</v>
      </c>
      <c r="J278" s="5" t="str">
        <f>IF(ISBLANK('Monitor Data'!O271),"",IF(J$4&gt;'Monitor Data'!O271,"",ABS(J$4-'Monitor Data'!O271)))</f>
        <v/>
      </c>
      <c r="K278" s="5">
        <f>IF(ISBLANK('Monitor Data'!P271),"",IF(K$4&gt;'Monitor Data'!P271,"",ABS(K$4-'Monitor Data'!P271)))</f>
        <v>2.4999999999999991</v>
      </c>
      <c r="L278" s="5" t="str">
        <f>IF(ISBLANK('Monitor Data'!Q271),"",IF(L$4&gt;'Monitor Data'!Q271,"",ABS(L$4-'Monitor Data'!Q271)))</f>
        <v/>
      </c>
      <c r="M278" s="5" t="str">
        <f>IF(ISBLANK('Monitor Data'!R271),"",IF(M$4&gt;'Monitor Data'!R271,"",ABS(M$4-'Monitor Data'!R271)))</f>
        <v/>
      </c>
      <c r="N278" s="5" t="str">
        <f>IF(ISBLANK('Monitor Data'!S271),"",IF(N$4&gt;'Monitor Data'!S271,"",ABS(N$4-'Monitor Data'!S271)))</f>
        <v/>
      </c>
    </row>
    <row r="279" spans="1:14" x14ac:dyDescent="0.25">
      <c r="A279" s="8">
        <v>44467</v>
      </c>
      <c r="B279" s="5" t="str">
        <f>IF(ISBLANK('Monitor Data'!B272),"",IF(B$4&gt;'Monitor Data'!B272,"",ABS(B$4-'Monitor Data'!B272)))</f>
        <v/>
      </c>
      <c r="C279" s="5" t="str">
        <f>IF(ISBLANK('Monitor Data'!D272),"",IF(C$4&gt;'Monitor Data'!D272,"",ABS(C$4-'Monitor Data'!D272)))</f>
        <v/>
      </c>
      <c r="D279" s="5">
        <f>IF(ISBLANK('Monitor Data'!E272),"",IF(D$4&gt;'Monitor Data'!E272,"",ABS(D$4-'Monitor Data'!E272)))</f>
        <v>1.9999999999999991</v>
      </c>
      <c r="E279" s="5">
        <f>IF(ISBLANK('Monitor Data'!G272),"",IF(E$4&gt;'Monitor Data'!G272,"",ABS(E$4-'Monitor Data'!G272)))</f>
        <v>1.0499999999999998</v>
      </c>
      <c r="F279" s="5">
        <f>IF(ISBLANK('Monitor Data'!H272),"",IF(F$4&gt;'Monitor Data'!H272,"",ABS(F$4-'Monitor Data'!H272)))</f>
        <v>3.5999999999999996</v>
      </c>
      <c r="G279" s="5" t="str">
        <f>IF(ISBLANK('Monitor Data'!J272),"",IF(G$4&gt;'Monitor Data'!J272,"",ABS(G$4-'Monitor Data'!J272)))</f>
        <v/>
      </c>
      <c r="H279" s="5">
        <f>IF(ISBLANK('Monitor Data'!L272),"",IF(H$4&gt;'Monitor Data'!L272,"",ABS(H$4-'Monitor Data'!L272)))</f>
        <v>5.3999999999999995</v>
      </c>
      <c r="I279" s="5">
        <f>IF(ISBLANK('Monitor Data'!M272),"",IF(I$4&gt;'Monitor Data'!M272,"",ABS(I$4-'Monitor Data'!M272)))</f>
        <v>5.1999999999999993</v>
      </c>
      <c r="J279" s="5">
        <f>IF(ISBLANK('Monitor Data'!O272),"",IF(J$4&gt;'Monitor Data'!O272,"",ABS(J$4-'Monitor Data'!O272)))</f>
        <v>4.7999999999999989</v>
      </c>
      <c r="K279" s="5" t="str">
        <f>IF(ISBLANK('Monitor Data'!P272),"",IF(K$4&gt;'Monitor Data'!P272,"",ABS(K$4-'Monitor Data'!P272)))</f>
        <v/>
      </c>
      <c r="L279" s="5" t="str">
        <f>IF(ISBLANK('Monitor Data'!Q272),"",IF(L$4&gt;'Monitor Data'!Q272,"",ABS(L$4-'Monitor Data'!Q272)))</f>
        <v/>
      </c>
      <c r="M279" s="5">
        <f>IF(ISBLANK('Monitor Data'!R272),"",IF(M$4&gt;'Monitor Data'!R272,"",ABS(M$4-'Monitor Data'!R272)))</f>
        <v>4.7</v>
      </c>
      <c r="N279" s="5">
        <f>IF(ISBLANK('Monitor Data'!S272),"",IF(N$4&gt;'Monitor Data'!S272,"",ABS(N$4-'Monitor Data'!S272)))</f>
        <v>7.1000000000000005</v>
      </c>
    </row>
    <row r="280" spans="1:14" x14ac:dyDescent="0.25">
      <c r="A280" s="8">
        <v>44468</v>
      </c>
      <c r="B280" s="5" t="str">
        <f>IF(ISBLANK('Monitor Data'!B273),"",IF(B$4&gt;'Monitor Data'!B273,"",ABS(B$4-'Monitor Data'!B273)))</f>
        <v/>
      </c>
      <c r="C280" s="5" t="str">
        <f>IF(ISBLANK('Monitor Data'!D273),"",IF(C$4&gt;'Monitor Data'!D273,"",ABS(C$4-'Monitor Data'!D273)))</f>
        <v/>
      </c>
      <c r="D280" s="5" t="str">
        <f>IF(ISBLANK('Monitor Data'!E273),"",IF(D$4&gt;'Monitor Data'!E273,"",ABS(D$4-'Monitor Data'!E273)))</f>
        <v/>
      </c>
      <c r="E280" s="5">
        <f>IF(ISBLANK('Monitor Data'!G273),"",IF(E$4&gt;'Monitor Data'!G273,"",ABS(E$4-'Monitor Data'!G273)))</f>
        <v>5.7499999999999991</v>
      </c>
      <c r="F280" s="5" t="str">
        <f>IF(ISBLANK('Monitor Data'!H273),"",IF(F$4&gt;'Monitor Data'!H273,"",ABS(F$4-'Monitor Data'!H273)))</f>
        <v/>
      </c>
      <c r="G280" s="5" t="str">
        <f>IF(ISBLANK('Monitor Data'!J273),"",IF(G$4&gt;'Monitor Data'!J273,"",ABS(G$4-'Monitor Data'!J273)))</f>
        <v/>
      </c>
      <c r="H280" s="5" t="str">
        <f>IF(ISBLANK('Monitor Data'!L273),"",IF(H$4&gt;'Monitor Data'!L273,"",ABS(H$4-'Monitor Data'!L273)))</f>
        <v/>
      </c>
      <c r="I280" s="5">
        <f>IF(ISBLANK('Monitor Data'!M273),"",IF(I$4&gt;'Monitor Data'!M273,"",ABS(I$4-'Monitor Data'!M273)))</f>
        <v>7.1</v>
      </c>
      <c r="J280" s="5" t="str">
        <f>IF(ISBLANK('Monitor Data'!O273),"",IF(J$4&gt;'Monitor Data'!O273,"",ABS(J$4-'Monitor Data'!O273)))</f>
        <v/>
      </c>
      <c r="K280" s="5">
        <f>IF(ISBLANK('Monitor Data'!P273),"",IF(K$4&gt;'Monitor Data'!P273,"",ABS(K$4-'Monitor Data'!P273)))</f>
        <v>3.8</v>
      </c>
      <c r="L280" s="5" t="str">
        <f>IF(ISBLANK('Monitor Data'!Q273),"",IF(L$4&gt;'Monitor Data'!Q273,"",ABS(L$4-'Monitor Data'!Q273)))</f>
        <v/>
      </c>
      <c r="M280" s="5" t="str">
        <f>IF(ISBLANK('Monitor Data'!R273),"",IF(M$4&gt;'Monitor Data'!R273,"",ABS(M$4-'Monitor Data'!R273)))</f>
        <v/>
      </c>
      <c r="N280" s="5" t="str">
        <f>IF(ISBLANK('Monitor Data'!S273),"",IF(N$4&gt;'Monitor Data'!S273,"",ABS(N$4-'Monitor Data'!S273)))</f>
        <v/>
      </c>
    </row>
    <row r="281" spans="1:14" x14ac:dyDescent="0.25">
      <c r="A281" s="8">
        <v>44469</v>
      </c>
      <c r="B281" s="5">
        <f>IF(ISBLANK('Monitor Data'!B274),"",IF(B$4&gt;'Monitor Data'!B274,"",ABS(B$4-'Monitor Data'!B274)))</f>
        <v>8</v>
      </c>
      <c r="C281" s="5" t="str">
        <f>IF(ISBLANK('Monitor Data'!D274),"",IF(C$4&gt;'Monitor Data'!D274,"",ABS(C$4-'Monitor Data'!D274)))</f>
        <v/>
      </c>
      <c r="D281" s="5">
        <f>IF(ISBLANK('Monitor Data'!E274),"",IF(D$4&gt;'Monitor Data'!E274,"",ABS(D$4-'Monitor Data'!E274)))</f>
        <v>8.3999999999999986</v>
      </c>
      <c r="E281" s="5">
        <f>IF(ISBLANK('Monitor Data'!G274),"",IF(E$4&gt;'Monitor Data'!G274,"",ABS(E$4-'Monitor Data'!G274)))</f>
        <v>7.7499999999999991</v>
      </c>
      <c r="F281" s="5" t="str">
        <f>IF(ISBLANK('Monitor Data'!H274),"",IF(F$4&gt;'Monitor Data'!H274,"",ABS(F$4-'Monitor Data'!H274)))</f>
        <v/>
      </c>
      <c r="G281" s="5" t="str">
        <f>IF(ISBLANK('Monitor Data'!J274),"",IF(G$4&gt;'Monitor Data'!J274,"",ABS(G$4-'Monitor Data'!J274)))</f>
        <v/>
      </c>
      <c r="H281" s="5" t="str">
        <f>IF(ISBLANK('Monitor Data'!L274),"",IF(H$4&gt;'Monitor Data'!L274,"",ABS(H$4-'Monitor Data'!L274)))</f>
        <v/>
      </c>
      <c r="I281" s="5">
        <f>IF(ISBLANK('Monitor Data'!M274),"",IF(I$4&gt;'Monitor Data'!M274,"",ABS(I$4-'Monitor Data'!M274)))</f>
        <v>4</v>
      </c>
      <c r="J281" s="5" t="str">
        <f>IF(ISBLANK('Monitor Data'!O274),"",IF(J$4&gt;'Monitor Data'!O274,"",ABS(J$4-'Monitor Data'!O274)))</f>
        <v/>
      </c>
      <c r="K281" s="5">
        <f>IF(ISBLANK('Monitor Data'!P274),"",IF(K$4&gt;'Monitor Data'!P274,"",ABS(K$4-'Monitor Data'!P274)))</f>
        <v>5.7</v>
      </c>
      <c r="L281" s="5" t="str">
        <f>IF(ISBLANK('Monitor Data'!Q274),"",IF(L$4&gt;'Monitor Data'!Q274,"",ABS(L$4-'Monitor Data'!Q274)))</f>
        <v/>
      </c>
      <c r="M281" s="5" t="str">
        <f>IF(ISBLANK('Monitor Data'!R274),"",IF(M$4&gt;'Monitor Data'!R274,"",ABS(M$4-'Monitor Data'!R274)))</f>
        <v/>
      </c>
      <c r="N281" s="5" t="str">
        <f>IF(ISBLANK('Monitor Data'!S274),"",IF(N$4&gt;'Monitor Data'!S274,"",ABS(N$4-'Monitor Data'!S274)))</f>
        <v/>
      </c>
    </row>
    <row r="282" spans="1:14" x14ac:dyDescent="0.25">
      <c r="A282" s="8">
        <v>44470</v>
      </c>
      <c r="B282" s="5" t="str">
        <f>IF(ISBLANK('Monitor Data'!B275),"",IF(B$4&gt;'Monitor Data'!B275,"",ABS(B$4-'Monitor Data'!B275)))</f>
        <v/>
      </c>
      <c r="C282" s="5">
        <f>IF(ISBLANK('Monitor Data'!D275),"",IF(C$4&gt;'Monitor Data'!D275,"",ABS(C$4-'Monitor Data'!D275)))</f>
        <v>3.9000000000000004</v>
      </c>
      <c r="D282" s="5">
        <f>IF(ISBLANK('Monitor Data'!E275),"",IF(D$4&gt;'Monitor Data'!E275,"",ABS(D$4-'Monitor Data'!E275)))</f>
        <v>3.6000000000000005</v>
      </c>
      <c r="E282" s="5">
        <f>IF(ISBLANK('Monitor Data'!G275),"",IF(E$4&gt;'Monitor Data'!G275,"",ABS(E$4-'Monitor Data'!G275)))</f>
        <v>4.05</v>
      </c>
      <c r="F282" s="5" t="str">
        <f>IF(ISBLANK('Monitor Data'!H275),"",IF(F$4&gt;'Monitor Data'!H275,"",ABS(F$4-'Monitor Data'!H275)))</f>
        <v/>
      </c>
      <c r="G282" s="5">
        <f>IF(ISBLANK('Monitor Data'!J275),"",IF(G$4&gt;'Monitor Data'!J275,"",ABS(G$4-'Monitor Data'!J275)))</f>
        <v>3.7999999999999989</v>
      </c>
      <c r="H282" s="5" t="str">
        <f>IF(ISBLANK('Monitor Data'!L275),"",IF(H$4&gt;'Monitor Data'!L275,"",ABS(H$4-'Monitor Data'!L275)))</f>
        <v/>
      </c>
      <c r="I282" s="5" t="str">
        <f>IF(ISBLANK('Monitor Data'!M275),"",IF(I$4&gt;'Monitor Data'!M275,"",ABS(I$4-'Monitor Data'!M275)))</f>
        <v/>
      </c>
      <c r="J282" s="5" t="str">
        <f>IF(ISBLANK('Monitor Data'!O275),"",IF(J$4&gt;'Monitor Data'!O275,"",ABS(J$4-'Monitor Data'!O275)))</f>
        <v/>
      </c>
      <c r="K282" s="5">
        <f>IF(ISBLANK('Monitor Data'!P275),"",IF(K$4&gt;'Monitor Data'!P275,"",ABS(K$4-'Monitor Data'!P275)))</f>
        <v>4.6000000000000005</v>
      </c>
      <c r="L282" s="5">
        <f>IF(ISBLANK('Monitor Data'!Q275),"",IF(L$4&gt;'Monitor Data'!Q275,"",ABS(L$4-'Monitor Data'!Q275)))</f>
        <v>3.9000000000000004</v>
      </c>
      <c r="M282" s="5" t="str">
        <f>IF(ISBLANK('Monitor Data'!R275),"",IF(M$4&gt;'Monitor Data'!R275,"",ABS(M$4-'Monitor Data'!R275)))</f>
        <v/>
      </c>
      <c r="N282" s="5">
        <f>IF(ISBLANK('Monitor Data'!S275),"",IF(N$4&gt;'Monitor Data'!S275,"",ABS(N$4-'Monitor Data'!S275)))</f>
        <v>0.20000000000000018</v>
      </c>
    </row>
    <row r="283" spans="1:14" x14ac:dyDescent="0.25">
      <c r="A283" s="8">
        <v>44471</v>
      </c>
      <c r="B283" s="5" t="str">
        <f>IF(ISBLANK('Monitor Data'!B276),"",IF(B$4&gt;'Monitor Data'!B276,"",ABS(B$4-'Monitor Data'!B276)))</f>
        <v/>
      </c>
      <c r="C283" s="5" t="str">
        <f>IF(ISBLANK('Monitor Data'!D276),"",IF(C$4&gt;'Monitor Data'!D276,"",ABS(C$4-'Monitor Data'!D276)))</f>
        <v/>
      </c>
      <c r="D283" s="5">
        <f>IF(ISBLANK('Monitor Data'!E276),"",IF(D$4&gt;'Monitor Data'!E276,"",ABS(D$4-'Monitor Data'!E276)))</f>
        <v>1.1000000000000005</v>
      </c>
      <c r="E283" s="5" t="str">
        <f>IF(ISBLANK('Monitor Data'!G276),"",IF(E$4&gt;'Monitor Data'!G276,"",ABS(E$4-'Monitor Data'!G276)))</f>
        <v/>
      </c>
      <c r="F283" s="5" t="str">
        <f>IF(ISBLANK('Monitor Data'!H276),"",IF(F$4&gt;'Monitor Data'!H276,"",ABS(F$4-'Monitor Data'!H276)))</f>
        <v/>
      </c>
      <c r="G283" s="5" t="str">
        <f>IF(ISBLANK('Monitor Data'!J276),"",IF(G$4&gt;'Monitor Data'!J276,"",ABS(G$4-'Monitor Data'!J276)))</f>
        <v/>
      </c>
      <c r="H283" s="5" t="str">
        <f>IF(ISBLANK('Monitor Data'!L276),"",IF(H$4&gt;'Monitor Data'!L276,"",ABS(H$4-'Monitor Data'!L276)))</f>
        <v/>
      </c>
      <c r="I283" s="5" t="str">
        <f>IF(ISBLANK('Monitor Data'!M276),"",IF(I$4&gt;'Monitor Data'!M276,"",ABS(I$4-'Monitor Data'!M276)))</f>
        <v/>
      </c>
      <c r="J283" s="5" t="str">
        <f>IF(ISBLANK('Monitor Data'!O276),"",IF(J$4&gt;'Monitor Data'!O276,"",ABS(J$4-'Monitor Data'!O276)))</f>
        <v/>
      </c>
      <c r="K283" s="5">
        <f>IF(ISBLANK('Monitor Data'!P276),"",IF(K$4&gt;'Monitor Data'!P276,"",ABS(K$4-'Monitor Data'!P276)))</f>
        <v>1.1000000000000005</v>
      </c>
      <c r="L283" s="5" t="str">
        <f>IF(ISBLANK('Monitor Data'!Q276),"",IF(L$4&gt;'Monitor Data'!Q276,"",ABS(L$4-'Monitor Data'!Q276)))</f>
        <v/>
      </c>
      <c r="M283" s="5" t="str">
        <f>IF(ISBLANK('Monitor Data'!R276),"",IF(M$4&gt;'Monitor Data'!R276,"",ABS(M$4-'Monitor Data'!R276)))</f>
        <v/>
      </c>
      <c r="N283" s="5" t="str">
        <f>IF(ISBLANK('Monitor Data'!S276),"",IF(N$4&gt;'Monitor Data'!S276,"",ABS(N$4-'Monitor Data'!S276)))</f>
        <v/>
      </c>
    </row>
    <row r="284" spans="1:14" x14ac:dyDescent="0.25">
      <c r="A284" s="8">
        <v>44472</v>
      </c>
      <c r="B284" s="5" t="str">
        <f>IF(ISBLANK('Monitor Data'!B277),"",IF(B$4&gt;'Monitor Data'!B277,"",ABS(B$4-'Monitor Data'!B277)))</f>
        <v/>
      </c>
      <c r="C284" s="5" t="str">
        <f>IF(ISBLANK('Monitor Data'!D277),"",IF(C$4&gt;'Monitor Data'!D277,"",ABS(C$4-'Monitor Data'!D277)))</f>
        <v/>
      </c>
      <c r="D284" s="5" t="str">
        <f>IF(ISBLANK('Monitor Data'!E277),"",IF(D$4&gt;'Monitor Data'!E277,"",ABS(D$4-'Monitor Data'!E277)))</f>
        <v/>
      </c>
      <c r="E284" s="5" t="str">
        <f>IF(ISBLANK('Monitor Data'!G277),"",IF(E$4&gt;'Monitor Data'!G277,"",ABS(E$4-'Monitor Data'!G277)))</f>
        <v/>
      </c>
      <c r="F284" s="5" t="str">
        <f>IF(ISBLANK('Monitor Data'!H277),"",IF(F$4&gt;'Monitor Data'!H277,"",ABS(F$4-'Monitor Data'!H277)))</f>
        <v/>
      </c>
      <c r="G284" s="5" t="str">
        <f>IF(ISBLANK('Monitor Data'!J277),"",IF(G$4&gt;'Monitor Data'!J277,"",ABS(G$4-'Monitor Data'!J277)))</f>
        <v/>
      </c>
      <c r="H284" s="5" t="str">
        <f>IF(ISBLANK('Monitor Data'!L277),"",IF(H$4&gt;'Monitor Data'!L277,"",ABS(H$4-'Monitor Data'!L277)))</f>
        <v/>
      </c>
      <c r="I284" s="5">
        <f>IF(ISBLANK('Monitor Data'!M277),"",IF(I$4&gt;'Monitor Data'!M277,"",ABS(I$4-'Monitor Data'!M277)))</f>
        <v>1.0999999999999996</v>
      </c>
      <c r="J284" s="5" t="str">
        <f>IF(ISBLANK('Monitor Data'!O277),"",IF(J$4&gt;'Monitor Data'!O277,"",ABS(J$4-'Monitor Data'!O277)))</f>
        <v/>
      </c>
      <c r="K284" s="5" t="str">
        <f>IF(ISBLANK('Monitor Data'!P277),"",IF(K$4&gt;'Monitor Data'!P277,"",ABS(K$4-'Monitor Data'!P277)))</f>
        <v/>
      </c>
      <c r="L284" s="5" t="str">
        <f>IF(ISBLANK('Monitor Data'!Q277),"",IF(L$4&gt;'Monitor Data'!Q277,"",ABS(L$4-'Monitor Data'!Q277)))</f>
        <v/>
      </c>
      <c r="M284" s="5" t="str">
        <f>IF(ISBLANK('Monitor Data'!R277),"",IF(M$4&gt;'Monitor Data'!R277,"",ABS(M$4-'Monitor Data'!R277)))</f>
        <v/>
      </c>
      <c r="N284" s="5" t="str">
        <f>IF(ISBLANK('Monitor Data'!S277),"",IF(N$4&gt;'Monitor Data'!S277,"",ABS(N$4-'Monitor Data'!S277)))</f>
        <v/>
      </c>
    </row>
    <row r="285" spans="1:14" x14ac:dyDescent="0.25">
      <c r="A285" s="8">
        <v>44473</v>
      </c>
      <c r="B285" s="5" t="str">
        <f>IF(ISBLANK('Monitor Data'!B278),"",IF(B$4&gt;'Monitor Data'!B278,"",ABS(B$4-'Monitor Data'!B278)))</f>
        <v/>
      </c>
      <c r="C285" s="5" t="str">
        <f>IF(ISBLANK('Monitor Data'!D278),"",IF(C$4&gt;'Monitor Data'!D278,"",ABS(C$4-'Monitor Data'!D278)))</f>
        <v/>
      </c>
      <c r="D285" s="5" t="str">
        <f>IF(ISBLANK('Monitor Data'!E278),"",IF(D$4&gt;'Monitor Data'!E278,"",ABS(D$4-'Monitor Data'!E278)))</f>
        <v/>
      </c>
      <c r="E285" s="5" t="str">
        <f>IF(ISBLANK('Monitor Data'!G278),"",IF(E$4&gt;'Monitor Data'!G278,"",ABS(E$4-'Monitor Data'!G278)))</f>
        <v/>
      </c>
      <c r="F285" s="5">
        <f>IF(ISBLANK('Monitor Data'!H278),"",IF(F$4&gt;'Monitor Data'!H278,"",ABS(F$4-'Monitor Data'!H278)))</f>
        <v>3.0999999999999996</v>
      </c>
      <c r="G285" s="5" t="str">
        <f>IF(ISBLANK('Monitor Data'!J278),"",IF(G$4&gt;'Monitor Data'!J278,"",ABS(G$4-'Monitor Data'!J278)))</f>
        <v/>
      </c>
      <c r="H285" s="5">
        <f>IF(ISBLANK('Monitor Data'!L278),"",IF(H$4&gt;'Monitor Data'!L278,"",ABS(H$4-'Monitor Data'!L278)))</f>
        <v>1.8999999999999995</v>
      </c>
      <c r="I285" s="5">
        <f>IF(ISBLANK('Monitor Data'!M278),"",IF(I$4&gt;'Monitor Data'!M278,"",ABS(I$4-'Monitor Data'!M278)))</f>
        <v>0.70000000000000018</v>
      </c>
      <c r="J285" s="5">
        <f>IF(ISBLANK('Monitor Data'!O278),"",IF(J$4&gt;'Monitor Data'!O278,"",ABS(J$4-'Monitor Data'!O278)))</f>
        <v>4.0999999999999996</v>
      </c>
      <c r="K285" s="5" t="str">
        <f>IF(ISBLANK('Monitor Data'!P278),"",IF(K$4&gt;'Monitor Data'!P278,"",ABS(K$4-'Monitor Data'!P278)))</f>
        <v/>
      </c>
      <c r="L285" s="5" t="str">
        <f>IF(ISBLANK('Monitor Data'!Q278),"",IF(L$4&gt;'Monitor Data'!Q278,"",ABS(L$4-'Monitor Data'!Q278)))</f>
        <v/>
      </c>
      <c r="M285" s="5" t="str">
        <f>IF(ISBLANK('Monitor Data'!R278),"",IF(M$4&gt;'Monitor Data'!R278,"",ABS(M$4-'Monitor Data'!R278)))</f>
        <v/>
      </c>
      <c r="N285" s="5">
        <f>IF(ISBLANK('Monitor Data'!S278),"",IF(N$4&gt;'Monitor Data'!S278,"",ABS(N$4-'Monitor Data'!S278)))</f>
        <v>3.4999999999999991</v>
      </c>
    </row>
    <row r="286" spans="1:14" x14ac:dyDescent="0.25">
      <c r="A286" s="8">
        <v>44474</v>
      </c>
      <c r="B286" s="5" t="str">
        <f>IF(ISBLANK('Monitor Data'!B279),"",IF(B$4&gt;'Monitor Data'!B279,"",ABS(B$4-'Monitor Data'!B279)))</f>
        <v/>
      </c>
      <c r="C286" s="5" t="str">
        <f>IF(ISBLANK('Monitor Data'!D279),"",IF(C$4&gt;'Monitor Data'!D279,"",ABS(C$4-'Monitor Data'!D279)))</f>
        <v/>
      </c>
      <c r="D286" s="5" t="str">
        <f>IF(ISBLANK('Monitor Data'!E279),"",IF(D$4&gt;'Monitor Data'!E279,"",ABS(D$4-'Monitor Data'!E279)))</f>
        <v/>
      </c>
      <c r="E286" s="5" t="str">
        <f>IF(ISBLANK('Monitor Data'!G279),"",IF(E$4&gt;'Monitor Data'!G279,"",ABS(E$4-'Monitor Data'!G279)))</f>
        <v/>
      </c>
      <c r="F286" s="5" t="str">
        <f>IF(ISBLANK('Monitor Data'!H279),"",IF(F$4&gt;'Monitor Data'!H279,"",ABS(F$4-'Monitor Data'!H279)))</f>
        <v/>
      </c>
      <c r="G286" s="5" t="str">
        <f>IF(ISBLANK('Monitor Data'!J279),"",IF(G$4&gt;'Monitor Data'!J279,"",ABS(G$4-'Monitor Data'!J279)))</f>
        <v/>
      </c>
      <c r="H286" s="5" t="str">
        <f>IF(ISBLANK('Monitor Data'!L279),"",IF(H$4&gt;'Monitor Data'!L279,"",ABS(H$4-'Monitor Data'!L279)))</f>
        <v/>
      </c>
      <c r="I286" s="5" t="str">
        <f>IF(ISBLANK('Monitor Data'!M279),"",IF(I$4&gt;'Monitor Data'!M279,"",ABS(I$4-'Monitor Data'!M279)))</f>
        <v/>
      </c>
      <c r="J286" s="5" t="str">
        <f>IF(ISBLANK('Monitor Data'!O279),"",IF(J$4&gt;'Monitor Data'!O279,"",ABS(J$4-'Monitor Data'!O279)))</f>
        <v/>
      </c>
      <c r="K286" s="5" t="str">
        <f>IF(ISBLANK('Monitor Data'!P279),"",IF(K$4&gt;'Monitor Data'!P279,"",ABS(K$4-'Monitor Data'!P279)))</f>
        <v/>
      </c>
      <c r="L286" s="5" t="str">
        <f>IF(ISBLANK('Monitor Data'!Q279),"",IF(L$4&gt;'Monitor Data'!Q279,"",ABS(L$4-'Monitor Data'!Q279)))</f>
        <v/>
      </c>
      <c r="M286" s="5" t="str">
        <f>IF(ISBLANK('Monitor Data'!R279),"",IF(M$4&gt;'Monitor Data'!R279,"",ABS(M$4-'Monitor Data'!R279)))</f>
        <v/>
      </c>
      <c r="N286" s="5" t="str">
        <f>IF(ISBLANK('Monitor Data'!S279),"",IF(N$4&gt;'Monitor Data'!S279,"",ABS(N$4-'Monitor Data'!S279)))</f>
        <v/>
      </c>
    </row>
    <row r="287" spans="1:14" x14ac:dyDescent="0.25">
      <c r="A287" s="8">
        <v>44475</v>
      </c>
      <c r="B287" s="5" t="str">
        <f>IF(ISBLANK('Monitor Data'!B280),"",IF(B$4&gt;'Monitor Data'!B280,"",ABS(B$4-'Monitor Data'!B280)))</f>
        <v/>
      </c>
      <c r="C287" s="5" t="str">
        <f>IF(ISBLANK('Monitor Data'!D280),"",IF(C$4&gt;'Monitor Data'!D280,"",ABS(C$4-'Monitor Data'!D280)))</f>
        <v/>
      </c>
      <c r="D287" s="5">
        <f>IF(ISBLANK('Monitor Data'!E280),"",IF(D$4&gt;'Monitor Data'!E280,"",ABS(D$4-'Monitor Data'!E280)))</f>
        <v>5.1000000000000005</v>
      </c>
      <c r="E287" s="5">
        <f>IF(ISBLANK('Monitor Data'!G280),"",IF(E$4&gt;'Monitor Data'!G280,"",ABS(E$4-'Monitor Data'!G280)))</f>
        <v>3.55</v>
      </c>
      <c r="F287" s="5" t="str">
        <f>IF(ISBLANK('Monitor Data'!H280),"",IF(F$4&gt;'Monitor Data'!H280,"",ABS(F$4-'Monitor Data'!H280)))</f>
        <v/>
      </c>
      <c r="G287" s="5" t="str">
        <f>IF(ISBLANK('Monitor Data'!J280),"",IF(G$4&gt;'Monitor Data'!J280,"",ABS(G$4-'Monitor Data'!J280)))</f>
        <v/>
      </c>
      <c r="H287" s="5" t="str">
        <f>IF(ISBLANK('Monitor Data'!L280),"",IF(H$4&gt;'Monitor Data'!L280,"",ABS(H$4-'Monitor Data'!L280)))</f>
        <v/>
      </c>
      <c r="I287" s="5">
        <f>IF(ISBLANK('Monitor Data'!M280),"",IF(I$4&gt;'Monitor Data'!M280,"",ABS(I$4-'Monitor Data'!M280)))</f>
        <v>2.5999999999999996</v>
      </c>
      <c r="J287" s="5" t="str">
        <f>IF(ISBLANK('Monitor Data'!O280),"",IF(J$4&gt;'Monitor Data'!O280,"",ABS(J$4-'Monitor Data'!O280)))</f>
        <v/>
      </c>
      <c r="K287" s="5">
        <f>IF(ISBLANK('Monitor Data'!P280),"",IF(K$4&gt;'Monitor Data'!P280,"",ABS(K$4-'Monitor Data'!P280)))</f>
        <v>6.8</v>
      </c>
      <c r="L287" s="5" t="str">
        <f>IF(ISBLANK('Monitor Data'!Q280),"",IF(L$4&gt;'Monitor Data'!Q280,"",ABS(L$4-'Monitor Data'!Q280)))</f>
        <v/>
      </c>
      <c r="M287" s="5" t="str">
        <f>IF(ISBLANK('Monitor Data'!R280),"",IF(M$4&gt;'Monitor Data'!R280,"",ABS(M$4-'Monitor Data'!R280)))</f>
        <v/>
      </c>
      <c r="N287" s="5" t="str">
        <f>IF(ISBLANK('Monitor Data'!S280),"",IF(N$4&gt;'Monitor Data'!S280,"",ABS(N$4-'Monitor Data'!S280)))</f>
        <v/>
      </c>
    </row>
    <row r="288" spans="1:14" x14ac:dyDescent="0.25">
      <c r="A288" s="8">
        <v>44476</v>
      </c>
      <c r="B288" s="5">
        <f>IF(ISBLANK('Monitor Data'!B281),"",IF(B$4&gt;'Monitor Data'!B281,"",ABS(B$4-'Monitor Data'!B281)))</f>
        <v>4.2999999999999989</v>
      </c>
      <c r="C288" s="5" t="str">
        <f>IF(ISBLANK('Monitor Data'!D281),"",IF(C$4&gt;'Monitor Data'!D281,"",ABS(C$4-'Monitor Data'!D281)))</f>
        <v/>
      </c>
      <c r="D288" s="5">
        <f>IF(ISBLANK('Monitor Data'!E281),"",IF(D$4&gt;'Monitor Data'!E281,"",ABS(D$4-'Monitor Data'!E281)))</f>
        <v>5.4999999999999991</v>
      </c>
      <c r="E288" s="5">
        <f>IF(ISBLANK('Monitor Data'!G281),"",IF(E$4&gt;'Monitor Data'!G281,"",ABS(E$4-'Monitor Data'!G281)))</f>
        <v>5.1499999999999995</v>
      </c>
      <c r="F288" s="5">
        <f>IF(ISBLANK('Monitor Data'!H281),"",IF(F$4&gt;'Monitor Data'!H281,"",ABS(F$4-'Monitor Data'!H281)))</f>
        <v>1.2000000000000002</v>
      </c>
      <c r="G288" s="5">
        <f>IF(ISBLANK('Monitor Data'!J281),"",IF(G$4&gt;'Monitor Data'!J281,"",ABS(G$4-'Monitor Data'!J281)))</f>
        <v>3.4000000000000004</v>
      </c>
      <c r="H288" s="5" t="str">
        <f>IF(ISBLANK('Monitor Data'!L281),"",IF(H$4&gt;'Monitor Data'!L281,"",ABS(H$4-'Monitor Data'!L281)))</f>
        <v/>
      </c>
      <c r="I288" s="5">
        <f>IF(ISBLANK('Monitor Data'!M281),"",IF(I$4&gt;'Monitor Data'!M281,"",ABS(I$4-'Monitor Data'!M281)))</f>
        <v>2.8000000000000007</v>
      </c>
      <c r="J288" s="5">
        <f>IF(ISBLANK('Monitor Data'!O281),"",IF(J$4&gt;'Monitor Data'!O281,"",ABS(J$4-'Monitor Data'!O281)))</f>
        <v>1.0999999999999996</v>
      </c>
      <c r="K288" s="5" t="str">
        <f>IF(ISBLANK('Monitor Data'!P281),"",IF(K$4&gt;'Monitor Data'!P281,"",ABS(K$4-'Monitor Data'!P281)))</f>
        <v/>
      </c>
      <c r="L288" s="5" t="str">
        <f>IF(ISBLANK('Monitor Data'!Q281),"",IF(L$4&gt;'Monitor Data'!Q281,"",ABS(L$4-'Monitor Data'!Q281)))</f>
        <v/>
      </c>
      <c r="M288" s="5">
        <f>IF(ISBLANK('Monitor Data'!R281),"",IF(M$4&gt;'Monitor Data'!R281,"",ABS(M$4-'Monitor Data'!R281)))</f>
        <v>2.2000000000000002</v>
      </c>
      <c r="N288" s="5">
        <f>IF(ISBLANK('Monitor Data'!S281),"",IF(N$4&gt;'Monitor Data'!S281,"",ABS(N$4-'Monitor Data'!S281)))</f>
        <v>6.1000000000000005</v>
      </c>
    </row>
    <row r="289" spans="1:14" x14ac:dyDescent="0.25">
      <c r="A289" s="8">
        <v>44477</v>
      </c>
      <c r="B289" s="5" t="str">
        <f>IF(ISBLANK('Monitor Data'!B282),"",IF(B$4&gt;'Monitor Data'!B282,"",ABS(B$4-'Monitor Data'!B282)))</f>
        <v/>
      </c>
      <c r="C289" s="5" t="str">
        <f>IF(ISBLANK('Monitor Data'!D282),"",IF(C$4&gt;'Monitor Data'!D282,"",ABS(C$4-'Monitor Data'!D282)))</f>
        <v/>
      </c>
      <c r="D289" s="5" t="str">
        <f>IF(ISBLANK('Monitor Data'!E282),"",IF(D$4&gt;'Monitor Data'!E282,"",ABS(D$4-'Monitor Data'!E282)))</f>
        <v/>
      </c>
      <c r="E289" s="5">
        <f>IF(ISBLANK('Monitor Data'!G282),"",IF(E$4&gt;'Monitor Data'!G282,"",ABS(E$4-'Monitor Data'!G282)))</f>
        <v>0.95000000000000018</v>
      </c>
      <c r="F289" s="5" t="str">
        <f>IF(ISBLANK('Monitor Data'!H282),"",IF(F$4&gt;'Monitor Data'!H282,"",ABS(F$4-'Monitor Data'!H282)))</f>
        <v/>
      </c>
      <c r="G289" s="5" t="str">
        <f>IF(ISBLANK('Monitor Data'!J282),"",IF(G$4&gt;'Monitor Data'!J282,"",ABS(G$4-'Monitor Data'!J282)))</f>
        <v/>
      </c>
      <c r="H289" s="5" t="str">
        <f>IF(ISBLANK('Monitor Data'!L282),"",IF(H$4&gt;'Monitor Data'!L282,"",ABS(H$4-'Monitor Data'!L282)))</f>
        <v/>
      </c>
      <c r="I289" s="5">
        <f>IF(ISBLANK('Monitor Data'!M282),"",IF(I$4&gt;'Monitor Data'!M282,"",ABS(I$4-'Monitor Data'!M282)))</f>
        <v>0.70000000000000018</v>
      </c>
      <c r="J289" s="5" t="str">
        <f>IF(ISBLANK('Monitor Data'!O282),"",IF(J$4&gt;'Monitor Data'!O282,"",ABS(J$4-'Monitor Data'!O282)))</f>
        <v/>
      </c>
      <c r="K289" s="5" t="str">
        <f>IF(ISBLANK('Monitor Data'!P282),"",IF(K$4&gt;'Monitor Data'!P282,"",ABS(K$4-'Monitor Data'!P282)))</f>
        <v/>
      </c>
      <c r="L289" s="5" t="str">
        <f>IF(ISBLANK('Monitor Data'!Q282),"",IF(L$4&gt;'Monitor Data'!Q282,"",ABS(L$4-'Monitor Data'!Q282)))</f>
        <v/>
      </c>
      <c r="M289" s="5" t="str">
        <f>IF(ISBLANK('Monitor Data'!R282),"",IF(M$4&gt;'Monitor Data'!R282,"",ABS(M$4-'Monitor Data'!R282)))</f>
        <v/>
      </c>
      <c r="N289" s="5" t="str">
        <f>IF(ISBLANK('Monitor Data'!S282),"",IF(N$4&gt;'Monitor Data'!S282,"",ABS(N$4-'Monitor Data'!S282)))</f>
        <v/>
      </c>
    </row>
    <row r="290" spans="1:14" x14ac:dyDescent="0.25">
      <c r="A290" s="8">
        <v>44478</v>
      </c>
      <c r="B290" s="5" t="str">
        <f>IF(ISBLANK('Monitor Data'!B283),"",IF(B$4&gt;'Monitor Data'!B283,"",ABS(B$4-'Monitor Data'!B283)))</f>
        <v/>
      </c>
      <c r="C290" s="5" t="str">
        <f>IF(ISBLANK('Monitor Data'!D283),"",IF(C$4&gt;'Monitor Data'!D283,"",ABS(C$4-'Monitor Data'!D283)))</f>
        <v/>
      </c>
      <c r="D290" s="5">
        <f>IF(ISBLANK('Monitor Data'!E283),"",IF(D$4&gt;'Monitor Data'!E283,"",ABS(D$4-'Monitor Data'!E283)))</f>
        <v>2.9999999999999991</v>
      </c>
      <c r="E290" s="5">
        <f>IF(ISBLANK('Monitor Data'!G283),"",IF(E$4&gt;'Monitor Data'!G283,"",ABS(E$4-'Monitor Data'!G283)))</f>
        <v>3.05</v>
      </c>
      <c r="F290" s="5" t="str">
        <f>IF(ISBLANK('Monitor Data'!H283),"",IF(F$4&gt;'Monitor Data'!H283,"",ABS(F$4-'Monitor Data'!H283)))</f>
        <v/>
      </c>
      <c r="G290" s="5" t="str">
        <f>IF(ISBLANK('Monitor Data'!J283),"",IF(G$4&gt;'Monitor Data'!J283,"",ABS(G$4-'Monitor Data'!J283)))</f>
        <v/>
      </c>
      <c r="H290" s="5" t="str">
        <f>IF(ISBLANK('Monitor Data'!L283),"",IF(H$4&gt;'Monitor Data'!L283,"",ABS(H$4-'Monitor Data'!L283)))</f>
        <v/>
      </c>
      <c r="I290" s="5">
        <f>IF(ISBLANK('Monitor Data'!M283),"",IF(I$4&gt;'Monitor Data'!M283,"",ABS(I$4-'Monitor Data'!M283)))</f>
        <v>2.5999999999999996</v>
      </c>
      <c r="J290" s="5" t="str">
        <f>IF(ISBLANK('Monitor Data'!O283),"",IF(J$4&gt;'Monitor Data'!O283,"",ABS(J$4-'Monitor Data'!O283)))</f>
        <v/>
      </c>
      <c r="K290" s="5">
        <f>IF(ISBLANK('Monitor Data'!P283),"",IF(K$4&gt;'Monitor Data'!P283,"",ABS(K$4-'Monitor Data'!P283)))</f>
        <v>2.8</v>
      </c>
      <c r="L290" s="5" t="str">
        <f>IF(ISBLANK('Monitor Data'!Q283),"",IF(L$4&gt;'Monitor Data'!Q283,"",ABS(L$4-'Monitor Data'!Q283)))</f>
        <v/>
      </c>
      <c r="M290" s="5" t="str">
        <f>IF(ISBLANK('Monitor Data'!R283),"",IF(M$4&gt;'Monitor Data'!R283,"",ABS(M$4-'Monitor Data'!R283)))</f>
        <v/>
      </c>
      <c r="N290" s="5" t="str">
        <f>IF(ISBLANK('Monitor Data'!S283),"",IF(N$4&gt;'Monitor Data'!S283,"",ABS(N$4-'Monitor Data'!S283)))</f>
        <v/>
      </c>
    </row>
    <row r="291" spans="1:14" x14ac:dyDescent="0.25">
      <c r="A291" s="8">
        <v>44479</v>
      </c>
      <c r="B291" s="5">
        <f>IF(ISBLANK('Monitor Data'!B284),"",IF(B$4&gt;'Monitor Data'!B284,"",ABS(B$4-'Monitor Data'!B284)))</f>
        <v>1.2999999999999989</v>
      </c>
      <c r="C291" s="5">
        <f>IF(ISBLANK('Monitor Data'!D284),"",IF(C$4&gt;'Monitor Data'!D284,"",ABS(C$4-'Monitor Data'!D284)))</f>
        <v>5.1999999999999993</v>
      </c>
      <c r="D291" s="5">
        <f>IF(ISBLANK('Monitor Data'!E284),"",IF(D$4&gt;'Monitor Data'!E284,"",ABS(D$4-'Monitor Data'!E284)))</f>
        <v>1.8999999999999995</v>
      </c>
      <c r="E291" s="5">
        <f>IF(ISBLANK('Monitor Data'!G284),"",IF(E$4&gt;'Monitor Data'!G284,"",ABS(E$4-'Monitor Data'!G284)))</f>
        <v>0.74999999999999911</v>
      </c>
      <c r="F291" s="5" t="str">
        <f>IF(ISBLANK('Monitor Data'!H284),"",IF(F$4&gt;'Monitor Data'!H284,"",ABS(F$4-'Monitor Data'!H284)))</f>
        <v/>
      </c>
      <c r="G291" s="5">
        <f>IF(ISBLANK('Monitor Data'!J284),"",IF(G$4&gt;'Monitor Data'!J284,"",ABS(G$4-'Monitor Data'!J284)))</f>
        <v>3.1999999999999993</v>
      </c>
      <c r="H291" s="5" t="str">
        <f>IF(ISBLANK('Monitor Data'!L284),"",IF(H$4&gt;'Monitor Data'!L284,"",ABS(H$4-'Monitor Data'!L284)))</f>
        <v/>
      </c>
      <c r="I291" s="5" t="str">
        <f>IF(ISBLANK('Monitor Data'!M284),"",IF(I$4&gt;'Monitor Data'!M284,"",ABS(I$4-'Monitor Data'!M284)))</f>
        <v/>
      </c>
      <c r="J291" s="5">
        <f>IF(ISBLANK('Monitor Data'!O284),"",IF(J$4&gt;'Monitor Data'!O284,"",ABS(J$4-'Monitor Data'!O284)))</f>
        <v>9.9999999999999645E-2</v>
      </c>
      <c r="K291" s="5">
        <f>IF(ISBLANK('Monitor Data'!P284),"",IF(K$4&gt;'Monitor Data'!P284,"",ABS(K$4-'Monitor Data'!P284)))</f>
        <v>4.8</v>
      </c>
      <c r="L291" s="5">
        <f>IF(ISBLANK('Monitor Data'!Q284),"",IF(L$4&gt;'Monitor Data'!Q284,"",ABS(L$4-'Monitor Data'!Q284)))</f>
        <v>3.2000000000000011</v>
      </c>
      <c r="M291" s="5">
        <f>IF(ISBLANK('Monitor Data'!R284),"",IF(M$4&gt;'Monitor Data'!R284,"",ABS(M$4-'Monitor Data'!R284)))</f>
        <v>1.4999999999999991</v>
      </c>
      <c r="N291" s="5" t="str">
        <f>IF(ISBLANK('Monitor Data'!S284),"",IF(N$4&gt;'Monitor Data'!S284,"",ABS(N$4-'Monitor Data'!S284)))</f>
        <v/>
      </c>
    </row>
    <row r="292" spans="1:14" x14ac:dyDescent="0.25">
      <c r="A292" s="8">
        <v>44480</v>
      </c>
      <c r="B292" s="5" t="str">
        <f>IF(ISBLANK('Monitor Data'!B285),"",IF(B$4&gt;'Monitor Data'!B285,"",ABS(B$4-'Monitor Data'!B285)))</f>
        <v/>
      </c>
      <c r="C292" s="5" t="str">
        <f>IF(ISBLANK('Monitor Data'!D285),"",IF(C$4&gt;'Monitor Data'!D285,"",ABS(C$4-'Monitor Data'!D285)))</f>
        <v/>
      </c>
      <c r="D292" s="5" t="str">
        <f>IF(ISBLANK('Monitor Data'!E285),"",IF(D$4&gt;'Monitor Data'!E285,"",ABS(D$4-'Monitor Data'!E285)))</f>
        <v/>
      </c>
      <c r="E292" s="5" t="str">
        <f>IF(ISBLANK('Monitor Data'!G285),"",IF(E$4&gt;'Monitor Data'!G285,"",ABS(E$4-'Monitor Data'!G285)))</f>
        <v/>
      </c>
      <c r="F292" s="5" t="str">
        <f>IF(ISBLANK('Monitor Data'!H285),"",IF(F$4&gt;'Monitor Data'!H285,"",ABS(F$4-'Monitor Data'!H285)))</f>
        <v/>
      </c>
      <c r="G292" s="5" t="str">
        <f>IF(ISBLANK('Monitor Data'!J285),"",IF(G$4&gt;'Monitor Data'!J285,"",ABS(G$4-'Monitor Data'!J285)))</f>
        <v/>
      </c>
      <c r="H292" s="5" t="str">
        <f>IF(ISBLANK('Monitor Data'!L285),"",IF(H$4&gt;'Monitor Data'!L285,"",ABS(H$4-'Monitor Data'!L285)))</f>
        <v/>
      </c>
      <c r="I292" s="5">
        <f>IF(ISBLANK('Monitor Data'!M285),"",IF(I$4&gt;'Monitor Data'!M285,"",ABS(I$4-'Monitor Data'!M285)))</f>
        <v>2.8000000000000007</v>
      </c>
      <c r="J292" s="5" t="str">
        <f>IF(ISBLANK('Monitor Data'!O285),"",IF(J$4&gt;'Monitor Data'!O285,"",ABS(J$4-'Monitor Data'!O285)))</f>
        <v/>
      </c>
      <c r="K292" s="5" t="str">
        <f>IF(ISBLANK('Monitor Data'!P285),"",IF(K$4&gt;'Monitor Data'!P285,"",ABS(K$4-'Monitor Data'!P285)))</f>
        <v/>
      </c>
      <c r="L292" s="5" t="str">
        <f>IF(ISBLANK('Monitor Data'!Q285),"",IF(L$4&gt;'Monitor Data'!Q285,"",ABS(L$4-'Monitor Data'!Q285)))</f>
        <v/>
      </c>
      <c r="M292" s="5" t="str">
        <f>IF(ISBLANK('Monitor Data'!R285),"",IF(M$4&gt;'Monitor Data'!R285,"",ABS(M$4-'Monitor Data'!R285)))</f>
        <v/>
      </c>
      <c r="N292" s="5" t="str">
        <f>IF(ISBLANK('Monitor Data'!S285),"",IF(N$4&gt;'Monitor Data'!S285,"",ABS(N$4-'Monitor Data'!S285)))</f>
        <v/>
      </c>
    </row>
    <row r="293" spans="1:14" x14ac:dyDescent="0.25">
      <c r="A293" s="8">
        <v>44481</v>
      </c>
      <c r="B293" s="5" t="str">
        <f>IF(ISBLANK('Monitor Data'!B286),"",IF(B$4&gt;'Monitor Data'!B286,"",ABS(B$4-'Monitor Data'!B286)))</f>
        <v/>
      </c>
      <c r="C293" s="5" t="str">
        <f>IF(ISBLANK('Monitor Data'!D286),"",IF(C$4&gt;'Monitor Data'!D286,"",ABS(C$4-'Monitor Data'!D286)))</f>
        <v/>
      </c>
      <c r="D293" s="5" t="str">
        <f>IF(ISBLANK('Monitor Data'!E286),"",IF(D$4&gt;'Monitor Data'!E286,"",ABS(D$4-'Monitor Data'!E286)))</f>
        <v/>
      </c>
      <c r="E293" s="5" t="str">
        <f>IF(ISBLANK('Monitor Data'!G286),"",IF(E$4&gt;'Monitor Data'!G286,"",ABS(E$4-'Monitor Data'!G286)))</f>
        <v/>
      </c>
      <c r="F293" s="5" t="str">
        <f>IF(ISBLANK('Monitor Data'!H286),"",IF(F$4&gt;'Monitor Data'!H286,"",ABS(F$4-'Monitor Data'!H286)))</f>
        <v/>
      </c>
      <c r="G293" s="5" t="str">
        <f>IF(ISBLANK('Monitor Data'!J286),"",IF(G$4&gt;'Monitor Data'!J286,"",ABS(G$4-'Monitor Data'!J286)))</f>
        <v/>
      </c>
      <c r="H293" s="5" t="str">
        <f>IF(ISBLANK('Monitor Data'!L286),"",IF(H$4&gt;'Monitor Data'!L286,"",ABS(H$4-'Monitor Data'!L286)))</f>
        <v/>
      </c>
      <c r="I293" s="5">
        <f>IF(ISBLANK('Monitor Data'!M286),"",IF(I$4&gt;'Monitor Data'!M286,"",ABS(I$4-'Monitor Data'!M286)))</f>
        <v>2.0999999999999996</v>
      </c>
      <c r="J293" s="5" t="str">
        <f>IF(ISBLANK('Monitor Data'!O286),"",IF(J$4&gt;'Monitor Data'!O286,"",ABS(J$4-'Monitor Data'!O286)))</f>
        <v/>
      </c>
      <c r="K293" s="5" t="str">
        <f>IF(ISBLANK('Monitor Data'!P286),"",IF(K$4&gt;'Monitor Data'!P286,"",ABS(K$4-'Monitor Data'!P286)))</f>
        <v/>
      </c>
      <c r="L293" s="5" t="str">
        <f>IF(ISBLANK('Monitor Data'!Q286),"",IF(L$4&gt;'Monitor Data'!Q286,"",ABS(L$4-'Monitor Data'!Q286)))</f>
        <v/>
      </c>
      <c r="M293" s="5" t="str">
        <f>IF(ISBLANK('Monitor Data'!R286),"",IF(M$4&gt;'Monitor Data'!R286,"",ABS(M$4-'Monitor Data'!R286)))</f>
        <v/>
      </c>
      <c r="N293" s="5" t="str">
        <f>IF(ISBLANK('Monitor Data'!S286),"",IF(N$4&gt;'Monitor Data'!S286,"",ABS(N$4-'Monitor Data'!S286)))</f>
        <v/>
      </c>
    </row>
    <row r="294" spans="1:14" x14ac:dyDescent="0.25">
      <c r="A294" s="8">
        <v>44482</v>
      </c>
      <c r="B294" s="5" t="str">
        <f>IF(ISBLANK('Monitor Data'!B287),"",IF(B$4&gt;'Monitor Data'!B287,"",ABS(B$4-'Monitor Data'!B287)))</f>
        <v/>
      </c>
      <c r="C294" s="5" t="str">
        <f>IF(ISBLANK('Monitor Data'!D287),"",IF(C$4&gt;'Monitor Data'!D287,"",ABS(C$4-'Monitor Data'!D287)))</f>
        <v/>
      </c>
      <c r="D294" s="5" t="str">
        <f>IF(ISBLANK('Monitor Data'!E287),"",IF(D$4&gt;'Monitor Data'!E287,"",ABS(D$4-'Monitor Data'!E287)))</f>
        <v/>
      </c>
      <c r="E294" s="5" t="str">
        <f>IF(ISBLANK('Monitor Data'!G287),"",IF(E$4&gt;'Monitor Data'!G287,"",ABS(E$4-'Monitor Data'!G287)))</f>
        <v/>
      </c>
      <c r="F294" s="5" t="str">
        <f>IF(ISBLANK('Monitor Data'!H287),"",IF(F$4&gt;'Monitor Data'!H287,"",ABS(F$4-'Monitor Data'!H287)))</f>
        <v/>
      </c>
      <c r="G294" s="5" t="str">
        <f>IF(ISBLANK('Monitor Data'!J287),"",IF(G$4&gt;'Monitor Data'!J287,"",ABS(G$4-'Monitor Data'!J287)))</f>
        <v/>
      </c>
      <c r="H294" s="5" t="str">
        <f>IF(ISBLANK('Monitor Data'!L287),"",IF(H$4&gt;'Monitor Data'!L287,"",ABS(H$4-'Monitor Data'!L287)))</f>
        <v/>
      </c>
      <c r="I294" s="5" t="str">
        <f>IF(ISBLANK('Monitor Data'!M287),"",IF(I$4&gt;'Monitor Data'!M287,"",ABS(I$4-'Monitor Data'!M287)))</f>
        <v/>
      </c>
      <c r="J294" s="5" t="str">
        <f>IF(ISBLANK('Monitor Data'!O287),"",IF(J$4&gt;'Monitor Data'!O287,"",ABS(J$4-'Monitor Data'!O287)))</f>
        <v/>
      </c>
      <c r="K294" s="5" t="str">
        <f>IF(ISBLANK('Monitor Data'!P287),"",IF(K$4&gt;'Monitor Data'!P287,"",ABS(K$4-'Monitor Data'!P287)))</f>
        <v/>
      </c>
      <c r="L294" s="5" t="str">
        <f>IF(ISBLANK('Monitor Data'!Q287),"",IF(L$4&gt;'Monitor Data'!Q287,"",ABS(L$4-'Monitor Data'!Q287)))</f>
        <v/>
      </c>
      <c r="M294" s="5" t="str">
        <f>IF(ISBLANK('Monitor Data'!R287),"",IF(M$4&gt;'Monitor Data'!R287,"",ABS(M$4-'Monitor Data'!R287)))</f>
        <v/>
      </c>
      <c r="N294" s="5" t="str">
        <f>IF(ISBLANK('Monitor Data'!S287),"",IF(N$4&gt;'Monitor Data'!S287,"",ABS(N$4-'Monitor Data'!S287)))</f>
        <v/>
      </c>
    </row>
    <row r="295" spans="1:14" x14ac:dyDescent="0.25">
      <c r="A295" s="8">
        <v>44483</v>
      </c>
      <c r="B295" s="5" t="str">
        <f>IF(ISBLANK('Monitor Data'!B288),"",IF(B$4&gt;'Monitor Data'!B288,"",ABS(B$4-'Monitor Data'!B288)))</f>
        <v/>
      </c>
      <c r="C295" s="5" t="str">
        <f>IF(ISBLANK('Monitor Data'!D288),"",IF(C$4&gt;'Monitor Data'!D288,"",ABS(C$4-'Monitor Data'!D288)))</f>
        <v/>
      </c>
      <c r="D295" s="5" t="str">
        <f>IF(ISBLANK('Monitor Data'!E288),"",IF(D$4&gt;'Monitor Data'!E288,"",ABS(D$4-'Monitor Data'!E288)))</f>
        <v/>
      </c>
      <c r="E295" s="5" t="str">
        <f>IF(ISBLANK('Monitor Data'!G288),"",IF(E$4&gt;'Monitor Data'!G288,"",ABS(E$4-'Monitor Data'!G288)))</f>
        <v/>
      </c>
      <c r="F295" s="5" t="str">
        <f>IF(ISBLANK('Monitor Data'!H288),"",IF(F$4&gt;'Monitor Data'!H288,"",ABS(F$4-'Monitor Data'!H288)))</f>
        <v/>
      </c>
      <c r="G295" s="5" t="str">
        <f>IF(ISBLANK('Monitor Data'!J288),"",IF(G$4&gt;'Monitor Data'!J288,"",ABS(G$4-'Monitor Data'!J288)))</f>
        <v/>
      </c>
      <c r="H295" s="5" t="str">
        <f>IF(ISBLANK('Monitor Data'!L288),"",IF(H$4&gt;'Monitor Data'!L288,"",ABS(H$4-'Monitor Data'!L288)))</f>
        <v/>
      </c>
      <c r="I295" s="5" t="str">
        <f>IF(ISBLANK('Monitor Data'!M288),"",IF(I$4&gt;'Monitor Data'!M288,"",ABS(I$4-'Monitor Data'!M288)))</f>
        <v/>
      </c>
      <c r="J295" s="5" t="str">
        <f>IF(ISBLANK('Monitor Data'!O288),"",IF(J$4&gt;'Monitor Data'!O288,"",ABS(J$4-'Monitor Data'!O288)))</f>
        <v/>
      </c>
      <c r="K295" s="5" t="str">
        <f>IF(ISBLANK('Monitor Data'!P288),"",IF(K$4&gt;'Monitor Data'!P288,"",ABS(K$4-'Monitor Data'!P288)))</f>
        <v/>
      </c>
      <c r="L295" s="5" t="str">
        <f>IF(ISBLANK('Monitor Data'!Q288),"",IF(L$4&gt;'Monitor Data'!Q288,"",ABS(L$4-'Monitor Data'!Q288)))</f>
        <v/>
      </c>
      <c r="M295" s="5" t="str">
        <f>IF(ISBLANK('Monitor Data'!R288),"",IF(M$4&gt;'Monitor Data'!R288,"",ABS(M$4-'Monitor Data'!R288)))</f>
        <v/>
      </c>
      <c r="N295" s="5" t="str">
        <f>IF(ISBLANK('Monitor Data'!S288),"",IF(N$4&gt;'Monitor Data'!S288,"",ABS(N$4-'Monitor Data'!S288)))</f>
        <v/>
      </c>
    </row>
    <row r="296" spans="1:14" x14ac:dyDescent="0.25">
      <c r="A296" s="8">
        <v>44484</v>
      </c>
      <c r="B296" s="5" t="str">
        <f>IF(ISBLANK('Monitor Data'!B289),"",IF(B$4&gt;'Monitor Data'!B289,"",ABS(B$4-'Monitor Data'!B289)))</f>
        <v/>
      </c>
      <c r="C296" s="5" t="str">
        <f>IF(ISBLANK('Monitor Data'!D289),"",IF(C$4&gt;'Monitor Data'!D289,"",ABS(C$4-'Monitor Data'!D289)))</f>
        <v/>
      </c>
      <c r="D296" s="5" t="str">
        <f>IF(ISBLANK('Monitor Data'!E289),"",IF(D$4&gt;'Monitor Data'!E289,"",ABS(D$4-'Monitor Data'!E289)))</f>
        <v/>
      </c>
      <c r="E296" s="5" t="str">
        <f>IF(ISBLANK('Monitor Data'!G289),"",IF(E$4&gt;'Monitor Data'!G289,"",ABS(E$4-'Monitor Data'!G289)))</f>
        <v/>
      </c>
      <c r="F296" s="5" t="str">
        <f>IF(ISBLANK('Monitor Data'!H289),"",IF(F$4&gt;'Monitor Data'!H289,"",ABS(F$4-'Monitor Data'!H289)))</f>
        <v/>
      </c>
      <c r="G296" s="5" t="str">
        <f>IF(ISBLANK('Monitor Data'!J289),"",IF(G$4&gt;'Monitor Data'!J289,"",ABS(G$4-'Monitor Data'!J289)))</f>
        <v/>
      </c>
      <c r="H296" s="5" t="str">
        <f>IF(ISBLANK('Monitor Data'!L289),"",IF(H$4&gt;'Monitor Data'!L289,"",ABS(H$4-'Monitor Data'!L289)))</f>
        <v/>
      </c>
      <c r="I296" s="5" t="str">
        <f>IF(ISBLANK('Monitor Data'!M289),"",IF(I$4&gt;'Monitor Data'!M289,"",ABS(I$4-'Monitor Data'!M289)))</f>
        <v/>
      </c>
      <c r="J296" s="5" t="str">
        <f>IF(ISBLANK('Monitor Data'!O289),"",IF(J$4&gt;'Monitor Data'!O289,"",ABS(J$4-'Monitor Data'!O289)))</f>
        <v/>
      </c>
      <c r="K296" s="5" t="str">
        <f>IF(ISBLANK('Monitor Data'!P289),"",IF(K$4&gt;'Monitor Data'!P289,"",ABS(K$4-'Monitor Data'!P289)))</f>
        <v/>
      </c>
      <c r="L296" s="5" t="str">
        <f>IF(ISBLANK('Monitor Data'!Q289),"",IF(L$4&gt;'Monitor Data'!Q289,"",ABS(L$4-'Monitor Data'!Q289)))</f>
        <v/>
      </c>
      <c r="M296" s="5" t="str">
        <f>IF(ISBLANK('Monitor Data'!R289),"",IF(M$4&gt;'Monitor Data'!R289,"",ABS(M$4-'Monitor Data'!R289)))</f>
        <v/>
      </c>
      <c r="N296" s="5" t="str">
        <f>IF(ISBLANK('Monitor Data'!S289),"",IF(N$4&gt;'Monitor Data'!S289,"",ABS(N$4-'Monitor Data'!S289)))</f>
        <v/>
      </c>
    </row>
    <row r="297" spans="1:14" x14ac:dyDescent="0.25">
      <c r="A297" s="8">
        <v>44485</v>
      </c>
      <c r="B297" s="5" t="str">
        <f>IF(ISBLANK('Monitor Data'!B290),"",IF(B$4&gt;'Monitor Data'!B290,"",ABS(B$4-'Monitor Data'!B290)))</f>
        <v/>
      </c>
      <c r="C297" s="5" t="str">
        <f>IF(ISBLANK('Monitor Data'!D290),"",IF(C$4&gt;'Monitor Data'!D290,"",ABS(C$4-'Monitor Data'!D290)))</f>
        <v/>
      </c>
      <c r="D297" s="5" t="str">
        <f>IF(ISBLANK('Monitor Data'!E290),"",IF(D$4&gt;'Monitor Data'!E290,"",ABS(D$4-'Monitor Data'!E290)))</f>
        <v/>
      </c>
      <c r="E297" s="5" t="str">
        <f>IF(ISBLANK('Monitor Data'!G290),"",IF(E$4&gt;'Monitor Data'!G290,"",ABS(E$4-'Monitor Data'!G290)))</f>
        <v/>
      </c>
      <c r="F297" s="5" t="str">
        <f>IF(ISBLANK('Monitor Data'!H290),"",IF(F$4&gt;'Monitor Data'!H290,"",ABS(F$4-'Monitor Data'!H290)))</f>
        <v/>
      </c>
      <c r="G297" s="5" t="str">
        <f>IF(ISBLANK('Monitor Data'!J290),"",IF(G$4&gt;'Monitor Data'!J290,"",ABS(G$4-'Monitor Data'!J290)))</f>
        <v/>
      </c>
      <c r="H297" s="5" t="str">
        <f>IF(ISBLANK('Monitor Data'!L290),"",IF(H$4&gt;'Monitor Data'!L290,"",ABS(H$4-'Monitor Data'!L290)))</f>
        <v/>
      </c>
      <c r="I297" s="5" t="str">
        <f>IF(ISBLANK('Monitor Data'!M290),"",IF(I$4&gt;'Monitor Data'!M290,"",ABS(I$4-'Monitor Data'!M290)))</f>
        <v/>
      </c>
      <c r="J297" s="5" t="str">
        <f>IF(ISBLANK('Monitor Data'!O290),"",IF(J$4&gt;'Monitor Data'!O290,"",ABS(J$4-'Monitor Data'!O290)))</f>
        <v/>
      </c>
      <c r="K297" s="5" t="str">
        <f>IF(ISBLANK('Monitor Data'!P290),"",IF(K$4&gt;'Monitor Data'!P290,"",ABS(K$4-'Monitor Data'!P290)))</f>
        <v/>
      </c>
      <c r="L297" s="5" t="str">
        <f>IF(ISBLANK('Monitor Data'!Q290),"",IF(L$4&gt;'Monitor Data'!Q290,"",ABS(L$4-'Monitor Data'!Q290)))</f>
        <v/>
      </c>
      <c r="M297" s="5" t="str">
        <f>IF(ISBLANK('Monitor Data'!R290),"",IF(M$4&gt;'Monitor Data'!R290,"",ABS(M$4-'Monitor Data'!R290)))</f>
        <v/>
      </c>
      <c r="N297" s="5" t="str">
        <f>IF(ISBLANK('Monitor Data'!S290),"",IF(N$4&gt;'Monitor Data'!S290,"",ABS(N$4-'Monitor Data'!S290)))</f>
        <v/>
      </c>
    </row>
    <row r="298" spans="1:14" x14ac:dyDescent="0.25">
      <c r="A298" s="8">
        <v>44486</v>
      </c>
      <c r="B298" s="5" t="str">
        <f>IF(ISBLANK('Monitor Data'!B291),"",IF(B$4&gt;'Monitor Data'!B291,"",ABS(B$4-'Monitor Data'!B291)))</f>
        <v/>
      </c>
      <c r="C298" s="5" t="str">
        <f>IF(ISBLANK('Monitor Data'!D291),"",IF(C$4&gt;'Monitor Data'!D291,"",ABS(C$4-'Monitor Data'!D291)))</f>
        <v/>
      </c>
      <c r="D298" s="5" t="str">
        <f>IF(ISBLANK('Monitor Data'!E291),"",IF(D$4&gt;'Monitor Data'!E291,"",ABS(D$4-'Monitor Data'!E291)))</f>
        <v/>
      </c>
      <c r="E298" s="5">
        <f>IF(ISBLANK('Monitor Data'!G291),"",IF(E$4&gt;'Monitor Data'!G291,"",ABS(E$4-'Monitor Data'!G291)))</f>
        <v>0.85000000000000053</v>
      </c>
      <c r="F298" s="5" t="str">
        <f>IF(ISBLANK('Monitor Data'!H291),"",IF(F$4&gt;'Monitor Data'!H291,"",ABS(F$4-'Monitor Data'!H291)))</f>
        <v/>
      </c>
      <c r="G298" s="5" t="str">
        <f>IF(ISBLANK('Monitor Data'!J291),"",IF(G$4&gt;'Monitor Data'!J291,"",ABS(G$4-'Monitor Data'!J291)))</f>
        <v/>
      </c>
      <c r="H298" s="5" t="str">
        <f>IF(ISBLANK('Monitor Data'!L291),"",IF(H$4&gt;'Monitor Data'!L291,"",ABS(H$4-'Monitor Data'!L291)))</f>
        <v/>
      </c>
      <c r="I298" s="5" t="str">
        <f>IF(ISBLANK('Monitor Data'!M291),"",IF(I$4&gt;'Monitor Data'!M291,"",ABS(I$4-'Monitor Data'!M291)))</f>
        <v/>
      </c>
      <c r="J298" s="5" t="str">
        <f>IF(ISBLANK('Monitor Data'!O291),"",IF(J$4&gt;'Monitor Data'!O291,"",ABS(J$4-'Monitor Data'!O291)))</f>
        <v/>
      </c>
      <c r="K298" s="5" t="str">
        <f>IF(ISBLANK('Monitor Data'!P291),"",IF(K$4&gt;'Monitor Data'!P291,"",ABS(K$4-'Monitor Data'!P291)))</f>
        <v/>
      </c>
      <c r="L298" s="5" t="str">
        <f>IF(ISBLANK('Monitor Data'!Q291),"",IF(L$4&gt;'Monitor Data'!Q291,"",ABS(L$4-'Monitor Data'!Q291)))</f>
        <v/>
      </c>
      <c r="M298" s="5" t="str">
        <f>IF(ISBLANK('Monitor Data'!R291),"",IF(M$4&gt;'Monitor Data'!R291,"",ABS(M$4-'Monitor Data'!R291)))</f>
        <v/>
      </c>
      <c r="N298" s="5" t="str">
        <f>IF(ISBLANK('Monitor Data'!S291),"",IF(N$4&gt;'Monitor Data'!S291,"",ABS(N$4-'Monitor Data'!S291)))</f>
        <v/>
      </c>
    </row>
    <row r="299" spans="1:14" x14ac:dyDescent="0.25">
      <c r="A299" s="8">
        <v>44487</v>
      </c>
      <c r="B299" s="5" t="str">
        <f>IF(ISBLANK('Monitor Data'!B292),"",IF(B$4&gt;'Monitor Data'!B292,"",ABS(B$4-'Monitor Data'!B292)))</f>
        <v/>
      </c>
      <c r="C299" s="5" t="str">
        <f>IF(ISBLANK('Monitor Data'!D292),"",IF(C$4&gt;'Monitor Data'!D292,"",ABS(C$4-'Monitor Data'!D292)))</f>
        <v/>
      </c>
      <c r="D299" s="5" t="str">
        <f>IF(ISBLANK('Monitor Data'!E292),"",IF(D$4&gt;'Monitor Data'!E292,"",ABS(D$4-'Monitor Data'!E292)))</f>
        <v/>
      </c>
      <c r="E299" s="5">
        <f>IF(ISBLANK('Monitor Data'!G292),"",IF(E$4&gt;'Monitor Data'!G292,"",ABS(E$4-'Monitor Data'!G292)))</f>
        <v>1.6499999999999995</v>
      </c>
      <c r="F299" s="5" t="str">
        <f>IF(ISBLANK('Monitor Data'!H292),"",IF(F$4&gt;'Monitor Data'!H292,"",ABS(F$4-'Monitor Data'!H292)))</f>
        <v/>
      </c>
      <c r="G299" s="5" t="str">
        <f>IF(ISBLANK('Monitor Data'!J292),"",IF(G$4&gt;'Monitor Data'!J292,"",ABS(G$4-'Monitor Data'!J292)))</f>
        <v/>
      </c>
      <c r="H299" s="5" t="str">
        <f>IF(ISBLANK('Monitor Data'!L292),"",IF(H$4&gt;'Monitor Data'!L292,"",ABS(H$4-'Monitor Data'!L292)))</f>
        <v/>
      </c>
      <c r="I299" s="5" t="str">
        <f>IF(ISBLANK('Monitor Data'!M292),"",IF(I$4&gt;'Monitor Data'!M292,"",ABS(I$4-'Monitor Data'!M292)))</f>
        <v/>
      </c>
      <c r="J299" s="5" t="str">
        <f>IF(ISBLANK('Monitor Data'!O292),"",IF(J$4&gt;'Monitor Data'!O292,"",ABS(J$4-'Monitor Data'!O292)))</f>
        <v/>
      </c>
      <c r="K299" s="5" t="str">
        <f>IF(ISBLANK('Monitor Data'!P292),"",IF(K$4&gt;'Monitor Data'!P292,"",ABS(K$4-'Monitor Data'!P292)))</f>
        <v/>
      </c>
      <c r="L299" s="5" t="str">
        <f>IF(ISBLANK('Monitor Data'!Q292),"",IF(L$4&gt;'Monitor Data'!Q292,"",ABS(L$4-'Monitor Data'!Q292)))</f>
        <v/>
      </c>
      <c r="M299" s="5" t="str">
        <f>IF(ISBLANK('Monitor Data'!R292),"",IF(M$4&gt;'Monitor Data'!R292,"",ABS(M$4-'Monitor Data'!R292)))</f>
        <v/>
      </c>
      <c r="N299" s="5" t="str">
        <f>IF(ISBLANK('Monitor Data'!S292),"",IF(N$4&gt;'Monitor Data'!S292,"",ABS(N$4-'Monitor Data'!S292)))</f>
        <v/>
      </c>
    </row>
    <row r="300" spans="1:14" x14ac:dyDescent="0.25">
      <c r="A300" s="8">
        <v>44488</v>
      </c>
      <c r="B300" s="5">
        <f>IF(ISBLANK('Monitor Data'!B293),"",IF(B$4&gt;'Monitor Data'!B293,"",ABS(B$4-'Monitor Data'!B293)))</f>
        <v>1.1999999999999993</v>
      </c>
      <c r="C300" s="5" t="str">
        <f>IF(ISBLANK('Monitor Data'!D293),"",IF(C$4&gt;'Monitor Data'!D293,"",ABS(C$4-'Monitor Data'!D293)))</f>
        <v/>
      </c>
      <c r="D300" s="5" t="str">
        <f>IF(ISBLANK('Monitor Data'!E293),"",IF(D$4&gt;'Monitor Data'!E293,"",ABS(D$4-'Monitor Data'!E293)))</f>
        <v/>
      </c>
      <c r="E300" s="5">
        <f>IF(ISBLANK('Monitor Data'!G293),"",IF(E$4&gt;'Monitor Data'!G293,"",ABS(E$4-'Monitor Data'!G293)))</f>
        <v>0.34999999999999964</v>
      </c>
      <c r="F300" s="5">
        <f>IF(ISBLANK('Monitor Data'!H293),"",IF(F$4&gt;'Monitor Data'!H293,"",ABS(F$4-'Monitor Data'!H293)))</f>
        <v>0.90000000000000036</v>
      </c>
      <c r="G300" s="5" t="str">
        <f>IF(ISBLANK('Monitor Data'!J293),"",IF(G$4&gt;'Monitor Data'!J293,"",ABS(G$4-'Monitor Data'!J293)))</f>
        <v/>
      </c>
      <c r="H300" s="5">
        <f>IF(ISBLANK('Monitor Data'!L293),"",IF(H$4&gt;'Monitor Data'!L293,"",ABS(H$4-'Monitor Data'!L293)))</f>
        <v>1.4999999999999991</v>
      </c>
      <c r="I300" s="5" t="str">
        <f>IF(ISBLANK('Monitor Data'!M293),"",IF(I$4&gt;'Monitor Data'!M293,"",ABS(I$4-'Monitor Data'!M293)))</f>
        <v/>
      </c>
      <c r="J300" s="5">
        <f>IF(ISBLANK('Monitor Data'!O293),"",IF(J$4&gt;'Monitor Data'!O293,"",ABS(J$4-'Monitor Data'!O293)))</f>
        <v>0.5</v>
      </c>
      <c r="K300" s="5" t="str">
        <f>IF(ISBLANK('Monitor Data'!P293),"",IF(K$4&gt;'Monitor Data'!P293,"",ABS(K$4-'Monitor Data'!P293)))</f>
        <v/>
      </c>
      <c r="L300" s="5" t="str">
        <f>IF(ISBLANK('Monitor Data'!Q293),"",IF(L$4&gt;'Monitor Data'!Q293,"",ABS(L$4-'Monitor Data'!Q293)))</f>
        <v/>
      </c>
      <c r="M300" s="5" t="str">
        <f>IF(ISBLANK('Monitor Data'!R293),"",IF(M$4&gt;'Monitor Data'!R293,"",ABS(M$4-'Monitor Data'!R293)))</f>
        <v/>
      </c>
      <c r="N300" s="5">
        <f>IF(ISBLANK('Monitor Data'!S293),"",IF(N$4&gt;'Monitor Data'!S293,"",ABS(N$4-'Monitor Data'!S293)))</f>
        <v>1.4999999999999991</v>
      </c>
    </row>
    <row r="301" spans="1:14" x14ac:dyDescent="0.25">
      <c r="A301" s="8">
        <v>44489</v>
      </c>
      <c r="B301" s="5" t="str">
        <f>IF(ISBLANK('Monitor Data'!B294),"",IF(B$4&gt;'Monitor Data'!B294,"",ABS(B$4-'Monitor Data'!B294)))</f>
        <v/>
      </c>
      <c r="C301" s="5" t="str">
        <f>IF(ISBLANK('Monitor Data'!D294),"",IF(C$4&gt;'Monitor Data'!D294,"",ABS(C$4-'Monitor Data'!D294)))</f>
        <v/>
      </c>
      <c r="D301" s="5" t="str">
        <f>IF(ISBLANK('Monitor Data'!E294),"",IF(D$4&gt;'Monitor Data'!E294,"",ABS(D$4-'Monitor Data'!E294)))</f>
        <v/>
      </c>
      <c r="E301" s="5">
        <f>IF(ISBLANK('Monitor Data'!G294),"",IF(E$4&gt;'Monitor Data'!G294,"",ABS(E$4-'Monitor Data'!G294)))</f>
        <v>4.9999999999999822E-2</v>
      </c>
      <c r="F301" s="5" t="str">
        <f>IF(ISBLANK('Monitor Data'!H294),"",IF(F$4&gt;'Monitor Data'!H294,"",ABS(F$4-'Monitor Data'!H294)))</f>
        <v/>
      </c>
      <c r="G301" s="5" t="str">
        <f>IF(ISBLANK('Monitor Data'!J294),"",IF(G$4&gt;'Monitor Data'!J294,"",ABS(G$4-'Monitor Data'!J294)))</f>
        <v/>
      </c>
      <c r="H301" s="5" t="str">
        <f>IF(ISBLANK('Monitor Data'!L294),"",IF(H$4&gt;'Monitor Data'!L294,"",ABS(H$4-'Monitor Data'!L294)))</f>
        <v/>
      </c>
      <c r="I301" s="5" t="str">
        <f>IF(ISBLANK('Monitor Data'!M294),"",IF(I$4&gt;'Monitor Data'!M294,"",ABS(I$4-'Monitor Data'!M294)))</f>
        <v/>
      </c>
      <c r="J301" s="5" t="str">
        <f>IF(ISBLANK('Monitor Data'!O294),"",IF(J$4&gt;'Monitor Data'!O294,"",ABS(J$4-'Monitor Data'!O294)))</f>
        <v/>
      </c>
      <c r="K301" s="5">
        <f>IF(ISBLANK('Monitor Data'!P294),"",IF(K$4&gt;'Monitor Data'!P294,"",ABS(K$4-'Monitor Data'!P294)))</f>
        <v>0.20000000000000018</v>
      </c>
      <c r="L301" s="5" t="str">
        <f>IF(ISBLANK('Monitor Data'!Q294),"",IF(L$4&gt;'Monitor Data'!Q294,"",ABS(L$4-'Monitor Data'!Q294)))</f>
        <v/>
      </c>
      <c r="M301" s="5" t="str">
        <f>IF(ISBLANK('Monitor Data'!R294),"",IF(M$4&gt;'Monitor Data'!R294,"",ABS(M$4-'Monitor Data'!R294)))</f>
        <v/>
      </c>
      <c r="N301" s="5" t="str">
        <f>IF(ISBLANK('Monitor Data'!S294),"",IF(N$4&gt;'Monitor Data'!S294,"",ABS(N$4-'Monitor Data'!S294)))</f>
        <v/>
      </c>
    </row>
    <row r="302" spans="1:14" x14ac:dyDescent="0.25">
      <c r="A302" s="8">
        <v>44490</v>
      </c>
      <c r="B302" s="5" t="str">
        <f>IF(ISBLANK('Monitor Data'!B295),"",IF(B$4&gt;'Monitor Data'!B295,"",ABS(B$4-'Monitor Data'!B295)))</f>
        <v/>
      </c>
      <c r="C302" s="5" t="str">
        <f>IF(ISBLANK('Monitor Data'!D295),"",IF(C$4&gt;'Monitor Data'!D295,"",ABS(C$4-'Monitor Data'!D295)))</f>
        <v/>
      </c>
      <c r="D302" s="5" t="str">
        <f>IF(ISBLANK('Monitor Data'!E295),"",IF(D$4&gt;'Monitor Data'!E295,"",ABS(D$4-'Monitor Data'!E295)))</f>
        <v/>
      </c>
      <c r="E302" s="5" t="str">
        <f>IF(ISBLANK('Monitor Data'!G295),"",IF(E$4&gt;'Monitor Data'!G295,"",ABS(E$4-'Monitor Data'!G295)))</f>
        <v/>
      </c>
      <c r="F302" s="5" t="str">
        <f>IF(ISBLANK('Monitor Data'!H295),"",IF(F$4&gt;'Monitor Data'!H295,"",ABS(F$4-'Monitor Data'!H295)))</f>
        <v/>
      </c>
      <c r="G302" s="5" t="str">
        <f>IF(ISBLANK('Monitor Data'!J295),"",IF(G$4&gt;'Monitor Data'!J295,"",ABS(G$4-'Monitor Data'!J295)))</f>
        <v/>
      </c>
      <c r="H302" s="5" t="str">
        <f>IF(ISBLANK('Monitor Data'!L295),"",IF(H$4&gt;'Monitor Data'!L295,"",ABS(H$4-'Monitor Data'!L295)))</f>
        <v/>
      </c>
      <c r="I302" s="5" t="str">
        <f>IF(ISBLANK('Monitor Data'!M295),"",IF(I$4&gt;'Monitor Data'!M295,"",ABS(I$4-'Monitor Data'!M295)))</f>
        <v/>
      </c>
      <c r="J302" s="5" t="str">
        <f>IF(ISBLANK('Monitor Data'!O295),"",IF(J$4&gt;'Monitor Data'!O295,"",ABS(J$4-'Monitor Data'!O295)))</f>
        <v/>
      </c>
      <c r="K302" s="5" t="str">
        <f>IF(ISBLANK('Monitor Data'!P295),"",IF(K$4&gt;'Monitor Data'!P295,"",ABS(K$4-'Monitor Data'!P295)))</f>
        <v/>
      </c>
      <c r="L302" s="5" t="str">
        <f>IF(ISBLANK('Monitor Data'!Q295),"",IF(L$4&gt;'Monitor Data'!Q295,"",ABS(L$4-'Monitor Data'!Q295)))</f>
        <v/>
      </c>
      <c r="M302" s="5" t="str">
        <f>IF(ISBLANK('Monitor Data'!R295),"",IF(M$4&gt;'Monitor Data'!R295,"",ABS(M$4-'Monitor Data'!R295)))</f>
        <v/>
      </c>
      <c r="N302" s="5" t="str">
        <f>IF(ISBLANK('Monitor Data'!S295),"",IF(N$4&gt;'Monitor Data'!S295,"",ABS(N$4-'Monitor Data'!S295)))</f>
        <v/>
      </c>
    </row>
    <row r="303" spans="1:14" x14ac:dyDescent="0.25">
      <c r="A303" s="8">
        <v>44491</v>
      </c>
      <c r="B303" s="5" t="str">
        <f>IF(ISBLANK('Monitor Data'!B296),"",IF(B$4&gt;'Monitor Data'!B296,"",ABS(B$4-'Monitor Data'!B296)))</f>
        <v/>
      </c>
      <c r="C303" s="5" t="str">
        <f>IF(ISBLANK('Monitor Data'!D296),"",IF(C$4&gt;'Monitor Data'!D296,"",ABS(C$4-'Monitor Data'!D296)))</f>
        <v/>
      </c>
      <c r="D303" s="5" t="str">
        <f>IF(ISBLANK('Monitor Data'!E296),"",IF(D$4&gt;'Monitor Data'!E296,"",ABS(D$4-'Monitor Data'!E296)))</f>
        <v/>
      </c>
      <c r="E303" s="5" t="str">
        <f>IF(ISBLANK('Monitor Data'!G296),"",IF(E$4&gt;'Monitor Data'!G296,"",ABS(E$4-'Monitor Data'!G296)))</f>
        <v/>
      </c>
      <c r="F303" s="5" t="str">
        <f>IF(ISBLANK('Monitor Data'!H296),"",IF(F$4&gt;'Monitor Data'!H296,"",ABS(F$4-'Monitor Data'!H296)))</f>
        <v/>
      </c>
      <c r="G303" s="5" t="str">
        <f>IF(ISBLANK('Monitor Data'!J296),"",IF(G$4&gt;'Monitor Data'!J296,"",ABS(G$4-'Monitor Data'!J296)))</f>
        <v/>
      </c>
      <c r="H303" s="5" t="str">
        <f>IF(ISBLANK('Monitor Data'!L296),"",IF(H$4&gt;'Monitor Data'!L296,"",ABS(H$4-'Monitor Data'!L296)))</f>
        <v/>
      </c>
      <c r="I303" s="5" t="str">
        <f>IF(ISBLANK('Monitor Data'!M296),"",IF(I$4&gt;'Monitor Data'!M296,"",ABS(I$4-'Monitor Data'!M296)))</f>
        <v/>
      </c>
      <c r="J303" s="5">
        <f>IF(ISBLANK('Monitor Data'!O296),"",IF(J$4&gt;'Monitor Data'!O296,"",ABS(J$4-'Monitor Data'!O296)))</f>
        <v>0.79999999999999893</v>
      </c>
      <c r="K303" s="5" t="str">
        <f>IF(ISBLANK('Monitor Data'!P296),"",IF(K$4&gt;'Monitor Data'!P296,"",ABS(K$4-'Monitor Data'!P296)))</f>
        <v/>
      </c>
      <c r="L303" s="5" t="str">
        <f>IF(ISBLANK('Monitor Data'!Q296),"",IF(L$4&gt;'Monitor Data'!Q296,"",ABS(L$4-'Monitor Data'!Q296)))</f>
        <v/>
      </c>
      <c r="M303" s="5" t="str">
        <f>IF(ISBLANK('Monitor Data'!R296),"",IF(M$4&gt;'Monitor Data'!R296,"",ABS(M$4-'Monitor Data'!R296)))</f>
        <v/>
      </c>
      <c r="N303" s="5">
        <f>IF(ISBLANK('Monitor Data'!S296),"",IF(N$4&gt;'Monitor Data'!S296,"",ABS(N$4-'Monitor Data'!S296)))</f>
        <v>1.7000000000000002</v>
      </c>
    </row>
    <row r="304" spans="1:14" x14ac:dyDescent="0.25">
      <c r="A304" s="8">
        <v>44492</v>
      </c>
      <c r="B304" s="5" t="str">
        <f>IF(ISBLANK('Monitor Data'!B297),"",IF(B$4&gt;'Monitor Data'!B297,"",ABS(B$4-'Monitor Data'!B297)))</f>
        <v/>
      </c>
      <c r="C304" s="5" t="str">
        <f>IF(ISBLANK('Monitor Data'!D297),"",IF(C$4&gt;'Monitor Data'!D297,"",ABS(C$4-'Monitor Data'!D297)))</f>
        <v/>
      </c>
      <c r="D304" s="5" t="str">
        <f>IF(ISBLANK('Monitor Data'!E297),"",IF(D$4&gt;'Monitor Data'!E297,"",ABS(D$4-'Monitor Data'!E297)))</f>
        <v/>
      </c>
      <c r="E304" s="5" t="str">
        <f>IF(ISBLANK('Monitor Data'!G297),"",IF(E$4&gt;'Monitor Data'!G297,"",ABS(E$4-'Monitor Data'!G297)))</f>
        <v/>
      </c>
      <c r="F304" s="5" t="str">
        <f>IF(ISBLANK('Monitor Data'!H297),"",IF(F$4&gt;'Monitor Data'!H297,"",ABS(F$4-'Monitor Data'!H297)))</f>
        <v/>
      </c>
      <c r="G304" s="5" t="str">
        <f>IF(ISBLANK('Monitor Data'!J297),"",IF(G$4&gt;'Monitor Data'!J297,"",ABS(G$4-'Monitor Data'!J297)))</f>
        <v/>
      </c>
      <c r="H304" s="5" t="str">
        <f>IF(ISBLANK('Monitor Data'!L297),"",IF(H$4&gt;'Monitor Data'!L297,"",ABS(H$4-'Monitor Data'!L297)))</f>
        <v/>
      </c>
      <c r="I304" s="5" t="str">
        <f>IF(ISBLANK('Monitor Data'!M297),"",IF(I$4&gt;'Monitor Data'!M297,"",ABS(I$4-'Monitor Data'!M297)))</f>
        <v/>
      </c>
      <c r="J304" s="5" t="str">
        <f>IF(ISBLANK('Monitor Data'!O297),"",IF(J$4&gt;'Monitor Data'!O297,"",ABS(J$4-'Monitor Data'!O297)))</f>
        <v/>
      </c>
      <c r="K304" s="5" t="str">
        <f>IF(ISBLANK('Monitor Data'!P297),"",IF(K$4&gt;'Monitor Data'!P297,"",ABS(K$4-'Monitor Data'!P297)))</f>
        <v/>
      </c>
      <c r="L304" s="5" t="str">
        <f>IF(ISBLANK('Monitor Data'!Q297),"",IF(L$4&gt;'Monitor Data'!Q297,"",ABS(L$4-'Monitor Data'!Q297)))</f>
        <v/>
      </c>
      <c r="M304" s="5" t="str">
        <f>IF(ISBLANK('Monitor Data'!R297),"",IF(M$4&gt;'Monitor Data'!R297,"",ABS(M$4-'Monitor Data'!R297)))</f>
        <v/>
      </c>
      <c r="N304" s="5" t="str">
        <f>IF(ISBLANK('Monitor Data'!S297),"",IF(N$4&gt;'Monitor Data'!S297,"",ABS(N$4-'Monitor Data'!S297)))</f>
        <v/>
      </c>
    </row>
    <row r="305" spans="1:14" x14ac:dyDescent="0.25">
      <c r="A305" s="8">
        <v>44493</v>
      </c>
      <c r="B305" s="5" t="str">
        <f>IF(ISBLANK('Monitor Data'!B298),"",IF(B$4&gt;'Monitor Data'!B298,"",ABS(B$4-'Monitor Data'!B298)))</f>
        <v/>
      </c>
      <c r="C305" s="5" t="str">
        <f>IF(ISBLANK('Monitor Data'!D298),"",IF(C$4&gt;'Monitor Data'!D298,"",ABS(C$4-'Monitor Data'!D298)))</f>
        <v/>
      </c>
      <c r="D305" s="5" t="str">
        <f>IF(ISBLANK('Monitor Data'!E298),"",IF(D$4&gt;'Monitor Data'!E298,"",ABS(D$4-'Monitor Data'!E298)))</f>
        <v/>
      </c>
      <c r="E305" s="5" t="str">
        <f>IF(ISBLANK('Monitor Data'!G298),"",IF(E$4&gt;'Monitor Data'!G298,"",ABS(E$4-'Monitor Data'!G298)))</f>
        <v/>
      </c>
      <c r="F305" s="5" t="str">
        <f>IF(ISBLANK('Monitor Data'!H298),"",IF(F$4&gt;'Monitor Data'!H298,"",ABS(F$4-'Monitor Data'!H298)))</f>
        <v/>
      </c>
      <c r="G305" s="5" t="str">
        <f>IF(ISBLANK('Monitor Data'!J298),"",IF(G$4&gt;'Monitor Data'!J298,"",ABS(G$4-'Monitor Data'!J298)))</f>
        <v/>
      </c>
      <c r="H305" s="5" t="str">
        <f>IF(ISBLANK('Monitor Data'!L298),"",IF(H$4&gt;'Monitor Data'!L298,"",ABS(H$4-'Monitor Data'!L298)))</f>
        <v/>
      </c>
      <c r="I305" s="5" t="str">
        <f>IF(ISBLANK('Monitor Data'!M298),"",IF(I$4&gt;'Monitor Data'!M298,"",ABS(I$4-'Monitor Data'!M298)))</f>
        <v/>
      </c>
      <c r="J305" s="5" t="str">
        <f>IF(ISBLANK('Monitor Data'!O298),"",IF(J$4&gt;'Monitor Data'!O298,"",ABS(J$4-'Monitor Data'!O298)))</f>
        <v/>
      </c>
      <c r="K305" s="5" t="str">
        <f>IF(ISBLANK('Monitor Data'!P298),"",IF(K$4&gt;'Monitor Data'!P298,"",ABS(K$4-'Monitor Data'!P298)))</f>
        <v/>
      </c>
      <c r="L305" s="5" t="str">
        <f>IF(ISBLANK('Monitor Data'!Q298),"",IF(L$4&gt;'Monitor Data'!Q298,"",ABS(L$4-'Monitor Data'!Q298)))</f>
        <v/>
      </c>
      <c r="M305" s="5" t="str">
        <f>IF(ISBLANK('Monitor Data'!R298),"",IF(M$4&gt;'Monitor Data'!R298,"",ABS(M$4-'Monitor Data'!R298)))</f>
        <v/>
      </c>
      <c r="N305" s="5" t="str">
        <f>IF(ISBLANK('Monitor Data'!S298),"",IF(N$4&gt;'Monitor Data'!S298,"",ABS(N$4-'Monitor Data'!S298)))</f>
        <v/>
      </c>
    </row>
    <row r="306" spans="1:14" x14ac:dyDescent="0.25">
      <c r="A306" s="8">
        <v>44494</v>
      </c>
      <c r="B306" s="5" t="str">
        <f>IF(ISBLANK('Monitor Data'!B299),"",IF(B$4&gt;'Monitor Data'!B299,"",ABS(B$4-'Monitor Data'!B299)))</f>
        <v/>
      </c>
      <c r="C306" s="5" t="str">
        <f>IF(ISBLANK('Monitor Data'!D299),"",IF(C$4&gt;'Monitor Data'!D299,"",ABS(C$4-'Monitor Data'!D299)))</f>
        <v/>
      </c>
      <c r="D306" s="5" t="str">
        <f>IF(ISBLANK('Monitor Data'!E299),"",IF(D$4&gt;'Monitor Data'!E299,"",ABS(D$4-'Monitor Data'!E299)))</f>
        <v/>
      </c>
      <c r="E306" s="5" t="str">
        <f>IF(ISBLANK('Monitor Data'!G299),"",IF(E$4&gt;'Monitor Data'!G299,"",ABS(E$4-'Monitor Data'!G299)))</f>
        <v/>
      </c>
      <c r="F306" s="5" t="str">
        <f>IF(ISBLANK('Monitor Data'!H299),"",IF(F$4&gt;'Monitor Data'!H299,"",ABS(F$4-'Monitor Data'!H299)))</f>
        <v/>
      </c>
      <c r="G306" s="5" t="str">
        <f>IF(ISBLANK('Monitor Data'!J299),"",IF(G$4&gt;'Monitor Data'!J299,"",ABS(G$4-'Monitor Data'!J299)))</f>
        <v/>
      </c>
      <c r="H306" s="5" t="str">
        <f>IF(ISBLANK('Monitor Data'!L299),"",IF(H$4&gt;'Monitor Data'!L299,"",ABS(H$4-'Monitor Data'!L299)))</f>
        <v/>
      </c>
      <c r="I306" s="5" t="str">
        <f>IF(ISBLANK('Monitor Data'!M299),"",IF(I$4&gt;'Monitor Data'!M299,"",ABS(I$4-'Monitor Data'!M299)))</f>
        <v/>
      </c>
      <c r="J306" s="5" t="str">
        <f>IF(ISBLANK('Monitor Data'!O299),"",IF(J$4&gt;'Monitor Data'!O299,"",ABS(J$4-'Monitor Data'!O299)))</f>
        <v/>
      </c>
      <c r="K306" s="5" t="str">
        <f>IF(ISBLANK('Monitor Data'!P299),"",IF(K$4&gt;'Monitor Data'!P299,"",ABS(K$4-'Monitor Data'!P299)))</f>
        <v/>
      </c>
      <c r="L306" s="5" t="str">
        <f>IF(ISBLANK('Monitor Data'!Q299),"",IF(L$4&gt;'Monitor Data'!Q299,"",ABS(L$4-'Monitor Data'!Q299)))</f>
        <v/>
      </c>
      <c r="M306" s="5" t="str">
        <f>IF(ISBLANK('Monitor Data'!R299),"",IF(M$4&gt;'Monitor Data'!R299,"",ABS(M$4-'Monitor Data'!R299)))</f>
        <v/>
      </c>
      <c r="N306" s="5" t="str">
        <f>IF(ISBLANK('Monitor Data'!S299),"",IF(N$4&gt;'Monitor Data'!S299,"",ABS(N$4-'Monitor Data'!S299)))</f>
        <v/>
      </c>
    </row>
    <row r="307" spans="1:14" x14ac:dyDescent="0.25">
      <c r="A307" s="8">
        <v>44495</v>
      </c>
      <c r="B307" s="5" t="str">
        <f>IF(ISBLANK('Monitor Data'!B300),"",IF(B$4&gt;'Monitor Data'!B300,"",ABS(B$4-'Monitor Data'!B300)))</f>
        <v/>
      </c>
      <c r="C307" s="5" t="str">
        <f>IF(ISBLANK('Monitor Data'!D300),"",IF(C$4&gt;'Monitor Data'!D300,"",ABS(C$4-'Monitor Data'!D300)))</f>
        <v/>
      </c>
      <c r="D307" s="5" t="str">
        <f>IF(ISBLANK('Monitor Data'!E300),"",IF(D$4&gt;'Monitor Data'!E300,"",ABS(D$4-'Monitor Data'!E300)))</f>
        <v/>
      </c>
      <c r="E307" s="5" t="str">
        <f>IF(ISBLANK('Monitor Data'!G300),"",IF(E$4&gt;'Monitor Data'!G300,"",ABS(E$4-'Monitor Data'!G300)))</f>
        <v/>
      </c>
      <c r="F307" s="5" t="str">
        <f>IF(ISBLANK('Monitor Data'!H300),"",IF(F$4&gt;'Monitor Data'!H300,"",ABS(F$4-'Monitor Data'!H300)))</f>
        <v/>
      </c>
      <c r="G307" s="5" t="str">
        <f>IF(ISBLANK('Monitor Data'!J300),"",IF(G$4&gt;'Monitor Data'!J300,"",ABS(G$4-'Monitor Data'!J300)))</f>
        <v/>
      </c>
      <c r="H307" s="5" t="str">
        <f>IF(ISBLANK('Monitor Data'!L300),"",IF(H$4&gt;'Monitor Data'!L300,"",ABS(H$4-'Monitor Data'!L300)))</f>
        <v/>
      </c>
      <c r="I307" s="5" t="str">
        <f>IF(ISBLANK('Monitor Data'!M300),"",IF(I$4&gt;'Monitor Data'!M300,"",ABS(I$4-'Monitor Data'!M300)))</f>
        <v/>
      </c>
      <c r="J307" s="5" t="str">
        <f>IF(ISBLANK('Monitor Data'!O300),"",IF(J$4&gt;'Monitor Data'!O300,"",ABS(J$4-'Monitor Data'!O300)))</f>
        <v/>
      </c>
      <c r="K307" s="5" t="str">
        <f>IF(ISBLANK('Monitor Data'!P300),"",IF(K$4&gt;'Monitor Data'!P300,"",ABS(K$4-'Monitor Data'!P300)))</f>
        <v/>
      </c>
      <c r="L307" s="5" t="str">
        <f>IF(ISBLANK('Monitor Data'!Q300),"",IF(L$4&gt;'Monitor Data'!Q300,"",ABS(L$4-'Monitor Data'!Q300)))</f>
        <v/>
      </c>
      <c r="M307" s="5" t="str">
        <f>IF(ISBLANK('Monitor Data'!R300),"",IF(M$4&gt;'Monitor Data'!R300,"",ABS(M$4-'Monitor Data'!R300)))</f>
        <v/>
      </c>
      <c r="N307" s="5" t="str">
        <f>IF(ISBLANK('Monitor Data'!S300),"",IF(N$4&gt;'Monitor Data'!S300,"",ABS(N$4-'Monitor Data'!S300)))</f>
        <v/>
      </c>
    </row>
    <row r="308" spans="1:14" x14ac:dyDescent="0.25">
      <c r="A308" s="8">
        <v>44496</v>
      </c>
      <c r="B308" s="5" t="str">
        <f>IF(ISBLANK('Monitor Data'!B301),"",IF(B$4&gt;'Monitor Data'!B301,"",ABS(B$4-'Monitor Data'!B301)))</f>
        <v/>
      </c>
      <c r="C308" s="5" t="str">
        <f>IF(ISBLANK('Monitor Data'!D301),"",IF(C$4&gt;'Monitor Data'!D301,"",ABS(C$4-'Monitor Data'!D301)))</f>
        <v/>
      </c>
      <c r="D308" s="5" t="str">
        <f>IF(ISBLANK('Monitor Data'!E301),"",IF(D$4&gt;'Monitor Data'!E301,"",ABS(D$4-'Monitor Data'!E301)))</f>
        <v/>
      </c>
      <c r="E308" s="5" t="str">
        <f>IF(ISBLANK('Monitor Data'!G301),"",IF(E$4&gt;'Monitor Data'!G301,"",ABS(E$4-'Monitor Data'!G301)))</f>
        <v/>
      </c>
      <c r="F308" s="5" t="str">
        <f>IF(ISBLANK('Monitor Data'!H301),"",IF(F$4&gt;'Monitor Data'!H301,"",ABS(F$4-'Monitor Data'!H301)))</f>
        <v/>
      </c>
      <c r="G308" s="5" t="str">
        <f>IF(ISBLANK('Monitor Data'!J301),"",IF(G$4&gt;'Monitor Data'!J301,"",ABS(G$4-'Monitor Data'!J301)))</f>
        <v/>
      </c>
      <c r="H308" s="5" t="str">
        <f>IF(ISBLANK('Monitor Data'!L301),"",IF(H$4&gt;'Monitor Data'!L301,"",ABS(H$4-'Monitor Data'!L301)))</f>
        <v/>
      </c>
      <c r="I308" s="5" t="str">
        <f>IF(ISBLANK('Monitor Data'!M301),"",IF(I$4&gt;'Monitor Data'!M301,"",ABS(I$4-'Monitor Data'!M301)))</f>
        <v/>
      </c>
      <c r="J308" s="5" t="str">
        <f>IF(ISBLANK('Monitor Data'!O301),"",IF(J$4&gt;'Monitor Data'!O301,"",ABS(J$4-'Monitor Data'!O301)))</f>
        <v/>
      </c>
      <c r="K308" s="5" t="str">
        <f>IF(ISBLANK('Monitor Data'!P301),"",IF(K$4&gt;'Monitor Data'!P301,"",ABS(K$4-'Monitor Data'!P301)))</f>
        <v/>
      </c>
      <c r="L308" s="5" t="str">
        <f>IF(ISBLANK('Monitor Data'!Q301),"",IF(L$4&gt;'Monitor Data'!Q301,"",ABS(L$4-'Monitor Data'!Q301)))</f>
        <v/>
      </c>
      <c r="M308" s="5" t="str">
        <f>IF(ISBLANK('Monitor Data'!R301),"",IF(M$4&gt;'Monitor Data'!R301,"",ABS(M$4-'Monitor Data'!R301)))</f>
        <v/>
      </c>
      <c r="N308" s="5" t="str">
        <f>IF(ISBLANK('Monitor Data'!S301),"",IF(N$4&gt;'Monitor Data'!S301,"",ABS(N$4-'Monitor Data'!S301)))</f>
        <v/>
      </c>
    </row>
    <row r="309" spans="1:14" x14ac:dyDescent="0.25">
      <c r="A309" s="8">
        <v>44497</v>
      </c>
      <c r="B309" s="5" t="str">
        <f>IF(ISBLANK('Monitor Data'!B302),"",IF(B$4&gt;'Monitor Data'!B302,"",ABS(B$4-'Monitor Data'!B302)))</f>
        <v/>
      </c>
      <c r="C309" s="5" t="str">
        <f>IF(ISBLANK('Monitor Data'!D302),"",IF(C$4&gt;'Monitor Data'!D302,"",ABS(C$4-'Monitor Data'!D302)))</f>
        <v/>
      </c>
      <c r="D309" s="5" t="str">
        <f>IF(ISBLANK('Monitor Data'!E302),"",IF(D$4&gt;'Monitor Data'!E302,"",ABS(D$4-'Monitor Data'!E302)))</f>
        <v/>
      </c>
      <c r="E309" s="5" t="str">
        <f>IF(ISBLANK('Monitor Data'!G302),"",IF(E$4&gt;'Monitor Data'!G302,"",ABS(E$4-'Monitor Data'!G302)))</f>
        <v/>
      </c>
      <c r="F309" s="5" t="str">
        <f>IF(ISBLANK('Monitor Data'!H302),"",IF(F$4&gt;'Monitor Data'!H302,"",ABS(F$4-'Monitor Data'!H302)))</f>
        <v/>
      </c>
      <c r="G309" s="5" t="str">
        <f>IF(ISBLANK('Monitor Data'!J302),"",IF(G$4&gt;'Monitor Data'!J302,"",ABS(G$4-'Monitor Data'!J302)))</f>
        <v/>
      </c>
      <c r="H309" s="5" t="str">
        <f>IF(ISBLANK('Monitor Data'!L302),"",IF(H$4&gt;'Monitor Data'!L302,"",ABS(H$4-'Monitor Data'!L302)))</f>
        <v/>
      </c>
      <c r="I309" s="5" t="str">
        <f>IF(ISBLANK('Monitor Data'!M302),"",IF(I$4&gt;'Monitor Data'!M302,"",ABS(I$4-'Monitor Data'!M302)))</f>
        <v/>
      </c>
      <c r="J309" s="5" t="str">
        <f>IF(ISBLANK('Monitor Data'!O302),"",IF(J$4&gt;'Monitor Data'!O302,"",ABS(J$4-'Monitor Data'!O302)))</f>
        <v/>
      </c>
      <c r="K309" s="5" t="str">
        <f>IF(ISBLANK('Monitor Data'!P302),"",IF(K$4&gt;'Monitor Data'!P302,"",ABS(K$4-'Monitor Data'!P302)))</f>
        <v/>
      </c>
      <c r="L309" s="5" t="str">
        <f>IF(ISBLANK('Monitor Data'!Q302),"",IF(L$4&gt;'Monitor Data'!Q302,"",ABS(L$4-'Monitor Data'!Q302)))</f>
        <v/>
      </c>
      <c r="M309" s="5" t="str">
        <f>IF(ISBLANK('Monitor Data'!R302),"",IF(M$4&gt;'Monitor Data'!R302,"",ABS(M$4-'Monitor Data'!R302)))</f>
        <v/>
      </c>
      <c r="N309" s="5" t="str">
        <f>IF(ISBLANK('Monitor Data'!S302),"",IF(N$4&gt;'Monitor Data'!S302,"",ABS(N$4-'Monitor Data'!S302)))</f>
        <v/>
      </c>
    </row>
    <row r="310" spans="1:14" x14ac:dyDescent="0.25">
      <c r="A310" s="8">
        <v>44498</v>
      </c>
      <c r="B310" s="5" t="str">
        <f>IF(ISBLANK('Monitor Data'!B303),"",IF(B$4&gt;'Monitor Data'!B303,"",ABS(B$4-'Monitor Data'!B303)))</f>
        <v/>
      </c>
      <c r="C310" s="5" t="str">
        <f>IF(ISBLANK('Monitor Data'!D303),"",IF(C$4&gt;'Monitor Data'!D303,"",ABS(C$4-'Monitor Data'!D303)))</f>
        <v/>
      </c>
      <c r="D310" s="5" t="str">
        <f>IF(ISBLANK('Monitor Data'!E303),"",IF(D$4&gt;'Monitor Data'!E303,"",ABS(D$4-'Monitor Data'!E303)))</f>
        <v/>
      </c>
      <c r="E310" s="5" t="str">
        <f>IF(ISBLANK('Monitor Data'!G303),"",IF(E$4&gt;'Monitor Data'!G303,"",ABS(E$4-'Monitor Data'!G303)))</f>
        <v/>
      </c>
      <c r="F310" s="5" t="str">
        <f>IF(ISBLANK('Monitor Data'!H303),"",IF(F$4&gt;'Monitor Data'!H303,"",ABS(F$4-'Monitor Data'!H303)))</f>
        <v/>
      </c>
      <c r="G310" s="5" t="str">
        <f>IF(ISBLANK('Monitor Data'!J303),"",IF(G$4&gt;'Monitor Data'!J303,"",ABS(G$4-'Monitor Data'!J303)))</f>
        <v/>
      </c>
      <c r="H310" s="5" t="str">
        <f>IF(ISBLANK('Monitor Data'!L303),"",IF(H$4&gt;'Monitor Data'!L303,"",ABS(H$4-'Monitor Data'!L303)))</f>
        <v/>
      </c>
      <c r="I310" s="5" t="str">
        <f>IF(ISBLANK('Monitor Data'!M303),"",IF(I$4&gt;'Monitor Data'!M303,"",ABS(I$4-'Monitor Data'!M303)))</f>
        <v/>
      </c>
      <c r="J310" s="5" t="str">
        <f>IF(ISBLANK('Monitor Data'!O303),"",IF(J$4&gt;'Monitor Data'!O303,"",ABS(J$4-'Monitor Data'!O303)))</f>
        <v/>
      </c>
      <c r="K310" s="5" t="str">
        <f>IF(ISBLANK('Monitor Data'!P303),"",IF(K$4&gt;'Monitor Data'!P303,"",ABS(K$4-'Monitor Data'!P303)))</f>
        <v/>
      </c>
      <c r="L310" s="5" t="str">
        <f>IF(ISBLANK('Monitor Data'!Q303),"",IF(L$4&gt;'Monitor Data'!Q303,"",ABS(L$4-'Monitor Data'!Q303)))</f>
        <v/>
      </c>
      <c r="M310" s="5" t="str">
        <f>IF(ISBLANK('Monitor Data'!R303),"",IF(M$4&gt;'Monitor Data'!R303,"",ABS(M$4-'Monitor Data'!R303)))</f>
        <v/>
      </c>
      <c r="N310" s="5" t="str">
        <f>IF(ISBLANK('Monitor Data'!S303),"",IF(N$4&gt;'Monitor Data'!S303,"",ABS(N$4-'Monitor Data'!S303)))</f>
        <v/>
      </c>
    </row>
    <row r="311" spans="1:14" x14ac:dyDescent="0.25">
      <c r="A311" s="8">
        <v>44499</v>
      </c>
      <c r="B311" s="5" t="str">
        <f>IF(ISBLANK('Monitor Data'!B304),"",IF(B$4&gt;'Monitor Data'!B304,"",ABS(B$4-'Monitor Data'!B304)))</f>
        <v/>
      </c>
      <c r="C311" s="5" t="str">
        <f>IF(ISBLANK('Monitor Data'!D304),"",IF(C$4&gt;'Monitor Data'!D304,"",ABS(C$4-'Monitor Data'!D304)))</f>
        <v/>
      </c>
      <c r="D311" s="5" t="str">
        <f>IF(ISBLANK('Monitor Data'!E304),"",IF(D$4&gt;'Monitor Data'!E304,"",ABS(D$4-'Monitor Data'!E304)))</f>
        <v/>
      </c>
      <c r="E311" s="5" t="str">
        <f>IF(ISBLANK('Monitor Data'!G304),"",IF(E$4&gt;'Monitor Data'!G304,"",ABS(E$4-'Monitor Data'!G304)))</f>
        <v/>
      </c>
      <c r="F311" s="5" t="str">
        <f>IF(ISBLANK('Monitor Data'!H304),"",IF(F$4&gt;'Monitor Data'!H304,"",ABS(F$4-'Monitor Data'!H304)))</f>
        <v/>
      </c>
      <c r="G311" s="5" t="str">
        <f>IF(ISBLANK('Monitor Data'!J304),"",IF(G$4&gt;'Monitor Data'!J304,"",ABS(G$4-'Monitor Data'!J304)))</f>
        <v/>
      </c>
      <c r="H311" s="5" t="str">
        <f>IF(ISBLANK('Monitor Data'!L304),"",IF(H$4&gt;'Monitor Data'!L304,"",ABS(H$4-'Monitor Data'!L304)))</f>
        <v/>
      </c>
      <c r="I311" s="5" t="str">
        <f>IF(ISBLANK('Monitor Data'!M304),"",IF(I$4&gt;'Monitor Data'!M304,"",ABS(I$4-'Monitor Data'!M304)))</f>
        <v/>
      </c>
      <c r="J311" s="5" t="str">
        <f>IF(ISBLANK('Monitor Data'!O304),"",IF(J$4&gt;'Monitor Data'!O304,"",ABS(J$4-'Monitor Data'!O304)))</f>
        <v/>
      </c>
      <c r="K311" s="5" t="str">
        <f>IF(ISBLANK('Monitor Data'!P304),"",IF(K$4&gt;'Monitor Data'!P304,"",ABS(K$4-'Monitor Data'!P304)))</f>
        <v/>
      </c>
      <c r="L311" s="5" t="str">
        <f>IF(ISBLANK('Monitor Data'!Q304),"",IF(L$4&gt;'Monitor Data'!Q304,"",ABS(L$4-'Monitor Data'!Q304)))</f>
        <v/>
      </c>
      <c r="M311" s="5" t="str">
        <f>IF(ISBLANK('Monitor Data'!R304),"",IF(M$4&gt;'Monitor Data'!R304,"",ABS(M$4-'Monitor Data'!R304)))</f>
        <v/>
      </c>
      <c r="N311" s="5" t="str">
        <f>IF(ISBLANK('Monitor Data'!S304),"",IF(N$4&gt;'Monitor Data'!S304,"",ABS(N$4-'Monitor Data'!S304)))</f>
        <v/>
      </c>
    </row>
    <row r="312" spans="1:14" x14ac:dyDescent="0.25">
      <c r="A312" s="8">
        <v>44500</v>
      </c>
      <c r="B312" s="5" t="str">
        <f>IF(ISBLANK('Monitor Data'!B305),"",IF(B$4&gt;'Monitor Data'!B305,"",ABS(B$4-'Monitor Data'!B305)))</f>
        <v/>
      </c>
      <c r="C312" s="5" t="str">
        <f>IF(ISBLANK('Monitor Data'!D305),"",IF(C$4&gt;'Monitor Data'!D305,"",ABS(C$4-'Monitor Data'!D305)))</f>
        <v/>
      </c>
      <c r="D312" s="5" t="str">
        <f>IF(ISBLANK('Monitor Data'!E305),"",IF(D$4&gt;'Monitor Data'!E305,"",ABS(D$4-'Monitor Data'!E305)))</f>
        <v/>
      </c>
      <c r="E312" s="5" t="str">
        <f>IF(ISBLANK('Monitor Data'!G305),"",IF(E$4&gt;'Monitor Data'!G305,"",ABS(E$4-'Monitor Data'!G305)))</f>
        <v/>
      </c>
      <c r="F312" s="5" t="str">
        <f>IF(ISBLANK('Monitor Data'!H305),"",IF(F$4&gt;'Monitor Data'!H305,"",ABS(F$4-'Monitor Data'!H305)))</f>
        <v/>
      </c>
      <c r="G312" s="5" t="str">
        <f>IF(ISBLANK('Monitor Data'!J305),"",IF(G$4&gt;'Monitor Data'!J305,"",ABS(G$4-'Monitor Data'!J305)))</f>
        <v/>
      </c>
      <c r="H312" s="5" t="str">
        <f>IF(ISBLANK('Monitor Data'!L305),"",IF(H$4&gt;'Monitor Data'!L305,"",ABS(H$4-'Monitor Data'!L305)))</f>
        <v/>
      </c>
      <c r="I312" s="5" t="str">
        <f>IF(ISBLANK('Monitor Data'!M305),"",IF(I$4&gt;'Monitor Data'!M305,"",ABS(I$4-'Monitor Data'!M305)))</f>
        <v/>
      </c>
      <c r="J312" s="5" t="str">
        <f>IF(ISBLANK('Monitor Data'!O305),"",IF(J$4&gt;'Monitor Data'!O305,"",ABS(J$4-'Monitor Data'!O305)))</f>
        <v/>
      </c>
      <c r="K312" s="5" t="str">
        <f>IF(ISBLANK('Monitor Data'!P305),"",IF(K$4&gt;'Monitor Data'!P305,"",ABS(K$4-'Monitor Data'!P305)))</f>
        <v/>
      </c>
      <c r="L312" s="5" t="str">
        <f>IF(ISBLANK('Monitor Data'!Q305),"",IF(L$4&gt;'Monitor Data'!Q305,"",ABS(L$4-'Monitor Data'!Q305)))</f>
        <v/>
      </c>
      <c r="M312" s="5" t="str">
        <f>IF(ISBLANK('Monitor Data'!R305),"",IF(M$4&gt;'Monitor Data'!R305,"",ABS(M$4-'Monitor Data'!R305)))</f>
        <v/>
      </c>
      <c r="N312" s="5" t="str">
        <f>IF(ISBLANK('Monitor Data'!S305),"",IF(N$4&gt;'Monitor Data'!S305,"",ABS(N$4-'Monitor Data'!S305)))</f>
        <v/>
      </c>
    </row>
    <row r="313" spans="1:14" x14ac:dyDescent="0.25">
      <c r="A313" s="8">
        <v>44501</v>
      </c>
      <c r="B313" s="5" t="str">
        <f>IF(ISBLANK('Monitor Data'!B306),"",IF(B$4&gt;'Monitor Data'!B306,"",ABS(B$4-'Monitor Data'!B306)))</f>
        <v/>
      </c>
      <c r="C313" s="5" t="str">
        <f>IF(ISBLANK('Monitor Data'!D306),"",IF(C$4&gt;'Monitor Data'!D306,"",ABS(C$4-'Monitor Data'!D306)))</f>
        <v/>
      </c>
      <c r="D313" s="5" t="str">
        <f>IF(ISBLANK('Monitor Data'!E306),"",IF(D$4&gt;'Monitor Data'!E306,"",ABS(D$4-'Monitor Data'!E306)))</f>
        <v/>
      </c>
      <c r="E313" s="5" t="str">
        <f>IF(ISBLANK('Monitor Data'!G306),"",IF(E$4&gt;'Monitor Data'!G306,"",ABS(E$4-'Monitor Data'!G306)))</f>
        <v/>
      </c>
      <c r="F313" s="5" t="str">
        <f>IF(ISBLANK('Monitor Data'!H306),"",IF(F$4&gt;'Monitor Data'!H306,"",ABS(F$4-'Monitor Data'!H306)))</f>
        <v/>
      </c>
      <c r="G313" s="5" t="str">
        <f>IF(ISBLANK('Monitor Data'!J306),"",IF(G$4&gt;'Monitor Data'!J306,"",ABS(G$4-'Monitor Data'!J306)))</f>
        <v/>
      </c>
      <c r="H313" s="5" t="str">
        <f>IF(ISBLANK('Monitor Data'!L306),"",IF(H$4&gt;'Monitor Data'!L306,"",ABS(H$4-'Monitor Data'!L306)))</f>
        <v/>
      </c>
      <c r="I313" s="5" t="str">
        <f>IF(ISBLANK('Monitor Data'!M306),"",IF(I$4&gt;'Monitor Data'!M306,"",ABS(I$4-'Monitor Data'!M306)))</f>
        <v/>
      </c>
      <c r="J313" s="5" t="str">
        <f>IF(ISBLANK('Monitor Data'!O306),"",IF(J$4&gt;'Monitor Data'!O306,"",ABS(J$4-'Monitor Data'!O306)))</f>
        <v/>
      </c>
      <c r="K313" s="5" t="str">
        <f>IF(ISBLANK('Monitor Data'!P306),"",IF(K$4&gt;'Monitor Data'!P306,"",ABS(K$4-'Monitor Data'!P306)))</f>
        <v/>
      </c>
      <c r="L313" s="5" t="str">
        <f>IF(ISBLANK('Monitor Data'!Q306),"",IF(L$4&gt;'Monitor Data'!Q306,"",ABS(L$4-'Monitor Data'!Q306)))</f>
        <v/>
      </c>
      <c r="M313" s="5" t="str">
        <f>IF(ISBLANK('Monitor Data'!R306),"",IF(M$4&gt;'Monitor Data'!R306,"",ABS(M$4-'Monitor Data'!R306)))</f>
        <v/>
      </c>
      <c r="N313" s="5" t="str">
        <f>IF(ISBLANK('Monitor Data'!S306),"",IF(N$4&gt;'Monitor Data'!S306,"",ABS(N$4-'Monitor Data'!S306)))</f>
        <v/>
      </c>
    </row>
    <row r="314" spans="1:14" x14ac:dyDescent="0.25">
      <c r="A314" s="8">
        <v>44502</v>
      </c>
      <c r="B314" s="5" t="str">
        <f>IF(ISBLANK('Monitor Data'!B307),"",IF(B$4&gt;'Monitor Data'!B307,"",ABS(B$4-'Monitor Data'!B307)))</f>
        <v/>
      </c>
      <c r="C314" s="5" t="str">
        <f>IF(ISBLANK('Monitor Data'!D307),"",IF(C$4&gt;'Monitor Data'!D307,"",ABS(C$4-'Monitor Data'!D307)))</f>
        <v/>
      </c>
      <c r="D314" s="5" t="str">
        <f>IF(ISBLANK('Monitor Data'!E307),"",IF(D$4&gt;'Monitor Data'!E307,"",ABS(D$4-'Monitor Data'!E307)))</f>
        <v/>
      </c>
      <c r="E314" s="5" t="str">
        <f>IF(ISBLANK('Monitor Data'!G307),"",IF(E$4&gt;'Monitor Data'!G307,"",ABS(E$4-'Monitor Data'!G307)))</f>
        <v/>
      </c>
      <c r="F314" s="5" t="str">
        <f>IF(ISBLANK('Monitor Data'!H307),"",IF(F$4&gt;'Monitor Data'!H307,"",ABS(F$4-'Monitor Data'!H307)))</f>
        <v/>
      </c>
      <c r="G314" s="5" t="str">
        <f>IF(ISBLANK('Monitor Data'!J307),"",IF(G$4&gt;'Monitor Data'!J307,"",ABS(G$4-'Monitor Data'!J307)))</f>
        <v/>
      </c>
      <c r="H314" s="5" t="str">
        <f>IF(ISBLANK('Monitor Data'!L307),"",IF(H$4&gt;'Monitor Data'!L307,"",ABS(H$4-'Monitor Data'!L307)))</f>
        <v/>
      </c>
      <c r="I314" s="5" t="str">
        <f>IF(ISBLANK('Monitor Data'!M307),"",IF(I$4&gt;'Monitor Data'!M307,"",ABS(I$4-'Monitor Data'!M307)))</f>
        <v/>
      </c>
      <c r="J314" s="5" t="str">
        <f>IF(ISBLANK('Monitor Data'!O307),"",IF(J$4&gt;'Monitor Data'!O307,"",ABS(J$4-'Monitor Data'!O307)))</f>
        <v/>
      </c>
      <c r="K314" s="5" t="str">
        <f>IF(ISBLANK('Monitor Data'!P307),"",IF(K$4&gt;'Monitor Data'!P307,"",ABS(K$4-'Monitor Data'!P307)))</f>
        <v/>
      </c>
      <c r="L314" s="5" t="str">
        <f>IF(ISBLANK('Monitor Data'!Q307),"",IF(L$4&gt;'Monitor Data'!Q307,"",ABS(L$4-'Monitor Data'!Q307)))</f>
        <v/>
      </c>
      <c r="M314" s="5" t="str">
        <f>IF(ISBLANK('Monitor Data'!R307),"",IF(M$4&gt;'Monitor Data'!R307,"",ABS(M$4-'Monitor Data'!R307)))</f>
        <v/>
      </c>
      <c r="N314" s="5" t="str">
        <f>IF(ISBLANK('Monitor Data'!S307),"",IF(N$4&gt;'Monitor Data'!S307,"",ABS(N$4-'Monitor Data'!S307)))</f>
        <v/>
      </c>
    </row>
    <row r="315" spans="1:14" x14ac:dyDescent="0.25">
      <c r="A315" s="8">
        <v>44503</v>
      </c>
      <c r="B315" s="5">
        <f>IF(ISBLANK('Monitor Data'!B308),"",IF(B$4&gt;'Monitor Data'!B308,"",ABS(B$4-'Monitor Data'!B308)))</f>
        <v>0.69999999999999929</v>
      </c>
      <c r="C315" s="5" t="str">
        <f>IF(ISBLANK('Monitor Data'!D308),"",IF(C$4&gt;'Monitor Data'!D308,"",ABS(C$4-'Monitor Data'!D308)))</f>
        <v/>
      </c>
      <c r="D315" s="5">
        <f>IF(ISBLANK('Monitor Data'!E308),"",IF(D$4&gt;'Monitor Data'!E308,"",ABS(D$4-'Monitor Data'!E308)))</f>
        <v>9.9999999999999645E-2</v>
      </c>
      <c r="E315" s="5">
        <f>IF(ISBLANK('Monitor Data'!G308),"",IF(E$4&gt;'Monitor Data'!G308,"",ABS(E$4-'Monitor Data'!G308)))</f>
        <v>0.45000000000000018</v>
      </c>
      <c r="F315" s="5" t="str">
        <f>IF(ISBLANK('Monitor Data'!H308),"",IF(F$4&gt;'Monitor Data'!H308,"",ABS(F$4-'Monitor Data'!H308)))</f>
        <v/>
      </c>
      <c r="G315" s="5" t="str">
        <f>IF(ISBLANK('Monitor Data'!J308),"",IF(G$4&gt;'Monitor Data'!J308,"",ABS(G$4-'Monitor Data'!J308)))</f>
        <v/>
      </c>
      <c r="H315" s="5">
        <f>IF(ISBLANK('Monitor Data'!L308),"",IF(H$4&gt;'Monitor Data'!L308,"",ABS(H$4-'Monitor Data'!L308)))</f>
        <v>0.89999999999999947</v>
      </c>
      <c r="I315" s="5">
        <f>IF(ISBLANK('Monitor Data'!M308),"",IF(I$4&gt;'Monitor Data'!M308,"",ABS(I$4-'Monitor Data'!M308)))</f>
        <v>0</v>
      </c>
      <c r="J315" s="5" t="str">
        <f>IF(ISBLANK('Monitor Data'!O308),"",IF(J$4&gt;'Monitor Data'!O308,"",ABS(J$4-'Monitor Data'!O308)))</f>
        <v/>
      </c>
      <c r="K315" s="5" t="str">
        <f>IF(ISBLANK('Monitor Data'!P308),"",IF(K$4&gt;'Monitor Data'!P308,"",ABS(K$4-'Monitor Data'!P308)))</f>
        <v/>
      </c>
      <c r="L315" s="5">
        <f>IF(ISBLANK('Monitor Data'!Q308),"",IF(L$4&gt;'Monitor Data'!Q308,"",ABS(L$4-'Monitor Data'!Q308)))</f>
        <v>0.59999999999999964</v>
      </c>
      <c r="M315" s="5" t="str">
        <f>IF(ISBLANK('Monitor Data'!R308),"",IF(M$4&gt;'Monitor Data'!R308,"",ABS(M$4-'Monitor Data'!R308)))</f>
        <v/>
      </c>
      <c r="N315" s="5" t="str">
        <f>IF(ISBLANK('Monitor Data'!S308),"",IF(N$4&gt;'Monitor Data'!S308,"",ABS(N$4-'Monitor Data'!S308)))</f>
        <v/>
      </c>
    </row>
    <row r="316" spans="1:14" x14ac:dyDescent="0.25">
      <c r="A316" s="8">
        <v>44504</v>
      </c>
      <c r="B316" s="5" t="str">
        <f>IF(ISBLANK('Monitor Data'!B309),"",IF(B$4&gt;'Monitor Data'!B309,"",ABS(B$4-'Monitor Data'!B309)))</f>
        <v/>
      </c>
      <c r="C316" s="5" t="str">
        <f>IF(ISBLANK('Monitor Data'!D309),"",IF(C$4&gt;'Monitor Data'!D309,"",ABS(C$4-'Monitor Data'!D309)))</f>
        <v/>
      </c>
      <c r="D316" s="5" t="str">
        <f>IF(ISBLANK('Monitor Data'!E309),"",IF(D$4&gt;'Monitor Data'!E309,"",ABS(D$4-'Monitor Data'!E309)))</f>
        <v/>
      </c>
      <c r="E316" s="5" t="str">
        <f>IF(ISBLANK('Monitor Data'!G309),"",IF(E$4&gt;'Monitor Data'!G309,"",ABS(E$4-'Monitor Data'!G309)))</f>
        <v/>
      </c>
      <c r="F316" s="5" t="str">
        <f>IF(ISBLANK('Monitor Data'!H309),"",IF(F$4&gt;'Monitor Data'!H309,"",ABS(F$4-'Monitor Data'!H309)))</f>
        <v/>
      </c>
      <c r="G316" s="5" t="str">
        <f>IF(ISBLANK('Monitor Data'!J309),"",IF(G$4&gt;'Monitor Data'!J309,"",ABS(G$4-'Monitor Data'!J309)))</f>
        <v/>
      </c>
      <c r="H316" s="5" t="str">
        <f>IF(ISBLANK('Monitor Data'!L309),"",IF(H$4&gt;'Monitor Data'!L309,"",ABS(H$4-'Monitor Data'!L309)))</f>
        <v/>
      </c>
      <c r="I316" s="5" t="str">
        <f>IF(ISBLANK('Monitor Data'!M309),"",IF(I$4&gt;'Monitor Data'!M309,"",ABS(I$4-'Monitor Data'!M309)))</f>
        <v/>
      </c>
      <c r="J316" s="5" t="str">
        <f>IF(ISBLANK('Monitor Data'!O309),"",IF(J$4&gt;'Monitor Data'!O309,"",ABS(J$4-'Monitor Data'!O309)))</f>
        <v/>
      </c>
      <c r="K316" s="5" t="str">
        <f>IF(ISBLANK('Monitor Data'!P309),"",IF(K$4&gt;'Monitor Data'!P309,"",ABS(K$4-'Monitor Data'!P309)))</f>
        <v/>
      </c>
      <c r="L316" s="5" t="str">
        <f>IF(ISBLANK('Monitor Data'!Q309),"",IF(L$4&gt;'Monitor Data'!Q309,"",ABS(L$4-'Monitor Data'!Q309)))</f>
        <v/>
      </c>
      <c r="M316" s="5" t="str">
        <f>IF(ISBLANK('Monitor Data'!R309),"",IF(M$4&gt;'Monitor Data'!R309,"",ABS(M$4-'Monitor Data'!R309)))</f>
        <v/>
      </c>
      <c r="N316" s="5" t="str">
        <f>IF(ISBLANK('Monitor Data'!S309),"",IF(N$4&gt;'Monitor Data'!S309,"",ABS(N$4-'Monitor Data'!S309)))</f>
        <v/>
      </c>
    </row>
    <row r="317" spans="1:14" x14ac:dyDescent="0.25">
      <c r="A317" s="8">
        <v>44505</v>
      </c>
      <c r="B317" s="5" t="str">
        <f>IF(ISBLANK('Monitor Data'!B310),"",IF(B$4&gt;'Monitor Data'!B310,"",ABS(B$4-'Monitor Data'!B310)))</f>
        <v/>
      </c>
      <c r="C317" s="5" t="str">
        <f>IF(ISBLANK('Monitor Data'!D310),"",IF(C$4&gt;'Monitor Data'!D310,"",ABS(C$4-'Monitor Data'!D310)))</f>
        <v/>
      </c>
      <c r="D317" s="5">
        <f>IF(ISBLANK('Monitor Data'!E310),"",IF(D$4&gt;'Monitor Data'!E310,"",ABS(D$4-'Monitor Data'!E310)))</f>
        <v>1.3999999999999995</v>
      </c>
      <c r="E317" s="5" t="str">
        <f>IF(ISBLANK('Monitor Data'!G310),"",IF(E$4&gt;'Monitor Data'!G310,"",ABS(E$4-'Monitor Data'!G310)))</f>
        <v/>
      </c>
      <c r="F317" s="5" t="str">
        <f>IF(ISBLANK('Monitor Data'!H310),"",IF(F$4&gt;'Monitor Data'!H310,"",ABS(F$4-'Monitor Data'!H310)))</f>
        <v/>
      </c>
      <c r="G317" s="5" t="str">
        <f>IF(ISBLANK('Monitor Data'!J310),"",IF(G$4&gt;'Monitor Data'!J310,"",ABS(G$4-'Monitor Data'!J310)))</f>
        <v/>
      </c>
      <c r="H317" s="5" t="str">
        <f>IF(ISBLANK('Monitor Data'!L310),"",IF(H$4&gt;'Monitor Data'!L310,"",ABS(H$4-'Monitor Data'!L310)))</f>
        <v/>
      </c>
      <c r="I317" s="5" t="str">
        <f>IF(ISBLANK('Monitor Data'!M310),"",IF(I$4&gt;'Monitor Data'!M310,"",ABS(I$4-'Monitor Data'!M310)))</f>
        <v/>
      </c>
      <c r="J317" s="5" t="str">
        <f>IF(ISBLANK('Monitor Data'!O310),"",IF(J$4&gt;'Monitor Data'!O310,"",ABS(J$4-'Monitor Data'!O310)))</f>
        <v/>
      </c>
      <c r="K317" s="5">
        <f>IF(ISBLANK('Monitor Data'!P310),"",IF(K$4&gt;'Monitor Data'!P310,"",ABS(K$4-'Monitor Data'!P310)))</f>
        <v>0.70000000000000018</v>
      </c>
      <c r="L317" s="5" t="str">
        <f>IF(ISBLANK('Monitor Data'!Q310),"",IF(L$4&gt;'Monitor Data'!Q310,"",ABS(L$4-'Monitor Data'!Q310)))</f>
        <v/>
      </c>
      <c r="M317" s="5" t="str">
        <f>IF(ISBLANK('Monitor Data'!R310),"",IF(M$4&gt;'Monitor Data'!R310,"",ABS(M$4-'Monitor Data'!R310)))</f>
        <v/>
      </c>
      <c r="N317" s="5" t="str">
        <f>IF(ISBLANK('Monitor Data'!S310),"",IF(N$4&gt;'Monitor Data'!S310,"",ABS(N$4-'Monitor Data'!S310)))</f>
        <v/>
      </c>
    </row>
    <row r="318" spans="1:14" x14ac:dyDescent="0.25">
      <c r="A318" s="8">
        <v>44506</v>
      </c>
      <c r="B318" s="5">
        <f>IF(ISBLANK('Monitor Data'!B311),"",IF(B$4&gt;'Monitor Data'!B311,"",ABS(B$4-'Monitor Data'!B311)))</f>
        <v>2.0999999999999996</v>
      </c>
      <c r="C318" s="5">
        <f>IF(ISBLANK('Monitor Data'!D311),"",IF(C$4&gt;'Monitor Data'!D311,"",ABS(C$4-'Monitor Data'!D311)))</f>
        <v>3.6999999999999993</v>
      </c>
      <c r="D318" s="5">
        <f>IF(ISBLANK('Monitor Data'!E311),"",IF(D$4&gt;'Monitor Data'!E311,"",ABS(D$4-'Monitor Data'!E311)))</f>
        <v>3.8</v>
      </c>
      <c r="E318" s="5">
        <f>IF(ISBLANK('Monitor Data'!G311),"",IF(E$4&gt;'Monitor Data'!G311,"",ABS(E$4-'Monitor Data'!G311)))</f>
        <v>1.9500000000000002</v>
      </c>
      <c r="F318" s="5" t="str">
        <f>IF(ISBLANK('Monitor Data'!H311),"",IF(F$4&gt;'Monitor Data'!H311,"",ABS(F$4-'Monitor Data'!H311)))</f>
        <v/>
      </c>
      <c r="G318" s="5">
        <f>IF(ISBLANK('Monitor Data'!J311),"",IF(G$4&gt;'Monitor Data'!J311,"",ABS(G$4-'Monitor Data'!J311)))</f>
        <v>1.4000000000000004</v>
      </c>
      <c r="H318" s="5" t="str">
        <f>IF(ISBLANK('Monitor Data'!L311),"",IF(H$4&gt;'Monitor Data'!L311,"",ABS(H$4-'Monitor Data'!L311)))</f>
        <v/>
      </c>
      <c r="I318" s="5" t="str">
        <f>IF(ISBLANK('Monitor Data'!M311),"",IF(I$4&gt;'Monitor Data'!M311,"",ABS(I$4-'Monitor Data'!M311)))</f>
        <v/>
      </c>
      <c r="J318" s="5">
        <f>IF(ISBLANK('Monitor Data'!O311),"",IF(J$4&gt;'Monitor Data'!O311,"",ABS(J$4-'Monitor Data'!O311)))</f>
        <v>0</v>
      </c>
      <c r="K318" s="5">
        <f>IF(ISBLANK('Monitor Data'!P311),"",IF(K$4&gt;'Monitor Data'!P311,"",ABS(K$4-'Monitor Data'!P311)))</f>
        <v>1.3999999999999995</v>
      </c>
      <c r="L318" s="5">
        <f>IF(ISBLANK('Monitor Data'!Q311),"",IF(L$4&gt;'Monitor Data'!Q311,"",ABS(L$4-'Monitor Data'!Q311)))</f>
        <v>2.7000000000000011</v>
      </c>
      <c r="M318" s="5" t="str">
        <f>IF(ISBLANK('Monitor Data'!R311),"",IF(M$4&gt;'Monitor Data'!R311,"",ABS(M$4-'Monitor Data'!R311)))</f>
        <v/>
      </c>
      <c r="N318" s="5" t="str">
        <f>IF(ISBLANK('Monitor Data'!S311),"",IF(N$4&gt;'Monitor Data'!S311,"",ABS(N$4-'Monitor Data'!S311)))</f>
        <v/>
      </c>
    </row>
    <row r="319" spans="1:14" x14ac:dyDescent="0.25">
      <c r="A319" s="8">
        <v>44507</v>
      </c>
      <c r="B319" s="5" t="str">
        <f>IF(ISBLANK('Monitor Data'!B312),"",IF(B$4&gt;'Monitor Data'!B312,"",ABS(B$4-'Monitor Data'!B312)))</f>
        <v/>
      </c>
      <c r="C319" s="5" t="str">
        <f>IF(ISBLANK('Monitor Data'!D312),"",IF(C$4&gt;'Monitor Data'!D312,"",ABS(C$4-'Monitor Data'!D312)))</f>
        <v/>
      </c>
      <c r="D319" s="5">
        <f>IF(ISBLANK('Monitor Data'!E312),"",IF(D$4&gt;'Monitor Data'!E312,"",ABS(D$4-'Monitor Data'!E312)))</f>
        <v>0.79999999999999982</v>
      </c>
      <c r="E319" s="5">
        <f>IF(ISBLANK('Monitor Data'!G312),"",IF(E$4&gt;'Monitor Data'!G312,"",ABS(E$4-'Monitor Data'!G312)))</f>
        <v>0.54999999999999982</v>
      </c>
      <c r="F319" s="5" t="str">
        <f>IF(ISBLANK('Monitor Data'!H312),"",IF(F$4&gt;'Monitor Data'!H312,"",ABS(F$4-'Monitor Data'!H312)))</f>
        <v/>
      </c>
      <c r="G319" s="5" t="str">
        <f>IF(ISBLANK('Monitor Data'!J312),"",IF(G$4&gt;'Monitor Data'!J312,"",ABS(G$4-'Monitor Data'!J312)))</f>
        <v/>
      </c>
      <c r="H319" s="5" t="str">
        <f>IF(ISBLANK('Monitor Data'!L312),"",IF(H$4&gt;'Monitor Data'!L312,"",ABS(H$4-'Monitor Data'!L312)))</f>
        <v/>
      </c>
      <c r="I319" s="5">
        <f>IF(ISBLANK('Monitor Data'!M312),"",IF(I$4&gt;'Monitor Data'!M312,"",ABS(I$4-'Monitor Data'!M312)))</f>
        <v>0.29999999999999982</v>
      </c>
      <c r="J319" s="5" t="str">
        <f>IF(ISBLANK('Monitor Data'!O312),"",IF(J$4&gt;'Monitor Data'!O312,"",ABS(J$4-'Monitor Data'!O312)))</f>
        <v/>
      </c>
      <c r="K319" s="5">
        <f>IF(ISBLANK('Monitor Data'!P312),"",IF(K$4&gt;'Monitor Data'!P312,"",ABS(K$4-'Monitor Data'!P312)))</f>
        <v>0.5</v>
      </c>
      <c r="L319" s="5" t="str">
        <f>IF(ISBLANK('Monitor Data'!Q312),"",IF(L$4&gt;'Monitor Data'!Q312,"",ABS(L$4-'Monitor Data'!Q312)))</f>
        <v/>
      </c>
      <c r="M319" s="5" t="str">
        <f>IF(ISBLANK('Monitor Data'!R312),"",IF(M$4&gt;'Monitor Data'!R312,"",ABS(M$4-'Monitor Data'!R312)))</f>
        <v/>
      </c>
      <c r="N319" s="5" t="str">
        <f>IF(ISBLANK('Monitor Data'!S312),"",IF(N$4&gt;'Monitor Data'!S312,"",ABS(N$4-'Monitor Data'!S312)))</f>
        <v/>
      </c>
    </row>
    <row r="320" spans="1:14" x14ac:dyDescent="0.25">
      <c r="A320" s="8">
        <v>44508</v>
      </c>
      <c r="B320" s="5" t="str">
        <f>IF(ISBLANK('Monitor Data'!B313),"",IF(B$4&gt;'Monitor Data'!B313,"",ABS(B$4-'Monitor Data'!B313)))</f>
        <v/>
      </c>
      <c r="C320" s="5" t="str">
        <f>IF(ISBLANK('Monitor Data'!D313),"",IF(C$4&gt;'Monitor Data'!D313,"",ABS(C$4-'Monitor Data'!D313)))</f>
        <v/>
      </c>
      <c r="D320" s="5">
        <f>IF(ISBLANK('Monitor Data'!E313),"",IF(D$4&gt;'Monitor Data'!E313,"",ABS(D$4-'Monitor Data'!E313)))</f>
        <v>2.9999999999999991</v>
      </c>
      <c r="E320" s="5">
        <f>IF(ISBLANK('Monitor Data'!G313),"",IF(E$4&gt;'Monitor Data'!G313,"",ABS(E$4-'Monitor Data'!G313)))</f>
        <v>3.55</v>
      </c>
      <c r="F320" s="5" t="str">
        <f>IF(ISBLANK('Monitor Data'!H313),"",IF(F$4&gt;'Monitor Data'!H313,"",ABS(F$4-'Monitor Data'!H313)))</f>
        <v/>
      </c>
      <c r="G320" s="5" t="str">
        <f>IF(ISBLANK('Monitor Data'!J313),"",IF(G$4&gt;'Monitor Data'!J313,"",ABS(G$4-'Monitor Data'!J313)))</f>
        <v/>
      </c>
      <c r="H320" s="5" t="str">
        <f>IF(ISBLANK('Monitor Data'!L313),"",IF(H$4&gt;'Monitor Data'!L313,"",ABS(H$4-'Monitor Data'!L313)))</f>
        <v/>
      </c>
      <c r="I320" s="5">
        <f>IF(ISBLANK('Monitor Data'!M313),"",IF(I$4&gt;'Monitor Data'!M313,"",ABS(I$4-'Monitor Data'!M313)))</f>
        <v>3.5999999999999996</v>
      </c>
      <c r="J320" s="5" t="str">
        <f>IF(ISBLANK('Monitor Data'!O313),"",IF(J$4&gt;'Monitor Data'!O313,"",ABS(J$4-'Monitor Data'!O313)))</f>
        <v/>
      </c>
      <c r="K320" s="5">
        <f>IF(ISBLANK('Monitor Data'!P313),"",IF(K$4&gt;'Monitor Data'!P313,"",ABS(K$4-'Monitor Data'!P313)))</f>
        <v>5.4999999999999991</v>
      </c>
      <c r="L320" s="5" t="str">
        <f>IF(ISBLANK('Monitor Data'!Q313),"",IF(L$4&gt;'Monitor Data'!Q313,"",ABS(L$4-'Monitor Data'!Q313)))</f>
        <v/>
      </c>
      <c r="M320" s="5" t="str">
        <f>IF(ISBLANK('Monitor Data'!R313),"",IF(M$4&gt;'Monitor Data'!R313,"",ABS(M$4-'Monitor Data'!R313)))</f>
        <v/>
      </c>
      <c r="N320" s="5" t="str">
        <f>IF(ISBLANK('Monitor Data'!S313),"",IF(N$4&gt;'Monitor Data'!S313,"",ABS(N$4-'Monitor Data'!S313)))</f>
        <v/>
      </c>
    </row>
    <row r="321" spans="1:14" x14ac:dyDescent="0.25">
      <c r="A321" s="8">
        <v>44509</v>
      </c>
      <c r="B321" s="5" t="str">
        <f>IF(ISBLANK('Monitor Data'!B314),"",IF(B$4&gt;'Monitor Data'!B314,"",ABS(B$4-'Monitor Data'!B314)))</f>
        <v/>
      </c>
      <c r="C321" s="5">
        <f>IF(ISBLANK('Monitor Data'!D314),"",IF(C$4&gt;'Monitor Data'!D314,"",ABS(C$4-'Monitor Data'!D314)))</f>
        <v>0.20000000000000018</v>
      </c>
      <c r="D321" s="5" t="str">
        <f>IF(ISBLANK('Monitor Data'!E314),"",IF(D$4&gt;'Monitor Data'!E314,"",ABS(D$4-'Monitor Data'!E314)))</f>
        <v/>
      </c>
      <c r="E321" s="5" t="str">
        <f>IF(ISBLANK('Monitor Data'!G314),"",IF(E$4&gt;'Monitor Data'!G314,"",ABS(E$4-'Monitor Data'!G314)))</f>
        <v/>
      </c>
      <c r="F321" s="5" t="str">
        <f>IF(ISBLANK('Monitor Data'!H314),"",IF(F$4&gt;'Monitor Data'!H314,"",ABS(F$4-'Monitor Data'!H314)))</f>
        <v/>
      </c>
      <c r="G321" s="5">
        <f>IF(ISBLANK('Monitor Data'!J314),"",IF(G$4&gt;'Monitor Data'!J314,"",ABS(G$4-'Monitor Data'!J314)))</f>
        <v>2.4000000000000004</v>
      </c>
      <c r="H321" s="5" t="str">
        <f>IF(ISBLANK('Monitor Data'!L314),"",IF(H$4&gt;'Monitor Data'!L314,"",ABS(H$4-'Monitor Data'!L314)))</f>
        <v/>
      </c>
      <c r="I321" s="5">
        <f>IF(ISBLANK('Monitor Data'!M314),"",IF(I$4&gt;'Monitor Data'!M314,"",ABS(I$4-'Monitor Data'!M314)))</f>
        <v>0.90000000000000036</v>
      </c>
      <c r="J321" s="5" t="str">
        <f>IF(ISBLANK('Monitor Data'!O314),"",IF(J$4&gt;'Monitor Data'!O314,"",ABS(J$4-'Monitor Data'!O314)))</f>
        <v/>
      </c>
      <c r="K321" s="5">
        <f>IF(ISBLANK('Monitor Data'!P314),"",IF(K$4&gt;'Monitor Data'!P314,"",ABS(K$4-'Monitor Data'!P314)))</f>
        <v>6.3</v>
      </c>
      <c r="L321" s="5">
        <f>IF(ISBLANK('Monitor Data'!Q314),"",IF(L$4&gt;'Monitor Data'!Q314,"",ABS(L$4-'Monitor Data'!Q314)))</f>
        <v>2</v>
      </c>
      <c r="M321" s="5">
        <f>IF(ISBLANK('Monitor Data'!R314),"",IF(M$4&gt;'Monitor Data'!R314,"",ABS(M$4-'Monitor Data'!R314)))</f>
        <v>5.6000000000000005</v>
      </c>
      <c r="N321" s="5" t="str">
        <f>IF(ISBLANK('Monitor Data'!S314),"",IF(N$4&gt;'Monitor Data'!S314,"",ABS(N$4-'Monitor Data'!S314)))</f>
        <v/>
      </c>
    </row>
    <row r="322" spans="1:14" x14ac:dyDescent="0.25">
      <c r="A322" s="8">
        <v>44510</v>
      </c>
      <c r="B322" s="5" t="str">
        <f>IF(ISBLANK('Monitor Data'!B315),"",IF(B$4&gt;'Monitor Data'!B315,"",ABS(B$4-'Monitor Data'!B315)))</f>
        <v/>
      </c>
      <c r="C322" s="5" t="str">
        <f>IF(ISBLANK('Monitor Data'!D315),"",IF(C$4&gt;'Monitor Data'!D315,"",ABS(C$4-'Monitor Data'!D315)))</f>
        <v/>
      </c>
      <c r="D322" s="5">
        <f>IF(ISBLANK('Monitor Data'!E315),"",IF(D$4&gt;'Monitor Data'!E315,"",ABS(D$4-'Monitor Data'!E315)))</f>
        <v>12.100000000000001</v>
      </c>
      <c r="E322" s="5">
        <f>IF(ISBLANK('Monitor Data'!G315),"",IF(E$4&gt;'Monitor Data'!G315,"",ABS(E$4-'Monitor Data'!G315)))</f>
        <v>9.6500000000000021</v>
      </c>
      <c r="F322" s="5" t="str">
        <f>IF(ISBLANK('Monitor Data'!H315),"",IF(F$4&gt;'Monitor Data'!H315,"",ABS(F$4-'Monitor Data'!H315)))</f>
        <v/>
      </c>
      <c r="G322" s="5" t="str">
        <f>IF(ISBLANK('Monitor Data'!J315),"",IF(G$4&gt;'Monitor Data'!J315,"",ABS(G$4-'Monitor Data'!J315)))</f>
        <v/>
      </c>
      <c r="H322" s="5" t="str">
        <f>IF(ISBLANK('Monitor Data'!L315),"",IF(H$4&gt;'Monitor Data'!L315,"",ABS(H$4-'Monitor Data'!L315)))</f>
        <v/>
      </c>
      <c r="I322" s="5">
        <f>IF(ISBLANK('Monitor Data'!M315),"",IF(I$4&gt;'Monitor Data'!M315,"",ABS(I$4-'Monitor Data'!M315)))</f>
        <v>15.3</v>
      </c>
      <c r="J322" s="5" t="str">
        <f>IF(ISBLANK('Monitor Data'!O315),"",IF(J$4&gt;'Monitor Data'!O315,"",ABS(J$4-'Monitor Data'!O315)))</f>
        <v/>
      </c>
      <c r="K322" s="5">
        <f>IF(ISBLANK('Monitor Data'!P315),"",IF(K$4&gt;'Monitor Data'!P315,"",ABS(K$4-'Monitor Data'!P315)))</f>
        <v>15</v>
      </c>
      <c r="L322" s="5" t="str">
        <f>IF(ISBLANK('Monitor Data'!Q315),"",IF(L$4&gt;'Monitor Data'!Q315,"",ABS(L$4-'Monitor Data'!Q315)))</f>
        <v/>
      </c>
      <c r="M322" s="5" t="str">
        <f>IF(ISBLANK('Monitor Data'!R315),"",IF(M$4&gt;'Monitor Data'!R315,"",ABS(M$4-'Monitor Data'!R315)))</f>
        <v/>
      </c>
      <c r="N322" s="5" t="str">
        <f>IF(ISBLANK('Monitor Data'!S315),"",IF(N$4&gt;'Monitor Data'!S315,"",ABS(N$4-'Monitor Data'!S315)))</f>
        <v/>
      </c>
    </row>
    <row r="323" spans="1:14" x14ac:dyDescent="0.25">
      <c r="A323" s="8">
        <v>44511</v>
      </c>
      <c r="B323" s="5" t="str">
        <f>IF(ISBLANK('Monitor Data'!B316),"",IF(B$4&gt;'Monitor Data'!B316,"",ABS(B$4-'Monitor Data'!B316)))</f>
        <v/>
      </c>
      <c r="C323" s="5" t="str">
        <f>IF(ISBLANK('Monitor Data'!D316),"",IF(C$4&gt;'Monitor Data'!D316,"",ABS(C$4-'Monitor Data'!D316)))</f>
        <v/>
      </c>
      <c r="D323" s="5" t="str">
        <f>IF(ISBLANK('Monitor Data'!E316),"",IF(D$4&gt;'Monitor Data'!E316,"",ABS(D$4-'Monitor Data'!E316)))</f>
        <v/>
      </c>
      <c r="E323" s="5" t="str">
        <f>IF(ISBLANK('Monitor Data'!G316),"",IF(E$4&gt;'Monitor Data'!G316,"",ABS(E$4-'Monitor Data'!G316)))</f>
        <v/>
      </c>
      <c r="F323" s="5" t="str">
        <f>IF(ISBLANK('Monitor Data'!H316),"",IF(F$4&gt;'Monitor Data'!H316,"",ABS(F$4-'Monitor Data'!H316)))</f>
        <v/>
      </c>
      <c r="G323" s="5" t="str">
        <f>IF(ISBLANK('Monitor Data'!J316),"",IF(G$4&gt;'Monitor Data'!J316,"",ABS(G$4-'Monitor Data'!J316)))</f>
        <v/>
      </c>
      <c r="H323" s="5" t="str">
        <f>IF(ISBLANK('Monitor Data'!L316),"",IF(H$4&gt;'Monitor Data'!L316,"",ABS(H$4-'Monitor Data'!L316)))</f>
        <v/>
      </c>
      <c r="I323" s="5" t="str">
        <f>IF(ISBLANK('Monitor Data'!M316),"",IF(I$4&gt;'Monitor Data'!M316,"",ABS(I$4-'Monitor Data'!M316)))</f>
        <v/>
      </c>
      <c r="J323" s="5" t="str">
        <f>IF(ISBLANK('Monitor Data'!O316),"",IF(J$4&gt;'Monitor Data'!O316,"",ABS(J$4-'Monitor Data'!O316)))</f>
        <v/>
      </c>
      <c r="K323" s="5">
        <f>IF(ISBLANK('Monitor Data'!P316),"",IF(K$4&gt;'Monitor Data'!P316,"",ABS(K$4-'Monitor Data'!P316)))</f>
        <v>1.6000000000000005</v>
      </c>
      <c r="L323" s="5" t="str">
        <f>IF(ISBLANK('Monitor Data'!Q316),"",IF(L$4&gt;'Monitor Data'!Q316,"",ABS(L$4-'Monitor Data'!Q316)))</f>
        <v/>
      </c>
      <c r="M323" s="5" t="str">
        <f>IF(ISBLANK('Monitor Data'!R316),"",IF(M$4&gt;'Monitor Data'!R316,"",ABS(M$4-'Monitor Data'!R316)))</f>
        <v/>
      </c>
      <c r="N323" s="5" t="str">
        <f>IF(ISBLANK('Monitor Data'!S316),"",IF(N$4&gt;'Monitor Data'!S316,"",ABS(N$4-'Monitor Data'!S316)))</f>
        <v/>
      </c>
    </row>
    <row r="324" spans="1:14" x14ac:dyDescent="0.25">
      <c r="A324" s="8">
        <v>44512</v>
      </c>
      <c r="B324" s="5" t="str">
        <f>IF(ISBLANK('Monitor Data'!B317),"",IF(B$4&gt;'Monitor Data'!B317,"",ABS(B$4-'Monitor Data'!B317)))</f>
        <v/>
      </c>
      <c r="C324" s="5" t="str">
        <f>IF(ISBLANK('Monitor Data'!D317),"",IF(C$4&gt;'Monitor Data'!D317,"",ABS(C$4-'Monitor Data'!D317)))</f>
        <v/>
      </c>
      <c r="D324" s="5" t="str">
        <f>IF(ISBLANK('Monitor Data'!E317),"",IF(D$4&gt;'Monitor Data'!E317,"",ABS(D$4-'Monitor Data'!E317)))</f>
        <v/>
      </c>
      <c r="E324" s="5" t="str">
        <f>IF(ISBLANK('Monitor Data'!G317),"",IF(E$4&gt;'Monitor Data'!G317,"",ABS(E$4-'Monitor Data'!G317)))</f>
        <v/>
      </c>
      <c r="F324" s="5" t="str">
        <f>IF(ISBLANK('Monitor Data'!H317),"",IF(F$4&gt;'Monitor Data'!H317,"",ABS(F$4-'Monitor Data'!H317)))</f>
        <v/>
      </c>
      <c r="G324" s="5" t="str">
        <f>IF(ISBLANK('Monitor Data'!J317),"",IF(G$4&gt;'Monitor Data'!J317,"",ABS(G$4-'Monitor Data'!J317)))</f>
        <v/>
      </c>
      <c r="H324" s="5" t="str">
        <f>IF(ISBLANK('Monitor Data'!L317),"",IF(H$4&gt;'Monitor Data'!L317,"",ABS(H$4-'Monitor Data'!L317)))</f>
        <v/>
      </c>
      <c r="I324" s="5" t="str">
        <f>IF(ISBLANK('Monitor Data'!M317),"",IF(I$4&gt;'Monitor Data'!M317,"",ABS(I$4-'Monitor Data'!M317)))</f>
        <v/>
      </c>
      <c r="J324" s="5" t="str">
        <f>IF(ISBLANK('Monitor Data'!O317),"",IF(J$4&gt;'Monitor Data'!O317,"",ABS(J$4-'Monitor Data'!O317)))</f>
        <v/>
      </c>
      <c r="K324" s="5" t="str">
        <f>IF(ISBLANK('Monitor Data'!P317),"",IF(K$4&gt;'Monitor Data'!P317,"",ABS(K$4-'Monitor Data'!P317)))</f>
        <v/>
      </c>
      <c r="L324" s="5" t="str">
        <f>IF(ISBLANK('Monitor Data'!Q317),"",IF(L$4&gt;'Monitor Data'!Q317,"",ABS(L$4-'Monitor Data'!Q317)))</f>
        <v/>
      </c>
      <c r="M324" s="5" t="str">
        <f>IF(ISBLANK('Monitor Data'!R317),"",IF(M$4&gt;'Monitor Data'!R317,"",ABS(M$4-'Monitor Data'!R317)))</f>
        <v/>
      </c>
      <c r="N324" s="5" t="str">
        <f>IF(ISBLANK('Monitor Data'!S317),"",IF(N$4&gt;'Monitor Data'!S317,"",ABS(N$4-'Monitor Data'!S317)))</f>
        <v/>
      </c>
    </row>
    <row r="325" spans="1:14" x14ac:dyDescent="0.25">
      <c r="A325" s="8">
        <v>44513</v>
      </c>
      <c r="B325" s="5" t="str">
        <f>IF(ISBLANK('Monitor Data'!B318),"",IF(B$4&gt;'Monitor Data'!B318,"",ABS(B$4-'Monitor Data'!B318)))</f>
        <v/>
      </c>
      <c r="C325" s="5" t="str">
        <f>IF(ISBLANK('Monitor Data'!D318),"",IF(C$4&gt;'Monitor Data'!D318,"",ABS(C$4-'Monitor Data'!D318)))</f>
        <v/>
      </c>
      <c r="D325" s="5" t="str">
        <f>IF(ISBLANK('Monitor Data'!E318),"",IF(D$4&gt;'Monitor Data'!E318,"",ABS(D$4-'Monitor Data'!E318)))</f>
        <v/>
      </c>
      <c r="E325" s="5" t="str">
        <f>IF(ISBLANK('Monitor Data'!G318),"",IF(E$4&gt;'Monitor Data'!G318,"",ABS(E$4-'Monitor Data'!G318)))</f>
        <v/>
      </c>
      <c r="F325" s="5" t="str">
        <f>IF(ISBLANK('Monitor Data'!H318),"",IF(F$4&gt;'Monitor Data'!H318,"",ABS(F$4-'Monitor Data'!H318)))</f>
        <v/>
      </c>
      <c r="G325" s="5" t="str">
        <f>IF(ISBLANK('Monitor Data'!J318),"",IF(G$4&gt;'Monitor Data'!J318,"",ABS(G$4-'Monitor Data'!J318)))</f>
        <v/>
      </c>
      <c r="H325" s="5" t="str">
        <f>IF(ISBLANK('Monitor Data'!L318),"",IF(H$4&gt;'Monitor Data'!L318,"",ABS(H$4-'Monitor Data'!L318)))</f>
        <v/>
      </c>
      <c r="I325" s="5" t="str">
        <f>IF(ISBLANK('Monitor Data'!M318),"",IF(I$4&gt;'Monitor Data'!M318,"",ABS(I$4-'Monitor Data'!M318)))</f>
        <v/>
      </c>
      <c r="J325" s="5" t="str">
        <f>IF(ISBLANK('Monitor Data'!O318),"",IF(J$4&gt;'Monitor Data'!O318,"",ABS(J$4-'Monitor Data'!O318)))</f>
        <v/>
      </c>
      <c r="K325" s="5" t="str">
        <f>IF(ISBLANK('Monitor Data'!P318),"",IF(K$4&gt;'Monitor Data'!P318,"",ABS(K$4-'Monitor Data'!P318)))</f>
        <v/>
      </c>
      <c r="L325" s="5" t="str">
        <f>IF(ISBLANK('Monitor Data'!Q318),"",IF(L$4&gt;'Monitor Data'!Q318,"",ABS(L$4-'Monitor Data'!Q318)))</f>
        <v/>
      </c>
      <c r="M325" s="5" t="str">
        <f>IF(ISBLANK('Monitor Data'!R318),"",IF(M$4&gt;'Monitor Data'!R318,"",ABS(M$4-'Monitor Data'!R318)))</f>
        <v/>
      </c>
      <c r="N325" s="5" t="str">
        <f>IF(ISBLANK('Monitor Data'!S318),"",IF(N$4&gt;'Monitor Data'!S318,"",ABS(N$4-'Monitor Data'!S318)))</f>
        <v/>
      </c>
    </row>
    <row r="326" spans="1:14" x14ac:dyDescent="0.25">
      <c r="A326" s="8">
        <v>44514</v>
      </c>
      <c r="B326" s="5" t="str">
        <f>IF(ISBLANK('Monitor Data'!B319),"",IF(B$4&gt;'Monitor Data'!B319,"",ABS(B$4-'Monitor Data'!B319)))</f>
        <v/>
      </c>
      <c r="C326" s="5" t="str">
        <f>IF(ISBLANK('Monitor Data'!D319),"",IF(C$4&gt;'Monitor Data'!D319,"",ABS(C$4-'Monitor Data'!D319)))</f>
        <v/>
      </c>
      <c r="D326" s="5" t="str">
        <f>IF(ISBLANK('Monitor Data'!E319),"",IF(D$4&gt;'Monitor Data'!E319,"",ABS(D$4-'Monitor Data'!E319)))</f>
        <v/>
      </c>
      <c r="E326" s="5" t="str">
        <f>IF(ISBLANK('Monitor Data'!G319),"",IF(E$4&gt;'Monitor Data'!G319,"",ABS(E$4-'Monitor Data'!G319)))</f>
        <v/>
      </c>
      <c r="F326" s="5" t="str">
        <f>IF(ISBLANK('Monitor Data'!H319),"",IF(F$4&gt;'Monitor Data'!H319,"",ABS(F$4-'Monitor Data'!H319)))</f>
        <v/>
      </c>
      <c r="G326" s="5" t="str">
        <f>IF(ISBLANK('Monitor Data'!J319),"",IF(G$4&gt;'Monitor Data'!J319,"",ABS(G$4-'Monitor Data'!J319)))</f>
        <v/>
      </c>
      <c r="H326" s="5" t="str">
        <f>IF(ISBLANK('Monitor Data'!L319),"",IF(H$4&gt;'Monitor Data'!L319,"",ABS(H$4-'Monitor Data'!L319)))</f>
        <v/>
      </c>
      <c r="I326" s="5" t="str">
        <f>IF(ISBLANK('Monitor Data'!M319),"",IF(I$4&gt;'Monitor Data'!M319,"",ABS(I$4-'Monitor Data'!M319)))</f>
        <v/>
      </c>
      <c r="J326" s="5" t="str">
        <f>IF(ISBLANK('Monitor Data'!O319),"",IF(J$4&gt;'Monitor Data'!O319,"",ABS(J$4-'Monitor Data'!O319)))</f>
        <v/>
      </c>
      <c r="K326" s="5" t="str">
        <f>IF(ISBLANK('Monitor Data'!P319),"",IF(K$4&gt;'Monitor Data'!P319,"",ABS(K$4-'Monitor Data'!P319)))</f>
        <v/>
      </c>
      <c r="L326" s="5" t="str">
        <f>IF(ISBLANK('Monitor Data'!Q319),"",IF(L$4&gt;'Monitor Data'!Q319,"",ABS(L$4-'Monitor Data'!Q319)))</f>
        <v/>
      </c>
      <c r="M326" s="5" t="str">
        <f>IF(ISBLANK('Monitor Data'!R319),"",IF(M$4&gt;'Monitor Data'!R319,"",ABS(M$4-'Monitor Data'!R319)))</f>
        <v/>
      </c>
      <c r="N326" s="5" t="str">
        <f>IF(ISBLANK('Monitor Data'!S319),"",IF(N$4&gt;'Monitor Data'!S319,"",ABS(N$4-'Monitor Data'!S319)))</f>
        <v/>
      </c>
    </row>
    <row r="327" spans="1:14" x14ac:dyDescent="0.25">
      <c r="A327" s="8">
        <v>44515</v>
      </c>
      <c r="B327" s="5" t="str">
        <f>IF(ISBLANK('Monitor Data'!B320),"",IF(B$4&gt;'Monitor Data'!B320,"",ABS(B$4-'Monitor Data'!B320)))</f>
        <v/>
      </c>
      <c r="C327" s="5" t="str">
        <f>IF(ISBLANK('Monitor Data'!D320),"",IF(C$4&gt;'Monitor Data'!D320,"",ABS(C$4-'Monitor Data'!D320)))</f>
        <v/>
      </c>
      <c r="D327" s="5" t="str">
        <f>IF(ISBLANK('Monitor Data'!E320),"",IF(D$4&gt;'Monitor Data'!E320,"",ABS(D$4-'Monitor Data'!E320)))</f>
        <v/>
      </c>
      <c r="E327" s="5" t="str">
        <f>IF(ISBLANK('Monitor Data'!G320),"",IF(E$4&gt;'Monitor Data'!G320,"",ABS(E$4-'Monitor Data'!G320)))</f>
        <v/>
      </c>
      <c r="F327" s="5" t="str">
        <f>IF(ISBLANK('Monitor Data'!H320),"",IF(F$4&gt;'Monitor Data'!H320,"",ABS(F$4-'Monitor Data'!H320)))</f>
        <v/>
      </c>
      <c r="G327" s="5" t="str">
        <f>IF(ISBLANK('Monitor Data'!J320),"",IF(G$4&gt;'Monitor Data'!J320,"",ABS(G$4-'Monitor Data'!J320)))</f>
        <v/>
      </c>
      <c r="H327" s="5" t="str">
        <f>IF(ISBLANK('Monitor Data'!L320),"",IF(H$4&gt;'Monitor Data'!L320,"",ABS(H$4-'Monitor Data'!L320)))</f>
        <v/>
      </c>
      <c r="I327" s="5" t="str">
        <f>IF(ISBLANK('Monitor Data'!M320),"",IF(I$4&gt;'Monitor Data'!M320,"",ABS(I$4-'Monitor Data'!M320)))</f>
        <v/>
      </c>
      <c r="J327" s="5" t="str">
        <f>IF(ISBLANK('Monitor Data'!O320),"",IF(J$4&gt;'Monitor Data'!O320,"",ABS(J$4-'Monitor Data'!O320)))</f>
        <v/>
      </c>
      <c r="K327" s="5" t="str">
        <f>IF(ISBLANK('Monitor Data'!P320),"",IF(K$4&gt;'Monitor Data'!P320,"",ABS(K$4-'Monitor Data'!P320)))</f>
        <v/>
      </c>
      <c r="L327" s="5" t="str">
        <f>IF(ISBLANK('Monitor Data'!Q320),"",IF(L$4&gt;'Monitor Data'!Q320,"",ABS(L$4-'Monitor Data'!Q320)))</f>
        <v/>
      </c>
      <c r="M327" s="5" t="str">
        <f>IF(ISBLANK('Monitor Data'!R320),"",IF(M$4&gt;'Monitor Data'!R320,"",ABS(M$4-'Monitor Data'!R320)))</f>
        <v/>
      </c>
      <c r="N327" s="5" t="str">
        <f>IF(ISBLANK('Monitor Data'!S320),"",IF(N$4&gt;'Monitor Data'!S320,"",ABS(N$4-'Monitor Data'!S320)))</f>
        <v/>
      </c>
    </row>
    <row r="328" spans="1:14" x14ac:dyDescent="0.25">
      <c r="A328" s="8">
        <v>44516</v>
      </c>
      <c r="B328" s="5" t="str">
        <f>IF(ISBLANK('Monitor Data'!B321),"",IF(B$4&gt;'Monitor Data'!B321,"",ABS(B$4-'Monitor Data'!B321)))</f>
        <v/>
      </c>
      <c r="C328" s="5" t="str">
        <f>IF(ISBLANK('Monitor Data'!D321),"",IF(C$4&gt;'Monitor Data'!D321,"",ABS(C$4-'Monitor Data'!D321)))</f>
        <v/>
      </c>
      <c r="D328" s="5">
        <f>IF(ISBLANK('Monitor Data'!E321),"",IF(D$4&gt;'Monitor Data'!E321,"",ABS(D$4-'Monitor Data'!E321)))</f>
        <v>2.8999999999999995</v>
      </c>
      <c r="E328" s="5">
        <f>IF(ISBLANK('Monitor Data'!G321),"",IF(E$4&gt;'Monitor Data'!G321,"",ABS(E$4-'Monitor Data'!G321)))</f>
        <v>3.8500000000000005</v>
      </c>
      <c r="F328" s="5" t="str">
        <f>IF(ISBLANK('Monitor Data'!H321),"",IF(F$4&gt;'Monitor Data'!H321,"",ABS(F$4-'Monitor Data'!H321)))</f>
        <v/>
      </c>
      <c r="G328" s="5" t="str">
        <f>IF(ISBLANK('Monitor Data'!J321),"",IF(G$4&gt;'Monitor Data'!J321,"",ABS(G$4-'Monitor Data'!J321)))</f>
        <v/>
      </c>
      <c r="H328" s="5" t="str">
        <f>IF(ISBLANK('Monitor Data'!L321),"",IF(H$4&gt;'Monitor Data'!L321,"",ABS(H$4-'Monitor Data'!L321)))</f>
        <v/>
      </c>
      <c r="I328" s="5">
        <f>IF(ISBLANK('Monitor Data'!M321),"",IF(I$4&gt;'Monitor Data'!M321,"",ABS(I$4-'Monitor Data'!M321)))</f>
        <v>1.6999999999999993</v>
      </c>
      <c r="J328" s="5" t="str">
        <f>IF(ISBLANK('Monitor Data'!O321),"",IF(J$4&gt;'Monitor Data'!O321,"",ABS(J$4-'Monitor Data'!O321)))</f>
        <v/>
      </c>
      <c r="K328" s="5">
        <f>IF(ISBLANK('Monitor Data'!P321),"",IF(K$4&gt;'Monitor Data'!P321,"",ABS(K$4-'Monitor Data'!P321)))</f>
        <v>4.7</v>
      </c>
      <c r="L328" s="5" t="str">
        <f>IF(ISBLANK('Monitor Data'!Q321),"",IF(L$4&gt;'Monitor Data'!Q321,"",ABS(L$4-'Monitor Data'!Q321)))</f>
        <v/>
      </c>
      <c r="M328" s="5" t="str">
        <f>IF(ISBLANK('Monitor Data'!R321),"",IF(M$4&gt;'Monitor Data'!R321,"",ABS(M$4-'Monitor Data'!R321)))</f>
        <v/>
      </c>
      <c r="N328" s="5" t="str">
        <f>IF(ISBLANK('Monitor Data'!S321),"",IF(N$4&gt;'Monitor Data'!S321,"",ABS(N$4-'Monitor Data'!S321)))</f>
        <v/>
      </c>
    </row>
    <row r="329" spans="1:14" x14ac:dyDescent="0.25">
      <c r="A329" s="8">
        <v>44517</v>
      </c>
      <c r="B329" s="5" t="str">
        <f>IF(ISBLANK('Monitor Data'!B322),"",IF(B$4&gt;'Monitor Data'!B322,"",ABS(B$4-'Monitor Data'!B322)))</f>
        <v/>
      </c>
      <c r="C329" s="5" t="str">
        <f>IF(ISBLANK('Monitor Data'!D322),"",IF(C$4&gt;'Monitor Data'!D322,"",ABS(C$4-'Monitor Data'!D322)))</f>
        <v/>
      </c>
      <c r="D329" s="5" t="str">
        <f>IF(ISBLANK('Monitor Data'!E322),"",IF(D$4&gt;'Monitor Data'!E322,"",ABS(D$4-'Monitor Data'!E322)))</f>
        <v/>
      </c>
      <c r="E329" s="5" t="str">
        <f>IF(ISBLANK('Monitor Data'!G322),"",IF(E$4&gt;'Monitor Data'!G322,"",ABS(E$4-'Monitor Data'!G322)))</f>
        <v/>
      </c>
      <c r="F329" s="5" t="str">
        <f>IF(ISBLANK('Monitor Data'!H322),"",IF(F$4&gt;'Monitor Data'!H322,"",ABS(F$4-'Monitor Data'!H322)))</f>
        <v/>
      </c>
      <c r="G329" s="5" t="str">
        <f>IF(ISBLANK('Monitor Data'!J322),"",IF(G$4&gt;'Monitor Data'!J322,"",ABS(G$4-'Monitor Data'!J322)))</f>
        <v/>
      </c>
      <c r="H329" s="5" t="str">
        <f>IF(ISBLANK('Monitor Data'!L322),"",IF(H$4&gt;'Monitor Data'!L322,"",ABS(H$4-'Monitor Data'!L322)))</f>
        <v/>
      </c>
      <c r="I329" s="5" t="str">
        <f>IF(ISBLANK('Monitor Data'!M322),"",IF(I$4&gt;'Monitor Data'!M322,"",ABS(I$4-'Monitor Data'!M322)))</f>
        <v/>
      </c>
      <c r="J329" s="5" t="str">
        <f>IF(ISBLANK('Monitor Data'!O322),"",IF(J$4&gt;'Monitor Data'!O322,"",ABS(J$4-'Monitor Data'!O322)))</f>
        <v/>
      </c>
      <c r="K329" s="5" t="str">
        <f>IF(ISBLANK('Monitor Data'!P322),"",IF(K$4&gt;'Monitor Data'!P322,"",ABS(K$4-'Monitor Data'!P322)))</f>
        <v/>
      </c>
      <c r="L329" s="5" t="str">
        <f>IF(ISBLANK('Monitor Data'!Q322),"",IF(L$4&gt;'Monitor Data'!Q322,"",ABS(L$4-'Monitor Data'!Q322)))</f>
        <v/>
      </c>
      <c r="M329" s="5" t="str">
        <f>IF(ISBLANK('Monitor Data'!R322),"",IF(M$4&gt;'Monitor Data'!R322,"",ABS(M$4-'Monitor Data'!R322)))</f>
        <v/>
      </c>
      <c r="N329" s="5" t="str">
        <f>IF(ISBLANK('Monitor Data'!S322),"",IF(N$4&gt;'Monitor Data'!S322,"",ABS(N$4-'Monitor Data'!S322)))</f>
        <v/>
      </c>
    </row>
    <row r="330" spans="1:14" x14ac:dyDescent="0.25">
      <c r="A330" s="8">
        <v>44518</v>
      </c>
      <c r="B330" s="5" t="str">
        <f>IF(ISBLANK('Monitor Data'!B323),"",IF(B$4&gt;'Monitor Data'!B323,"",ABS(B$4-'Monitor Data'!B323)))</f>
        <v/>
      </c>
      <c r="C330" s="5" t="str">
        <f>IF(ISBLANK('Monitor Data'!D323),"",IF(C$4&gt;'Monitor Data'!D323,"",ABS(C$4-'Monitor Data'!D323)))</f>
        <v/>
      </c>
      <c r="D330" s="5" t="str">
        <f>IF(ISBLANK('Monitor Data'!E323),"",IF(D$4&gt;'Monitor Data'!E323,"",ABS(D$4-'Monitor Data'!E323)))</f>
        <v/>
      </c>
      <c r="E330" s="5" t="str">
        <f>IF(ISBLANK('Monitor Data'!G323),"",IF(E$4&gt;'Monitor Data'!G323,"",ABS(E$4-'Monitor Data'!G323)))</f>
        <v/>
      </c>
      <c r="F330" s="5" t="str">
        <f>IF(ISBLANK('Monitor Data'!H323),"",IF(F$4&gt;'Monitor Data'!H323,"",ABS(F$4-'Monitor Data'!H323)))</f>
        <v/>
      </c>
      <c r="G330" s="5" t="str">
        <f>IF(ISBLANK('Monitor Data'!J323),"",IF(G$4&gt;'Monitor Data'!J323,"",ABS(G$4-'Monitor Data'!J323)))</f>
        <v/>
      </c>
      <c r="H330" s="5" t="str">
        <f>IF(ISBLANK('Monitor Data'!L323),"",IF(H$4&gt;'Monitor Data'!L323,"",ABS(H$4-'Monitor Data'!L323)))</f>
        <v/>
      </c>
      <c r="I330" s="5" t="str">
        <f>IF(ISBLANK('Monitor Data'!M323),"",IF(I$4&gt;'Monitor Data'!M323,"",ABS(I$4-'Monitor Data'!M323)))</f>
        <v/>
      </c>
      <c r="J330" s="5" t="str">
        <f>IF(ISBLANK('Monitor Data'!O323),"",IF(J$4&gt;'Monitor Data'!O323,"",ABS(J$4-'Monitor Data'!O323)))</f>
        <v/>
      </c>
      <c r="K330" s="5" t="str">
        <f>IF(ISBLANK('Monitor Data'!P323),"",IF(K$4&gt;'Monitor Data'!P323,"",ABS(K$4-'Monitor Data'!P323)))</f>
        <v/>
      </c>
      <c r="L330" s="5" t="str">
        <f>IF(ISBLANK('Monitor Data'!Q323),"",IF(L$4&gt;'Monitor Data'!Q323,"",ABS(L$4-'Monitor Data'!Q323)))</f>
        <v/>
      </c>
      <c r="M330" s="5" t="str">
        <f>IF(ISBLANK('Monitor Data'!R323),"",IF(M$4&gt;'Monitor Data'!R323,"",ABS(M$4-'Monitor Data'!R323)))</f>
        <v/>
      </c>
      <c r="N330" s="5" t="str">
        <f>IF(ISBLANK('Monitor Data'!S323),"",IF(N$4&gt;'Monitor Data'!S323,"",ABS(N$4-'Monitor Data'!S323)))</f>
        <v/>
      </c>
    </row>
    <row r="331" spans="1:14" x14ac:dyDescent="0.25">
      <c r="A331" s="8">
        <v>44519</v>
      </c>
      <c r="B331" s="5" t="str">
        <f>IF(ISBLANK('Monitor Data'!B324),"",IF(B$4&gt;'Monitor Data'!B324,"",ABS(B$4-'Monitor Data'!B324)))</f>
        <v/>
      </c>
      <c r="C331" s="5" t="str">
        <f>IF(ISBLANK('Monitor Data'!D324),"",IF(C$4&gt;'Monitor Data'!D324,"",ABS(C$4-'Monitor Data'!D324)))</f>
        <v/>
      </c>
      <c r="D331" s="5" t="str">
        <f>IF(ISBLANK('Monitor Data'!E324),"",IF(D$4&gt;'Monitor Data'!E324,"",ABS(D$4-'Monitor Data'!E324)))</f>
        <v/>
      </c>
      <c r="E331" s="5" t="str">
        <f>IF(ISBLANK('Monitor Data'!G324),"",IF(E$4&gt;'Monitor Data'!G324,"",ABS(E$4-'Monitor Data'!G324)))</f>
        <v/>
      </c>
      <c r="F331" s="5" t="str">
        <f>IF(ISBLANK('Monitor Data'!H324),"",IF(F$4&gt;'Monitor Data'!H324,"",ABS(F$4-'Monitor Data'!H324)))</f>
        <v/>
      </c>
      <c r="G331" s="5" t="str">
        <f>IF(ISBLANK('Monitor Data'!J324),"",IF(G$4&gt;'Monitor Data'!J324,"",ABS(G$4-'Monitor Data'!J324)))</f>
        <v/>
      </c>
      <c r="H331" s="5" t="str">
        <f>IF(ISBLANK('Monitor Data'!L324),"",IF(H$4&gt;'Monitor Data'!L324,"",ABS(H$4-'Monitor Data'!L324)))</f>
        <v/>
      </c>
      <c r="I331" s="5" t="str">
        <f>IF(ISBLANK('Monitor Data'!M324),"",IF(I$4&gt;'Monitor Data'!M324,"",ABS(I$4-'Monitor Data'!M324)))</f>
        <v/>
      </c>
      <c r="J331" s="5" t="str">
        <f>IF(ISBLANK('Monitor Data'!O324),"",IF(J$4&gt;'Monitor Data'!O324,"",ABS(J$4-'Monitor Data'!O324)))</f>
        <v/>
      </c>
      <c r="K331" s="5" t="str">
        <f>IF(ISBLANK('Monitor Data'!P324),"",IF(K$4&gt;'Monitor Data'!P324,"",ABS(K$4-'Monitor Data'!P324)))</f>
        <v/>
      </c>
      <c r="L331" s="5" t="str">
        <f>IF(ISBLANK('Monitor Data'!Q324),"",IF(L$4&gt;'Monitor Data'!Q324,"",ABS(L$4-'Monitor Data'!Q324)))</f>
        <v/>
      </c>
      <c r="M331" s="5" t="str">
        <f>IF(ISBLANK('Monitor Data'!R324),"",IF(M$4&gt;'Monitor Data'!R324,"",ABS(M$4-'Monitor Data'!R324)))</f>
        <v/>
      </c>
      <c r="N331" s="5" t="str">
        <f>IF(ISBLANK('Monitor Data'!S324),"",IF(N$4&gt;'Monitor Data'!S324,"",ABS(N$4-'Monitor Data'!S324)))</f>
        <v/>
      </c>
    </row>
    <row r="332" spans="1:14" x14ac:dyDescent="0.25">
      <c r="A332" s="8">
        <v>44520</v>
      </c>
      <c r="B332" s="5" t="str">
        <f>IF(ISBLANK('Monitor Data'!B325),"",IF(B$4&gt;'Monitor Data'!B325,"",ABS(B$4-'Monitor Data'!B325)))</f>
        <v/>
      </c>
      <c r="C332" s="5" t="str">
        <f>IF(ISBLANK('Monitor Data'!D325),"",IF(C$4&gt;'Monitor Data'!D325,"",ABS(C$4-'Monitor Data'!D325)))</f>
        <v/>
      </c>
      <c r="D332" s="5">
        <f>IF(ISBLANK('Monitor Data'!E325),"",IF(D$4&gt;'Monitor Data'!E325,"",ABS(D$4-'Monitor Data'!E325)))</f>
        <v>2.2000000000000002</v>
      </c>
      <c r="E332" s="5">
        <f>IF(ISBLANK('Monitor Data'!G325),"",IF(E$4&gt;'Monitor Data'!G325,"",ABS(E$4-'Monitor Data'!G325)))</f>
        <v>2.5499999999999998</v>
      </c>
      <c r="F332" s="5" t="str">
        <f>IF(ISBLANK('Monitor Data'!H325),"",IF(F$4&gt;'Monitor Data'!H325,"",ABS(F$4-'Monitor Data'!H325)))</f>
        <v/>
      </c>
      <c r="G332" s="5" t="str">
        <f>IF(ISBLANK('Monitor Data'!J325),"",IF(G$4&gt;'Monitor Data'!J325,"",ABS(G$4-'Monitor Data'!J325)))</f>
        <v/>
      </c>
      <c r="H332" s="5" t="str">
        <f>IF(ISBLANK('Monitor Data'!L325),"",IF(H$4&gt;'Monitor Data'!L325,"",ABS(H$4-'Monitor Data'!L325)))</f>
        <v/>
      </c>
      <c r="I332" s="5">
        <f>IF(ISBLANK('Monitor Data'!M325),"",IF(I$4&gt;'Monitor Data'!M325,"",ABS(I$4-'Monitor Data'!M325)))</f>
        <v>1.1999999999999993</v>
      </c>
      <c r="J332" s="5" t="str">
        <f>IF(ISBLANK('Monitor Data'!O325),"",IF(J$4&gt;'Monitor Data'!O325,"",ABS(J$4-'Monitor Data'!O325)))</f>
        <v/>
      </c>
      <c r="K332" s="5">
        <f>IF(ISBLANK('Monitor Data'!P325),"",IF(K$4&gt;'Monitor Data'!P325,"",ABS(K$4-'Monitor Data'!P325)))</f>
        <v>5.4999999999999991</v>
      </c>
      <c r="L332" s="5" t="str">
        <f>IF(ISBLANK('Monitor Data'!Q325),"",IF(L$4&gt;'Monitor Data'!Q325,"",ABS(L$4-'Monitor Data'!Q325)))</f>
        <v/>
      </c>
      <c r="M332" s="5" t="str">
        <f>IF(ISBLANK('Monitor Data'!R325),"",IF(M$4&gt;'Monitor Data'!R325,"",ABS(M$4-'Monitor Data'!R325)))</f>
        <v/>
      </c>
      <c r="N332" s="5" t="str">
        <f>IF(ISBLANK('Monitor Data'!S325),"",IF(N$4&gt;'Monitor Data'!S325,"",ABS(N$4-'Monitor Data'!S325)))</f>
        <v/>
      </c>
    </row>
    <row r="333" spans="1:14" x14ac:dyDescent="0.25">
      <c r="A333" s="8">
        <v>44521</v>
      </c>
      <c r="B333" s="5" t="str">
        <f>IF(ISBLANK('Monitor Data'!B326),"",IF(B$4&gt;'Monitor Data'!B326,"",ABS(B$4-'Monitor Data'!B326)))</f>
        <v/>
      </c>
      <c r="C333" s="5">
        <f>IF(ISBLANK('Monitor Data'!D326),"",IF(C$4&gt;'Monitor Data'!D326,"",ABS(C$4-'Monitor Data'!D326)))</f>
        <v>0.20000000000000018</v>
      </c>
      <c r="D333" s="5">
        <f>IF(ISBLANK('Monitor Data'!E326),"",IF(D$4&gt;'Monitor Data'!E326,"",ABS(D$4-'Monitor Data'!E326)))</f>
        <v>0.29999999999999982</v>
      </c>
      <c r="E333" s="5">
        <f>IF(ISBLANK('Monitor Data'!G326),"",IF(E$4&gt;'Monitor Data'!G326,"",ABS(E$4-'Monitor Data'!G326)))</f>
        <v>0.34999999999999964</v>
      </c>
      <c r="F333" s="5" t="str">
        <f>IF(ISBLANK('Monitor Data'!H326),"",IF(F$4&gt;'Monitor Data'!H326,"",ABS(F$4-'Monitor Data'!H326)))</f>
        <v/>
      </c>
      <c r="G333" s="5">
        <f>IF(ISBLANK('Monitor Data'!J326),"",IF(G$4&gt;'Monitor Data'!J326,"",ABS(G$4-'Monitor Data'!J326)))</f>
        <v>1.2999999999999989</v>
      </c>
      <c r="H333" s="5" t="str">
        <f>IF(ISBLANK('Monitor Data'!L326),"",IF(H$4&gt;'Monitor Data'!L326,"",ABS(H$4-'Monitor Data'!L326)))</f>
        <v/>
      </c>
      <c r="I333" s="5" t="str">
        <f>IF(ISBLANK('Monitor Data'!M326),"",IF(I$4&gt;'Monitor Data'!M326,"",ABS(I$4-'Monitor Data'!M326)))</f>
        <v/>
      </c>
      <c r="J333" s="5" t="str">
        <f>IF(ISBLANK('Monitor Data'!O326),"",IF(J$4&gt;'Monitor Data'!O326,"",ABS(J$4-'Monitor Data'!O326)))</f>
        <v/>
      </c>
      <c r="K333" s="5">
        <f>IF(ISBLANK('Monitor Data'!P326),"",IF(K$4&gt;'Monitor Data'!P326,"",ABS(K$4-'Monitor Data'!P326)))</f>
        <v>6.8</v>
      </c>
      <c r="L333" s="5">
        <f>IF(ISBLANK('Monitor Data'!Q326),"",IF(L$4&gt;'Monitor Data'!Q326,"",ABS(L$4-'Monitor Data'!Q326)))</f>
        <v>2.5</v>
      </c>
      <c r="M333" s="5">
        <f>IF(ISBLANK('Monitor Data'!R326),"",IF(M$4&gt;'Monitor Data'!R326,"",ABS(M$4-'Monitor Data'!R326)))</f>
        <v>0.70000000000000018</v>
      </c>
      <c r="N333" s="5" t="str">
        <f>IF(ISBLANK('Monitor Data'!S326),"",IF(N$4&gt;'Monitor Data'!S326,"",ABS(N$4-'Monitor Data'!S326)))</f>
        <v/>
      </c>
    </row>
    <row r="334" spans="1:14" x14ac:dyDescent="0.25">
      <c r="A334" s="8">
        <v>44522</v>
      </c>
      <c r="B334" s="5" t="str">
        <f>IF(ISBLANK('Monitor Data'!B327),"",IF(B$4&gt;'Monitor Data'!B327,"",ABS(B$4-'Monitor Data'!B327)))</f>
        <v/>
      </c>
      <c r="C334" s="5" t="str">
        <f>IF(ISBLANK('Monitor Data'!D327),"",IF(C$4&gt;'Monitor Data'!D327,"",ABS(C$4-'Monitor Data'!D327)))</f>
        <v/>
      </c>
      <c r="D334" s="5" t="str">
        <f>IF(ISBLANK('Monitor Data'!E327),"",IF(D$4&gt;'Monitor Data'!E327,"",ABS(D$4-'Monitor Data'!E327)))</f>
        <v/>
      </c>
      <c r="E334" s="5" t="str">
        <f>IF(ISBLANK('Monitor Data'!G327),"",IF(E$4&gt;'Monitor Data'!G327,"",ABS(E$4-'Monitor Data'!G327)))</f>
        <v/>
      </c>
      <c r="F334" s="5" t="str">
        <f>IF(ISBLANK('Monitor Data'!H327),"",IF(F$4&gt;'Monitor Data'!H327,"",ABS(F$4-'Monitor Data'!H327)))</f>
        <v/>
      </c>
      <c r="G334" s="5" t="str">
        <f>IF(ISBLANK('Monitor Data'!J327),"",IF(G$4&gt;'Monitor Data'!J327,"",ABS(G$4-'Monitor Data'!J327)))</f>
        <v/>
      </c>
      <c r="H334" s="5" t="str">
        <f>IF(ISBLANK('Monitor Data'!L327),"",IF(H$4&gt;'Monitor Data'!L327,"",ABS(H$4-'Monitor Data'!L327)))</f>
        <v/>
      </c>
      <c r="I334" s="5" t="str">
        <f>IF(ISBLANK('Monitor Data'!M327),"",IF(I$4&gt;'Monitor Data'!M327,"",ABS(I$4-'Monitor Data'!M327)))</f>
        <v/>
      </c>
      <c r="J334" s="5" t="str">
        <f>IF(ISBLANK('Monitor Data'!O327),"",IF(J$4&gt;'Monitor Data'!O327,"",ABS(J$4-'Monitor Data'!O327)))</f>
        <v/>
      </c>
      <c r="K334" s="5" t="str">
        <f>IF(ISBLANK('Monitor Data'!P327),"",IF(K$4&gt;'Monitor Data'!P327,"",ABS(K$4-'Monitor Data'!P327)))</f>
        <v/>
      </c>
      <c r="L334" s="5" t="str">
        <f>IF(ISBLANK('Monitor Data'!Q327),"",IF(L$4&gt;'Monitor Data'!Q327,"",ABS(L$4-'Monitor Data'!Q327)))</f>
        <v/>
      </c>
      <c r="M334" s="5" t="str">
        <f>IF(ISBLANK('Monitor Data'!R327),"",IF(M$4&gt;'Monitor Data'!R327,"",ABS(M$4-'Monitor Data'!R327)))</f>
        <v/>
      </c>
      <c r="N334" s="5" t="str">
        <f>IF(ISBLANK('Monitor Data'!S327),"",IF(N$4&gt;'Monitor Data'!S327,"",ABS(N$4-'Monitor Data'!S327)))</f>
        <v/>
      </c>
    </row>
    <row r="335" spans="1:14" x14ac:dyDescent="0.25">
      <c r="A335" s="8">
        <v>44523</v>
      </c>
      <c r="B335" s="5" t="str">
        <f>IF(ISBLANK('Monitor Data'!B328),"",IF(B$4&gt;'Monitor Data'!B328,"",ABS(B$4-'Monitor Data'!B328)))</f>
        <v/>
      </c>
      <c r="C335" s="5" t="str">
        <f>IF(ISBLANK('Monitor Data'!D328),"",IF(C$4&gt;'Monitor Data'!D328,"",ABS(C$4-'Monitor Data'!D328)))</f>
        <v/>
      </c>
      <c r="D335" s="5">
        <f>IF(ISBLANK('Monitor Data'!E328),"",IF(D$4&gt;'Monitor Data'!E328,"",ABS(D$4-'Monitor Data'!E328)))</f>
        <v>0.29999999999999982</v>
      </c>
      <c r="E335" s="5">
        <f>IF(ISBLANK('Monitor Data'!G328),"",IF(E$4&gt;'Monitor Data'!G328,"",ABS(E$4-'Monitor Data'!G328)))</f>
        <v>4.9999999999999822E-2</v>
      </c>
      <c r="F335" s="5" t="str">
        <f>IF(ISBLANK('Monitor Data'!H328),"",IF(F$4&gt;'Monitor Data'!H328,"",ABS(F$4-'Monitor Data'!H328)))</f>
        <v/>
      </c>
      <c r="G335" s="5" t="str">
        <f>IF(ISBLANK('Monitor Data'!J328),"",IF(G$4&gt;'Monitor Data'!J328,"",ABS(G$4-'Monitor Data'!J328)))</f>
        <v/>
      </c>
      <c r="H335" s="5" t="str">
        <f>IF(ISBLANK('Monitor Data'!L328),"",IF(H$4&gt;'Monitor Data'!L328,"",ABS(H$4-'Monitor Data'!L328)))</f>
        <v/>
      </c>
      <c r="I335" s="5" t="str">
        <f>IF(ISBLANK('Monitor Data'!M328),"",IF(I$4&gt;'Monitor Data'!M328,"",ABS(I$4-'Monitor Data'!M328)))</f>
        <v/>
      </c>
      <c r="J335" s="5" t="str">
        <f>IF(ISBLANK('Monitor Data'!O328),"",IF(J$4&gt;'Monitor Data'!O328,"",ABS(J$4-'Monitor Data'!O328)))</f>
        <v/>
      </c>
      <c r="K335" s="5" t="str">
        <f>IF(ISBLANK('Monitor Data'!P328),"",IF(K$4&gt;'Monitor Data'!P328,"",ABS(K$4-'Monitor Data'!P328)))</f>
        <v/>
      </c>
      <c r="L335" s="5" t="str">
        <f>IF(ISBLANK('Monitor Data'!Q328),"",IF(L$4&gt;'Monitor Data'!Q328,"",ABS(L$4-'Monitor Data'!Q328)))</f>
        <v/>
      </c>
      <c r="M335" s="5" t="str">
        <f>IF(ISBLANK('Monitor Data'!R328),"",IF(M$4&gt;'Monitor Data'!R328,"",ABS(M$4-'Monitor Data'!R328)))</f>
        <v/>
      </c>
      <c r="N335" s="5" t="str">
        <f>IF(ISBLANK('Monitor Data'!S328),"",IF(N$4&gt;'Monitor Data'!S328,"",ABS(N$4-'Monitor Data'!S328)))</f>
        <v/>
      </c>
    </row>
    <row r="336" spans="1:14" x14ac:dyDescent="0.25">
      <c r="A336" s="8">
        <v>44524</v>
      </c>
      <c r="B336" s="5">
        <f>IF(ISBLANK('Monitor Data'!B329),"",IF(B$4&gt;'Monitor Data'!B329,"",ABS(B$4-'Monitor Data'!B329)))</f>
        <v>1.2999999999999989</v>
      </c>
      <c r="C336" s="5">
        <f>IF(ISBLANK('Monitor Data'!D329),"",IF(C$4&gt;'Monitor Data'!D329,"",ABS(C$4-'Monitor Data'!D329)))</f>
        <v>0.40000000000000036</v>
      </c>
      <c r="D336" s="5" t="str">
        <f>IF(ISBLANK('Monitor Data'!E329),"",IF(D$4&gt;'Monitor Data'!E329,"",ABS(D$4-'Monitor Data'!E329)))</f>
        <v/>
      </c>
      <c r="E336" s="5">
        <f>IF(ISBLANK('Monitor Data'!G329),"",IF(E$4&gt;'Monitor Data'!G329,"",ABS(E$4-'Monitor Data'!G329)))</f>
        <v>1.5499999999999998</v>
      </c>
      <c r="F336" s="5">
        <f>IF(ISBLANK('Monitor Data'!H329),"",IF(F$4&gt;'Monitor Data'!H329,"",ABS(F$4-'Monitor Data'!H329)))</f>
        <v>0.70000000000000018</v>
      </c>
      <c r="G336" s="5">
        <f>IF(ISBLANK('Monitor Data'!J329),"",IF(G$4&gt;'Monitor Data'!J329,"",ABS(G$4-'Monitor Data'!J329)))</f>
        <v>0.29999999999999982</v>
      </c>
      <c r="H336" s="5" t="str">
        <f>IF(ISBLANK('Monitor Data'!L329),"",IF(H$4&gt;'Monitor Data'!L329,"",ABS(H$4-'Monitor Data'!L329)))</f>
        <v/>
      </c>
      <c r="I336" s="5">
        <f>IF(ISBLANK('Monitor Data'!M329),"",IF(I$4&gt;'Monitor Data'!M329,"",ABS(I$4-'Monitor Data'!M329)))</f>
        <v>1</v>
      </c>
      <c r="J336" s="5" t="str">
        <f>IF(ISBLANK('Monitor Data'!O329),"",IF(J$4&gt;'Monitor Data'!O329,"",ABS(J$4-'Monitor Data'!O329)))</f>
        <v/>
      </c>
      <c r="K336" s="5">
        <f>IF(ISBLANK('Monitor Data'!P329),"",IF(K$4&gt;'Monitor Data'!P329,"",ABS(K$4-'Monitor Data'!P329)))</f>
        <v>0.39999999999999947</v>
      </c>
      <c r="L336" s="5" t="str">
        <f>IF(ISBLANK('Monitor Data'!Q329),"",IF(L$4&gt;'Monitor Data'!Q329,"",ABS(L$4-'Monitor Data'!Q329)))</f>
        <v/>
      </c>
      <c r="M336" s="5">
        <f>IF(ISBLANK('Monitor Data'!R329),"",IF(M$4&gt;'Monitor Data'!R329,"",ABS(M$4-'Monitor Data'!R329)))</f>
        <v>1.4999999999999991</v>
      </c>
      <c r="N336" s="5" t="str">
        <f>IF(ISBLANK('Monitor Data'!S329),"",IF(N$4&gt;'Monitor Data'!S329,"",ABS(N$4-'Monitor Data'!S329)))</f>
        <v/>
      </c>
    </row>
    <row r="337" spans="1:14" x14ac:dyDescent="0.25">
      <c r="A337" s="8">
        <v>44525</v>
      </c>
      <c r="B337" s="5" t="str">
        <f>IF(ISBLANK('Monitor Data'!B330),"",IF(B$4&gt;'Monitor Data'!B330,"",ABS(B$4-'Monitor Data'!B330)))</f>
        <v/>
      </c>
      <c r="C337" s="5" t="str">
        <f>IF(ISBLANK('Monitor Data'!D330),"",IF(C$4&gt;'Monitor Data'!D330,"",ABS(C$4-'Monitor Data'!D330)))</f>
        <v/>
      </c>
      <c r="D337" s="5" t="str">
        <f>IF(ISBLANK('Monitor Data'!E330),"",IF(D$4&gt;'Monitor Data'!E330,"",ABS(D$4-'Monitor Data'!E330)))</f>
        <v/>
      </c>
      <c r="E337" s="5" t="str">
        <f>IF(ISBLANK('Monitor Data'!G330),"",IF(E$4&gt;'Monitor Data'!G330,"",ABS(E$4-'Monitor Data'!G330)))</f>
        <v/>
      </c>
      <c r="F337" s="5" t="str">
        <f>IF(ISBLANK('Monitor Data'!H330),"",IF(F$4&gt;'Monitor Data'!H330,"",ABS(F$4-'Monitor Data'!H330)))</f>
        <v/>
      </c>
      <c r="G337" s="5" t="str">
        <f>IF(ISBLANK('Monitor Data'!J330),"",IF(G$4&gt;'Monitor Data'!J330,"",ABS(G$4-'Monitor Data'!J330)))</f>
        <v/>
      </c>
      <c r="H337" s="5" t="str">
        <f>IF(ISBLANK('Monitor Data'!L330),"",IF(H$4&gt;'Monitor Data'!L330,"",ABS(H$4-'Monitor Data'!L330)))</f>
        <v/>
      </c>
      <c r="I337" s="5" t="str">
        <f>IF(ISBLANK('Monitor Data'!M330),"",IF(I$4&gt;'Monitor Data'!M330,"",ABS(I$4-'Monitor Data'!M330)))</f>
        <v/>
      </c>
      <c r="J337" s="5" t="str">
        <f>IF(ISBLANK('Monitor Data'!O330),"",IF(J$4&gt;'Monitor Data'!O330,"",ABS(J$4-'Monitor Data'!O330)))</f>
        <v/>
      </c>
      <c r="K337" s="5" t="str">
        <f>IF(ISBLANK('Monitor Data'!P330),"",IF(K$4&gt;'Monitor Data'!P330,"",ABS(K$4-'Monitor Data'!P330)))</f>
        <v/>
      </c>
      <c r="L337" s="5" t="str">
        <f>IF(ISBLANK('Monitor Data'!Q330),"",IF(L$4&gt;'Monitor Data'!Q330,"",ABS(L$4-'Monitor Data'!Q330)))</f>
        <v/>
      </c>
      <c r="M337" s="5" t="str">
        <f>IF(ISBLANK('Monitor Data'!R330),"",IF(M$4&gt;'Monitor Data'!R330,"",ABS(M$4-'Monitor Data'!R330)))</f>
        <v/>
      </c>
      <c r="N337" s="5" t="str">
        <f>IF(ISBLANK('Monitor Data'!S330),"",IF(N$4&gt;'Monitor Data'!S330,"",ABS(N$4-'Monitor Data'!S330)))</f>
        <v/>
      </c>
    </row>
    <row r="338" spans="1:14" x14ac:dyDescent="0.25">
      <c r="A338" s="8">
        <v>44526</v>
      </c>
      <c r="B338" s="5" t="str">
        <f>IF(ISBLANK('Monitor Data'!B331),"",IF(B$4&gt;'Monitor Data'!B331,"",ABS(B$4-'Monitor Data'!B331)))</f>
        <v/>
      </c>
      <c r="C338" s="5" t="str">
        <f>IF(ISBLANK('Monitor Data'!D331),"",IF(C$4&gt;'Monitor Data'!D331,"",ABS(C$4-'Monitor Data'!D331)))</f>
        <v/>
      </c>
      <c r="D338" s="5" t="str">
        <f>IF(ISBLANK('Monitor Data'!E331),"",IF(D$4&gt;'Monitor Data'!E331,"",ABS(D$4-'Monitor Data'!E331)))</f>
        <v/>
      </c>
      <c r="E338" s="5" t="str">
        <f>IF(ISBLANK('Monitor Data'!G331),"",IF(E$4&gt;'Monitor Data'!G331,"",ABS(E$4-'Monitor Data'!G331)))</f>
        <v/>
      </c>
      <c r="F338" s="5" t="str">
        <f>IF(ISBLANK('Monitor Data'!H331),"",IF(F$4&gt;'Monitor Data'!H331,"",ABS(F$4-'Monitor Data'!H331)))</f>
        <v/>
      </c>
      <c r="G338" s="5" t="str">
        <f>IF(ISBLANK('Monitor Data'!J331),"",IF(G$4&gt;'Monitor Data'!J331,"",ABS(G$4-'Monitor Data'!J331)))</f>
        <v/>
      </c>
      <c r="H338" s="5" t="str">
        <f>IF(ISBLANK('Monitor Data'!L331),"",IF(H$4&gt;'Monitor Data'!L331,"",ABS(H$4-'Monitor Data'!L331)))</f>
        <v/>
      </c>
      <c r="I338" s="5" t="str">
        <f>IF(ISBLANK('Monitor Data'!M331),"",IF(I$4&gt;'Monitor Data'!M331,"",ABS(I$4-'Monitor Data'!M331)))</f>
        <v/>
      </c>
      <c r="J338" s="5" t="str">
        <f>IF(ISBLANK('Monitor Data'!O331),"",IF(J$4&gt;'Monitor Data'!O331,"",ABS(J$4-'Monitor Data'!O331)))</f>
        <v/>
      </c>
      <c r="K338" s="5" t="str">
        <f>IF(ISBLANK('Monitor Data'!P331),"",IF(K$4&gt;'Monitor Data'!P331,"",ABS(K$4-'Monitor Data'!P331)))</f>
        <v/>
      </c>
      <c r="L338" s="5" t="str">
        <f>IF(ISBLANK('Monitor Data'!Q331),"",IF(L$4&gt;'Monitor Data'!Q331,"",ABS(L$4-'Monitor Data'!Q331)))</f>
        <v/>
      </c>
      <c r="M338" s="5" t="str">
        <f>IF(ISBLANK('Monitor Data'!R331),"",IF(M$4&gt;'Monitor Data'!R331,"",ABS(M$4-'Monitor Data'!R331)))</f>
        <v/>
      </c>
      <c r="N338" s="5" t="str">
        <f>IF(ISBLANK('Monitor Data'!S331),"",IF(N$4&gt;'Monitor Data'!S331,"",ABS(N$4-'Monitor Data'!S331)))</f>
        <v/>
      </c>
    </row>
    <row r="339" spans="1:14" x14ac:dyDescent="0.25">
      <c r="A339" s="8">
        <v>44527</v>
      </c>
      <c r="B339" s="5" t="str">
        <f>IF(ISBLANK('Monitor Data'!B332),"",IF(B$4&gt;'Monitor Data'!B332,"",ABS(B$4-'Monitor Data'!B332)))</f>
        <v/>
      </c>
      <c r="C339" s="5" t="str">
        <f>IF(ISBLANK('Monitor Data'!D332),"",IF(C$4&gt;'Monitor Data'!D332,"",ABS(C$4-'Monitor Data'!D332)))</f>
        <v/>
      </c>
      <c r="D339" s="5" t="str">
        <f>IF(ISBLANK('Monitor Data'!E332),"",IF(D$4&gt;'Monitor Data'!E332,"",ABS(D$4-'Monitor Data'!E332)))</f>
        <v/>
      </c>
      <c r="E339" s="5" t="str">
        <f>IF(ISBLANK('Monitor Data'!G332),"",IF(E$4&gt;'Monitor Data'!G332,"",ABS(E$4-'Monitor Data'!G332)))</f>
        <v/>
      </c>
      <c r="F339" s="5" t="str">
        <f>IF(ISBLANK('Monitor Data'!H332),"",IF(F$4&gt;'Monitor Data'!H332,"",ABS(F$4-'Monitor Data'!H332)))</f>
        <v/>
      </c>
      <c r="G339" s="5" t="str">
        <f>IF(ISBLANK('Monitor Data'!J332),"",IF(G$4&gt;'Monitor Data'!J332,"",ABS(G$4-'Monitor Data'!J332)))</f>
        <v/>
      </c>
      <c r="H339" s="5" t="str">
        <f>IF(ISBLANK('Monitor Data'!L332),"",IF(H$4&gt;'Monitor Data'!L332,"",ABS(H$4-'Monitor Data'!L332)))</f>
        <v/>
      </c>
      <c r="I339" s="5" t="str">
        <f>IF(ISBLANK('Monitor Data'!M332),"",IF(I$4&gt;'Monitor Data'!M332,"",ABS(I$4-'Monitor Data'!M332)))</f>
        <v/>
      </c>
      <c r="J339" s="5" t="str">
        <f>IF(ISBLANK('Monitor Data'!O332),"",IF(J$4&gt;'Monitor Data'!O332,"",ABS(J$4-'Monitor Data'!O332)))</f>
        <v/>
      </c>
      <c r="K339" s="5" t="str">
        <f>IF(ISBLANK('Monitor Data'!P332),"",IF(K$4&gt;'Monitor Data'!P332,"",ABS(K$4-'Monitor Data'!P332)))</f>
        <v/>
      </c>
      <c r="L339" s="5" t="str">
        <f>IF(ISBLANK('Monitor Data'!Q332),"",IF(L$4&gt;'Monitor Data'!Q332,"",ABS(L$4-'Monitor Data'!Q332)))</f>
        <v/>
      </c>
      <c r="M339" s="5" t="str">
        <f>IF(ISBLANK('Monitor Data'!R332),"",IF(M$4&gt;'Monitor Data'!R332,"",ABS(M$4-'Monitor Data'!R332)))</f>
        <v/>
      </c>
      <c r="N339" s="5" t="str">
        <f>IF(ISBLANK('Monitor Data'!S332),"",IF(N$4&gt;'Monitor Data'!S332,"",ABS(N$4-'Monitor Data'!S332)))</f>
        <v/>
      </c>
    </row>
    <row r="340" spans="1:14" x14ac:dyDescent="0.25">
      <c r="A340" s="8">
        <v>44528</v>
      </c>
      <c r="B340" s="5" t="str">
        <f>IF(ISBLANK('Monitor Data'!B333),"",IF(B$4&gt;'Monitor Data'!B333,"",ABS(B$4-'Monitor Data'!B333)))</f>
        <v/>
      </c>
      <c r="C340" s="5" t="str">
        <f>IF(ISBLANK('Monitor Data'!D333),"",IF(C$4&gt;'Monitor Data'!D333,"",ABS(C$4-'Monitor Data'!D333)))</f>
        <v/>
      </c>
      <c r="D340" s="5" t="str">
        <f>IF(ISBLANK('Monitor Data'!E333),"",IF(D$4&gt;'Monitor Data'!E333,"",ABS(D$4-'Monitor Data'!E333)))</f>
        <v/>
      </c>
      <c r="E340" s="5" t="str">
        <f>IF(ISBLANK('Monitor Data'!G333),"",IF(E$4&gt;'Monitor Data'!G333,"",ABS(E$4-'Monitor Data'!G333)))</f>
        <v/>
      </c>
      <c r="F340" s="5" t="str">
        <f>IF(ISBLANK('Monitor Data'!H333),"",IF(F$4&gt;'Monitor Data'!H333,"",ABS(F$4-'Monitor Data'!H333)))</f>
        <v/>
      </c>
      <c r="G340" s="5" t="str">
        <f>IF(ISBLANK('Monitor Data'!J333),"",IF(G$4&gt;'Monitor Data'!J333,"",ABS(G$4-'Monitor Data'!J333)))</f>
        <v/>
      </c>
      <c r="H340" s="5" t="str">
        <f>IF(ISBLANK('Monitor Data'!L333),"",IF(H$4&gt;'Monitor Data'!L333,"",ABS(H$4-'Monitor Data'!L333)))</f>
        <v/>
      </c>
      <c r="I340" s="5" t="str">
        <f>IF(ISBLANK('Monitor Data'!M333),"",IF(I$4&gt;'Monitor Data'!M333,"",ABS(I$4-'Monitor Data'!M333)))</f>
        <v/>
      </c>
      <c r="J340" s="5" t="str">
        <f>IF(ISBLANK('Monitor Data'!O333),"",IF(J$4&gt;'Monitor Data'!O333,"",ABS(J$4-'Monitor Data'!O333)))</f>
        <v/>
      </c>
      <c r="K340" s="5" t="str">
        <f>IF(ISBLANK('Monitor Data'!P333),"",IF(K$4&gt;'Monitor Data'!P333,"",ABS(K$4-'Monitor Data'!P333)))</f>
        <v/>
      </c>
      <c r="L340" s="5" t="str">
        <f>IF(ISBLANK('Monitor Data'!Q333),"",IF(L$4&gt;'Monitor Data'!Q333,"",ABS(L$4-'Monitor Data'!Q333)))</f>
        <v/>
      </c>
      <c r="M340" s="5" t="str">
        <f>IF(ISBLANK('Monitor Data'!R333),"",IF(M$4&gt;'Monitor Data'!R333,"",ABS(M$4-'Monitor Data'!R333)))</f>
        <v/>
      </c>
      <c r="N340" s="5" t="str">
        <f>IF(ISBLANK('Monitor Data'!S333),"",IF(N$4&gt;'Monitor Data'!S333,"",ABS(N$4-'Monitor Data'!S333)))</f>
        <v/>
      </c>
    </row>
    <row r="341" spans="1:14" x14ac:dyDescent="0.25">
      <c r="A341" s="8">
        <v>44529</v>
      </c>
      <c r="B341" s="5" t="str">
        <f>IF(ISBLANK('Monitor Data'!B334),"",IF(B$4&gt;'Monitor Data'!B334,"",ABS(B$4-'Monitor Data'!B334)))</f>
        <v/>
      </c>
      <c r="C341" s="5" t="str">
        <f>IF(ISBLANK('Monitor Data'!D334),"",IF(C$4&gt;'Monitor Data'!D334,"",ABS(C$4-'Monitor Data'!D334)))</f>
        <v/>
      </c>
      <c r="D341" s="5" t="str">
        <f>IF(ISBLANK('Monitor Data'!E334),"",IF(D$4&gt;'Monitor Data'!E334,"",ABS(D$4-'Monitor Data'!E334)))</f>
        <v/>
      </c>
      <c r="E341" s="5" t="str">
        <f>IF(ISBLANK('Monitor Data'!G334),"",IF(E$4&gt;'Monitor Data'!G334,"",ABS(E$4-'Monitor Data'!G334)))</f>
        <v/>
      </c>
      <c r="F341" s="5" t="str">
        <f>IF(ISBLANK('Monitor Data'!H334),"",IF(F$4&gt;'Monitor Data'!H334,"",ABS(F$4-'Monitor Data'!H334)))</f>
        <v/>
      </c>
      <c r="G341" s="5" t="str">
        <f>IF(ISBLANK('Monitor Data'!J334),"",IF(G$4&gt;'Monitor Data'!J334,"",ABS(G$4-'Monitor Data'!J334)))</f>
        <v/>
      </c>
      <c r="H341" s="5" t="str">
        <f>IF(ISBLANK('Monitor Data'!L334),"",IF(H$4&gt;'Monitor Data'!L334,"",ABS(H$4-'Monitor Data'!L334)))</f>
        <v/>
      </c>
      <c r="I341" s="5" t="str">
        <f>IF(ISBLANK('Monitor Data'!M334),"",IF(I$4&gt;'Monitor Data'!M334,"",ABS(I$4-'Monitor Data'!M334)))</f>
        <v/>
      </c>
      <c r="J341" s="5" t="str">
        <f>IF(ISBLANK('Monitor Data'!O334),"",IF(J$4&gt;'Monitor Data'!O334,"",ABS(J$4-'Monitor Data'!O334)))</f>
        <v/>
      </c>
      <c r="K341" s="5" t="str">
        <f>IF(ISBLANK('Monitor Data'!P334),"",IF(K$4&gt;'Monitor Data'!P334,"",ABS(K$4-'Monitor Data'!P334)))</f>
        <v/>
      </c>
      <c r="L341" s="5" t="str">
        <f>IF(ISBLANK('Monitor Data'!Q334),"",IF(L$4&gt;'Monitor Data'!Q334,"",ABS(L$4-'Monitor Data'!Q334)))</f>
        <v/>
      </c>
      <c r="M341" s="5" t="str">
        <f>IF(ISBLANK('Monitor Data'!R334),"",IF(M$4&gt;'Monitor Data'!R334,"",ABS(M$4-'Monitor Data'!R334)))</f>
        <v/>
      </c>
      <c r="N341" s="5" t="str">
        <f>IF(ISBLANK('Monitor Data'!S334),"",IF(N$4&gt;'Monitor Data'!S334,"",ABS(N$4-'Monitor Data'!S334)))</f>
        <v/>
      </c>
    </row>
    <row r="342" spans="1:14" x14ac:dyDescent="0.25">
      <c r="A342" s="8">
        <v>44530</v>
      </c>
      <c r="B342" s="5">
        <f>IF(ISBLANK('Monitor Data'!B335),"",IF(B$4&gt;'Monitor Data'!B335,"",ABS(B$4-'Monitor Data'!B335)))</f>
        <v>0.90000000000000036</v>
      </c>
      <c r="C342" s="5" t="str">
        <f>IF(ISBLANK('Monitor Data'!D335),"",IF(C$4&gt;'Monitor Data'!D335,"",ABS(C$4-'Monitor Data'!D335)))</f>
        <v/>
      </c>
      <c r="D342" s="5">
        <f>IF(ISBLANK('Monitor Data'!E335),"",IF(D$4&gt;'Monitor Data'!E335,"",ABS(D$4-'Monitor Data'!E335)))</f>
        <v>4.9999999999999991</v>
      </c>
      <c r="E342" s="5">
        <f>IF(ISBLANK('Monitor Data'!G335),"",IF(E$4&gt;'Monitor Data'!G335,"",ABS(E$4-'Monitor Data'!G335)))</f>
        <v>0.95000000000000018</v>
      </c>
      <c r="F342" s="5" t="str">
        <f>IF(ISBLANK('Monitor Data'!H335),"",IF(F$4&gt;'Monitor Data'!H335,"",ABS(F$4-'Monitor Data'!H335)))</f>
        <v/>
      </c>
      <c r="G342" s="5" t="str">
        <f>IF(ISBLANK('Monitor Data'!J335),"",IF(G$4&gt;'Monitor Data'!J335,"",ABS(G$4-'Monitor Data'!J335)))</f>
        <v/>
      </c>
      <c r="H342" s="5" t="str">
        <f>IF(ISBLANK('Monitor Data'!L335),"",IF(H$4&gt;'Monitor Data'!L335,"",ABS(H$4-'Monitor Data'!L335)))</f>
        <v/>
      </c>
      <c r="I342" s="5" t="str">
        <f>IF(ISBLANK('Monitor Data'!M335),"",IF(I$4&gt;'Monitor Data'!M335,"",ABS(I$4-'Monitor Data'!M335)))</f>
        <v/>
      </c>
      <c r="J342" s="5" t="str">
        <f>IF(ISBLANK('Monitor Data'!O335),"",IF(J$4&gt;'Monitor Data'!O335,"",ABS(J$4-'Monitor Data'!O335)))</f>
        <v/>
      </c>
      <c r="K342" s="5" t="str">
        <f>IF(ISBLANK('Monitor Data'!P335),"",IF(K$4&gt;'Monitor Data'!P335,"",ABS(K$4-'Monitor Data'!P335)))</f>
        <v/>
      </c>
      <c r="L342" s="5" t="str">
        <f>IF(ISBLANK('Monitor Data'!Q335),"",IF(L$4&gt;'Monitor Data'!Q335,"",ABS(L$4-'Monitor Data'!Q335)))</f>
        <v/>
      </c>
      <c r="M342" s="5" t="str">
        <f>IF(ISBLANK('Monitor Data'!R335),"",IF(M$4&gt;'Monitor Data'!R335,"",ABS(M$4-'Monitor Data'!R335)))</f>
        <v/>
      </c>
      <c r="N342" s="5" t="str">
        <f>IF(ISBLANK('Monitor Data'!S335),"",IF(N$4&gt;'Monitor Data'!S335,"",ABS(N$4-'Monitor Data'!S335)))</f>
        <v/>
      </c>
    </row>
    <row r="343" spans="1:14" x14ac:dyDescent="0.25">
      <c r="A343" s="8">
        <v>44531</v>
      </c>
      <c r="B343" s="5" t="str">
        <f>IF(ISBLANK('Monitor Data'!B336),"",IF(B$4&gt;'Monitor Data'!B336,"",ABS(B$4-'Monitor Data'!B336)))</f>
        <v/>
      </c>
      <c r="C343" s="5" t="str">
        <f>IF(ISBLANK('Monitor Data'!D336),"",IF(C$4&gt;'Monitor Data'!D336,"",ABS(C$4-'Monitor Data'!D336)))</f>
        <v/>
      </c>
      <c r="D343" s="5" t="str">
        <f>IF(ISBLANK('Monitor Data'!E336),"",IF(D$4&gt;'Monitor Data'!E336,"",ABS(D$4-'Monitor Data'!E336)))</f>
        <v/>
      </c>
      <c r="E343" s="5" t="str">
        <f>IF(ISBLANK('Monitor Data'!G336),"",IF(E$4&gt;'Monitor Data'!G336,"",ABS(E$4-'Monitor Data'!G336)))</f>
        <v/>
      </c>
      <c r="F343" s="5" t="str">
        <f>IF(ISBLANK('Monitor Data'!H336),"",IF(F$4&gt;'Monitor Data'!H336,"",ABS(F$4-'Monitor Data'!H336)))</f>
        <v/>
      </c>
      <c r="G343" s="5" t="str">
        <f>IF(ISBLANK('Monitor Data'!J336),"",IF(G$4&gt;'Monitor Data'!J336,"",ABS(G$4-'Monitor Data'!J336)))</f>
        <v/>
      </c>
      <c r="H343" s="5" t="str">
        <f>IF(ISBLANK('Monitor Data'!L336),"",IF(H$4&gt;'Monitor Data'!L336,"",ABS(H$4-'Monitor Data'!L336)))</f>
        <v/>
      </c>
      <c r="I343" s="5" t="str">
        <f>IF(ISBLANK('Monitor Data'!M336),"",IF(I$4&gt;'Monitor Data'!M336,"",ABS(I$4-'Monitor Data'!M336)))</f>
        <v/>
      </c>
      <c r="J343" s="5" t="str">
        <f>IF(ISBLANK('Monitor Data'!O336),"",IF(J$4&gt;'Monitor Data'!O336,"",ABS(J$4-'Monitor Data'!O336)))</f>
        <v/>
      </c>
      <c r="K343" s="5">
        <f>IF(ISBLANK('Monitor Data'!P336),"",IF(K$4&gt;'Monitor Data'!P336,"",ABS(K$4-'Monitor Data'!P336)))</f>
        <v>2.8</v>
      </c>
      <c r="L343" s="5" t="str">
        <f>IF(ISBLANK('Monitor Data'!Q336),"",IF(L$4&gt;'Monitor Data'!Q336,"",ABS(L$4-'Monitor Data'!Q336)))</f>
        <v/>
      </c>
      <c r="M343" s="5" t="str">
        <f>IF(ISBLANK('Monitor Data'!R336),"",IF(M$4&gt;'Monitor Data'!R336,"",ABS(M$4-'Monitor Data'!R336)))</f>
        <v/>
      </c>
      <c r="N343" s="5" t="str">
        <f>IF(ISBLANK('Monitor Data'!S336),"",IF(N$4&gt;'Monitor Data'!S336,"",ABS(N$4-'Monitor Data'!S336)))</f>
        <v/>
      </c>
    </row>
    <row r="344" spans="1:14" x14ac:dyDescent="0.25">
      <c r="A344" s="8">
        <v>44532</v>
      </c>
      <c r="B344" s="5" t="str">
        <f>IF(ISBLANK('Monitor Data'!B337),"",IF(B$4&gt;'Monitor Data'!B337,"",ABS(B$4-'Monitor Data'!B337)))</f>
        <v/>
      </c>
      <c r="C344" s="5" t="str">
        <f>IF(ISBLANK('Monitor Data'!D337),"",IF(C$4&gt;'Monitor Data'!D337,"",ABS(C$4-'Monitor Data'!D337)))</f>
        <v/>
      </c>
      <c r="D344" s="5" t="str">
        <f>IF(ISBLANK('Monitor Data'!E337),"",IF(D$4&gt;'Monitor Data'!E337,"",ABS(D$4-'Monitor Data'!E337)))</f>
        <v/>
      </c>
      <c r="E344" s="5" t="str">
        <f>IF(ISBLANK('Monitor Data'!G337),"",IF(E$4&gt;'Monitor Data'!G337,"",ABS(E$4-'Monitor Data'!G337)))</f>
        <v/>
      </c>
      <c r="F344" s="5" t="str">
        <f>IF(ISBLANK('Monitor Data'!H337),"",IF(F$4&gt;'Monitor Data'!H337,"",ABS(F$4-'Monitor Data'!H337)))</f>
        <v/>
      </c>
      <c r="G344" s="5" t="str">
        <f>IF(ISBLANK('Monitor Data'!J337),"",IF(G$4&gt;'Monitor Data'!J337,"",ABS(G$4-'Monitor Data'!J337)))</f>
        <v/>
      </c>
      <c r="H344" s="5" t="str">
        <f>IF(ISBLANK('Monitor Data'!L337),"",IF(H$4&gt;'Monitor Data'!L337,"",ABS(H$4-'Monitor Data'!L337)))</f>
        <v/>
      </c>
      <c r="I344" s="5" t="str">
        <f>IF(ISBLANK('Monitor Data'!M337),"",IF(I$4&gt;'Monitor Data'!M337,"",ABS(I$4-'Monitor Data'!M337)))</f>
        <v/>
      </c>
      <c r="J344" s="5" t="str">
        <f>IF(ISBLANK('Monitor Data'!O337),"",IF(J$4&gt;'Monitor Data'!O337,"",ABS(J$4-'Monitor Data'!O337)))</f>
        <v/>
      </c>
      <c r="K344" s="5" t="str">
        <f>IF(ISBLANK('Monitor Data'!P337),"",IF(K$4&gt;'Monitor Data'!P337,"",ABS(K$4-'Monitor Data'!P337)))</f>
        <v/>
      </c>
      <c r="L344" s="5" t="str">
        <f>IF(ISBLANK('Monitor Data'!Q337),"",IF(L$4&gt;'Monitor Data'!Q337,"",ABS(L$4-'Monitor Data'!Q337)))</f>
        <v/>
      </c>
      <c r="M344" s="5" t="str">
        <f>IF(ISBLANK('Monitor Data'!R337),"",IF(M$4&gt;'Monitor Data'!R337,"",ABS(M$4-'Monitor Data'!R337)))</f>
        <v/>
      </c>
      <c r="N344" s="5" t="str">
        <f>IF(ISBLANK('Monitor Data'!S337),"",IF(N$4&gt;'Monitor Data'!S337,"",ABS(N$4-'Monitor Data'!S337)))</f>
        <v/>
      </c>
    </row>
    <row r="345" spans="1:14" x14ac:dyDescent="0.25">
      <c r="A345" s="8">
        <v>44533</v>
      </c>
      <c r="B345" s="5">
        <f>IF(ISBLANK('Monitor Data'!B338),"",IF(B$4&gt;'Monitor Data'!B338,"",ABS(B$4-'Monitor Data'!B338)))</f>
        <v>1.0999999999999996</v>
      </c>
      <c r="C345" s="5" t="str">
        <f>IF(ISBLANK('Monitor Data'!D338),"",IF(C$4&gt;'Monitor Data'!D338,"",ABS(C$4-'Monitor Data'!D338)))</f>
        <v/>
      </c>
      <c r="D345" s="5" t="str">
        <f>IF(ISBLANK('Monitor Data'!E338),"",IF(D$4&gt;'Monitor Data'!E338,"",ABS(D$4-'Monitor Data'!E338)))</f>
        <v/>
      </c>
      <c r="E345" s="5" t="str">
        <f>IF(ISBLANK('Monitor Data'!G338),"",IF(E$4&gt;'Monitor Data'!G338,"",ABS(E$4-'Monitor Data'!G338)))</f>
        <v/>
      </c>
      <c r="F345" s="5" t="str">
        <f>IF(ISBLANK('Monitor Data'!H338),"",IF(F$4&gt;'Monitor Data'!H338,"",ABS(F$4-'Monitor Data'!H338)))</f>
        <v/>
      </c>
      <c r="G345" s="5" t="str">
        <f>IF(ISBLANK('Monitor Data'!J338),"",IF(G$4&gt;'Monitor Data'!J338,"",ABS(G$4-'Monitor Data'!J338)))</f>
        <v/>
      </c>
      <c r="H345" s="5">
        <f>IF(ISBLANK('Monitor Data'!L338),"",IF(H$4&gt;'Monitor Data'!L338,"",ABS(H$4-'Monitor Data'!L338)))</f>
        <v>0.5</v>
      </c>
      <c r="I345" s="5" t="str">
        <f>IF(ISBLANK('Monitor Data'!M338),"",IF(I$4&gt;'Monitor Data'!M338,"",ABS(I$4-'Monitor Data'!M338)))</f>
        <v/>
      </c>
      <c r="J345" s="5" t="str">
        <f>IF(ISBLANK('Monitor Data'!O338),"",IF(J$4&gt;'Monitor Data'!O338,"",ABS(J$4-'Monitor Data'!O338)))</f>
        <v/>
      </c>
      <c r="K345" s="5">
        <f>IF(ISBLANK('Monitor Data'!P338),"",IF(K$4&gt;'Monitor Data'!P338,"",ABS(K$4-'Monitor Data'!P338)))</f>
        <v>1.1000000000000005</v>
      </c>
      <c r="L345" s="5">
        <f>IF(ISBLANK('Monitor Data'!Q338),"",IF(L$4&gt;'Monitor Data'!Q338,"",ABS(L$4-'Monitor Data'!Q338)))</f>
        <v>3.4000000000000004</v>
      </c>
      <c r="M345" s="5">
        <f>IF(ISBLANK('Monitor Data'!R338),"",IF(M$4&gt;'Monitor Data'!R338,"",ABS(M$4-'Monitor Data'!R338)))</f>
        <v>0.29999999999999982</v>
      </c>
      <c r="N345" s="5" t="str">
        <f>IF(ISBLANK('Monitor Data'!S338),"",IF(N$4&gt;'Monitor Data'!S338,"",ABS(N$4-'Monitor Data'!S338)))</f>
        <v/>
      </c>
    </row>
    <row r="346" spans="1:14" x14ac:dyDescent="0.25">
      <c r="A346" s="8">
        <v>44534</v>
      </c>
      <c r="B346" s="5" t="str">
        <f>IF(ISBLANK('Monitor Data'!B339),"",IF(B$4&gt;'Monitor Data'!B339,"",ABS(B$4-'Monitor Data'!B339)))</f>
        <v/>
      </c>
      <c r="C346" s="5" t="str">
        <f>IF(ISBLANK('Monitor Data'!D339),"",IF(C$4&gt;'Monitor Data'!D339,"",ABS(C$4-'Monitor Data'!D339)))</f>
        <v/>
      </c>
      <c r="D346" s="5" t="str">
        <f>IF(ISBLANK('Monitor Data'!E339),"",IF(D$4&gt;'Monitor Data'!E339,"",ABS(D$4-'Monitor Data'!E339)))</f>
        <v/>
      </c>
      <c r="E346" s="5" t="str">
        <f>IF(ISBLANK('Monitor Data'!G339),"",IF(E$4&gt;'Monitor Data'!G339,"",ABS(E$4-'Monitor Data'!G339)))</f>
        <v/>
      </c>
      <c r="F346" s="5" t="str">
        <f>IF(ISBLANK('Monitor Data'!H339),"",IF(F$4&gt;'Monitor Data'!H339,"",ABS(F$4-'Monitor Data'!H339)))</f>
        <v/>
      </c>
      <c r="G346" s="5" t="str">
        <f>IF(ISBLANK('Monitor Data'!J339),"",IF(G$4&gt;'Monitor Data'!J339,"",ABS(G$4-'Monitor Data'!J339)))</f>
        <v/>
      </c>
      <c r="H346" s="5" t="str">
        <f>IF(ISBLANK('Monitor Data'!L339),"",IF(H$4&gt;'Monitor Data'!L339,"",ABS(H$4-'Monitor Data'!L339)))</f>
        <v/>
      </c>
      <c r="I346" s="5" t="str">
        <f>IF(ISBLANK('Monitor Data'!M339),"",IF(I$4&gt;'Monitor Data'!M339,"",ABS(I$4-'Monitor Data'!M339)))</f>
        <v/>
      </c>
      <c r="J346" s="5" t="str">
        <f>IF(ISBLANK('Monitor Data'!O339),"",IF(J$4&gt;'Monitor Data'!O339,"",ABS(J$4-'Monitor Data'!O339)))</f>
        <v/>
      </c>
      <c r="K346" s="5" t="str">
        <f>IF(ISBLANK('Monitor Data'!P339),"",IF(K$4&gt;'Monitor Data'!P339,"",ABS(K$4-'Monitor Data'!P339)))</f>
        <v/>
      </c>
      <c r="L346" s="5" t="str">
        <f>IF(ISBLANK('Monitor Data'!Q339),"",IF(L$4&gt;'Monitor Data'!Q339,"",ABS(L$4-'Monitor Data'!Q339)))</f>
        <v/>
      </c>
      <c r="M346" s="5" t="str">
        <f>IF(ISBLANK('Monitor Data'!R339),"",IF(M$4&gt;'Monitor Data'!R339,"",ABS(M$4-'Monitor Data'!R339)))</f>
        <v/>
      </c>
      <c r="N346" s="5" t="str">
        <f>IF(ISBLANK('Monitor Data'!S339),"",IF(N$4&gt;'Monitor Data'!S339,"",ABS(N$4-'Monitor Data'!S339)))</f>
        <v/>
      </c>
    </row>
    <row r="347" spans="1:14" x14ac:dyDescent="0.25">
      <c r="A347" s="8">
        <v>44535</v>
      </c>
      <c r="B347" s="5" t="str">
        <f>IF(ISBLANK('Monitor Data'!B340),"",IF(B$4&gt;'Monitor Data'!B340,"",ABS(B$4-'Monitor Data'!B340)))</f>
        <v/>
      </c>
      <c r="C347" s="5" t="str">
        <f>IF(ISBLANK('Monitor Data'!D340),"",IF(C$4&gt;'Monitor Data'!D340,"",ABS(C$4-'Monitor Data'!D340)))</f>
        <v/>
      </c>
      <c r="D347" s="5">
        <f>IF(ISBLANK('Monitor Data'!E340),"",IF(D$4&gt;'Monitor Data'!E340,"",ABS(D$4-'Monitor Data'!E340)))</f>
        <v>0.59999999999999964</v>
      </c>
      <c r="E347" s="5" t="str">
        <f>IF(ISBLANK('Monitor Data'!G340),"",IF(E$4&gt;'Monitor Data'!G340,"",ABS(E$4-'Monitor Data'!G340)))</f>
        <v/>
      </c>
      <c r="F347" s="5" t="str">
        <f>IF(ISBLANK('Monitor Data'!H340),"",IF(F$4&gt;'Monitor Data'!H340,"",ABS(F$4-'Monitor Data'!H340)))</f>
        <v/>
      </c>
      <c r="G347" s="5" t="str">
        <f>IF(ISBLANK('Monitor Data'!J340),"",IF(G$4&gt;'Monitor Data'!J340,"",ABS(G$4-'Monitor Data'!J340)))</f>
        <v/>
      </c>
      <c r="H347" s="5" t="str">
        <f>IF(ISBLANK('Monitor Data'!L340),"",IF(H$4&gt;'Monitor Data'!L340,"",ABS(H$4-'Monitor Data'!L340)))</f>
        <v/>
      </c>
      <c r="I347" s="5">
        <f>IF(ISBLANK('Monitor Data'!M340),"",IF(I$4&gt;'Monitor Data'!M340,"",ABS(I$4-'Monitor Data'!M340)))</f>
        <v>0</v>
      </c>
      <c r="J347" s="5" t="str">
        <f>IF(ISBLANK('Monitor Data'!O340),"",IF(J$4&gt;'Monitor Data'!O340,"",ABS(J$4-'Monitor Data'!O340)))</f>
        <v/>
      </c>
      <c r="K347" s="5">
        <f>IF(ISBLANK('Monitor Data'!P340),"",IF(K$4&gt;'Monitor Data'!P340,"",ABS(K$4-'Monitor Data'!P340)))</f>
        <v>0.70000000000000018</v>
      </c>
      <c r="L347" s="5" t="str">
        <f>IF(ISBLANK('Monitor Data'!Q340),"",IF(L$4&gt;'Monitor Data'!Q340,"",ABS(L$4-'Monitor Data'!Q340)))</f>
        <v/>
      </c>
      <c r="M347" s="5" t="str">
        <f>IF(ISBLANK('Monitor Data'!R340),"",IF(M$4&gt;'Monitor Data'!R340,"",ABS(M$4-'Monitor Data'!R340)))</f>
        <v/>
      </c>
      <c r="N347" s="5" t="str">
        <f>IF(ISBLANK('Monitor Data'!S340),"",IF(N$4&gt;'Monitor Data'!S340,"",ABS(N$4-'Monitor Data'!S340)))</f>
        <v/>
      </c>
    </row>
    <row r="348" spans="1:14" x14ac:dyDescent="0.25">
      <c r="A348" s="8">
        <v>44536</v>
      </c>
      <c r="B348" s="5" t="str">
        <f>IF(ISBLANK('Monitor Data'!B341),"",IF(B$4&gt;'Monitor Data'!B341,"",ABS(B$4-'Monitor Data'!B341)))</f>
        <v/>
      </c>
      <c r="C348" s="5" t="str">
        <f>IF(ISBLANK('Monitor Data'!D341),"",IF(C$4&gt;'Monitor Data'!D341,"",ABS(C$4-'Monitor Data'!D341)))</f>
        <v/>
      </c>
      <c r="D348" s="5" t="str">
        <f>IF(ISBLANK('Monitor Data'!E341),"",IF(D$4&gt;'Monitor Data'!E341,"",ABS(D$4-'Monitor Data'!E341)))</f>
        <v/>
      </c>
      <c r="E348" s="5" t="str">
        <f>IF(ISBLANK('Monitor Data'!G341),"",IF(E$4&gt;'Monitor Data'!G341,"",ABS(E$4-'Monitor Data'!G341)))</f>
        <v/>
      </c>
      <c r="F348" s="5" t="str">
        <f>IF(ISBLANK('Monitor Data'!H341),"",IF(F$4&gt;'Monitor Data'!H341,"",ABS(F$4-'Monitor Data'!H341)))</f>
        <v/>
      </c>
      <c r="G348" s="5" t="str">
        <f>IF(ISBLANK('Monitor Data'!J341),"",IF(G$4&gt;'Monitor Data'!J341,"",ABS(G$4-'Monitor Data'!J341)))</f>
        <v/>
      </c>
      <c r="H348" s="5" t="str">
        <f>IF(ISBLANK('Monitor Data'!L341),"",IF(H$4&gt;'Monitor Data'!L341,"",ABS(H$4-'Monitor Data'!L341)))</f>
        <v/>
      </c>
      <c r="I348" s="5" t="str">
        <f>IF(ISBLANK('Monitor Data'!M341),"",IF(I$4&gt;'Monitor Data'!M341,"",ABS(I$4-'Monitor Data'!M341)))</f>
        <v/>
      </c>
      <c r="J348" s="5" t="str">
        <f>IF(ISBLANK('Monitor Data'!O341),"",IF(J$4&gt;'Monitor Data'!O341,"",ABS(J$4-'Monitor Data'!O341)))</f>
        <v/>
      </c>
      <c r="K348" s="5" t="str">
        <f>IF(ISBLANK('Monitor Data'!P341),"",IF(K$4&gt;'Monitor Data'!P341,"",ABS(K$4-'Monitor Data'!P341)))</f>
        <v/>
      </c>
      <c r="L348" s="5" t="str">
        <f>IF(ISBLANK('Monitor Data'!Q341),"",IF(L$4&gt;'Monitor Data'!Q341,"",ABS(L$4-'Monitor Data'!Q341)))</f>
        <v/>
      </c>
      <c r="M348" s="5" t="str">
        <f>IF(ISBLANK('Monitor Data'!R341),"",IF(M$4&gt;'Monitor Data'!R341,"",ABS(M$4-'Monitor Data'!R341)))</f>
        <v/>
      </c>
      <c r="N348" s="5" t="str">
        <f>IF(ISBLANK('Monitor Data'!S341),"",IF(N$4&gt;'Monitor Data'!S341,"",ABS(N$4-'Monitor Data'!S341)))</f>
        <v/>
      </c>
    </row>
    <row r="349" spans="1:14" x14ac:dyDescent="0.25">
      <c r="A349" s="8">
        <v>44537</v>
      </c>
      <c r="B349" s="5" t="str">
        <f>IF(ISBLANK('Monitor Data'!B342),"",IF(B$4&gt;'Monitor Data'!B342,"",ABS(B$4-'Monitor Data'!B342)))</f>
        <v/>
      </c>
      <c r="C349" s="5" t="str">
        <f>IF(ISBLANK('Monitor Data'!D342),"",IF(C$4&gt;'Monitor Data'!D342,"",ABS(C$4-'Monitor Data'!D342)))</f>
        <v/>
      </c>
      <c r="D349" s="5" t="str">
        <f>IF(ISBLANK('Monitor Data'!E342),"",IF(D$4&gt;'Monitor Data'!E342,"",ABS(D$4-'Monitor Data'!E342)))</f>
        <v/>
      </c>
      <c r="E349" s="5" t="str">
        <f>IF(ISBLANK('Monitor Data'!G342),"",IF(E$4&gt;'Monitor Data'!G342,"",ABS(E$4-'Monitor Data'!G342)))</f>
        <v/>
      </c>
      <c r="F349" s="5" t="str">
        <f>IF(ISBLANK('Monitor Data'!H342),"",IF(F$4&gt;'Monitor Data'!H342,"",ABS(F$4-'Monitor Data'!H342)))</f>
        <v/>
      </c>
      <c r="G349" s="5" t="str">
        <f>IF(ISBLANK('Monitor Data'!J342),"",IF(G$4&gt;'Monitor Data'!J342,"",ABS(G$4-'Monitor Data'!J342)))</f>
        <v/>
      </c>
      <c r="H349" s="5" t="str">
        <f>IF(ISBLANK('Monitor Data'!L342),"",IF(H$4&gt;'Monitor Data'!L342,"",ABS(H$4-'Monitor Data'!L342)))</f>
        <v/>
      </c>
      <c r="I349" s="5" t="str">
        <f>IF(ISBLANK('Monitor Data'!M342),"",IF(I$4&gt;'Monitor Data'!M342,"",ABS(I$4-'Monitor Data'!M342)))</f>
        <v/>
      </c>
      <c r="J349" s="5" t="str">
        <f>IF(ISBLANK('Monitor Data'!O342),"",IF(J$4&gt;'Monitor Data'!O342,"",ABS(J$4-'Monitor Data'!O342)))</f>
        <v/>
      </c>
      <c r="K349" s="5" t="str">
        <f>IF(ISBLANK('Monitor Data'!P342),"",IF(K$4&gt;'Monitor Data'!P342,"",ABS(K$4-'Monitor Data'!P342)))</f>
        <v/>
      </c>
      <c r="L349" s="5" t="str">
        <f>IF(ISBLANK('Monitor Data'!Q342),"",IF(L$4&gt;'Monitor Data'!Q342,"",ABS(L$4-'Monitor Data'!Q342)))</f>
        <v/>
      </c>
      <c r="M349" s="5" t="str">
        <f>IF(ISBLANK('Monitor Data'!R342),"",IF(M$4&gt;'Monitor Data'!R342,"",ABS(M$4-'Monitor Data'!R342)))</f>
        <v/>
      </c>
      <c r="N349" s="5" t="str">
        <f>IF(ISBLANK('Monitor Data'!S342),"",IF(N$4&gt;'Monitor Data'!S342,"",ABS(N$4-'Monitor Data'!S342)))</f>
        <v/>
      </c>
    </row>
    <row r="350" spans="1:14" x14ac:dyDescent="0.25">
      <c r="A350" s="8">
        <v>44538</v>
      </c>
      <c r="B350" s="5" t="str">
        <f>IF(ISBLANK('Monitor Data'!B343),"",IF(B$4&gt;'Monitor Data'!B343,"",ABS(B$4-'Monitor Data'!B343)))</f>
        <v/>
      </c>
      <c r="C350" s="5" t="str">
        <f>IF(ISBLANK('Monitor Data'!D343),"",IF(C$4&gt;'Monitor Data'!D343,"",ABS(C$4-'Monitor Data'!D343)))</f>
        <v/>
      </c>
      <c r="D350" s="5">
        <f>IF(ISBLANK('Monitor Data'!E343),"",IF(D$4&gt;'Monitor Data'!E343,"",ABS(D$4-'Monitor Data'!E343)))</f>
        <v>2.7</v>
      </c>
      <c r="E350" s="5">
        <f>IF(ISBLANK('Monitor Data'!G343),"",IF(E$4&gt;'Monitor Data'!G343,"",ABS(E$4-'Monitor Data'!G343)))</f>
        <v>1.7499999999999991</v>
      </c>
      <c r="F350" s="5" t="str">
        <f>IF(ISBLANK('Monitor Data'!H343),"",IF(F$4&gt;'Monitor Data'!H343,"",ABS(F$4-'Monitor Data'!H343)))</f>
        <v/>
      </c>
      <c r="G350" s="5" t="str">
        <f>IF(ISBLANK('Monitor Data'!J343),"",IF(G$4&gt;'Monitor Data'!J343,"",ABS(G$4-'Monitor Data'!J343)))</f>
        <v/>
      </c>
      <c r="H350" s="5" t="str">
        <f>IF(ISBLANK('Monitor Data'!L343),"",IF(H$4&gt;'Monitor Data'!L343,"",ABS(H$4-'Monitor Data'!L343)))</f>
        <v/>
      </c>
      <c r="I350" s="5">
        <f>IF(ISBLANK('Monitor Data'!M343),"",IF(I$4&gt;'Monitor Data'!M343,"",ABS(I$4-'Monitor Data'!M343)))</f>
        <v>3.1999999999999993</v>
      </c>
      <c r="J350" s="5" t="str">
        <f>IF(ISBLANK('Monitor Data'!O343),"",IF(J$4&gt;'Monitor Data'!O343,"",ABS(J$4-'Monitor Data'!O343)))</f>
        <v/>
      </c>
      <c r="K350" s="5">
        <f>IF(ISBLANK('Monitor Data'!P343),"",IF(K$4&gt;'Monitor Data'!P343,"",ABS(K$4-'Monitor Data'!P343)))</f>
        <v>2.2000000000000002</v>
      </c>
      <c r="L350" s="5" t="str">
        <f>IF(ISBLANK('Monitor Data'!Q343),"",IF(L$4&gt;'Monitor Data'!Q343,"",ABS(L$4-'Monitor Data'!Q343)))</f>
        <v/>
      </c>
      <c r="M350" s="5" t="str">
        <f>IF(ISBLANK('Monitor Data'!R343),"",IF(M$4&gt;'Monitor Data'!R343,"",ABS(M$4-'Monitor Data'!R343)))</f>
        <v/>
      </c>
      <c r="N350" s="5" t="str">
        <f>IF(ISBLANK('Monitor Data'!S343),"",IF(N$4&gt;'Monitor Data'!S343,"",ABS(N$4-'Monitor Data'!S343)))</f>
        <v/>
      </c>
    </row>
    <row r="351" spans="1:14" x14ac:dyDescent="0.25">
      <c r="A351" s="8">
        <v>44539</v>
      </c>
      <c r="B351" s="5">
        <f>IF(ISBLANK('Monitor Data'!B344),"",IF(B$4&gt;'Monitor Data'!B344,"",ABS(B$4-'Monitor Data'!B344)))</f>
        <v>2.4000000000000004</v>
      </c>
      <c r="C351" s="5">
        <f>IF(ISBLANK('Monitor Data'!D344),"",IF(C$4&gt;'Monitor Data'!D344,"",ABS(C$4-'Monitor Data'!D344)))</f>
        <v>2</v>
      </c>
      <c r="D351" s="5">
        <f>IF(ISBLANK('Monitor Data'!E344),"",IF(D$4&gt;'Monitor Data'!E344,"",ABS(D$4-'Monitor Data'!E344)))</f>
        <v>1.9999999999999991</v>
      </c>
      <c r="E351" s="5">
        <f>IF(ISBLANK('Monitor Data'!G344),"",IF(E$4&gt;'Monitor Data'!G344,"",ABS(E$4-'Monitor Data'!G344)))</f>
        <v>2.3500000000000005</v>
      </c>
      <c r="F351" s="5">
        <f>IF(ISBLANK('Monitor Data'!H344),"",IF(F$4&gt;'Monitor Data'!H344,"",ABS(F$4-'Monitor Data'!H344)))</f>
        <v>0.60000000000000053</v>
      </c>
      <c r="G351" s="5">
        <f>IF(ISBLANK('Monitor Data'!J344),"",IF(G$4&gt;'Monitor Data'!J344,"",ABS(G$4-'Monitor Data'!J344)))</f>
        <v>2.5999999999999996</v>
      </c>
      <c r="H351" s="5">
        <f>IF(ISBLANK('Monitor Data'!L344),"",IF(H$4&gt;'Monitor Data'!L344,"",ABS(H$4-'Monitor Data'!L344)))</f>
        <v>1.2000000000000002</v>
      </c>
      <c r="I351" s="5">
        <f>IF(ISBLANK('Monitor Data'!M344),"",IF(I$4&gt;'Monitor Data'!M344,"",ABS(I$4-'Monitor Data'!M344)))</f>
        <v>2.6999999999999993</v>
      </c>
      <c r="J351" s="5">
        <f>IF(ISBLANK('Monitor Data'!O344),"",IF(J$4&gt;'Monitor Data'!O344,"",ABS(J$4-'Monitor Data'!O344)))</f>
        <v>0.5</v>
      </c>
      <c r="K351" s="5">
        <f>IF(ISBLANK('Monitor Data'!P344),"",IF(K$4&gt;'Monitor Data'!P344,"",ABS(K$4-'Monitor Data'!P344)))</f>
        <v>4.1000000000000005</v>
      </c>
      <c r="L351" s="5">
        <f>IF(ISBLANK('Monitor Data'!Q344),"",IF(L$4&gt;'Monitor Data'!Q344,"",ABS(L$4-'Monitor Data'!Q344)))</f>
        <v>2.7000000000000011</v>
      </c>
      <c r="M351" s="5">
        <f>IF(ISBLANK('Monitor Data'!R344),"",IF(M$4&gt;'Monitor Data'!R344,"",ABS(M$4-'Monitor Data'!R344)))</f>
        <v>2.1000000000000005</v>
      </c>
      <c r="N351" s="5">
        <f>IF(ISBLANK('Monitor Data'!S344),"",IF(N$4&gt;'Monitor Data'!S344,"",ABS(N$4-'Monitor Data'!S344)))</f>
        <v>0</v>
      </c>
    </row>
    <row r="352" spans="1:14" x14ac:dyDescent="0.25">
      <c r="A352" s="8">
        <v>44540</v>
      </c>
      <c r="B352" s="5" t="str">
        <f>IF(ISBLANK('Monitor Data'!B345),"",IF(B$4&gt;'Monitor Data'!B345,"",ABS(B$4-'Monitor Data'!B345)))</f>
        <v/>
      </c>
      <c r="C352" s="5" t="str">
        <f>IF(ISBLANK('Monitor Data'!D345),"",IF(C$4&gt;'Monitor Data'!D345,"",ABS(C$4-'Monitor Data'!D345)))</f>
        <v/>
      </c>
      <c r="D352" s="5">
        <f>IF(ISBLANK('Monitor Data'!E345),"",IF(D$4&gt;'Monitor Data'!E345,"",ABS(D$4-'Monitor Data'!E345)))</f>
        <v>4.6000000000000005</v>
      </c>
      <c r="E352" s="5">
        <f>IF(ISBLANK('Monitor Data'!G345),"",IF(E$4&gt;'Monitor Data'!G345,"",ABS(E$4-'Monitor Data'!G345)))</f>
        <v>5.3500000000000005</v>
      </c>
      <c r="F352" s="5" t="str">
        <f>IF(ISBLANK('Monitor Data'!H345),"",IF(F$4&gt;'Monitor Data'!H345,"",ABS(F$4-'Monitor Data'!H345)))</f>
        <v/>
      </c>
      <c r="G352" s="5" t="str">
        <f>IF(ISBLANK('Monitor Data'!J345),"",IF(G$4&gt;'Monitor Data'!J345,"",ABS(G$4-'Monitor Data'!J345)))</f>
        <v/>
      </c>
      <c r="H352" s="5" t="str">
        <f>IF(ISBLANK('Monitor Data'!L345),"",IF(H$4&gt;'Monitor Data'!L345,"",ABS(H$4-'Monitor Data'!L345)))</f>
        <v/>
      </c>
      <c r="I352" s="5">
        <f>IF(ISBLANK('Monitor Data'!M345),"",IF(I$4&gt;'Monitor Data'!M345,"",ABS(I$4-'Monitor Data'!M345)))</f>
        <v>3.9000000000000004</v>
      </c>
      <c r="J352" s="5" t="str">
        <f>IF(ISBLANK('Monitor Data'!O345),"",IF(J$4&gt;'Monitor Data'!O345,"",ABS(J$4-'Monitor Data'!O345)))</f>
        <v/>
      </c>
      <c r="K352" s="5">
        <f>IF(ISBLANK('Monitor Data'!P345),"",IF(K$4&gt;'Monitor Data'!P345,"",ABS(K$4-'Monitor Data'!P345)))</f>
        <v>4.8999999999999995</v>
      </c>
      <c r="L352" s="5" t="str">
        <f>IF(ISBLANK('Monitor Data'!Q345),"",IF(L$4&gt;'Monitor Data'!Q345,"",ABS(L$4-'Monitor Data'!Q345)))</f>
        <v/>
      </c>
      <c r="M352" s="5" t="str">
        <f>IF(ISBLANK('Monitor Data'!R345),"",IF(M$4&gt;'Monitor Data'!R345,"",ABS(M$4-'Monitor Data'!R345)))</f>
        <v/>
      </c>
      <c r="N352" s="5" t="str">
        <f>IF(ISBLANK('Monitor Data'!S345),"",IF(N$4&gt;'Monitor Data'!S345,"",ABS(N$4-'Monitor Data'!S345)))</f>
        <v/>
      </c>
    </row>
    <row r="353" spans="1:14" x14ac:dyDescent="0.25">
      <c r="A353" s="8">
        <v>44541</v>
      </c>
      <c r="B353" s="5" t="str">
        <f>IF(ISBLANK('Monitor Data'!B346),"",IF(B$4&gt;'Monitor Data'!B346,"",ABS(B$4-'Monitor Data'!B346)))</f>
        <v/>
      </c>
      <c r="C353" s="5" t="str">
        <f>IF(ISBLANK('Monitor Data'!D346),"",IF(C$4&gt;'Monitor Data'!D346,"",ABS(C$4-'Monitor Data'!D346)))</f>
        <v/>
      </c>
      <c r="D353" s="5" t="str">
        <f>IF(ISBLANK('Monitor Data'!E346),"",IF(D$4&gt;'Monitor Data'!E346,"",ABS(D$4-'Monitor Data'!E346)))</f>
        <v/>
      </c>
      <c r="E353" s="5" t="str">
        <f>IF(ISBLANK('Monitor Data'!G346),"",IF(E$4&gt;'Monitor Data'!G346,"",ABS(E$4-'Monitor Data'!G346)))</f>
        <v/>
      </c>
      <c r="F353" s="5" t="str">
        <f>IF(ISBLANK('Monitor Data'!H346),"",IF(F$4&gt;'Monitor Data'!H346,"",ABS(F$4-'Monitor Data'!H346)))</f>
        <v/>
      </c>
      <c r="G353" s="5" t="str">
        <f>IF(ISBLANK('Monitor Data'!J346),"",IF(G$4&gt;'Monitor Data'!J346,"",ABS(G$4-'Monitor Data'!J346)))</f>
        <v/>
      </c>
      <c r="H353" s="5" t="str">
        <f>IF(ISBLANK('Monitor Data'!L346),"",IF(H$4&gt;'Monitor Data'!L346,"",ABS(H$4-'Monitor Data'!L346)))</f>
        <v/>
      </c>
      <c r="I353" s="5">
        <f>IF(ISBLANK('Monitor Data'!M346),"",IF(I$4&gt;'Monitor Data'!M346,"",ABS(I$4-'Monitor Data'!M346)))</f>
        <v>0.5</v>
      </c>
      <c r="J353" s="5" t="str">
        <f>IF(ISBLANK('Monitor Data'!O346),"",IF(J$4&gt;'Monitor Data'!O346,"",ABS(J$4-'Monitor Data'!O346)))</f>
        <v/>
      </c>
      <c r="K353" s="5" t="str">
        <f>IF(ISBLANK('Monitor Data'!P346),"",IF(K$4&gt;'Monitor Data'!P346,"",ABS(K$4-'Monitor Data'!P346)))</f>
        <v/>
      </c>
      <c r="L353" s="5" t="str">
        <f>IF(ISBLANK('Monitor Data'!Q346),"",IF(L$4&gt;'Monitor Data'!Q346,"",ABS(L$4-'Monitor Data'!Q346)))</f>
        <v/>
      </c>
      <c r="M353" s="5" t="str">
        <f>IF(ISBLANK('Monitor Data'!R346),"",IF(M$4&gt;'Monitor Data'!R346,"",ABS(M$4-'Monitor Data'!R346)))</f>
        <v/>
      </c>
      <c r="N353" s="5" t="str">
        <f>IF(ISBLANK('Monitor Data'!S346),"",IF(N$4&gt;'Monitor Data'!S346,"",ABS(N$4-'Monitor Data'!S346)))</f>
        <v/>
      </c>
    </row>
    <row r="354" spans="1:14" x14ac:dyDescent="0.25">
      <c r="A354" s="8">
        <v>44542</v>
      </c>
      <c r="B354" s="5" t="str">
        <f>IF(ISBLANK('Monitor Data'!B347),"",IF(B$4&gt;'Monitor Data'!B347,"",ABS(B$4-'Monitor Data'!B347)))</f>
        <v/>
      </c>
      <c r="C354" s="5" t="str">
        <f>IF(ISBLANK('Monitor Data'!D347),"",IF(C$4&gt;'Monitor Data'!D347,"",ABS(C$4-'Monitor Data'!D347)))</f>
        <v/>
      </c>
      <c r="D354" s="5" t="str">
        <f>IF(ISBLANK('Monitor Data'!E347),"",IF(D$4&gt;'Monitor Data'!E347,"",ABS(D$4-'Monitor Data'!E347)))</f>
        <v/>
      </c>
      <c r="E354" s="5" t="str">
        <f>IF(ISBLANK('Monitor Data'!G347),"",IF(E$4&gt;'Monitor Data'!G347,"",ABS(E$4-'Monitor Data'!G347)))</f>
        <v/>
      </c>
      <c r="F354" s="5" t="str">
        <f>IF(ISBLANK('Monitor Data'!H347),"",IF(F$4&gt;'Monitor Data'!H347,"",ABS(F$4-'Monitor Data'!H347)))</f>
        <v/>
      </c>
      <c r="G354" s="5" t="str">
        <f>IF(ISBLANK('Monitor Data'!J347),"",IF(G$4&gt;'Monitor Data'!J347,"",ABS(G$4-'Monitor Data'!J347)))</f>
        <v/>
      </c>
      <c r="H354" s="5" t="str">
        <f>IF(ISBLANK('Monitor Data'!L347),"",IF(H$4&gt;'Monitor Data'!L347,"",ABS(H$4-'Monitor Data'!L347)))</f>
        <v/>
      </c>
      <c r="I354" s="5">
        <f>IF(ISBLANK('Monitor Data'!M347),"",IF(I$4&gt;'Monitor Data'!M347,"",ABS(I$4-'Monitor Data'!M347)))</f>
        <v>9.9999999999999645E-2</v>
      </c>
      <c r="J354" s="5" t="str">
        <f>IF(ISBLANK('Monitor Data'!O347),"",IF(J$4&gt;'Monitor Data'!O347,"",ABS(J$4-'Monitor Data'!O347)))</f>
        <v/>
      </c>
      <c r="K354" s="5" t="str">
        <f>IF(ISBLANK('Monitor Data'!P347),"",IF(K$4&gt;'Monitor Data'!P347,"",ABS(K$4-'Monitor Data'!P347)))</f>
        <v/>
      </c>
      <c r="L354" s="5" t="str">
        <f>IF(ISBLANK('Monitor Data'!Q347),"",IF(L$4&gt;'Monitor Data'!Q347,"",ABS(L$4-'Monitor Data'!Q347)))</f>
        <v/>
      </c>
      <c r="M354" s="5" t="str">
        <f>IF(ISBLANK('Monitor Data'!R347),"",IF(M$4&gt;'Monitor Data'!R347,"",ABS(M$4-'Monitor Data'!R347)))</f>
        <v/>
      </c>
      <c r="N354" s="5" t="str">
        <f>IF(ISBLANK('Monitor Data'!S347),"",IF(N$4&gt;'Monitor Data'!S347,"",ABS(N$4-'Monitor Data'!S347)))</f>
        <v/>
      </c>
    </row>
    <row r="355" spans="1:14" x14ac:dyDescent="0.25">
      <c r="A355" s="8">
        <v>44543</v>
      </c>
      <c r="B355" s="5" t="str">
        <f>IF(ISBLANK('Monitor Data'!B348),"",IF(B$4&gt;'Monitor Data'!B348,"",ABS(B$4-'Monitor Data'!B348)))</f>
        <v/>
      </c>
      <c r="C355" s="5" t="str">
        <f>IF(ISBLANK('Monitor Data'!D348),"",IF(C$4&gt;'Monitor Data'!D348,"",ABS(C$4-'Monitor Data'!D348)))</f>
        <v/>
      </c>
      <c r="D355" s="5" t="str">
        <f>IF(ISBLANK('Monitor Data'!E348),"",IF(D$4&gt;'Monitor Data'!E348,"",ABS(D$4-'Monitor Data'!E348)))</f>
        <v/>
      </c>
      <c r="E355" s="5">
        <f>IF(ISBLANK('Monitor Data'!G348),"",IF(E$4&gt;'Monitor Data'!G348,"",ABS(E$4-'Monitor Data'!G348)))</f>
        <v>4.9999999999999822E-2</v>
      </c>
      <c r="F355" s="5" t="str">
        <f>IF(ISBLANK('Monitor Data'!H348),"",IF(F$4&gt;'Monitor Data'!H348,"",ABS(F$4-'Monitor Data'!H348)))</f>
        <v/>
      </c>
      <c r="G355" s="5" t="str">
        <f>IF(ISBLANK('Monitor Data'!J348),"",IF(G$4&gt;'Monitor Data'!J348,"",ABS(G$4-'Monitor Data'!J348)))</f>
        <v/>
      </c>
      <c r="H355" s="5" t="str">
        <f>IF(ISBLANK('Monitor Data'!L348),"",IF(H$4&gt;'Monitor Data'!L348,"",ABS(H$4-'Monitor Data'!L348)))</f>
        <v/>
      </c>
      <c r="I355" s="5">
        <f>IF(ISBLANK('Monitor Data'!M348),"",IF(I$4&gt;'Monitor Data'!M348,"",ABS(I$4-'Monitor Data'!M348)))</f>
        <v>1.9000000000000004</v>
      </c>
      <c r="J355" s="5" t="str">
        <f>IF(ISBLANK('Monitor Data'!O348),"",IF(J$4&gt;'Monitor Data'!O348,"",ABS(J$4-'Monitor Data'!O348)))</f>
        <v/>
      </c>
      <c r="K355" s="5" t="str">
        <f>IF(ISBLANK('Monitor Data'!P348),"",IF(K$4&gt;'Monitor Data'!P348,"",ABS(K$4-'Monitor Data'!P348)))</f>
        <v/>
      </c>
      <c r="L355" s="5" t="str">
        <f>IF(ISBLANK('Monitor Data'!Q348),"",IF(L$4&gt;'Monitor Data'!Q348,"",ABS(L$4-'Monitor Data'!Q348)))</f>
        <v/>
      </c>
      <c r="M355" s="5" t="str">
        <f>IF(ISBLANK('Monitor Data'!R348),"",IF(M$4&gt;'Monitor Data'!R348,"",ABS(M$4-'Monitor Data'!R348)))</f>
        <v/>
      </c>
      <c r="N355" s="5" t="str">
        <f>IF(ISBLANK('Monitor Data'!S348),"",IF(N$4&gt;'Monitor Data'!S348,"",ABS(N$4-'Monitor Data'!S348)))</f>
        <v/>
      </c>
    </row>
    <row r="356" spans="1:14" x14ac:dyDescent="0.25">
      <c r="A356" s="8">
        <v>44544</v>
      </c>
      <c r="B356" s="5" t="str">
        <f>IF(ISBLANK('Monitor Data'!B349),"",IF(B$4&gt;'Monitor Data'!B349,"",ABS(B$4-'Monitor Data'!B349)))</f>
        <v/>
      </c>
      <c r="C356" s="5" t="str">
        <f>IF(ISBLANK('Monitor Data'!D349),"",IF(C$4&gt;'Monitor Data'!D349,"",ABS(C$4-'Monitor Data'!D349)))</f>
        <v/>
      </c>
      <c r="D356" s="5">
        <f>IF(ISBLANK('Monitor Data'!E349),"",IF(D$4&gt;'Monitor Data'!E349,"",ABS(D$4-'Monitor Data'!E349)))</f>
        <v>3.3999999999999995</v>
      </c>
      <c r="E356" s="5">
        <f>IF(ISBLANK('Monitor Data'!G349),"",IF(E$4&gt;'Monitor Data'!G349,"",ABS(E$4-'Monitor Data'!G349)))</f>
        <v>4.45</v>
      </c>
      <c r="F356" s="5" t="str">
        <f>IF(ISBLANK('Monitor Data'!H349),"",IF(F$4&gt;'Monitor Data'!H349,"",ABS(F$4-'Monitor Data'!H349)))</f>
        <v/>
      </c>
      <c r="G356" s="5" t="str">
        <f>IF(ISBLANK('Monitor Data'!J349),"",IF(G$4&gt;'Monitor Data'!J349,"",ABS(G$4-'Monitor Data'!J349)))</f>
        <v/>
      </c>
      <c r="H356" s="5" t="str">
        <f>IF(ISBLANK('Monitor Data'!L349),"",IF(H$4&gt;'Monitor Data'!L349,"",ABS(H$4-'Monitor Data'!L349)))</f>
        <v/>
      </c>
      <c r="I356" s="5">
        <f>IF(ISBLANK('Monitor Data'!M349),"",IF(I$4&gt;'Monitor Data'!M349,"",ABS(I$4-'Monitor Data'!M349)))</f>
        <v>3.0999999999999996</v>
      </c>
      <c r="J356" s="5" t="str">
        <f>IF(ISBLANK('Monitor Data'!O349),"",IF(J$4&gt;'Monitor Data'!O349,"",ABS(J$4-'Monitor Data'!O349)))</f>
        <v/>
      </c>
      <c r="K356" s="5">
        <f>IF(ISBLANK('Monitor Data'!P349),"",IF(K$4&gt;'Monitor Data'!P349,"",ABS(K$4-'Monitor Data'!P349)))</f>
        <v>3.4999999999999991</v>
      </c>
      <c r="L356" s="5" t="str">
        <f>IF(ISBLANK('Monitor Data'!Q349),"",IF(L$4&gt;'Monitor Data'!Q349,"",ABS(L$4-'Monitor Data'!Q349)))</f>
        <v/>
      </c>
      <c r="M356" s="5" t="str">
        <f>IF(ISBLANK('Monitor Data'!R349),"",IF(M$4&gt;'Monitor Data'!R349,"",ABS(M$4-'Monitor Data'!R349)))</f>
        <v/>
      </c>
      <c r="N356" s="5" t="str">
        <f>IF(ISBLANK('Monitor Data'!S349),"",IF(N$4&gt;'Monitor Data'!S349,"",ABS(N$4-'Monitor Data'!S349)))</f>
        <v/>
      </c>
    </row>
    <row r="357" spans="1:14" x14ac:dyDescent="0.25">
      <c r="A357" s="8">
        <v>44545</v>
      </c>
      <c r="B357" s="5">
        <f>IF(ISBLANK('Monitor Data'!B350),"",IF(B$4&gt;'Monitor Data'!B350,"",ABS(B$4-'Monitor Data'!B350)))</f>
        <v>6.2999999999999989</v>
      </c>
      <c r="C357" s="5">
        <f>IF(ISBLANK('Monitor Data'!D350),"",IF(C$4&gt;'Monitor Data'!D350,"",ABS(C$4-'Monitor Data'!D350)))</f>
        <v>1.6999999999999993</v>
      </c>
      <c r="D357" s="5">
        <f>IF(ISBLANK('Monitor Data'!E350),"",IF(D$4&gt;'Monitor Data'!E350,"",ABS(D$4-'Monitor Data'!E350)))</f>
        <v>5.8</v>
      </c>
      <c r="E357" s="5">
        <f>IF(ISBLANK('Monitor Data'!G350),"",IF(E$4&gt;'Monitor Data'!G350,"",ABS(E$4-'Monitor Data'!G350)))</f>
        <v>3.3500000000000005</v>
      </c>
      <c r="F357" s="5" t="str">
        <f>IF(ISBLANK('Monitor Data'!H350),"",IF(F$4&gt;'Monitor Data'!H350,"",ABS(F$4-'Monitor Data'!H350)))</f>
        <v/>
      </c>
      <c r="G357" s="5">
        <f>IF(ISBLANK('Monitor Data'!J350),"",IF(G$4&gt;'Monitor Data'!J350,"",ABS(G$4-'Monitor Data'!J350)))</f>
        <v>6.1999999999999993</v>
      </c>
      <c r="H357" s="5" t="str">
        <f>IF(ISBLANK('Monitor Data'!L350),"",IF(H$4&gt;'Monitor Data'!L350,"",ABS(H$4-'Monitor Data'!L350)))</f>
        <v/>
      </c>
      <c r="I357" s="5">
        <f>IF(ISBLANK('Monitor Data'!M350),"",IF(I$4&gt;'Monitor Data'!M350,"",ABS(I$4-'Monitor Data'!M350)))</f>
        <v>7.9</v>
      </c>
      <c r="J357" s="5">
        <f>IF(ISBLANK('Monitor Data'!O350),"",IF(J$4&gt;'Monitor Data'!O350,"",ABS(J$4-'Monitor Data'!O350)))</f>
        <v>12.4</v>
      </c>
      <c r="K357" s="5">
        <f>IF(ISBLANK('Monitor Data'!P350),"",IF(K$4&gt;'Monitor Data'!P350,"",ABS(K$4-'Monitor Data'!P350)))</f>
        <v>3.8999999999999995</v>
      </c>
      <c r="L357" s="5">
        <f>IF(ISBLANK('Monitor Data'!Q350),"",IF(L$4&gt;'Monitor Data'!Q350,"",ABS(L$4-'Monitor Data'!Q350)))</f>
        <v>2.0999999999999996</v>
      </c>
      <c r="M357" s="5">
        <f>IF(ISBLANK('Monitor Data'!R350),"",IF(M$4&gt;'Monitor Data'!R350,"",ABS(M$4-'Monitor Data'!R350)))</f>
        <v>10.3</v>
      </c>
      <c r="N357" s="5">
        <f>IF(ISBLANK('Monitor Data'!S350),"",IF(N$4&gt;'Monitor Data'!S350,"",ABS(N$4-'Monitor Data'!S350)))</f>
        <v>1.7000000000000002</v>
      </c>
    </row>
    <row r="358" spans="1:14" x14ac:dyDescent="0.25">
      <c r="A358" s="8">
        <v>44546</v>
      </c>
      <c r="B358" s="5" t="str">
        <f>IF(ISBLANK('Monitor Data'!B351),"",IF(B$4&gt;'Monitor Data'!B351,"",ABS(B$4-'Monitor Data'!B351)))</f>
        <v/>
      </c>
      <c r="C358" s="5" t="str">
        <f>IF(ISBLANK('Monitor Data'!D351),"",IF(C$4&gt;'Monitor Data'!D351,"",ABS(C$4-'Monitor Data'!D351)))</f>
        <v/>
      </c>
      <c r="D358" s="5" t="str">
        <f>IF(ISBLANK('Monitor Data'!E351),"",IF(D$4&gt;'Monitor Data'!E351,"",ABS(D$4-'Monitor Data'!E351)))</f>
        <v/>
      </c>
      <c r="E358" s="5" t="str">
        <f>IF(ISBLANK('Monitor Data'!G351),"",IF(E$4&gt;'Monitor Data'!G351,"",ABS(E$4-'Monitor Data'!G351)))</f>
        <v/>
      </c>
      <c r="F358" s="5" t="str">
        <f>IF(ISBLANK('Monitor Data'!H351),"",IF(F$4&gt;'Monitor Data'!H351,"",ABS(F$4-'Monitor Data'!H351)))</f>
        <v/>
      </c>
      <c r="G358" s="5" t="str">
        <f>IF(ISBLANK('Monitor Data'!J351),"",IF(G$4&gt;'Monitor Data'!J351,"",ABS(G$4-'Monitor Data'!J351)))</f>
        <v/>
      </c>
      <c r="H358" s="5" t="str">
        <f>IF(ISBLANK('Monitor Data'!L351),"",IF(H$4&gt;'Monitor Data'!L351,"",ABS(H$4-'Monitor Data'!L351)))</f>
        <v/>
      </c>
      <c r="I358" s="5" t="str">
        <f>IF(ISBLANK('Monitor Data'!M351),"",IF(I$4&gt;'Monitor Data'!M351,"",ABS(I$4-'Monitor Data'!M351)))</f>
        <v/>
      </c>
      <c r="J358" s="5" t="str">
        <f>IF(ISBLANK('Monitor Data'!O351),"",IF(J$4&gt;'Monitor Data'!O351,"",ABS(J$4-'Monitor Data'!O351)))</f>
        <v/>
      </c>
      <c r="K358" s="5">
        <f>IF(ISBLANK('Monitor Data'!P351),"",IF(K$4&gt;'Monitor Data'!P351,"",ABS(K$4-'Monitor Data'!P351)))</f>
        <v>2.6000000000000005</v>
      </c>
      <c r="L358" s="5" t="str">
        <f>IF(ISBLANK('Monitor Data'!Q351),"",IF(L$4&gt;'Monitor Data'!Q351,"",ABS(L$4-'Monitor Data'!Q351)))</f>
        <v/>
      </c>
      <c r="M358" s="5" t="str">
        <f>IF(ISBLANK('Monitor Data'!R351),"",IF(M$4&gt;'Monitor Data'!R351,"",ABS(M$4-'Monitor Data'!R351)))</f>
        <v/>
      </c>
      <c r="N358" s="5" t="str">
        <f>IF(ISBLANK('Monitor Data'!S351),"",IF(N$4&gt;'Monitor Data'!S351,"",ABS(N$4-'Monitor Data'!S351)))</f>
        <v/>
      </c>
    </row>
    <row r="359" spans="1:14" x14ac:dyDescent="0.25">
      <c r="A359" s="8">
        <v>44547</v>
      </c>
      <c r="B359" s="5" t="str">
        <f>IF(ISBLANK('Monitor Data'!B352),"",IF(B$4&gt;'Monitor Data'!B352,"",ABS(B$4-'Monitor Data'!B352)))</f>
        <v/>
      </c>
      <c r="C359" s="5" t="str">
        <f>IF(ISBLANK('Monitor Data'!D352),"",IF(C$4&gt;'Monitor Data'!D352,"",ABS(C$4-'Monitor Data'!D352)))</f>
        <v/>
      </c>
      <c r="D359" s="5" t="str">
        <f>IF(ISBLANK('Monitor Data'!E352),"",IF(D$4&gt;'Monitor Data'!E352,"",ABS(D$4-'Monitor Data'!E352)))</f>
        <v/>
      </c>
      <c r="E359" s="5" t="str">
        <f>IF(ISBLANK('Monitor Data'!G352),"",IF(E$4&gt;'Monitor Data'!G352,"",ABS(E$4-'Monitor Data'!G352)))</f>
        <v/>
      </c>
      <c r="F359" s="5" t="str">
        <f>IF(ISBLANK('Monitor Data'!H352),"",IF(F$4&gt;'Monitor Data'!H352,"",ABS(F$4-'Monitor Data'!H352)))</f>
        <v/>
      </c>
      <c r="G359" s="5" t="str">
        <f>IF(ISBLANK('Monitor Data'!J352),"",IF(G$4&gt;'Monitor Data'!J352,"",ABS(G$4-'Monitor Data'!J352)))</f>
        <v/>
      </c>
      <c r="H359" s="5" t="str">
        <f>IF(ISBLANK('Monitor Data'!L352),"",IF(H$4&gt;'Monitor Data'!L352,"",ABS(H$4-'Monitor Data'!L352)))</f>
        <v/>
      </c>
      <c r="I359" s="5" t="str">
        <f>IF(ISBLANK('Monitor Data'!M352),"",IF(I$4&gt;'Monitor Data'!M352,"",ABS(I$4-'Monitor Data'!M352)))</f>
        <v/>
      </c>
      <c r="J359" s="5" t="str">
        <f>IF(ISBLANK('Monitor Data'!O352),"",IF(J$4&gt;'Monitor Data'!O352,"",ABS(J$4-'Monitor Data'!O352)))</f>
        <v/>
      </c>
      <c r="K359" s="5" t="str">
        <f>IF(ISBLANK('Monitor Data'!P352),"",IF(K$4&gt;'Monitor Data'!P352,"",ABS(K$4-'Monitor Data'!P352)))</f>
        <v/>
      </c>
      <c r="L359" s="5" t="str">
        <f>IF(ISBLANK('Monitor Data'!Q352),"",IF(L$4&gt;'Monitor Data'!Q352,"",ABS(L$4-'Monitor Data'!Q352)))</f>
        <v/>
      </c>
      <c r="M359" s="5" t="str">
        <f>IF(ISBLANK('Monitor Data'!R352),"",IF(M$4&gt;'Monitor Data'!R352,"",ABS(M$4-'Monitor Data'!R352)))</f>
        <v/>
      </c>
      <c r="N359" s="5" t="str">
        <f>IF(ISBLANK('Monitor Data'!S352),"",IF(N$4&gt;'Monitor Data'!S352,"",ABS(N$4-'Monitor Data'!S352)))</f>
        <v/>
      </c>
    </row>
    <row r="360" spans="1:14" x14ac:dyDescent="0.25">
      <c r="A360" s="8">
        <v>44548</v>
      </c>
      <c r="B360" s="5" t="str">
        <f>IF(ISBLANK('Monitor Data'!B353),"",IF(B$4&gt;'Monitor Data'!B353,"",ABS(B$4-'Monitor Data'!B353)))</f>
        <v/>
      </c>
      <c r="C360" s="5">
        <f>IF(ISBLANK('Monitor Data'!D353),"",IF(C$4&gt;'Monitor Data'!D353,"",ABS(C$4-'Monitor Data'!D353)))</f>
        <v>0.5</v>
      </c>
      <c r="D360" s="5">
        <f>IF(ISBLANK('Monitor Data'!E353),"",IF(D$4&gt;'Monitor Data'!E353,"",ABS(D$4-'Monitor Data'!E353)))</f>
        <v>2.2999999999999998</v>
      </c>
      <c r="E360" s="5">
        <f>IF(ISBLANK('Monitor Data'!G353),"",IF(E$4&gt;'Monitor Data'!G353,"",ABS(E$4-'Monitor Data'!G353)))</f>
        <v>0.25</v>
      </c>
      <c r="F360" s="5" t="str">
        <f>IF(ISBLANK('Monitor Data'!H353),"",IF(F$4&gt;'Monitor Data'!H353,"",ABS(F$4-'Monitor Data'!H353)))</f>
        <v/>
      </c>
      <c r="G360" s="5">
        <f>IF(ISBLANK('Monitor Data'!J353),"",IF(G$4&gt;'Monitor Data'!J353,"",ABS(G$4-'Monitor Data'!J353)))</f>
        <v>1.7999999999999989</v>
      </c>
      <c r="H360" s="5">
        <f>IF(ISBLANK('Monitor Data'!L353),"",IF(H$4&gt;'Monitor Data'!L353,"",ABS(H$4-'Monitor Data'!L353)))</f>
        <v>0.79999999999999982</v>
      </c>
      <c r="I360" s="5">
        <f>IF(ISBLANK('Monitor Data'!M353),"",IF(I$4&gt;'Monitor Data'!M353,"",ABS(I$4-'Monitor Data'!M353)))</f>
        <v>0.90000000000000036</v>
      </c>
      <c r="J360" s="5">
        <f>IF(ISBLANK('Monitor Data'!O353),"",IF(J$4&gt;'Monitor Data'!O353,"",ABS(J$4-'Monitor Data'!O353)))</f>
        <v>0.69999999999999929</v>
      </c>
      <c r="K360" s="5">
        <f>IF(ISBLANK('Monitor Data'!P353),"",IF(K$4&gt;'Monitor Data'!P353,"",ABS(K$4-'Monitor Data'!P353)))</f>
        <v>0.99999999999999911</v>
      </c>
      <c r="L360" s="5">
        <f>IF(ISBLANK('Monitor Data'!Q353),"",IF(L$4&gt;'Monitor Data'!Q353,"",ABS(L$4-'Monitor Data'!Q353)))</f>
        <v>8.5000000000000018</v>
      </c>
      <c r="M360" s="5">
        <f>IF(ISBLANK('Monitor Data'!R353),"",IF(M$4&gt;'Monitor Data'!R353,"",ABS(M$4-'Monitor Data'!R353)))</f>
        <v>1.9999999999999991</v>
      </c>
      <c r="N360" s="5" t="str">
        <f>IF(ISBLANK('Monitor Data'!S353),"",IF(N$4&gt;'Monitor Data'!S353,"",ABS(N$4-'Monitor Data'!S353)))</f>
        <v/>
      </c>
    </row>
    <row r="361" spans="1:14" x14ac:dyDescent="0.25">
      <c r="A361" s="8">
        <v>44549</v>
      </c>
      <c r="B361" s="5" t="str">
        <f>IF(ISBLANK('Monitor Data'!B354),"",IF(B$4&gt;'Monitor Data'!B354,"",ABS(B$4-'Monitor Data'!B354)))</f>
        <v/>
      </c>
      <c r="C361" s="5" t="str">
        <f>IF(ISBLANK('Monitor Data'!D354),"",IF(C$4&gt;'Monitor Data'!D354,"",ABS(C$4-'Monitor Data'!D354)))</f>
        <v/>
      </c>
      <c r="D361" s="5">
        <f>IF(ISBLANK('Monitor Data'!E354),"",IF(D$4&gt;'Monitor Data'!E354,"",ABS(D$4-'Monitor Data'!E354)))</f>
        <v>2.7</v>
      </c>
      <c r="E361" s="5">
        <f>IF(ISBLANK('Monitor Data'!G354),"",IF(E$4&gt;'Monitor Data'!G354,"",ABS(E$4-'Monitor Data'!G354)))</f>
        <v>1.6499999999999995</v>
      </c>
      <c r="F361" s="5" t="str">
        <f>IF(ISBLANK('Monitor Data'!H354),"",IF(F$4&gt;'Monitor Data'!H354,"",ABS(F$4-'Monitor Data'!H354)))</f>
        <v/>
      </c>
      <c r="G361" s="5" t="str">
        <f>IF(ISBLANK('Monitor Data'!J354),"",IF(G$4&gt;'Monitor Data'!J354,"",ABS(G$4-'Monitor Data'!J354)))</f>
        <v/>
      </c>
      <c r="H361" s="5" t="str">
        <f>IF(ISBLANK('Monitor Data'!L354),"",IF(H$4&gt;'Monitor Data'!L354,"",ABS(H$4-'Monitor Data'!L354)))</f>
        <v/>
      </c>
      <c r="I361" s="5">
        <f>IF(ISBLANK('Monitor Data'!M354),"",IF(I$4&gt;'Monitor Data'!M354,"",ABS(I$4-'Monitor Data'!M354)))</f>
        <v>2</v>
      </c>
      <c r="J361" s="5" t="str">
        <f>IF(ISBLANK('Monitor Data'!O354),"",IF(J$4&gt;'Monitor Data'!O354,"",ABS(J$4-'Monitor Data'!O354)))</f>
        <v/>
      </c>
      <c r="K361" s="5">
        <f>IF(ISBLANK('Monitor Data'!P354),"",IF(K$4&gt;'Monitor Data'!P354,"",ABS(K$4-'Monitor Data'!P354)))</f>
        <v>2.1000000000000005</v>
      </c>
      <c r="L361" s="5" t="str">
        <f>IF(ISBLANK('Monitor Data'!Q354),"",IF(L$4&gt;'Monitor Data'!Q354,"",ABS(L$4-'Monitor Data'!Q354)))</f>
        <v/>
      </c>
      <c r="M361" s="5" t="str">
        <f>IF(ISBLANK('Monitor Data'!R354),"",IF(M$4&gt;'Monitor Data'!R354,"",ABS(M$4-'Monitor Data'!R354)))</f>
        <v/>
      </c>
      <c r="N361" s="5" t="str">
        <f>IF(ISBLANK('Monitor Data'!S354),"",IF(N$4&gt;'Monitor Data'!S354,"",ABS(N$4-'Monitor Data'!S354)))</f>
        <v/>
      </c>
    </row>
    <row r="362" spans="1:14" x14ac:dyDescent="0.25">
      <c r="A362" s="8">
        <v>44550</v>
      </c>
      <c r="B362" s="5" t="str">
        <f>IF(ISBLANK('Monitor Data'!B355),"",IF(B$4&gt;'Monitor Data'!B355,"",ABS(B$4-'Monitor Data'!B355)))</f>
        <v/>
      </c>
      <c r="C362" s="5" t="str">
        <f>IF(ISBLANK('Monitor Data'!D355),"",IF(C$4&gt;'Monitor Data'!D355,"",ABS(C$4-'Monitor Data'!D355)))</f>
        <v/>
      </c>
      <c r="D362" s="5">
        <f>IF(ISBLANK('Monitor Data'!E355),"",IF(D$4&gt;'Monitor Data'!E355,"",ABS(D$4-'Monitor Data'!E355)))</f>
        <v>4.3</v>
      </c>
      <c r="E362" s="5">
        <f>IF(ISBLANK('Monitor Data'!G355),"",IF(E$4&gt;'Monitor Data'!G355,"",ABS(E$4-'Monitor Data'!G355)))</f>
        <v>3.3500000000000005</v>
      </c>
      <c r="F362" s="5" t="str">
        <f>IF(ISBLANK('Monitor Data'!H355),"",IF(F$4&gt;'Monitor Data'!H355,"",ABS(F$4-'Monitor Data'!H355)))</f>
        <v/>
      </c>
      <c r="G362" s="5" t="str">
        <f>IF(ISBLANK('Monitor Data'!J355),"",IF(G$4&gt;'Monitor Data'!J355,"",ABS(G$4-'Monitor Data'!J355)))</f>
        <v/>
      </c>
      <c r="H362" s="5" t="str">
        <f>IF(ISBLANK('Monitor Data'!L355),"",IF(H$4&gt;'Monitor Data'!L355,"",ABS(H$4-'Monitor Data'!L355)))</f>
        <v/>
      </c>
      <c r="I362" s="5">
        <f>IF(ISBLANK('Monitor Data'!M355),"",IF(I$4&gt;'Monitor Data'!M355,"",ABS(I$4-'Monitor Data'!M355)))</f>
        <v>1.1999999999999993</v>
      </c>
      <c r="J362" s="5" t="str">
        <f>IF(ISBLANK('Monitor Data'!O355),"",IF(J$4&gt;'Monitor Data'!O355,"",ABS(J$4-'Monitor Data'!O355)))</f>
        <v/>
      </c>
      <c r="K362" s="5">
        <f>IF(ISBLANK('Monitor Data'!P355),"",IF(K$4&gt;'Monitor Data'!P355,"",ABS(K$4-'Monitor Data'!P355)))</f>
        <v>5.6000000000000005</v>
      </c>
      <c r="L362" s="5" t="str">
        <f>IF(ISBLANK('Monitor Data'!Q355),"",IF(L$4&gt;'Monitor Data'!Q355,"",ABS(L$4-'Monitor Data'!Q355)))</f>
        <v/>
      </c>
      <c r="M362" s="5" t="str">
        <f>IF(ISBLANK('Monitor Data'!R355),"",IF(M$4&gt;'Monitor Data'!R355,"",ABS(M$4-'Monitor Data'!R355)))</f>
        <v/>
      </c>
      <c r="N362" s="5" t="str">
        <f>IF(ISBLANK('Monitor Data'!S355),"",IF(N$4&gt;'Monitor Data'!S355,"",ABS(N$4-'Monitor Data'!S355)))</f>
        <v/>
      </c>
    </row>
    <row r="363" spans="1:14" x14ac:dyDescent="0.25">
      <c r="A363" s="8">
        <v>44551</v>
      </c>
      <c r="B363" s="5" t="str">
        <f>IF(ISBLANK('Monitor Data'!B356),"",IF(B$4&gt;'Monitor Data'!B356,"",ABS(B$4-'Monitor Data'!B356)))</f>
        <v/>
      </c>
      <c r="C363" s="5">
        <f>IF(ISBLANK('Monitor Data'!D356),"",IF(C$4&gt;'Monitor Data'!D356,"",ABS(C$4-'Monitor Data'!D356)))</f>
        <v>0.20000000000000018</v>
      </c>
      <c r="D363" s="5">
        <f>IF(ISBLANK('Monitor Data'!E356),"",IF(D$4&gt;'Monitor Data'!E356,"",ABS(D$4-'Monitor Data'!E356)))</f>
        <v>0.99999999999999911</v>
      </c>
      <c r="E363" s="5" t="str">
        <f>IF(ISBLANK('Monitor Data'!G356),"",IF(E$4&gt;'Monitor Data'!G356,"",ABS(E$4-'Monitor Data'!G356)))</f>
        <v/>
      </c>
      <c r="F363" s="5" t="str">
        <f>IF(ISBLANK('Monitor Data'!H356),"",IF(F$4&gt;'Monitor Data'!H356,"",ABS(F$4-'Monitor Data'!H356)))</f>
        <v/>
      </c>
      <c r="G363" s="5">
        <f>IF(ISBLANK('Monitor Data'!J356),"",IF(G$4&gt;'Monitor Data'!J356,"",ABS(G$4-'Monitor Data'!J356)))</f>
        <v>0.5</v>
      </c>
      <c r="H363" s="5" t="str">
        <f>IF(ISBLANK('Monitor Data'!L356),"",IF(H$4&gt;'Monitor Data'!L356,"",ABS(H$4-'Monitor Data'!L356)))</f>
        <v/>
      </c>
      <c r="I363" s="5" t="str">
        <f>IF(ISBLANK('Monitor Data'!M356),"",IF(I$4&gt;'Monitor Data'!M356,"",ABS(I$4-'Monitor Data'!M356)))</f>
        <v/>
      </c>
      <c r="J363" s="5" t="str">
        <f>IF(ISBLANK('Monitor Data'!O356),"",IF(J$4&gt;'Monitor Data'!O356,"",ABS(J$4-'Monitor Data'!O356)))</f>
        <v/>
      </c>
      <c r="K363" s="5">
        <f>IF(ISBLANK('Monitor Data'!P356),"",IF(K$4&gt;'Monitor Data'!P356,"",ABS(K$4-'Monitor Data'!P356)))</f>
        <v>0.89999999999999947</v>
      </c>
      <c r="L363" s="5" t="str">
        <f>IF(ISBLANK('Monitor Data'!Q356),"",IF(L$4&gt;'Monitor Data'!Q356,"",ABS(L$4-'Monitor Data'!Q356)))</f>
        <v/>
      </c>
      <c r="M363" s="5">
        <f>IF(ISBLANK('Monitor Data'!R356),"",IF(M$4&gt;'Monitor Data'!R356,"",ABS(M$4-'Monitor Data'!R356)))</f>
        <v>0.59999999999999964</v>
      </c>
      <c r="N363" s="5" t="str">
        <f>IF(ISBLANK('Monitor Data'!S356),"",IF(N$4&gt;'Monitor Data'!S356,"",ABS(N$4-'Monitor Data'!S356)))</f>
        <v/>
      </c>
    </row>
    <row r="364" spans="1:14" x14ac:dyDescent="0.25">
      <c r="A364" s="8">
        <v>44552</v>
      </c>
      <c r="B364" s="5" t="str">
        <f>IF(ISBLANK('Monitor Data'!B357),"",IF(B$4&gt;'Monitor Data'!B357,"",ABS(B$4-'Monitor Data'!B357)))</f>
        <v/>
      </c>
      <c r="C364" s="5" t="str">
        <f>IF(ISBLANK('Monitor Data'!D357),"",IF(C$4&gt;'Monitor Data'!D357,"",ABS(C$4-'Monitor Data'!D357)))</f>
        <v/>
      </c>
      <c r="D364" s="5" t="str">
        <f>IF(ISBLANK('Monitor Data'!E357),"",IF(D$4&gt;'Monitor Data'!E357,"",ABS(D$4-'Monitor Data'!E357)))</f>
        <v/>
      </c>
      <c r="E364" s="5" t="str">
        <f>IF(ISBLANK('Monitor Data'!G357),"",IF(E$4&gt;'Monitor Data'!G357,"",ABS(E$4-'Monitor Data'!G357)))</f>
        <v/>
      </c>
      <c r="F364" s="5" t="str">
        <f>IF(ISBLANK('Monitor Data'!H357),"",IF(F$4&gt;'Monitor Data'!H357,"",ABS(F$4-'Monitor Data'!H357)))</f>
        <v/>
      </c>
      <c r="G364" s="5" t="str">
        <f>IF(ISBLANK('Monitor Data'!J357),"",IF(G$4&gt;'Monitor Data'!J357,"",ABS(G$4-'Monitor Data'!J357)))</f>
        <v/>
      </c>
      <c r="H364" s="5" t="str">
        <f>IF(ISBLANK('Monitor Data'!L357),"",IF(H$4&gt;'Monitor Data'!L357,"",ABS(H$4-'Monitor Data'!L357)))</f>
        <v/>
      </c>
      <c r="I364" s="5">
        <f>IF(ISBLANK('Monitor Data'!M357),"",IF(I$4&gt;'Monitor Data'!M357,"",ABS(I$4-'Monitor Data'!M357)))</f>
        <v>9</v>
      </c>
      <c r="J364" s="5" t="str">
        <f>IF(ISBLANK('Monitor Data'!O357),"",IF(J$4&gt;'Monitor Data'!O357,"",ABS(J$4-'Monitor Data'!O357)))</f>
        <v/>
      </c>
      <c r="K364" s="5" t="str">
        <f>IF(ISBLANK('Monitor Data'!P357),"",IF(K$4&gt;'Monitor Data'!P357,"",ABS(K$4-'Monitor Data'!P357)))</f>
        <v/>
      </c>
      <c r="L364" s="5" t="str">
        <f>IF(ISBLANK('Monitor Data'!Q357),"",IF(L$4&gt;'Monitor Data'!Q357,"",ABS(L$4-'Monitor Data'!Q357)))</f>
        <v/>
      </c>
      <c r="M364" s="5" t="str">
        <f>IF(ISBLANK('Monitor Data'!R357),"",IF(M$4&gt;'Monitor Data'!R357,"",ABS(M$4-'Monitor Data'!R357)))</f>
        <v/>
      </c>
      <c r="N364" s="5" t="str">
        <f>IF(ISBLANK('Monitor Data'!S357),"",IF(N$4&gt;'Monitor Data'!S357,"",ABS(N$4-'Monitor Data'!S357)))</f>
        <v/>
      </c>
    </row>
    <row r="365" spans="1:14" x14ac:dyDescent="0.25">
      <c r="A365" s="8">
        <v>44553</v>
      </c>
      <c r="B365" s="5" t="str">
        <f>IF(ISBLANK('Monitor Data'!B358),"",IF(B$4&gt;'Monitor Data'!B358,"",ABS(B$4-'Monitor Data'!B358)))</f>
        <v/>
      </c>
      <c r="C365" s="5" t="str">
        <f>IF(ISBLANK('Monitor Data'!D358),"",IF(C$4&gt;'Monitor Data'!D358,"",ABS(C$4-'Monitor Data'!D358)))</f>
        <v/>
      </c>
      <c r="D365" s="5">
        <f>IF(ISBLANK('Monitor Data'!E358),"",IF(D$4&gt;'Monitor Data'!E358,"",ABS(D$4-'Monitor Data'!E358)))</f>
        <v>3.2</v>
      </c>
      <c r="E365" s="5">
        <f>IF(ISBLANK('Monitor Data'!G358),"",IF(E$4&gt;'Monitor Data'!G358,"",ABS(E$4-'Monitor Data'!G358)))</f>
        <v>3.1499999999999995</v>
      </c>
      <c r="F365" s="5">
        <f>IF(ISBLANK('Monitor Data'!H358),"",IF(F$4&gt;'Monitor Data'!H358,"",ABS(F$4-'Monitor Data'!H358)))</f>
        <v>1.2000000000000002</v>
      </c>
      <c r="G365" s="5" t="str">
        <f>IF(ISBLANK('Monitor Data'!J358),"",IF(G$4&gt;'Monitor Data'!J358,"",ABS(G$4-'Monitor Data'!J358)))</f>
        <v/>
      </c>
      <c r="H365" s="5" t="str">
        <f>IF(ISBLANK('Monitor Data'!L358),"",IF(H$4&gt;'Monitor Data'!L358,"",ABS(H$4-'Monitor Data'!L358)))</f>
        <v/>
      </c>
      <c r="I365" s="5">
        <f>IF(ISBLANK('Monitor Data'!M358),"",IF(I$4&gt;'Monitor Data'!M358,"",ABS(I$4-'Monitor Data'!M358)))</f>
        <v>2.8000000000000007</v>
      </c>
      <c r="J365" s="5" t="str">
        <f>IF(ISBLANK('Monitor Data'!O358),"",IF(J$4&gt;'Monitor Data'!O358,"",ABS(J$4-'Monitor Data'!O358)))</f>
        <v/>
      </c>
      <c r="K365" s="5">
        <f>IF(ISBLANK('Monitor Data'!P358),"",IF(K$4&gt;'Monitor Data'!P358,"",ABS(K$4-'Monitor Data'!P358)))</f>
        <v>3.3999999999999995</v>
      </c>
      <c r="L365" s="5" t="str">
        <f>IF(ISBLANK('Monitor Data'!Q358),"",IF(L$4&gt;'Monitor Data'!Q358,"",ABS(L$4-'Monitor Data'!Q358)))</f>
        <v/>
      </c>
      <c r="M365" s="5" t="str">
        <f>IF(ISBLANK('Monitor Data'!R358),"",IF(M$4&gt;'Monitor Data'!R358,"",ABS(M$4-'Monitor Data'!R358)))</f>
        <v/>
      </c>
      <c r="N365" s="5" t="str">
        <f>IF(ISBLANK('Monitor Data'!S358),"",IF(N$4&gt;'Monitor Data'!S358,"",ABS(N$4-'Monitor Data'!S358)))</f>
        <v/>
      </c>
    </row>
    <row r="366" spans="1:14" x14ac:dyDescent="0.25">
      <c r="A366" s="8">
        <v>44554</v>
      </c>
      <c r="B366" s="5">
        <f>IF(ISBLANK('Monitor Data'!B359),"",IF(B$4&gt;'Monitor Data'!B359,"",ABS(B$4-'Monitor Data'!B359)))</f>
        <v>7.6999999999999993</v>
      </c>
      <c r="C366" s="5">
        <f>IF(ISBLANK('Monitor Data'!D359),"",IF(C$4&gt;'Monitor Data'!D359,"",ABS(C$4-'Monitor Data'!D359)))</f>
        <v>5.8000000000000007</v>
      </c>
      <c r="D366" s="5">
        <f>IF(ISBLANK('Monitor Data'!E359),"",IF(D$4&gt;'Monitor Data'!E359,"",ABS(D$4-'Monitor Data'!E359)))</f>
        <v>6.8</v>
      </c>
      <c r="E366" s="5">
        <f>IF(ISBLANK('Monitor Data'!G359),"",IF(E$4&gt;'Monitor Data'!G359,"",ABS(E$4-'Monitor Data'!G359)))</f>
        <v>6.8500000000000005</v>
      </c>
      <c r="F366" s="5">
        <f>IF(ISBLANK('Monitor Data'!H359),"",IF(F$4&gt;'Monitor Data'!H359,"",ABS(F$4-'Monitor Data'!H359)))</f>
        <v>6.5</v>
      </c>
      <c r="G366" s="5">
        <f>IF(ISBLANK('Monitor Data'!J359),"",IF(G$4&gt;'Monitor Data'!J359,"",ABS(G$4-'Monitor Data'!J359)))</f>
        <v>4.5999999999999996</v>
      </c>
      <c r="H366" s="5">
        <f>IF(ISBLANK('Monitor Data'!L359),"",IF(H$4&gt;'Monitor Data'!L359,"",ABS(H$4-'Monitor Data'!L359)))</f>
        <v>3.2</v>
      </c>
      <c r="I366" s="5">
        <f>IF(ISBLANK('Monitor Data'!M359),"",IF(I$4&gt;'Monitor Data'!M359,"",ABS(I$4-'Monitor Data'!M359)))</f>
        <v>6.5</v>
      </c>
      <c r="J366" s="5">
        <f>IF(ISBLANK('Monitor Data'!O359),"",IF(J$4&gt;'Monitor Data'!O359,"",ABS(J$4-'Monitor Data'!O359)))</f>
        <v>4.7999999999999989</v>
      </c>
      <c r="K366" s="5">
        <f>IF(ISBLANK('Monitor Data'!P359),"",IF(K$4&gt;'Monitor Data'!P359,"",ABS(K$4-'Monitor Data'!P359)))</f>
        <v>5.8999999999999995</v>
      </c>
      <c r="L366" s="5">
        <f>IF(ISBLANK('Monitor Data'!Q359),"",IF(L$4&gt;'Monitor Data'!Q359,"",ABS(L$4-'Monitor Data'!Q359)))</f>
        <v>4.9000000000000004</v>
      </c>
      <c r="M366" s="5">
        <f>IF(ISBLANK('Monitor Data'!R359),"",IF(M$4&gt;'Monitor Data'!R359,"",ABS(M$4-'Monitor Data'!R359)))</f>
        <v>1.9999999999999991</v>
      </c>
      <c r="N366" s="5">
        <f>IF(ISBLANK('Monitor Data'!S359),"",IF(N$4&gt;'Monitor Data'!S359,"",ABS(N$4-'Monitor Data'!S359)))</f>
        <v>3.2</v>
      </c>
    </row>
    <row r="367" spans="1:14" x14ac:dyDescent="0.25">
      <c r="A367" s="8">
        <v>44555</v>
      </c>
      <c r="B367" s="5" t="str">
        <f>IF(ISBLANK('Monitor Data'!B360),"",IF(B$4&gt;'Monitor Data'!B360,"",ABS(B$4-'Monitor Data'!B360)))</f>
        <v/>
      </c>
      <c r="C367" s="5" t="str">
        <f>IF(ISBLANK('Monitor Data'!D360),"",IF(C$4&gt;'Monitor Data'!D360,"",ABS(C$4-'Monitor Data'!D360)))</f>
        <v/>
      </c>
      <c r="D367" s="5">
        <f>IF(ISBLANK('Monitor Data'!E360),"",IF(D$4&gt;'Monitor Data'!E360,"",ABS(D$4-'Monitor Data'!E360)))</f>
        <v>3.9999999999999991</v>
      </c>
      <c r="E367" s="5">
        <f>IF(ISBLANK('Monitor Data'!G360),"",IF(E$4&gt;'Monitor Data'!G360,"",ABS(E$4-'Monitor Data'!G360)))</f>
        <v>3.55</v>
      </c>
      <c r="F367" s="5">
        <f>IF(ISBLANK('Monitor Data'!H360),"",IF(F$4&gt;'Monitor Data'!H360,"",ABS(F$4-'Monitor Data'!H360)))</f>
        <v>0.60000000000000053</v>
      </c>
      <c r="G367" s="5" t="str">
        <f>IF(ISBLANK('Monitor Data'!J360),"",IF(G$4&gt;'Monitor Data'!J360,"",ABS(G$4-'Monitor Data'!J360)))</f>
        <v/>
      </c>
      <c r="H367" s="5" t="str">
        <f>IF(ISBLANK('Monitor Data'!L360),"",IF(H$4&gt;'Monitor Data'!L360,"",ABS(H$4-'Monitor Data'!L360)))</f>
        <v/>
      </c>
      <c r="I367" s="5">
        <f>IF(ISBLANK('Monitor Data'!M360),"",IF(I$4&gt;'Monitor Data'!M360,"",ABS(I$4-'Monitor Data'!M360)))</f>
        <v>0.79999999999999982</v>
      </c>
      <c r="J367" s="5" t="str">
        <f>IF(ISBLANK('Monitor Data'!O360),"",IF(J$4&gt;'Monitor Data'!O360,"",ABS(J$4-'Monitor Data'!O360)))</f>
        <v/>
      </c>
      <c r="K367" s="5">
        <f>IF(ISBLANK('Monitor Data'!P360),"",IF(K$4&gt;'Monitor Data'!P360,"",ABS(K$4-'Monitor Data'!P360)))</f>
        <v>3.8</v>
      </c>
      <c r="L367" s="5" t="str">
        <f>IF(ISBLANK('Monitor Data'!Q360),"",IF(L$4&gt;'Monitor Data'!Q360,"",ABS(L$4-'Monitor Data'!Q360)))</f>
        <v/>
      </c>
      <c r="M367" s="5" t="str">
        <f>IF(ISBLANK('Monitor Data'!R360),"",IF(M$4&gt;'Monitor Data'!R360,"",ABS(M$4-'Monitor Data'!R360)))</f>
        <v/>
      </c>
      <c r="N367" s="5" t="str">
        <f>IF(ISBLANK('Monitor Data'!S360),"",IF(N$4&gt;'Monitor Data'!S360,"",ABS(N$4-'Monitor Data'!S360)))</f>
        <v/>
      </c>
    </row>
    <row r="368" spans="1:14" x14ac:dyDescent="0.25">
      <c r="A368" s="8">
        <v>44556</v>
      </c>
      <c r="B368" s="5" t="str">
        <f>IF(ISBLANK('Monitor Data'!B361),"",IF(B$4&gt;'Monitor Data'!B361,"",ABS(B$4-'Monitor Data'!B361)))</f>
        <v/>
      </c>
      <c r="C368" s="5" t="str">
        <f>IF(ISBLANK('Monitor Data'!D361),"",IF(C$4&gt;'Monitor Data'!D361,"",ABS(C$4-'Monitor Data'!D361)))</f>
        <v/>
      </c>
      <c r="D368" s="5">
        <f>IF(ISBLANK('Monitor Data'!E361),"",IF(D$4&gt;'Monitor Data'!E361,"",ABS(D$4-'Monitor Data'!E361)))</f>
        <v>3.8999999999999995</v>
      </c>
      <c r="E368" s="5">
        <f>IF(ISBLANK('Monitor Data'!G361),"",IF(E$4&gt;'Monitor Data'!G361,"",ABS(E$4-'Monitor Data'!G361)))</f>
        <v>3.8500000000000005</v>
      </c>
      <c r="F368" s="5" t="str">
        <f>IF(ISBLANK('Monitor Data'!H361),"",IF(F$4&gt;'Monitor Data'!H361,"",ABS(F$4-'Monitor Data'!H361)))</f>
        <v/>
      </c>
      <c r="G368" s="5" t="str">
        <f>IF(ISBLANK('Monitor Data'!J361),"",IF(G$4&gt;'Monitor Data'!J361,"",ABS(G$4-'Monitor Data'!J361)))</f>
        <v/>
      </c>
      <c r="H368" s="5" t="str">
        <f>IF(ISBLANK('Monitor Data'!L361),"",IF(H$4&gt;'Monitor Data'!L361,"",ABS(H$4-'Monitor Data'!L361)))</f>
        <v/>
      </c>
      <c r="I368" s="5">
        <f>IF(ISBLANK('Monitor Data'!M361),"",IF(I$4&gt;'Monitor Data'!M361,"",ABS(I$4-'Monitor Data'!M361)))</f>
        <v>4.0999999999999996</v>
      </c>
      <c r="J368" s="5" t="str">
        <f>IF(ISBLANK('Monitor Data'!O361),"",IF(J$4&gt;'Monitor Data'!O361,"",ABS(J$4-'Monitor Data'!O361)))</f>
        <v/>
      </c>
      <c r="K368" s="5">
        <f>IF(ISBLANK('Monitor Data'!P361),"",IF(K$4&gt;'Monitor Data'!P361,"",ABS(K$4-'Monitor Data'!P361)))</f>
        <v>5.9999999999999991</v>
      </c>
      <c r="L368" s="5" t="str">
        <f>IF(ISBLANK('Monitor Data'!Q361),"",IF(L$4&gt;'Monitor Data'!Q361,"",ABS(L$4-'Monitor Data'!Q361)))</f>
        <v/>
      </c>
      <c r="M368" s="5" t="str">
        <f>IF(ISBLANK('Monitor Data'!R361),"",IF(M$4&gt;'Monitor Data'!R361,"",ABS(M$4-'Monitor Data'!R361)))</f>
        <v/>
      </c>
      <c r="N368" s="5" t="str">
        <f>IF(ISBLANK('Monitor Data'!S361),"",IF(N$4&gt;'Monitor Data'!S361,"",ABS(N$4-'Monitor Data'!S361)))</f>
        <v/>
      </c>
    </row>
    <row r="369" spans="1:14" x14ac:dyDescent="0.25">
      <c r="A369" s="8">
        <v>44557</v>
      </c>
      <c r="B369" s="5" t="str">
        <f>IF(ISBLANK('Monitor Data'!B362),"",IF(B$4&gt;'Monitor Data'!B362,"",ABS(B$4-'Monitor Data'!B362)))</f>
        <v/>
      </c>
      <c r="C369" s="5">
        <f>IF(ISBLANK('Monitor Data'!D362),"",IF(C$4&gt;'Monitor Data'!D362,"",ABS(C$4-'Monitor Data'!D362)))</f>
        <v>9.9999999999999645E-2</v>
      </c>
      <c r="D369" s="5">
        <f>IF(ISBLANK('Monitor Data'!E362),"",IF(D$4&gt;'Monitor Data'!E362,"",ABS(D$4-'Monitor Data'!E362)))</f>
        <v>0.79999999999999982</v>
      </c>
      <c r="E369" s="5" t="str">
        <f>IF(ISBLANK('Monitor Data'!G362),"",IF(E$4&gt;'Monitor Data'!G362,"",ABS(E$4-'Monitor Data'!G362)))</f>
        <v/>
      </c>
      <c r="F369" s="5" t="str">
        <f>IF(ISBLANK('Monitor Data'!H362),"",IF(F$4&gt;'Monitor Data'!H362,"",ABS(F$4-'Monitor Data'!H362)))</f>
        <v/>
      </c>
      <c r="G369" s="5" t="str">
        <f>IF(ISBLANK('Monitor Data'!J362),"",IF(G$4&gt;'Monitor Data'!J362,"",ABS(G$4-'Monitor Data'!J362)))</f>
        <v/>
      </c>
      <c r="H369" s="5" t="str">
        <f>IF(ISBLANK('Monitor Data'!L362),"",IF(H$4&gt;'Monitor Data'!L362,"",ABS(H$4-'Monitor Data'!L362)))</f>
        <v/>
      </c>
      <c r="I369" s="5">
        <f>IF(ISBLANK('Monitor Data'!M362),"",IF(I$4&gt;'Monitor Data'!M362,"",ABS(I$4-'Monitor Data'!M362)))</f>
        <v>1.5</v>
      </c>
      <c r="J369" s="5">
        <f>IF(ISBLANK('Monitor Data'!O362),"",IF(J$4&gt;'Monitor Data'!O362,"",ABS(J$4-'Monitor Data'!O362)))</f>
        <v>0</v>
      </c>
      <c r="K369" s="5" t="str">
        <f>IF(ISBLANK('Monitor Data'!P362),"",IF(K$4&gt;'Monitor Data'!P362,"",ABS(K$4-'Monitor Data'!P362)))</f>
        <v/>
      </c>
      <c r="L369" s="5" t="str">
        <f>IF(ISBLANK('Monitor Data'!Q362),"",IF(L$4&gt;'Monitor Data'!Q362,"",ABS(L$4-'Monitor Data'!Q362)))</f>
        <v/>
      </c>
      <c r="M369" s="5">
        <f>IF(ISBLANK('Monitor Data'!R362),"",IF(M$4&gt;'Monitor Data'!R362,"",ABS(M$4-'Monitor Data'!R362)))</f>
        <v>1.0999999999999996</v>
      </c>
      <c r="N369" s="5" t="str">
        <f>IF(ISBLANK('Monitor Data'!S362),"",IF(N$4&gt;'Monitor Data'!S362,"",ABS(N$4-'Monitor Data'!S362)))</f>
        <v/>
      </c>
    </row>
    <row r="370" spans="1:14" x14ac:dyDescent="0.25">
      <c r="A370" s="8">
        <v>44558</v>
      </c>
      <c r="B370" s="5" t="str">
        <f>IF(ISBLANK('Monitor Data'!B363),"",IF(B$4&gt;'Monitor Data'!B363,"",ABS(B$4-'Monitor Data'!B363)))</f>
        <v/>
      </c>
      <c r="C370" s="5" t="str">
        <f>IF(ISBLANK('Monitor Data'!D363),"",IF(C$4&gt;'Monitor Data'!D363,"",ABS(C$4-'Monitor Data'!D363)))</f>
        <v/>
      </c>
      <c r="D370" s="5" t="str">
        <f>IF(ISBLANK('Monitor Data'!E363),"",IF(D$4&gt;'Monitor Data'!E363,"",ABS(D$4-'Monitor Data'!E363)))</f>
        <v/>
      </c>
      <c r="E370" s="5" t="str">
        <f>IF(ISBLANK('Monitor Data'!G363),"",IF(E$4&gt;'Monitor Data'!G363,"",ABS(E$4-'Monitor Data'!G363)))</f>
        <v/>
      </c>
      <c r="F370" s="5" t="str">
        <f>IF(ISBLANK('Monitor Data'!H363),"",IF(F$4&gt;'Monitor Data'!H363,"",ABS(F$4-'Monitor Data'!H363)))</f>
        <v/>
      </c>
      <c r="G370" s="5" t="str">
        <f>IF(ISBLANK('Monitor Data'!J363),"",IF(G$4&gt;'Monitor Data'!J363,"",ABS(G$4-'Monitor Data'!J363)))</f>
        <v/>
      </c>
      <c r="H370" s="5">
        <f>IF(ISBLANK('Monitor Data'!L363),"",IF(H$4&gt;'Monitor Data'!L363,"",ABS(H$4-'Monitor Data'!L363)))</f>
        <v>9.9999999999999645E-2</v>
      </c>
      <c r="I370" s="5" t="str">
        <f>IF(ISBLANK('Monitor Data'!M363),"",IF(I$4&gt;'Monitor Data'!M363,"",ABS(I$4-'Monitor Data'!M363)))</f>
        <v/>
      </c>
      <c r="J370" s="5" t="str">
        <f>IF(ISBLANK('Monitor Data'!O363),"",IF(J$4&gt;'Monitor Data'!O363,"",ABS(J$4-'Monitor Data'!O363)))</f>
        <v/>
      </c>
      <c r="K370" s="5" t="str">
        <f>IF(ISBLANK('Monitor Data'!P363),"",IF(K$4&gt;'Monitor Data'!P363,"",ABS(K$4-'Monitor Data'!P363)))</f>
        <v/>
      </c>
      <c r="L370" s="5" t="str">
        <f>IF(ISBLANK('Monitor Data'!Q363),"",IF(L$4&gt;'Monitor Data'!Q363,"",ABS(L$4-'Monitor Data'!Q363)))</f>
        <v/>
      </c>
      <c r="M370" s="5" t="str">
        <f>IF(ISBLANK('Monitor Data'!R363),"",IF(M$4&gt;'Monitor Data'!R363,"",ABS(M$4-'Monitor Data'!R363)))</f>
        <v/>
      </c>
      <c r="N370" s="5" t="str">
        <f>IF(ISBLANK('Monitor Data'!S363),"",IF(N$4&gt;'Monitor Data'!S363,"",ABS(N$4-'Monitor Data'!S363)))</f>
        <v/>
      </c>
    </row>
    <row r="371" spans="1:14" x14ac:dyDescent="0.25">
      <c r="A371" s="8">
        <v>44559</v>
      </c>
      <c r="B371" s="5" t="str">
        <f>IF(ISBLANK('Monitor Data'!B364),"",IF(B$4&gt;'Monitor Data'!B364,"",ABS(B$4-'Monitor Data'!B364)))</f>
        <v/>
      </c>
      <c r="C371" s="5" t="str">
        <f>IF(ISBLANK('Monitor Data'!D364),"",IF(C$4&gt;'Monitor Data'!D364,"",ABS(C$4-'Monitor Data'!D364)))</f>
        <v/>
      </c>
      <c r="D371" s="5" t="str">
        <f>IF(ISBLANK('Monitor Data'!E364),"",IF(D$4&gt;'Monitor Data'!E364,"",ABS(D$4-'Monitor Data'!E364)))</f>
        <v/>
      </c>
      <c r="E371" s="5" t="str">
        <f>IF(ISBLANK('Monitor Data'!G364),"",IF(E$4&gt;'Monitor Data'!G364,"",ABS(E$4-'Monitor Data'!G364)))</f>
        <v/>
      </c>
      <c r="F371" s="5" t="str">
        <f>IF(ISBLANK('Monitor Data'!H364),"",IF(F$4&gt;'Monitor Data'!H364,"",ABS(F$4-'Monitor Data'!H364)))</f>
        <v/>
      </c>
      <c r="G371" s="5" t="str">
        <f>IF(ISBLANK('Monitor Data'!J364),"",IF(G$4&gt;'Monitor Data'!J364,"",ABS(G$4-'Monitor Data'!J364)))</f>
        <v/>
      </c>
      <c r="H371" s="5" t="str">
        <f>IF(ISBLANK('Monitor Data'!L364),"",IF(H$4&gt;'Monitor Data'!L364,"",ABS(H$4-'Monitor Data'!L364)))</f>
        <v/>
      </c>
      <c r="I371" s="5" t="str">
        <f>IF(ISBLANK('Monitor Data'!M364),"",IF(I$4&gt;'Monitor Data'!M364,"",ABS(I$4-'Monitor Data'!M364)))</f>
        <v/>
      </c>
      <c r="J371" s="5" t="str">
        <f>IF(ISBLANK('Monitor Data'!O364),"",IF(J$4&gt;'Monitor Data'!O364,"",ABS(J$4-'Monitor Data'!O364)))</f>
        <v/>
      </c>
      <c r="K371" s="5">
        <f>IF(ISBLANK('Monitor Data'!P364),"",IF(K$4&gt;'Monitor Data'!P364,"",ABS(K$4-'Monitor Data'!P364)))</f>
        <v>1.2999999999999998</v>
      </c>
      <c r="L371" s="5" t="str">
        <f>IF(ISBLANK('Monitor Data'!Q364),"",IF(L$4&gt;'Monitor Data'!Q364,"",ABS(L$4-'Monitor Data'!Q364)))</f>
        <v/>
      </c>
      <c r="M371" s="5" t="str">
        <f>IF(ISBLANK('Monitor Data'!R364),"",IF(M$4&gt;'Monitor Data'!R364,"",ABS(M$4-'Monitor Data'!R364)))</f>
        <v/>
      </c>
      <c r="N371" s="5" t="str">
        <f>IF(ISBLANK('Monitor Data'!S364),"",IF(N$4&gt;'Monitor Data'!S364,"",ABS(N$4-'Monitor Data'!S364)))</f>
        <v/>
      </c>
    </row>
    <row r="372" spans="1:14" x14ac:dyDescent="0.25">
      <c r="A372" s="8">
        <v>44560</v>
      </c>
      <c r="B372" s="5">
        <f>IF(ISBLANK('Monitor Data'!B365),"",IF(B$4&gt;'Monitor Data'!B365,"",ABS(B$4-'Monitor Data'!B365)))</f>
        <v>6.6</v>
      </c>
      <c r="C372" s="5">
        <f>IF(ISBLANK('Monitor Data'!D365),"",IF(C$4&gt;'Monitor Data'!D365,"",ABS(C$4-'Monitor Data'!D365)))</f>
        <v>11.8</v>
      </c>
      <c r="D372" s="5">
        <f>IF(ISBLANK('Monitor Data'!E365),"",IF(D$4&gt;'Monitor Data'!E365,"",ABS(D$4-'Monitor Data'!E365)))</f>
        <v>9.3000000000000007</v>
      </c>
      <c r="E372" s="5">
        <f>IF(ISBLANK('Monitor Data'!G365),"",IF(E$4&gt;'Monitor Data'!G365,"",ABS(E$4-'Monitor Data'!G365)))</f>
        <v>8.4499999999999993</v>
      </c>
      <c r="F372" s="5">
        <f>IF(ISBLANK('Monitor Data'!H365),"",IF(F$4&gt;'Monitor Data'!H365,"",ABS(F$4-'Monitor Data'!H365)))</f>
        <v>2.8000000000000007</v>
      </c>
      <c r="G372" s="5">
        <f>IF(ISBLANK('Monitor Data'!J365),"",IF(G$4&gt;'Monitor Data'!J365,"",ABS(G$4-'Monitor Data'!J365)))</f>
        <v>9.2000000000000011</v>
      </c>
      <c r="H372" s="5" t="str">
        <f>IF(ISBLANK('Monitor Data'!L365),"",IF(H$4&gt;'Monitor Data'!L365,"",ABS(H$4-'Monitor Data'!L365)))</f>
        <v/>
      </c>
      <c r="I372" s="5">
        <f>IF(ISBLANK('Monitor Data'!M365),"",IF(I$4&gt;'Monitor Data'!M365,"",ABS(I$4-'Monitor Data'!M365)))</f>
        <v>4.5999999999999996</v>
      </c>
      <c r="J372" s="5">
        <f>IF(ISBLANK('Monitor Data'!O365),"",IF(J$4&gt;'Monitor Data'!O365,"",ABS(J$4-'Monitor Data'!O365)))</f>
        <v>1.7999999999999989</v>
      </c>
      <c r="K372" s="5">
        <f>IF(ISBLANK('Monitor Data'!P365),"",IF(K$4&gt;'Monitor Data'!P365,"",ABS(K$4-'Monitor Data'!P365)))</f>
        <v>10.400000000000002</v>
      </c>
      <c r="L372" s="5">
        <f>IF(ISBLANK('Monitor Data'!Q365),"",IF(L$4&gt;'Monitor Data'!Q365,"",ABS(L$4-'Monitor Data'!Q365)))</f>
        <v>8.5000000000000018</v>
      </c>
      <c r="M372" s="5">
        <f>IF(ISBLANK('Monitor Data'!R365),"",IF(M$4&gt;'Monitor Data'!R365,"",ABS(M$4-'Monitor Data'!R365)))</f>
        <v>7.4999999999999991</v>
      </c>
      <c r="N372" s="5">
        <f>IF(ISBLANK('Monitor Data'!S365),"",IF(N$4&gt;'Monitor Data'!S365,"",ABS(N$4-'Monitor Data'!S365)))</f>
        <v>1.7000000000000002</v>
      </c>
    </row>
    <row r="373" spans="1:14" x14ac:dyDescent="0.25">
      <c r="A373" s="8">
        <v>44561</v>
      </c>
      <c r="B373" s="5" t="str">
        <f>IF(ISBLANK('Monitor Data'!B366),"",IF(B$4&gt;'Monitor Data'!B366,"",ABS(B$4-'Monitor Data'!B366)))</f>
        <v/>
      </c>
      <c r="C373" s="5" t="str">
        <f>IF(ISBLANK('Monitor Data'!D366),"",IF(C$4&gt;'Monitor Data'!D366,"",ABS(C$4-'Monitor Data'!D366)))</f>
        <v/>
      </c>
      <c r="D373" s="5">
        <f>IF(ISBLANK('Monitor Data'!E366),"",IF(D$4&gt;'Monitor Data'!E366,"",ABS(D$4-'Monitor Data'!E366)))</f>
        <v>6.9999999999999991</v>
      </c>
      <c r="E373" s="5">
        <f>IF(ISBLANK('Monitor Data'!G366),"",IF(E$4&gt;'Monitor Data'!G366,"",ABS(E$4-'Monitor Data'!G366)))</f>
        <v>6.95</v>
      </c>
      <c r="F373" s="5" t="str">
        <f>IF(ISBLANK('Monitor Data'!H366),"",IF(F$4&gt;'Monitor Data'!H366,"",ABS(F$4-'Monitor Data'!H366)))</f>
        <v/>
      </c>
      <c r="G373" s="5" t="str">
        <f>IF(ISBLANK('Monitor Data'!J366),"",IF(G$4&gt;'Monitor Data'!J366,"",ABS(G$4-'Monitor Data'!J366)))</f>
        <v/>
      </c>
      <c r="H373" s="5" t="str">
        <f>IF(ISBLANK('Monitor Data'!L366),"",IF(H$4&gt;'Monitor Data'!L366,"",ABS(H$4-'Monitor Data'!L366)))</f>
        <v/>
      </c>
      <c r="I373" s="5">
        <f>IF(ISBLANK('Monitor Data'!M366),"",IF(I$4&gt;'Monitor Data'!M366,"",ABS(I$4-'Monitor Data'!M366)))</f>
        <v>8.6999999999999993</v>
      </c>
      <c r="J373" s="5" t="str">
        <f>IF(ISBLANK('Monitor Data'!O366),"",IF(J$4&gt;'Monitor Data'!O366,"",ABS(J$4-'Monitor Data'!O366)))</f>
        <v/>
      </c>
      <c r="K373" s="5">
        <f>IF(ISBLANK('Monitor Data'!P366),"",IF(K$4&gt;'Monitor Data'!P366,"",ABS(K$4-'Monitor Data'!P366)))</f>
        <v>6.4999999999999991</v>
      </c>
      <c r="L373" s="5" t="str">
        <f>IF(ISBLANK('Monitor Data'!Q366),"",IF(L$4&gt;'Monitor Data'!Q366,"",ABS(L$4-'Monitor Data'!Q366)))</f>
        <v/>
      </c>
      <c r="M373" s="5" t="str">
        <f>IF(ISBLANK('Monitor Data'!R366),"",IF(M$4&gt;'Monitor Data'!R366,"",ABS(M$4-'Monitor Data'!R366)))</f>
        <v/>
      </c>
      <c r="N373" s="5" t="str">
        <f>IF(ISBLANK('Monitor Data'!S366),"",IF(N$4&gt;'Monitor Data'!S366,"",ABS(N$4-'Monitor Data'!S366)))</f>
        <v/>
      </c>
    </row>
    <row r="374" spans="1:14" x14ac:dyDescent="0.25">
      <c r="A374" s="8">
        <v>44562</v>
      </c>
      <c r="B374" s="5" t="str">
        <f>IF(ISBLANK('Monitor Data'!B367),"",IF(B$4&gt;'Monitor Data'!B367,"",ABS(B$4-'Monitor Data'!B367)))</f>
        <v/>
      </c>
      <c r="C374" s="5" t="str">
        <f>IF(ISBLANK('Monitor Data'!D367),"",IF(C$4&gt;'Monitor Data'!D367,"",ABS(C$4-'Monitor Data'!D367)))</f>
        <v/>
      </c>
      <c r="D374" s="5">
        <f>IF(ISBLANK('Monitor Data'!E367),"",IF(D$4&gt;'Monitor Data'!E367,"",ABS(D$4-'Monitor Data'!E367)))</f>
        <v>3.6000000000000005</v>
      </c>
      <c r="E374" s="5">
        <f>IF(ISBLANK('Monitor Data'!G367),"",IF(E$4&gt;'Monitor Data'!G367,"",ABS(E$4-'Monitor Data'!G367)))</f>
        <v>1.6499999999999995</v>
      </c>
      <c r="F374" s="5" t="str">
        <f>IF(ISBLANK('Monitor Data'!H367),"",IF(F$4&gt;'Monitor Data'!H367,"",ABS(F$4-'Monitor Data'!H367)))</f>
        <v/>
      </c>
      <c r="G374" s="5" t="str">
        <f>IF(ISBLANK('Monitor Data'!J367),"",IF(G$4&gt;'Monitor Data'!J367,"",ABS(G$4-'Monitor Data'!J367)))</f>
        <v/>
      </c>
      <c r="H374" s="5" t="str">
        <f>IF(ISBLANK('Monitor Data'!L367),"",IF(H$4&gt;'Monitor Data'!L367,"",ABS(H$4-'Monitor Data'!L367)))</f>
        <v/>
      </c>
      <c r="I374" s="5">
        <f>IF(ISBLANK('Monitor Data'!M367),"",IF(I$4&gt;'Monitor Data'!M367,"",ABS(I$4-'Monitor Data'!M367)))</f>
        <v>1.0999999999999996</v>
      </c>
      <c r="J374" s="5" t="str">
        <f>IF(ISBLANK('Monitor Data'!O367),"",IF(J$4&gt;'Monitor Data'!O367,"",ABS(J$4-'Monitor Data'!O367)))</f>
        <v/>
      </c>
      <c r="K374" s="5">
        <f>IF(ISBLANK('Monitor Data'!P367),"",IF(K$4&gt;'Monitor Data'!P367,"",ABS(K$4-'Monitor Data'!P367)))</f>
        <v>3.8999999999999995</v>
      </c>
      <c r="L374" s="5" t="str">
        <f>IF(ISBLANK('Monitor Data'!Q367),"",IF(L$4&gt;'Monitor Data'!Q367,"",ABS(L$4-'Monitor Data'!Q367)))</f>
        <v/>
      </c>
      <c r="M374" s="5" t="str">
        <f>IF(ISBLANK('Monitor Data'!R367),"",IF(M$4&gt;'Monitor Data'!R367,"",ABS(M$4-'Monitor Data'!R367)))</f>
        <v/>
      </c>
      <c r="N374" s="5" t="str">
        <f>IF(ISBLANK('Monitor Data'!S367),"",IF(N$4&gt;'Monitor Data'!S367,"",ABS(N$4-'Monitor Data'!S367)))</f>
        <v/>
      </c>
    </row>
    <row r="375" spans="1:14" x14ac:dyDescent="0.25">
      <c r="A375" s="8">
        <v>44563</v>
      </c>
      <c r="B375" s="5">
        <f>IF(ISBLANK('Monitor Data'!B368),"",IF(B$4&gt;'Monitor Data'!B368,"",ABS(B$4-'Monitor Data'!B368)))</f>
        <v>2.7999999999999989</v>
      </c>
      <c r="C375" s="5">
        <f>IF(ISBLANK('Monitor Data'!D368),"",IF(C$4&gt;'Monitor Data'!D368,"",ABS(C$4-'Monitor Data'!D368)))</f>
        <v>1.5999999999999996</v>
      </c>
      <c r="D375" s="5">
        <f>IF(ISBLANK('Monitor Data'!E368),"",IF(D$4&gt;'Monitor Data'!E368,"",ABS(D$4-'Monitor Data'!E368)))</f>
        <v>6.2</v>
      </c>
      <c r="E375" s="5">
        <f>IF(ISBLANK('Monitor Data'!G368),"",IF(E$4&gt;'Monitor Data'!G368,"",ABS(E$4-'Monitor Data'!G368)))</f>
        <v>3.6499999999999995</v>
      </c>
      <c r="F375" s="5" t="str">
        <f>IF(ISBLANK('Monitor Data'!H368),"",IF(F$4&gt;'Monitor Data'!H368,"",ABS(F$4-'Monitor Data'!H368)))</f>
        <v/>
      </c>
      <c r="G375" s="5">
        <f>IF(ISBLANK('Monitor Data'!J368),"",IF(G$4&gt;'Monitor Data'!J368,"",ABS(G$4-'Monitor Data'!J368)))</f>
        <v>2.7999999999999989</v>
      </c>
      <c r="H375" s="5" t="str">
        <f>IF(ISBLANK('Monitor Data'!L368),"",IF(H$4&gt;'Monitor Data'!L368,"",ABS(H$4-'Monitor Data'!L368)))</f>
        <v/>
      </c>
      <c r="I375" s="5" t="str">
        <f>IF(ISBLANK('Monitor Data'!M368),"",IF(I$4&gt;'Monitor Data'!M368,"",ABS(I$4-'Monitor Data'!M368)))</f>
        <v/>
      </c>
      <c r="J375" s="5">
        <f>IF(ISBLANK('Monitor Data'!O368),"",IF(J$4&gt;'Monitor Data'!O368,"",ABS(J$4-'Monitor Data'!O368)))</f>
        <v>2.6999999999999993</v>
      </c>
      <c r="K375" s="5">
        <f>IF(ISBLANK('Monitor Data'!P368),"",IF(K$4&gt;'Monitor Data'!P368,"",ABS(K$4-'Monitor Data'!P368)))</f>
        <v>4.2</v>
      </c>
      <c r="L375" s="5">
        <f>IF(ISBLANK('Monitor Data'!Q368),"",IF(L$4&gt;'Monitor Data'!Q368,"",ABS(L$4-'Monitor Data'!Q368)))</f>
        <v>2.3000000000000007</v>
      </c>
      <c r="M375" s="5">
        <f>IF(ISBLANK('Monitor Data'!R368),"",IF(M$4&gt;'Monitor Data'!R368,"",ABS(M$4-'Monitor Data'!R368)))</f>
        <v>1.0999999999999996</v>
      </c>
      <c r="N375" s="5">
        <f>IF(ISBLANK('Monitor Data'!S368),"",IF(N$4&gt;'Monitor Data'!S368,"",ABS(N$4-'Monitor Data'!S368)))</f>
        <v>0.20000000000000018</v>
      </c>
    </row>
    <row r="376" spans="1:14" x14ac:dyDescent="0.25">
      <c r="A376" s="8">
        <v>44564</v>
      </c>
      <c r="B376" s="5" t="str">
        <f>IF(ISBLANK('Monitor Data'!B369),"",IF(B$4&gt;'Monitor Data'!B369,"",ABS(B$4-'Monitor Data'!B369)))</f>
        <v/>
      </c>
      <c r="C376" s="5" t="str">
        <f>IF(ISBLANK('Monitor Data'!D369),"",IF(C$4&gt;'Monitor Data'!D369,"",ABS(C$4-'Monitor Data'!D369)))</f>
        <v/>
      </c>
      <c r="D376" s="5">
        <f>IF(ISBLANK('Monitor Data'!E369),"",IF(D$4&gt;'Monitor Data'!E369,"",ABS(D$4-'Monitor Data'!E369)))</f>
        <v>2.1000000000000005</v>
      </c>
      <c r="E376" s="5">
        <f>IF(ISBLANK('Monitor Data'!G369),"",IF(E$4&gt;'Monitor Data'!G369,"",ABS(E$4-'Monitor Data'!G369)))</f>
        <v>3.55</v>
      </c>
      <c r="F376" s="5" t="str">
        <f>IF(ISBLANK('Monitor Data'!H369),"",IF(F$4&gt;'Monitor Data'!H369,"",ABS(F$4-'Monitor Data'!H369)))</f>
        <v/>
      </c>
      <c r="G376" s="5" t="str">
        <f>IF(ISBLANK('Monitor Data'!J369),"",IF(G$4&gt;'Monitor Data'!J369,"",ABS(G$4-'Monitor Data'!J369)))</f>
        <v/>
      </c>
      <c r="H376" s="5" t="str">
        <f>IF(ISBLANK('Monitor Data'!L369),"",IF(H$4&gt;'Monitor Data'!L369,"",ABS(H$4-'Monitor Data'!L369)))</f>
        <v/>
      </c>
      <c r="I376" s="5">
        <f>IF(ISBLANK('Monitor Data'!M369),"",IF(I$4&gt;'Monitor Data'!M369,"",ABS(I$4-'Monitor Data'!M369)))</f>
        <v>5.4</v>
      </c>
      <c r="J376" s="5" t="str">
        <f>IF(ISBLANK('Monitor Data'!O369),"",IF(J$4&gt;'Monitor Data'!O369,"",ABS(J$4-'Monitor Data'!O369)))</f>
        <v/>
      </c>
      <c r="K376" s="5" t="str">
        <f>IF(ISBLANK('Monitor Data'!P369),"",IF(K$4&gt;'Monitor Data'!P369,"",ABS(K$4-'Monitor Data'!P369)))</f>
        <v/>
      </c>
      <c r="L376" s="5" t="str">
        <f>IF(ISBLANK('Monitor Data'!Q369),"",IF(L$4&gt;'Monitor Data'!Q369,"",ABS(L$4-'Monitor Data'!Q369)))</f>
        <v/>
      </c>
      <c r="M376" s="5" t="str">
        <f>IF(ISBLANK('Monitor Data'!R369),"",IF(M$4&gt;'Monitor Data'!R369,"",ABS(M$4-'Monitor Data'!R369)))</f>
        <v/>
      </c>
      <c r="N376" s="5" t="str">
        <f>IF(ISBLANK('Monitor Data'!S369),"",IF(N$4&gt;'Monitor Data'!S369,"",ABS(N$4-'Monitor Data'!S369)))</f>
        <v/>
      </c>
    </row>
    <row r="377" spans="1:14" x14ac:dyDescent="0.25">
      <c r="A377" s="8">
        <v>44565</v>
      </c>
      <c r="B377" s="5" t="str">
        <f>IF(ISBLANK('Monitor Data'!B370),"",IF(B$4&gt;'Monitor Data'!B370,"",ABS(B$4-'Monitor Data'!B370)))</f>
        <v/>
      </c>
      <c r="C377" s="5" t="str">
        <f>IF(ISBLANK('Monitor Data'!D370),"",IF(C$4&gt;'Monitor Data'!D370,"",ABS(C$4-'Monitor Data'!D370)))</f>
        <v/>
      </c>
      <c r="D377" s="5">
        <f>IF(ISBLANK('Monitor Data'!E370),"",IF(D$4&gt;'Monitor Data'!E370,"",ABS(D$4-'Monitor Data'!E370)))</f>
        <v>1.2000000000000002</v>
      </c>
      <c r="E377" s="5">
        <f>IF(ISBLANK('Monitor Data'!G370),"",IF(E$4&gt;'Monitor Data'!G370,"",ABS(E$4-'Monitor Data'!G370)))</f>
        <v>1.0499999999999998</v>
      </c>
      <c r="F377" s="5" t="str">
        <f>IF(ISBLANK('Monitor Data'!H370),"",IF(F$4&gt;'Monitor Data'!H370,"",ABS(F$4-'Monitor Data'!H370)))</f>
        <v/>
      </c>
      <c r="G377" s="5" t="str">
        <f>IF(ISBLANK('Monitor Data'!J370),"",IF(G$4&gt;'Monitor Data'!J370,"",ABS(G$4-'Monitor Data'!J370)))</f>
        <v/>
      </c>
      <c r="H377" s="5" t="str">
        <f>IF(ISBLANK('Monitor Data'!L370),"",IF(H$4&gt;'Monitor Data'!L370,"",ABS(H$4-'Monitor Data'!L370)))</f>
        <v/>
      </c>
      <c r="I377" s="5">
        <f>IF(ISBLANK('Monitor Data'!M370),"",IF(I$4&gt;'Monitor Data'!M370,"",ABS(I$4-'Monitor Data'!M370)))</f>
        <v>3.3000000000000007</v>
      </c>
      <c r="J377" s="5" t="str">
        <f>IF(ISBLANK('Monitor Data'!O370),"",IF(J$4&gt;'Monitor Data'!O370,"",ABS(J$4-'Monitor Data'!O370)))</f>
        <v/>
      </c>
      <c r="K377" s="5">
        <f>IF(ISBLANK('Monitor Data'!P370),"",IF(K$4&gt;'Monitor Data'!P370,"",ABS(K$4-'Monitor Data'!P370)))</f>
        <v>0</v>
      </c>
      <c r="L377" s="5" t="str">
        <f>IF(ISBLANK('Monitor Data'!Q370),"",IF(L$4&gt;'Monitor Data'!Q370,"",ABS(L$4-'Monitor Data'!Q370)))</f>
        <v/>
      </c>
      <c r="M377" s="5" t="str">
        <f>IF(ISBLANK('Monitor Data'!R370),"",IF(M$4&gt;'Monitor Data'!R370,"",ABS(M$4-'Monitor Data'!R370)))</f>
        <v/>
      </c>
      <c r="N377" s="5" t="str">
        <f>IF(ISBLANK('Monitor Data'!S370),"",IF(N$4&gt;'Monitor Data'!S370,"",ABS(N$4-'Monitor Data'!S370)))</f>
        <v/>
      </c>
    </row>
    <row r="378" spans="1:14" x14ac:dyDescent="0.25">
      <c r="A378" s="8">
        <v>44566</v>
      </c>
      <c r="B378" s="5" t="str">
        <f>IF(ISBLANK('Monitor Data'!B371),"",IF(B$4&gt;'Monitor Data'!B371,"",ABS(B$4-'Monitor Data'!B371)))</f>
        <v/>
      </c>
      <c r="C378" s="5" t="str">
        <f>IF(ISBLANK('Monitor Data'!D371),"",IF(C$4&gt;'Monitor Data'!D371,"",ABS(C$4-'Monitor Data'!D371)))</f>
        <v/>
      </c>
      <c r="D378" s="5" t="str">
        <f>IF(ISBLANK('Monitor Data'!E371),"",IF(D$4&gt;'Monitor Data'!E371,"",ABS(D$4-'Monitor Data'!E371)))</f>
        <v/>
      </c>
      <c r="E378" s="5" t="str">
        <f>IF(ISBLANK('Monitor Data'!G371),"",IF(E$4&gt;'Monitor Data'!G371,"",ABS(E$4-'Monitor Data'!G371)))</f>
        <v/>
      </c>
      <c r="F378" s="5" t="str">
        <f>IF(ISBLANK('Monitor Data'!H371),"",IF(F$4&gt;'Monitor Data'!H371,"",ABS(F$4-'Monitor Data'!H371)))</f>
        <v/>
      </c>
      <c r="G378" s="5" t="str">
        <f>IF(ISBLANK('Monitor Data'!J371),"",IF(G$4&gt;'Monitor Data'!J371,"",ABS(G$4-'Monitor Data'!J371)))</f>
        <v/>
      </c>
      <c r="H378" s="5" t="str">
        <f>IF(ISBLANK('Monitor Data'!L371),"",IF(H$4&gt;'Monitor Data'!L371,"",ABS(H$4-'Monitor Data'!L371)))</f>
        <v/>
      </c>
      <c r="I378" s="5">
        <f>IF(ISBLANK('Monitor Data'!M371),"",IF(I$4&gt;'Monitor Data'!M371,"",ABS(I$4-'Monitor Data'!M371)))</f>
        <v>0.20000000000000018</v>
      </c>
      <c r="J378" s="5" t="str">
        <f>IF(ISBLANK('Monitor Data'!O371),"",IF(J$4&gt;'Monitor Data'!O371,"",ABS(J$4-'Monitor Data'!O371)))</f>
        <v/>
      </c>
      <c r="K378" s="5">
        <f>IF(ISBLANK('Monitor Data'!P371),"",IF(K$4&gt;'Monitor Data'!P371,"",ABS(K$4-'Monitor Data'!P371)))</f>
        <v>0.79999999999999982</v>
      </c>
      <c r="L378" s="5" t="str">
        <f>IF(ISBLANK('Monitor Data'!Q371),"",IF(L$4&gt;'Monitor Data'!Q371,"",ABS(L$4-'Monitor Data'!Q371)))</f>
        <v/>
      </c>
      <c r="M378" s="5">
        <f>IF(ISBLANK('Monitor Data'!R371),"",IF(M$4&gt;'Monitor Data'!R371,"",ABS(M$4-'Monitor Data'!R371)))</f>
        <v>0.59999999999999964</v>
      </c>
      <c r="N378" s="5" t="str">
        <f>IF(ISBLANK('Monitor Data'!S371),"",IF(N$4&gt;'Monitor Data'!S371,"",ABS(N$4-'Monitor Data'!S371)))</f>
        <v/>
      </c>
    </row>
    <row r="379" spans="1:14" x14ac:dyDescent="0.25">
      <c r="A379" s="8">
        <v>44567</v>
      </c>
      <c r="B379" s="5" t="str">
        <f>IF(ISBLANK('Monitor Data'!B372),"",IF(B$4&gt;'Monitor Data'!B372,"",ABS(B$4-'Monitor Data'!B372)))</f>
        <v/>
      </c>
      <c r="C379" s="5" t="str">
        <f>IF(ISBLANK('Monitor Data'!D372),"",IF(C$4&gt;'Monitor Data'!D372,"",ABS(C$4-'Monitor Data'!D372)))</f>
        <v/>
      </c>
      <c r="D379" s="5" t="str">
        <f>IF(ISBLANK('Monitor Data'!E372),"",IF(D$4&gt;'Monitor Data'!E372,"",ABS(D$4-'Monitor Data'!E372)))</f>
        <v/>
      </c>
      <c r="E379" s="5" t="str">
        <f>IF(ISBLANK('Monitor Data'!G372),"",IF(E$4&gt;'Monitor Data'!G372,"",ABS(E$4-'Monitor Data'!G372)))</f>
        <v/>
      </c>
      <c r="F379" s="5" t="str">
        <f>IF(ISBLANK('Monitor Data'!H372),"",IF(F$4&gt;'Monitor Data'!H372,"",ABS(F$4-'Monitor Data'!H372)))</f>
        <v/>
      </c>
      <c r="G379" s="5" t="str">
        <f>IF(ISBLANK('Monitor Data'!J372),"",IF(G$4&gt;'Monitor Data'!J372,"",ABS(G$4-'Monitor Data'!J372)))</f>
        <v/>
      </c>
      <c r="H379" s="5" t="str">
        <f>IF(ISBLANK('Monitor Data'!L372),"",IF(H$4&gt;'Monitor Data'!L372,"",ABS(H$4-'Monitor Data'!L372)))</f>
        <v/>
      </c>
      <c r="I379" s="5" t="str">
        <f>IF(ISBLANK('Monitor Data'!M372),"",IF(I$4&gt;'Monitor Data'!M372,"",ABS(I$4-'Monitor Data'!M372)))</f>
        <v/>
      </c>
      <c r="J379" s="5" t="str">
        <f>IF(ISBLANK('Monitor Data'!O372),"",IF(J$4&gt;'Monitor Data'!O372,"",ABS(J$4-'Monitor Data'!O372)))</f>
        <v/>
      </c>
      <c r="K379" s="5" t="str">
        <f>IF(ISBLANK('Monitor Data'!P372),"",IF(K$4&gt;'Monitor Data'!P372,"",ABS(K$4-'Monitor Data'!P372)))</f>
        <v/>
      </c>
      <c r="L379" s="5" t="str">
        <f>IF(ISBLANK('Monitor Data'!Q372),"",IF(L$4&gt;'Monitor Data'!Q372,"",ABS(L$4-'Monitor Data'!Q372)))</f>
        <v/>
      </c>
      <c r="M379" s="5" t="str">
        <f>IF(ISBLANK('Monitor Data'!R372),"",IF(M$4&gt;'Monitor Data'!R372,"",ABS(M$4-'Monitor Data'!R372)))</f>
        <v/>
      </c>
      <c r="N379" s="5" t="str">
        <f>IF(ISBLANK('Monitor Data'!S372),"",IF(N$4&gt;'Monitor Data'!S372,"",ABS(N$4-'Monitor Data'!S372)))</f>
        <v/>
      </c>
    </row>
    <row r="380" spans="1:14" x14ac:dyDescent="0.25">
      <c r="A380" s="8">
        <v>44568</v>
      </c>
      <c r="B380" s="5" t="str">
        <f>IF(ISBLANK('Monitor Data'!B373),"",IF(B$4&gt;'Monitor Data'!B373,"",ABS(B$4-'Monitor Data'!B373)))</f>
        <v/>
      </c>
      <c r="C380" s="5" t="str">
        <f>IF(ISBLANK('Monitor Data'!D373),"",IF(C$4&gt;'Monitor Data'!D373,"",ABS(C$4-'Monitor Data'!D373)))</f>
        <v/>
      </c>
      <c r="D380" s="5" t="str">
        <f>IF(ISBLANK('Monitor Data'!E373),"",IF(D$4&gt;'Monitor Data'!E373,"",ABS(D$4-'Monitor Data'!E373)))</f>
        <v/>
      </c>
      <c r="E380" s="5">
        <f>IF(ISBLANK('Monitor Data'!G373),"",IF(E$4&gt;'Monitor Data'!G373,"",ABS(E$4-'Monitor Data'!G373)))</f>
        <v>1.3500000000000005</v>
      </c>
      <c r="F380" s="5" t="str">
        <f>IF(ISBLANK('Monitor Data'!H373),"",IF(F$4&gt;'Monitor Data'!H373,"",ABS(F$4-'Monitor Data'!H373)))</f>
        <v/>
      </c>
      <c r="G380" s="5" t="str">
        <f>IF(ISBLANK('Monitor Data'!J373),"",IF(G$4&gt;'Monitor Data'!J373,"",ABS(G$4-'Monitor Data'!J373)))</f>
        <v/>
      </c>
      <c r="H380" s="5" t="str">
        <f>IF(ISBLANK('Monitor Data'!L373),"",IF(H$4&gt;'Monitor Data'!L373,"",ABS(H$4-'Monitor Data'!L373)))</f>
        <v/>
      </c>
      <c r="I380" s="5" t="str">
        <f>IF(ISBLANK('Monitor Data'!M373),"",IF(I$4&gt;'Monitor Data'!M373,"",ABS(I$4-'Monitor Data'!M373)))</f>
        <v/>
      </c>
      <c r="J380" s="5" t="str">
        <f>IF(ISBLANK('Monitor Data'!O373),"",IF(J$4&gt;'Monitor Data'!O373,"",ABS(J$4-'Monitor Data'!O373)))</f>
        <v/>
      </c>
      <c r="K380" s="5">
        <f>IF(ISBLANK('Monitor Data'!P373),"",IF(K$4&gt;'Monitor Data'!P373,"",ABS(K$4-'Monitor Data'!P373)))</f>
        <v>1.7000000000000002</v>
      </c>
      <c r="L380" s="5" t="str">
        <f>IF(ISBLANK('Monitor Data'!Q373),"",IF(L$4&gt;'Monitor Data'!Q373,"",ABS(L$4-'Monitor Data'!Q373)))</f>
        <v/>
      </c>
      <c r="M380" s="5" t="str">
        <f>IF(ISBLANK('Monitor Data'!R373),"",IF(M$4&gt;'Monitor Data'!R373,"",ABS(M$4-'Monitor Data'!R373)))</f>
        <v/>
      </c>
      <c r="N380" s="5" t="str">
        <f>IF(ISBLANK('Monitor Data'!S373),"",IF(N$4&gt;'Monitor Data'!S373,"",ABS(N$4-'Monitor Data'!S373)))</f>
        <v/>
      </c>
    </row>
    <row r="381" spans="1:14" x14ac:dyDescent="0.25">
      <c r="A381" s="8">
        <v>44569</v>
      </c>
      <c r="B381" s="5">
        <f>IF(ISBLANK('Monitor Data'!B374),"",IF(B$4&gt;'Monitor Data'!B374,"",ABS(B$4-'Monitor Data'!B374)))</f>
        <v>5.2999999999999989</v>
      </c>
      <c r="C381" s="5">
        <f>IF(ISBLANK('Monitor Data'!D374),"",IF(C$4&gt;'Monitor Data'!D374,"",ABS(C$4-'Monitor Data'!D374)))</f>
        <v>2.5999999999999996</v>
      </c>
      <c r="D381" s="5">
        <f>IF(ISBLANK('Monitor Data'!E374),"",IF(D$4&gt;'Monitor Data'!E374,"",ABS(D$4-'Monitor Data'!E374)))</f>
        <v>3.3999999999999995</v>
      </c>
      <c r="E381" s="5">
        <f>IF(ISBLANK('Monitor Data'!G374),"",IF(E$4&gt;'Monitor Data'!G374,"",ABS(E$4-'Monitor Data'!G374)))</f>
        <v>3.3500000000000005</v>
      </c>
      <c r="F381" s="5">
        <f>IF(ISBLANK('Monitor Data'!H374),"",IF(F$4&gt;'Monitor Data'!H374,"",ABS(F$4-'Monitor Data'!H374)))</f>
        <v>2.9000000000000004</v>
      </c>
      <c r="G381" s="5">
        <f>IF(ISBLANK('Monitor Data'!J374),"",IF(G$4&gt;'Monitor Data'!J374,"",ABS(G$4-'Monitor Data'!J374)))</f>
        <v>3.0999999999999996</v>
      </c>
      <c r="H381" s="5" t="str">
        <f>IF(ISBLANK('Monitor Data'!L374),"",IF(H$4&gt;'Monitor Data'!L374,"",ABS(H$4-'Monitor Data'!L374)))</f>
        <v/>
      </c>
      <c r="I381" s="5">
        <f>IF(ISBLANK('Monitor Data'!M374),"",IF(I$4&gt;'Monitor Data'!M374,"",ABS(I$4-'Monitor Data'!M374)))</f>
        <v>3.5</v>
      </c>
      <c r="J381" s="5">
        <f>IF(ISBLANK('Monitor Data'!O374),"",IF(J$4&gt;'Monitor Data'!O374,"",ABS(J$4-'Monitor Data'!O374)))</f>
        <v>3</v>
      </c>
      <c r="K381" s="5">
        <f>IF(ISBLANK('Monitor Data'!P374),"",IF(K$4&gt;'Monitor Data'!P374,"",ABS(K$4-'Monitor Data'!P374)))</f>
        <v>2.2000000000000002</v>
      </c>
      <c r="L381" s="5">
        <f>IF(ISBLANK('Monitor Data'!Q374),"",IF(L$4&gt;'Monitor Data'!Q374,"",ABS(L$4-'Monitor Data'!Q374)))</f>
        <v>2.5999999999999996</v>
      </c>
      <c r="M381" s="5">
        <f>IF(ISBLANK('Monitor Data'!R374),"",IF(M$4&gt;'Monitor Data'!R374,"",ABS(M$4-'Monitor Data'!R374)))</f>
        <v>2.1000000000000005</v>
      </c>
      <c r="N381" s="5">
        <f>IF(ISBLANK('Monitor Data'!S374),"",IF(N$4&gt;'Monitor Data'!S374,"",ABS(N$4-'Monitor Data'!S374)))</f>
        <v>3.6000000000000005</v>
      </c>
    </row>
    <row r="382" spans="1:14" x14ac:dyDescent="0.25">
      <c r="A382" s="8">
        <v>44570</v>
      </c>
      <c r="B382" s="5" t="str">
        <f>IF(ISBLANK('Monitor Data'!B375),"",IF(B$4&gt;'Monitor Data'!B375,"",ABS(B$4-'Monitor Data'!B375)))</f>
        <v/>
      </c>
      <c r="C382" s="5" t="str">
        <f>IF(ISBLANK('Monitor Data'!D375),"",IF(C$4&gt;'Monitor Data'!D375,"",ABS(C$4-'Monitor Data'!D375)))</f>
        <v/>
      </c>
      <c r="D382" s="5">
        <f>IF(ISBLANK('Monitor Data'!E375),"",IF(D$4&gt;'Monitor Data'!E375,"",ABS(D$4-'Monitor Data'!E375)))</f>
        <v>1.2000000000000002</v>
      </c>
      <c r="E382" s="5" t="str">
        <f>IF(ISBLANK('Monitor Data'!G375),"",IF(E$4&gt;'Monitor Data'!G375,"",ABS(E$4-'Monitor Data'!G375)))</f>
        <v/>
      </c>
      <c r="F382" s="5" t="str">
        <f>IF(ISBLANK('Monitor Data'!H375),"",IF(F$4&gt;'Monitor Data'!H375,"",ABS(F$4-'Monitor Data'!H375)))</f>
        <v/>
      </c>
      <c r="G382" s="5" t="str">
        <f>IF(ISBLANK('Monitor Data'!J375),"",IF(G$4&gt;'Monitor Data'!J375,"",ABS(G$4-'Monitor Data'!J375)))</f>
        <v/>
      </c>
      <c r="H382" s="5" t="str">
        <f>IF(ISBLANK('Monitor Data'!L375),"",IF(H$4&gt;'Monitor Data'!L375,"",ABS(H$4-'Monitor Data'!L375)))</f>
        <v/>
      </c>
      <c r="I382" s="5" t="str">
        <f>IF(ISBLANK('Monitor Data'!M375),"",IF(I$4&gt;'Monitor Data'!M375,"",ABS(I$4-'Monitor Data'!M375)))</f>
        <v/>
      </c>
      <c r="J382" s="5" t="str">
        <f>IF(ISBLANK('Monitor Data'!O375),"",IF(J$4&gt;'Monitor Data'!O375,"",ABS(J$4-'Monitor Data'!O375)))</f>
        <v/>
      </c>
      <c r="K382" s="5" t="str">
        <f>IF(ISBLANK('Monitor Data'!P375),"",IF(K$4&gt;'Monitor Data'!P375,"",ABS(K$4-'Monitor Data'!P375)))</f>
        <v/>
      </c>
      <c r="L382" s="5" t="str">
        <f>IF(ISBLANK('Monitor Data'!Q375),"",IF(L$4&gt;'Monitor Data'!Q375,"",ABS(L$4-'Monitor Data'!Q375)))</f>
        <v/>
      </c>
      <c r="M382" s="5" t="str">
        <f>IF(ISBLANK('Monitor Data'!R375),"",IF(M$4&gt;'Monitor Data'!R375,"",ABS(M$4-'Monitor Data'!R375)))</f>
        <v/>
      </c>
      <c r="N382" s="5" t="str">
        <f>IF(ISBLANK('Monitor Data'!S375),"",IF(N$4&gt;'Monitor Data'!S375,"",ABS(N$4-'Monitor Data'!S375)))</f>
        <v/>
      </c>
    </row>
    <row r="383" spans="1:14" x14ac:dyDescent="0.25">
      <c r="A383" s="8">
        <v>44571</v>
      </c>
      <c r="B383" s="5" t="str">
        <f>IF(ISBLANK('Monitor Data'!B376),"",IF(B$4&gt;'Monitor Data'!B376,"",ABS(B$4-'Monitor Data'!B376)))</f>
        <v/>
      </c>
      <c r="C383" s="5" t="str">
        <f>IF(ISBLANK('Monitor Data'!D376),"",IF(C$4&gt;'Monitor Data'!D376,"",ABS(C$4-'Monitor Data'!D376)))</f>
        <v/>
      </c>
      <c r="D383" s="5">
        <f>IF(ISBLANK('Monitor Data'!E376),"",IF(D$4&gt;'Monitor Data'!E376,"",ABS(D$4-'Monitor Data'!E376)))</f>
        <v>1.8999999999999995</v>
      </c>
      <c r="E383" s="5">
        <f>IF(ISBLANK('Monitor Data'!G376),"",IF(E$4&gt;'Monitor Data'!G376,"",ABS(E$4-'Monitor Data'!G376)))</f>
        <v>2.0499999999999998</v>
      </c>
      <c r="F383" s="5" t="str">
        <f>IF(ISBLANK('Monitor Data'!H376),"",IF(F$4&gt;'Monitor Data'!H376,"",ABS(F$4-'Monitor Data'!H376)))</f>
        <v/>
      </c>
      <c r="G383" s="5" t="str">
        <f>IF(ISBLANK('Monitor Data'!J376),"",IF(G$4&gt;'Monitor Data'!J376,"",ABS(G$4-'Monitor Data'!J376)))</f>
        <v/>
      </c>
      <c r="H383" s="5" t="str">
        <f>IF(ISBLANK('Monitor Data'!L376),"",IF(H$4&gt;'Monitor Data'!L376,"",ABS(H$4-'Monitor Data'!L376)))</f>
        <v/>
      </c>
      <c r="I383" s="5">
        <f>IF(ISBLANK('Monitor Data'!M376),"",IF(I$4&gt;'Monitor Data'!M376,"",ABS(I$4-'Monitor Data'!M376)))</f>
        <v>0.29999999999999982</v>
      </c>
      <c r="J383" s="5" t="str">
        <f>IF(ISBLANK('Monitor Data'!O376),"",IF(J$4&gt;'Monitor Data'!O376,"",ABS(J$4-'Monitor Data'!O376)))</f>
        <v/>
      </c>
      <c r="K383" s="5" t="str">
        <f>IF(ISBLANK('Monitor Data'!P376),"",IF(K$4&gt;'Monitor Data'!P376,"",ABS(K$4-'Monitor Data'!P376)))</f>
        <v/>
      </c>
      <c r="L383" s="5" t="str">
        <f>IF(ISBLANK('Monitor Data'!Q376),"",IF(L$4&gt;'Monitor Data'!Q376,"",ABS(L$4-'Monitor Data'!Q376)))</f>
        <v/>
      </c>
      <c r="M383" s="5" t="str">
        <f>IF(ISBLANK('Monitor Data'!R376),"",IF(M$4&gt;'Monitor Data'!R376,"",ABS(M$4-'Monitor Data'!R376)))</f>
        <v/>
      </c>
      <c r="N383" s="5" t="str">
        <f>IF(ISBLANK('Monitor Data'!S376),"",IF(N$4&gt;'Monitor Data'!S376,"",ABS(N$4-'Monitor Data'!S376)))</f>
        <v/>
      </c>
    </row>
    <row r="384" spans="1:14" x14ac:dyDescent="0.25">
      <c r="A384" s="8">
        <v>44572</v>
      </c>
      <c r="B384" s="5">
        <f>IF(ISBLANK('Monitor Data'!B377),"",IF(B$4&gt;'Monitor Data'!B377,"",ABS(B$4-'Monitor Data'!B377)))</f>
        <v>0.59999999999999964</v>
      </c>
      <c r="C384" s="5">
        <f>IF(ISBLANK('Monitor Data'!D377),"",IF(C$4&gt;'Monitor Data'!D377,"",ABS(C$4-'Monitor Data'!D377)))</f>
        <v>3.1999999999999993</v>
      </c>
      <c r="D384" s="5">
        <f>IF(ISBLANK('Monitor Data'!E377),"",IF(D$4&gt;'Monitor Data'!E377,"",ABS(D$4-'Monitor Data'!E377)))</f>
        <v>1.1000000000000005</v>
      </c>
      <c r="E384" s="5">
        <f>IF(ISBLANK('Monitor Data'!G377),"",IF(E$4&gt;'Monitor Data'!G377,"",ABS(E$4-'Monitor Data'!G377)))</f>
        <v>0.95000000000000018</v>
      </c>
      <c r="F384" s="5">
        <f>IF(ISBLANK('Monitor Data'!H377),"",IF(F$4&gt;'Monitor Data'!H377,"",ABS(F$4-'Monitor Data'!H377)))</f>
        <v>0.20000000000000018</v>
      </c>
      <c r="G384" s="5">
        <f>IF(ISBLANK('Monitor Data'!J377),"",IF(G$4&gt;'Monitor Data'!J377,"",ABS(G$4-'Monitor Data'!J377)))</f>
        <v>1.4000000000000004</v>
      </c>
      <c r="H384" s="5" t="str">
        <f>IF(ISBLANK('Monitor Data'!L377),"",IF(H$4&gt;'Monitor Data'!L377,"",ABS(H$4-'Monitor Data'!L377)))</f>
        <v/>
      </c>
      <c r="I384" s="5" t="str">
        <f>IF(ISBLANK('Monitor Data'!M377),"",IF(I$4&gt;'Monitor Data'!M377,"",ABS(I$4-'Monitor Data'!M377)))</f>
        <v/>
      </c>
      <c r="J384" s="5">
        <f>IF(ISBLANK('Monitor Data'!O377),"",IF(J$4&gt;'Monitor Data'!O377,"",ABS(J$4-'Monitor Data'!O377)))</f>
        <v>6.1999999999999993</v>
      </c>
      <c r="K384" s="5">
        <f>IF(ISBLANK('Monitor Data'!P377),"",IF(K$4&gt;'Monitor Data'!P377,"",ABS(K$4-'Monitor Data'!P377)))</f>
        <v>0.5</v>
      </c>
      <c r="L384" s="5">
        <f>IF(ISBLANK('Monitor Data'!Q377),"",IF(L$4&gt;'Monitor Data'!Q377,"",ABS(L$4-'Monitor Data'!Q377)))</f>
        <v>1.4000000000000004</v>
      </c>
      <c r="M384" s="5" t="str">
        <f>IF(ISBLANK('Monitor Data'!R377),"",IF(M$4&gt;'Monitor Data'!R377,"",ABS(M$4-'Monitor Data'!R377)))</f>
        <v/>
      </c>
      <c r="N384" s="5" t="str">
        <f>IF(ISBLANK('Monitor Data'!S377),"",IF(N$4&gt;'Monitor Data'!S377,"",ABS(N$4-'Monitor Data'!S377)))</f>
        <v/>
      </c>
    </row>
    <row r="385" spans="1:14" x14ac:dyDescent="0.25">
      <c r="A385" s="8">
        <v>44573</v>
      </c>
      <c r="B385" s="5" t="str">
        <f>IF(ISBLANK('Monitor Data'!B378),"",IF(B$4&gt;'Monitor Data'!B378,"",ABS(B$4-'Monitor Data'!B378)))</f>
        <v/>
      </c>
      <c r="C385" s="5" t="str">
        <f>IF(ISBLANK('Monitor Data'!D378),"",IF(C$4&gt;'Monitor Data'!D378,"",ABS(C$4-'Monitor Data'!D378)))</f>
        <v/>
      </c>
      <c r="D385" s="5" t="str">
        <f>IF(ISBLANK('Monitor Data'!E378),"",IF(D$4&gt;'Monitor Data'!E378,"",ABS(D$4-'Monitor Data'!E378)))</f>
        <v/>
      </c>
      <c r="E385" s="5">
        <f>IF(ISBLANK('Monitor Data'!G378),"",IF(E$4&gt;'Monitor Data'!G378,"",ABS(E$4-'Monitor Data'!G378)))</f>
        <v>0.95000000000000018</v>
      </c>
      <c r="F385" s="5" t="str">
        <f>IF(ISBLANK('Monitor Data'!H378),"",IF(F$4&gt;'Monitor Data'!H378,"",ABS(F$4-'Monitor Data'!H378)))</f>
        <v/>
      </c>
      <c r="G385" s="5" t="str">
        <f>IF(ISBLANK('Monitor Data'!J378),"",IF(G$4&gt;'Monitor Data'!J378,"",ABS(G$4-'Monitor Data'!J378)))</f>
        <v/>
      </c>
      <c r="H385" s="5" t="str">
        <f>IF(ISBLANK('Monitor Data'!L378),"",IF(H$4&gt;'Monitor Data'!L378,"",ABS(H$4-'Monitor Data'!L378)))</f>
        <v/>
      </c>
      <c r="I385" s="5" t="str">
        <f>IF(ISBLANK('Monitor Data'!M378),"",IF(I$4&gt;'Monitor Data'!M378,"",ABS(I$4-'Monitor Data'!M378)))</f>
        <v/>
      </c>
      <c r="J385" s="5" t="str">
        <f>IF(ISBLANK('Monitor Data'!O378),"",IF(J$4&gt;'Monitor Data'!O378,"",ABS(J$4-'Monitor Data'!O378)))</f>
        <v/>
      </c>
      <c r="K385" s="5">
        <f>IF(ISBLANK('Monitor Data'!P378),"",IF(K$4&gt;'Monitor Data'!P378,"",ABS(K$4-'Monitor Data'!P378)))</f>
        <v>1.3999999999999995</v>
      </c>
      <c r="L385" s="5" t="str">
        <f>IF(ISBLANK('Monitor Data'!Q378),"",IF(L$4&gt;'Monitor Data'!Q378,"",ABS(L$4-'Monitor Data'!Q378)))</f>
        <v/>
      </c>
      <c r="M385" s="5" t="str">
        <f>IF(ISBLANK('Monitor Data'!R378),"",IF(M$4&gt;'Monitor Data'!R378,"",ABS(M$4-'Monitor Data'!R378)))</f>
        <v/>
      </c>
      <c r="N385" s="5" t="str">
        <f>IF(ISBLANK('Monitor Data'!S378),"",IF(N$4&gt;'Monitor Data'!S378,"",ABS(N$4-'Monitor Data'!S378)))</f>
        <v/>
      </c>
    </row>
    <row r="386" spans="1:14" x14ac:dyDescent="0.25">
      <c r="A386" s="8">
        <v>44574</v>
      </c>
      <c r="B386" s="5" t="str">
        <f>IF(ISBLANK('Monitor Data'!B379),"",IF(B$4&gt;'Monitor Data'!B379,"",ABS(B$4-'Monitor Data'!B379)))</f>
        <v/>
      </c>
      <c r="C386" s="5" t="str">
        <f>IF(ISBLANK('Monitor Data'!D379),"",IF(C$4&gt;'Monitor Data'!D379,"",ABS(C$4-'Monitor Data'!D379)))</f>
        <v/>
      </c>
      <c r="D386" s="5">
        <f>IF(ISBLANK('Monitor Data'!E379),"",IF(D$4&gt;'Monitor Data'!E379,"",ABS(D$4-'Monitor Data'!E379)))</f>
        <v>5.9999999999999991</v>
      </c>
      <c r="E386" s="5">
        <f>IF(ISBLANK('Monitor Data'!G379),"",IF(E$4&gt;'Monitor Data'!G379,"",ABS(E$4-'Monitor Data'!G379)))</f>
        <v>8.0500000000000007</v>
      </c>
      <c r="F386" s="5" t="str">
        <f>IF(ISBLANK('Monitor Data'!H379),"",IF(F$4&gt;'Monitor Data'!H379,"",ABS(F$4-'Monitor Data'!H379)))</f>
        <v/>
      </c>
      <c r="G386" s="5" t="str">
        <f>IF(ISBLANK('Monitor Data'!J379),"",IF(G$4&gt;'Monitor Data'!J379,"",ABS(G$4-'Monitor Data'!J379)))</f>
        <v/>
      </c>
      <c r="H386" s="5" t="str">
        <f>IF(ISBLANK('Monitor Data'!L379),"",IF(H$4&gt;'Monitor Data'!L379,"",ABS(H$4-'Monitor Data'!L379)))</f>
        <v/>
      </c>
      <c r="I386" s="5" t="str">
        <f>IF(ISBLANK('Monitor Data'!M379),"",IF(I$4&gt;'Monitor Data'!M379,"",ABS(I$4-'Monitor Data'!M379)))</f>
        <v/>
      </c>
      <c r="J386" s="5" t="str">
        <f>IF(ISBLANK('Monitor Data'!O379),"",IF(J$4&gt;'Monitor Data'!O379,"",ABS(J$4-'Monitor Data'!O379)))</f>
        <v/>
      </c>
      <c r="K386" s="5">
        <f>IF(ISBLANK('Monitor Data'!P379),"",IF(K$4&gt;'Monitor Data'!P379,"",ABS(K$4-'Monitor Data'!P379)))</f>
        <v>11.8</v>
      </c>
      <c r="L386" s="5" t="str">
        <f>IF(ISBLANK('Monitor Data'!Q379),"",IF(L$4&gt;'Monitor Data'!Q379,"",ABS(L$4-'Monitor Data'!Q379)))</f>
        <v/>
      </c>
      <c r="M386" s="5" t="str">
        <f>IF(ISBLANK('Monitor Data'!R379),"",IF(M$4&gt;'Monitor Data'!R379,"",ABS(M$4-'Monitor Data'!R379)))</f>
        <v/>
      </c>
      <c r="N386" s="5" t="str">
        <f>IF(ISBLANK('Monitor Data'!S379),"",IF(N$4&gt;'Monitor Data'!S379,"",ABS(N$4-'Monitor Data'!S379)))</f>
        <v/>
      </c>
    </row>
    <row r="387" spans="1:14" x14ac:dyDescent="0.25">
      <c r="A387" s="8">
        <v>44575</v>
      </c>
      <c r="B387" s="5">
        <f>IF(ISBLANK('Monitor Data'!B380),"",IF(B$4&gt;'Monitor Data'!B380,"",ABS(B$4-'Monitor Data'!B380)))</f>
        <v>2</v>
      </c>
      <c r="C387" s="5">
        <f>IF(ISBLANK('Monitor Data'!D380),"",IF(C$4&gt;'Monitor Data'!D380,"",ABS(C$4-'Monitor Data'!D380)))</f>
        <v>3.3000000000000007</v>
      </c>
      <c r="D387" s="5">
        <f>IF(ISBLANK('Monitor Data'!E380),"",IF(D$4&gt;'Monitor Data'!E380,"",ABS(D$4-'Monitor Data'!E380)))</f>
        <v>7.8999999999999995</v>
      </c>
      <c r="E387" s="5">
        <f>IF(ISBLANK('Monitor Data'!G380),"",IF(E$4&gt;'Monitor Data'!G380,"",ABS(E$4-'Monitor Data'!G380)))</f>
        <v>4.45</v>
      </c>
      <c r="F387" s="5">
        <f>IF(ISBLANK('Monitor Data'!H380),"",IF(F$4&gt;'Monitor Data'!H380,"",ABS(F$4-'Monitor Data'!H380)))</f>
        <v>3.8000000000000007</v>
      </c>
      <c r="G387" s="5">
        <f>IF(ISBLANK('Monitor Data'!J380),"",IF(G$4&gt;'Monitor Data'!J380,"",ABS(G$4-'Monitor Data'!J380)))</f>
        <v>8.1999999999999993</v>
      </c>
      <c r="H387" s="5" t="str">
        <f>IF(ISBLANK('Monitor Data'!L380),"",IF(H$4&gt;'Monitor Data'!L380,"",ABS(H$4-'Monitor Data'!L380)))</f>
        <v/>
      </c>
      <c r="I387" s="5">
        <f>IF(ISBLANK('Monitor Data'!M380),"",IF(I$4&gt;'Monitor Data'!M380,"",ABS(I$4-'Monitor Data'!M380)))</f>
        <v>7.6999999999999993</v>
      </c>
      <c r="J387" s="5">
        <f>IF(ISBLANK('Monitor Data'!O380),"",IF(J$4&gt;'Monitor Data'!O380,"",ABS(J$4-'Monitor Data'!O380)))</f>
        <v>4.4000000000000004</v>
      </c>
      <c r="K387" s="5">
        <f>IF(ISBLANK('Monitor Data'!P380),"",IF(K$4&gt;'Monitor Data'!P380,"",ABS(K$4-'Monitor Data'!P380)))</f>
        <v>5.3999999999999995</v>
      </c>
      <c r="L387" s="5">
        <f>IF(ISBLANK('Monitor Data'!Q380),"",IF(L$4&gt;'Monitor Data'!Q380,"",ABS(L$4-'Monitor Data'!Q380)))</f>
        <v>5.9</v>
      </c>
      <c r="M387" s="5">
        <f>IF(ISBLANK('Monitor Data'!R380),"",IF(M$4&gt;'Monitor Data'!R380,"",ABS(M$4-'Monitor Data'!R380)))</f>
        <v>12.600000000000001</v>
      </c>
      <c r="N387" s="5">
        <f>IF(ISBLANK('Monitor Data'!S380),"",IF(N$4&gt;'Monitor Data'!S380,"",ABS(N$4-'Monitor Data'!S380)))</f>
        <v>1.6000000000000005</v>
      </c>
    </row>
    <row r="388" spans="1:14" x14ac:dyDescent="0.25">
      <c r="A388" s="8">
        <v>44576</v>
      </c>
      <c r="B388" s="5" t="str">
        <f>IF(ISBLANK('Monitor Data'!B381),"",IF(B$4&gt;'Monitor Data'!B381,"",ABS(B$4-'Monitor Data'!B381)))</f>
        <v/>
      </c>
      <c r="C388" s="5" t="str">
        <f>IF(ISBLANK('Monitor Data'!D381),"",IF(C$4&gt;'Monitor Data'!D381,"",ABS(C$4-'Monitor Data'!D381)))</f>
        <v/>
      </c>
      <c r="D388" s="5" t="str">
        <f>IF(ISBLANK('Monitor Data'!E381),"",IF(D$4&gt;'Monitor Data'!E381,"",ABS(D$4-'Monitor Data'!E381)))</f>
        <v/>
      </c>
      <c r="E388" s="5" t="str">
        <f>IF(ISBLANK('Monitor Data'!G381),"",IF(E$4&gt;'Monitor Data'!G381,"",ABS(E$4-'Monitor Data'!G381)))</f>
        <v/>
      </c>
      <c r="F388" s="5" t="str">
        <f>IF(ISBLANK('Monitor Data'!H381),"",IF(F$4&gt;'Monitor Data'!H381,"",ABS(F$4-'Monitor Data'!H381)))</f>
        <v/>
      </c>
      <c r="G388" s="5" t="str">
        <f>IF(ISBLANK('Monitor Data'!J381),"",IF(G$4&gt;'Monitor Data'!J381,"",ABS(G$4-'Monitor Data'!J381)))</f>
        <v/>
      </c>
      <c r="H388" s="5" t="str">
        <f>IF(ISBLANK('Monitor Data'!L381),"",IF(H$4&gt;'Monitor Data'!L381,"",ABS(H$4-'Monitor Data'!L381)))</f>
        <v/>
      </c>
      <c r="I388" s="5" t="str">
        <f>IF(ISBLANK('Monitor Data'!M381),"",IF(I$4&gt;'Monitor Data'!M381,"",ABS(I$4-'Monitor Data'!M381)))</f>
        <v/>
      </c>
      <c r="J388" s="5" t="str">
        <f>IF(ISBLANK('Monitor Data'!O381),"",IF(J$4&gt;'Monitor Data'!O381,"",ABS(J$4-'Monitor Data'!O381)))</f>
        <v/>
      </c>
      <c r="K388" s="5" t="str">
        <f>IF(ISBLANK('Monitor Data'!P381),"",IF(K$4&gt;'Monitor Data'!P381,"",ABS(K$4-'Monitor Data'!P381)))</f>
        <v/>
      </c>
      <c r="L388" s="5" t="str">
        <f>IF(ISBLANK('Monitor Data'!Q381),"",IF(L$4&gt;'Monitor Data'!Q381,"",ABS(L$4-'Monitor Data'!Q381)))</f>
        <v/>
      </c>
      <c r="M388" s="5" t="str">
        <f>IF(ISBLANK('Monitor Data'!R381),"",IF(M$4&gt;'Monitor Data'!R381,"",ABS(M$4-'Monitor Data'!R381)))</f>
        <v/>
      </c>
      <c r="N388" s="5" t="str">
        <f>IF(ISBLANK('Monitor Data'!S381),"",IF(N$4&gt;'Monitor Data'!S381,"",ABS(N$4-'Monitor Data'!S381)))</f>
        <v/>
      </c>
    </row>
    <row r="389" spans="1:14" x14ac:dyDescent="0.25">
      <c r="A389" s="8">
        <v>44577</v>
      </c>
      <c r="B389" s="5" t="str">
        <f>IF(ISBLANK('Monitor Data'!B382),"",IF(B$4&gt;'Monitor Data'!B382,"",ABS(B$4-'Monitor Data'!B382)))</f>
        <v/>
      </c>
      <c r="C389" s="5" t="str">
        <f>IF(ISBLANK('Monitor Data'!D382),"",IF(C$4&gt;'Monitor Data'!D382,"",ABS(C$4-'Monitor Data'!D382)))</f>
        <v/>
      </c>
      <c r="D389" s="5">
        <f>IF(ISBLANK('Monitor Data'!E382),"",IF(D$4&gt;'Monitor Data'!E382,"",ABS(D$4-'Monitor Data'!E382)))</f>
        <v>5.6000000000000005</v>
      </c>
      <c r="E389" s="5">
        <f>IF(ISBLANK('Monitor Data'!G382),"",IF(E$4&gt;'Monitor Data'!G382,"",ABS(E$4-'Monitor Data'!G382)))</f>
        <v>3.55</v>
      </c>
      <c r="F389" s="5" t="str">
        <f>IF(ISBLANK('Monitor Data'!H382),"",IF(F$4&gt;'Monitor Data'!H382,"",ABS(F$4-'Monitor Data'!H382)))</f>
        <v/>
      </c>
      <c r="G389" s="5" t="str">
        <f>IF(ISBLANK('Monitor Data'!J382),"",IF(G$4&gt;'Monitor Data'!J382,"",ABS(G$4-'Monitor Data'!J382)))</f>
        <v/>
      </c>
      <c r="H389" s="5" t="str">
        <f>IF(ISBLANK('Monitor Data'!L382),"",IF(H$4&gt;'Monitor Data'!L382,"",ABS(H$4-'Monitor Data'!L382)))</f>
        <v/>
      </c>
      <c r="I389" s="5">
        <f>IF(ISBLANK('Monitor Data'!M382),"",IF(I$4&gt;'Monitor Data'!M382,"",ABS(I$4-'Monitor Data'!M382)))</f>
        <v>2</v>
      </c>
      <c r="J389" s="5" t="str">
        <f>IF(ISBLANK('Monitor Data'!O382),"",IF(J$4&gt;'Monitor Data'!O382,"",ABS(J$4-'Monitor Data'!O382)))</f>
        <v/>
      </c>
      <c r="K389" s="5">
        <f>IF(ISBLANK('Monitor Data'!P382),"",IF(K$4&gt;'Monitor Data'!P382,"",ABS(K$4-'Monitor Data'!P382)))</f>
        <v>7.7</v>
      </c>
      <c r="L389" s="5" t="str">
        <f>IF(ISBLANK('Monitor Data'!Q382),"",IF(L$4&gt;'Monitor Data'!Q382,"",ABS(L$4-'Monitor Data'!Q382)))</f>
        <v/>
      </c>
      <c r="M389" s="5" t="str">
        <f>IF(ISBLANK('Monitor Data'!R382),"",IF(M$4&gt;'Monitor Data'!R382,"",ABS(M$4-'Monitor Data'!R382)))</f>
        <v/>
      </c>
      <c r="N389" s="5" t="str">
        <f>IF(ISBLANK('Monitor Data'!S382),"",IF(N$4&gt;'Monitor Data'!S382,"",ABS(N$4-'Monitor Data'!S382)))</f>
        <v/>
      </c>
    </row>
    <row r="390" spans="1:14" x14ac:dyDescent="0.25">
      <c r="A390" s="8">
        <v>44578</v>
      </c>
      <c r="B390" s="5" t="str">
        <f>IF(ISBLANK('Monitor Data'!B383),"",IF(B$4&gt;'Monitor Data'!B383,"",ABS(B$4-'Monitor Data'!B383)))</f>
        <v/>
      </c>
      <c r="C390" s="5">
        <f>IF(ISBLANK('Monitor Data'!D383),"",IF(C$4&gt;'Monitor Data'!D383,"",ABS(C$4-'Monitor Data'!D383)))</f>
        <v>1.5999999999999996</v>
      </c>
      <c r="D390" s="5" t="str">
        <f>IF(ISBLANK('Monitor Data'!E383),"",IF(D$4&gt;'Monitor Data'!E383,"",ABS(D$4-'Monitor Data'!E383)))</f>
        <v/>
      </c>
      <c r="E390" s="5" t="str">
        <f>IF(ISBLANK('Monitor Data'!G383),"",IF(E$4&gt;'Monitor Data'!G383,"",ABS(E$4-'Monitor Data'!G383)))</f>
        <v/>
      </c>
      <c r="F390" s="5">
        <f>IF(ISBLANK('Monitor Data'!H383),"",IF(F$4&gt;'Monitor Data'!H383,"",ABS(F$4-'Monitor Data'!H383)))</f>
        <v>0.80000000000000071</v>
      </c>
      <c r="G390" s="5" t="str">
        <f>IF(ISBLANK('Monitor Data'!J383),"",IF(G$4&gt;'Monitor Data'!J383,"",ABS(G$4-'Monitor Data'!J383)))</f>
        <v/>
      </c>
      <c r="H390" s="5" t="str">
        <f>IF(ISBLANK('Monitor Data'!L383),"",IF(H$4&gt;'Monitor Data'!L383,"",ABS(H$4-'Monitor Data'!L383)))</f>
        <v/>
      </c>
      <c r="I390" s="5" t="str">
        <f>IF(ISBLANK('Monitor Data'!M383),"",IF(I$4&gt;'Monitor Data'!M383,"",ABS(I$4-'Monitor Data'!M383)))</f>
        <v/>
      </c>
      <c r="J390" s="5" t="str">
        <f>IF(ISBLANK('Monitor Data'!O383),"",IF(J$4&gt;'Monitor Data'!O383,"",ABS(J$4-'Monitor Data'!O383)))</f>
        <v/>
      </c>
      <c r="K390" s="5">
        <f>IF(ISBLANK('Monitor Data'!P383),"",IF(K$4&gt;'Monitor Data'!P383,"",ABS(K$4-'Monitor Data'!P383)))</f>
        <v>0.70000000000000018</v>
      </c>
      <c r="L390" s="5" t="str">
        <f>IF(ISBLANK('Monitor Data'!Q383),"",IF(L$4&gt;'Monitor Data'!Q383,"",ABS(L$4-'Monitor Data'!Q383)))</f>
        <v/>
      </c>
      <c r="M390" s="5" t="str">
        <f>IF(ISBLANK('Monitor Data'!R383),"",IF(M$4&gt;'Monitor Data'!R383,"",ABS(M$4-'Monitor Data'!R383)))</f>
        <v/>
      </c>
      <c r="N390" s="5">
        <f>IF(ISBLANK('Monitor Data'!S383),"",IF(N$4&gt;'Monitor Data'!S383,"",ABS(N$4-'Monitor Data'!S383)))</f>
        <v>1.2000000000000002</v>
      </c>
    </row>
    <row r="391" spans="1:14" x14ac:dyDescent="0.25">
      <c r="A391" s="8">
        <v>44579</v>
      </c>
      <c r="B391" s="5" t="str">
        <f>IF(ISBLANK('Monitor Data'!B384),"",IF(B$4&gt;'Monitor Data'!B384,"",ABS(B$4-'Monitor Data'!B384)))</f>
        <v/>
      </c>
      <c r="C391" s="5" t="str">
        <f>IF(ISBLANK('Monitor Data'!D384),"",IF(C$4&gt;'Monitor Data'!D384,"",ABS(C$4-'Monitor Data'!D384)))</f>
        <v/>
      </c>
      <c r="D391" s="5">
        <f>IF(ISBLANK('Monitor Data'!E384),"",IF(D$4&gt;'Monitor Data'!E384,"",ABS(D$4-'Monitor Data'!E384)))</f>
        <v>1.3999999999999995</v>
      </c>
      <c r="E391" s="5">
        <f>IF(ISBLANK('Monitor Data'!G384),"",IF(E$4&gt;'Monitor Data'!G384,"",ABS(E$4-'Monitor Data'!G384)))</f>
        <v>1.6499999999999995</v>
      </c>
      <c r="F391" s="5" t="str">
        <f>IF(ISBLANK('Monitor Data'!H384),"",IF(F$4&gt;'Monitor Data'!H384,"",ABS(F$4-'Monitor Data'!H384)))</f>
        <v/>
      </c>
      <c r="G391" s="5" t="str">
        <f>IF(ISBLANK('Monitor Data'!J384),"",IF(G$4&gt;'Monitor Data'!J384,"",ABS(G$4-'Monitor Data'!J384)))</f>
        <v/>
      </c>
      <c r="H391" s="5" t="str">
        <f>IF(ISBLANK('Monitor Data'!L384),"",IF(H$4&gt;'Monitor Data'!L384,"",ABS(H$4-'Monitor Data'!L384)))</f>
        <v/>
      </c>
      <c r="I391" s="5">
        <f>IF(ISBLANK('Monitor Data'!M384),"",IF(I$4&gt;'Monitor Data'!M384,"",ABS(I$4-'Monitor Data'!M384)))</f>
        <v>1.9000000000000004</v>
      </c>
      <c r="J391" s="5" t="str">
        <f>IF(ISBLANK('Monitor Data'!O384),"",IF(J$4&gt;'Monitor Data'!O384,"",ABS(J$4-'Monitor Data'!O384)))</f>
        <v/>
      </c>
      <c r="K391" s="5" t="str">
        <f>IF(ISBLANK('Monitor Data'!P384),"",IF(K$4&gt;'Monitor Data'!P384,"",ABS(K$4-'Monitor Data'!P384)))</f>
        <v/>
      </c>
      <c r="L391" s="5" t="str">
        <f>IF(ISBLANK('Monitor Data'!Q384),"",IF(L$4&gt;'Monitor Data'!Q384,"",ABS(L$4-'Monitor Data'!Q384)))</f>
        <v/>
      </c>
      <c r="M391" s="5" t="str">
        <f>IF(ISBLANK('Monitor Data'!R384),"",IF(M$4&gt;'Monitor Data'!R384,"",ABS(M$4-'Monitor Data'!R384)))</f>
        <v/>
      </c>
      <c r="N391" s="5" t="str">
        <f>IF(ISBLANK('Monitor Data'!S384),"",IF(N$4&gt;'Monitor Data'!S384,"",ABS(N$4-'Monitor Data'!S384)))</f>
        <v/>
      </c>
    </row>
    <row r="392" spans="1:14" x14ac:dyDescent="0.25">
      <c r="A392" s="8">
        <v>44580</v>
      </c>
      <c r="B392" s="5" t="str">
        <f>IF(ISBLANK('Monitor Data'!B385),"",IF(B$4&gt;'Monitor Data'!B385,"",ABS(B$4-'Monitor Data'!B385)))</f>
        <v/>
      </c>
      <c r="C392" s="5" t="str">
        <f>IF(ISBLANK('Monitor Data'!D385),"",IF(C$4&gt;'Monitor Data'!D385,"",ABS(C$4-'Monitor Data'!D385)))</f>
        <v/>
      </c>
      <c r="D392" s="5" t="str">
        <f>IF(ISBLANK('Monitor Data'!E385),"",IF(D$4&gt;'Monitor Data'!E385,"",ABS(D$4-'Monitor Data'!E385)))</f>
        <v/>
      </c>
      <c r="E392" s="5" t="str">
        <f>IF(ISBLANK('Monitor Data'!G385),"",IF(E$4&gt;'Monitor Data'!G385,"",ABS(E$4-'Monitor Data'!G385)))</f>
        <v/>
      </c>
      <c r="F392" s="5" t="str">
        <f>IF(ISBLANK('Monitor Data'!H385),"",IF(F$4&gt;'Monitor Data'!H385,"",ABS(F$4-'Monitor Data'!H385)))</f>
        <v/>
      </c>
      <c r="G392" s="5" t="str">
        <f>IF(ISBLANK('Monitor Data'!J385),"",IF(G$4&gt;'Monitor Data'!J385,"",ABS(G$4-'Monitor Data'!J385)))</f>
        <v/>
      </c>
      <c r="H392" s="5" t="str">
        <f>IF(ISBLANK('Monitor Data'!L385),"",IF(H$4&gt;'Monitor Data'!L385,"",ABS(H$4-'Monitor Data'!L385)))</f>
        <v/>
      </c>
      <c r="I392" s="5" t="str">
        <f>IF(ISBLANK('Monitor Data'!M385),"",IF(I$4&gt;'Monitor Data'!M385,"",ABS(I$4-'Monitor Data'!M385)))</f>
        <v/>
      </c>
      <c r="J392" s="5" t="str">
        <f>IF(ISBLANK('Monitor Data'!O385),"",IF(J$4&gt;'Monitor Data'!O385,"",ABS(J$4-'Monitor Data'!O385)))</f>
        <v/>
      </c>
      <c r="K392" s="5" t="str">
        <f>IF(ISBLANK('Monitor Data'!P385),"",IF(K$4&gt;'Monitor Data'!P385,"",ABS(K$4-'Monitor Data'!P385)))</f>
        <v/>
      </c>
      <c r="L392" s="5" t="str">
        <f>IF(ISBLANK('Monitor Data'!Q385),"",IF(L$4&gt;'Monitor Data'!Q385,"",ABS(L$4-'Monitor Data'!Q385)))</f>
        <v/>
      </c>
      <c r="M392" s="5" t="str">
        <f>IF(ISBLANK('Monitor Data'!R385),"",IF(M$4&gt;'Monitor Data'!R385,"",ABS(M$4-'Monitor Data'!R385)))</f>
        <v/>
      </c>
      <c r="N392" s="5" t="str">
        <f>IF(ISBLANK('Monitor Data'!S385),"",IF(N$4&gt;'Monitor Data'!S385,"",ABS(N$4-'Monitor Data'!S385)))</f>
        <v/>
      </c>
    </row>
    <row r="393" spans="1:14" x14ac:dyDescent="0.25">
      <c r="A393" s="8">
        <v>44581</v>
      </c>
      <c r="B393" s="5">
        <f>IF(ISBLANK('Monitor Data'!B386),"",IF(B$4&gt;'Monitor Data'!B386,"",ABS(B$4-'Monitor Data'!B386)))</f>
        <v>2.5999999999999996</v>
      </c>
      <c r="C393" s="5" t="str">
        <f>IF(ISBLANK('Monitor Data'!D386),"",IF(C$4&gt;'Monitor Data'!D386,"",ABS(C$4-'Monitor Data'!D386)))</f>
        <v/>
      </c>
      <c r="D393" s="5">
        <f>IF(ISBLANK('Monitor Data'!E386),"",IF(D$4&gt;'Monitor Data'!E386,"",ABS(D$4-'Monitor Data'!E386)))</f>
        <v>0.29999999999999982</v>
      </c>
      <c r="E393" s="5" t="str">
        <f>IF(ISBLANK('Monitor Data'!G386),"",IF(E$4&gt;'Monitor Data'!G386,"",ABS(E$4-'Monitor Data'!G386)))</f>
        <v/>
      </c>
      <c r="F393" s="5" t="str">
        <f>IF(ISBLANK('Monitor Data'!H386),"",IF(F$4&gt;'Monitor Data'!H386,"",ABS(F$4-'Monitor Data'!H386)))</f>
        <v/>
      </c>
      <c r="G393" s="5" t="str">
        <f>IF(ISBLANK('Monitor Data'!J386),"",IF(G$4&gt;'Monitor Data'!J386,"",ABS(G$4-'Monitor Data'!J386)))</f>
        <v/>
      </c>
      <c r="H393" s="5" t="str">
        <f>IF(ISBLANK('Monitor Data'!L386),"",IF(H$4&gt;'Monitor Data'!L386,"",ABS(H$4-'Monitor Data'!L386)))</f>
        <v/>
      </c>
      <c r="I393" s="5" t="str">
        <f>IF(ISBLANK('Monitor Data'!M386),"",IF(I$4&gt;'Monitor Data'!M386,"",ABS(I$4-'Monitor Data'!M386)))</f>
        <v/>
      </c>
      <c r="J393" s="5" t="str">
        <f>IF(ISBLANK('Monitor Data'!O386),"",IF(J$4&gt;'Monitor Data'!O386,"",ABS(J$4-'Monitor Data'!O386)))</f>
        <v/>
      </c>
      <c r="K393" s="5" t="str">
        <f>IF(ISBLANK('Monitor Data'!P386),"",IF(K$4&gt;'Monitor Data'!P386,"",ABS(K$4-'Monitor Data'!P386)))</f>
        <v/>
      </c>
      <c r="L393" s="5" t="str">
        <f>IF(ISBLANK('Monitor Data'!Q386),"",IF(L$4&gt;'Monitor Data'!Q386,"",ABS(L$4-'Monitor Data'!Q386)))</f>
        <v/>
      </c>
      <c r="M393" s="5" t="str">
        <f>IF(ISBLANK('Monitor Data'!R386),"",IF(M$4&gt;'Monitor Data'!R386,"",ABS(M$4-'Monitor Data'!R386)))</f>
        <v/>
      </c>
      <c r="N393" s="5" t="str">
        <f>IF(ISBLANK('Monitor Data'!S386),"",IF(N$4&gt;'Monitor Data'!S386,"",ABS(N$4-'Monitor Data'!S386)))</f>
        <v/>
      </c>
    </row>
    <row r="394" spans="1:14" x14ac:dyDescent="0.25">
      <c r="A394" s="8">
        <v>44582</v>
      </c>
      <c r="B394" s="5" t="str">
        <f>IF(ISBLANK('Monitor Data'!B387),"",IF(B$4&gt;'Monitor Data'!B387,"",ABS(B$4-'Monitor Data'!B387)))</f>
        <v/>
      </c>
      <c r="C394" s="5" t="str">
        <f>IF(ISBLANK('Monitor Data'!D387),"",IF(C$4&gt;'Monitor Data'!D387,"",ABS(C$4-'Monitor Data'!D387)))</f>
        <v/>
      </c>
      <c r="D394" s="5">
        <f>IF(ISBLANK('Monitor Data'!E387),"",IF(D$4&gt;'Monitor Data'!E387,"",ABS(D$4-'Monitor Data'!E387)))</f>
        <v>5.9999999999999991</v>
      </c>
      <c r="E394" s="5">
        <f>IF(ISBLANK('Monitor Data'!G387),"",IF(E$4&gt;'Monitor Data'!G387,"",ABS(E$4-'Monitor Data'!G387)))</f>
        <v>5.3500000000000005</v>
      </c>
      <c r="F394" s="5" t="str">
        <f>IF(ISBLANK('Monitor Data'!H387),"",IF(F$4&gt;'Monitor Data'!H387,"",ABS(F$4-'Monitor Data'!H387)))</f>
        <v/>
      </c>
      <c r="G394" s="5" t="str">
        <f>IF(ISBLANK('Monitor Data'!J387),"",IF(G$4&gt;'Monitor Data'!J387,"",ABS(G$4-'Monitor Data'!J387)))</f>
        <v/>
      </c>
      <c r="H394" s="5" t="str">
        <f>IF(ISBLANK('Monitor Data'!L387),"",IF(H$4&gt;'Monitor Data'!L387,"",ABS(H$4-'Monitor Data'!L387)))</f>
        <v/>
      </c>
      <c r="I394" s="5">
        <f>IF(ISBLANK('Monitor Data'!M387),"",IF(I$4&gt;'Monitor Data'!M387,"",ABS(I$4-'Monitor Data'!M387)))</f>
        <v>4</v>
      </c>
      <c r="J394" s="5" t="str">
        <f>IF(ISBLANK('Monitor Data'!O387),"",IF(J$4&gt;'Monitor Data'!O387,"",ABS(J$4-'Monitor Data'!O387)))</f>
        <v/>
      </c>
      <c r="K394" s="5">
        <f>IF(ISBLANK('Monitor Data'!P387),"",IF(K$4&gt;'Monitor Data'!P387,"",ABS(K$4-'Monitor Data'!P387)))</f>
        <v>4.1000000000000005</v>
      </c>
      <c r="L394" s="5" t="str">
        <f>IF(ISBLANK('Monitor Data'!Q387),"",IF(L$4&gt;'Monitor Data'!Q387,"",ABS(L$4-'Monitor Data'!Q387)))</f>
        <v/>
      </c>
      <c r="M394" s="5" t="str">
        <f>IF(ISBLANK('Monitor Data'!R387),"",IF(M$4&gt;'Monitor Data'!R387,"",ABS(M$4-'Monitor Data'!R387)))</f>
        <v/>
      </c>
      <c r="N394" s="5" t="str">
        <f>IF(ISBLANK('Monitor Data'!S387),"",IF(N$4&gt;'Monitor Data'!S387,"",ABS(N$4-'Monitor Data'!S387)))</f>
        <v/>
      </c>
    </row>
    <row r="395" spans="1:14" x14ac:dyDescent="0.25">
      <c r="A395" s="8">
        <v>44583</v>
      </c>
      <c r="B395" s="5" t="str">
        <f>IF(ISBLANK('Monitor Data'!B388),"",IF(B$4&gt;'Monitor Data'!B388,"",ABS(B$4-'Monitor Data'!B388)))</f>
        <v/>
      </c>
      <c r="C395" s="5" t="str">
        <f>IF(ISBLANK('Monitor Data'!D388),"",IF(C$4&gt;'Monitor Data'!D388,"",ABS(C$4-'Monitor Data'!D388)))</f>
        <v/>
      </c>
      <c r="D395" s="5" t="str">
        <f>IF(ISBLANK('Monitor Data'!E388),"",IF(D$4&gt;'Monitor Data'!E388,"",ABS(D$4-'Monitor Data'!E388)))</f>
        <v/>
      </c>
      <c r="E395" s="5" t="str">
        <f>IF(ISBLANK('Monitor Data'!G388),"",IF(E$4&gt;'Monitor Data'!G388,"",ABS(E$4-'Monitor Data'!G388)))</f>
        <v/>
      </c>
      <c r="F395" s="5" t="str">
        <f>IF(ISBLANK('Monitor Data'!H388),"",IF(F$4&gt;'Monitor Data'!H388,"",ABS(F$4-'Monitor Data'!H388)))</f>
        <v/>
      </c>
      <c r="G395" s="5" t="str">
        <f>IF(ISBLANK('Monitor Data'!J388),"",IF(G$4&gt;'Monitor Data'!J388,"",ABS(G$4-'Monitor Data'!J388)))</f>
        <v/>
      </c>
      <c r="H395" s="5" t="str">
        <f>IF(ISBLANK('Monitor Data'!L388),"",IF(H$4&gt;'Monitor Data'!L388,"",ABS(H$4-'Monitor Data'!L388)))</f>
        <v/>
      </c>
      <c r="I395" s="5" t="str">
        <f>IF(ISBLANK('Monitor Data'!M388),"",IF(I$4&gt;'Monitor Data'!M388,"",ABS(I$4-'Monitor Data'!M388)))</f>
        <v/>
      </c>
      <c r="J395" s="5" t="str">
        <f>IF(ISBLANK('Monitor Data'!O388),"",IF(J$4&gt;'Monitor Data'!O388,"",ABS(J$4-'Monitor Data'!O388)))</f>
        <v/>
      </c>
      <c r="K395" s="5" t="str">
        <f>IF(ISBLANK('Monitor Data'!P388),"",IF(K$4&gt;'Monitor Data'!P388,"",ABS(K$4-'Monitor Data'!P388)))</f>
        <v/>
      </c>
      <c r="L395" s="5" t="str">
        <f>IF(ISBLANK('Monitor Data'!Q388),"",IF(L$4&gt;'Monitor Data'!Q388,"",ABS(L$4-'Monitor Data'!Q388)))</f>
        <v/>
      </c>
      <c r="M395" s="5" t="str">
        <f>IF(ISBLANK('Monitor Data'!R388),"",IF(M$4&gt;'Monitor Data'!R388,"",ABS(M$4-'Monitor Data'!R388)))</f>
        <v/>
      </c>
      <c r="N395" s="5" t="str">
        <f>IF(ISBLANK('Monitor Data'!S388),"",IF(N$4&gt;'Monitor Data'!S388,"",ABS(N$4-'Monitor Data'!S388)))</f>
        <v/>
      </c>
    </row>
    <row r="396" spans="1:14" x14ac:dyDescent="0.25">
      <c r="A396" s="8">
        <v>44584</v>
      </c>
      <c r="B396" s="5" t="str">
        <f>IF(ISBLANK('Monitor Data'!B389),"",IF(B$4&gt;'Monitor Data'!B389,"",ABS(B$4-'Monitor Data'!B389)))</f>
        <v/>
      </c>
      <c r="C396" s="5" t="str">
        <f>IF(ISBLANK('Monitor Data'!D389),"",IF(C$4&gt;'Monitor Data'!D389,"",ABS(C$4-'Monitor Data'!D389)))</f>
        <v/>
      </c>
      <c r="D396" s="5" t="str">
        <f>IF(ISBLANK('Monitor Data'!E389),"",IF(D$4&gt;'Monitor Data'!E389,"",ABS(D$4-'Monitor Data'!E389)))</f>
        <v/>
      </c>
      <c r="E396" s="5" t="str">
        <f>IF(ISBLANK('Monitor Data'!G389),"",IF(E$4&gt;'Monitor Data'!G389,"",ABS(E$4-'Monitor Data'!G389)))</f>
        <v/>
      </c>
      <c r="F396" s="5" t="str">
        <f>IF(ISBLANK('Monitor Data'!H389),"",IF(F$4&gt;'Monitor Data'!H389,"",ABS(F$4-'Monitor Data'!H389)))</f>
        <v/>
      </c>
      <c r="G396" s="5" t="str">
        <f>IF(ISBLANK('Monitor Data'!J389),"",IF(G$4&gt;'Monitor Data'!J389,"",ABS(G$4-'Monitor Data'!J389)))</f>
        <v/>
      </c>
      <c r="H396" s="5" t="str">
        <f>IF(ISBLANK('Monitor Data'!L389),"",IF(H$4&gt;'Monitor Data'!L389,"",ABS(H$4-'Monitor Data'!L389)))</f>
        <v/>
      </c>
      <c r="I396" s="5" t="str">
        <f>IF(ISBLANK('Monitor Data'!M389),"",IF(I$4&gt;'Monitor Data'!M389,"",ABS(I$4-'Monitor Data'!M389)))</f>
        <v/>
      </c>
      <c r="J396" s="5" t="str">
        <f>IF(ISBLANK('Monitor Data'!O389),"",IF(J$4&gt;'Monitor Data'!O389,"",ABS(J$4-'Monitor Data'!O389)))</f>
        <v/>
      </c>
      <c r="K396" s="5" t="str">
        <f>IF(ISBLANK('Monitor Data'!P389),"",IF(K$4&gt;'Monitor Data'!P389,"",ABS(K$4-'Monitor Data'!P389)))</f>
        <v/>
      </c>
      <c r="L396" s="5" t="str">
        <f>IF(ISBLANK('Monitor Data'!Q389),"",IF(L$4&gt;'Monitor Data'!Q389,"",ABS(L$4-'Monitor Data'!Q389)))</f>
        <v/>
      </c>
      <c r="M396" s="5" t="str">
        <f>IF(ISBLANK('Monitor Data'!R389),"",IF(M$4&gt;'Monitor Data'!R389,"",ABS(M$4-'Monitor Data'!R389)))</f>
        <v/>
      </c>
      <c r="N396" s="5" t="str">
        <f>IF(ISBLANK('Monitor Data'!S389),"",IF(N$4&gt;'Monitor Data'!S389,"",ABS(N$4-'Monitor Data'!S389)))</f>
        <v/>
      </c>
    </row>
    <row r="397" spans="1:14" x14ac:dyDescent="0.25">
      <c r="A397" s="8">
        <v>44585</v>
      </c>
      <c r="B397" s="5" t="str">
        <f>IF(ISBLANK('Monitor Data'!B390),"",IF(B$4&gt;'Monitor Data'!B390,"",ABS(B$4-'Monitor Data'!B390)))</f>
        <v/>
      </c>
      <c r="C397" s="5" t="str">
        <f>IF(ISBLANK('Monitor Data'!D390),"",IF(C$4&gt;'Monitor Data'!D390,"",ABS(C$4-'Monitor Data'!D390)))</f>
        <v/>
      </c>
      <c r="D397" s="5">
        <f>IF(ISBLANK('Monitor Data'!E390),"",IF(D$4&gt;'Monitor Data'!E390,"",ABS(D$4-'Monitor Data'!E390)))</f>
        <v>1.1000000000000005</v>
      </c>
      <c r="E397" s="5">
        <f>IF(ISBLANK('Monitor Data'!G390),"",IF(E$4&gt;'Monitor Data'!G390,"",ABS(E$4-'Monitor Data'!G390)))</f>
        <v>1.2499999999999991</v>
      </c>
      <c r="F397" s="5" t="str">
        <f>IF(ISBLANK('Monitor Data'!H390),"",IF(F$4&gt;'Monitor Data'!H390,"",ABS(F$4-'Monitor Data'!H390)))</f>
        <v/>
      </c>
      <c r="G397" s="5" t="str">
        <f>IF(ISBLANK('Monitor Data'!J390),"",IF(G$4&gt;'Monitor Data'!J390,"",ABS(G$4-'Monitor Data'!J390)))</f>
        <v/>
      </c>
      <c r="H397" s="5" t="str">
        <f>IF(ISBLANK('Monitor Data'!L390),"",IF(H$4&gt;'Monitor Data'!L390,"",ABS(H$4-'Monitor Data'!L390)))</f>
        <v/>
      </c>
      <c r="I397" s="5" t="str">
        <f>IF(ISBLANK('Monitor Data'!M390),"",IF(I$4&gt;'Monitor Data'!M390,"",ABS(I$4-'Monitor Data'!M390)))</f>
        <v/>
      </c>
      <c r="J397" s="5" t="str">
        <f>IF(ISBLANK('Monitor Data'!O390),"",IF(J$4&gt;'Monitor Data'!O390,"",ABS(J$4-'Monitor Data'!O390)))</f>
        <v/>
      </c>
      <c r="K397" s="5">
        <f>IF(ISBLANK('Monitor Data'!P390),"",IF(K$4&gt;'Monitor Data'!P390,"",ABS(K$4-'Monitor Data'!P390)))</f>
        <v>0.70000000000000018</v>
      </c>
      <c r="L397" s="5" t="str">
        <f>IF(ISBLANK('Monitor Data'!Q390),"",IF(L$4&gt;'Monitor Data'!Q390,"",ABS(L$4-'Monitor Data'!Q390)))</f>
        <v/>
      </c>
      <c r="M397" s="5" t="str">
        <f>IF(ISBLANK('Monitor Data'!R390),"",IF(M$4&gt;'Monitor Data'!R390,"",ABS(M$4-'Monitor Data'!R390)))</f>
        <v/>
      </c>
      <c r="N397" s="5" t="str">
        <f>IF(ISBLANK('Monitor Data'!S390),"",IF(N$4&gt;'Monitor Data'!S390,"",ABS(N$4-'Monitor Data'!S390)))</f>
        <v/>
      </c>
    </row>
    <row r="398" spans="1:14" x14ac:dyDescent="0.25">
      <c r="A398" s="8">
        <v>44586</v>
      </c>
      <c r="B398" s="5" t="str">
        <f>IF(ISBLANK('Monitor Data'!B391),"",IF(B$4&gt;'Monitor Data'!B391,"",ABS(B$4-'Monitor Data'!B391)))</f>
        <v/>
      </c>
      <c r="C398" s="5" t="str">
        <f>IF(ISBLANK('Monitor Data'!D391),"",IF(C$4&gt;'Monitor Data'!D391,"",ABS(C$4-'Monitor Data'!D391)))</f>
        <v/>
      </c>
      <c r="D398" s="5" t="str">
        <f>IF(ISBLANK('Monitor Data'!E391),"",IF(D$4&gt;'Monitor Data'!E391,"",ABS(D$4-'Monitor Data'!E391)))</f>
        <v/>
      </c>
      <c r="E398" s="5" t="str">
        <f>IF(ISBLANK('Monitor Data'!G391),"",IF(E$4&gt;'Monitor Data'!G391,"",ABS(E$4-'Monitor Data'!G391)))</f>
        <v/>
      </c>
      <c r="F398" s="5" t="str">
        <f>IF(ISBLANK('Monitor Data'!H391),"",IF(F$4&gt;'Monitor Data'!H391,"",ABS(F$4-'Monitor Data'!H391)))</f>
        <v/>
      </c>
      <c r="G398" s="5" t="str">
        <f>IF(ISBLANK('Monitor Data'!J391),"",IF(G$4&gt;'Monitor Data'!J391,"",ABS(G$4-'Monitor Data'!J391)))</f>
        <v/>
      </c>
      <c r="H398" s="5" t="str">
        <f>IF(ISBLANK('Monitor Data'!L391),"",IF(H$4&gt;'Monitor Data'!L391,"",ABS(H$4-'Monitor Data'!L391)))</f>
        <v/>
      </c>
      <c r="I398" s="5" t="str">
        <f>IF(ISBLANK('Monitor Data'!M391),"",IF(I$4&gt;'Monitor Data'!M391,"",ABS(I$4-'Monitor Data'!M391)))</f>
        <v/>
      </c>
      <c r="J398" s="5" t="str">
        <f>IF(ISBLANK('Monitor Data'!O391),"",IF(J$4&gt;'Monitor Data'!O391,"",ABS(J$4-'Monitor Data'!O391)))</f>
        <v/>
      </c>
      <c r="K398" s="5" t="str">
        <f>IF(ISBLANK('Monitor Data'!P391),"",IF(K$4&gt;'Monitor Data'!P391,"",ABS(K$4-'Monitor Data'!P391)))</f>
        <v/>
      </c>
      <c r="L398" s="5" t="str">
        <f>IF(ISBLANK('Monitor Data'!Q391),"",IF(L$4&gt;'Monitor Data'!Q391,"",ABS(L$4-'Monitor Data'!Q391)))</f>
        <v/>
      </c>
      <c r="M398" s="5" t="str">
        <f>IF(ISBLANK('Monitor Data'!R391),"",IF(M$4&gt;'Monitor Data'!R391,"",ABS(M$4-'Monitor Data'!R391)))</f>
        <v/>
      </c>
      <c r="N398" s="5" t="str">
        <f>IF(ISBLANK('Monitor Data'!S391),"",IF(N$4&gt;'Monitor Data'!S391,"",ABS(N$4-'Monitor Data'!S391)))</f>
        <v/>
      </c>
    </row>
    <row r="399" spans="1:14" x14ac:dyDescent="0.25">
      <c r="A399" s="8">
        <v>44587</v>
      </c>
      <c r="B399" s="5">
        <f>IF(ISBLANK('Monitor Data'!B392),"",IF(B$4&gt;'Monitor Data'!B392,"",ABS(B$4-'Monitor Data'!B392)))</f>
        <v>3.0999999999999996</v>
      </c>
      <c r="C399" s="5">
        <f>IF(ISBLANK('Monitor Data'!D392),"",IF(C$4&gt;'Monitor Data'!D392,"",ABS(C$4-'Monitor Data'!D392)))</f>
        <v>0.29999999999999982</v>
      </c>
      <c r="D399" s="5">
        <f>IF(ISBLANK('Monitor Data'!E392),"",IF(D$4&gt;'Monitor Data'!E392,"",ABS(D$4-'Monitor Data'!E392)))</f>
        <v>0.20000000000000018</v>
      </c>
      <c r="E399" s="5">
        <f>IF(ISBLANK('Monitor Data'!G392),"",IF(E$4&gt;'Monitor Data'!G392,"",ABS(E$4-'Monitor Data'!G392)))</f>
        <v>0.95000000000000018</v>
      </c>
      <c r="F399" s="5" t="str">
        <f>IF(ISBLANK('Monitor Data'!H392),"",IF(F$4&gt;'Monitor Data'!H392,"",ABS(F$4-'Monitor Data'!H392)))</f>
        <v/>
      </c>
      <c r="G399" s="5" t="str">
        <f>IF(ISBLANK('Monitor Data'!J392),"",IF(G$4&gt;'Monitor Data'!J392,"",ABS(G$4-'Monitor Data'!J392)))</f>
        <v/>
      </c>
      <c r="H399" s="5" t="str">
        <f>IF(ISBLANK('Monitor Data'!L392),"",IF(H$4&gt;'Monitor Data'!L392,"",ABS(H$4-'Monitor Data'!L392)))</f>
        <v/>
      </c>
      <c r="I399" s="5" t="str">
        <f>IF(ISBLANK('Monitor Data'!M392),"",IF(I$4&gt;'Monitor Data'!M392,"",ABS(I$4-'Monitor Data'!M392)))</f>
        <v/>
      </c>
      <c r="J399" s="5" t="str">
        <f>IF(ISBLANK('Monitor Data'!O392),"",IF(J$4&gt;'Monitor Data'!O392,"",ABS(J$4-'Monitor Data'!O392)))</f>
        <v/>
      </c>
      <c r="K399" s="5" t="str">
        <f>IF(ISBLANK('Monitor Data'!P392),"",IF(K$4&gt;'Monitor Data'!P392,"",ABS(K$4-'Monitor Data'!P392)))</f>
        <v/>
      </c>
      <c r="L399" s="5" t="str">
        <f>IF(ISBLANK('Monitor Data'!Q392),"",IF(L$4&gt;'Monitor Data'!Q392,"",ABS(L$4-'Monitor Data'!Q392)))</f>
        <v/>
      </c>
      <c r="M399" s="5">
        <f>IF(ISBLANK('Monitor Data'!R392),"",IF(M$4&gt;'Monitor Data'!R392,"",ABS(M$4-'Monitor Data'!R392)))</f>
        <v>0.5</v>
      </c>
      <c r="N399" s="5" t="str">
        <f>IF(ISBLANK('Monitor Data'!S392),"",IF(N$4&gt;'Monitor Data'!S392,"",ABS(N$4-'Monitor Data'!S392)))</f>
        <v/>
      </c>
    </row>
    <row r="400" spans="1:14" x14ac:dyDescent="0.25">
      <c r="A400" s="8">
        <v>44588</v>
      </c>
      <c r="B400" s="5" t="str">
        <f>IF(ISBLANK('Monitor Data'!B393),"",IF(B$4&gt;'Monitor Data'!B393,"",ABS(B$4-'Monitor Data'!B393)))</f>
        <v/>
      </c>
      <c r="C400" s="5" t="str">
        <f>IF(ISBLANK('Monitor Data'!D393),"",IF(C$4&gt;'Monitor Data'!D393,"",ABS(C$4-'Monitor Data'!D393)))</f>
        <v/>
      </c>
      <c r="D400" s="5" t="str">
        <f>IF(ISBLANK('Monitor Data'!E393),"",IF(D$4&gt;'Monitor Data'!E393,"",ABS(D$4-'Monitor Data'!E393)))</f>
        <v/>
      </c>
      <c r="E400" s="5" t="str">
        <f>IF(ISBLANK('Monitor Data'!G393),"",IF(E$4&gt;'Monitor Data'!G393,"",ABS(E$4-'Monitor Data'!G393)))</f>
        <v/>
      </c>
      <c r="F400" s="5" t="str">
        <f>IF(ISBLANK('Monitor Data'!H393),"",IF(F$4&gt;'Monitor Data'!H393,"",ABS(F$4-'Monitor Data'!H393)))</f>
        <v/>
      </c>
      <c r="G400" s="5" t="str">
        <f>IF(ISBLANK('Monitor Data'!J393),"",IF(G$4&gt;'Monitor Data'!J393,"",ABS(G$4-'Monitor Data'!J393)))</f>
        <v/>
      </c>
      <c r="H400" s="5" t="str">
        <f>IF(ISBLANK('Monitor Data'!L393),"",IF(H$4&gt;'Monitor Data'!L393,"",ABS(H$4-'Monitor Data'!L393)))</f>
        <v/>
      </c>
      <c r="I400" s="5" t="str">
        <f>IF(ISBLANK('Monitor Data'!M393),"",IF(I$4&gt;'Monitor Data'!M393,"",ABS(I$4-'Monitor Data'!M393)))</f>
        <v/>
      </c>
      <c r="J400" s="5" t="str">
        <f>IF(ISBLANK('Monitor Data'!O393),"",IF(J$4&gt;'Monitor Data'!O393,"",ABS(J$4-'Monitor Data'!O393)))</f>
        <v/>
      </c>
      <c r="K400" s="5" t="str">
        <f>IF(ISBLANK('Monitor Data'!P393),"",IF(K$4&gt;'Monitor Data'!P393,"",ABS(K$4-'Monitor Data'!P393)))</f>
        <v/>
      </c>
      <c r="L400" s="5" t="str">
        <f>IF(ISBLANK('Monitor Data'!Q393),"",IF(L$4&gt;'Monitor Data'!Q393,"",ABS(L$4-'Monitor Data'!Q393)))</f>
        <v/>
      </c>
      <c r="M400" s="5" t="str">
        <f>IF(ISBLANK('Monitor Data'!R393),"",IF(M$4&gt;'Monitor Data'!R393,"",ABS(M$4-'Monitor Data'!R393)))</f>
        <v/>
      </c>
      <c r="N400" s="5" t="str">
        <f>IF(ISBLANK('Monitor Data'!S393),"",IF(N$4&gt;'Monitor Data'!S393,"",ABS(N$4-'Monitor Data'!S393)))</f>
        <v/>
      </c>
    </row>
    <row r="401" spans="1:14" x14ac:dyDescent="0.25">
      <c r="A401" s="8">
        <v>44589</v>
      </c>
      <c r="B401" s="5" t="str">
        <f>IF(ISBLANK('Monitor Data'!B394),"",IF(B$4&gt;'Monitor Data'!B394,"",ABS(B$4-'Monitor Data'!B394)))</f>
        <v/>
      </c>
      <c r="C401" s="5" t="str">
        <f>IF(ISBLANK('Monitor Data'!D394),"",IF(C$4&gt;'Monitor Data'!D394,"",ABS(C$4-'Monitor Data'!D394)))</f>
        <v/>
      </c>
      <c r="D401" s="5" t="str">
        <f>IF(ISBLANK('Monitor Data'!E394),"",IF(D$4&gt;'Monitor Data'!E394,"",ABS(D$4-'Monitor Data'!E394)))</f>
        <v/>
      </c>
      <c r="E401" s="5" t="str">
        <f>IF(ISBLANK('Monitor Data'!G394),"",IF(E$4&gt;'Monitor Data'!G394,"",ABS(E$4-'Monitor Data'!G394)))</f>
        <v/>
      </c>
      <c r="F401" s="5" t="str">
        <f>IF(ISBLANK('Monitor Data'!H394),"",IF(F$4&gt;'Monitor Data'!H394,"",ABS(F$4-'Monitor Data'!H394)))</f>
        <v/>
      </c>
      <c r="G401" s="5" t="str">
        <f>IF(ISBLANK('Monitor Data'!J394),"",IF(G$4&gt;'Monitor Data'!J394,"",ABS(G$4-'Monitor Data'!J394)))</f>
        <v/>
      </c>
      <c r="H401" s="5" t="str">
        <f>IF(ISBLANK('Monitor Data'!L394),"",IF(H$4&gt;'Monitor Data'!L394,"",ABS(H$4-'Monitor Data'!L394)))</f>
        <v/>
      </c>
      <c r="I401" s="5" t="str">
        <f>IF(ISBLANK('Monitor Data'!M394),"",IF(I$4&gt;'Monitor Data'!M394,"",ABS(I$4-'Monitor Data'!M394)))</f>
        <v/>
      </c>
      <c r="J401" s="5" t="str">
        <f>IF(ISBLANK('Monitor Data'!O394),"",IF(J$4&gt;'Monitor Data'!O394,"",ABS(J$4-'Monitor Data'!O394)))</f>
        <v/>
      </c>
      <c r="K401" s="5" t="str">
        <f>IF(ISBLANK('Monitor Data'!P394),"",IF(K$4&gt;'Monitor Data'!P394,"",ABS(K$4-'Monitor Data'!P394)))</f>
        <v/>
      </c>
      <c r="L401" s="5" t="str">
        <f>IF(ISBLANK('Monitor Data'!Q394),"",IF(L$4&gt;'Monitor Data'!Q394,"",ABS(L$4-'Monitor Data'!Q394)))</f>
        <v/>
      </c>
      <c r="M401" s="5" t="str">
        <f>IF(ISBLANK('Monitor Data'!R394),"",IF(M$4&gt;'Monitor Data'!R394,"",ABS(M$4-'Monitor Data'!R394)))</f>
        <v/>
      </c>
      <c r="N401" s="5" t="str">
        <f>IF(ISBLANK('Monitor Data'!S394),"",IF(N$4&gt;'Monitor Data'!S394,"",ABS(N$4-'Monitor Data'!S394)))</f>
        <v/>
      </c>
    </row>
    <row r="402" spans="1:14" x14ac:dyDescent="0.25">
      <c r="A402" s="8">
        <v>44590</v>
      </c>
      <c r="B402" s="5">
        <f>IF(ISBLANK('Monitor Data'!B395),"",IF(B$4&gt;'Monitor Data'!B395,"",ABS(B$4-'Monitor Data'!B395)))</f>
        <v>2.2999999999999989</v>
      </c>
      <c r="C402" s="5">
        <f>IF(ISBLANK('Monitor Data'!D395),"",IF(C$4&gt;'Monitor Data'!D395,"",ABS(C$4-'Monitor Data'!D395)))</f>
        <v>2.8000000000000007</v>
      </c>
      <c r="D402" s="5">
        <f>IF(ISBLANK('Monitor Data'!E395),"",IF(D$4&gt;'Monitor Data'!E395,"",ABS(D$4-'Monitor Data'!E395)))</f>
        <v>2.8</v>
      </c>
      <c r="E402" s="5">
        <f>IF(ISBLANK('Monitor Data'!G395),"",IF(E$4&gt;'Monitor Data'!G395,"",ABS(E$4-'Monitor Data'!G395)))</f>
        <v>2.7499999999999991</v>
      </c>
      <c r="F402" s="5" t="str">
        <f>IF(ISBLANK('Monitor Data'!H395),"",IF(F$4&gt;'Monitor Data'!H395,"",ABS(F$4-'Monitor Data'!H395)))</f>
        <v/>
      </c>
      <c r="G402" s="5">
        <f>IF(ISBLANK('Monitor Data'!J395),"",IF(G$4&gt;'Monitor Data'!J395,"",ABS(G$4-'Monitor Data'!J395)))</f>
        <v>1.1999999999999993</v>
      </c>
      <c r="H402" s="5" t="str">
        <f>IF(ISBLANK('Monitor Data'!L395),"",IF(H$4&gt;'Monitor Data'!L395,"",ABS(H$4-'Monitor Data'!L395)))</f>
        <v/>
      </c>
      <c r="I402" s="5" t="str">
        <f>IF(ISBLANK('Monitor Data'!M395),"",IF(I$4&gt;'Monitor Data'!M395,"",ABS(I$4-'Monitor Data'!M395)))</f>
        <v/>
      </c>
      <c r="J402" s="5" t="str">
        <f>IF(ISBLANK('Monitor Data'!O395),"",IF(J$4&gt;'Monitor Data'!O395,"",ABS(J$4-'Monitor Data'!O395)))</f>
        <v/>
      </c>
      <c r="K402" s="5" t="str">
        <f>IF(ISBLANK('Monitor Data'!P395),"",IF(K$4&gt;'Monitor Data'!P395,"",ABS(K$4-'Monitor Data'!P395)))</f>
        <v/>
      </c>
      <c r="L402" s="5" t="str">
        <f>IF(ISBLANK('Monitor Data'!Q395),"",IF(L$4&gt;'Monitor Data'!Q395,"",ABS(L$4-'Monitor Data'!Q395)))</f>
        <v/>
      </c>
      <c r="M402" s="5">
        <f>IF(ISBLANK('Monitor Data'!R395),"",IF(M$4&gt;'Monitor Data'!R395,"",ABS(M$4-'Monitor Data'!R395)))</f>
        <v>0</v>
      </c>
      <c r="N402" s="5" t="str">
        <f>IF(ISBLANK('Monitor Data'!S395),"",IF(N$4&gt;'Monitor Data'!S395,"",ABS(N$4-'Monitor Data'!S395)))</f>
        <v/>
      </c>
    </row>
    <row r="403" spans="1:14" x14ac:dyDescent="0.25">
      <c r="A403" s="8">
        <v>44591</v>
      </c>
      <c r="B403" s="5" t="str">
        <f>IF(ISBLANK('Monitor Data'!B396),"",IF(B$4&gt;'Monitor Data'!B396,"",ABS(B$4-'Monitor Data'!B396)))</f>
        <v/>
      </c>
      <c r="C403" s="5" t="str">
        <f>IF(ISBLANK('Monitor Data'!D396),"",IF(C$4&gt;'Monitor Data'!D396,"",ABS(C$4-'Monitor Data'!D396)))</f>
        <v/>
      </c>
      <c r="D403" s="5">
        <f>IF(ISBLANK('Monitor Data'!E396),"",IF(D$4&gt;'Monitor Data'!E396,"",ABS(D$4-'Monitor Data'!E396)))</f>
        <v>8.6999999999999993</v>
      </c>
      <c r="E403" s="5">
        <f>IF(ISBLANK('Monitor Data'!G396),"",IF(E$4&gt;'Monitor Data'!G396,"",ABS(E$4-'Monitor Data'!G396)))</f>
        <v>8.1499999999999986</v>
      </c>
      <c r="F403" s="5" t="str">
        <f>IF(ISBLANK('Monitor Data'!H396),"",IF(F$4&gt;'Monitor Data'!H396,"",ABS(F$4-'Monitor Data'!H396)))</f>
        <v/>
      </c>
      <c r="G403" s="5" t="str">
        <f>IF(ISBLANK('Monitor Data'!J396),"",IF(G$4&gt;'Monitor Data'!J396,"",ABS(G$4-'Monitor Data'!J396)))</f>
        <v/>
      </c>
      <c r="H403" s="5" t="str">
        <f>IF(ISBLANK('Monitor Data'!L396),"",IF(H$4&gt;'Monitor Data'!L396,"",ABS(H$4-'Monitor Data'!L396)))</f>
        <v/>
      </c>
      <c r="I403" s="5">
        <f>IF(ISBLANK('Monitor Data'!M396),"",IF(I$4&gt;'Monitor Data'!M396,"",ABS(I$4-'Monitor Data'!M396)))</f>
        <v>4.0999999999999996</v>
      </c>
      <c r="J403" s="5" t="str">
        <f>IF(ISBLANK('Monitor Data'!O396),"",IF(J$4&gt;'Monitor Data'!O396,"",ABS(J$4-'Monitor Data'!O396)))</f>
        <v/>
      </c>
      <c r="K403" s="5">
        <f>IF(ISBLANK('Monitor Data'!P396),"",IF(K$4&gt;'Monitor Data'!P396,"",ABS(K$4-'Monitor Data'!P396)))</f>
        <v>8.8000000000000007</v>
      </c>
      <c r="L403" s="5" t="str">
        <f>IF(ISBLANK('Monitor Data'!Q396),"",IF(L$4&gt;'Monitor Data'!Q396,"",ABS(L$4-'Monitor Data'!Q396)))</f>
        <v/>
      </c>
      <c r="M403" s="5" t="str">
        <f>IF(ISBLANK('Monitor Data'!R396),"",IF(M$4&gt;'Monitor Data'!R396,"",ABS(M$4-'Monitor Data'!R396)))</f>
        <v/>
      </c>
      <c r="N403" s="5" t="str">
        <f>IF(ISBLANK('Monitor Data'!S396),"",IF(N$4&gt;'Monitor Data'!S396,"",ABS(N$4-'Monitor Data'!S396)))</f>
        <v/>
      </c>
    </row>
    <row r="404" spans="1:14" x14ac:dyDescent="0.25">
      <c r="A404" s="8">
        <v>44592</v>
      </c>
      <c r="B404" s="5" t="str">
        <f>IF(ISBLANK('Monitor Data'!B397),"",IF(B$4&gt;'Monitor Data'!B397,"",ABS(B$4-'Monitor Data'!B397)))</f>
        <v/>
      </c>
      <c r="C404" s="5" t="str">
        <f>IF(ISBLANK('Monitor Data'!D397),"",IF(C$4&gt;'Monitor Data'!D397,"",ABS(C$4-'Monitor Data'!D397)))</f>
        <v/>
      </c>
      <c r="D404" s="5">
        <f>IF(ISBLANK('Monitor Data'!E397),"",IF(D$4&gt;'Monitor Data'!E397,"",ABS(D$4-'Monitor Data'!E397)))</f>
        <v>10.600000000000001</v>
      </c>
      <c r="E404" s="5">
        <f>IF(ISBLANK('Monitor Data'!G397),"",IF(E$4&gt;'Monitor Data'!G397,"",ABS(E$4-'Monitor Data'!G397)))</f>
        <v>11.95</v>
      </c>
      <c r="F404" s="5" t="str">
        <f>IF(ISBLANK('Monitor Data'!H397),"",IF(F$4&gt;'Monitor Data'!H397,"",ABS(F$4-'Monitor Data'!H397)))</f>
        <v/>
      </c>
      <c r="G404" s="5" t="str">
        <f>IF(ISBLANK('Monitor Data'!J397),"",IF(G$4&gt;'Monitor Data'!J397,"",ABS(G$4-'Monitor Data'!J397)))</f>
        <v/>
      </c>
      <c r="H404" s="5">
        <f>IF(ISBLANK('Monitor Data'!L397),"",IF(H$4&gt;'Monitor Data'!L397,"",ABS(H$4-'Monitor Data'!L397)))</f>
        <v>7.8</v>
      </c>
      <c r="I404" s="5">
        <f>IF(ISBLANK('Monitor Data'!M397),"",IF(I$4&gt;'Monitor Data'!M397,"",ABS(I$4-'Monitor Data'!M397)))</f>
        <v>6.9</v>
      </c>
      <c r="J404" s="5" t="str">
        <f>IF(ISBLANK('Monitor Data'!O397),"",IF(J$4&gt;'Monitor Data'!O397,"",ABS(J$4-'Monitor Data'!O397)))</f>
        <v/>
      </c>
      <c r="K404" s="5">
        <f>IF(ISBLANK('Monitor Data'!P397),"",IF(K$4&gt;'Monitor Data'!P397,"",ABS(K$4-'Monitor Data'!P397)))</f>
        <v>14.5</v>
      </c>
      <c r="L404" s="5" t="str">
        <f>IF(ISBLANK('Monitor Data'!Q397),"",IF(L$4&gt;'Monitor Data'!Q397,"",ABS(L$4-'Monitor Data'!Q397)))</f>
        <v/>
      </c>
      <c r="M404" s="5" t="str">
        <f>IF(ISBLANK('Monitor Data'!R397),"",IF(M$4&gt;'Monitor Data'!R397,"",ABS(M$4-'Monitor Data'!R397)))</f>
        <v/>
      </c>
      <c r="N404" s="5" t="str">
        <f>IF(ISBLANK('Monitor Data'!S397),"",IF(N$4&gt;'Monitor Data'!S397,"",ABS(N$4-'Monitor Data'!S397)))</f>
        <v/>
      </c>
    </row>
    <row r="405" spans="1:14" x14ac:dyDescent="0.25">
      <c r="A405" s="8">
        <v>44593</v>
      </c>
      <c r="B405" s="5">
        <f>IF(ISBLANK('Monitor Data'!B398),"",IF(B$4&gt;'Monitor Data'!B398,"",ABS(B$4-'Monitor Data'!B398)))</f>
        <v>0.79999999999999893</v>
      </c>
      <c r="C405" s="5">
        <f>IF(ISBLANK('Monitor Data'!D398),"",IF(C$4&gt;'Monitor Data'!D398,"",ABS(C$4-'Monitor Data'!D398)))</f>
        <v>4.5</v>
      </c>
      <c r="D405" s="5">
        <f>IF(ISBLANK('Monitor Data'!E398),"",IF(D$4&gt;'Monitor Data'!E398,"",ABS(D$4-'Monitor Data'!E398)))</f>
        <v>3.8</v>
      </c>
      <c r="E405" s="5">
        <f>IF(ISBLANK('Monitor Data'!G398),"",IF(E$4&gt;'Monitor Data'!G398,"",ABS(E$4-'Monitor Data'!G398)))</f>
        <v>2.2499999999999991</v>
      </c>
      <c r="F405" s="5" t="str">
        <f>IF(ISBLANK('Monitor Data'!H398),"",IF(F$4&gt;'Monitor Data'!H398,"",ABS(F$4-'Monitor Data'!H398)))</f>
        <v/>
      </c>
      <c r="G405" s="5">
        <f>IF(ISBLANK('Monitor Data'!J398),"",IF(G$4&gt;'Monitor Data'!J398,"",ABS(G$4-'Monitor Data'!J398)))</f>
        <v>4.4000000000000004</v>
      </c>
      <c r="H405" s="5" t="str">
        <f>IF(ISBLANK('Monitor Data'!L398),"",IF(H$4&gt;'Monitor Data'!L398,"",ABS(H$4-'Monitor Data'!L398)))</f>
        <v/>
      </c>
      <c r="I405" s="5" t="str">
        <f>IF(ISBLANK('Monitor Data'!M398),"",IF(I$4&gt;'Monitor Data'!M398,"",ABS(I$4-'Monitor Data'!M398)))</f>
        <v/>
      </c>
      <c r="J405" s="5" t="str">
        <f>IF(ISBLANK('Monitor Data'!O398),"",IF(J$4&gt;'Monitor Data'!O398,"",ABS(J$4-'Monitor Data'!O398)))</f>
        <v/>
      </c>
      <c r="K405" s="5">
        <f>IF(ISBLANK('Monitor Data'!P398),"",IF(K$4&gt;'Monitor Data'!P398,"",ABS(K$4-'Monitor Data'!P398)))</f>
        <v>4.8999999999999995</v>
      </c>
      <c r="L405" s="5">
        <f>IF(ISBLANK('Monitor Data'!Q398),"",IF(L$4&gt;'Monitor Data'!Q398,"",ABS(L$4-'Monitor Data'!Q398)))</f>
        <v>3.5</v>
      </c>
      <c r="M405" s="5">
        <f>IF(ISBLANK('Monitor Data'!R398),"",IF(M$4&gt;'Monitor Data'!R398,"",ABS(M$4-'Monitor Data'!R398)))</f>
        <v>2.8999999999999995</v>
      </c>
      <c r="N405" s="5" t="str">
        <f>IF(ISBLANK('Monitor Data'!S398),"",IF(N$4&gt;'Monitor Data'!S398,"",ABS(N$4-'Monitor Data'!S398)))</f>
        <v/>
      </c>
    </row>
    <row r="406" spans="1:14" x14ac:dyDescent="0.25">
      <c r="A406" s="8">
        <v>44594</v>
      </c>
      <c r="B406" s="5" t="str">
        <f>IF(ISBLANK('Monitor Data'!B399),"",IF(B$4&gt;'Monitor Data'!B399,"",ABS(B$4-'Monitor Data'!B399)))</f>
        <v/>
      </c>
      <c r="C406" s="5" t="str">
        <f>IF(ISBLANK('Monitor Data'!D399),"",IF(C$4&gt;'Monitor Data'!D399,"",ABS(C$4-'Monitor Data'!D399)))</f>
        <v/>
      </c>
      <c r="D406" s="5" t="str">
        <f>IF(ISBLANK('Monitor Data'!E399),"",IF(D$4&gt;'Monitor Data'!E399,"",ABS(D$4-'Monitor Data'!E399)))</f>
        <v/>
      </c>
      <c r="E406" s="5" t="str">
        <f>IF(ISBLANK('Monitor Data'!G399),"",IF(E$4&gt;'Monitor Data'!G399,"",ABS(E$4-'Monitor Data'!G399)))</f>
        <v/>
      </c>
      <c r="F406" s="5" t="str">
        <f>IF(ISBLANK('Monitor Data'!H399),"",IF(F$4&gt;'Monitor Data'!H399,"",ABS(F$4-'Monitor Data'!H399)))</f>
        <v/>
      </c>
      <c r="G406" s="5" t="str">
        <f>IF(ISBLANK('Monitor Data'!J399),"",IF(G$4&gt;'Monitor Data'!J399,"",ABS(G$4-'Monitor Data'!J399)))</f>
        <v/>
      </c>
      <c r="H406" s="5" t="str">
        <f>IF(ISBLANK('Monitor Data'!L399),"",IF(H$4&gt;'Monitor Data'!L399,"",ABS(H$4-'Monitor Data'!L399)))</f>
        <v/>
      </c>
      <c r="I406" s="5" t="str">
        <f>IF(ISBLANK('Monitor Data'!M399),"",IF(I$4&gt;'Monitor Data'!M399,"",ABS(I$4-'Monitor Data'!M399)))</f>
        <v/>
      </c>
      <c r="J406" s="5" t="str">
        <f>IF(ISBLANK('Monitor Data'!O399),"",IF(J$4&gt;'Monitor Data'!O399,"",ABS(J$4-'Monitor Data'!O399)))</f>
        <v/>
      </c>
      <c r="K406" s="5" t="str">
        <f>IF(ISBLANK('Monitor Data'!P399),"",IF(K$4&gt;'Monitor Data'!P399,"",ABS(K$4-'Monitor Data'!P399)))</f>
        <v/>
      </c>
      <c r="L406" s="5" t="str">
        <f>IF(ISBLANK('Monitor Data'!Q399),"",IF(L$4&gt;'Monitor Data'!Q399,"",ABS(L$4-'Monitor Data'!Q399)))</f>
        <v/>
      </c>
      <c r="M406" s="5" t="str">
        <f>IF(ISBLANK('Monitor Data'!R399),"",IF(M$4&gt;'Monitor Data'!R399,"",ABS(M$4-'Monitor Data'!R399)))</f>
        <v/>
      </c>
      <c r="N406" s="5" t="str">
        <f>IF(ISBLANK('Monitor Data'!S399),"",IF(N$4&gt;'Monitor Data'!S399,"",ABS(N$4-'Monitor Data'!S399)))</f>
        <v/>
      </c>
    </row>
    <row r="407" spans="1:14" x14ac:dyDescent="0.25">
      <c r="A407" s="8">
        <v>44595</v>
      </c>
      <c r="B407" s="5" t="str">
        <f>IF(ISBLANK('Monitor Data'!B400),"",IF(B$4&gt;'Monitor Data'!B400,"",ABS(B$4-'Monitor Data'!B400)))</f>
        <v/>
      </c>
      <c r="C407" s="5" t="str">
        <f>IF(ISBLANK('Monitor Data'!D400),"",IF(C$4&gt;'Monitor Data'!D400,"",ABS(C$4-'Monitor Data'!D400)))</f>
        <v/>
      </c>
      <c r="D407" s="5" t="str">
        <f>IF(ISBLANK('Monitor Data'!E400),"",IF(D$4&gt;'Monitor Data'!E400,"",ABS(D$4-'Monitor Data'!E400)))</f>
        <v/>
      </c>
      <c r="E407" s="5" t="str">
        <f>IF(ISBLANK('Monitor Data'!G400),"",IF(E$4&gt;'Monitor Data'!G400,"",ABS(E$4-'Monitor Data'!G400)))</f>
        <v/>
      </c>
      <c r="F407" s="5" t="str">
        <f>IF(ISBLANK('Monitor Data'!H400),"",IF(F$4&gt;'Monitor Data'!H400,"",ABS(F$4-'Monitor Data'!H400)))</f>
        <v/>
      </c>
      <c r="G407" s="5" t="str">
        <f>IF(ISBLANK('Monitor Data'!J400),"",IF(G$4&gt;'Monitor Data'!J400,"",ABS(G$4-'Monitor Data'!J400)))</f>
        <v/>
      </c>
      <c r="H407" s="5" t="str">
        <f>IF(ISBLANK('Monitor Data'!L400),"",IF(H$4&gt;'Monitor Data'!L400,"",ABS(H$4-'Monitor Data'!L400)))</f>
        <v/>
      </c>
      <c r="I407" s="5">
        <f>IF(ISBLANK('Monitor Data'!M400),"",IF(I$4&gt;'Monitor Data'!M400,"",ABS(I$4-'Monitor Data'!M400)))</f>
        <v>9.9999999999999645E-2</v>
      </c>
      <c r="J407" s="5" t="str">
        <f>IF(ISBLANK('Monitor Data'!O400),"",IF(J$4&gt;'Monitor Data'!O400,"",ABS(J$4-'Monitor Data'!O400)))</f>
        <v/>
      </c>
      <c r="K407" s="5" t="str">
        <f>IF(ISBLANK('Monitor Data'!P400),"",IF(K$4&gt;'Monitor Data'!P400,"",ABS(K$4-'Monitor Data'!P400)))</f>
        <v/>
      </c>
      <c r="L407" s="5" t="str">
        <f>IF(ISBLANK('Monitor Data'!Q400),"",IF(L$4&gt;'Monitor Data'!Q400,"",ABS(L$4-'Monitor Data'!Q400)))</f>
        <v/>
      </c>
      <c r="M407" s="5" t="str">
        <f>IF(ISBLANK('Monitor Data'!R400),"",IF(M$4&gt;'Monitor Data'!R400,"",ABS(M$4-'Monitor Data'!R400)))</f>
        <v/>
      </c>
      <c r="N407" s="5" t="str">
        <f>IF(ISBLANK('Monitor Data'!S400),"",IF(N$4&gt;'Monitor Data'!S400,"",ABS(N$4-'Monitor Data'!S400)))</f>
        <v/>
      </c>
    </row>
    <row r="408" spans="1:14" x14ac:dyDescent="0.25">
      <c r="A408" s="8">
        <v>44596</v>
      </c>
      <c r="B408" s="5">
        <f>IF(ISBLANK('Monitor Data'!B401),"",IF(B$4&gt;'Monitor Data'!B401,"",ABS(B$4-'Monitor Data'!B401)))</f>
        <v>5.0999999999999996</v>
      </c>
      <c r="C408" s="5">
        <f>IF(ISBLANK('Monitor Data'!D401),"",IF(C$4&gt;'Monitor Data'!D401,"",ABS(C$4-'Monitor Data'!D401)))</f>
        <v>0.20000000000000018</v>
      </c>
      <c r="D408" s="5">
        <f>IF(ISBLANK('Monitor Data'!E401),"",IF(D$4&gt;'Monitor Data'!E401,"",ABS(D$4-'Monitor Data'!E401)))</f>
        <v>2.6000000000000005</v>
      </c>
      <c r="E408" s="5">
        <f>IF(ISBLANK('Monitor Data'!G401),"",IF(E$4&gt;'Monitor Data'!G401,"",ABS(E$4-'Monitor Data'!G401)))</f>
        <v>2.7499999999999991</v>
      </c>
      <c r="F408" s="5" t="str">
        <f>IF(ISBLANK('Monitor Data'!H401),"",IF(F$4&gt;'Monitor Data'!H401,"",ABS(F$4-'Monitor Data'!H401)))</f>
        <v/>
      </c>
      <c r="G408" s="5">
        <f>IF(ISBLANK('Monitor Data'!J401),"",IF(G$4&gt;'Monitor Data'!J401,"",ABS(G$4-'Monitor Data'!J401)))</f>
        <v>1.4000000000000004</v>
      </c>
      <c r="H408" s="5">
        <f>IF(ISBLANK('Monitor Data'!L401),"",IF(H$4&gt;'Monitor Data'!L401,"",ABS(H$4-'Monitor Data'!L401)))</f>
        <v>1.4999999999999991</v>
      </c>
      <c r="I408" s="5">
        <f>IF(ISBLANK('Monitor Data'!M401),"",IF(I$4&gt;'Monitor Data'!M401,"",ABS(I$4-'Monitor Data'!M401)))</f>
        <v>2.3000000000000007</v>
      </c>
      <c r="J408" s="5" t="str">
        <f>IF(ISBLANK('Monitor Data'!O401),"",IF(J$4&gt;'Monitor Data'!O401,"",ABS(J$4-'Monitor Data'!O401)))</f>
        <v/>
      </c>
      <c r="K408" s="5">
        <f>IF(ISBLANK('Monitor Data'!P401),"",IF(K$4&gt;'Monitor Data'!P401,"",ABS(K$4-'Monitor Data'!P401)))</f>
        <v>1.3999999999999995</v>
      </c>
      <c r="L408" s="5" t="str">
        <f>IF(ISBLANK('Monitor Data'!Q401),"",IF(L$4&gt;'Monitor Data'!Q401,"",ABS(L$4-'Monitor Data'!Q401)))</f>
        <v/>
      </c>
      <c r="M408" s="5">
        <f>IF(ISBLANK('Monitor Data'!R401),"",IF(M$4&gt;'Monitor Data'!R401,"",ABS(M$4-'Monitor Data'!R401)))</f>
        <v>1.3999999999999995</v>
      </c>
      <c r="N408" s="5" t="str">
        <f>IF(ISBLANK('Monitor Data'!S401),"",IF(N$4&gt;'Monitor Data'!S401,"",ABS(N$4-'Monitor Data'!S401)))</f>
        <v/>
      </c>
    </row>
    <row r="409" spans="1:14" x14ac:dyDescent="0.25">
      <c r="A409" s="8">
        <v>44597</v>
      </c>
      <c r="B409" s="5" t="str">
        <f>IF(ISBLANK('Monitor Data'!B402),"",IF(B$4&gt;'Monitor Data'!B402,"",ABS(B$4-'Monitor Data'!B402)))</f>
        <v/>
      </c>
      <c r="C409" s="5" t="str">
        <f>IF(ISBLANK('Monitor Data'!D402),"",IF(C$4&gt;'Monitor Data'!D402,"",ABS(C$4-'Monitor Data'!D402)))</f>
        <v/>
      </c>
      <c r="D409" s="5">
        <f>IF(ISBLANK('Monitor Data'!E402),"",IF(D$4&gt;'Monitor Data'!E402,"",ABS(D$4-'Monitor Data'!E402)))</f>
        <v>3.3999999999999995</v>
      </c>
      <c r="E409" s="5">
        <f>IF(ISBLANK('Monitor Data'!G402),"",IF(E$4&gt;'Monitor Data'!G402,"",ABS(E$4-'Monitor Data'!G402)))</f>
        <v>3.45</v>
      </c>
      <c r="F409" s="5" t="str">
        <f>IF(ISBLANK('Monitor Data'!H402),"",IF(F$4&gt;'Monitor Data'!H402,"",ABS(F$4-'Monitor Data'!H402)))</f>
        <v/>
      </c>
      <c r="G409" s="5" t="str">
        <f>IF(ISBLANK('Monitor Data'!J402),"",IF(G$4&gt;'Monitor Data'!J402,"",ABS(G$4-'Monitor Data'!J402)))</f>
        <v/>
      </c>
      <c r="H409" s="5" t="str">
        <f>IF(ISBLANK('Monitor Data'!L402),"",IF(H$4&gt;'Monitor Data'!L402,"",ABS(H$4-'Monitor Data'!L402)))</f>
        <v/>
      </c>
      <c r="I409" s="5">
        <f>IF(ISBLANK('Monitor Data'!M402),"",IF(I$4&gt;'Monitor Data'!M402,"",ABS(I$4-'Monitor Data'!M402)))</f>
        <v>1.3000000000000007</v>
      </c>
      <c r="J409" s="5" t="str">
        <f>IF(ISBLANK('Monitor Data'!O402),"",IF(J$4&gt;'Monitor Data'!O402,"",ABS(J$4-'Monitor Data'!O402)))</f>
        <v/>
      </c>
      <c r="K409" s="5">
        <f>IF(ISBLANK('Monitor Data'!P402),"",IF(K$4&gt;'Monitor Data'!P402,"",ABS(K$4-'Monitor Data'!P402)))</f>
        <v>5.4999999999999991</v>
      </c>
      <c r="L409" s="5" t="str">
        <f>IF(ISBLANK('Monitor Data'!Q402),"",IF(L$4&gt;'Monitor Data'!Q402,"",ABS(L$4-'Monitor Data'!Q402)))</f>
        <v/>
      </c>
      <c r="M409" s="5" t="str">
        <f>IF(ISBLANK('Monitor Data'!R402),"",IF(M$4&gt;'Monitor Data'!R402,"",ABS(M$4-'Monitor Data'!R402)))</f>
        <v/>
      </c>
      <c r="N409" s="5" t="str">
        <f>IF(ISBLANK('Monitor Data'!S402),"",IF(N$4&gt;'Monitor Data'!S402,"",ABS(N$4-'Monitor Data'!S402)))</f>
        <v/>
      </c>
    </row>
    <row r="410" spans="1:14" x14ac:dyDescent="0.25">
      <c r="A410" s="8">
        <v>44598</v>
      </c>
      <c r="B410" s="5" t="str">
        <f>IF(ISBLANK('Monitor Data'!B403),"",IF(B$4&gt;'Monitor Data'!B403,"",ABS(B$4-'Monitor Data'!B403)))</f>
        <v/>
      </c>
      <c r="C410" s="5" t="str">
        <f>IF(ISBLANK('Monitor Data'!D403),"",IF(C$4&gt;'Monitor Data'!D403,"",ABS(C$4-'Monitor Data'!D403)))</f>
        <v/>
      </c>
      <c r="D410" s="5">
        <f>IF(ISBLANK('Monitor Data'!E403),"",IF(D$4&gt;'Monitor Data'!E403,"",ABS(D$4-'Monitor Data'!E403)))</f>
        <v>1.7000000000000002</v>
      </c>
      <c r="E410" s="5">
        <f>IF(ISBLANK('Monitor Data'!G403),"",IF(E$4&gt;'Monitor Data'!G403,"",ABS(E$4-'Monitor Data'!G403)))</f>
        <v>2.2499999999999991</v>
      </c>
      <c r="F410" s="5" t="str">
        <f>IF(ISBLANK('Monitor Data'!H403),"",IF(F$4&gt;'Monitor Data'!H403,"",ABS(F$4-'Monitor Data'!H403)))</f>
        <v/>
      </c>
      <c r="G410" s="5" t="str">
        <f>IF(ISBLANK('Monitor Data'!J403),"",IF(G$4&gt;'Monitor Data'!J403,"",ABS(G$4-'Monitor Data'!J403)))</f>
        <v/>
      </c>
      <c r="H410" s="5" t="str">
        <f>IF(ISBLANK('Monitor Data'!L403),"",IF(H$4&gt;'Monitor Data'!L403,"",ABS(H$4-'Monitor Data'!L403)))</f>
        <v/>
      </c>
      <c r="I410" s="5">
        <f>IF(ISBLANK('Monitor Data'!M403),"",IF(I$4&gt;'Monitor Data'!M403,"",ABS(I$4-'Monitor Data'!M403)))</f>
        <v>2.0999999999999996</v>
      </c>
      <c r="J410" s="5" t="str">
        <f>IF(ISBLANK('Monitor Data'!O403),"",IF(J$4&gt;'Monitor Data'!O403,"",ABS(J$4-'Monitor Data'!O403)))</f>
        <v/>
      </c>
      <c r="K410" s="5">
        <f>IF(ISBLANK('Monitor Data'!P403),"",IF(K$4&gt;'Monitor Data'!P403,"",ABS(K$4-'Monitor Data'!P403)))</f>
        <v>1.2999999999999998</v>
      </c>
      <c r="L410" s="5" t="str">
        <f>IF(ISBLANK('Monitor Data'!Q403),"",IF(L$4&gt;'Monitor Data'!Q403,"",ABS(L$4-'Monitor Data'!Q403)))</f>
        <v/>
      </c>
      <c r="M410" s="5" t="str">
        <f>IF(ISBLANK('Monitor Data'!R403),"",IF(M$4&gt;'Monitor Data'!R403,"",ABS(M$4-'Monitor Data'!R403)))</f>
        <v/>
      </c>
      <c r="N410" s="5" t="str">
        <f>IF(ISBLANK('Monitor Data'!S403),"",IF(N$4&gt;'Monitor Data'!S403,"",ABS(N$4-'Monitor Data'!S403)))</f>
        <v/>
      </c>
    </row>
    <row r="411" spans="1:14" x14ac:dyDescent="0.25">
      <c r="A411" s="8">
        <v>44599</v>
      </c>
      <c r="B411" s="5">
        <f>IF(ISBLANK('Monitor Data'!B404),"",IF(B$4&gt;'Monitor Data'!B404,"",ABS(B$4-'Monitor Data'!B404)))</f>
        <v>4.0999999999999996</v>
      </c>
      <c r="C411" s="5">
        <f>IF(ISBLANK('Monitor Data'!D404),"",IF(C$4&gt;'Monitor Data'!D404,"",ABS(C$4-'Monitor Data'!D404)))</f>
        <v>3.4000000000000004</v>
      </c>
      <c r="D411" s="5">
        <f>IF(ISBLANK('Monitor Data'!E404),"",IF(D$4&gt;'Monitor Data'!E404,"",ABS(D$4-'Monitor Data'!E404)))</f>
        <v>3.3</v>
      </c>
      <c r="E411" s="5">
        <f>IF(ISBLANK('Monitor Data'!G404),"",IF(E$4&gt;'Monitor Data'!G404,"",ABS(E$4-'Monitor Data'!G404)))</f>
        <v>3.3500000000000005</v>
      </c>
      <c r="F411" s="5" t="str">
        <f>IF(ISBLANK('Monitor Data'!H404),"",IF(F$4&gt;'Monitor Data'!H404,"",ABS(F$4-'Monitor Data'!H404)))</f>
        <v/>
      </c>
      <c r="G411" s="5">
        <f>IF(ISBLANK('Monitor Data'!J404),"",IF(G$4&gt;'Monitor Data'!J404,"",ABS(G$4-'Monitor Data'!J404)))</f>
        <v>3</v>
      </c>
      <c r="H411" s="5">
        <f>IF(ISBLANK('Monitor Data'!L404),"",IF(H$4&gt;'Monitor Data'!L404,"",ABS(H$4-'Monitor Data'!L404)))</f>
        <v>5.1000000000000005</v>
      </c>
      <c r="I411" s="5">
        <f>IF(ISBLANK('Monitor Data'!M404),"",IF(I$4&gt;'Monitor Data'!M404,"",ABS(I$4-'Monitor Data'!M404)))</f>
        <v>4.5999999999999996</v>
      </c>
      <c r="J411" s="5">
        <f>IF(ISBLANK('Monitor Data'!O404),"",IF(J$4&gt;'Monitor Data'!O404,"",ABS(J$4-'Monitor Data'!O404)))</f>
        <v>1.5999999999999996</v>
      </c>
      <c r="K411" s="5">
        <f>IF(ISBLANK('Monitor Data'!P404),"",IF(K$4&gt;'Monitor Data'!P404,"",ABS(K$4-'Monitor Data'!P404)))</f>
        <v>3.3</v>
      </c>
      <c r="L411" s="5">
        <f>IF(ISBLANK('Monitor Data'!Q404),"",IF(L$4&gt;'Monitor Data'!Q404,"",ABS(L$4-'Monitor Data'!Q404)))</f>
        <v>2.4000000000000004</v>
      </c>
      <c r="M411" s="5">
        <f>IF(ISBLANK('Monitor Data'!R404),"",IF(M$4&gt;'Monitor Data'!R404,"",ABS(M$4-'Monitor Data'!R404)))</f>
        <v>3.3</v>
      </c>
      <c r="N411" s="5">
        <f>IF(ISBLANK('Monitor Data'!S404),"",IF(N$4&gt;'Monitor Data'!S404,"",ABS(N$4-'Monitor Data'!S404)))</f>
        <v>0.20000000000000018</v>
      </c>
    </row>
    <row r="412" spans="1:14" x14ac:dyDescent="0.25">
      <c r="A412" s="8">
        <v>44600</v>
      </c>
      <c r="B412" s="5" t="str">
        <f>IF(ISBLANK('Monitor Data'!B405),"",IF(B$4&gt;'Monitor Data'!B405,"",ABS(B$4-'Monitor Data'!B405)))</f>
        <v/>
      </c>
      <c r="C412" s="5" t="str">
        <f>IF(ISBLANK('Monitor Data'!D405),"",IF(C$4&gt;'Monitor Data'!D405,"",ABS(C$4-'Monitor Data'!D405)))</f>
        <v/>
      </c>
      <c r="D412" s="5">
        <f>IF(ISBLANK('Monitor Data'!E405),"",IF(D$4&gt;'Monitor Data'!E405,"",ABS(D$4-'Monitor Data'!E405)))</f>
        <v>2.3999999999999995</v>
      </c>
      <c r="E412" s="5">
        <f>IF(ISBLANK('Monitor Data'!G405),"",IF(E$4&gt;'Monitor Data'!G405,"",ABS(E$4-'Monitor Data'!G405)))</f>
        <v>2.4500000000000002</v>
      </c>
      <c r="F412" s="5" t="str">
        <f>IF(ISBLANK('Monitor Data'!H405),"",IF(F$4&gt;'Monitor Data'!H405,"",ABS(F$4-'Monitor Data'!H405)))</f>
        <v/>
      </c>
      <c r="G412" s="5" t="str">
        <f>IF(ISBLANK('Monitor Data'!J405),"",IF(G$4&gt;'Monitor Data'!J405,"",ABS(G$4-'Monitor Data'!J405)))</f>
        <v/>
      </c>
      <c r="H412" s="5" t="str">
        <f>IF(ISBLANK('Monitor Data'!L405),"",IF(H$4&gt;'Monitor Data'!L405,"",ABS(H$4-'Monitor Data'!L405)))</f>
        <v/>
      </c>
      <c r="I412" s="5" t="str">
        <f>IF(ISBLANK('Monitor Data'!M405),"",IF(I$4&gt;'Monitor Data'!M405,"",ABS(I$4-'Monitor Data'!M405)))</f>
        <v/>
      </c>
      <c r="J412" s="5" t="str">
        <f>IF(ISBLANK('Monitor Data'!O405),"",IF(J$4&gt;'Monitor Data'!O405,"",ABS(J$4-'Monitor Data'!O405)))</f>
        <v/>
      </c>
      <c r="K412" s="5">
        <f>IF(ISBLANK('Monitor Data'!P405),"",IF(K$4&gt;'Monitor Data'!P405,"",ABS(K$4-'Monitor Data'!P405)))</f>
        <v>3.3999999999999995</v>
      </c>
      <c r="L412" s="5" t="str">
        <f>IF(ISBLANK('Monitor Data'!Q405),"",IF(L$4&gt;'Monitor Data'!Q405,"",ABS(L$4-'Monitor Data'!Q405)))</f>
        <v/>
      </c>
      <c r="M412" s="5" t="str">
        <f>IF(ISBLANK('Monitor Data'!R405),"",IF(M$4&gt;'Monitor Data'!R405,"",ABS(M$4-'Monitor Data'!R405)))</f>
        <v/>
      </c>
      <c r="N412" s="5" t="str">
        <f>IF(ISBLANK('Monitor Data'!S405),"",IF(N$4&gt;'Monitor Data'!S405,"",ABS(N$4-'Monitor Data'!S405)))</f>
        <v/>
      </c>
    </row>
    <row r="413" spans="1:14" x14ac:dyDescent="0.25">
      <c r="A413" s="8">
        <v>44601</v>
      </c>
      <c r="B413" s="5" t="str">
        <f>IF(ISBLANK('Monitor Data'!B406),"",IF(B$4&gt;'Monitor Data'!B406,"",ABS(B$4-'Monitor Data'!B406)))</f>
        <v/>
      </c>
      <c r="C413" s="5" t="str">
        <f>IF(ISBLANK('Monitor Data'!D406),"",IF(C$4&gt;'Monitor Data'!D406,"",ABS(C$4-'Monitor Data'!D406)))</f>
        <v/>
      </c>
      <c r="D413" s="5" t="str">
        <f>IF(ISBLANK('Monitor Data'!E406),"",IF(D$4&gt;'Monitor Data'!E406,"",ABS(D$4-'Monitor Data'!E406)))</f>
        <v/>
      </c>
      <c r="E413" s="5" t="str">
        <f>IF(ISBLANK('Monitor Data'!G406),"",IF(E$4&gt;'Monitor Data'!G406,"",ABS(E$4-'Monitor Data'!G406)))</f>
        <v/>
      </c>
      <c r="F413" s="5" t="str">
        <f>IF(ISBLANK('Monitor Data'!H406),"",IF(F$4&gt;'Monitor Data'!H406,"",ABS(F$4-'Monitor Data'!H406)))</f>
        <v/>
      </c>
      <c r="G413" s="5" t="str">
        <f>IF(ISBLANK('Monitor Data'!J406),"",IF(G$4&gt;'Monitor Data'!J406,"",ABS(G$4-'Monitor Data'!J406)))</f>
        <v/>
      </c>
      <c r="H413" s="5" t="str">
        <f>IF(ISBLANK('Monitor Data'!L406),"",IF(H$4&gt;'Monitor Data'!L406,"",ABS(H$4-'Monitor Data'!L406)))</f>
        <v/>
      </c>
      <c r="I413" s="5" t="str">
        <f>IF(ISBLANK('Monitor Data'!M406),"",IF(I$4&gt;'Monitor Data'!M406,"",ABS(I$4-'Monitor Data'!M406)))</f>
        <v/>
      </c>
      <c r="J413" s="5" t="str">
        <f>IF(ISBLANK('Monitor Data'!O406),"",IF(J$4&gt;'Monitor Data'!O406,"",ABS(J$4-'Monitor Data'!O406)))</f>
        <v/>
      </c>
      <c r="K413" s="5" t="str">
        <f>IF(ISBLANK('Monitor Data'!P406),"",IF(K$4&gt;'Monitor Data'!P406,"",ABS(K$4-'Monitor Data'!P406)))</f>
        <v/>
      </c>
      <c r="L413" s="5" t="str">
        <f>IF(ISBLANK('Monitor Data'!Q406),"",IF(L$4&gt;'Monitor Data'!Q406,"",ABS(L$4-'Monitor Data'!Q406)))</f>
        <v/>
      </c>
      <c r="M413" s="5" t="str">
        <f>IF(ISBLANK('Monitor Data'!R406),"",IF(M$4&gt;'Monitor Data'!R406,"",ABS(M$4-'Monitor Data'!R406)))</f>
        <v/>
      </c>
      <c r="N413" s="5" t="str">
        <f>IF(ISBLANK('Monitor Data'!S406),"",IF(N$4&gt;'Monitor Data'!S406,"",ABS(N$4-'Monitor Data'!S406)))</f>
        <v/>
      </c>
    </row>
    <row r="414" spans="1:14" x14ac:dyDescent="0.25">
      <c r="A414" s="8">
        <v>44602</v>
      </c>
      <c r="B414" s="5" t="str">
        <f>IF(ISBLANK('Monitor Data'!B407),"",IF(B$4&gt;'Monitor Data'!B407,"",ABS(B$4-'Monitor Data'!B407)))</f>
        <v/>
      </c>
      <c r="C414" s="5" t="str">
        <f>IF(ISBLANK('Monitor Data'!D407),"",IF(C$4&gt;'Monitor Data'!D407,"",ABS(C$4-'Monitor Data'!D407)))</f>
        <v/>
      </c>
      <c r="D414" s="5" t="str">
        <f>IF(ISBLANK('Monitor Data'!E407),"",IF(D$4&gt;'Monitor Data'!E407,"",ABS(D$4-'Monitor Data'!E407)))</f>
        <v/>
      </c>
      <c r="E414" s="5" t="str">
        <f>IF(ISBLANK('Monitor Data'!G407),"",IF(E$4&gt;'Monitor Data'!G407,"",ABS(E$4-'Monitor Data'!G407)))</f>
        <v/>
      </c>
      <c r="F414" s="5" t="str">
        <f>IF(ISBLANK('Monitor Data'!H407),"",IF(F$4&gt;'Monitor Data'!H407,"",ABS(F$4-'Monitor Data'!H407)))</f>
        <v/>
      </c>
      <c r="G414" s="5" t="str">
        <f>IF(ISBLANK('Monitor Data'!J407),"",IF(G$4&gt;'Monitor Data'!J407,"",ABS(G$4-'Monitor Data'!J407)))</f>
        <v/>
      </c>
      <c r="H414" s="5" t="str">
        <f>IF(ISBLANK('Monitor Data'!L407),"",IF(H$4&gt;'Monitor Data'!L407,"",ABS(H$4-'Monitor Data'!L407)))</f>
        <v/>
      </c>
      <c r="I414" s="5" t="str">
        <f>IF(ISBLANK('Monitor Data'!M407),"",IF(I$4&gt;'Monitor Data'!M407,"",ABS(I$4-'Monitor Data'!M407)))</f>
        <v/>
      </c>
      <c r="J414" s="5" t="str">
        <f>IF(ISBLANK('Monitor Data'!O407),"",IF(J$4&gt;'Monitor Data'!O407,"",ABS(J$4-'Monitor Data'!O407)))</f>
        <v/>
      </c>
      <c r="K414" s="5" t="str">
        <f>IF(ISBLANK('Monitor Data'!P407),"",IF(K$4&gt;'Monitor Data'!P407,"",ABS(K$4-'Monitor Data'!P407)))</f>
        <v/>
      </c>
      <c r="L414" s="5" t="str">
        <f>IF(ISBLANK('Monitor Data'!Q407),"",IF(L$4&gt;'Monitor Data'!Q407,"",ABS(L$4-'Monitor Data'!Q407)))</f>
        <v/>
      </c>
      <c r="M414" s="5" t="str">
        <f>IF(ISBLANK('Monitor Data'!R407),"",IF(M$4&gt;'Monitor Data'!R407,"",ABS(M$4-'Monitor Data'!R407)))</f>
        <v/>
      </c>
      <c r="N414" s="5" t="str">
        <f>IF(ISBLANK('Monitor Data'!S407),"",IF(N$4&gt;'Monitor Data'!S407,"",ABS(N$4-'Monitor Data'!S407)))</f>
        <v/>
      </c>
    </row>
    <row r="415" spans="1:14" x14ac:dyDescent="0.25">
      <c r="A415" s="8">
        <v>44603</v>
      </c>
      <c r="B415" s="5" t="str">
        <f>IF(ISBLANK('Monitor Data'!B408),"",IF(B$4&gt;'Monitor Data'!B408,"",ABS(B$4-'Monitor Data'!B408)))</f>
        <v/>
      </c>
      <c r="C415" s="5" t="str">
        <f>IF(ISBLANK('Monitor Data'!D408),"",IF(C$4&gt;'Monitor Data'!D408,"",ABS(C$4-'Monitor Data'!D408)))</f>
        <v/>
      </c>
      <c r="D415" s="5" t="str">
        <f>IF(ISBLANK('Monitor Data'!E408),"",IF(D$4&gt;'Monitor Data'!E408,"",ABS(D$4-'Monitor Data'!E408)))</f>
        <v/>
      </c>
      <c r="E415" s="5" t="str">
        <f>IF(ISBLANK('Monitor Data'!G408),"",IF(E$4&gt;'Monitor Data'!G408,"",ABS(E$4-'Monitor Data'!G408)))</f>
        <v/>
      </c>
      <c r="F415" s="5" t="str">
        <f>IF(ISBLANK('Monitor Data'!H408),"",IF(F$4&gt;'Monitor Data'!H408,"",ABS(F$4-'Monitor Data'!H408)))</f>
        <v/>
      </c>
      <c r="G415" s="5" t="str">
        <f>IF(ISBLANK('Monitor Data'!J408),"",IF(G$4&gt;'Monitor Data'!J408,"",ABS(G$4-'Monitor Data'!J408)))</f>
        <v/>
      </c>
      <c r="H415" s="5" t="str">
        <f>IF(ISBLANK('Monitor Data'!L408),"",IF(H$4&gt;'Monitor Data'!L408,"",ABS(H$4-'Monitor Data'!L408)))</f>
        <v/>
      </c>
      <c r="I415" s="5" t="str">
        <f>IF(ISBLANK('Monitor Data'!M408),"",IF(I$4&gt;'Monitor Data'!M408,"",ABS(I$4-'Monitor Data'!M408)))</f>
        <v/>
      </c>
      <c r="J415" s="5" t="str">
        <f>IF(ISBLANK('Monitor Data'!O408),"",IF(J$4&gt;'Monitor Data'!O408,"",ABS(J$4-'Monitor Data'!O408)))</f>
        <v/>
      </c>
      <c r="K415" s="5" t="str">
        <f>IF(ISBLANK('Monitor Data'!P408),"",IF(K$4&gt;'Monitor Data'!P408,"",ABS(K$4-'Monitor Data'!P408)))</f>
        <v/>
      </c>
      <c r="L415" s="5" t="str">
        <f>IF(ISBLANK('Monitor Data'!Q408),"",IF(L$4&gt;'Monitor Data'!Q408,"",ABS(L$4-'Monitor Data'!Q408)))</f>
        <v/>
      </c>
      <c r="M415" s="5" t="str">
        <f>IF(ISBLANK('Monitor Data'!R408),"",IF(M$4&gt;'Monitor Data'!R408,"",ABS(M$4-'Monitor Data'!R408)))</f>
        <v/>
      </c>
      <c r="N415" s="5" t="str">
        <f>IF(ISBLANK('Monitor Data'!S408),"",IF(N$4&gt;'Monitor Data'!S408,"",ABS(N$4-'Monitor Data'!S408)))</f>
        <v/>
      </c>
    </row>
    <row r="416" spans="1:14" x14ac:dyDescent="0.25">
      <c r="A416" s="8">
        <v>44604</v>
      </c>
      <c r="B416" s="5" t="str">
        <f>IF(ISBLANK('Monitor Data'!B409),"",IF(B$4&gt;'Monitor Data'!B409,"",ABS(B$4-'Monitor Data'!B409)))</f>
        <v/>
      </c>
      <c r="C416" s="5" t="str">
        <f>IF(ISBLANK('Monitor Data'!D409),"",IF(C$4&gt;'Monitor Data'!D409,"",ABS(C$4-'Monitor Data'!D409)))</f>
        <v/>
      </c>
      <c r="D416" s="5" t="str">
        <f>IF(ISBLANK('Monitor Data'!E409),"",IF(D$4&gt;'Monitor Data'!E409,"",ABS(D$4-'Monitor Data'!E409)))</f>
        <v/>
      </c>
      <c r="E416" s="5" t="str">
        <f>IF(ISBLANK('Monitor Data'!G409),"",IF(E$4&gt;'Monitor Data'!G409,"",ABS(E$4-'Monitor Data'!G409)))</f>
        <v/>
      </c>
      <c r="F416" s="5" t="str">
        <f>IF(ISBLANK('Monitor Data'!H409),"",IF(F$4&gt;'Monitor Data'!H409,"",ABS(F$4-'Monitor Data'!H409)))</f>
        <v/>
      </c>
      <c r="G416" s="5" t="str">
        <f>IF(ISBLANK('Monitor Data'!J409),"",IF(G$4&gt;'Monitor Data'!J409,"",ABS(G$4-'Monitor Data'!J409)))</f>
        <v/>
      </c>
      <c r="H416" s="5" t="str">
        <f>IF(ISBLANK('Monitor Data'!L409),"",IF(H$4&gt;'Monitor Data'!L409,"",ABS(H$4-'Monitor Data'!L409)))</f>
        <v/>
      </c>
      <c r="I416" s="5" t="str">
        <f>IF(ISBLANK('Monitor Data'!M409),"",IF(I$4&gt;'Monitor Data'!M409,"",ABS(I$4-'Monitor Data'!M409)))</f>
        <v/>
      </c>
      <c r="J416" s="5" t="str">
        <f>IF(ISBLANK('Monitor Data'!O409),"",IF(J$4&gt;'Monitor Data'!O409,"",ABS(J$4-'Monitor Data'!O409)))</f>
        <v/>
      </c>
      <c r="K416" s="5" t="str">
        <f>IF(ISBLANK('Monitor Data'!P409),"",IF(K$4&gt;'Monitor Data'!P409,"",ABS(K$4-'Monitor Data'!P409)))</f>
        <v/>
      </c>
      <c r="L416" s="5" t="str">
        <f>IF(ISBLANK('Monitor Data'!Q409),"",IF(L$4&gt;'Monitor Data'!Q409,"",ABS(L$4-'Monitor Data'!Q409)))</f>
        <v/>
      </c>
      <c r="M416" s="5" t="str">
        <f>IF(ISBLANK('Monitor Data'!R409),"",IF(M$4&gt;'Monitor Data'!R409,"",ABS(M$4-'Monitor Data'!R409)))</f>
        <v/>
      </c>
      <c r="N416" s="5" t="str">
        <f>IF(ISBLANK('Monitor Data'!S409),"",IF(N$4&gt;'Monitor Data'!S409,"",ABS(N$4-'Monitor Data'!S409)))</f>
        <v/>
      </c>
    </row>
    <row r="417" spans="1:14" x14ac:dyDescent="0.25">
      <c r="A417" s="8">
        <v>44605</v>
      </c>
      <c r="B417" s="5" t="str">
        <f>IF(ISBLANK('Monitor Data'!B410),"",IF(B$4&gt;'Monitor Data'!B410,"",ABS(B$4-'Monitor Data'!B410)))</f>
        <v/>
      </c>
      <c r="C417" s="5" t="str">
        <f>IF(ISBLANK('Monitor Data'!D410),"",IF(C$4&gt;'Monitor Data'!D410,"",ABS(C$4-'Monitor Data'!D410)))</f>
        <v/>
      </c>
      <c r="D417" s="5" t="str">
        <f>IF(ISBLANK('Monitor Data'!E410),"",IF(D$4&gt;'Monitor Data'!E410,"",ABS(D$4-'Monitor Data'!E410)))</f>
        <v/>
      </c>
      <c r="E417" s="5" t="str">
        <f>IF(ISBLANK('Monitor Data'!G410),"",IF(E$4&gt;'Monitor Data'!G410,"",ABS(E$4-'Monitor Data'!G410)))</f>
        <v/>
      </c>
      <c r="F417" s="5" t="str">
        <f>IF(ISBLANK('Monitor Data'!H410),"",IF(F$4&gt;'Monitor Data'!H410,"",ABS(F$4-'Monitor Data'!H410)))</f>
        <v/>
      </c>
      <c r="G417" s="5" t="str">
        <f>IF(ISBLANK('Monitor Data'!J410),"",IF(G$4&gt;'Monitor Data'!J410,"",ABS(G$4-'Monitor Data'!J410)))</f>
        <v/>
      </c>
      <c r="H417" s="5" t="str">
        <f>IF(ISBLANK('Monitor Data'!L410),"",IF(H$4&gt;'Monitor Data'!L410,"",ABS(H$4-'Monitor Data'!L410)))</f>
        <v/>
      </c>
      <c r="I417" s="5" t="str">
        <f>IF(ISBLANK('Monitor Data'!M410),"",IF(I$4&gt;'Monitor Data'!M410,"",ABS(I$4-'Monitor Data'!M410)))</f>
        <v/>
      </c>
      <c r="J417" s="5" t="str">
        <f>IF(ISBLANK('Monitor Data'!O410),"",IF(J$4&gt;'Monitor Data'!O410,"",ABS(J$4-'Monitor Data'!O410)))</f>
        <v/>
      </c>
      <c r="K417" s="5" t="str">
        <f>IF(ISBLANK('Monitor Data'!P410),"",IF(K$4&gt;'Monitor Data'!P410,"",ABS(K$4-'Monitor Data'!P410)))</f>
        <v/>
      </c>
      <c r="L417" s="5" t="str">
        <f>IF(ISBLANK('Monitor Data'!Q410),"",IF(L$4&gt;'Monitor Data'!Q410,"",ABS(L$4-'Monitor Data'!Q410)))</f>
        <v/>
      </c>
      <c r="M417" s="5" t="str">
        <f>IF(ISBLANK('Monitor Data'!R410),"",IF(M$4&gt;'Monitor Data'!R410,"",ABS(M$4-'Monitor Data'!R410)))</f>
        <v/>
      </c>
      <c r="N417" s="5" t="str">
        <f>IF(ISBLANK('Monitor Data'!S410),"",IF(N$4&gt;'Monitor Data'!S410,"",ABS(N$4-'Monitor Data'!S410)))</f>
        <v/>
      </c>
    </row>
    <row r="418" spans="1:14" x14ac:dyDescent="0.25">
      <c r="A418" s="8">
        <v>44606</v>
      </c>
      <c r="B418" s="5" t="str">
        <f>IF(ISBLANK('Monitor Data'!B411),"",IF(B$4&gt;'Monitor Data'!B411,"",ABS(B$4-'Monitor Data'!B411)))</f>
        <v/>
      </c>
      <c r="C418" s="5" t="str">
        <f>IF(ISBLANK('Monitor Data'!D411),"",IF(C$4&gt;'Monitor Data'!D411,"",ABS(C$4-'Monitor Data'!D411)))</f>
        <v/>
      </c>
      <c r="D418" s="5">
        <f>IF(ISBLANK('Monitor Data'!E411),"",IF(D$4&gt;'Monitor Data'!E411,"",ABS(D$4-'Monitor Data'!E411)))</f>
        <v>2.2999999999999998</v>
      </c>
      <c r="E418" s="5">
        <f>IF(ISBLANK('Monitor Data'!G411),"",IF(E$4&gt;'Monitor Data'!G411,"",ABS(E$4-'Monitor Data'!G411)))</f>
        <v>3.1499999999999995</v>
      </c>
      <c r="F418" s="5" t="str">
        <f>IF(ISBLANK('Monitor Data'!H411),"",IF(F$4&gt;'Monitor Data'!H411,"",ABS(F$4-'Monitor Data'!H411)))</f>
        <v/>
      </c>
      <c r="G418" s="5" t="str">
        <f>IF(ISBLANK('Monitor Data'!J411),"",IF(G$4&gt;'Monitor Data'!J411,"",ABS(G$4-'Monitor Data'!J411)))</f>
        <v/>
      </c>
      <c r="H418" s="5" t="str">
        <f>IF(ISBLANK('Monitor Data'!L411),"",IF(H$4&gt;'Monitor Data'!L411,"",ABS(H$4-'Monitor Data'!L411)))</f>
        <v/>
      </c>
      <c r="I418" s="5" t="str">
        <f>IF(ISBLANK('Monitor Data'!M411),"",IF(I$4&gt;'Monitor Data'!M411,"",ABS(I$4-'Monitor Data'!M411)))</f>
        <v/>
      </c>
      <c r="J418" s="5" t="str">
        <f>IF(ISBLANK('Monitor Data'!O411),"",IF(J$4&gt;'Monitor Data'!O411,"",ABS(J$4-'Monitor Data'!O411)))</f>
        <v/>
      </c>
      <c r="K418" s="5">
        <f>IF(ISBLANK('Monitor Data'!P411),"",IF(K$4&gt;'Monitor Data'!P411,"",ABS(K$4-'Monitor Data'!P411)))</f>
        <v>2.6000000000000005</v>
      </c>
      <c r="L418" s="5" t="str">
        <f>IF(ISBLANK('Monitor Data'!Q411),"",IF(L$4&gt;'Monitor Data'!Q411,"",ABS(L$4-'Monitor Data'!Q411)))</f>
        <v/>
      </c>
      <c r="M418" s="5" t="str">
        <f>IF(ISBLANK('Monitor Data'!R411),"",IF(M$4&gt;'Monitor Data'!R411,"",ABS(M$4-'Monitor Data'!R411)))</f>
        <v/>
      </c>
      <c r="N418" s="5" t="str">
        <f>IF(ISBLANK('Monitor Data'!S411),"",IF(N$4&gt;'Monitor Data'!S411,"",ABS(N$4-'Monitor Data'!S411)))</f>
        <v/>
      </c>
    </row>
    <row r="419" spans="1:14" x14ac:dyDescent="0.25">
      <c r="A419" s="8">
        <v>44607</v>
      </c>
      <c r="B419" s="5" t="str">
        <f>IF(ISBLANK('Monitor Data'!B412),"",IF(B$4&gt;'Monitor Data'!B412,"",ABS(B$4-'Monitor Data'!B412)))</f>
        <v/>
      </c>
      <c r="C419" s="5" t="str">
        <f>IF(ISBLANK('Monitor Data'!D412),"",IF(C$4&gt;'Monitor Data'!D412,"",ABS(C$4-'Monitor Data'!D412)))</f>
        <v/>
      </c>
      <c r="D419" s="5">
        <f>IF(ISBLANK('Monitor Data'!E412),"",IF(D$4&gt;'Monitor Data'!E412,"",ABS(D$4-'Monitor Data'!E412)))</f>
        <v>7.6000000000000005</v>
      </c>
      <c r="E419" s="5">
        <f>IF(ISBLANK('Monitor Data'!G412),"",IF(E$4&gt;'Monitor Data'!G412,"",ABS(E$4-'Monitor Data'!G412)))</f>
        <v>7.3500000000000005</v>
      </c>
      <c r="F419" s="5" t="str">
        <f>IF(ISBLANK('Monitor Data'!H412),"",IF(F$4&gt;'Monitor Data'!H412,"",ABS(F$4-'Monitor Data'!H412)))</f>
        <v/>
      </c>
      <c r="G419" s="5" t="str">
        <f>IF(ISBLANK('Monitor Data'!J412),"",IF(G$4&gt;'Monitor Data'!J412,"",ABS(G$4-'Monitor Data'!J412)))</f>
        <v/>
      </c>
      <c r="H419" s="5" t="str">
        <f>IF(ISBLANK('Monitor Data'!L412),"",IF(H$4&gt;'Monitor Data'!L412,"",ABS(H$4-'Monitor Data'!L412)))</f>
        <v/>
      </c>
      <c r="I419" s="5">
        <f>IF(ISBLANK('Monitor Data'!M412),"",IF(I$4&gt;'Monitor Data'!M412,"",ABS(I$4-'Monitor Data'!M412)))</f>
        <v>5.8000000000000007</v>
      </c>
      <c r="J419" s="5" t="str">
        <f>IF(ISBLANK('Monitor Data'!O412),"",IF(J$4&gt;'Monitor Data'!O412,"",ABS(J$4-'Monitor Data'!O412)))</f>
        <v/>
      </c>
      <c r="K419" s="5">
        <f>IF(ISBLANK('Monitor Data'!P412),"",IF(K$4&gt;'Monitor Data'!P412,"",ABS(K$4-'Monitor Data'!P412)))</f>
        <v>7.2</v>
      </c>
      <c r="L419" s="5" t="str">
        <f>IF(ISBLANK('Monitor Data'!Q412),"",IF(L$4&gt;'Monitor Data'!Q412,"",ABS(L$4-'Monitor Data'!Q412)))</f>
        <v/>
      </c>
      <c r="M419" s="5" t="str">
        <f>IF(ISBLANK('Monitor Data'!R412),"",IF(M$4&gt;'Monitor Data'!R412,"",ABS(M$4-'Monitor Data'!R412)))</f>
        <v/>
      </c>
      <c r="N419" s="5" t="str">
        <f>IF(ISBLANK('Monitor Data'!S412),"",IF(N$4&gt;'Monitor Data'!S412,"",ABS(N$4-'Monitor Data'!S412)))</f>
        <v/>
      </c>
    </row>
    <row r="420" spans="1:14" x14ac:dyDescent="0.25">
      <c r="A420" s="8">
        <v>44608</v>
      </c>
      <c r="B420" s="5">
        <f>IF(ISBLANK('Monitor Data'!B413),"",IF(B$4&gt;'Monitor Data'!B413,"",ABS(B$4-'Monitor Data'!B413)))</f>
        <v>13.1</v>
      </c>
      <c r="C420" s="5">
        <f>IF(ISBLANK('Monitor Data'!D413),"",IF(C$4&gt;'Monitor Data'!D413,"",ABS(C$4-'Monitor Data'!D413)))</f>
        <v>6.5</v>
      </c>
      <c r="D420" s="5">
        <f>IF(ISBLANK('Monitor Data'!E413),"",IF(D$4&gt;'Monitor Data'!E413,"",ABS(D$4-'Monitor Data'!E413)))</f>
        <v>8.6000000000000014</v>
      </c>
      <c r="E420" s="5">
        <f>IF(ISBLANK('Monitor Data'!G413),"",IF(E$4&gt;'Monitor Data'!G413,"",ABS(E$4-'Monitor Data'!G413)))</f>
        <v>10.050000000000001</v>
      </c>
      <c r="F420" s="5">
        <f>IF(ISBLANK('Monitor Data'!H413),"",IF(F$4&gt;'Monitor Data'!H413,"",ABS(F$4-'Monitor Data'!H413)))</f>
        <v>8.7000000000000011</v>
      </c>
      <c r="G420" s="5">
        <f>IF(ISBLANK('Monitor Data'!J413),"",IF(G$4&gt;'Monitor Data'!J413,"",ABS(G$4-'Monitor Data'!J413)))</f>
        <v>7.1999999999999993</v>
      </c>
      <c r="H420" s="5">
        <f>IF(ISBLANK('Monitor Data'!L413),"",IF(H$4&gt;'Monitor Data'!L413,"",ABS(H$4-'Monitor Data'!L413)))</f>
        <v>4.8999999999999995</v>
      </c>
      <c r="I420" s="5">
        <f>IF(ISBLANK('Monitor Data'!M413),"",IF(I$4&gt;'Monitor Data'!M413,"",ABS(I$4-'Monitor Data'!M413)))</f>
        <v>6.5</v>
      </c>
      <c r="J420" s="5">
        <f>IF(ISBLANK('Monitor Data'!O413),"",IF(J$4&gt;'Monitor Data'!O413,"",ABS(J$4-'Monitor Data'!O413)))</f>
        <v>4.0999999999999996</v>
      </c>
      <c r="K420" s="5">
        <f>IF(ISBLANK('Monitor Data'!P413),"",IF(K$4&gt;'Monitor Data'!P413,"",ABS(K$4-'Monitor Data'!P413)))</f>
        <v>6.7</v>
      </c>
      <c r="L420" s="5">
        <f>IF(ISBLANK('Monitor Data'!Q413),"",IF(L$4&gt;'Monitor Data'!Q413,"",ABS(L$4-'Monitor Data'!Q413)))</f>
        <v>6.9</v>
      </c>
      <c r="M420" s="5">
        <f>IF(ISBLANK('Monitor Data'!R413),"",IF(M$4&gt;'Monitor Data'!R413,"",ABS(M$4-'Monitor Data'!R413)))</f>
        <v>7.6000000000000005</v>
      </c>
      <c r="N420" s="5">
        <f>IF(ISBLANK('Monitor Data'!S413),"",IF(N$4&gt;'Monitor Data'!S413,"",ABS(N$4-'Monitor Data'!S413)))</f>
        <v>2.9999999999999991</v>
      </c>
    </row>
    <row r="421" spans="1:14" x14ac:dyDescent="0.25">
      <c r="A421" s="8">
        <v>44609</v>
      </c>
      <c r="B421" s="5" t="str">
        <f>IF(ISBLANK('Monitor Data'!B414),"",IF(B$4&gt;'Monitor Data'!B414,"",ABS(B$4-'Monitor Data'!B414)))</f>
        <v/>
      </c>
      <c r="C421" s="5" t="str">
        <f>IF(ISBLANK('Monitor Data'!D414),"",IF(C$4&gt;'Monitor Data'!D414,"",ABS(C$4-'Monitor Data'!D414)))</f>
        <v/>
      </c>
      <c r="D421" s="5" t="str">
        <f>IF(ISBLANK('Monitor Data'!E414),"",IF(D$4&gt;'Monitor Data'!E414,"",ABS(D$4-'Monitor Data'!E414)))</f>
        <v/>
      </c>
      <c r="E421" s="5" t="str">
        <f>IF(ISBLANK('Monitor Data'!G414),"",IF(E$4&gt;'Monitor Data'!G414,"",ABS(E$4-'Monitor Data'!G414)))</f>
        <v/>
      </c>
      <c r="F421" s="5" t="str">
        <f>IF(ISBLANK('Monitor Data'!H414),"",IF(F$4&gt;'Monitor Data'!H414,"",ABS(F$4-'Monitor Data'!H414)))</f>
        <v/>
      </c>
      <c r="G421" s="5" t="str">
        <f>IF(ISBLANK('Monitor Data'!J414),"",IF(G$4&gt;'Monitor Data'!J414,"",ABS(G$4-'Monitor Data'!J414)))</f>
        <v/>
      </c>
      <c r="H421" s="5" t="str">
        <f>IF(ISBLANK('Monitor Data'!L414),"",IF(H$4&gt;'Monitor Data'!L414,"",ABS(H$4-'Monitor Data'!L414)))</f>
        <v/>
      </c>
      <c r="I421" s="5" t="str">
        <f>IF(ISBLANK('Monitor Data'!M414),"",IF(I$4&gt;'Monitor Data'!M414,"",ABS(I$4-'Monitor Data'!M414)))</f>
        <v/>
      </c>
      <c r="J421" s="5" t="str">
        <f>IF(ISBLANK('Monitor Data'!O414),"",IF(J$4&gt;'Monitor Data'!O414,"",ABS(J$4-'Monitor Data'!O414)))</f>
        <v/>
      </c>
      <c r="K421" s="5" t="str">
        <f>IF(ISBLANK('Monitor Data'!P414),"",IF(K$4&gt;'Monitor Data'!P414,"",ABS(K$4-'Monitor Data'!P414)))</f>
        <v/>
      </c>
      <c r="L421" s="5" t="str">
        <f>IF(ISBLANK('Monitor Data'!Q414),"",IF(L$4&gt;'Monitor Data'!Q414,"",ABS(L$4-'Monitor Data'!Q414)))</f>
        <v/>
      </c>
      <c r="M421" s="5" t="str">
        <f>IF(ISBLANK('Monitor Data'!R414),"",IF(M$4&gt;'Monitor Data'!R414,"",ABS(M$4-'Monitor Data'!R414)))</f>
        <v/>
      </c>
      <c r="N421" s="5" t="str">
        <f>IF(ISBLANK('Monitor Data'!S414),"",IF(N$4&gt;'Monitor Data'!S414,"",ABS(N$4-'Monitor Data'!S414)))</f>
        <v/>
      </c>
    </row>
    <row r="422" spans="1:14" x14ac:dyDescent="0.25">
      <c r="A422" s="8">
        <v>44610</v>
      </c>
      <c r="B422" s="5" t="str">
        <f>IF(ISBLANK('Monitor Data'!B415),"",IF(B$4&gt;'Monitor Data'!B415,"",ABS(B$4-'Monitor Data'!B415)))</f>
        <v/>
      </c>
      <c r="C422" s="5" t="str">
        <f>IF(ISBLANK('Monitor Data'!D415),"",IF(C$4&gt;'Monitor Data'!D415,"",ABS(C$4-'Monitor Data'!D415)))</f>
        <v/>
      </c>
      <c r="D422" s="5" t="str">
        <f>IF(ISBLANK('Monitor Data'!E415),"",IF(D$4&gt;'Monitor Data'!E415,"",ABS(D$4-'Monitor Data'!E415)))</f>
        <v/>
      </c>
      <c r="E422" s="5" t="str">
        <f>IF(ISBLANK('Monitor Data'!G415),"",IF(E$4&gt;'Monitor Data'!G415,"",ABS(E$4-'Monitor Data'!G415)))</f>
        <v/>
      </c>
      <c r="F422" s="5" t="str">
        <f>IF(ISBLANK('Monitor Data'!H415),"",IF(F$4&gt;'Monitor Data'!H415,"",ABS(F$4-'Monitor Data'!H415)))</f>
        <v/>
      </c>
      <c r="G422" s="5" t="str">
        <f>IF(ISBLANK('Monitor Data'!J415),"",IF(G$4&gt;'Monitor Data'!J415,"",ABS(G$4-'Monitor Data'!J415)))</f>
        <v/>
      </c>
      <c r="H422" s="5" t="str">
        <f>IF(ISBLANK('Monitor Data'!L415),"",IF(H$4&gt;'Monitor Data'!L415,"",ABS(H$4-'Monitor Data'!L415)))</f>
        <v/>
      </c>
      <c r="I422" s="5" t="str">
        <f>IF(ISBLANK('Monitor Data'!M415),"",IF(I$4&gt;'Monitor Data'!M415,"",ABS(I$4-'Monitor Data'!M415)))</f>
        <v/>
      </c>
      <c r="J422" s="5" t="str">
        <f>IF(ISBLANK('Monitor Data'!O415),"",IF(J$4&gt;'Monitor Data'!O415,"",ABS(J$4-'Monitor Data'!O415)))</f>
        <v/>
      </c>
      <c r="K422" s="5" t="str">
        <f>IF(ISBLANK('Monitor Data'!P415),"",IF(K$4&gt;'Monitor Data'!P415,"",ABS(K$4-'Monitor Data'!P415)))</f>
        <v/>
      </c>
      <c r="L422" s="5" t="str">
        <f>IF(ISBLANK('Monitor Data'!Q415),"",IF(L$4&gt;'Monitor Data'!Q415,"",ABS(L$4-'Monitor Data'!Q415)))</f>
        <v/>
      </c>
      <c r="M422" s="5" t="str">
        <f>IF(ISBLANK('Monitor Data'!R415),"",IF(M$4&gt;'Monitor Data'!R415,"",ABS(M$4-'Monitor Data'!R415)))</f>
        <v/>
      </c>
      <c r="N422" s="5" t="str">
        <f>IF(ISBLANK('Monitor Data'!S415),"",IF(N$4&gt;'Monitor Data'!S415,"",ABS(N$4-'Monitor Data'!S415)))</f>
        <v/>
      </c>
    </row>
    <row r="423" spans="1:14" x14ac:dyDescent="0.25">
      <c r="A423" s="8">
        <v>44611</v>
      </c>
      <c r="B423" s="5" t="str">
        <f>IF(ISBLANK('Monitor Data'!B416),"",IF(B$4&gt;'Monitor Data'!B416,"",ABS(B$4-'Monitor Data'!B416)))</f>
        <v/>
      </c>
      <c r="C423" s="5" t="str">
        <f>IF(ISBLANK('Monitor Data'!D416),"",IF(C$4&gt;'Monitor Data'!D416,"",ABS(C$4-'Monitor Data'!D416)))</f>
        <v/>
      </c>
      <c r="D423" s="5" t="str">
        <f>IF(ISBLANK('Monitor Data'!E416),"",IF(D$4&gt;'Monitor Data'!E416,"",ABS(D$4-'Monitor Data'!E416)))</f>
        <v/>
      </c>
      <c r="E423" s="5" t="str">
        <f>IF(ISBLANK('Monitor Data'!G416),"",IF(E$4&gt;'Monitor Data'!G416,"",ABS(E$4-'Monitor Data'!G416)))</f>
        <v/>
      </c>
      <c r="F423" s="5" t="str">
        <f>IF(ISBLANK('Monitor Data'!H416),"",IF(F$4&gt;'Monitor Data'!H416,"",ABS(F$4-'Monitor Data'!H416)))</f>
        <v/>
      </c>
      <c r="G423" s="5" t="str">
        <f>IF(ISBLANK('Monitor Data'!J416),"",IF(G$4&gt;'Monitor Data'!J416,"",ABS(G$4-'Monitor Data'!J416)))</f>
        <v/>
      </c>
      <c r="H423" s="5" t="str">
        <f>IF(ISBLANK('Monitor Data'!L416),"",IF(H$4&gt;'Monitor Data'!L416,"",ABS(H$4-'Monitor Data'!L416)))</f>
        <v/>
      </c>
      <c r="I423" s="5" t="str">
        <f>IF(ISBLANK('Monitor Data'!M416),"",IF(I$4&gt;'Monitor Data'!M416,"",ABS(I$4-'Monitor Data'!M416)))</f>
        <v/>
      </c>
      <c r="J423" s="5" t="str">
        <f>IF(ISBLANK('Monitor Data'!O416),"",IF(J$4&gt;'Monitor Data'!O416,"",ABS(J$4-'Monitor Data'!O416)))</f>
        <v/>
      </c>
      <c r="K423" s="5" t="str">
        <f>IF(ISBLANK('Monitor Data'!P416),"",IF(K$4&gt;'Monitor Data'!P416,"",ABS(K$4-'Monitor Data'!P416)))</f>
        <v/>
      </c>
      <c r="L423" s="5" t="str">
        <f>IF(ISBLANK('Monitor Data'!Q416),"",IF(L$4&gt;'Monitor Data'!Q416,"",ABS(L$4-'Monitor Data'!Q416)))</f>
        <v/>
      </c>
      <c r="M423" s="5" t="str">
        <f>IF(ISBLANK('Monitor Data'!R416),"",IF(M$4&gt;'Monitor Data'!R416,"",ABS(M$4-'Monitor Data'!R416)))</f>
        <v/>
      </c>
      <c r="N423" s="5" t="str">
        <f>IF(ISBLANK('Monitor Data'!S416),"",IF(N$4&gt;'Monitor Data'!S416,"",ABS(N$4-'Monitor Data'!S416)))</f>
        <v/>
      </c>
    </row>
    <row r="424" spans="1:14" x14ac:dyDescent="0.25">
      <c r="A424" s="8">
        <v>44612</v>
      </c>
      <c r="B424" s="5" t="str">
        <f>IF(ISBLANK('Monitor Data'!B417),"",IF(B$4&gt;'Monitor Data'!B417,"",ABS(B$4-'Monitor Data'!B417)))</f>
        <v/>
      </c>
      <c r="C424" s="5" t="str">
        <f>IF(ISBLANK('Monitor Data'!D417),"",IF(C$4&gt;'Monitor Data'!D417,"",ABS(C$4-'Monitor Data'!D417)))</f>
        <v/>
      </c>
      <c r="D424" s="5" t="str">
        <f>IF(ISBLANK('Monitor Data'!E417),"",IF(D$4&gt;'Monitor Data'!E417,"",ABS(D$4-'Monitor Data'!E417)))</f>
        <v/>
      </c>
      <c r="E424" s="5" t="str">
        <f>IF(ISBLANK('Monitor Data'!G417),"",IF(E$4&gt;'Monitor Data'!G417,"",ABS(E$4-'Monitor Data'!G417)))</f>
        <v/>
      </c>
      <c r="F424" s="5" t="str">
        <f>IF(ISBLANK('Monitor Data'!H417),"",IF(F$4&gt;'Monitor Data'!H417,"",ABS(F$4-'Monitor Data'!H417)))</f>
        <v/>
      </c>
      <c r="G424" s="5" t="str">
        <f>IF(ISBLANK('Monitor Data'!J417),"",IF(G$4&gt;'Monitor Data'!J417,"",ABS(G$4-'Monitor Data'!J417)))</f>
        <v/>
      </c>
      <c r="H424" s="5" t="str">
        <f>IF(ISBLANK('Monitor Data'!L417),"",IF(H$4&gt;'Monitor Data'!L417,"",ABS(H$4-'Monitor Data'!L417)))</f>
        <v/>
      </c>
      <c r="I424" s="5" t="str">
        <f>IF(ISBLANK('Monitor Data'!M417),"",IF(I$4&gt;'Monitor Data'!M417,"",ABS(I$4-'Monitor Data'!M417)))</f>
        <v/>
      </c>
      <c r="J424" s="5" t="str">
        <f>IF(ISBLANK('Monitor Data'!O417),"",IF(J$4&gt;'Monitor Data'!O417,"",ABS(J$4-'Monitor Data'!O417)))</f>
        <v/>
      </c>
      <c r="K424" s="5" t="str">
        <f>IF(ISBLANK('Monitor Data'!P417),"",IF(K$4&gt;'Monitor Data'!P417,"",ABS(K$4-'Monitor Data'!P417)))</f>
        <v/>
      </c>
      <c r="L424" s="5" t="str">
        <f>IF(ISBLANK('Monitor Data'!Q417),"",IF(L$4&gt;'Monitor Data'!Q417,"",ABS(L$4-'Monitor Data'!Q417)))</f>
        <v/>
      </c>
      <c r="M424" s="5" t="str">
        <f>IF(ISBLANK('Monitor Data'!R417),"",IF(M$4&gt;'Monitor Data'!R417,"",ABS(M$4-'Monitor Data'!R417)))</f>
        <v/>
      </c>
      <c r="N424" s="5" t="str">
        <f>IF(ISBLANK('Monitor Data'!S417),"",IF(N$4&gt;'Monitor Data'!S417,"",ABS(N$4-'Monitor Data'!S417)))</f>
        <v/>
      </c>
    </row>
    <row r="425" spans="1:14" x14ac:dyDescent="0.25">
      <c r="A425" s="8">
        <v>44613</v>
      </c>
      <c r="B425" s="5" t="str">
        <f>IF(ISBLANK('Monitor Data'!B418),"",IF(B$4&gt;'Monitor Data'!B418,"",ABS(B$4-'Monitor Data'!B418)))</f>
        <v/>
      </c>
      <c r="C425" s="5" t="str">
        <f>IF(ISBLANK('Monitor Data'!D418),"",IF(C$4&gt;'Monitor Data'!D418,"",ABS(C$4-'Monitor Data'!D418)))</f>
        <v/>
      </c>
      <c r="D425" s="5">
        <f>IF(ISBLANK('Monitor Data'!E418),"",IF(D$4&gt;'Monitor Data'!E418,"",ABS(D$4-'Monitor Data'!E418)))</f>
        <v>7.6000000000000005</v>
      </c>
      <c r="E425" s="5">
        <f>IF(ISBLANK('Monitor Data'!G418),"",IF(E$4&gt;'Monitor Data'!G418,"",ABS(E$4-'Monitor Data'!G418)))</f>
        <v>4.7499999999999991</v>
      </c>
      <c r="F425" s="5" t="str">
        <f>IF(ISBLANK('Monitor Data'!H418),"",IF(F$4&gt;'Monitor Data'!H418,"",ABS(F$4-'Monitor Data'!H418)))</f>
        <v/>
      </c>
      <c r="G425" s="5" t="str">
        <f>IF(ISBLANK('Monitor Data'!J418),"",IF(G$4&gt;'Monitor Data'!J418,"",ABS(G$4-'Monitor Data'!J418)))</f>
        <v/>
      </c>
      <c r="H425" s="5" t="str">
        <f>IF(ISBLANK('Monitor Data'!L418),"",IF(H$4&gt;'Monitor Data'!L418,"",ABS(H$4-'Monitor Data'!L418)))</f>
        <v/>
      </c>
      <c r="I425" s="5">
        <f>IF(ISBLANK('Monitor Data'!M418),"",IF(I$4&gt;'Monitor Data'!M418,"",ABS(I$4-'Monitor Data'!M418)))</f>
        <v>4.3000000000000007</v>
      </c>
      <c r="J425" s="5" t="str">
        <f>IF(ISBLANK('Monitor Data'!O418),"",IF(J$4&gt;'Monitor Data'!O418,"",ABS(J$4-'Monitor Data'!O418)))</f>
        <v/>
      </c>
      <c r="K425" s="5">
        <f>IF(ISBLANK('Monitor Data'!P418),"",IF(K$4&gt;'Monitor Data'!P418,"",ABS(K$4-'Monitor Data'!P418)))</f>
        <v>5.3999999999999995</v>
      </c>
      <c r="L425" s="5" t="str">
        <f>IF(ISBLANK('Monitor Data'!Q418),"",IF(L$4&gt;'Monitor Data'!Q418,"",ABS(L$4-'Monitor Data'!Q418)))</f>
        <v/>
      </c>
      <c r="M425" s="5" t="str">
        <f>IF(ISBLANK('Monitor Data'!R418),"",IF(M$4&gt;'Monitor Data'!R418,"",ABS(M$4-'Monitor Data'!R418)))</f>
        <v/>
      </c>
      <c r="N425" s="5" t="str">
        <f>IF(ISBLANK('Monitor Data'!S418),"",IF(N$4&gt;'Monitor Data'!S418,"",ABS(N$4-'Monitor Data'!S418)))</f>
        <v/>
      </c>
    </row>
    <row r="426" spans="1:14" x14ac:dyDescent="0.25">
      <c r="A426" s="8">
        <v>44614</v>
      </c>
      <c r="B426" s="5" t="str">
        <f>IF(ISBLANK('Monitor Data'!B419),"",IF(B$4&gt;'Monitor Data'!B419,"",ABS(B$4-'Monitor Data'!B419)))</f>
        <v/>
      </c>
      <c r="C426" s="5" t="str">
        <f>IF(ISBLANK('Monitor Data'!D419),"",IF(C$4&gt;'Monitor Data'!D419,"",ABS(C$4-'Monitor Data'!D419)))</f>
        <v/>
      </c>
      <c r="D426" s="5" t="str">
        <f>IF(ISBLANK('Monitor Data'!E419),"",IF(D$4&gt;'Monitor Data'!E419,"",ABS(D$4-'Monitor Data'!E419)))</f>
        <v/>
      </c>
      <c r="E426" s="5" t="str">
        <f>IF(ISBLANK('Monitor Data'!G419),"",IF(E$4&gt;'Monitor Data'!G419,"",ABS(E$4-'Monitor Data'!G419)))</f>
        <v/>
      </c>
      <c r="F426" s="5" t="str">
        <f>IF(ISBLANK('Monitor Data'!H419),"",IF(F$4&gt;'Monitor Data'!H419,"",ABS(F$4-'Monitor Data'!H419)))</f>
        <v/>
      </c>
      <c r="G426" s="5" t="str">
        <f>IF(ISBLANK('Monitor Data'!J419),"",IF(G$4&gt;'Monitor Data'!J419,"",ABS(G$4-'Monitor Data'!J419)))</f>
        <v/>
      </c>
      <c r="H426" s="5" t="str">
        <f>IF(ISBLANK('Monitor Data'!L419),"",IF(H$4&gt;'Monitor Data'!L419,"",ABS(H$4-'Monitor Data'!L419)))</f>
        <v/>
      </c>
      <c r="I426" s="5" t="str">
        <f>IF(ISBLANK('Monitor Data'!M419),"",IF(I$4&gt;'Monitor Data'!M419,"",ABS(I$4-'Monitor Data'!M419)))</f>
        <v/>
      </c>
      <c r="J426" s="5" t="str">
        <f>IF(ISBLANK('Monitor Data'!O419),"",IF(J$4&gt;'Monitor Data'!O419,"",ABS(J$4-'Monitor Data'!O419)))</f>
        <v/>
      </c>
      <c r="K426" s="5" t="str">
        <f>IF(ISBLANK('Monitor Data'!P419),"",IF(K$4&gt;'Monitor Data'!P419,"",ABS(K$4-'Monitor Data'!P419)))</f>
        <v/>
      </c>
      <c r="L426" s="5" t="str">
        <f>IF(ISBLANK('Monitor Data'!Q419),"",IF(L$4&gt;'Monitor Data'!Q419,"",ABS(L$4-'Monitor Data'!Q419)))</f>
        <v/>
      </c>
      <c r="M426" s="5">
        <f>IF(ISBLANK('Monitor Data'!R419),"",IF(M$4&gt;'Monitor Data'!R419,"",ABS(M$4-'Monitor Data'!R419)))</f>
        <v>2.3999999999999995</v>
      </c>
      <c r="N426" s="5" t="str">
        <f>IF(ISBLANK('Monitor Data'!S419),"",IF(N$4&gt;'Monitor Data'!S419,"",ABS(N$4-'Monitor Data'!S419)))</f>
        <v/>
      </c>
    </row>
    <row r="427" spans="1:14" x14ac:dyDescent="0.25">
      <c r="A427" s="8">
        <v>44615</v>
      </c>
      <c r="B427" s="5" t="str">
        <f>IF(ISBLANK('Monitor Data'!B420),"",IF(B$4&gt;'Monitor Data'!B420,"",ABS(B$4-'Monitor Data'!B420)))</f>
        <v/>
      </c>
      <c r="C427" s="5" t="str">
        <f>IF(ISBLANK('Monitor Data'!D420),"",IF(C$4&gt;'Monitor Data'!D420,"",ABS(C$4-'Monitor Data'!D420)))</f>
        <v/>
      </c>
      <c r="D427" s="5" t="str">
        <f>IF(ISBLANK('Monitor Data'!E420),"",IF(D$4&gt;'Monitor Data'!E420,"",ABS(D$4-'Monitor Data'!E420)))</f>
        <v/>
      </c>
      <c r="E427" s="5" t="str">
        <f>IF(ISBLANK('Monitor Data'!G420),"",IF(E$4&gt;'Monitor Data'!G420,"",ABS(E$4-'Monitor Data'!G420)))</f>
        <v/>
      </c>
      <c r="F427" s="5" t="str">
        <f>IF(ISBLANK('Monitor Data'!H420),"",IF(F$4&gt;'Monitor Data'!H420,"",ABS(F$4-'Monitor Data'!H420)))</f>
        <v/>
      </c>
      <c r="G427" s="5" t="str">
        <f>IF(ISBLANK('Monitor Data'!J420),"",IF(G$4&gt;'Monitor Data'!J420,"",ABS(G$4-'Monitor Data'!J420)))</f>
        <v/>
      </c>
      <c r="H427" s="5" t="str">
        <f>IF(ISBLANK('Monitor Data'!L420),"",IF(H$4&gt;'Monitor Data'!L420,"",ABS(H$4-'Monitor Data'!L420)))</f>
        <v/>
      </c>
      <c r="I427" s="5" t="str">
        <f>IF(ISBLANK('Monitor Data'!M420),"",IF(I$4&gt;'Monitor Data'!M420,"",ABS(I$4-'Monitor Data'!M420)))</f>
        <v/>
      </c>
      <c r="J427" s="5" t="str">
        <f>IF(ISBLANK('Monitor Data'!O420),"",IF(J$4&gt;'Monitor Data'!O420,"",ABS(J$4-'Monitor Data'!O420)))</f>
        <v/>
      </c>
      <c r="K427" s="5" t="str">
        <f>IF(ISBLANK('Monitor Data'!P420),"",IF(K$4&gt;'Monitor Data'!P420,"",ABS(K$4-'Monitor Data'!P420)))</f>
        <v/>
      </c>
      <c r="L427" s="5" t="str">
        <f>IF(ISBLANK('Monitor Data'!Q420),"",IF(L$4&gt;'Monitor Data'!Q420,"",ABS(L$4-'Monitor Data'!Q420)))</f>
        <v/>
      </c>
      <c r="M427" s="5" t="str">
        <f>IF(ISBLANK('Monitor Data'!R420),"",IF(M$4&gt;'Monitor Data'!R420,"",ABS(M$4-'Monitor Data'!R420)))</f>
        <v/>
      </c>
      <c r="N427" s="5" t="str">
        <f>IF(ISBLANK('Monitor Data'!S420),"",IF(N$4&gt;'Monitor Data'!S420,"",ABS(N$4-'Monitor Data'!S420)))</f>
        <v/>
      </c>
    </row>
    <row r="428" spans="1:14" x14ac:dyDescent="0.25">
      <c r="A428" s="8">
        <v>44616</v>
      </c>
      <c r="B428" s="5" t="str">
        <f>IF(ISBLANK('Monitor Data'!B421),"",IF(B$4&gt;'Monitor Data'!B421,"",ABS(B$4-'Monitor Data'!B421)))</f>
        <v/>
      </c>
      <c r="C428" s="5" t="str">
        <f>IF(ISBLANK('Monitor Data'!D421),"",IF(C$4&gt;'Monitor Data'!D421,"",ABS(C$4-'Monitor Data'!D421)))</f>
        <v/>
      </c>
      <c r="D428" s="5" t="str">
        <f>IF(ISBLANK('Monitor Data'!E421),"",IF(D$4&gt;'Monitor Data'!E421,"",ABS(D$4-'Monitor Data'!E421)))</f>
        <v/>
      </c>
      <c r="E428" s="5" t="str">
        <f>IF(ISBLANK('Monitor Data'!G421),"",IF(E$4&gt;'Monitor Data'!G421,"",ABS(E$4-'Monitor Data'!G421)))</f>
        <v/>
      </c>
      <c r="F428" s="5" t="str">
        <f>IF(ISBLANK('Monitor Data'!H421),"",IF(F$4&gt;'Monitor Data'!H421,"",ABS(F$4-'Monitor Data'!H421)))</f>
        <v/>
      </c>
      <c r="G428" s="5" t="str">
        <f>IF(ISBLANK('Monitor Data'!J421),"",IF(G$4&gt;'Monitor Data'!J421,"",ABS(G$4-'Monitor Data'!J421)))</f>
        <v/>
      </c>
      <c r="H428" s="5" t="str">
        <f>IF(ISBLANK('Monitor Data'!L421),"",IF(H$4&gt;'Monitor Data'!L421,"",ABS(H$4-'Monitor Data'!L421)))</f>
        <v/>
      </c>
      <c r="I428" s="5">
        <f>IF(ISBLANK('Monitor Data'!M421),"",IF(I$4&gt;'Monitor Data'!M421,"",ABS(I$4-'Monitor Data'!M421)))</f>
        <v>3.8000000000000007</v>
      </c>
      <c r="J428" s="5" t="str">
        <f>IF(ISBLANK('Monitor Data'!O421),"",IF(J$4&gt;'Monitor Data'!O421,"",ABS(J$4-'Monitor Data'!O421)))</f>
        <v/>
      </c>
      <c r="K428" s="5" t="str">
        <f>IF(ISBLANK('Monitor Data'!P421),"",IF(K$4&gt;'Monitor Data'!P421,"",ABS(K$4-'Monitor Data'!P421)))</f>
        <v/>
      </c>
      <c r="L428" s="5" t="str">
        <f>IF(ISBLANK('Monitor Data'!Q421),"",IF(L$4&gt;'Monitor Data'!Q421,"",ABS(L$4-'Monitor Data'!Q421)))</f>
        <v/>
      </c>
      <c r="M428" s="5" t="str">
        <f>IF(ISBLANK('Monitor Data'!R421),"",IF(M$4&gt;'Monitor Data'!R421,"",ABS(M$4-'Monitor Data'!R421)))</f>
        <v/>
      </c>
      <c r="N428" s="5" t="str">
        <f>IF(ISBLANK('Monitor Data'!S421),"",IF(N$4&gt;'Monitor Data'!S421,"",ABS(N$4-'Monitor Data'!S421)))</f>
        <v/>
      </c>
    </row>
    <row r="429" spans="1:14" x14ac:dyDescent="0.25">
      <c r="A429" s="8">
        <v>44617</v>
      </c>
      <c r="B429" s="5">
        <f>IF(ISBLANK('Monitor Data'!B422),"",IF(B$4&gt;'Monitor Data'!B422,"",ABS(B$4-'Monitor Data'!B422)))</f>
        <v>2.7999999999999989</v>
      </c>
      <c r="C429" s="5" t="str">
        <f>IF(ISBLANK('Monitor Data'!D422),"",IF(C$4&gt;'Monitor Data'!D422,"",ABS(C$4-'Monitor Data'!D422)))</f>
        <v/>
      </c>
      <c r="D429" s="5">
        <f>IF(ISBLANK('Monitor Data'!E422),"",IF(D$4&gt;'Monitor Data'!E422,"",ABS(D$4-'Monitor Data'!E422)))</f>
        <v>2.1000000000000005</v>
      </c>
      <c r="E429" s="5">
        <f>IF(ISBLANK('Monitor Data'!G422),"",IF(E$4&gt;'Monitor Data'!G422,"",ABS(E$4-'Monitor Data'!G422)))</f>
        <v>2.1499999999999995</v>
      </c>
      <c r="F429" s="5">
        <f>IF(ISBLANK('Monitor Data'!H422),"",IF(F$4&gt;'Monitor Data'!H422,"",ABS(F$4-'Monitor Data'!H422)))</f>
        <v>2.9000000000000004</v>
      </c>
      <c r="G429" s="5">
        <f>IF(ISBLANK('Monitor Data'!J422),"",IF(G$4&gt;'Monitor Data'!J422,"",ABS(G$4-'Monitor Data'!J422)))</f>
        <v>1.9000000000000004</v>
      </c>
      <c r="H429" s="5" t="str">
        <f>IF(ISBLANK('Monitor Data'!L422),"",IF(H$4&gt;'Monitor Data'!L422,"",ABS(H$4-'Monitor Data'!L422)))</f>
        <v/>
      </c>
      <c r="I429" s="5">
        <f>IF(ISBLANK('Monitor Data'!M422),"",IF(I$4&gt;'Monitor Data'!M422,"",ABS(I$4-'Monitor Data'!M422)))</f>
        <v>6</v>
      </c>
      <c r="J429" s="5">
        <f>IF(ISBLANK('Monitor Data'!O422),"",IF(J$4&gt;'Monitor Data'!O422,"",ABS(J$4-'Monitor Data'!O422)))</f>
        <v>1.7999999999999989</v>
      </c>
      <c r="K429" s="5" t="str">
        <f>IF(ISBLANK('Monitor Data'!P422),"",IF(K$4&gt;'Monitor Data'!P422,"",ABS(K$4-'Monitor Data'!P422)))</f>
        <v/>
      </c>
      <c r="L429" s="5" t="str">
        <f>IF(ISBLANK('Monitor Data'!Q422),"",IF(L$4&gt;'Monitor Data'!Q422,"",ABS(L$4-'Monitor Data'!Q422)))</f>
        <v/>
      </c>
      <c r="M429" s="5">
        <f>IF(ISBLANK('Monitor Data'!R422),"",IF(M$4&gt;'Monitor Data'!R422,"",ABS(M$4-'Monitor Data'!R422)))</f>
        <v>5.8999999999999995</v>
      </c>
      <c r="N429" s="5" t="str">
        <f>IF(ISBLANK('Monitor Data'!S422),"",IF(N$4&gt;'Monitor Data'!S422,"",ABS(N$4-'Monitor Data'!S422)))</f>
        <v/>
      </c>
    </row>
    <row r="430" spans="1:14" x14ac:dyDescent="0.25">
      <c r="A430" s="8">
        <v>44618</v>
      </c>
      <c r="B430" s="5" t="str">
        <f>IF(ISBLANK('Monitor Data'!B423),"",IF(B$4&gt;'Monitor Data'!B423,"",ABS(B$4-'Monitor Data'!B423)))</f>
        <v/>
      </c>
      <c r="C430" s="5" t="str">
        <f>IF(ISBLANK('Monitor Data'!D423),"",IF(C$4&gt;'Monitor Data'!D423,"",ABS(C$4-'Monitor Data'!D423)))</f>
        <v/>
      </c>
      <c r="D430" s="5">
        <f>IF(ISBLANK('Monitor Data'!E423),"",IF(D$4&gt;'Monitor Data'!E423,"",ABS(D$4-'Monitor Data'!E423)))</f>
        <v>7.1000000000000005</v>
      </c>
      <c r="E430" s="5">
        <f>IF(ISBLANK('Monitor Data'!G423),"",IF(E$4&gt;'Monitor Data'!G423,"",ABS(E$4-'Monitor Data'!G423)))</f>
        <v>6.2499999999999991</v>
      </c>
      <c r="F430" s="5" t="str">
        <f>IF(ISBLANK('Monitor Data'!H423),"",IF(F$4&gt;'Monitor Data'!H423,"",ABS(F$4-'Monitor Data'!H423)))</f>
        <v/>
      </c>
      <c r="G430" s="5" t="str">
        <f>IF(ISBLANK('Monitor Data'!J423),"",IF(G$4&gt;'Monitor Data'!J423,"",ABS(G$4-'Monitor Data'!J423)))</f>
        <v/>
      </c>
      <c r="H430" s="5" t="str">
        <f>IF(ISBLANK('Monitor Data'!L423),"",IF(H$4&gt;'Monitor Data'!L423,"",ABS(H$4-'Monitor Data'!L423)))</f>
        <v/>
      </c>
      <c r="I430" s="5">
        <f>IF(ISBLANK('Monitor Data'!M423),"",IF(I$4&gt;'Monitor Data'!M423,"",ABS(I$4-'Monitor Data'!M423)))</f>
        <v>2.9000000000000004</v>
      </c>
      <c r="J430" s="5" t="str">
        <f>IF(ISBLANK('Monitor Data'!O423),"",IF(J$4&gt;'Monitor Data'!O423,"",ABS(J$4-'Monitor Data'!O423)))</f>
        <v/>
      </c>
      <c r="K430" s="5">
        <f>IF(ISBLANK('Monitor Data'!P423),"",IF(K$4&gt;'Monitor Data'!P423,"",ABS(K$4-'Monitor Data'!P423)))</f>
        <v>6.6000000000000005</v>
      </c>
      <c r="L430" s="5" t="str">
        <f>IF(ISBLANK('Monitor Data'!Q423),"",IF(L$4&gt;'Monitor Data'!Q423,"",ABS(L$4-'Monitor Data'!Q423)))</f>
        <v/>
      </c>
      <c r="M430" s="5" t="str">
        <f>IF(ISBLANK('Monitor Data'!R423),"",IF(M$4&gt;'Monitor Data'!R423,"",ABS(M$4-'Monitor Data'!R423)))</f>
        <v/>
      </c>
      <c r="N430" s="5" t="str">
        <f>IF(ISBLANK('Monitor Data'!S423),"",IF(N$4&gt;'Monitor Data'!S423,"",ABS(N$4-'Monitor Data'!S423)))</f>
        <v/>
      </c>
    </row>
    <row r="431" spans="1:14" x14ac:dyDescent="0.25">
      <c r="A431" s="8">
        <v>44619</v>
      </c>
      <c r="B431" s="5" t="str">
        <f>IF(ISBLANK('Monitor Data'!B424),"",IF(B$4&gt;'Monitor Data'!B424,"",ABS(B$4-'Monitor Data'!B424)))</f>
        <v/>
      </c>
      <c r="C431" s="5" t="str">
        <f>IF(ISBLANK('Monitor Data'!D424),"",IF(C$4&gt;'Monitor Data'!D424,"",ABS(C$4-'Monitor Data'!D424)))</f>
        <v/>
      </c>
      <c r="D431" s="5">
        <f>IF(ISBLANK('Monitor Data'!E424),"",IF(D$4&gt;'Monitor Data'!E424,"",ABS(D$4-'Monitor Data'!E424)))</f>
        <v>2.8999999999999995</v>
      </c>
      <c r="E431" s="5">
        <f>IF(ISBLANK('Monitor Data'!G424),"",IF(E$4&gt;'Monitor Data'!G424,"",ABS(E$4-'Monitor Data'!G424)))</f>
        <v>3.95</v>
      </c>
      <c r="F431" s="5" t="str">
        <f>IF(ISBLANK('Monitor Data'!H424),"",IF(F$4&gt;'Monitor Data'!H424,"",ABS(F$4-'Monitor Data'!H424)))</f>
        <v/>
      </c>
      <c r="G431" s="5" t="str">
        <f>IF(ISBLANK('Monitor Data'!J424),"",IF(G$4&gt;'Monitor Data'!J424,"",ABS(G$4-'Monitor Data'!J424)))</f>
        <v/>
      </c>
      <c r="H431" s="5" t="str">
        <f>IF(ISBLANK('Monitor Data'!L424),"",IF(H$4&gt;'Monitor Data'!L424,"",ABS(H$4-'Monitor Data'!L424)))</f>
        <v/>
      </c>
      <c r="I431" s="5" t="str">
        <f>IF(ISBLANK('Monitor Data'!M424),"",IF(I$4&gt;'Monitor Data'!M424,"",ABS(I$4-'Monitor Data'!M424)))</f>
        <v/>
      </c>
      <c r="J431" s="5" t="str">
        <f>IF(ISBLANK('Monitor Data'!O424),"",IF(J$4&gt;'Monitor Data'!O424,"",ABS(J$4-'Monitor Data'!O424)))</f>
        <v/>
      </c>
      <c r="K431" s="5">
        <f>IF(ISBLANK('Monitor Data'!P424),"",IF(K$4&gt;'Monitor Data'!P424,"",ABS(K$4-'Monitor Data'!P424)))</f>
        <v>2.6000000000000005</v>
      </c>
      <c r="L431" s="5" t="str">
        <f>IF(ISBLANK('Monitor Data'!Q424),"",IF(L$4&gt;'Monitor Data'!Q424,"",ABS(L$4-'Monitor Data'!Q424)))</f>
        <v/>
      </c>
      <c r="M431" s="5" t="str">
        <f>IF(ISBLANK('Monitor Data'!R424),"",IF(M$4&gt;'Monitor Data'!R424,"",ABS(M$4-'Monitor Data'!R424)))</f>
        <v/>
      </c>
      <c r="N431" s="5" t="str">
        <f>IF(ISBLANK('Monitor Data'!S424),"",IF(N$4&gt;'Monitor Data'!S424,"",ABS(N$4-'Monitor Data'!S424)))</f>
        <v/>
      </c>
    </row>
    <row r="432" spans="1:14" x14ac:dyDescent="0.25">
      <c r="A432" s="8">
        <v>44620</v>
      </c>
      <c r="B432" s="5" t="str">
        <f>IF(ISBLANK('Monitor Data'!B425),"",IF(B$4&gt;'Monitor Data'!B425,"",ABS(B$4-'Monitor Data'!B425)))</f>
        <v/>
      </c>
      <c r="C432" s="5" t="str">
        <f>IF(ISBLANK('Monitor Data'!D425),"",IF(C$4&gt;'Monitor Data'!D425,"",ABS(C$4-'Monitor Data'!D425)))</f>
        <v/>
      </c>
      <c r="D432" s="5">
        <f>IF(ISBLANK('Monitor Data'!E425),"",IF(D$4&gt;'Monitor Data'!E425,"",ABS(D$4-'Monitor Data'!E425)))</f>
        <v>0.79999999999999982</v>
      </c>
      <c r="E432" s="5">
        <f>IF(ISBLANK('Monitor Data'!G425),"",IF(E$4&gt;'Monitor Data'!G425,"",ABS(E$4-'Monitor Data'!G425)))</f>
        <v>2.1499999999999995</v>
      </c>
      <c r="F432" s="5" t="str">
        <f>IF(ISBLANK('Monitor Data'!H425),"",IF(F$4&gt;'Monitor Data'!H425,"",ABS(F$4-'Monitor Data'!H425)))</f>
        <v/>
      </c>
      <c r="G432" s="5" t="str">
        <f>IF(ISBLANK('Monitor Data'!J425),"",IF(G$4&gt;'Monitor Data'!J425,"",ABS(G$4-'Monitor Data'!J425)))</f>
        <v/>
      </c>
      <c r="H432" s="5">
        <f>IF(ISBLANK('Monitor Data'!L425),"",IF(H$4&gt;'Monitor Data'!L425,"",ABS(H$4-'Monitor Data'!L425)))</f>
        <v>0.29999999999999982</v>
      </c>
      <c r="I432" s="5" t="str">
        <f>IF(ISBLANK('Monitor Data'!M425),"",IF(I$4&gt;'Monitor Data'!M425,"",ABS(I$4-'Monitor Data'!M425)))</f>
        <v/>
      </c>
      <c r="J432" s="5">
        <f>IF(ISBLANK('Monitor Data'!O425),"",IF(J$4&gt;'Monitor Data'!O425,"",ABS(J$4-'Monitor Data'!O425)))</f>
        <v>1.0999999999999996</v>
      </c>
      <c r="K432" s="5">
        <f>IF(ISBLANK('Monitor Data'!P425),"",IF(K$4&gt;'Monitor Data'!P425,"",ABS(K$4-'Monitor Data'!P425)))</f>
        <v>0.5</v>
      </c>
      <c r="L432" s="5" t="str">
        <f>IF(ISBLANK('Monitor Data'!Q425),"",IF(L$4&gt;'Monitor Data'!Q425,"",ABS(L$4-'Monitor Data'!Q425)))</f>
        <v/>
      </c>
      <c r="M432" s="5" t="str">
        <f>IF(ISBLANK('Monitor Data'!R425),"",IF(M$4&gt;'Monitor Data'!R425,"",ABS(M$4-'Monitor Data'!R425)))</f>
        <v/>
      </c>
      <c r="N432" s="5">
        <f>IF(ISBLANK('Monitor Data'!S425),"",IF(N$4&gt;'Monitor Data'!S425,"",ABS(N$4-'Monitor Data'!S425)))</f>
        <v>0.89999999999999947</v>
      </c>
    </row>
    <row r="433" spans="1:14" x14ac:dyDescent="0.25">
      <c r="A433" s="8">
        <v>44621</v>
      </c>
      <c r="B433" s="5" t="str">
        <f>IF(ISBLANK('Monitor Data'!B426),"",IF(B$4&gt;'Monitor Data'!B426,"",ABS(B$4-'Monitor Data'!B426)))</f>
        <v/>
      </c>
      <c r="C433" s="5" t="str">
        <f>IF(ISBLANK('Monitor Data'!D426),"",IF(C$4&gt;'Monitor Data'!D426,"",ABS(C$4-'Monitor Data'!D426)))</f>
        <v/>
      </c>
      <c r="D433" s="5" t="str">
        <f>IF(ISBLANK('Monitor Data'!E426),"",IF(D$4&gt;'Monitor Data'!E426,"",ABS(D$4-'Monitor Data'!E426)))</f>
        <v/>
      </c>
      <c r="E433" s="5" t="str">
        <f>IF(ISBLANK('Monitor Data'!G426),"",IF(E$4&gt;'Monitor Data'!G426,"",ABS(E$4-'Monitor Data'!G426)))</f>
        <v/>
      </c>
      <c r="F433" s="5" t="str">
        <f>IF(ISBLANK('Monitor Data'!H426),"",IF(F$4&gt;'Monitor Data'!H426,"",ABS(F$4-'Monitor Data'!H426)))</f>
        <v/>
      </c>
      <c r="G433" s="5" t="str">
        <f>IF(ISBLANK('Monitor Data'!J426),"",IF(G$4&gt;'Monitor Data'!J426,"",ABS(G$4-'Monitor Data'!J426)))</f>
        <v/>
      </c>
      <c r="H433" s="5" t="str">
        <f>IF(ISBLANK('Monitor Data'!L426),"",IF(H$4&gt;'Monitor Data'!L426,"",ABS(H$4-'Monitor Data'!L426)))</f>
        <v/>
      </c>
      <c r="I433" s="5" t="str">
        <f>IF(ISBLANK('Monitor Data'!M426),"",IF(I$4&gt;'Monitor Data'!M426,"",ABS(I$4-'Monitor Data'!M426)))</f>
        <v/>
      </c>
      <c r="J433" s="5" t="str">
        <f>IF(ISBLANK('Monitor Data'!O426),"",IF(J$4&gt;'Monitor Data'!O426,"",ABS(J$4-'Monitor Data'!O426)))</f>
        <v/>
      </c>
      <c r="K433" s="5" t="str">
        <f>IF(ISBLANK('Monitor Data'!P426),"",IF(K$4&gt;'Monitor Data'!P426,"",ABS(K$4-'Monitor Data'!P426)))</f>
        <v/>
      </c>
      <c r="L433" s="5" t="str">
        <f>IF(ISBLANK('Monitor Data'!Q426),"",IF(L$4&gt;'Monitor Data'!Q426,"",ABS(L$4-'Monitor Data'!Q426)))</f>
        <v/>
      </c>
      <c r="M433" s="5" t="str">
        <f>IF(ISBLANK('Monitor Data'!R426),"",IF(M$4&gt;'Monitor Data'!R426,"",ABS(M$4-'Monitor Data'!R426)))</f>
        <v/>
      </c>
      <c r="N433" s="5" t="str">
        <f>IF(ISBLANK('Monitor Data'!S426),"",IF(N$4&gt;'Monitor Data'!S426,"",ABS(N$4-'Monitor Data'!S426)))</f>
        <v/>
      </c>
    </row>
    <row r="434" spans="1:14" x14ac:dyDescent="0.25">
      <c r="A434" s="8">
        <v>44622</v>
      </c>
      <c r="B434" s="5" t="str">
        <f>IF(ISBLANK('Monitor Data'!B427),"",IF(B$4&gt;'Monitor Data'!B427,"",ABS(B$4-'Monitor Data'!B427)))</f>
        <v/>
      </c>
      <c r="C434" s="5" t="str">
        <f>IF(ISBLANK('Monitor Data'!D427),"",IF(C$4&gt;'Monitor Data'!D427,"",ABS(C$4-'Monitor Data'!D427)))</f>
        <v/>
      </c>
      <c r="D434" s="5">
        <f>IF(ISBLANK('Monitor Data'!E427),"",IF(D$4&gt;'Monitor Data'!E427,"",ABS(D$4-'Monitor Data'!E427)))</f>
        <v>3.8</v>
      </c>
      <c r="E434" s="5">
        <f>IF(ISBLANK('Monitor Data'!G427),"",IF(E$4&gt;'Monitor Data'!G427,"",ABS(E$4-'Monitor Data'!G427)))</f>
        <v>6.7499999999999991</v>
      </c>
      <c r="F434" s="5" t="str">
        <f>IF(ISBLANK('Monitor Data'!H427),"",IF(F$4&gt;'Monitor Data'!H427,"",ABS(F$4-'Monitor Data'!H427)))</f>
        <v/>
      </c>
      <c r="G434" s="5" t="str">
        <f>IF(ISBLANK('Monitor Data'!J427),"",IF(G$4&gt;'Monitor Data'!J427,"",ABS(G$4-'Monitor Data'!J427)))</f>
        <v/>
      </c>
      <c r="H434" s="5" t="str">
        <f>IF(ISBLANK('Monitor Data'!L427),"",IF(H$4&gt;'Monitor Data'!L427,"",ABS(H$4-'Monitor Data'!L427)))</f>
        <v/>
      </c>
      <c r="I434" s="5">
        <f>IF(ISBLANK('Monitor Data'!M427),"",IF(I$4&gt;'Monitor Data'!M427,"",ABS(I$4-'Monitor Data'!M427)))</f>
        <v>5.1999999999999993</v>
      </c>
      <c r="J434" s="5" t="str">
        <f>IF(ISBLANK('Monitor Data'!O427),"",IF(J$4&gt;'Monitor Data'!O427,"",ABS(J$4-'Monitor Data'!O427)))</f>
        <v/>
      </c>
      <c r="K434" s="5">
        <f>IF(ISBLANK('Monitor Data'!P427),"",IF(K$4&gt;'Monitor Data'!P427,"",ABS(K$4-'Monitor Data'!P427)))</f>
        <v>4.6000000000000005</v>
      </c>
      <c r="L434" s="5" t="str">
        <f>IF(ISBLANK('Monitor Data'!Q427),"",IF(L$4&gt;'Monitor Data'!Q427,"",ABS(L$4-'Monitor Data'!Q427)))</f>
        <v/>
      </c>
      <c r="M434" s="5" t="str">
        <f>IF(ISBLANK('Monitor Data'!R427),"",IF(M$4&gt;'Monitor Data'!R427,"",ABS(M$4-'Monitor Data'!R427)))</f>
        <v/>
      </c>
      <c r="N434" s="5" t="str">
        <f>IF(ISBLANK('Monitor Data'!S427),"",IF(N$4&gt;'Monitor Data'!S427,"",ABS(N$4-'Monitor Data'!S427)))</f>
        <v/>
      </c>
    </row>
    <row r="435" spans="1:14" x14ac:dyDescent="0.25">
      <c r="A435" s="8">
        <v>44623</v>
      </c>
      <c r="B435" s="5" t="str">
        <f>IF(ISBLANK('Monitor Data'!B428),"",IF(B$4&gt;'Monitor Data'!B428,"",ABS(B$4-'Monitor Data'!B428)))</f>
        <v/>
      </c>
      <c r="C435" s="5" t="str">
        <f>IF(ISBLANK('Monitor Data'!D428),"",IF(C$4&gt;'Monitor Data'!D428,"",ABS(C$4-'Monitor Data'!D428)))</f>
        <v/>
      </c>
      <c r="D435" s="5" t="str">
        <f>IF(ISBLANK('Monitor Data'!E428),"",IF(D$4&gt;'Monitor Data'!E428,"",ABS(D$4-'Monitor Data'!E428)))</f>
        <v/>
      </c>
      <c r="E435" s="5" t="str">
        <f>IF(ISBLANK('Monitor Data'!G428),"",IF(E$4&gt;'Monitor Data'!G428,"",ABS(E$4-'Monitor Data'!G428)))</f>
        <v/>
      </c>
      <c r="F435" s="5">
        <f>IF(ISBLANK('Monitor Data'!H428),"",IF(F$4&gt;'Monitor Data'!H428,"",ABS(F$4-'Monitor Data'!H428)))</f>
        <v>1.2000000000000002</v>
      </c>
      <c r="G435" s="5" t="str">
        <f>IF(ISBLANK('Monitor Data'!J428),"",IF(G$4&gt;'Monitor Data'!J428,"",ABS(G$4-'Monitor Data'!J428)))</f>
        <v/>
      </c>
      <c r="H435" s="5" t="str">
        <f>IF(ISBLANK('Monitor Data'!L428),"",IF(H$4&gt;'Monitor Data'!L428,"",ABS(H$4-'Monitor Data'!L428)))</f>
        <v/>
      </c>
      <c r="I435" s="5" t="str">
        <f>IF(ISBLANK('Monitor Data'!M428),"",IF(I$4&gt;'Monitor Data'!M428,"",ABS(I$4-'Monitor Data'!M428)))</f>
        <v/>
      </c>
      <c r="J435" s="5" t="str">
        <f>IF(ISBLANK('Monitor Data'!O428),"",IF(J$4&gt;'Monitor Data'!O428,"",ABS(J$4-'Monitor Data'!O428)))</f>
        <v/>
      </c>
      <c r="K435" s="5" t="str">
        <f>IF(ISBLANK('Monitor Data'!P428),"",IF(K$4&gt;'Monitor Data'!P428,"",ABS(K$4-'Monitor Data'!P428)))</f>
        <v/>
      </c>
      <c r="L435" s="5" t="str">
        <f>IF(ISBLANK('Monitor Data'!Q428),"",IF(L$4&gt;'Monitor Data'!Q428,"",ABS(L$4-'Monitor Data'!Q428)))</f>
        <v/>
      </c>
      <c r="M435" s="5">
        <f>IF(ISBLANK('Monitor Data'!R428),"",IF(M$4&gt;'Monitor Data'!R428,"",ABS(M$4-'Monitor Data'!R428)))</f>
        <v>1.7999999999999998</v>
      </c>
      <c r="N435" s="5" t="str">
        <f>IF(ISBLANK('Monitor Data'!S428),"",IF(N$4&gt;'Monitor Data'!S428,"",ABS(N$4-'Monitor Data'!S428)))</f>
        <v/>
      </c>
    </row>
    <row r="436" spans="1:14" x14ac:dyDescent="0.25">
      <c r="A436" s="8">
        <v>44624</v>
      </c>
      <c r="B436" s="5" t="str">
        <f>IF(ISBLANK('Monitor Data'!B429),"",IF(B$4&gt;'Monitor Data'!B429,"",ABS(B$4-'Monitor Data'!B429)))</f>
        <v/>
      </c>
      <c r="C436" s="5" t="str">
        <f>IF(ISBLANK('Monitor Data'!D429),"",IF(C$4&gt;'Monitor Data'!D429,"",ABS(C$4-'Monitor Data'!D429)))</f>
        <v/>
      </c>
      <c r="D436" s="5">
        <f>IF(ISBLANK('Monitor Data'!E429),"",IF(D$4&gt;'Monitor Data'!E429,"",ABS(D$4-'Monitor Data'!E429)))</f>
        <v>1.3999999999999995</v>
      </c>
      <c r="E436" s="5">
        <f>IF(ISBLANK('Monitor Data'!G429),"",IF(E$4&gt;'Monitor Data'!G429,"",ABS(E$4-'Monitor Data'!G429)))</f>
        <v>1.4500000000000002</v>
      </c>
      <c r="F436" s="5" t="str">
        <f>IF(ISBLANK('Monitor Data'!H429),"",IF(F$4&gt;'Monitor Data'!H429,"",ABS(F$4-'Monitor Data'!H429)))</f>
        <v/>
      </c>
      <c r="G436" s="5" t="str">
        <f>IF(ISBLANK('Monitor Data'!J429),"",IF(G$4&gt;'Monitor Data'!J429,"",ABS(G$4-'Monitor Data'!J429)))</f>
        <v/>
      </c>
      <c r="H436" s="5" t="str">
        <f>IF(ISBLANK('Monitor Data'!L429),"",IF(H$4&gt;'Monitor Data'!L429,"",ABS(H$4-'Monitor Data'!L429)))</f>
        <v/>
      </c>
      <c r="I436" s="5">
        <f>IF(ISBLANK('Monitor Data'!M429),"",IF(I$4&gt;'Monitor Data'!M429,"",ABS(I$4-'Monitor Data'!M429)))</f>
        <v>5</v>
      </c>
      <c r="J436" s="5" t="str">
        <f>IF(ISBLANK('Monitor Data'!O429),"",IF(J$4&gt;'Monitor Data'!O429,"",ABS(J$4-'Monitor Data'!O429)))</f>
        <v/>
      </c>
      <c r="K436" s="5">
        <f>IF(ISBLANK('Monitor Data'!P429),"",IF(K$4&gt;'Monitor Data'!P429,"",ABS(K$4-'Monitor Data'!P429)))</f>
        <v>1.7999999999999998</v>
      </c>
      <c r="L436" s="5" t="str">
        <f>IF(ISBLANK('Monitor Data'!Q429),"",IF(L$4&gt;'Monitor Data'!Q429,"",ABS(L$4-'Monitor Data'!Q429)))</f>
        <v/>
      </c>
      <c r="M436" s="5" t="str">
        <f>IF(ISBLANK('Monitor Data'!R429),"",IF(M$4&gt;'Monitor Data'!R429,"",ABS(M$4-'Monitor Data'!R429)))</f>
        <v/>
      </c>
      <c r="N436" s="5" t="str">
        <f>IF(ISBLANK('Monitor Data'!S429),"",IF(N$4&gt;'Monitor Data'!S429,"",ABS(N$4-'Monitor Data'!S429)))</f>
        <v/>
      </c>
    </row>
    <row r="437" spans="1:14" x14ac:dyDescent="0.25">
      <c r="A437" s="8">
        <v>44625</v>
      </c>
      <c r="B437" s="5" t="str">
        <f>IF(ISBLANK('Monitor Data'!B430),"",IF(B$4&gt;'Monitor Data'!B430,"",ABS(B$4-'Monitor Data'!B430)))</f>
        <v/>
      </c>
      <c r="C437" s="5" t="str">
        <f>IF(ISBLANK('Monitor Data'!D430),"",IF(C$4&gt;'Monitor Data'!D430,"",ABS(C$4-'Monitor Data'!D430)))</f>
        <v/>
      </c>
      <c r="D437" s="5">
        <f>IF(ISBLANK('Monitor Data'!E430),"",IF(D$4&gt;'Monitor Data'!E430,"",ABS(D$4-'Monitor Data'!E430)))</f>
        <v>7.7</v>
      </c>
      <c r="E437" s="5">
        <f>IF(ISBLANK('Monitor Data'!G430),"",IF(E$4&gt;'Monitor Data'!G430,"",ABS(E$4-'Monitor Data'!G430)))</f>
        <v>7.7499999999999991</v>
      </c>
      <c r="F437" s="5" t="str">
        <f>IF(ISBLANK('Monitor Data'!H430),"",IF(F$4&gt;'Monitor Data'!H430,"",ABS(F$4-'Monitor Data'!H430)))</f>
        <v/>
      </c>
      <c r="G437" s="5" t="str">
        <f>IF(ISBLANK('Monitor Data'!J430),"",IF(G$4&gt;'Monitor Data'!J430,"",ABS(G$4-'Monitor Data'!J430)))</f>
        <v/>
      </c>
      <c r="H437" s="5" t="str">
        <f>IF(ISBLANK('Monitor Data'!L430),"",IF(H$4&gt;'Monitor Data'!L430,"",ABS(H$4-'Monitor Data'!L430)))</f>
        <v/>
      </c>
      <c r="I437" s="5">
        <f>IF(ISBLANK('Monitor Data'!M430),"",IF(I$4&gt;'Monitor Data'!M430,"",ABS(I$4-'Monitor Data'!M430)))</f>
        <v>11.100000000000001</v>
      </c>
      <c r="J437" s="5" t="str">
        <f>IF(ISBLANK('Monitor Data'!O430),"",IF(J$4&gt;'Monitor Data'!O430,"",ABS(J$4-'Monitor Data'!O430)))</f>
        <v/>
      </c>
      <c r="K437" s="5">
        <f>IF(ISBLANK('Monitor Data'!P430),"",IF(K$4&gt;'Monitor Data'!P430,"",ABS(K$4-'Monitor Data'!P430)))</f>
        <v>4.3999999999999995</v>
      </c>
      <c r="L437" s="5" t="str">
        <f>IF(ISBLANK('Monitor Data'!Q430),"",IF(L$4&gt;'Monitor Data'!Q430,"",ABS(L$4-'Monitor Data'!Q430)))</f>
        <v/>
      </c>
      <c r="M437" s="5" t="str">
        <f>IF(ISBLANK('Monitor Data'!R430),"",IF(M$4&gt;'Monitor Data'!R430,"",ABS(M$4-'Monitor Data'!R430)))</f>
        <v/>
      </c>
      <c r="N437" s="5" t="str">
        <f>IF(ISBLANK('Monitor Data'!S430),"",IF(N$4&gt;'Monitor Data'!S430,"",ABS(N$4-'Monitor Data'!S430)))</f>
        <v/>
      </c>
    </row>
    <row r="438" spans="1:14" x14ac:dyDescent="0.25">
      <c r="A438" s="8">
        <v>44626</v>
      </c>
      <c r="B438" s="5" t="str">
        <f>IF(ISBLANK('Monitor Data'!B431),"",IF(B$4&gt;'Monitor Data'!B431,"",ABS(B$4-'Monitor Data'!B431)))</f>
        <v/>
      </c>
      <c r="C438" s="5" t="str">
        <f>IF(ISBLANK('Monitor Data'!D431),"",IF(C$4&gt;'Monitor Data'!D431,"",ABS(C$4-'Monitor Data'!D431)))</f>
        <v/>
      </c>
      <c r="D438" s="5" t="str">
        <f>IF(ISBLANK('Monitor Data'!E431),"",IF(D$4&gt;'Monitor Data'!E431,"",ABS(D$4-'Monitor Data'!E431)))</f>
        <v/>
      </c>
      <c r="E438" s="5" t="str">
        <f>IF(ISBLANK('Monitor Data'!G431),"",IF(E$4&gt;'Monitor Data'!G431,"",ABS(E$4-'Monitor Data'!G431)))</f>
        <v/>
      </c>
      <c r="F438" s="5">
        <f>IF(ISBLANK('Monitor Data'!H431),"",IF(F$4&gt;'Monitor Data'!H431,"",ABS(F$4-'Monitor Data'!H431)))</f>
        <v>2</v>
      </c>
      <c r="G438" s="5" t="str">
        <f>IF(ISBLANK('Monitor Data'!J431),"",IF(G$4&gt;'Monitor Data'!J431,"",ABS(G$4-'Monitor Data'!J431)))</f>
        <v/>
      </c>
      <c r="H438" s="5" t="str">
        <f>IF(ISBLANK('Monitor Data'!L431),"",IF(H$4&gt;'Monitor Data'!L431,"",ABS(H$4-'Monitor Data'!L431)))</f>
        <v/>
      </c>
      <c r="I438" s="5">
        <f>IF(ISBLANK('Monitor Data'!M431),"",IF(I$4&gt;'Monitor Data'!M431,"",ABS(I$4-'Monitor Data'!M431)))</f>
        <v>2.0999999999999996</v>
      </c>
      <c r="J438" s="5">
        <f>IF(ISBLANK('Monitor Data'!O431),"",IF(J$4&gt;'Monitor Data'!O431,"",ABS(J$4-'Monitor Data'!O431)))</f>
        <v>1</v>
      </c>
      <c r="K438" s="5" t="str">
        <f>IF(ISBLANK('Monitor Data'!P431),"",IF(K$4&gt;'Monitor Data'!P431,"",ABS(K$4-'Monitor Data'!P431)))</f>
        <v/>
      </c>
      <c r="L438" s="5" t="str">
        <f>IF(ISBLANK('Monitor Data'!Q431),"",IF(L$4&gt;'Monitor Data'!Q431,"",ABS(L$4-'Monitor Data'!Q431)))</f>
        <v/>
      </c>
      <c r="M438" s="5">
        <f>IF(ISBLANK('Monitor Data'!R431),"",IF(M$4&gt;'Monitor Data'!R431,"",ABS(M$4-'Monitor Data'!R431)))</f>
        <v>1.7000000000000002</v>
      </c>
      <c r="N438" s="5">
        <f>IF(ISBLANK('Monitor Data'!S431),"",IF(N$4&gt;'Monitor Data'!S431,"",ABS(N$4-'Monitor Data'!S431)))</f>
        <v>0.59999999999999964</v>
      </c>
    </row>
    <row r="439" spans="1:14" x14ac:dyDescent="0.25">
      <c r="A439" s="8">
        <v>44627</v>
      </c>
      <c r="B439" s="5" t="str">
        <f>IF(ISBLANK('Monitor Data'!B432),"",IF(B$4&gt;'Monitor Data'!B432,"",ABS(B$4-'Monitor Data'!B432)))</f>
        <v/>
      </c>
      <c r="C439" s="5" t="str">
        <f>IF(ISBLANK('Monitor Data'!D432),"",IF(C$4&gt;'Monitor Data'!D432,"",ABS(C$4-'Monitor Data'!D432)))</f>
        <v/>
      </c>
      <c r="D439" s="5" t="str">
        <f>IF(ISBLANK('Monitor Data'!E432),"",IF(D$4&gt;'Monitor Data'!E432,"",ABS(D$4-'Monitor Data'!E432)))</f>
        <v/>
      </c>
      <c r="E439" s="5" t="str">
        <f>IF(ISBLANK('Monitor Data'!G432),"",IF(E$4&gt;'Monitor Data'!G432,"",ABS(E$4-'Monitor Data'!G432)))</f>
        <v/>
      </c>
      <c r="F439" s="5" t="str">
        <f>IF(ISBLANK('Monitor Data'!H432),"",IF(F$4&gt;'Monitor Data'!H432,"",ABS(F$4-'Monitor Data'!H432)))</f>
        <v/>
      </c>
      <c r="G439" s="5" t="str">
        <f>IF(ISBLANK('Monitor Data'!J432),"",IF(G$4&gt;'Monitor Data'!J432,"",ABS(G$4-'Monitor Data'!J432)))</f>
        <v/>
      </c>
      <c r="H439" s="5" t="str">
        <f>IF(ISBLANK('Monitor Data'!L432),"",IF(H$4&gt;'Monitor Data'!L432,"",ABS(H$4-'Monitor Data'!L432)))</f>
        <v/>
      </c>
      <c r="I439" s="5" t="str">
        <f>IF(ISBLANK('Monitor Data'!M432),"",IF(I$4&gt;'Monitor Data'!M432,"",ABS(I$4-'Monitor Data'!M432)))</f>
        <v/>
      </c>
      <c r="J439" s="5" t="str">
        <f>IF(ISBLANK('Monitor Data'!O432),"",IF(J$4&gt;'Monitor Data'!O432,"",ABS(J$4-'Monitor Data'!O432)))</f>
        <v/>
      </c>
      <c r="K439" s="5" t="str">
        <f>IF(ISBLANK('Monitor Data'!P432),"",IF(K$4&gt;'Monitor Data'!P432,"",ABS(K$4-'Monitor Data'!P432)))</f>
        <v/>
      </c>
      <c r="L439" s="5" t="str">
        <f>IF(ISBLANK('Monitor Data'!Q432),"",IF(L$4&gt;'Monitor Data'!Q432,"",ABS(L$4-'Monitor Data'!Q432)))</f>
        <v/>
      </c>
      <c r="M439" s="5" t="str">
        <f>IF(ISBLANK('Monitor Data'!R432),"",IF(M$4&gt;'Monitor Data'!R432,"",ABS(M$4-'Monitor Data'!R432)))</f>
        <v/>
      </c>
      <c r="N439" s="5" t="str">
        <f>IF(ISBLANK('Monitor Data'!S432),"",IF(N$4&gt;'Monitor Data'!S432,"",ABS(N$4-'Monitor Data'!S432)))</f>
        <v/>
      </c>
    </row>
    <row r="440" spans="1:14" x14ac:dyDescent="0.25">
      <c r="A440" s="8">
        <v>44628</v>
      </c>
      <c r="B440" s="5" t="str">
        <f>IF(ISBLANK('Monitor Data'!B433),"",IF(B$4&gt;'Monitor Data'!B433,"",ABS(B$4-'Monitor Data'!B433)))</f>
        <v/>
      </c>
      <c r="C440" s="5" t="str">
        <f>IF(ISBLANK('Monitor Data'!D433),"",IF(C$4&gt;'Monitor Data'!D433,"",ABS(C$4-'Monitor Data'!D433)))</f>
        <v/>
      </c>
      <c r="D440" s="5">
        <f>IF(ISBLANK('Monitor Data'!E433),"",IF(D$4&gt;'Monitor Data'!E433,"",ABS(D$4-'Monitor Data'!E433)))</f>
        <v>2.2999999999999998</v>
      </c>
      <c r="E440" s="5">
        <f>IF(ISBLANK('Monitor Data'!G433),"",IF(E$4&gt;'Monitor Data'!G433,"",ABS(E$4-'Monitor Data'!G433)))</f>
        <v>2.0499999999999998</v>
      </c>
      <c r="F440" s="5" t="str">
        <f>IF(ISBLANK('Monitor Data'!H433),"",IF(F$4&gt;'Monitor Data'!H433,"",ABS(F$4-'Monitor Data'!H433)))</f>
        <v/>
      </c>
      <c r="G440" s="5" t="str">
        <f>IF(ISBLANK('Monitor Data'!J433),"",IF(G$4&gt;'Monitor Data'!J433,"",ABS(G$4-'Monitor Data'!J433)))</f>
        <v/>
      </c>
      <c r="H440" s="5" t="str">
        <f>IF(ISBLANK('Monitor Data'!L433),"",IF(H$4&gt;'Monitor Data'!L433,"",ABS(H$4-'Monitor Data'!L433)))</f>
        <v/>
      </c>
      <c r="I440" s="5">
        <f>IF(ISBLANK('Monitor Data'!M433),"",IF(I$4&gt;'Monitor Data'!M433,"",ABS(I$4-'Monitor Data'!M433)))</f>
        <v>2.6999999999999993</v>
      </c>
      <c r="J440" s="5" t="str">
        <f>IF(ISBLANK('Monitor Data'!O433),"",IF(J$4&gt;'Monitor Data'!O433,"",ABS(J$4-'Monitor Data'!O433)))</f>
        <v/>
      </c>
      <c r="K440" s="5">
        <f>IF(ISBLANK('Monitor Data'!P433),"",IF(K$4&gt;'Monitor Data'!P433,"",ABS(K$4-'Monitor Data'!P433)))</f>
        <v>1.2000000000000002</v>
      </c>
      <c r="L440" s="5" t="str">
        <f>IF(ISBLANK('Monitor Data'!Q433),"",IF(L$4&gt;'Monitor Data'!Q433,"",ABS(L$4-'Monitor Data'!Q433)))</f>
        <v/>
      </c>
      <c r="M440" s="5" t="str">
        <f>IF(ISBLANK('Monitor Data'!R433),"",IF(M$4&gt;'Monitor Data'!R433,"",ABS(M$4-'Monitor Data'!R433)))</f>
        <v/>
      </c>
      <c r="N440" s="5" t="str">
        <f>IF(ISBLANK('Monitor Data'!S433),"",IF(N$4&gt;'Monitor Data'!S433,"",ABS(N$4-'Monitor Data'!S433)))</f>
        <v/>
      </c>
    </row>
    <row r="441" spans="1:14" x14ac:dyDescent="0.25">
      <c r="A441" s="8">
        <v>44629</v>
      </c>
      <c r="B441" s="5" t="str">
        <f>IF(ISBLANK('Monitor Data'!B434),"",IF(B$4&gt;'Monitor Data'!B434,"",ABS(B$4-'Monitor Data'!B434)))</f>
        <v/>
      </c>
      <c r="C441" s="5" t="str">
        <f>IF(ISBLANK('Monitor Data'!D434),"",IF(C$4&gt;'Monitor Data'!D434,"",ABS(C$4-'Monitor Data'!D434)))</f>
        <v/>
      </c>
      <c r="D441" s="5" t="str">
        <f>IF(ISBLANK('Monitor Data'!E434),"",IF(D$4&gt;'Monitor Data'!E434,"",ABS(D$4-'Monitor Data'!E434)))</f>
        <v/>
      </c>
      <c r="E441" s="5" t="str">
        <f>IF(ISBLANK('Monitor Data'!G434),"",IF(E$4&gt;'Monitor Data'!G434,"",ABS(E$4-'Monitor Data'!G434)))</f>
        <v/>
      </c>
      <c r="F441" s="5" t="str">
        <f>IF(ISBLANK('Monitor Data'!H434),"",IF(F$4&gt;'Monitor Data'!H434,"",ABS(F$4-'Monitor Data'!H434)))</f>
        <v/>
      </c>
      <c r="G441" s="5" t="str">
        <f>IF(ISBLANK('Monitor Data'!J434),"",IF(G$4&gt;'Monitor Data'!J434,"",ABS(G$4-'Monitor Data'!J434)))</f>
        <v/>
      </c>
      <c r="H441" s="5" t="str">
        <f>IF(ISBLANK('Monitor Data'!L434),"",IF(H$4&gt;'Monitor Data'!L434,"",ABS(H$4-'Monitor Data'!L434)))</f>
        <v/>
      </c>
      <c r="I441" s="5" t="str">
        <f>IF(ISBLANK('Monitor Data'!M434),"",IF(I$4&gt;'Monitor Data'!M434,"",ABS(I$4-'Monitor Data'!M434)))</f>
        <v/>
      </c>
      <c r="J441" s="5" t="str">
        <f>IF(ISBLANK('Monitor Data'!O434),"",IF(J$4&gt;'Monitor Data'!O434,"",ABS(J$4-'Monitor Data'!O434)))</f>
        <v/>
      </c>
      <c r="K441" s="5" t="str">
        <f>IF(ISBLANK('Monitor Data'!P434),"",IF(K$4&gt;'Monitor Data'!P434,"",ABS(K$4-'Monitor Data'!P434)))</f>
        <v/>
      </c>
      <c r="L441" s="5">
        <f>IF(ISBLANK('Monitor Data'!Q434),"",IF(L$4&gt;'Monitor Data'!Q434,"",ABS(L$4-'Monitor Data'!Q434)))</f>
        <v>0.20000000000000107</v>
      </c>
      <c r="M441" s="5">
        <f>IF(ISBLANK('Monitor Data'!R434),"",IF(M$4&gt;'Monitor Data'!R434,"",ABS(M$4-'Monitor Data'!R434)))</f>
        <v>0</v>
      </c>
      <c r="N441" s="5" t="str">
        <f>IF(ISBLANK('Monitor Data'!S434),"",IF(N$4&gt;'Monitor Data'!S434,"",ABS(N$4-'Monitor Data'!S434)))</f>
        <v/>
      </c>
    </row>
    <row r="442" spans="1:14" x14ac:dyDescent="0.25">
      <c r="A442" s="8">
        <v>44630</v>
      </c>
      <c r="B442" s="5" t="str">
        <f>IF(ISBLANK('Monitor Data'!B435),"",IF(B$4&gt;'Monitor Data'!B435,"",ABS(B$4-'Monitor Data'!B435)))</f>
        <v/>
      </c>
      <c r="C442" s="5" t="str">
        <f>IF(ISBLANK('Monitor Data'!D435),"",IF(C$4&gt;'Monitor Data'!D435,"",ABS(C$4-'Monitor Data'!D435)))</f>
        <v/>
      </c>
      <c r="D442" s="5" t="str">
        <f>IF(ISBLANK('Monitor Data'!E435),"",IF(D$4&gt;'Monitor Data'!E435,"",ABS(D$4-'Monitor Data'!E435)))</f>
        <v/>
      </c>
      <c r="E442" s="5" t="str">
        <f>IF(ISBLANK('Monitor Data'!G435),"",IF(E$4&gt;'Monitor Data'!G435,"",ABS(E$4-'Monitor Data'!G435)))</f>
        <v/>
      </c>
      <c r="F442" s="5" t="str">
        <f>IF(ISBLANK('Monitor Data'!H435),"",IF(F$4&gt;'Monitor Data'!H435,"",ABS(F$4-'Monitor Data'!H435)))</f>
        <v/>
      </c>
      <c r="G442" s="5" t="str">
        <f>IF(ISBLANK('Monitor Data'!J435),"",IF(G$4&gt;'Monitor Data'!J435,"",ABS(G$4-'Monitor Data'!J435)))</f>
        <v/>
      </c>
      <c r="H442" s="5" t="str">
        <f>IF(ISBLANK('Monitor Data'!L435),"",IF(H$4&gt;'Monitor Data'!L435,"",ABS(H$4-'Monitor Data'!L435)))</f>
        <v/>
      </c>
      <c r="I442" s="5" t="str">
        <f>IF(ISBLANK('Monitor Data'!M435),"",IF(I$4&gt;'Monitor Data'!M435,"",ABS(I$4-'Monitor Data'!M435)))</f>
        <v/>
      </c>
      <c r="J442" s="5" t="str">
        <f>IF(ISBLANK('Monitor Data'!O435),"",IF(J$4&gt;'Monitor Data'!O435,"",ABS(J$4-'Monitor Data'!O435)))</f>
        <v/>
      </c>
      <c r="K442" s="5" t="str">
        <f>IF(ISBLANK('Monitor Data'!P435),"",IF(K$4&gt;'Monitor Data'!P435,"",ABS(K$4-'Monitor Data'!P435)))</f>
        <v/>
      </c>
      <c r="L442" s="5" t="str">
        <f>IF(ISBLANK('Monitor Data'!Q435),"",IF(L$4&gt;'Monitor Data'!Q435,"",ABS(L$4-'Monitor Data'!Q435)))</f>
        <v/>
      </c>
      <c r="M442" s="5" t="str">
        <f>IF(ISBLANK('Monitor Data'!R435),"",IF(M$4&gt;'Monitor Data'!R435,"",ABS(M$4-'Monitor Data'!R435)))</f>
        <v/>
      </c>
      <c r="N442" s="5" t="str">
        <f>IF(ISBLANK('Monitor Data'!S435),"",IF(N$4&gt;'Monitor Data'!S435,"",ABS(N$4-'Monitor Data'!S435)))</f>
        <v/>
      </c>
    </row>
    <row r="443" spans="1:14" x14ac:dyDescent="0.25">
      <c r="A443" s="8">
        <v>44631</v>
      </c>
      <c r="B443" s="5" t="str">
        <f>IF(ISBLANK('Monitor Data'!B436),"",IF(B$4&gt;'Monitor Data'!B436,"",ABS(B$4-'Monitor Data'!B436)))</f>
        <v/>
      </c>
      <c r="C443" s="5" t="str">
        <f>IF(ISBLANK('Monitor Data'!D436),"",IF(C$4&gt;'Monitor Data'!D436,"",ABS(C$4-'Monitor Data'!D436)))</f>
        <v/>
      </c>
      <c r="D443" s="5" t="str">
        <f>IF(ISBLANK('Monitor Data'!E436),"",IF(D$4&gt;'Monitor Data'!E436,"",ABS(D$4-'Monitor Data'!E436)))</f>
        <v/>
      </c>
      <c r="E443" s="5" t="str">
        <f>IF(ISBLANK('Monitor Data'!G436),"",IF(E$4&gt;'Monitor Data'!G436,"",ABS(E$4-'Monitor Data'!G436)))</f>
        <v/>
      </c>
      <c r="F443" s="5" t="str">
        <f>IF(ISBLANK('Monitor Data'!H436),"",IF(F$4&gt;'Monitor Data'!H436,"",ABS(F$4-'Monitor Data'!H436)))</f>
        <v/>
      </c>
      <c r="G443" s="5" t="str">
        <f>IF(ISBLANK('Monitor Data'!J436),"",IF(G$4&gt;'Monitor Data'!J436,"",ABS(G$4-'Monitor Data'!J436)))</f>
        <v/>
      </c>
      <c r="H443" s="5" t="str">
        <f>IF(ISBLANK('Monitor Data'!L436),"",IF(H$4&gt;'Monitor Data'!L436,"",ABS(H$4-'Monitor Data'!L436)))</f>
        <v/>
      </c>
      <c r="I443" s="5" t="str">
        <f>IF(ISBLANK('Monitor Data'!M436),"",IF(I$4&gt;'Monitor Data'!M436,"",ABS(I$4-'Monitor Data'!M436)))</f>
        <v/>
      </c>
      <c r="J443" s="5" t="str">
        <f>IF(ISBLANK('Monitor Data'!O436),"",IF(J$4&gt;'Monitor Data'!O436,"",ABS(J$4-'Monitor Data'!O436)))</f>
        <v/>
      </c>
      <c r="K443" s="5" t="str">
        <f>IF(ISBLANK('Monitor Data'!P436),"",IF(K$4&gt;'Monitor Data'!P436,"",ABS(K$4-'Monitor Data'!P436)))</f>
        <v/>
      </c>
      <c r="L443" s="5" t="str">
        <f>IF(ISBLANK('Monitor Data'!Q436),"",IF(L$4&gt;'Monitor Data'!Q436,"",ABS(L$4-'Monitor Data'!Q436)))</f>
        <v/>
      </c>
      <c r="M443" s="5" t="str">
        <f>IF(ISBLANK('Monitor Data'!R436),"",IF(M$4&gt;'Monitor Data'!R436,"",ABS(M$4-'Monitor Data'!R436)))</f>
        <v/>
      </c>
      <c r="N443" s="5" t="str">
        <f>IF(ISBLANK('Monitor Data'!S436),"",IF(N$4&gt;'Monitor Data'!S436,"",ABS(N$4-'Monitor Data'!S436)))</f>
        <v/>
      </c>
    </row>
    <row r="444" spans="1:14" x14ac:dyDescent="0.25">
      <c r="A444" s="8">
        <v>44632</v>
      </c>
      <c r="B444" s="5" t="str">
        <f>IF(ISBLANK('Monitor Data'!B437),"",IF(B$4&gt;'Monitor Data'!B437,"",ABS(B$4-'Monitor Data'!B437)))</f>
        <v/>
      </c>
      <c r="C444" s="5" t="str">
        <f>IF(ISBLANK('Monitor Data'!D437),"",IF(C$4&gt;'Monitor Data'!D437,"",ABS(C$4-'Monitor Data'!D437)))</f>
        <v/>
      </c>
      <c r="D444" s="5" t="str">
        <f>IF(ISBLANK('Monitor Data'!E437),"",IF(D$4&gt;'Monitor Data'!E437,"",ABS(D$4-'Monitor Data'!E437)))</f>
        <v/>
      </c>
      <c r="E444" s="5" t="str">
        <f>IF(ISBLANK('Monitor Data'!G437),"",IF(E$4&gt;'Monitor Data'!G437,"",ABS(E$4-'Monitor Data'!G437)))</f>
        <v/>
      </c>
      <c r="F444" s="5" t="str">
        <f>IF(ISBLANK('Monitor Data'!H437),"",IF(F$4&gt;'Monitor Data'!H437,"",ABS(F$4-'Monitor Data'!H437)))</f>
        <v/>
      </c>
      <c r="G444" s="5" t="str">
        <f>IF(ISBLANK('Monitor Data'!J437),"",IF(G$4&gt;'Monitor Data'!J437,"",ABS(G$4-'Monitor Data'!J437)))</f>
        <v/>
      </c>
      <c r="H444" s="5" t="str">
        <f>IF(ISBLANK('Monitor Data'!L437),"",IF(H$4&gt;'Monitor Data'!L437,"",ABS(H$4-'Monitor Data'!L437)))</f>
        <v/>
      </c>
      <c r="I444" s="5" t="str">
        <f>IF(ISBLANK('Monitor Data'!M437),"",IF(I$4&gt;'Monitor Data'!M437,"",ABS(I$4-'Monitor Data'!M437)))</f>
        <v/>
      </c>
      <c r="J444" s="5" t="str">
        <f>IF(ISBLANK('Monitor Data'!O437),"",IF(J$4&gt;'Monitor Data'!O437,"",ABS(J$4-'Monitor Data'!O437)))</f>
        <v/>
      </c>
      <c r="K444" s="5" t="str">
        <f>IF(ISBLANK('Monitor Data'!P437),"",IF(K$4&gt;'Monitor Data'!P437,"",ABS(K$4-'Monitor Data'!P437)))</f>
        <v/>
      </c>
      <c r="L444" s="5" t="str">
        <f>IF(ISBLANK('Monitor Data'!Q437),"",IF(L$4&gt;'Monitor Data'!Q437,"",ABS(L$4-'Monitor Data'!Q437)))</f>
        <v/>
      </c>
      <c r="M444" s="5" t="str">
        <f>IF(ISBLANK('Monitor Data'!R437),"",IF(M$4&gt;'Monitor Data'!R437,"",ABS(M$4-'Monitor Data'!R437)))</f>
        <v/>
      </c>
      <c r="N444" s="5" t="str">
        <f>IF(ISBLANK('Monitor Data'!S437),"",IF(N$4&gt;'Monitor Data'!S437,"",ABS(N$4-'Monitor Data'!S437)))</f>
        <v/>
      </c>
    </row>
    <row r="445" spans="1:14" x14ac:dyDescent="0.25">
      <c r="A445" s="8">
        <v>44633</v>
      </c>
      <c r="B445" s="5" t="str">
        <f>IF(ISBLANK('Monitor Data'!B438),"",IF(B$4&gt;'Monitor Data'!B438,"",ABS(B$4-'Monitor Data'!B438)))</f>
        <v/>
      </c>
      <c r="C445" s="5" t="str">
        <f>IF(ISBLANK('Monitor Data'!D438),"",IF(C$4&gt;'Monitor Data'!D438,"",ABS(C$4-'Monitor Data'!D438)))</f>
        <v/>
      </c>
      <c r="D445" s="5" t="str">
        <f>IF(ISBLANK('Monitor Data'!E438),"",IF(D$4&gt;'Monitor Data'!E438,"",ABS(D$4-'Monitor Data'!E438)))</f>
        <v/>
      </c>
      <c r="E445" s="5" t="str">
        <f>IF(ISBLANK('Monitor Data'!G438),"",IF(E$4&gt;'Monitor Data'!G438,"",ABS(E$4-'Monitor Data'!G438)))</f>
        <v/>
      </c>
      <c r="F445" s="5" t="str">
        <f>IF(ISBLANK('Monitor Data'!H438),"",IF(F$4&gt;'Monitor Data'!H438,"",ABS(F$4-'Monitor Data'!H438)))</f>
        <v/>
      </c>
      <c r="G445" s="5" t="str">
        <f>IF(ISBLANK('Monitor Data'!J438),"",IF(G$4&gt;'Monitor Data'!J438,"",ABS(G$4-'Monitor Data'!J438)))</f>
        <v/>
      </c>
      <c r="H445" s="5" t="str">
        <f>IF(ISBLANK('Monitor Data'!L438),"",IF(H$4&gt;'Monitor Data'!L438,"",ABS(H$4-'Monitor Data'!L438)))</f>
        <v/>
      </c>
      <c r="I445" s="5" t="str">
        <f>IF(ISBLANK('Monitor Data'!M438),"",IF(I$4&gt;'Monitor Data'!M438,"",ABS(I$4-'Monitor Data'!M438)))</f>
        <v/>
      </c>
      <c r="J445" s="5" t="str">
        <f>IF(ISBLANK('Monitor Data'!O438),"",IF(J$4&gt;'Monitor Data'!O438,"",ABS(J$4-'Monitor Data'!O438)))</f>
        <v/>
      </c>
      <c r="K445" s="5" t="str">
        <f>IF(ISBLANK('Monitor Data'!P438),"",IF(K$4&gt;'Monitor Data'!P438,"",ABS(K$4-'Monitor Data'!P438)))</f>
        <v/>
      </c>
      <c r="L445" s="5" t="str">
        <f>IF(ISBLANK('Monitor Data'!Q438),"",IF(L$4&gt;'Monitor Data'!Q438,"",ABS(L$4-'Monitor Data'!Q438)))</f>
        <v/>
      </c>
      <c r="M445" s="5" t="str">
        <f>IF(ISBLANK('Monitor Data'!R438),"",IF(M$4&gt;'Monitor Data'!R438,"",ABS(M$4-'Monitor Data'!R438)))</f>
        <v/>
      </c>
      <c r="N445" s="5" t="str">
        <f>IF(ISBLANK('Monitor Data'!S438),"",IF(N$4&gt;'Monitor Data'!S438,"",ABS(N$4-'Monitor Data'!S438)))</f>
        <v/>
      </c>
    </row>
    <row r="446" spans="1:14" x14ac:dyDescent="0.25">
      <c r="A446" s="8">
        <v>44634</v>
      </c>
      <c r="B446" s="5" t="str">
        <f>IF(ISBLANK('Monitor Data'!B439),"",IF(B$4&gt;'Monitor Data'!B439,"",ABS(B$4-'Monitor Data'!B439)))</f>
        <v/>
      </c>
      <c r="C446" s="5" t="str">
        <f>IF(ISBLANK('Monitor Data'!D439),"",IF(C$4&gt;'Monitor Data'!D439,"",ABS(C$4-'Monitor Data'!D439)))</f>
        <v/>
      </c>
      <c r="D446" s="5">
        <f>IF(ISBLANK('Monitor Data'!E439),"",IF(D$4&gt;'Monitor Data'!E439,"",ABS(D$4-'Monitor Data'!E439)))</f>
        <v>0.20000000000000018</v>
      </c>
      <c r="E446" s="5">
        <f>IF(ISBLANK('Monitor Data'!G439),"",IF(E$4&gt;'Monitor Data'!G439,"",ABS(E$4-'Monitor Data'!G439)))</f>
        <v>1.0499999999999998</v>
      </c>
      <c r="F446" s="5" t="str">
        <f>IF(ISBLANK('Monitor Data'!H439),"",IF(F$4&gt;'Monitor Data'!H439,"",ABS(F$4-'Monitor Data'!H439)))</f>
        <v/>
      </c>
      <c r="G446" s="5" t="str">
        <f>IF(ISBLANK('Monitor Data'!J439),"",IF(G$4&gt;'Monitor Data'!J439,"",ABS(G$4-'Monitor Data'!J439)))</f>
        <v/>
      </c>
      <c r="H446" s="5" t="str">
        <f>IF(ISBLANK('Monitor Data'!L439),"",IF(H$4&gt;'Monitor Data'!L439,"",ABS(H$4-'Monitor Data'!L439)))</f>
        <v/>
      </c>
      <c r="I446" s="5">
        <f>IF(ISBLANK('Monitor Data'!M439),"",IF(I$4&gt;'Monitor Data'!M439,"",ABS(I$4-'Monitor Data'!M439)))</f>
        <v>1.6999999999999993</v>
      </c>
      <c r="J446" s="5" t="str">
        <f>IF(ISBLANK('Monitor Data'!O439),"",IF(J$4&gt;'Monitor Data'!O439,"",ABS(J$4-'Monitor Data'!O439)))</f>
        <v/>
      </c>
      <c r="K446" s="5">
        <f>IF(ISBLANK('Monitor Data'!P439),"",IF(K$4&gt;'Monitor Data'!P439,"",ABS(K$4-'Monitor Data'!P439)))</f>
        <v>1.4999999999999991</v>
      </c>
      <c r="L446" s="5" t="str">
        <f>IF(ISBLANK('Monitor Data'!Q439),"",IF(L$4&gt;'Monitor Data'!Q439,"",ABS(L$4-'Monitor Data'!Q439)))</f>
        <v/>
      </c>
      <c r="M446" s="5" t="str">
        <f>IF(ISBLANK('Monitor Data'!R439),"",IF(M$4&gt;'Monitor Data'!R439,"",ABS(M$4-'Monitor Data'!R439)))</f>
        <v/>
      </c>
      <c r="N446" s="5" t="str">
        <f>IF(ISBLANK('Monitor Data'!S439),"",IF(N$4&gt;'Monitor Data'!S439,"",ABS(N$4-'Monitor Data'!S439)))</f>
        <v/>
      </c>
    </row>
    <row r="447" spans="1:14" x14ac:dyDescent="0.25">
      <c r="A447" s="8">
        <v>44635</v>
      </c>
      <c r="B447" s="5">
        <f>IF(ISBLANK('Monitor Data'!B440),"",IF(B$4&gt;'Monitor Data'!B440,"",ABS(B$4-'Monitor Data'!B440)))</f>
        <v>3</v>
      </c>
      <c r="C447" s="5" t="str">
        <f>IF(ISBLANK('Monitor Data'!D440),"",IF(C$4&gt;'Monitor Data'!D440,"",ABS(C$4-'Monitor Data'!D440)))</f>
        <v/>
      </c>
      <c r="D447" s="5">
        <f>IF(ISBLANK('Monitor Data'!E440),"",IF(D$4&gt;'Monitor Data'!E440,"",ABS(D$4-'Monitor Data'!E440)))</f>
        <v>6.9999999999999991</v>
      </c>
      <c r="E447" s="5">
        <f>IF(ISBLANK('Monitor Data'!G440),"",IF(E$4&gt;'Monitor Data'!G440,"",ABS(E$4-'Monitor Data'!G440)))</f>
        <v>7.6499999999999995</v>
      </c>
      <c r="F447" s="5">
        <f>IF(ISBLANK('Monitor Data'!H440),"",IF(F$4&gt;'Monitor Data'!H440,"",ABS(F$4-'Monitor Data'!H440)))</f>
        <v>2.8000000000000007</v>
      </c>
      <c r="G447" s="5">
        <f>IF(ISBLANK('Monitor Data'!J440),"",IF(G$4&gt;'Monitor Data'!J440,"",ABS(G$4-'Monitor Data'!J440)))</f>
        <v>6.2999999999999989</v>
      </c>
      <c r="H447" s="5" t="str">
        <f>IF(ISBLANK('Monitor Data'!L440),"",IF(H$4&gt;'Monitor Data'!L440,"",ABS(H$4-'Monitor Data'!L440)))</f>
        <v/>
      </c>
      <c r="I447" s="5">
        <f>IF(ISBLANK('Monitor Data'!M440),"",IF(I$4&gt;'Monitor Data'!M440,"",ABS(I$4-'Monitor Data'!M440)))</f>
        <v>5.1999999999999993</v>
      </c>
      <c r="J447" s="5">
        <f>IF(ISBLANK('Monitor Data'!O440),"",IF(J$4&gt;'Monitor Data'!O440,"",ABS(J$4-'Monitor Data'!O440)))</f>
        <v>2.6999999999999993</v>
      </c>
      <c r="K447" s="5">
        <f>IF(ISBLANK('Monitor Data'!P440),"",IF(K$4&gt;'Monitor Data'!P440,"",ABS(K$4-'Monitor Data'!P440)))</f>
        <v>8.3000000000000007</v>
      </c>
      <c r="L447" s="5" t="str">
        <f>IF(ISBLANK('Monitor Data'!Q440),"",IF(L$4&gt;'Monitor Data'!Q440,"",ABS(L$4-'Monitor Data'!Q440)))</f>
        <v/>
      </c>
      <c r="M447" s="5">
        <f>IF(ISBLANK('Monitor Data'!R440),"",IF(M$4&gt;'Monitor Data'!R440,"",ABS(M$4-'Monitor Data'!R440)))</f>
        <v>5.9999999999999991</v>
      </c>
      <c r="N447" s="5">
        <f>IF(ISBLANK('Monitor Data'!S440),"",IF(N$4&gt;'Monitor Data'!S440,"",ABS(N$4-'Monitor Data'!S440)))</f>
        <v>0</v>
      </c>
    </row>
    <row r="448" spans="1:14" x14ac:dyDescent="0.25">
      <c r="A448" s="8">
        <v>44636</v>
      </c>
      <c r="B448" s="5" t="str">
        <f>IF(ISBLANK('Monitor Data'!B441),"",IF(B$4&gt;'Monitor Data'!B441,"",ABS(B$4-'Monitor Data'!B441)))</f>
        <v/>
      </c>
      <c r="C448" s="5" t="str">
        <f>IF(ISBLANK('Monitor Data'!D441),"",IF(C$4&gt;'Monitor Data'!D441,"",ABS(C$4-'Monitor Data'!D441)))</f>
        <v/>
      </c>
      <c r="D448" s="5">
        <f>IF(ISBLANK('Monitor Data'!E441),"",IF(D$4&gt;'Monitor Data'!E441,"",ABS(D$4-'Monitor Data'!E441)))</f>
        <v>6.4999999999999991</v>
      </c>
      <c r="E448" s="5">
        <f>IF(ISBLANK('Monitor Data'!G441),"",IF(E$4&gt;'Monitor Data'!G441,"",ABS(E$4-'Monitor Data'!G441)))</f>
        <v>9.4499999999999993</v>
      </c>
      <c r="F448" s="5" t="str">
        <f>IF(ISBLANK('Monitor Data'!H441),"",IF(F$4&gt;'Monitor Data'!H441,"",ABS(F$4-'Monitor Data'!H441)))</f>
        <v/>
      </c>
      <c r="G448" s="5" t="str">
        <f>IF(ISBLANK('Monitor Data'!J441),"",IF(G$4&gt;'Monitor Data'!J441,"",ABS(G$4-'Monitor Data'!J441)))</f>
        <v/>
      </c>
      <c r="H448" s="5" t="str">
        <f>IF(ISBLANK('Monitor Data'!L441),"",IF(H$4&gt;'Monitor Data'!L441,"",ABS(H$4-'Monitor Data'!L441)))</f>
        <v/>
      </c>
      <c r="I448" s="5">
        <f>IF(ISBLANK('Monitor Data'!M441),"",IF(I$4&gt;'Monitor Data'!M441,"",ABS(I$4-'Monitor Data'!M441)))</f>
        <v>3.5999999999999996</v>
      </c>
      <c r="J448" s="5" t="str">
        <f>IF(ISBLANK('Monitor Data'!O441),"",IF(J$4&gt;'Monitor Data'!O441,"",ABS(J$4-'Monitor Data'!O441)))</f>
        <v/>
      </c>
      <c r="K448" s="5">
        <f>IF(ISBLANK('Monitor Data'!P441),"",IF(K$4&gt;'Monitor Data'!P441,"",ABS(K$4-'Monitor Data'!P441)))</f>
        <v>5.6000000000000005</v>
      </c>
      <c r="L448" s="5" t="str">
        <f>IF(ISBLANK('Monitor Data'!Q441),"",IF(L$4&gt;'Monitor Data'!Q441,"",ABS(L$4-'Monitor Data'!Q441)))</f>
        <v/>
      </c>
      <c r="M448" s="5" t="str">
        <f>IF(ISBLANK('Monitor Data'!R441),"",IF(M$4&gt;'Monitor Data'!R441,"",ABS(M$4-'Monitor Data'!R441)))</f>
        <v/>
      </c>
      <c r="N448" s="5" t="str">
        <f>IF(ISBLANK('Monitor Data'!S441),"",IF(N$4&gt;'Monitor Data'!S441,"",ABS(N$4-'Monitor Data'!S441)))</f>
        <v/>
      </c>
    </row>
    <row r="449" spans="1:14" x14ac:dyDescent="0.25">
      <c r="A449" s="8">
        <v>44637</v>
      </c>
      <c r="B449" s="5" t="str">
        <f>IF(ISBLANK('Monitor Data'!B442),"",IF(B$4&gt;'Monitor Data'!B442,"",ABS(B$4-'Monitor Data'!B442)))</f>
        <v/>
      </c>
      <c r="C449" s="5" t="str">
        <f>IF(ISBLANK('Monitor Data'!D442),"",IF(C$4&gt;'Monitor Data'!D442,"",ABS(C$4-'Monitor Data'!D442)))</f>
        <v/>
      </c>
      <c r="D449" s="5">
        <f>IF(ISBLANK('Monitor Data'!E442),"",IF(D$4&gt;'Monitor Data'!E442,"",ABS(D$4-'Monitor Data'!E442)))</f>
        <v>1.2999999999999998</v>
      </c>
      <c r="E449" s="5">
        <f>IF(ISBLANK('Monitor Data'!G442),"",IF(E$4&gt;'Monitor Data'!G442,"",ABS(E$4-'Monitor Data'!G442)))</f>
        <v>2.2499999999999991</v>
      </c>
      <c r="F449" s="5" t="str">
        <f>IF(ISBLANK('Monitor Data'!H442),"",IF(F$4&gt;'Monitor Data'!H442,"",ABS(F$4-'Monitor Data'!H442)))</f>
        <v/>
      </c>
      <c r="G449" s="5" t="str">
        <f>IF(ISBLANK('Monitor Data'!J442),"",IF(G$4&gt;'Monitor Data'!J442,"",ABS(G$4-'Monitor Data'!J442)))</f>
        <v/>
      </c>
      <c r="H449" s="5" t="str">
        <f>IF(ISBLANK('Monitor Data'!L442),"",IF(H$4&gt;'Monitor Data'!L442,"",ABS(H$4-'Monitor Data'!L442)))</f>
        <v/>
      </c>
      <c r="I449" s="5" t="str">
        <f>IF(ISBLANK('Monitor Data'!M442),"",IF(I$4&gt;'Monitor Data'!M442,"",ABS(I$4-'Monitor Data'!M442)))</f>
        <v/>
      </c>
      <c r="J449" s="5" t="str">
        <f>IF(ISBLANK('Monitor Data'!O442),"",IF(J$4&gt;'Monitor Data'!O442,"",ABS(J$4-'Monitor Data'!O442)))</f>
        <v/>
      </c>
      <c r="K449" s="5">
        <f>IF(ISBLANK('Monitor Data'!P442),"",IF(K$4&gt;'Monitor Data'!P442,"",ABS(K$4-'Monitor Data'!P442)))</f>
        <v>2.7</v>
      </c>
      <c r="L449" s="5" t="str">
        <f>IF(ISBLANK('Monitor Data'!Q442),"",IF(L$4&gt;'Monitor Data'!Q442,"",ABS(L$4-'Monitor Data'!Q442)))</f>
        <v/>
      </c>
      <c r="M449" s="5" t="str">
        <f>IF(ISBLANK('Monitor Data'!R442),"",IF(M$4&gt;'Monitor Data'!R442,"",ABS(M$4-'Monitor Data'!R442)))</f>
        <v/>
      </c>
      <c r="N449" s="5" t="str">
        <f>IF(ISBLANK('Monitor Data'!S442),"",IF(N$4&gt;'Monitor Data'!S442,"",ABS(N$4-'Monitor Data'!S442)))</f>
        <v/>
      </c>
    </row>
    <row r="450" spans="1:14" x14ac:dyDescent="0.25">
      <c r="A450" s="8">
        <v>44638</v>
      </c>
      <c r="B450" s="5" t="str">
        <f>IF(ISBLANK('Monitor Data'!B443),"",IF(B$4&gt;'Monitor Data'!B443,"",ABS(B$4-'Monitor Data'!B443)))</f>
        <v/>
      </c>
      <c r="C450" s="5" t="str">
        <f>IF(ISBLANK('Monitor Data'!D443),"",IF(C$4&gt;'Monitor Data'!D443,"",ABS(C$4-'Monitor Data'!D443)))</f>
        <v/>
      </c>
      <c r="D450" s="5" t="str">
        <f>IF(ISBLANK('Monitor Data'!E443),"",IF(D$4&gt;'Monitor Data'!E443,"",ABS(D$4-'Monitor Data'!E443)))</f>
        <v/>
      </c>
      <c r="E450" s="5" t="str">
        <f>IF(ISBLANK('Monitor Data'!G443),"",IF(E$4&gt;'Monitor Data'!G443,"",ABS(E$4-'Monitor Data'!G443)))</f>
        <v/>
      </c>
      <c r="F450" s="5" t="str">
        <f>IF(ISBLANK('Monitor Data'!H443),"",IF(F$4&gt;'Monitor Data'!H443,"",ABS(F$4-'Monitor Data'!H443)))</f>
        <v/>
      </c>
      <c r="G450" s="5" t="str">
        <f>IF(ISBLANK('Monitor Data'!J443),"",IF(G$4&gt;'Monitor Data'!J443,"",ABS(G$4-'Monitor Data'!J443)))</f>
        <v/>
      </c>
      <c r="H450" s="5" t="str">
        <f>IF(ISBLANK('Monitor Data'!L443),"",IF(H$4&gt;'Monitor Data'!L443,"",ABS(H$4-'Monitor Data'!L443)))</f>
        <v/>
      </c>
      <c r="I450" s="5" t="str">
        <f>IF(ISBLANK('Monitor Data'!M443),"",IF(I$4&gt;'Monitor Data'!M443,"",ABS(I$4-'Monitor Data'!M443)))</f>
        <v/>
      </c>
      <c r="J450" s="5" t="str">
        <f>IF(ISBLANK('Monitor Data'!O443),"",IF(J$4&gt;'Monitor Data'!O443,"",ABS(J$4-'Monitor Data'!O443)))</f>
        <v/>
      </c>
      <c r="K450" s="5" t="str">
        <f>IF(ISBLANK('Monitor Data'!P443),"",IF(K$4&gt;'Monitor Data'!P443,"",ABS(K$4-'Monitor Data'!P443)))</f>
        <v/>
      </c>
      <c r="L450" s="5" t="str">
        <f>IF(ISBLANK('Monitor Data'!Q443),"",IF(L$4&gt;'Monitor Data'!Q443,"",ABS(L$4-'Monitor Data'!Q443)))</f>
        <v/>
      </c>
      <c r="M450" s="5" t="str">
        <f>IF(ISBLANK('Monitor Data'!R443),"",IF(M$4&gt;'Monitor Data'!R443,"",ABS(M$4-'Monitor Data'!R443)))</f>
        <v/>
      </c>
      <c r="N450" s="5" t="str">
        <f>IF(ISBLANK('Monitor Data'!S443),"",IF(N$4&gt;'Monitor Data'!S443,"",ABS(N$4-'Monitor Data'!S443)))</f>
        <v/>
      </c>
    </row>
    <row r="451" spans="1:14" x14ac:dyDescent="0.25">
      <c r="A451" s="8">
        <v>44639</v>
      </c>
      <c r="B451" s="5" t="str">
        <f>IF(ISBLANK('Monitor Data'!B444),"",IF(B$4&gt;'Monitor Data'!B444,"",ABS(B$4-'Monitor Data'!B444)))</f>
        <v/>
      </c>
      <c r="C451" s="5" t="str">
        <f>IF(ISBLANK('Monitor Data'!D444),"",IF(C$4&gt;'Monitor Data'!D444,"",ABS(C$4-'Monitor Data'!D444)))</f>
        <v/>
      </c>
      <c r="D451" s="5" t="str">
        <f>IF(ISBLANK('Monitor Data'!E444),"",IF(D$4&gt;'Monitor Data'!E444,"",ABS(D$4-'Monitor Data'!E444)))</f>
        <v/>
      </c>
      <c r="E451" s="5" t="str">
        <f>IF(ISBLANK('Monitor Data'!G444),"",IF(E$4&gt;'Monitor Data'!G444,"",ABS(E$4-'Monitor Data'!G444)))</f>
        <v/>
      </c>
      <c r="F451" s="5" t="str">
        <f>IF(ISBLANK('Monitor Data'!H444),"",IF(F$4&gt;'Monitor Data'!H444,"",ABS(F$4-'Monitor Data'!H444)))</f>
        <v/>
      </c>
      <c r="G451" s="5" t="str">
        <f>IF(ISBLANK('Monitor Data'!J444),"",IF(G$4&gt;'Monitor Data'!J444,"",ABS(G$4-'Monitor Data'!J444)))</f>
        <v/>
      </c>
      <c r="H451" s="5" t="str">
        <f>IF(ISBLANK('Monitor Data'!L444),"",IF(H$4&gt;'Monitor Data'!L444,"",ABS(H$4-'Monitor Data'!L444)))</f>
        <v/>
      </c>
      <c r="I451" s="5" t="str">
        <f>IF(ISBLANK('Monitor Data'!M444),"",IF(I$4&gt;'Monitor Data'!M444,"",ABS(I$4-'Monitor Data'!M444)))</f>
        <v/>
      </c>
      <c r="J451" s="5" t="str">
        <f>IF(ISBLANK('Monitor Data'!O444),"",IF(J$4&gt;'Monitor Data'!O444,"",ABS(J$4-'Monitor Data'!O444)))</f>
        <v/>
      </c>
      <c r="K451" s="5" t="str">
        <f>IF(ISBLANK('Monitor Data'!P444),"",IF(K$4&gt;'Monitor Data'!P444,"",ABS(K$4-'Monitor Data'!P444)))</f>
        <v/>
      </c>
      <c r="L451" s="5" t="str">
        <f>IF(ISBLANK('Monitor Data'!Q444),"",IF(L$4&gt;'Monitor Data'!Q444,"",ABS(L$4-'Monitor Data'!Q444)))</f>
        <v/>
      </c>
      <c r="M451" s="5" t="str">
        <f>IF(ISBLANK('Monitor Data'!R444),"",IF(M$4&gt;'Monitor Data'!R444,"",ABS(M$4-'Monitor Data'!R444)))</f>
        <v/>
      </c>
      <c r="N451" s="5" t="str">
        <f>IF(ISBLANK('Monitor Data'!S444),"",IF(N$4&gt;'Monitor Data'!S444,"",ABS(N$4-'Monitor Data'!S444)))</f>
        <v/>
      </c>
    </row>
    <row r="452" spans="1:14" x14ac:dyDescent="0.25">
      <c r="A452" s="8">
        <v>44640</v>
      </c>
      <c r="B452" s="5" t="str">
        <f>IF(ISBLANK('Monitor Data'!B445),"",IF(B$4&gt;'Monitor Data'!B445,"",ABS(B$4-'Monitor Data'!B445)))</f>
        <v/>
      </c>
      <c r="C452" s="5" t="str">
        <f>IF(ISBLANK('Monitor Data'!D445),"",IF(C$4&gt;'Monitor Data'!D445,"",ABS(C$4-'Monitor Data'!D445)))</f>
        <v/>
      </c>
      <c r="D452" s="5" t="str">
        <f>IF(ISBLANK('Monitor Data'!E445),"",IF(D$4&gt;'Monitor Data'!E445,"",ABS(D$4-'Monitor Data'!E445)))</f>
        <v/>
      </c>
      <c r="E452" s="5">
        <f>IF(ISBLANK('Monitor Data'!G445),"",IF(E$4&gt;'Monitor Data'!G445,"",ABS(E$4-'Monitor Data'!G445)))</f>
        <v>1.2499999999999991</v>
      </c>
      <c r="F452" s="5" t="str">
        <f>IF(ISBLANK('Monitor Data'!H445),"",IF(F$4&gt;'Monitor Data'!H445,"",ABS(F$4-'Monitor Data'!H445)))</f>
        <v/>
      </c>
      <c r="G452" s="5" t="str">
        <f>IF(ISBLANK('Monitor Data'!J445),"",IF(G$4&gt;'Monitor Data'!J445,"",ABS(G$4-'Monitor Data'!J445)))</f>
        <v/>
      </c>
      <c r="H452" s="5" t="str">
        <f>IF(ISBLANK('Monitor Data'!L445),"",IF(H$4&gt;'Monitor Data'!L445,"",ABS(H$4-'Monitor Data'!L445)))</f>
        <v/>
      </c>
      <c r="I452" s="5" t="str">
        <f>IF(ISBLANK('Monitor Data'!M445),"",IF(I$4&gt;'Monitor Data'!M445,"",ABS(I$4-'Monitor Data'!M445)))</f>
        <v/>
      </c>
      <c r="J452" s="5" t="str">
        <f>IF(ISBLANK('Monitor Data'!O445),"",IF(J$4&gt;'Monitor Data'!O445,"",ABS(J$4-'Monitor Data'!O445)))</f>
        <v/>
      </c>
      <c r="K452" s="5" t="str">
        <f>IF(ISBLANK('Monitor Data'!P445),"",IF(K$4&gt;'Monitor Data'!P445,"",ABS(K$4-'Monitor Data'!P445)))</f>
        <v/>
      </c>
      <c r="L452" s="5" t="str">
        <f>IF(ISBLANK('Monitor Data'!Q445),"",IF(L$4&gt;'Monitor Data'!Q445,"",ABS(L$4-'Monitor Data'!Q445)))</f>
        <v/>
      </c>
      <c r="M452" s="5" t="str">
        <f>IF(ISBLANK('Monitor Data'!R445),"",IF(M$4&gt;'Monitor Data'!R445,"",ABS(M$4-'Monitor Data'!R445)))</f>
        <v/>
      </c>
      <c r="N452" s="5" t="str">
        <f>IF(ISBLANK('Monitor Data'!S445),"",IF(N$4&gt;'Monitor Data'!S445,"",ABS(N$4-'Monitor Data'!S445)))</f>
        <v/>
      </c>
    </row>
    <row r="453" spans="1:14" x14ac:dyDescent="0.25">
      <c r="A453" s="8">
        <v>44641</v>
      </c>
      <c r="B453" s="5">
        <f>IF(ISBLANK('Monitor Data'!B446),"",IF(B$4&gt;'Monitor Data'!B446,"",ABS(B$4-'Monitor Data'!B446)))</f>
        <v>3.6999999999999993</v>
      </c>
      <c r="C453" s="5">
        <f>IF(ISBLANK('Monitor Data'!D446),"",IF(C$4&gt;'Monitor Data'!D446,"",ABS(C$4-'Monitor Data'!D446)))</f>
        <v>0.80000000000000071</v>
      </c>
      <c r="D453" s="5">
        <f>IF(ISBLANK('Monitor Data'!E446),"",IF(D$4&gt;'Monitor Data'!E446,"",ABS(D$4-'Monitor Data'!E446)))</f>
        <v>1.2999999999999998</v>
      </c>
      <c r="E453" s="5">
        <f>IF(ISBLANK('Monitor Data'!G446),"",IF(E$4&gt;'Monitor Data'!G446,"",ABS(E$4-'Monitor Data'!G446)))</f>
        <v>2.8500000000000005</v>
      </c>
      <c r="F453" s="5">
        <f>IF(ISBLANK('Monitor Data'!H446),"",IF(F$4&gt;'Monitor Data'!H446,"",ABS(F$4-'Monitor Data'!H446)))</f>
        <v>5.9</v>
      </c>
      <c r="G453" s="5">
        <f>IF(ISBLANK('Monitor Data'!J446),"",IF(G$4&gt;'Monitor Data'!J446,"",ABS(G$4-'Monitor Data'!J446)))</f>
        <v>0.59999999999999964</v>
      </c>
      <c r="H453" s="5">
        <f>IF(ISBLANK('Monitor Data'!L446),"",IF(H$4&gt;'Monitor Data'!L446,"",ABS(H$4-'Monitor Data'!L446)))</f>
        <v>2.8</v>
      </c>
      <c r="I453" s="5">
        <f>IF(ISBLANK('Monitor Data'!M446),"",IF(I$4&gt;'Monitor Data'!M446,"",ABS(I$4-'Monitor Data'!M446)))</f>
        <v>3</v>
      </c>
      <c r="J453" s="5">
        <f>IF(ISBLANK('Monitor Data'!O446),"",IF(J$4&gt;'Monitor Data'!O446,"",ABS(J$4-'Monitor Data'!O446)))</f>
        <v>5.1999999999999993</v>
      </c>
      <c r="K453" s="5" t="str">
        <f>IF(ISBLANK('Monitor Data'!P446),"",IF(K$4&gt;'Monitor Data'!P446,"",ABS(K$4-'Monitor Data'!P446)))</f>
        <v/>
      </c>
      <c r="L453" s="5">
        <f>IF(ISBLANK('Monitor Data'!Q446),"",IF(L$4&gt;'Monitor Data'!Q446,"",ABS(L$4-'Monitor Data'!Q446)))</f>
        <v>0.90000000000000036</v>
      </c>
      <c r="M453" s="5">
        <f>IF(ISBLANK('Monitor Data'!R446),"",IF(M$4&gt;'Monitor Data'!R446,"",ABS(M$4-'Monitor Data'!R446)))</f>
        <v>1.9999999999999991</v>
      </c>
      <c r="N453" s="5">
        <f>IF(ISBLANK('Monitor Data'!S446),"",IF(N$4&gt;'Monitor Data'!S446,"",ABS(N$4-'Monitor Data'!S446)))</f>
        <v>4.8</v>
      </c>
    </row>
    <row r="454" spans="1:14" x14ac:dyDescent="0.25">
      <c r="A454" s="8">
        <v>44642</v>
      </c>
      <c r="B454" s="5" t="str">
        <f>IF(ISBLANK('Monitor Data'!B447),"",IF(B$4&gt;'Monitor Data'!B447,"",ABS(B$4-'Monitor Data'!B447)))</f>
        <v/>
      </c>
      <c r="C454" s="5" t="str">
        <f>IF(ISBLANK('Monitor Data'!D447),"",IF(C$4&gt;'Monitor Data'!D447,"",ABS(C$4-'Monitor Data'!D447)))</f>
        <v/>
      </c>
      <c r="D454" s="5" t="str">
        <f>IF(ISBLANK('Monitor Data'!E447),"",IF(D$4&gt;'Monitor Data'!E447,"",ABS(D$4-'Monitor Data'!E447)))</f>
        <v/>
      </c>
      <c r="E454" s="5" t="str">
        <f>IF(ISBLANK('Monitor Data'!G447),"",IF(E$4&gt;'Monitor Data'!G447,"",ABS(E$4-'Monitor Data'!G447)))</f>
        <v/>
      </c>
      <c r="F454" s="5" t="str">
        <f>IF(ISBLANK('Monitor Data'!H447),"",IF(F$4&gt;'Monitor Data'!H447,"",ABS(F$4-'Monitor Data'!H447)))</f>
        <v/>
      </c>
      <c r="G454" s="5" t="str">
        <f>IF(ISBLANK('Monitor Data'!J447),"",IF(G$4&gt;'Monitor Data'!J447,"",ABS(G$4-'Monitor Data'!J447)))</f>
        <v/>
      </c>
      <c r="H454" s="5" t="str">
        <f>IF(ISBLANK('Monitor Data'!L447),"",IF(H$4&gt;'Monitor Data'!L447,"",ABS(H$4-'Monitor Data'!L447)))</f>
        <v/>
      </c>
      <c r="I454" s="5" t="str">
        <f>IF(ISBLANK('Monitor Data'!M447),"",IF(I$4&gt;'Monitor Data'!M447,"",ABS(I$4-'Monitor Data'!M447)))</f>
        <v/>
      </c>
      <c r="J454" s="5" t="str">
        <f>IF(ISBLANK('Monitor Data'!O447),"",IF(J$4&gt;'Monitor Data'!O447,"",ABS(J$4-'Monitor Data'!O447)))</f>
        <v/>
      </c>
      <c r="K454" s="5">
        <f>IF(ISBLANK('Monitor Data'!P447),"",IF(K$4&gt;'Monitor Data'!P447,"",ABS(K$4-'Monitor Data'!P447)))</f>
        <v>9.9999999999999645E-2</v>
      </c>
      <c r="L454" s="5" t="str">
        <f>IF(ISBLANK('Monitor Data'!Q447),"",IF(L$4&gt;'Monitor Data'!Q447,"",ABS(L$4-'Monitor Data'!Q447)))</f>
        <v/>
      </c>
      <c r="M454" s="5" t="str">
        <f>IF(ISBLANK('Monitor Data'!R447),"",IF(M$4&gt;'Monitor Data'!R447,"",ABS(M$4-'Monitor Data'!R447)))</f>
        <v/>
      </c>
      <c r="N454" s="5" t="str">
        <f>IF(ISBLANK('Monitor Data'!S447),"",IF(N$4&gt;'Monitor Data'!S447,"",ABS(N$4-'Monitor Data'!S447)))</f>
        <v/>
      </c>
    </row>
    <row r="455" spans="1:14" x14ac:dyDescent="0.25">
      <c r="A455" s="8">
        <v>44643</v>
      </c>
      <c r="B455" s="5" t="str">
        <f>IF(ISBLANK('Monitor Data'!B448),"",IF(B$4&gt;'Monitor Data'!B448,"",ABS(B$4-'Monitor Data'!B448)))</f>
        <v/>
      </c>
      <c r="C455" s="5" t="str">
        <f>IF(ISBLANK('Monitor Data'!D448),"",IF(C$4&gt;'Monitor Data'!D448,"",ABS(C$4-'Monitor Data'!D448)))</f>
        <v/>
      </c>
      <c r="D455" s="5" t="str">
        <f>IF(ISBLANK('Monitor Data'!E448),"",IF(D$4&gt;'Monitor Data'!E448,"",ABS(D$4-'Monitor Data'!E448)))</f>
        <v/>
      </c>
      <c r="E455" s="5" t="str">
        <f>IF(ISBLANK('Monitor Data'!G448),"",IF(E$4&gt;'Monitor Data'!G448,"",ABS(E$4-'Monitor Data'!G448)))</f>
        <v/>
      </c>
      <c r="F455" s="5" t="str">
        <f>IF(ISBLANK('Monitor Data'!H448),"",IF(F$4&gt;'Monitor Data'!H448,"",ABS(F$4-'Monitor Data'!H448)))</f>
        <v/>
      </c>
      <c r="G455" s="5" t="str">
        <f>IF(ISBLANK('Monitor Data'!J448),"",IF(G$4&gt;'Monitor Data'!J448,"",ABS(G$4-'Monitor Data'!J448)))</f>
        <v/>
      </c>
      <c r="H455" s="5" t="str">
        <f>IF(ISBLANK('Monitor Data'!L448),"",IF(H$4&gt;'Monitor Data'!L448,"",ABS(H$4-'Monitor Data'!L448)))</f>
        <v/>
      </c>
      <c r="I455" s="5" t="str">
        <f>IF(ISBLANK('Monitor Data'!M448),"",IF(I$4&gt;'Monitor Data'!M448,"",ABS(I$4-'Monitor Data'!M448)))</f>
        <v/>
      </c>
      <c r="J455" s="5" t="str">
        <f>IF(ISBLANK('Monitor Data'!O448),"",IF(J$4&gt;'Monitor Data'!O448,"",ABS(J$4-'Monitor Data'!O448)))</f>
        <v/>
      </c>
      <c r="K455" s="5" t="str">
        <f>IF(ISBLANK('Monitor Data'!P448),"",IF(K$4&gt;'Monitor Data'!P448,"",ABS(K$4-'Monitor Data'!P448)))</f>
        <v/>
      </c>
      <c r="L455" s="5" t="str">
        <f>IF(ISBLANK('Monitor Data'!Q448),"",IF(L$4&gt;'Monitor Data'!Q448,"",ABS(L$4-'Monitor Data'!Q448)))</f>
        <v/>
      </c>
      <c r="M455" s="5" t="str">
        <f>IF(ISBLANK('Monitor Data'!R448),"",IF(M$4&gt;'Monitor Data'!R448,"",ABS(M$4-'Monitor Data'!R448)))</f>
        <v/>
      </c>
      <c r="N455" s="5" t="str">
        <f>IF(ISBLANK('Monitor Data'!S448),"",IF(N$4&gt;'Monitor Data'!S448,"",ABS(N$4-'Monitor Data'!S448)))</f>
        <v/>
      </c>
    </row>
    <row r="456" spans="1:14" x14ac:dyDescent="0.25">
      <c r="A456" s="8">
        <v>44644</v>
      </c>
      <c r="B456" s="5" t="str">
        <f>IF(ISBLANK('Monitor Data'!B449),"",IF(B$4&gt;'Monitor Data'!B449,"",ABS(B$4-'Monitor Data'!B449)))</f>
        <v/>
      </c>
      <c r="C456" s="5" t="str">
        <f>IF(ISBLANK('Monitor Data'!D449),"",IF(C$4&gt;'Monitor Data'!D449,"",ABS(C$4-'Monitor Data'!D449)))</f>
        <v/>
      </c>
      <c r="D456" s="5" t="str">
        <f>IF(ISBLANK('Monitor Data'!E449),"",IF(D$4&gt;'Monitor Data'!E449,"",ABS(D$4-'Monitor Data'!E449)))</f>
        <v/>
      </c>
      <c r="E456" s="5" t="str">
        <f>IF(ISBLANK('Monitor Data'!G449),"",IF(E$4&gt;'Monitor Data'!G449,"",ABS(E$4-'Monitor Data'!G449)))</f>
        <v/>
      </c>
      <c r="F456" s="5" t="str">
        <f>IF(ISBLANK('Monitor Data'!H449),"",IF(F$4&gt;'Monitor Data'!H449,"",ABS(F$4-'Monitor Data'!H449)))</f>
        <v/>
      </c>
      <c r="G456" s="5" t="str">
        <f>IF(ISBLANK('Monitor Data'!J449),"",IF(G$4&gt;'Monitor Data'!J449,"",ABS(G$4-'Monitor Data'!J449)))</f>
        <v/>
      </c>
      <c r="H456" s="5" t="str">
        <f>IF(ISBLANK('Monitor Data'!L449),"",IF(H$4&gt;'Monitor Data'!L449,"",ABS(H$4-'Monitor Data'!L449)))</f>
        <v/>
      </c>
      <c r="I456" s="5" t="str">
        <f>IF(ISBLANK('Monitor Data'!M449),"",IF(I$4&gt;'Monitor Data'!M449,"",ABS(I$4-'Monitor Data'!M449)))</f>
        <v/>
      </c>
      <c r="J456" s="5" t="str">
        <f>IF(ISBLANK('Monitor Data'!O449),"",IF(J$4&gt;'Monitor Data'!O449,"",ABS(J$4-'Monitor Data'!O449)))</f>
        <v/>
      </c>
      <c r="K456" s="5" t="str">
        <f>IF(ISBLANK('Monitor Data'!P449),"",IF(K$4&gt;'Monitor Data'!P449,"",ABS(K$4-'Monitor Data'!P449)))</f>
        <v/>
      </c>
      <c r="L456" s="5" t="str">
        <f>IF(ISBLANK('Monitor Data'!Q449),"",IF(L$4&gt;'Monitor Data'!Q449,"",ABS(L$4-'Monitor Data'!Q449)))</f>
        <v/>
      </c>
      <c r="M456" s="5" t="str">
        <f>IF(ISBLANK('Monitor Data'!R449),"",IF(M$4&gt;'Monitor Data'!R449,"",ABS(M$4-'Monitor Data'!R449)))</f>
        <v/>
      </c>
      <c r="N456" s="5" t="str">
        <f>IF(ISBLANK('Monitor Data'!S449),"",IF(N$4&gt;'Monitor Data'!S449,"",ABS(N$4-'Monitor Data'!S449)))</f>
        <v/>
      </c>
    </row>
    <row r="457" spans="1:14" x14ac:dyDescent="0.25">
      <c r="A457" s="8">
        <v>44645</v>
      </c>
      <c r="B457" s="5" t="str">
        <f>IF(ISBLANK('Monitor Data'!B450),"",IF(B$4&gt;'Monitor Data'!B450,"",ABS(B$4-'Monitor Data'!B450)))</f>
        <v/>
      </c>
      <c r="C457" s="5" t="str">
        <f>IF(ISBLANK('Monitor Data'!D450),"",IF(C$4&gt;'Monitor Data'!D450,"",ABS(C$4-'Monitor Data'!D450)))</f>
        <v/>
      </c>
      <c r="D457" s="5" t="str">
        <f>IF(ISBLANK('Monitor Data'!E450),"",IF(D$4&gt;'Monitor Data'!E450,"",ABS(D$4-'Monitor Data'!E450)))</f>
        <v/>
      </c>
      <c r="E457" s="5" t="str">
        <f>IF(ISBLANK('Monitor Data'!G450),"",IF(E$4&gt;'Monitor Data'!G450,"",ABS(E$4-'Monitor Data'!G450)))</f>
        <v/>
      </c>
      <c r="F457" s="5" t="str">
        <f>IF(ISBLANK('Monitor Data'!H450),"",IF(F$4&gt;'Monitor Data'!H450,"",ABS(F$4-'Monitor Data'!H450)))</f>
        <v/>
      </c>
      <c r="G457" s="5" t="str">
        <f>IF(ISBLANK('Monitor Data'!J450),"",IF(G$4&gt;'Monitor Data'!J450,"",ABS(G$4-'Monitor Data'!J450)))</f>
        <v/>
      </c>
      <c r="H457" s="5" t="str">
        <f>IF(ISBLANK('Monitor Data'!L450),"",IF(H$4&gt;'Monitor Data'!L450,"",ABS(H$4-'Monitor Data'!L450)))</f>
        <v/>
      </c>
      <c r="I457" s="5" t="str">
        <f>IF(ISBLANK('Monitor Data'!M450),"",IF(I$4&gt;'Monitor Data'!M450,"",ABS(I$4-'Monitor Data'!M450)))</f>
        <v/>
      </c>
      <c r="J457" s="5" t="str">
        <f>IF(ISBLANK('Monitor Data'!O450),"",IF(J$4&gt;'Monitor Data'!O450,"",ABS(J$4-'Monitor Data'!O450)))</f>
        <v/>
      </c>
      <c r="K457" s="5" t="str">
        <f>IF(ISBLANK('Monitor Data'!P450),"",IF(K$4&gt;'Monitor Data'!P450,"",ABS(K$4-'Monitor Data'!P450)))</f>
        <v/>
      </c>
      <c r="L457" s="5" t="str">
        <f>IF(ISBLANK('Monitor Data'!Q450),"",IF(L$4&gt;'Monitor Data'!Q450,"",ABS(L$4-'Monitor Data'!Q450)))</f>
        <v/>
      </c>
      <c r="M457" s="5" t="str">
        <f>IF(ISBLANK('Monitor Data'!R450),"",IF(M$4&gt;'Monitor Data'!R450,"",ABS(M$4-'Monitor Data'!R450)))</f>
        <v/>
      </c>
      <c r="N457" s="5" t="str">
        <f>IF(ISBLANK('Monitor Data'!S450),"",IF(N$4&gt;'Monitor Data'!S450,"",ABS(N$4-'Monitor Data'!S450)))</f>
        <v/>
      </c>
    </row>
    <row r="458" spans="1:14" x14ac:dyDescent="0.25">
      <c r="A458" s="8">
        <v>44646</v>
      </c>
      <c r="B458" s="5" t="str">
        <f>IF(ISBLANK('Monitor Data'!B451),"",IF(B$4&gt;'Monitor Data'!B451,"",ABS(B$4-'Monitor Data'!B451)))</f>
        <v/>
      </c>
      <c r="C458" s="5" t="str">
        <f>IF(ISBLANK('Monitor Data'!D451),"",IF(C$4&gt;'Monitor Data'!D451,"",ABS(C$4-'Monitor Data'!D451)))</f>
        <v/>
      </c>
      <c r="D458" s="5" t="str">
        <f>IF(ISBLANK('Monitor Data'!E451),"",IF(D$4&gt;'Monitor Data'!E451,"",ABS(D$4-'Monitor Data'!E451)))</f>
        <v/>
      </c>
      <c r="E458" s="5" t="str">
        <f>IF(ISBLANK('Monitor Data'!G451),"",IF(E$4&gt;'Monitor Data'!G451,"",ABS(E$4-'Monitor Data'!G451)))</f>
        <v/>
      </c>
      <c r="F458" s="5" t="str">
        <f>IF(ISBLANK('Monitor Data'!H451),"",IF(F$4&gt;'Monitor Data'!H451,"",ABS(F$4-'Monitor Data'!H451)))</f>
        <v/>
      </c>
      <c r="G458" s="5" t="str">
        <f>IF(ISBLANK('Monitor Data'!J451),"",IF(G$4&gt;'Monitor Data'!J451,"",ABS(G$4-'Monitor Data'!J451)))</f>
        <v/>
      </c>
      <c r="H458" s="5" t="str">
        <f>IF(ISBLANK('Monitor Data'!L451),"",IF(H$4&gt;'Monitor Data'!L451,"",ABS(H$4-'Monitor Data'!L451)))</f>
        <v/>
      </c>
      <c r="I458" s="5" t="str">
        <f>IF(ISBLANK('Monitor Data'!M451),"",IF(I$4&gt;'Monitor Data'!M451,"",ABS(I$4-'Monitor Data'!M451)))</f>
        <v/>
      </c>
      <c r="J458" s="5" t="str">
        <f>IF(ISBLANK('Monitor Data'!O451),"",IF(J$4&gt;'Monitor Data'!O451,"",ABS(J$4-'Monitor Data'!O451)))</f>
        <v/>
      </c>
      <c r="K458" s="5" t="str">
        <f>IF(ISBLANK('Monitor Data'!P451),"",IF(K$4&gt;'Monitor Data'!P451,"",ABS(K$4-'Monitor Data'!P451)))</f>
        <v/>
      </c>
      <c r="L458" s="5" t="str">
        <f>IF(ISBLANK('Monitor Data'!Q451),"",IF(L$4&gt;'Monitor Data'!Q451,"",ABS(L$4-'Monitor Data'!Q451)))</f>
        <v/>
      </c>
      <c r="M458" s="5" t="str">
        <f>IF(ISBLANK('Monitor Data'!R451),"",IF(M$4&gt;'Monitor Data'!R451,"",ABS(M$4-'Monitor Data'!R451)))</f>
        <v/>
      </c>
      <c r="N458" s="5" t="str">
        <f>IF(ISBLANK('Monitor Data'!S451),"",IF(N$4&gt;'Monitor Data'!S451,"",ABS(N$4-'Monitor Data'!S451)))</f>
        <v/>
      </c>
    </row>
    <row r="459" spans="1:14" x14ac:dyDescent="0.25">
      <c r="A459" s="8">
        <v>44647</v>
      </c>
      <c r="B459" s="5" t="str">
        <f>IF(ISBLANK('Monitor Data'!B452),"",IF(B$4&gt;'Monitor Data'!B452,"",ABS(B$4-'Monitor Data'!B452)))</f>
        <v/>
      </c>
      <c r="C459" s="5" t="str">
        <f>IF(ISBLANK('Monitor Data'!D452),"",IF(C$4&gt;'Monitor Data'!D452,"",ABS(C$4-'Monitor Data'!D452)))</f>
        <v/>
      </c>
      <c r="D459" s="5" t="str">
        <f>IF(ISBLANK('Monitor Data'!E452),"",IF(D$4&gt;'Monitor Data'!E452,"",ABS(D$4-'Monitor Data'!E452)))</f>
        <v/>
      </c>
      <c r="E459" s="5" t="str">
        <f>IF(ISBLANK('Monitor Data'!G452),"",IF(E$4&gt;'Monitor Data'!G452,"",ABS(E$4-'Monitor Data'!G452)))</f>
        <v/>
      </c>
      <c r="F459" s="5" t="str">
        <f>IF(ISBLANK('Monitor Data'!H452),"",IF(F$4&gt;'Monitor Data'!H452,"",ABS(F$4-'Monitor Data'!H452)))</f>
        <v/>
      </c>
      <c r="G459" s="5" t="str">
        <f>IF(ISBLANK('Monitor Data'!J452),"",IF(G$4&gt;'Monitor Data'!J452,"",ABS(G$4-'Monitor Data'!J452)))</f>
        <v/>
      </c>
      <c r="H459" s="5" t="str">
        <f>IF(ISBLANK('Monitor Data'!L452),"",IF(H$4&gt;'Monitor Data'!L452,"",ABS(H$4-'Monitor Data'!L452)))</f>
        <v/>
      </c>
      <c r="I459" s="5" t="str">
        <f>IF(ISBLANK('Monitor Data'!M452),"",IF(I$4&gt;'Monitor Data'!M452,"",ABS(I$4-'Monitor Data'!M452)))</f>
        <v/>
      </c>
      <c r="J459" s="5" t="str">
        <f>IF(ISBLANK('Monitor Data'!O452),"",IF(J$4&gt;'Monitor Data'!O452,"",ABS(J$4-'Monitor Data'!O452)))</f>
        <v/>
      </c>
      <c r="K459" s="5" t="str">
        <f>IF(ISBLANK('Monitor Data'!P452),"",IF(K$4&gt;'Monitor Data'!P452,"",ABS(K$4-'Monitor Data'!P452)))</f>
        <v/>
      </c>
      <c r="L459" s="5" t="str">
        <f>IF(ISBLANK('Monitor Data'!Q452),"",IF(L$4&gt;'Monitor Data'!Q452,"",ABS(L$4-'Monitor Data'!Q452)))</f>
        <v/>
      </c>
      <c r="M459" s="5" t="str">
        <f>IF(ISBLANK('Monitor Data'!R452),"",IF(M$4&gt;'Monitor Data'!R452,"",ABS(M$4-'Monitor Data'!R452)))</f>
        <v/>
      </c>
      <c r="N459" s="5" t="str">
        <f>IF(ISBLANK('Monitor Data'!S452),"",IF(N$4&gt;'Monitor Data'!S452,"",ABS(N$4-'Monitor Data'!S452)))</f>
        <v/>
      </c>
    </row>
    <row r="460" spans="1:14" x14ac:dyDescent="0.25">
      <c r="A460" s="8">
        <v>44648</v>
      </c>
      <c r="B460" s="5" t="str">
        <f>IF(ISBLANK('Monitor Data'!B453),"",IF(B$4&gt;'Monitor Data'!B453,"",ABS(B$4-'Monitor Data'!B453)))</f>
        <v/>
      </c>
      <c r="C460" s="5" t="str">
        <f>IF(ISBLANK('Monitor Data'!D453),"",IF(C$4&gt;'Monitor Data'!D453,"",ABS(C$4-'Monitor Data'!D453)))</f>
        <v/>
      </c>
      <c r="D460" s="5" t="str">
        <f>IF(ISBLANK('Monitor Data'!E453),"",IF(D$4&gt;'Monitor Data'!E453,"",ABS(D$4-'Monitor Data'!E453)))</f>
        <v/>
      </c>
      <c r="E460" s="5" t="str">
        <f>IF(ISBLANK('Monitor Data'!G453),"",IF(E$4&gt;'Monitor Data'!G453,"",ABS(E$4-'Monitor Data'!G453)))</f>
        <v/>
      </c>
      <c r="F460" s="5" t="str">
        <f>IF(ISBLANK('Monitor Data'!H453),"",IF(F$4&gt;'Monitor Data'!H453,"",ABS(F$4-'Monitor Data'!H453)))</f>
        <v/>
      </c>
      <c r="G460" s="5" t="str">
        <f>IF(ISBLANK('Monitor Data'!J453),"",IF(G$4&gt;'Monitor Data'!J453,"",ABS(G$4-'Monitor Data'!J453)))</f>
        <v/>
      </c>
      <c r="H460" s="5" t="str">
        <f>IF(ISBLANK('Monitor Data'!L453),"",IF(H$4&gt;'Monitor Data'!L453,"",ABS(H$4-'Monitor Data'!L453)))</f>
        <v/>
      </c>
      <c r="I460" s="5">
        <f>IF(ISBLANK('Monitor Data'!M453),"",IF(I$4&gt;'Monitor Data'!M453,"",ABS(I$4-'Monitor Data'!M453)))</f>
        <v>0</v>
      </c>
      <c r="J460" s="5" t="str">
        <f>IF(ISBLANK('Monitor Data'!O453),"",IF(J$4&gt;'Monitor Data'!O453,"",ABS(J$4-'Monitor Data'!O453)))</f>
        <v/>
      </c>
      <c r="K460" s="5" t="str">
        <f>IF(ISBLANK('Monitor Data'!P453),"",IF(K$4&gt;'Monitor Data'!P453,"",ABS(K$4-'Monitor Data'!P453)))</f>
        <v/>
      </c>
      <c r="L460" s="5" t="str">
        <f>IF(ISBLANK('Monitor Data'!Q453),"",IF(L$4&gt;'Monitor Data'!Q453,"",ABS(L$4-'Monitor Data'!Q453)))</f>
        <v/>
      </c>
      <c r="M460" s="5" t="str">
        <f>IF(ISBLANK('Monitor Data'!R453),"",IF(M$4&gt;'Monitor Data'!R453,"",ABS(M$4-'Monitor Data'!R453)))</f>
        <v/>
      </c>
      <c r="N460" s="5" t="str">
        <f>IF(ISBLANK('Monitor Data'!S453),"",IF(N$4&gt;'Monitor Data'!S453,"",ABS(N$4-'Monitor Data'!S453)))</f>
        <v/>
      </c>
    </row>
    <row r="461" spans="1:14" x14ac:dyDescent="0.25">
      <c r="A461" s="8">
        <v>44649</v>
      </c>
      <c r="B461" s="5" t="str">
        <f>IF(ISBLANK('Monitor Data'!B454),"",IF(B$4&gt;'Monitor Data'!B454,"",ABS(B$4-'Monitor Data'!B454)))</f>
        <v/>
      </c>
      <c r="C461" s="5" t="str">
        <f>IF(ISBLANK('Monitor Data'!D454),"",IF(C$4&gt;'Monitor Data'!D454,"",ABS(C$4-'Monitor Data'!D454)))</f>
        <v/>
      </c>
      <c r="D461" s="5" t="str">
        <f>IF(ISBLANK('Monitor Data'!E454),"",IF(D$4&gt;'Monitor Data'!E454,"",ABS(D$4-'Monitor Data'!E454)))</f>
        <v/>
      </c>
      <c r="E461" s="5" t="str">
        <f>IF(ISBLANK('Monitor Data'!G454),"",IF(E$4&gt;'Monitor Data'!G454,"",ABS(E$4-'Monitor Data'!G454)))</f>
        <v/>
      </c>
      <c r="F461" s="5" t="str">
        <f>IF(ISBLANK('Monitor Data'!H454),"",IF(F$4&gt;'Monitor Data'!H454,"",ABS(F$4-'Monitor Data'!H454)))</f>
        <v/>
      </c>
      <c r="G461" s="5" t="str">
        <f>IF(ISBLANK('Monitor Data'!J454),"",IF(G$4&gt;'Monitor Data'!J454,"",ABS(G$4-'Monitor Data'!J454)))</f>
        <v/>
      </c>
      <c r="H461" s="5" t="str">
        <f>IF(ISBLANK('Monitor Data'!L454),"",IF(H$4&gt;'Monitor Data'!L454,"",ABS(H$4-'Monitor Data'!L454)))</f>
        <v/>
      </c>
      <c r="I461" s="5">
        <f>IF(ISBLANK('Monitor Data'!M454),"",IF(I$4&gt;'Monitor Data'!M454,"",ABS(I$4-'Monitor Data'!M454)))</f>
        <v>1.5</v>
      </c>
      <c r="J461" s="5" t="str">
        <f>IF(ISBLANK('Monitor Data'!O454),"",IF(J$4&gt;'Monitor Data'!O454,"",ABS(J$4-'Monitor Data'!O454)))</f>
        <v/>
      </c>
      <c r="K461" s="5" t="str">
        <f>IF(ISBLANK('Monitor Data'!P454),"",IF(K$4&gt;'Monitor Data'!P454,"",ABS(K$4-'Monitor Data'!P454)))</f>
        <v/>
      </c>
      <c r="L461" s="5" t="str">
        <f>IF(ISBLANK('Monitor Data'!Q454),"",IF(L$4&gt;'Monitor Data'!Q454,"",ABS(L$4-'Monitor Data'!Q454)))</f>
        <v/>
      </c>
      <c r="M461" s="5" t="str">
        <f>IF(ISBLANK('Monitor Data'!R454),"",IF(M$4&gt;'Monitor Data'!R454,"",ABS(M$4-'Monitor Data'!R454)))</f>
        <v/>
      </c>
      <c r="N461" s="5" t="str">
        <f>IF(ISBLANK('Monitor Data'!S454),"",IF(N$4&gt;'Monitor Data'!S454,"",ABS(N$4-'Monitor Data'!S454)))</f>
        <v/>
      </c>
    </row>
    <row r="462" spans="1:14" x14ac:dyDescent="0.25">
      <c r="A462" s="8">
        <v>44650</v>
      </c>
      <c r="B462" s="5">
        <f>IF(ISBLANK('Monitor Data'!B455),"",IF(B$4&gt;'Monitor Data'!B455,"",ABS(B$4-'Monitor Data'!B455)))</f>
        <v>1.2999999999999989</v>
      </c>
      <c r="C462" s="5">
        <f>IF(ISBLANK('Monitor Data'!D455),"",IF(C$4&gt;'Monitor Data'!D455,"",ABS(C$4-'Monitor Data'!D455)))</f>
        <v>1.4000000000000004</v>
      </c>
      <c r="D462" s="5">
        <f>IF(ISBLANK('Monitor Data'!E455),"",IF(D$4&gt;'Monitor Data'!E455,"",ABS(D$4-'Monitor Data'!E455)))</f>
        <v>0.89999999999999947</v>
      </c>
      <c r="E462" s="5">
        <f>IF(ISBLANK('Monitor Data'!G455),"",IF(E$4&gt;'Monitor Data'!G455,"",ABS(E$4-'Monitor Data'!G455)))</f>
        <v>0.25</v>
      </c>
      <c r="F462" s="5" t="str">
        <f>IF(ISBLANK('Monitor Data'!H455),"",IF(F$4&gt;'Monitor Data'!H455,"",ABS(F$4-'Monitor Data'!H455)))</f>
        <v/>
      </c>
      <c r="G462" s="5">
        <f>IF(ISBLANK('Monitor Data'!J455),"",IF(G$4&gt;'Monitor Data'!J455,"",ABS(G$4-'Monitor Data'!J455)))</f>
        <v>1.0999999999999996</v>
      </c>
      <c r="H462" s="5">
        <f>IF(ISBLANK('Monitor Data'!L455),"",IF(H$4&gt;'Monitor Data'!L455,"",ABS(H$4-'Monitor Data'!L455)))</f>
        <v>1</v>
      </c>
      <c r="I462" s="5">
        <f>IF(ISBLANK('Monitor Data'!M455),"",IF(I$4&gt;'Monitor Data'!M455,"",ABS(I$4-'Monitor Data'!M455)))</f>
        <v>1.6999999999999993</v>
      </c>
      <c r="J462" s="5" t="str">
        <f>IF(ISBLANK('Monitor Data'!O455),"",IF(J$4&gt;'Monitor Data'!O455,"",ABS(J$4-'Monitor Data'!O455)))</f>
        <v/>
      </c>
      <c r="K462" s="5">
        <f>IF(ISBLANK('Monitor Data'!P455),"",IF(K$4&gt;'Monitor Data'!P455,"",ABS(K$4-'Monitor Data'!P455)))</f>
        <v>0.59999999999999964</v>
      </c>
      <c r="L462" s="5">
        <f>IF(ISBLANK('Monitor Data'!Q455),"",IF(L$4&gt;'Monitor Data'!Q455,"",ABS(L$4-'Monitor Data'!Q455)))</f>
        <v>0.40000000000000036</v>
      </c>
      <c r="M462" s="5">
        <f>IF(ISBLANK('Monitor Data'!R455),"",IF(M$4&gt;'Monitor Data'!R455,"",ABS(M$4-'Monitor Data'!R455)))</f>
        <v>1.7000000000000002</v>
      </c>
      <c r="N462" s="5">
        <f>IF(ISBLANK('Monitor Data'!S455),"",IF(N$4&gt;'Monitor Data'!S455,"",ABS(N$4-'Monitor Data'!S455)))</f>
        <v>0</v>
      </c>
    </row>
    <row r="463" spans="1:14" x14ac:dyDescent="0.25">
      <c r="A463" s="8">
        <v>44651</v>
      </c>
      <c r="B463" s="5" t="str">
        <f>IF(ISBLANK('Monitor Data'!B456),"",IF(B$4&gt;'Monitor Data'!B456,"",ABS(B$4-'Monitor Data'!B456)))</f>
        <v/>
      </c>
      <c r="C463" s="5" t="str">
        <f>IF(ISBLANK('Monitor Data'!D456),"",IF(C$4&gt;'Monitor Data'!D456,"",ABS(C$4-'Monitor Data'!D456)))</f>
        <v/>
      </c>
      <c r="D463" s="5" t="str">
        <f>IF(ISBLANK('Monitor Data'!E456),"",IF(D$4&gt;'Monitor Data'!E456,"",ABS(D$4-'Monitor Data'!E456)))</f>
        <v/>
      </c>
      <c r="E463" s="5" t="str">
        <f>IF(ISBLANK('Monitor Data'!G456),"",IF(E$4&gt;'Monitor Data'!G456,"",ABS(E$4-'Monitor Data'!G456)))</f>
        <v/>
      </c>
      <c r="F463" s="5" t="str">
        <f>IF(ISBLANK('Monitor Data'!H456),"",IF(F$4&gt;'Monitor Data'!H456,"",ABS(F$4-'Monitor Data'!H456)))</f>
        <v/>
      </c>
      <c r="G463" s="5" t="str">
        <f>IF(ISBLANK('Monitor Data'!J456),"",IF(G$4&gt;'Monitor Data'!J456,"",ABS(G$4-'Monitor Data'!J456)))</f>
        <v/>
      </c>
      <c r="H463" s="5" t="str">
        <f>IF(ISBLANK('Monitor Data'!L456),"",IF(H$4&gt;'Monitor Data'!L456,"",ABS(H$4-'Monitor Data'!L456)))</f>
        <v/>
      </c>
      <c r="I463" s="5" t="str">
        <f>IF(ISBLANK('Monitor Data'!M456),"",IF(I$4&gt;'Monitor Data'!M456,"",ABS(I$4-'Monitor Data'!M456)))</f>
        <v/>
      </c>
      <c r="J463" s="5" t="str">
        <f>IF(ISBLANK('Monitor Data'!O456),"",IF(J$4&gt;'Monitor Data'!O456,"",ABS(J$4-'Monitor Data'!O456)))</f>
        <v/>
      </c>
      <c r="K463" s="5" t="str">
        <f>IF(ISBLANK('Monitor Data'!P456),"",IF(K$4&gt;'Monitor Data'!P456,"",ABS(K$4-'Monitor Data'!P456)))</f>
        <v/>
      </c>
      <c r="L463" s="5" t="str">
        <f>IF(ISBLANK('Monitor Data'!Q456),"",IF(L$4&gt;'Monitor Data'!Q456,"",ABS(L$4-'Monitor Data'!Q456)))</f>
        <v/>
      </c>
      <c r="M463" s="5" t="str">
        <f>IF(ISBLANK('Monitor Data'!R456),"",IF(M$4&gt;'Monitor Data'!R456,"",ABS(M$4-'Monitor Data'!R456)))</f>
        <v/>
      </c>
      <c r="N463" s="5" t="str">
        <f>IF(ISBLANK('Monitor Data'!S456),"",IF(N$4&gt;'Monitor Data'!S456,"",ABS(N$4-'Monitor Data'!S456)))</f>
        <v/>
      </c>
    </row>
    <row r="464" spans="1:14" x14ac:dyDescent="0.25">
      <c r="A464" s="8">
        <v>44652</v>
      </c>
      <c r="B464" s="5" t="str">
        <f>IF(ISBLANK('Monitor Data'!B457),"",IF(B$4&gt;'Monitor Data'!B457,"",ABS(B$4-'Monitor Data'!B457)))</f>
        <v/>
      </c>
      <c r="C464" s="5" t="str">
        <f>IF(ISBLANK('Monitor Data'!D457),"",IF(C$4&gt;'Monitor Data'!D457,"",ABS(C$4-'Monitor Data'!D457)))</f>
        <v/>
      </c>
      <c r="D464" s="5" t="str">
        <f>IF(ISBLANK('Monitor Data'!E457),"",IF(D$4&gt;'Monitor Data'!E457,"",ABS(D$4-'Monitor Data'!E457)))</f>
        <v/>
      </c>
      <c r="E464" s="5" t="str">
        <f>IF(ISBLANK('Monitor Data'!G457),"",IF(E$4&gt;'Monitor Data'!G457,"",ABS(E$4-'Monitor Data'!G457)))</f>
        <v/>
      </c>
      <c r="F464" s="5">
        <f>IF(ISBLANK('Monitor Data'!H457),"",IF(F$4&gt;'Monitor Data'!H457,"",ABS(F$4-'Monitor Data'!H457)))</f>
        <v>0.20000000000000018</v>
      </c>
      <c r="G464" s="5" t="str">
        <f>IF(ISBLANK('Monitor Data'!J457),"",IF(G$4&gt;'Monitor Data'!J457,"",ABS(G$4-'Monitor Data'!J457)))</f>
        <v/>
      </c>
      <c r="H464" s="5" t="str">
        <f>IF(ISBLANK('Monitor Data'!L457),"",IF(H$4&gt;'Monitor Data'!L457,"",ABS(H$4-'Monitor Data'!L457)))</f>
        <v/>
      </c>
      <c r="I464" s="5" t="str">
        <f>IF(ISBLANK('Monitor Data'!M457),"",IF(I$4&gt;'Monitor Data'!M457,"",ABS(I$4-'Monitor Data'!M457)))</f>
        <v/>
      </c>
      <c r="J464" s="5" t="str">
        <f>IF(ISBLANK('Monitor Data'!O457),"",IF(J$4&gt;'Monitor Data'!O457,"",ABS(J$4-'Monitor Data'!O457)))</f>
        <v/>
      </c>
      <c r="K464" s="5" t="str">
        <f>IF(ISBLANK('Monitor Data'!P457),"",IF(K$4&gt;'Monitor Data'!P457,"",ABS(K$4-'Monitor Data'!P457)))</f>
        <v/>
      </c>
      <c r="L464" s="5" t="str">
        <f>IF(ISBLANK('Monitor Data'!Q457),"",IF(L$4&gt;'Monitor Data'!Q457,"",ABS(L$4-'Monitor Data'!Q457)))</f>
        <v/>
      </c>
      <c r="M464" s="5" t="str">
        <f>IF(ISBLANK('Monitor Data'!R457),"",IF(M$4&gt;'Monitor Data'!R457,"",ABS(M$4-'Monitor Data'!R457)))</f>
        <v/>
      </c>
      <c r="N464" s="5" t="str">
        <f>IF(ISBLANK('Monitor Data'!S457),"",IF(N$4&gt;'Monitor Data'!S457,"",ABS(N$4-'Monitor Data'!S457)))</f>
        <v/>
      </c>
    </row>
    <row r="465" spans="1:14" x14ac:dyDescent="0.25">
      <c r="A465" s="8">
        <v>44653</v>
      </c>
      <c r="B465" s="5" t="str">
        <f>IF(ISBLANK('Monitor Data'!B458),"",IF(B$4&gt;'Monitor Data'!B458,"",ABS(B$4-'Monitor Data'!B458)))</f>
        <v/>
      </c>
      <c r="C465" s="5" t="str">
        <f>IF(ISBLANK('Monitor Data'!D458),"",IF(C$4&gt;'Monitor Data'!D458,"",ABS(C$4-'Monitor Data'!D458)))</f>
        <v/>
      </c>
      <c r="D465" s="5" t="str">
        <f>IF(ISBLANK('Monitor Data'!E458),"",IF(D$4&gt;'Monitor Data'!E458,"",ABS(D$4-'Monitor Data'!E458)))</f>
        <v/>
      </c>
      <c r="E465" s="5" t="str">
        <f>IF(ISBLANK('Monitor Data'!G458),"",IF(E$4&gt;'Monitor Data'!G458,"",ABS(E$4-'Monitor Data'!G458)))</f>
        <v/>
      </c>
      <c r="F465" s="5" t="str">
        <f>IF(ISBLANK('Monitor Data'!H458),"",IF(F$4&gt;'Monitor Data'!H458,"",ABS(F$4-'Monitor Data'!H458)))</f>
        <v/>
      </c>
      <c r="G465" s="5" t="str">
        <f>IF(ISBLANK('Monitor Data'!J458),"",IF(G$4&gt;'Monitor Data'!J458,"",ABS(G$4-'Monitor Data'!J458)))</f>
        <v/>
      </c>
      <c r="H465" s="5" t="str">
        <f>IF(ISBLANK('Monitor Data'!L458),"",IF(H$4&gt;'Monitor Data'!L458,"",ABS(H$4-'Monitor Data'!L458)))</f>
        <v/>
      </c>
      <c r="I465" s="5" t="str">
        <f>IF(ISBLANK('Monitor Data'!M458),"",IF(I$4&gt;'Monitor Data'!M458,"",ABS(I$4-'Monitor Data'!M458)))</f>
        <v/>
      </c>
      <c r="J465" s="5" t="str">
        <f>IF(ISBLANK('Monitor Data'!O458),"",IF(J$4&gt;'Monitor Data'!O458,"",ABS(J$4-'Monitor Data'!O458)))</f>
        <v/>
      </c>
      <c r="K465" s="5" t="str">
        <f>IF(ISBLANK('Monitor Data'!P458),"",IF(K$4&gt;'Monitor Data'!P458,"",ABS(K$4-'Monitor Data'!P458)))</f>
        <v/>
      </c>
      <c r="L465" s="5" t="str">
        <f>IF(ISBLANK('Monitor Data'!Q458),"",IF(L$4&gt;'Monitor Data'!Q458,"",ABS(L$4-'Monitor Data'!Q458)))</f>
        <v/>
      </c>
      <c r="M465" s="5" t="str">
        <f>IF(ISBLANK('Monitor Data'!R458),"",IF(M$4&gt;'Monitor Data'!R458,"",ABS(M$4-'Monitor Data'!R458)))</f>
        <v/>
      </c>
      <c r="N465" s="5" t="str">
        <f>IF(ISBLANK('Monitor Data'!S458),"",IF(N$4&gt;'Monitor Data'!S458,"",ABS(N$4-'Monitor Data'!S458)))</f>
        <v/>
      </c>
    </row>
    <row r="466" spans="1:14" x14ac:dyDescent="0.25">
      <c r="A466" s="8">
        <v>44654</v>
      </c>
      <c r="B466" s="5" t="str">
        <f>IF(ISBLANK('Monitor Data'!B459),"",IF(B$4&gt;'Monitor Data'!B459,"",ABS(B$4-'Monitor Data'!B459)))</f>
        <v/>
      </c>
      <c r="C466" s="5" t="str">
        <f>IF(ISBLANK('Monitor Data'!D459),"",IF(C$4&gt;'Monitor Data'!D459,"",ABS(C$4-'Monitor Data'!D459)))</f>
        <v/>
      </c>
      <c r="D466" s="5" t="str">
        <f>IF(ISBLANK('Monitor Data'!E459),"",IF(D$4&gt;'Monitor Data'!E459,"",ABS(D$4-'Monitor Data'!E459)))</f>
        <v/>
      </c>
      <c r="E466" s="5" t="str">
        <f>IF(ISBLANK('Monitor Data'!G459),"",IF(E$4&gt;'Monitor Data'!G459,"",ABS(E$4-'Monitor Data'!G459)))</f>
        <v/>
      </c>
      <c r="F466" s="5" t="str">
        <f>IF(ISBLANK('Monitor Data'!H459),"",IF(F$4&gt;'Monitor Data'!H459,"",ABS(F$4-'Monitor Data'!H459)))</f>
        <v/>
      </c>
      <c r="G466" s="5" t="str">
        <f>IF(ISBLANK('Monitor Data'!J459),"",IF(G$4&gt;'Monitor Data'!J459,"",ABS(G$4-'Monitor Data'!J459)))</f>
        <v/>
      </c>
      <c r="H466" s="5" t="str">
        <f>IF(ISBLANK('Monitor Data'!L459),"",IF(H$4&gt;'Monitor Data'!L459,"",ABS(H$4-'Monitor Data'!L459)))</f>
        <v/>
      </c>
      <c r="I466" s="5">
        <f>IF(ISBLANK('Monitor Data'!M459),"",IF(I$4&gt;'Monitor Data'!M459,"",ABS(I$4-'Monitor Data'!M459)))</f>
        <v>0.20000000000000018</v>
      </c>
      <c r="J466" s="5" t="str">
        <f>IF(ISBLANK('Monitor Data'!O459),"",IF(J$4&gt;'Monitor Data'!O459,"",ABS(J$4-'Monitor Data'!O459)))</f>
        <v/>
      </c>
      <c r="K466" s="5" t="str">
        <f>IF(ISBLANK('Monitor Data'!P459),"",IF(K$4&gt;'Monitor Data'!P459,"",ABS(K$4-'Monitor Data'!P459)))</f>
        <v/>
      </c>
      <c r="L466" s="5" t="str">
        <f>IF(ISBLANK('Monitor Data'!Q459),"",IF(L$4&gt;'Monitor Data'!Q459,"",ABS(L$4-'Monitor Data'!Q459)))</f>
        <v/>
      </c>
      <c r="M466" s="5" t="str">
        <f>IF(ISBLANK('Monitor Data'!R459),"",IF(M$4&gt;'Monitor Data'!R459,"",ABS(M$4-'Monitor Data'!R459)))</f>
        <v/>
      </c>
      <c r="N466" s="5" t="str">
        <f>IF(ISBLANK('Monitor Data'!S459),"",IF(N$4&gt;'Monitor Data'!S459,"",ABS(N$4-'Monitor Data'!S459)))</f>
        <v/>
      </c>
    </row>
    <row r="467" spans="1:14" x14ac:dyDescent="0.25">
      <c r="A467" s="8">
        <v>44655</v>
      </c>
      <c r="B467" s="5" t="str">
        <f>IF(ISBLANK('Monitor Data'!B460),"",IF(B$4&gt;'Monitor Data'!B460,"",ABS(B$4-'Monitor Data'!B460)))</f>
        <v/>
      </c>
      <c r="C467" s="5" t="str">
        <f>IF(ISBLANK('Monitor Data'!D460),"",IF(C$4&gt;'Monitor Data'!D460,"",ABS(C$4-'Monitor Data'!D460)))</f>
        <v/>
      </c>
      <c r="D467" s="5" t="str">
        <f>IF(ISBLANK('Monitor Data'!E460),"",IF(D$4&gt;'Monitor Data'!E460,"",ABS(D$4-'Monitor Data'!E460)))</f>
        <v/>
      </c>
      <c r="E467" s="5" t="str">
        <f>IF(ISBLANK('Monitor Data'!G460),"",IF(E$4&gt;'Monitor Data'!G460,"",ABS(E$4-'Monitor Data'!G460)))</f>
        <v/>
      </c>
      <c r="F467" s="5" t="str">
        <f>IF(ISBLANK('Monitor Data'!H460),"",IF(F$4&gt;'Monitor Data'!H460,"",ABS(F$4-'Monitor Data'!H460)))</f>
        <v/>
      </c>
      <c r="G467" s="5" t="str">
        <f>IF(ISBLANK('Monitor Data'!J460),"",IF(G$4&gt;'Monitor Data'!J460,"",ABS(G$4-'Monitor Data'!J460)))</f>
        <v/>
      </c>
      <c r="H467" s="5" t="str">
        <f>IF(ISBLANK('Monitor Data'!L460),"",IF(H$4&gt;'Monitor Data'!L460,"",ABS(H$4-'Monitor Data'!L460)))</f>
        <v/>
      </c>
      <c r="I467" s="5" t="str">
        <f>IF(ISBLANK('Monitor Data'!M460),"",IF(I$4&gt;'Monitor Data'!M460,"",ABS(I$4-'Monitor Data'!M460)))</f>
        <v/>
      </c>
      <c r="J467" s="5" t="str">
        <f>IF(ISBLANK('Monitor Data'!O460),"",IF(J$4&gt;'Monitor Data'!O460,"",ABS(J$4-'Monitor Data'!O460)))</f>
        <v/>
      </c>
      <c r="K467" s="5" t="str">
        <f>IF(ISBLANK('Monitor Data'!P460),"",IF(K$4&gt;'Monitor Data'!P460,"",ABS(K$4-'Monitor Data'!P460)))</f>
        <v/>
      </c>
      <c r="L467" s="5" t="str">
        <f>IF(ISBLANK('Monitor Data'!Q460),"",IF(L$4&gt;'Monitor Data'!Q460,"",ABS(L$4-'Monitor Data'!Q460)))</f>
        <v/>
      </c>
      <c r="M467" s="5" t="str">
        <f>IF(ISBLANK('Monitor Data'!R460),"",IF(M$4&gt;'Monitor Data'!R460,"",ABS(M$4-'Monitor Data'!R460)))</f>
        <v/>
      </c>
      <c r="N467" s="5" t="str">
        <f>IF(ISBLANK('Monitor Data'!S460),"",IF(N$4&gt;'Monitor Data'!S460,"",ABS(N$4-'Monitor Data'!S460)))</f>
        <v/>
      </c>
    </row>
    <row r="468" spans="1:14" x14ac:dyDescent="0.25">
      <c r="A468" s="8">
        <v>44656</v>
      </c>
      <c r="B468" s="5" t="str">
        <f>IF(ISBLANK('Monitor Data'!B461),"",IF(B$4&gt;'Monitor Data'!B461,"",ABS(B$4-'Monitor Data'!B461)))</f>
        <v/>
      </c>
      <c r="C468" s="5" t="str">
        <f>IF(ISBLANK('Monitor Data'!D461),"",IF(C$4&gt;'Monitor Data'!D461,"",ABS(C$4-'Monitor Data'!D461)))</f>
        <v/>
      </c>
      <c r="D468" s="5" t="str">
        <f>IF(ISBLANK('Monitor Data'!E461),"",IF(D$4&gt;'Monitor Data'!E461,"",ABS(D$4-'Monitor Data'!E461)))</f>
        <v/>
      </c>
      <c r="E468" s="5" t="str">
        <f>IF(ISBLANK('Monitor Data'!G461),"",IF(E$4&gt;'Monitor Data'!G461,"",ABS(E$4-'Monitor Data'!G461)))</f>
        <v/>
      </c>
      <c r="F468" s="5" t="str">
        <f>IF(ISBLANK('Monitor Data'!H461),"",IF(F$4&gt;'Monitor Data'!H461,"",ABS(F$4-'Monitor Data'!H461)))</f>
        <v/>
      </c>
      <c r="G468" s="5" t="str">
        <f>IF(ISBLANK('Monitor Data'!J461),"",IF(G$4&gt;'Monitor Data'!J461,"",ABS(G$4-'Monitor Data'!J461)))</f>
        <v/>
      </c>
      <c r="H468" s="5" t="str">
        <f>IF(ISBLANK('Monitor Data'!L461),"",IF(H$4&gt;'Monitor Data'!L461,"",ABS(H$4-'Monitor Data'!L461)))</f>
        <v/>
      </c>
      <c r="I468" s="5" t="str">
        <f>IF(ISBLANK('Monitor Data'!M461),"",IF(I$4&gt;'Monitor Data'!M461,"",ABS(I$4-'Monitor Data'!M461)))</f>
        <v/>
      </c>
      <c r="J468" s="5" t="str">
        <f>IF(ISBLANK('Monitor Data'!O461),"",IF(J$4&gt;'Monitor Data'!O461,"",ABS(J$4-'Monitor Data'!O461)))</f>
        <v/>
      </c>
      <c r="K468" s="5" t="str">
        <f>IF(ISBLANK('Monitor Data'!P461),"",IF(K$4&gt;'Monitor Data'!P461,"",ABS(K$4-'Monitor Data'!P461)))</f>
        <v/>
      </c>
      <c r="L468" s="5" t="str">
        <f>IF(ISBLANK('Monitor Data'!Q461),"",IF(L$4&gt;'Monitor Data'!Q461,"",ABS(L$4-'Monitor Data'!Q461)))</f>
        <v/>
      </c>
      <c r="M468" s="5" t="str">
        <f>IF(ISBLANK('Monitor Data'!R461),"",IF(M$4&gt;'Monitor Data'!R461,"",ABS(M$4-'Monitor Data'!R461)))</f>
        <v/>
      </c>
      <c r="N468" s="5" t="str">
        <f>IF(ISBLANK('Monitor Data'!S461),"",IF(N$4&gt;'Monitor Data'!S461,"",ABS(N$4-'Monitor Data'!S461)))</f>
        <v/>
      </c>
    </row>
    <row r="469" spans="1:14" x14ac:dyDescent="0.25">
      <c r="A469" s="8">
        <v>44657</v>
      </c>
      <c r="B469" s="5" t="str">
        <f>IF(ISBLANK('Monitor Data'!B462),"",IF(B$4&gt;'Monitor Data'!B462,"",ABS(B$4-'Monitor Data'!B462)))</f>
        <v/>
      </c>
      <c r="C469" s="5" t="str">
        <f>IF(ISBLANK('Monitor Data'!D462),"",IF(C$4&gt;'Monitor Data'!D462,"",ABS(C$4-'Monitor Data'!D462)))</f>
        <v/>
      </c>
      <c r="D469" s="5" t="str">
        <f>IF(ISBLANK('Monitor Data'!E462),"",IF(D$4&gt;'Monitor Data'!E462,"",ABS(D$4-'Monitor Data'!E462)))</f>
        <v/>
      </c>
      <c r="E469" s="5" t="str">
        <f>IF(ISBLANK('Monitor Data'!G462),"",IF(E$4&gt;'Monitor Data'!G462,"",ABS(E$4-'Monitor Data'!G462)))</f>
        <v/>
      </c>
      <c r="F469" s="5" t="str">
        <f>IF(ISBLANK('Monitor Data'!H462),"",IF(F$4&gt;'Monitor Data'!H462,"",ABS(F$4-'Monitor Data'!H462)))</f>
        <v/>
      </c>
      <c r="G469" s="5" t="str">
        <f>IF(ISBLANK('Monitor Data'!J462),"",IF(G$4&gt;'Monitor Data'!J462,"",ABS(G$4-'Monitor Data'!J462)))</f>
        <v/>
      </c>
      <c r="H469" s="5" t="str">
        <f>IF(ISBLANK('Monitor Data'!L462),"",IF(H$4&gt;'Monitor Data'!L462,"",ABS(H$4-'Monitor Data'!L462)))</f>
        <v/>
      </c>
      <c r="I469" s="5" t="str">
        <f>IF(ISBLANK('Monitor Data'!M462),"",IF(I$4&gt;'Monitor Data'!M462,"",ABS(I$4-'Monitor Data'!M462)))</f>
        <v/>
      </c>
      <c r="J469" s="5" t="str">
        <f>IF(ISBLANK('Monitor Data'!O462),"",IF(J$4&gt;'Monitor Data'!O462,"",ABS(J$4-'Monitor Data'!O462)))</f>
        <v/>
      </c>
      <c r="K469" s="5" t="str">
        <f>IF(ISBLANK('Monitor Data'!P462),"",IF(K$4&gt;'Monitor Data'!P462,"",ABS(K$4-'Monitor Data'!P462)))</f>
        <v/>
      </c>
      <c r="L469" s="5" t="str">
        <f>IF(ISBLANK('Monitor Data'!Q462),"",IF(L$4&gt;'Monitor Data'!Q462,"",ABS(L$4-'Monitor Data'!Q462)))</f>
        <v/>
      </c>
      <c r="M469" s="5" t="str">
        <f>IF(ISBLANK('Monitor Data'!R462),"",IF(M$4&gt;'Monitor Data'!R462,"",ABS(M$4-'Monitor Data'!R462)))</f>
        <v/>
      </c>
      <c r="N469" s="5" t="str">
        <f>IF(ISBLANK('Monitor Data'!S462),"",IF(N$4&gt;'Monitor Data'!S462,"",ABS(N$4-'Monitor Data'!S462)))</f>
        <v/>
      </c>
    </row>
    <row r="470" spans="1:14" x14ac:dyDescent="0.25">
      <c r="A470" s="8">
        <v>44658</v>
      </c>
      <c r="B470" s="5" t="str">
        <f>IF(ISBLANK('Monitor Data'!B463),"",IF(B$4&gt;'Monitor Data'!B463,"",ABS(B$4-'Monitor Data'!B463)))</f>
        <v/>
      </c>
      <c r="C470" s="5" t="str">
        <f>IF(ISBLANK('Monitor Data'!D463),"",IF(C$4&gt;'Monitor Data'!D463,"",ABS(C$4-'Monitor Data'!D463)))</f>
        <v/>
      </c>
      <c r="D470" s="5" t="str">
        <f>IF(ISBLANK('Monitor Data'!E463),"",IF(D$4&gt;'Monitor Data'!E463,"",ABS(D$4-'Monitor Data'!E463)))</f>
        <v/>
      </c>
      <c r="E470" s="5" t="str">
        <f>IF(ISBLANK('Monitor Data'!G463),"",IF(E$4&gt;'Monitor Data'!G463,"",ABS(E$4-'Monitor Data'!G463)))</f>
        <v/>
      </c>
      <c r="F470" s="5" t="str">
        <f>IF(ISBLANK('Monitor Data'!H463),"",IF(F$4&gt;'Monitor Data'!H463,"",ABS(F$4-'Monitor Data'!H463)))</f>
        <v/>
      </c>
      <c r="G470" s="5" t="str">
        <f>IF(ISBLANK('Monitor Data'!J463),"",IF(G$4&gt;'Monitor Data'!J463,"",ABS(G$4-'Monitor Data'!J463)))</f>
        <v/>
      </c>
      <c r="H470" s="5" t="str">
        <f>IF(ISBLANK('Monitor Data'!L463),"",IF(H$4&gt;'Monitor Data'!L463,"",ABS(H$4-'Monitor Data'!L463)))</f>
        <v/>
      </c>
      <c r="I470" s="5" t="str">
        <f>IF(ISBLANK('Monitor Data'!M463),"",IF(I$4&gt;'Monitor Data'!M463,"",ABS(I$4-'Monitor Data'!M463)))</f>
        <v/>
      </c>
      <c r="J470" s="5" t="str">
        <f>IF(ISBLANK('Monitor Data'!O463),"",IF(J$4&gt;'Monitor Data'!O463,"",ABS(J$4-'Monitor Data'!O463)))</f>
        <v/>
      </c>
      <c r="K470" s="5" t="str">
        <f>IF(ISBLANK('Monitor Data'!P463),"",IF(K$4&gt;'Monitor Data'!P463,"",ABS(K$4-'Monitor Data'!P463)))</f>
        <v/>
      </c>
      <c r="L470" s="5" t="str">
        <f>IF(ISBLANK('Monitor Data'!Q463),"",IF(L$4&gt;'Monitor Data'!Q463,"",ABS(L$4-'Monitor Data'!Q463)))</f>
        <v/>
      </c>
      <c r="M470" s="5" t="str">
        <f>IF(ISBLANK('Monitor Data'!R463),"",IF(M$4&gt;'Monitor Data'!R463,"",ABS(M$4-'Monitor Data'!R463)))</f>
        <v/>
      </c>
      <c r="N470" s="5" t="str">
        <f>IF(ISBLANK('Monitor Data'!S463),"",IF(N$4&gt;'Monitor Data'!S463,"",ABS(N$4-'Monitor Data'!S463)))</f>
        <v/>
      </c>
    </row>
    <row r="471" spans="1:14" x14ac:dyDescent="0.25">
      <c r="A471" s="8">
        <v>44659</v>
      </c>
      <c r="B471" s="5" t="str">
        <f>IF(ISBLANK('Monitor Data'!B464),"",IF(B$4&gt;'Monitor Data'!B464,"",ABS(B$4-'Monitor Data'!B464)))</f>
        <v/>
      </c>
      <c r="C471" s="5" t="str">
        <f>IF(ISBLANK('Monitor Data'!D464),"",IF(C$4&gt;'Monitor Data'!D464,"",ABS(C$4-'Monitor Data'!D464)))</f>
        <v/>
      </c>
      <c r="D471" s="5" t="str">
        <f>IF(ISBLANK('Monitor Data'!E464),"",IF(D$4&gt;'Monitor Data'!E464,"",ABS(D$4-'Monitor Data'!E464)))</f>
        <v/>
      </c>
      <c r="E471" s="5" t="str">
        <f>IF(ISBLANK('Monitor Data'!G464),"",IF(E$4&gt;'Monitor Data'!G464,"",ABS(E$4-'Monitor Data'!G464)))</f>
        <v/>
      </c>
      <c r="F471" s="5" t="str">
        <f>IF(ISBLANK('Monitor Data'!H464),"",IF(F$4&gt;'Monitor Data'!H464,"",ABS(F$4-'Monitor Data'!H464)))</f>
        <v/>
      </c>
      <c r="G471" s="5" t="str">
        <f>IF(ISBLANK('Monitor Data'!J464),"",IF(G$4&gt;'Monitor Data'!J464,"",ABS(G$4-'Monitor Data'!J464)))</f>
        <v/>
      </c>
      <c r="H471" s="5" t="str">
        <f>IF(ISBLANK('Monitor Data'!L464),"",IF(H$4&gt;'Monitor Data'!L464,"",ABS(H$4-'Monitor Data'!L464)))</f>
        <v/>
      </c>
      <c r="I471" s="5" t="str">
        <f>IF(ISBLANK('Monitor Data'!M464),"",IF(I$4&gt;'Monitor Data'!M464,"",ABS(I$4-'Monitor Data'!M464)))</f>
        <v/>
      </c>
      <c r="J471" s="5" t="str">
        <f>IF(ISBLANK('Monitor Data'!O464),"",IF(J$4&gt;'Monitor Data'!O464,"",ABS(J$4-'Monitor Data'!O464)))</f>
        <v/>
      </c>
      <c r="K471" s="5" t="str">
        <f>IF(ISBLANK('Monitor Data'!P464),"",IF(K$4&gt;'Monitor Data'!P464,"",ABS(K$4-'Monitor Data'!P464)))</f>
        <v/>
      </c>
      <c r="L471" s="5" t="str">
        <f>IF(ISBLANK('Monitor Data'!Q464),"",IF(L$4&gt;'Monitor Data'!Q464,"",ABS(L$4-'Monitor Data'!Q464)))</f>
        <v/>
      </c>
      <c r="M471" s="5" t="str">
        <f>IF(ISBLANK('Monitor Data'!R464),"",IF(M$4&gt;'Monitor Data'!R464,"",ABS(M$4-'Monitor Data'!R464)))</f>
        <v/>
      </c>
      <c r="N471" s="5" t="str">
        <f>IF(ISBLANK('Monitor Data'!S464),"",IF(N$4&gt;'Monitor Data'!S464,"",ABS(N$4-'Monitor Data'!S464)))</f>
        <v/>
      </c>
    </row>
    <row r="472" spans="1:14" x14ac:dyDescent="0.25">
      <c r="A472" s="8">
        <v>44660</v>
      </c>
      <c r="B472" s="5" t="str">
        <f>IF(ISBLANK('Monitor Data'!B465),"",IF(B$4&gt;'Monitor Data'!B465,"",ABS(B$4-'Monitor Data'!B465)))</f>
        <v/>
      </c>
      <c r="C472" s="5" t="str">
        <f>IF(ISBLANK('Monitor Data'!D465),"",IF(C$4&gt;'Monitor Data'!D465,"",ABS(C$4-'Monitor Data'!D465)))</f>
        <v/>
      </c>
      <c r="D472" s="5" t="str">
        <f>IF(ISBLANK('Monitor Data'!E465),"",IF(D$4&gt;'Monitor Data'!E465,"",ABS(D$4-'Monitor Data'!E465)))</f>
        <v/>
      </c>
      <c r="E472" s="5" t="str">
        <f>IF(ISBLANK('Monitor Data'!G465),"",IF(E$4&gt;'Monitor Data'!G465,"",ABS(E$4-'Monitor Data'!G465)))</f>
        <v/>
      </c>
      <c r="F472" s="5" t="str">
        <f>IF(ISBLANK('Monitor Data'!H465),"",IF(F$4&gt;'Monitor Data'!H465,"",ABS(F$4-'Monitor Data'!H465)))</f>
        <v/>
      </c>
      <c r="G472" s="5" t="str">
        <f>IF(ISBLANK('Monitor Data'!J465),"",IF(G$4&gt;'Monitor Data'!J465,"",ABS(G$4-'Monitor Data'!J465)))</f>
        <v/>
      </c>
      <c r="H472" s="5" t="str">
        <f>IF(ISBLANK('Monitor Data'!L465),"",IF(H$4&gt;'Monitor Data'!L465,"",ABS(H$4-'Monitor Data'!L465)))</f>
        <v/>
      </c>
      <c r="I472" s="5" t="str">
        <f>IF(ISBLANK('Monitor Data'!M465),"",IF(I$4&gt;'Monitor Data'!M465,"",ABS(I$4-'Monitor Data'!M465)))</f>
        <v/>
      </c>
      <c r="J472" s="5" t="str">
        <f>IF(ISBLANK('Monitor Data'!O465),"",IF(J$4&gt;'Monitor Data'!O465,"",ABS(J$4-'Monitor Data'!O465)))</f>
        <v/>
      </c>
      <c r="K472" s="5" t="str">
        <f>IF(ISBLANK('Monitor Data'!P465),"",IF(K$4&gt;'Monitor Data'!P465,"",ABS(K$4-'Monitor Data'!P465)))</f>
        <v/>
      </c>
      <c r="L472" s="5" t="str">
        <f>IF(ISBLANK('Monitor Data'!Q465),"",IF(L$4&gt;'Monitor Data'!Q465,"",ABS(L$4-'Monitor Data'!Q465)))</f>
        <v/>
      </c>
      <c r="M472" s="5" t="str">
        <f>IF(ISBLANK('Monitor Data'!R465),"",IF(M$4&gt;'Monitor Data'!R465,"",ABS(M$4-'Monitor Data'!R465)))</f>
        <v/>
      </c>
      <c r="N472" s="5" t="str">
        <f>IF(ISBLANK('Monitor Data'!S465),"",IF(N$4&gt;'Monitor Data'!S465,"",ABS(N$4-'Monitor Data'!S465)))</f>
        <v/>
      </c>
    </row>
    <row r="473" spans="1:14" x14ac:dyDescent="0.25">
      <c r="A473" s="8">
        <v>44661</v>
      </c>
      <c r="B473" s="5" t="str">
        <f>IF(ISBLANK('Monitor Data'!B466),"",IF(B$4&gt;'Monitor Data'!B466,"",ABS(B$4-'Monitor Data'!B466)))</f>
        <v/>
      </c>
      <c r="C473" s="5" t="str">
        <f>IF(ISBLANK('Monitor Data'!D466),"",IF(C$4&gt;'Monitor Data'!D466,"",ABS(C$4-'Monitor Data'!D466)))</f>
        <v/>
      </c>
      <c r="D473" s="5" t="str">
        <f>IF(ISBLANK('Monitor Data'!E466),"",IF(D$4&gt;'Monitor Data'!E466,"",ABS(D$4-'Monitor Data'!E466)))</f>
        <v/>
      </c>
      <c r="E473" s="5" t="str">
        <f>IF(ISBLANK('Monitor Data'!G466),"",IF(E$4&gt;'Monitor Data'!G466,"",ABS(E$4-'Monitor Data'!G466)))</f>
        <v/>
      </c>
      <c r="F473" s="5" t="str">
        <f>IF(ISBLANK('Monitor Data'!H466),"",IF(F$4&gt;'Monitor Data'!H466,"",ABS(F$4-'Monitor Data'!H466)))</f>
        <v/>
      </c>
      <c r="G473" s="5" t="str">
        <f>IF(ISBLANK('Monitor Data'!J466),"",IF(G$4&gt;'Monitor Data'!J466,"",ABS(G$4-'Monitor Data'!J466)))</f>
        <v/>
      </c>
      <c r="H473" s="5" t="str">
        <f>IF(ISBLANK('Monitor Data'!L466),"",IF(H$4&gt;'Monitor Data'!L466,"",ABS(H$4-'Monitor Data'!L466)))</f>
        <v/>
      </c>
      <c r="I473" s="5">
        <f>IF(ISBLANK('Monitor Data'!M466),"",IF(I$4&gt;'Monitor Data'!M466,"",ABS(I$4-'Monitor Data'!M466)))</f>
        <v>1</v>
      </c>
      <c r="J473" s="5" t="str">
        <f>IF(ISBLANK('Monitor Data'!O466),"",IF(J$4&gt;'Monitor Data'!O466,"",ABS(J$4-'Monitor Data'!O466)))</f>
        <v/>
      </c>
      <c r="K473" s="5" t="str">
        <f>IF(ISBLANK('Monitor Data'!P466),"",IF(K$4&gt;'Monitor Data'!P466,"",ABS(K$4-'Monitor Data'!P466)))</f>
        <v/>
      </c>
      <c r="L473" s="5" t="str">
        <f>IF(ISBLANK('Monitor Data'!Q466),"",IF(L$4&gt;'Monitor Data'!Q466,"",ABS(L$4-'Monitor Data'!Q466)))</f>
        <v/>
      </c>
      <c r="M473" s="5" t="str">
        <f>IF(ISBLANK('Monitor Data'!R466),"",IF(M$4&gt;'Monitor Data'!R466,"",ABS(M$4-'Monitor Data'!R466)))</f>
        <v/>
      </c>
      <c r="N473" s="5" t="str">
        <f>IF(ISBLANK('Monitor Data'!S466),"",IF(N$4&gt;'Monitor Data'!S466,"",ABS(N$4-'Monitor Data'!S466)))</f>
        <v/>
      </c>
    </row>
    <row r="474" spans="1:14" x14ac:dyDescent="0.25">
      <c r="A474" s="8">
        <v>44662</v>
      </c>
      <c r="B474" s="5" t="str">
        <f>IF(ISBLANK('Monitor Data'!B467),"",IF(B$4&gt;'Monitor Data'!B467,"",ABS(B$4-'Monitor Data'!B467)))</f>
        <v/>
      </c>
      <c r="C474" s="5" t="str">
        <f>IF(ISBLANK('Monitor Data'!D467),"",IF(C$4&gt;'Monitor Data'!D467,"",ABS(C$4-'Monitor Data'!D467)))</f>
        <v/>
      </c>
      <c r="D474" s="5" t="str">
        <f>IF(ISBLANK('Monitor Data'!E467),"",IF(D$4&gt;'Monitor Data'!E467,"",ABS(D$4-'Monitor Data'!E467)))</f>
        <v/>
      </c>
      <c r="E474" s="5" t="str">
        <f>IF(ISBLANK('Monitor Data'!G467),"",IF(E$4&gt;'Monitor Data'!G467,"",ABS(E$4-'Monitor Data'!G467)))</f>
        <v/>
      </c>
      <c r="F474" s="5" t="str">
        <f>IF(ISBLANK('Monitor Data'!H467),"",IF(F$4&gt;'Monitor Data'!H467,"",ABS(F$4-'Monitor Data'!H467)))</f>
        <v/>
      </c>
      <c r="G474" s="5">
        <f>IF(ISBLANK('Monitor Data'!J467),"",IF(G$4&gt;'Monitor Data'!J467,"",ABS(G$4-'Monitor Data'!J467)))</f>
        <v>1.5999999999999996</v>
      </c>
      <c r="H474" s="5" t="str">
        <f>IF(ISBLANK('Monitor Data'!L467),"",IF(H$4&gt;'Monitor Data'!L467,"",ABS(H$4-'Monitor Data'!L467)))</f>
        <v/>
      </c>
      <c r="I474" s="5" t="str">
        <f>IF(ISBLANK('Monitor Data'!M467),"",IF(I$4&gt;'Monitor Data'!M467,"",ABS(I$4-'Monitor Data'!M467)))</f>
        <v/>
      </c>
      <c r="J474" s="5" t="str">
        <f>IF(ISBLANK('Monitor Data'!O467),"",IF(J$4&gt;'Monitor Data'!O467,"",ABS(J$4-'Monitor Data'!O467)))</f>
        <v/>
      </c>
      <c r="K474" s="5" t="str">
        <f>IF(ISBLANK('Monitor Data'!P467),"",IF(K$4&gt;'Monitor Data'!P467,"",ABS(K$4-'Monitor Data'!P467)))</f>
        <v/>
      </c>
      <c r="L474" s="5" t="str">
        <f>IF(ISBLANK('Monitor Data'!Q467),"",IF(L$4&gt;'Monitor Data'!Q467,"",ABS(L$4-'Monitor Data'!Q467)))</f>
        <v/>
      </c>
      <c r="M474" s="5" t="str">
        <f>IF(ISBLANK('Monitor Data'!R467),"",IF(M$4&gt;'Monitor Data'!R467,"",ABS(M$4-'Monitor Data'!R467)))</f>
        <v/>
      </c>
      <c r="N474" s="5" t="str">
        <f>IF(ISBLANK('Monitor Data'!S467),"",IF(N$4&gt;'Monitor Data'!S467,"",ABS(N$4-'Monitor Data'!S467)))</f>
        <v/>
      </c>
    </row>
    <row r="475" spans="1:14" x14ac:dyDescent="0.25">
      <c r="A475" s="8">
        <v>44663</v>
      </c>
      <c r="B475" s="5" t="str">
        <f>IF(ISBLANK('Monitor Data'!B468),"",IF(B$4&gt;'Monitor Data'!B468,"",ABS(B$4-'Monitor Data'!B468)))</f>
        <v/>
      </c>
      <c r="C475" s="5" t="str">
        <f>IF(ISBLANK('Monitor Data'!D468),"",IF(C$4&gt;'Monitor Data'!D468,"",ABS(C$4-'Monitor Data'!D468)))</f>
        <v/>
      </c>
      <c r="D475" s="5">
        <f>IF(ISBLANK('Monitor Data'!E468),"",IF(D$4&gt;'Monitor Data'!E468,"",ABS(D$4-'Monitor Data'!E468)))</f>
        <v>1.7000000000000002</v>
      </c>
      <c r="E475" s="5">
        <f>IF(ISBLANK('Monitor Data'!G468),"",IF(E$4&gt;'Monitor Data'!G468,"",ABS(E$4-'Monitor Data'!G468)))</f>
        <v>3.3500000000000005</v>
      </c>
      <c r="F475" s="5" t="str">
        <f>IF(ISBLANK('Monitor Data'!H468),"",IF(F$4&gt;'Monitor Data'!H468,"",ABS(F$4-'Monitor Data'!H468)))</f>
        <v/>
      </c>
      <c r="G475" s="5" t="str">
        <f>IF(ISBLANK('Monitor Data'!J468),"",IF(G$4&gt;'Monitor Data'!J468,"",ABS(G$4-'Monitor Data'!J468)))</f>
        <v/>
      </c>
      <c r="H475" s="5" t="str">
        <f>IF(ISBLANK('Monitor Data'!L468),"",IF(H$4&gt;'Monitor Data'!L468,"",ABS(H$4-'Monitor Data'!L468)))</f>
        <v/>
      </c>
      <c r="I475" s="5">
        <f>IF(ISBLANK('Monitor Data'!M468),"",IF(I$4&gt;'Monitor Data'!M468,"",ABS(I$4-'Monitor Data'!M468)))</f>
        <v>2.4000000000000004</v>
      </c>
      <c r="J475" s="5" t="str">
        <f>IF(ISBLANK('Monitor Data'!O468),"",IF(J$4&gt;'Monitor Data'!O468,"",ABS(J$4-'Monitor Data'!O468)))</f>
        <v/>
      </c>
      <c r="K475" s="5">
        <f>IF(ISBLANK('Monitor Data'!P468),"",IF(K$4&gt;'Monitor Data'!P468,"",ABS(K$4-'Monitor Data'!P468)))</f>
        <v>1.4999999999999991</v>
      </c>
      <c r="L475" s="5" t="str">
        <f>IF(ISBLANK('Monitor Data'!Q468),"",IF(L$4&gt;'Monitor Data'!Q468,"",ABS(L$4-'Monitor Data'!Q468)))</f>
        <v/>
      </c>
      <c r="M475" s="5" t="str">
        <f>IF(ISBLANK('Monitor Data'!R468),"",IF(M$4&gt;'Monitor Data'!R468,"",ABS(M$4-'Monitor Data'!R468)))</f>
        <v/>
      </c>
      <c r="N475" s="5" t="str">
        <f>IF(ISBLANK('Monitor Data'!S468),"",IF(N$4&gt;'Monitor Data'!S468,"",ABS(N$4-'Monitor Data'!S468)))</f>
        <v/>
      </c>
    </row>
    <row r="476" spans="1:14" x14ac:dyDescent="0.25">
      <c r="A476" s="8">
        <v>44664</v>
      </c>
      <c r="B476" s="5" t="str">
        <f>IF(ISBLANK('Monitor Data'!B469),"",IF(B$4&gt;'Monitor Data'!B469,"",ABS(B$4-'Monitor Data'!B469)))</f>
        <v/>
      </c>
      <c r="C476" s="5" t="str">
        <f>IF(ISBLANK('Monitor Data'!D469),"",IF(C$4&gt;'Monitor Data'!D469,"",ABS(C$4-'Monitor Data'!D469)))</f>
        <v/>
      </c>
      <c r="D476" s="5" t="str">
        <f>IF(ISBLANK('Monitor Data'!E469),"",IF(D$4&gt;'Monitor Data'!E469,"",ABS(D$4-'Monitor Data'!E469)))</f>
        <v/>
      </c>
      <c r="E476" s="5" t="str">
        <f>IF(ISBLANK('Monitor Data'!G469),"",IF(E$4&gt;'Monitor Data'!G469,"",ABS(E$4-'Monitor Data'!G469)))</f>
        <v/>
      </c>
      <c r="F476" s="5" t="str">
        <f>IF(ISBLANK('Monitor Data'!H469),"",IF(F$4&gt;'Monitor Data'!H469,"",ABS(F$4-'Monitor Data'!H469)))</f>
        <v/>
      </c>
      <c r="G476" s="5" t="str">
        <f>IF(ISBLANK('Monitor Data'!J469),"",IF(G$4&gt;'Monitor Data'!J469,"",ABS(G$4-'Monitor Data'!J469)))</f>
        <v/>
      </c>
      <c r="H476" s="5" t="str">
        <f>IF(ISBLANK('Monitor Data'!L469),"",IF(H$4&gt;'Monitor Data'!L469,"",ABS(H$4-'Monitor Data'!L469)))</f>
        <v/>
      </c>
      <c r="I476" s="5" t="str">
        <f>IF(ISBLANK('Monitor Data'!M469),"",IF(I$4&gt;'Monitor Data'!M469,"",ABS(I$4-'Monitor Data'!M469)))</f>
        <v/>
      </c>
      <c r="J476" s="5" t="str">
        <f>IF(ISBLANK('Monitor Data'!O469),"",IF(J$4&gt;'Monitor Data'!O469,"",ABS(J$4-'Monitor Data'!O469)))</f>
        <v/>
      </c>
      <c r="K476" s="5" t="str">
        <f>IF(ISBLANK('Monitor Data'!P469),"",IF(K$4&gt;'Monitor Data'!P469,"",ABS(K$4-'Monitor Data'!P469)))</f>
        <v/>
      </c>
      <c r="L476" s="5" t="str">
        <f>IF(ISBLANK('Monitor Data'!Q469),"",IF(L$4&gt;'Monitor Data'!Q469,"",ABS(L$4-'Monitor Data'!Q469)))</f>
        <v/>
      </c>
      <c r="M476" s="5" t="str">
        <f>IF(ISBLANK('Monitor Data'!R469),"",IF(M$4&gt;'Monitor Data'!R469,"",ABS(M$4-'Monitor Data'!R469)))</f>
        <v/>
      </c>
      <c r="N476" s="5" t="str">
        <f>IF(ISBLANK('Monitor Data'!S469),"",IF(N$4&gt;'Monitor Data'!S469,"",ABS(N$4-'Monitor Data'!S469)))</f>
        <v/>
      </c>
    </row>
    <row r="477" spans="1:14" x14ac:dyDescent="0.25">
      <c r="A477" s="8">
        <v>44665</v>
      </c>
      <c r="B477" s="5" t="str">
        <f>IF(ISBLANK('Monitor Data'!B470),"",IF(B$4&gt;'Monitor Data'!B470,"",ABS(B$4-'Monitor Data'!B470)))</f>
        <v/>
      </c>
      <c r="C477" s="5" t="str">
        <f>IF(ISBLANK('Monitor Data'!D470),"",IF(C$4&gt;'Monitor Data'!D470,"",ABS(C$4-'Monitor Data'!D470)))</f>
        <v/>
      </c>
      <c r="D477" s="5" t="str">
        <f>IF(ISBLANK('Monitor Data'!E470),"",IF(D$4&gt;'Monitor Data'!E470,"",ABS(D$4-'Monitor Data'!E470)))</f>
        <v/>
      </c>
      <c r="E477" s="5" t="str">
        <f>IF(ISBLANK('Monitor Data'!G470),"",IF(E$4&gt;'Monitor Data'!G470,"",ABS(E$4-'Monitor Data'!G470)))</f>
        <v/>
      </c>
      <c r="F477" s="5" t="str">
        <f>IF(ISBLANK('Monitor Data'!H470),"",IF(F$4&gt;'Monitor Data'!H470,"",ABS(F$4-'Monitor Data'!H470)))</f>
        <v/>
      </c>
      <c r="G477" s="5" t="str">
        <f>IF(ISBLANK('Monitor Data'!J470),"",IF(G$4&gt;'Monitor Data'!J470,"",ABS(G$4-'Monitor Data'!J470)))</f>
        <v/>
      </c>
      <c r="H477" s="5" t="str">
        <f>IF(ISBLANK('Monitor Data'!L470),"",IF(H$4&gt;'Monitor Data'!L470,"",ABS(H$4-'Monitor Data'!L470)))</f>
        <v/>
      </c>
      <c r="I477" s="5" t="str">
        <f>IF(ISBLANK('Monitor Data'!M470),"",IF(I$4&gt;'Monitor Data'!M470,"",ABS(I$4-'Monitor Data'!M470)))</f>
        <v/>
      </c>
      <c r="J477" s="5" t="str">
        <f>IF(ISBLANK('Monitor Data'!O470),"",IF(J$4&gt;'Monitor Data'!O470,"",ABS(J$4-'Monitor Data'!O470)))</f>
        <v/>
      </c>
      <c r="K477" s="5" t="str">
        <f>IF(ISBLANK('Monitor Data'!P470),"",IF(K$4&gt;'Monitor Data'!P470,"",ABS(K$4-'Monitor Data'!P470)))</f>
        <v/>
      </c>
      <c r="L477" s="5" t="str">
        <f>IF(ISBLANK('Monitor Data'!Q470),"",IF(L$4&gt;'Monitor Data'!Q470,"",ABS(L$4-'Monitor Data'!Q470)))</f>
        <v/>
      </c>
      <c r="M477" s="5" t="str">
        <f>IF(ISBLANK('Monitor Data'!R470),"",IF(M$4&gt;'Monitor Data'!R470,"",ABS(M$4-'Monitor Data'!R470)))</f>
        <v/>
      </c>
      <c r="N477" s="5" t="str">
        <f>IF(ISBLANK('Monitor Data'!S470),"",IF(N$4&gt;'Monitor Data'!S470,"",ABS(N$4-'Monitor Data'!S470)))</f>
        <v/>
      </c>
    </row>
    <row r="478" spans="1:14" x14ac:dyDescent="0.25">
      <c r="A478" s="8">
        <v>44666</v>
      </c>
      <c r="B478" s="5" t="str">
        <f>IF(ISBLANK('Monitor Data'!B471),"",IF(B$4&gt;'Monitor Data'!B471,"",ABS(B$4-'Monitor Data'!B471)))</f>
        <v/>
      </c>
      <c r="C478" s="5" t="str">
        <f>IF(ISBLANK('Monitor Data'!D471),"",IF(C$4&gt;'Monitor Data'!D471,"",ABS(C$4-'Monitor Data'!D471)))</f>
        <v/>
      </c>
      <c r="D478" s="5" t="str">
        <f>IF(ISBLANK('Monitor Data'!E471),"",IF(D$4&gt;'Monitor Data'!E471,"",ABS(D$4-'Monitor Data'!E471)))</f>
        <v/>
      </c>
      <c r="E478" s="5" t="str">
        <f>IF(ISBLANK('Monitor Data'!G471),"",IF(E$4&gt;'Monitor Data'!G471,"",ABS(E$4-'Monitor Data'!G471)))</f>
        <v/>
      </c>
      <c r="F478" s="5" t="str">
        <f>IF(ISBLANK('Monitor Data'!H471),"",IF(F$4&gt;'Monitor Data'!H471,"",ABS(F$4-'Monitor Data'!H471)))</f>
        <v/>
      </c>
      <c r="G478" s="5" t="str">
        <f>IF(ISBLANK('Monitor Data'!J471),"",IF(G$4&gt;'Monitor Data'!J471,"",ABS(G$4-'Monitor Data'!J471)))</f>
        <v/>
      </c>
      <c r="H478" s="5" t="str">
        <f>IF(ISBLANK('Monitor Data'!L471),"",IF(H$4&gt;'Monitor Data'!L471,"",ABS(H$4-'Monitor Data'!L471)))</f>
        <v/>
      </c>
      <c r="I478" s="5" t="str">
        <f>IF(ISBLANK('Monitor Data'!M471),"",IF(I$4&gt;'Monitor Data'!M471,"",ABS(I$4-'Monitor Data'!M471)))</f>
        <v/>
      </c>
      <c r="J478" s="5" t="str">
        <f>IF(ISBLANK('Monitor Data'!O471),"",IF(J$4&gt;'Monitor Data'!O471,"",ABS(J$4-'Monitor Data'!O471)))</f>
        <v/>
      </c>
      <c r="K478" s="5" t="str">
        <f>IF(ISBLANK('Monitor Data'!P471),"",IF(K$4&gt;'Monitor Data'!P471,"",ABS(K$4-'Monitor Data'!P471)))</f>
        <v/>
      </c>
      <c r="L478" s="5" t="str">
        <f>IF(ISBLANK('Monitor Data'!Q471),"",IF(L$4&gt;'Monitor Data'!Q471,"",ABS(L$4-'Monitor Data'!Q471)))</f>
        <v/>
      </c>
      <c r="M478" s="5" t="str">
        <f>IF(ISBLANK('Monitor Data'!R471),"",IF(M$4&gt;'Monitor Data'!R471,"",ABS(M$4-'Monitor Data'!R471)))</f>
        <v/>
      </c>
      <c r="N478" s="5" t="str">
        <f>IF(ISBLANK('Monitor Data'!S471),"",IF(N$4&gt;'Monitor Data'!S471,"",ABS(N$4-'Monitor Data'!S471)))</f>
        <v/>
      </c>
    </row>
    <row r="479" spans="1:14" x14ac:dyDescent="0.25">
      <c r="A479" s="8">
        <v>44667</v>
      </c>
      <c r="B479" s="5" t="str">
        <f>IF(ISBLANK('Monitor Data'!B472),"",IF(B$4&gt;'Monitor Data'!B472,"",ABS(B$4-'Monitor Data'!B472)))</f>
        <v/>
      </c>
      <c r="C479" s="5" t="str">
        <f>IF(ISBLANK('Monitor Data'!D472),"",IF(C$4&gt;'Monitor Data'!D472,"",ABS(C$4-'Monitor Data'!D472)))</f>
        <v/>
      </c>
      <c r="D479" s="5" t="str">
        <f>IF(ISBLANK('Monitor Data'!E472),"",IF(D$4&gt;'Monitor Data'!E472,"",ABS(D$4-'Monitor Data'!E472)))</f>
        <v/>
      </c>
      <c r="E479" s="5" t="str">
        <f>IF(ISBLANK('Monitor Data'!G472),"",IF(E$4&gt;'Monitor Data'!G472,"",ABS(E$4-'Monitor Data'!G472)))</f>
        <v/>
      </c>
      <c r="F479" s="5" t="str">
        <f>IF(ISBLANK('Monitor Data'!H472),"",IF(F$4&gt;'Monitor Data'!H472,"",ABS(F$4-'Monitor Data'!H472)))</f>
        <v/>
      </c>
      <c r="G479" s="5" t="str">
        <f>IF(ISBLANK('Monitor Data'!J472),"",IF(G$4&gt;'Monitor Data'!J472,"",ABS(G$4-'Monitor Data'!J472)))</f>
        <v/>
      </c>
      <c r="H479" s="5" t="str">
        <f>IF(ISBLANK('Monitor Data'!L472),"",IF(H$4&gt;'Monitor Data'!L472,"",ABS(H$4-'Monitor Data'!L472)))</f>
        <v/>
      </c>
      <c r="I479" s="5" t="str">
        <f>IF(ISBLANK('Monitor Data'!M472),"",IF(I$4&gt;'Monitor Data'!M472,"",ABS(I$4-'Monitor Data'!M472)))</f>
        <v/>
      </c>
      <c r="J479" s="5" t="str">
        <f>IF(ISBLANK('Monitor Data'!O472),"",IF(J$4&gt;'Monitor Data'!O472,"",ABS(J$4-'Monitor Data'!O472)))</f>
        <v/>
      </c>
      <c r="K479" s="5" t="str">
        <f>IF(ISBLANK('Monitor Data'!P472),"",IF(K$4&gt;'Monitor Data'!P472,"",ABS(K$4-'Monitor Data'!P472)))</f>
        <v/>
      </c>
      <c r="L479" s="5" t="str">
        <f>IF(ISBLANK('Monitor Data'!Q472),"",IF(L$4&gt;'Monitor Data'!Q472,"",ABS(L$4-'Monitor Data'!Q472)))</f>
        <v/>
      </c>
      <c r="M479" s="5" t="str">
        <f>IF(ISBLANK('Monitor Data'!R472),"",IF(M$4&gt;'Monitor Data'!R472,"",ABS(M$4-'Monitor Data'!R472)))</f>
        <v/>
      </c>
      <c r="N479" s="5" t="str">
        <f>IF(ISBLANK('Monitor Data'!S472),"",IF(N$4&gt;'Monitor Data'!S472,"",ABS(N$4-'Monitor Data'!S472)))</f>
        <v/>
      </c>
    </row>
    <row r="480" spans="1:14" x14ac:dyDescent="0.25">
      <c r="A480" s="8">
        <v>44668</v>
      </c>
      <c r="B480" s="5" t="str">
        <f>IF(ISBLANK('Monitor Data'!B473),"",IF(B$4&gt;'Monitor Data'!B473,"",ABS(B$4-'Monitor Data'!B473)))</f>
        <v/>
      </c>
      <c r="C480" s="5" t="str">
        <f>IF(ISBLANK('Monitor Data'!D473),"",IF(C$4&gt;'Monitor Data'!D473,"",ABS(C$4-'Monitor Data'!D473)))</f>
        <v/>
      </c>
      <c r="D480" s="5" t="str">
        <f>IF(ISBLANK('Monitor Data'!E473),"",IF(D$4&gt;'Monitor Data'!E473,"",ABS(D$4-'Monitor Data'!E473)))</f>
        <v/>
      </c>
      <c r="E480" s="5" t="str">
        <f>IF(ISBLANK('Monitor Data'!G473),"",IF(E$4&gt;'Monitor Data'!G473,"",ABS(E$4-'Monitor Data'!G473)))</f>
        <v/>
      </c>
      <c r="F480" s="5" t="str">
        <f>IF(ISBLANK('Monitor Data'!H473),"",IF(F$4&gt;'Monitor Data'!H473,"",ABS(F$4-'Monitor Data'!H473)))</f>
        <v/>
      </c>
      <c r="G480" s="5" t="str">
        <f>IF(ISBLANK('Monitor Data'!J473),"",IF(G$4&gt;'Monitor Data'!J473,"",ABS(G$4-'Monitor Data'!J473)))</f>
        <v/>
      </c>
      <c r="H480" s="5" t="str">
        <f>IF(ISBLANK('Monitor Data'!L473),"",IF(H$4&gt;'Monitor Data'!L473,"",ABS(H$4-'Monitor Data'!L473)))</f>
        <v/>
      </c>
      <c r="I480" s="5" t="str">
        <f>IF(ISBLANK('Monitor Data'!M473),"",IF(I$4&gt;'Monitor Data'!M473,"",ABS(I$4-'Monitor Data'!M473)))</f>
        <v/>
      </c>
      <c r="J480" s="5" t="str">
        <f>IF(ISBLANK('Monitor Data'!O473),"",IF(J$4&gt;'Monitor Data'!O473,"",ABS(J$4-'Monitor Data'!O473)))</f>
        <v/>
      </c>
      <c r="K480" s="5" t="str">
        <f>IF(ISBLANK('Monitor Data'!P473),"",IF(K$4&gt;'Monitor Data'!P473,"",ABS(K$4-'Monitor Data'!P473)))</f>
        <v/>
      </c>
      <c r="L480" s="5" t="str">
        <f>IF(ISBLANK('Monitor Data'!Q473),"",IF(L$4&gt;'Monitor Data'!Q473,"",ABS(L$4-'Monitor Data'!Q473)))</f>
        <v/>
      </c>
      <c r="M480" s="5" t="str">
        <f>IF(ISBLANK('Monitor Data'!R473),"",IF(M$4&gt;'Monitor Data'!R473,"",ABS(M$4-'Monitor Data'!R473)))</f>
        <v/>
      </c>
      <c r="N480" s="5" t="str">
        <f>IF(ISBLANK('Monitor Data'!S473),"",IF(N$4&gt;'Monitor Data'!S473,"",ABS(N$4-'Monitor Data'!S473)))</f>
        <v/>
      </c>
    </row>
    <row r="481" spans="1:14" x14ac:dyDescent="0.25">
      <c r="A481" s="8">
        <v>44669</v>
      </c>
      <c r="B481" s="5" t="str">
        <f>IF(ISBLANK('Monitor Data'!B474),"",IF(B$4&gt;'Monitor Data'!B474,"",ABS(B$4-'Monitor Data'!B474)))</f>
        <v/>
      </c>
      <c r="C481" s="5" t="str">
        <f>IF(ISBLANK('Monitor Data'!D474),"",IF(C$4&gt;'Monitor Data'!D474,"",ABS(C$4-'Monitor Data'!D474)))</f>
        <v/>
      </c>
      <c r="D481" s="5" t="str">
        <f>IF(ISBLANK('Monitor Data'!E474),"",IF(D$4&gt;'Monitor Data'!E474,"",ABS(D$4-'Monitor Data'!E474)))</f>
        <v/>
      </c>
      <c r="E481" s="5" t="str">
        <f>IF(ISBLANK('Monitor Data'!G474),"",IF(E$4&gt;'Monitor Data'!G474,"",ABS(E$4-'Monitor Data'!G474)))</f>
        <v/>
      </c>
      <c r="F481" s="5" t="str">
        <f>IF(ISBLANK('Monitor Data'!H474),"",IF(F$4&gt;'Monitor Data'!H474,"",ABS(F$4-'Monitor Data'!H474)))</f>
        <v/>
      </c>
      <c r="G481" s="5" t="str">
        <f>IF(ISBLANK('Monitor Data'!J474),"",IF(G$4&gt;'Monitor Data'!J474,"",ABS(G$4-'Monitor Data'!J474)))</f>
        <v/>
      </c>
      <c r="H481" s="5" t="str">
        <f>IF(ISBLANK('Monitor Data'!L474),"",IF(H$4&gt;'Monitor Data'!L474,"",ABS(H$4-'Monitor Data'!L474)))</f>
        <v/>
      </c>
      <c r="I481" s="5" t="str">
        <f>IF(ISBLANK('Monitor Data'!M474),"",IF(I$4&gt;'Monitor Data'!M474,"",ABS(I$4-'Monitor Data'!M474)))</f>
        <v/>
      </c>
      <c r="J481" s="5" t="str">
        <f>IF(ISBLANK('Monitor Data'!O474),"",IF(J$4&gt;'Monitor Data'!O474,"",ABS(J$4-'Monitor Data'!O474)))</f>
        <v/>
      </c>
      <c r="K481" s="5" t="str">
        <f>IF(ISBLANK('Monitor Data'!P474),"",IF(K$4&gt;'Monitor Data'!P474,"",ABS(K$4-'Monitor Data'!P474)))</f>
        <v/>
      </c>
      <c r="L481" s="5" t="str">
        <f>IF(ISBLANK('Monitor Data'!Q474),"",IF(L$4&gt;'Monitor Data'!Q474,"",ABS(L$4-'Monitor Data'!Q474)))</f>
        <v/>
      </c>
      <c r="M481" s="5" t="str">
        <f>IF(ISBLANK('Monitor Data'!R474),"",IF(M$4&gt;'Monitor Data'!R474,"",ABS(M$4-'Monitor Data'!R474)))</f>
        <v/>
      </c>
      <c r="N481" s="5" t="str">
        <f>IF(ISBLANK('Monitor Data'!S474),"",IF(N$4&gt;'Monitor Data'!S474,"",ABS(N$4-'Monitor Data'!S474)))</f>
        <v/>
      </c>
    </row>
    <row r="482" spans="1:14" x14ac:dyDescent="0.25">
      <c r="A482" s="8">
        <v>44670</v>
      </c>
      <c r="B482" s="5" t="str">
        <f>IF(ISBLANK('Monitor Data'!B475),"",IF(B$4&gt;'Monitor Data'!B475,"",ABS(B$4-'Monitor Data'!B475)))</f>
        <v/>
      </c>
      <c r="C482" s="5" t="str">
        <f>IF(ISBLANK('Monitor Data'!D475),"",IF(C$4&gt;'Monitor Data'!D475,"",ABS(C$4-'Monitor Data'!D475)))</f>
        <v/>
      </c>
      <c r="D482" s="5" t="str">
        <f>IF(ISBLANK('Monitor Data'!E475),"",IF(D$4&gt;'Monitor Data'!E475,"",ABS(D$4-'Monitor Data'!E475)))</f>
        <v/>
      </c>
      <c r="E482" s="5" t="str">
        <f>IF(ISBLANK('Monitor Data'!G475),"",IF(E$4&gt;'Monitor Data'!G475,"",ABS(E$4-'Monitor Data'!G475)))</f>
        <v/>
      </c>
      <c r="F482" s="5" t="str">
        <f>IF(ISBLANK('Monitor Data'!H475),"",IF(F$4&gt;'Monitor Data'!H475,"",ABS(F$4-'Monitor Data'!H475)))</f>
        <v/>
      </c>
      <c r="G482" s="5" t="str">
        <f>IF(ISBLANK('Monitor Data'!J475),"",IF(G$4&gt;'Monitor Data'!J475,"",ABS(G$4-'Monitor Data'!J475)))</f>
        <v/>
      </c>
      <c r="H482" s="5" t="str">
        <f>IF(ISBLANK('Monitor Data'!L475),"",IF(H$4&gt;'Monitor Data'!L475,"",ABS(H$4-'Monitor Data'!L475)))</f>
        <v/>
      </c>
      <c r="I482" s="5" t="str">
        <f>IF(ISBLANK('Monitor Data'!M475),"",IF(I$4&gt;'Monitor Data'!M475,"",ABS(I$4-'Monitor Data'!M475)))</f>
        <v/>
      </c>
      <c r="J482" s="5" t="str">
        <f>IF(ISBLANK('Monitor Data'!O475),"",IF(J$4&gt;'Monitor Data'!O475,"",ABS(J$4-'Monitor Data'!O475)))</f>
        <v/>
      </c>
      <c r="K482" s="5" t="str">
        <f>IF(ISBLANK('Monitor Data'!P475),"",IF(K$4&gt;'Monitor Data'!P475,"",ABS(K$4-'Monitor Data'!P475)))</f>
        <v/>
      </c>
      <c r="L482" s="5" t="str">
        <f>IF(ISBLANK('Monitor Data'!Q475),"",IF(L$4&gt;'Monitor Data'!Q475,"",ABS(L$4-'Monitor Data'!Q475)))</f>
        <v/>
      </c>
      <c r="M482" s="5" t="str">
        <f>IF(ISBLANK('Monitor Data'!R475),"",IF(M$4&gt;'Monitor Data'!R475,"",ABS(M$4-'Monitor Data'!R475)))</f>
        <v/>
      </c>
      <c r="N482" s="5" t="str">
        <f>IF(ISBLANK('Monitor Data'!S475),"",IF(N$4&gt;'Monitor Data'!S475,"",ABS(N$4-'Monitor Data'!S475)))</f>
        <v/>
      </c>
    </row>
    <row r="483" spans="1:14" x14ac:dyDescent="0.25">
      <c r="A483" s="8">
        <v>44671</v>
      </c>
      <c r="B483" s="5" t="str">
        <f>IF(ISBLANK('Monitor Data'!B476),"",IF(B$4&gt;'Monitor Data'!B476,"",ABS(B$4-'Monitor Data'!B476)))</f>
        <v/>
      </c>
      <c r="C483" s="5" t="str">
        <f>IF(ISBLANK('Monitor Data'!D476),"",IF(C$4&gt;'Monitor Data'!D476,"",ABS(C$4-'Monitor Data'!D476)))</f>
        <v/>
      </c>
      <c r="D483" s="5" t="str">
        <f>IF(ISBLANK('Monitor Data'!E476),"",IF(D$4&gt;'Monitor Data'!E476,"",ABS(D$4-'Monitor Data'!E476)))</f>
        <v/>
      </c>
      <c r="E483" s="5" t="str">
        <f>IF(ISBLANK('Monitor Data'!G476),"",IF(E$4&gt;'Monitor Data'!G476,"",ABS(E$4-'Monitor Data'!G476)))</f>
        <v/>
      </c>
      <c r="F483" s="5" t="str">
        <f>IF(ISBLANK('Monitor Data'!H476),"",IF(F$4&gt;'Monitor Data'!H476,"",ABS(F$4-'Monitor Data'!H476)))</f>
        <v/>
      </c>
      <c r="G483" s="5" t="str">
        <f>IF(ISBLANK('Monitor Data'!J476),"",IF(G$4&gt;'Monitor Data'!J476,"",ABS(G$4-'Monitor Data'!J476)))</f>
        <v/>
      </c>
      <c r="H483" s="5" t="str">
        <f>IF(ISBLANK('Monitor Data'!L476),"",IF(H$4&gt;'Monitor Data'!L476,"",ABS(H$4-'Monitor Data'!L476)))</f>
        <v/>
      </c>
      <c r="I483" s="5" t="str">
        <f>IF(ISBLANK('Monitor Data'!M476),"",IF(I$4&gt;'Monitor Data'!M476,"",ABS(I$4-'Monitor Data'!M476)))</f>
        <v/>
      </c>
      <c r="J483" s="5">
        <f>IF(ISBLANK('Monitor Data'!O476),"",IF(J$4&gt;'Monitor Data'!O476,"",ABS(J$4-'Monitor Data'!O476)))</f>
        <v>1.4000000000000004</v>
      </c>
      <c r="K483" s="5" t="str">
        <f>IF(ISBLANK('Monitor Data'!P476),"",IF(K$4&gt;'Monitor Data'!P476,"",ABS(K$4-'Monitor Data'!P476)))</f>
        <v/>
      </c>
      <c r="L483" s="5" t="str">
        <f>IF(ISBLANK('Monitor Data'!Q476),"",IF(L$4&gt;'Monitor Data'!Q476,"",ABS(L$4-'Monitor Data'!Q476)))</f>
        <v/>
      </c>
      <c r="M483" s="5" t="str">
        <f>IF(ISBLANK('Monitor Data'!R476),"",IF(M$4&gt;'Monitor Data'!R476,"",ABS(M$4-'Monitor Data'!R476)))</f>
        <v/>
      </c>
      <c r="N483" s="5">
        <f>IF(ISBLANK('Monitor Data'!S476),"",IF(N$4&gt;'Monitor Data'!S476,"",ABS(N$4-'Monitor Data'!S476)))</f>
        <v>1.4999999999999991</v>
      </c>
    </row>
    <row r="484" spans="1:14" x14ac:dyDescent="0.25">
      <c r="A484" s="8">
        <v>44672</v>
      </c>
      <c r="B484" s="5" t="str">
        <f>IF(ISBLANK('Monitor Data'!B477),"",IF(B$4&gt;'Monitor Data'!B477,"",ABS(B$4-'Monitor Data'!B477)))</f>
        <v/>
      </c>
      <c r="C484" s="5" t="str">
        <f>IF(ISBLANK('Monitor Data'!D477),"",IF(C$4&gt;'Monitor Data'!D477,"",ABS(C$4-'Monitor Data'!D477)))</f>
        <v/>
      </c>
      <c r="D484" s="5" t="str">
        <f>IF(ISBLANK('Monitor Data'!E477),"",IF(D$4&gt;'Monitor Data'!E477,"",ABS(D$4-'Monitor Data'!E477)))</f>
        <v/>
      </c>
      <c r="E484" s="5" t="str">
        <f>IF(ISBLANK('Monitor Data'!G477),"",IF(E$4&gt;'Monitor Data'!G477,"",ABS(E$4-'Monitor Data'!G477)))</f>
        <v/>
      </c>
      <c r="F484" s="5" t="str">
        <f>IF(ISBLANK('Monitor Data'!H477),"",IF(F$4&gt;'Monitor Data'!H477,"",ABS(F$4-'Monitor Data'!H477)))</f>
        <v/>
      </c>
      <c r="G484" s="5" t="str">
        <f>IF(ISBLANK('Monitor Data'!J477),"",IF(G$4&gt;'Monitor Data'!J477,"",ABS(G$4-'Monitor Data'!J477)))</f>
        <v/>
      </c>
      <c r="H484" s="5" t="str">
        <f>IF(ISBLANK('Monitor Data'!L477),"",IF(H$4&gt;'Monitor Data'!L477,"",ABS(H$4-'Monitor Data'!L477)))</f>
        <v/>
      </c>
      <c r="I484" s="5">
        <f>IF(ISBLANK('Monitor Data'!M477),"",IF(I$4&gt;'Monitor Data'!M477,"",ABS(I$4-'Monitor Data'!M477)))</f>
        <v>0.40000000000000036</v>
      </c>
      <c r="J484" s="5" t="str">
        <f>IF(ISBLANK('Monitor Data'!O477),"",IF(J$4&gt;'Monitor Data'!O477,"",ABS(J$4-'Monitor Data'!O477)))</f>
        <v/>
      </c>
      <c r="K484" s="5" t="str">
        <f>IF(ISBLANK('Monitor Data'!P477),"",IF(K$4&gt;'Monitor Data'!P477,"",ABS(K$4-'Monitor Data'!P477)))</f>
        <v/>
      </c>
      <c r="L484" s="5" t="str">
        <f>IF(ISBLANK('Monitor Data'!Q477),"",IF(L$4&gt;'Monitor Data'!Q477,"",ABS(L$4-'Monitor Data'!Q477)))</f>
        <v/>
      </c>
      <c r="M484" s="5" t="str">
        <f>IF(ISBLANK('Monitor Data'!R477),"",IF(M$4&gt;'Monitor Data'!R477,"",ABS(M$4-'Monitor Data'!R477)))</f>
        <v/>
      </c>
      <c r="N484" s="5" t="str">
        <f>IF(ISBLANK('Monitor Data'!S477),"",IF(N$4&gt;'Monitor Data'!S477,"",ABS(N$4-'Monitor Data'!S477)))</f>
        <v/>
      </c>
    </row>
    <row r="485" spans="1:14" x14ac:dyDescent="0.25">
      <c r="A485" s="8">
        <v>44673</v>
      </c>
      <c r="B485" s="5" t="str">
        <f>IF(ISBLANK('Monitor Data'!B478),"",IF(B$4&gt;'Monitor Data'!B478,"",ABS(B$4-'Monitor Data'!B478)))</f>
        <v/>
      </c>
      <c r="C485" s="5" t="str">
        <f>IF(ISBLANK('Monitor Data'!D478),"",IF(C$4&gt;'Monitor Data'!D478,"",ABS(C$4-'Monitor Data'!D478)))</f>
        <v/>
      </c>
      <c r="D485" s="5">
        <f>IF(ISBLANK('Monitor Data'!E478),"",IF(D$4&gt;'Monitor Data'!E478,"",ABS(D$4-'Monitor Data'!E478)))</f>
        <v>0.59999999999999964</v>
      </c>
      <c r="E485" s="5">
        <f>IF(ISBLANK('Monitor Data'!G478),"",IF(E$4&gt;'Monitor Data'!G478,"",ABS(E$4-'Monitor Data'!G478)))</f>
        <v>0.74999999999999911</v>
      </c>
      <c r="F485" s="5" t="str">
        <f>IF(ISBLANK('Monitor Data'!H478),"",IF(F$4&gt;'Monitor Data'!H478,"",ABS(F$4-'Monitor Data'!H478)))</f>
        <v/>
      </c>
      <c r="G485" s="5" t="str">
        <f>IF(ISBLANK('Monitor Data'!J478),"",IF(G$4&gt;'Monitor Data'!J478,"",ABS(G$4-'Monitor Data'!J478)))</f>
        <v/>
      </c>
      <c r="H485" s="5">
        <f>IF(ISBLANK('Monitor Data'!L478),"",IF(H$4&gt;'Monitor Data'!L478,"",ABS(H$4-'Monitor Data'!L478)))</f>
        <v>1.7999999999999998</v>
      </c>
      <c r="I485" s="5">
        <f>IF(ISBLANK('Monitor Data'!M478),"",IF(I$4&gt;'Monitor Data'!M478,"",ABS(I$4-'Monitor Data'!M478)))</f>
        <v>0.40000000000000036</v>
      </c>
      <c r="J485" s="5" t="str">
        <f>IF(ISBLANK('Monitor Data'!O478),"",IF(J$4&gt;'Monitor Data'!O478,"",ABS(J$4-'Monitor Data'!O478)))</f>
        <v/>
      </c>
      <c r="K485" s="5">
        <f>IF(ISBLANK('Monitor Data'!P478),"",IF(K$4&gt;'Monitor Data'!P478,"",ABS(K$4-'Monitor Data'!P478)))</f>
        <v>0.5</v>
      </c>
      <c r="L485" s="5" t="str">
        <f>IF(ISBLANK('Monitor Data'!Q478),"",IF(L$4&gt;'Monitor Data'!Q478,"",ABS(L$4-'Monitor Data'!Q478)))</f>
        <v/>
      </c>
      <c r="M485" s="5" t="str">
        <f>IF(ISBLANK('Monitor Data'!R478),"",IF(M$4&gt;'Monitor Data'!R478,"",ABS(M$4-'Monitor Data'!R478)))</f>
        <v/>
      </c>
      <c r="N485" s="5" t="str">
        <f>IF(ISBLANK('Monitor Data'!S478),"",IF(N$4&gt;'Monitor Data'!S478,"",ABS(N$4-'Monitor Data'!S478)))</f>
        <v/>
      </c>
    </row>
    <row r="486" spans="1:14" x14ac:dyDescent="0.25">
      <c r="A486" s="8">
        <v>44674</v>
      </c>
      <c r="B486" s="5">
        <f>IF(ISBLANK('Monitor Data'!B479),"",IF(B$4&gt;'Monitor Data'!B479,"",ABS(B$4-'Monitor Data'!B479)))</f>
        <v>2.4000000000000004</v>
      </c>
      <c r="C486" s="5">
        <f>IF(ISBLANK('Monitor Data'!D479),"",IF(C$4&gt;'Monitor Data'!D479,"",ABS(C$4-'Monitor Data'!D479)))</f>
        <v>2.5</v>
      </c>
      <c r="D486" s="5">
        <f>IF(ISBLANK('Monitor Data'!E479),"",IF(D$4&gt;'Monitor Data'!E479,"",ABS(D$4-'Monitor Data'!E479)))</f>
        <v>1.9999999999999991</v>
      </c>
      <c r="E486" s="5">
        <f>IF(ISBLANK('Monitor Data'!G479),"",IF(E$4&gt;'Monitor Data'!G479,"",ABS(E$4-'Monitor Data'!G479)))</f>
        <v>1.8500000000000005</v>
      </c>
      <c r="F486" s="5">
        <f>IF(ISBLANK('Monitor Data'!H479),"",IF(F$4&gt;'Monitor Data'!H479,"",ABS(F$4-'Monitor Data'!H479)))</f>
        <v>3.5</v>
      </c>
      <c r="G486" s="5" t="str">
        <f>IF(ISBLANK('Monitor Data'!J479),"",IF(G$4&gt;'Monitor Data'!J479,"",ABS(G$4-'Monitor Data'!J479)))</f>
        <v/>
      </c>
      <c r="H486" s="5" t="str">
        <f>IF(ISBLANK('Monitor Data'!L479),"",IF(H$4&gt;'Monitor Data'!L479,"",ABS(H$4-'Monitor Data'!L479)))</f>
        <v/>
      </c>
      <c r="I486" s="5">
        <f>IF(ISBLANK('Monitor Data'!M479),"",IF(I$4&gt;'Monitor Data'!M479,"",ABS(I$4-'Monitor Data'!M479)))</f>
        <v>2.9000000000000004</v>
      </c>
      <c r="J486" s="5">
        <f>IF(ISBLANK('Monitor Data'!O479),"",IF(J$4&gt;'Monitor Data'!O479,"",ABS(J$4-'Monitor Data'!O479)))</f>
        <v>3.1999999999999993</v>
      </c>
      <c r="K486" s="5">
        <f>IF(ISBLANK('Monitor Data'!P479),"",IF(K$4&gt;'Monitor Data'!P479,"",ABS(K$4-'Monitor Data'!P479)))</f>
        <v>2.2000000000000002</v>
      </c>
      <c r="L486" s="5">
        <f>IF(ISBLANK('Monitor Data'!Q479),"",IF(L$4&gt;'Monitor Data'!Q479,"",ABS(L$4-'Monitor Data'!Q479)))</f>
        <v>1.2000000000000011</v>
      </c>
      <c r="M486" s="5">
        <f>IF(ISBLANK('Monitor Data'!R479),"",IF(M$4&gt;'Monitor Data'!R479,"",ABS(M$4-'Monitor Data'!R479)))</f>
        <v>2.6000000000000005</v>
      </c>
      <c r="N486" s="5">
        <f>IF(ISBLANK('Monitor Data'!S479),"",IF(N$4&gt;'Monitor Data'!S479,"",ABS(N$4-'Monitor Data'!S479)))</f>
        <v>1.4999999999999991</v>
      </c>
    </row>
    <row r="487" spans="1:14" x14ac:dyDescent="0.25">
      <c r="A487" s="8">
        <v>44675</v>
      </c>
      <c r="B487" s="5" t="str">
        <f>IF(ISBLANK('Monitor Data'!B480),"",IF(B$4&gt;'Monitor Data'!B480,"",ABS(B$4-'Monitor Data'!B480)))</f>
        <v/>
      </c>
      <c r="C487" s="5" t="str">
        <f>IF(ISBLANK('Monitor Data'!D480),"",IF(C$4&gt;'Monitor Data'!D480,"",ABS(C$4-'Monitor Data'!D480)))</f>
        <v/>
      </c>
      <c r="D487" s="5" t="str">
        <f>IF(ISBLANK('Monitor Data'!E480),"",IF(D$4&gt;'Monitor Data'!E480,"",ABS(D$4-'Monitor Data'!E480)))</f>
        <v/>
      </c>
      <c r="E487" s="5" t="str">
        <f>IF(ISBLANK('Monitor Data'!G480),"",IF(E$4&gt;'Monitor Data'!G480,"",ABS(E$4-'Monitor Data'!G480)))</f>
        <v/>
      </c>
      <c r="F487" s="5" t="str">
        <f>IF(ISBLANK('Monitor Data'!H480),"",IF(F$4&gt;'Monitor Data'!H480,"",ABS(F$4-'Monitor Data'!H480)))</f>
        <v/>
      </c>
      <c r="G487" s="5" t="str">
        <f>IF(ISBLANK('Monitor Data'!J480),"",IF(G$4&gt;'Monitor Data'!J480,"",ABS(G$4-'Monitor Data'!J480)))</f>
        <v/>
      </c>
      <c r="H487" s="5" t="str">
        <f>IF(ISBLANK('Monitor Data'!L480),"",IF(H$4&gt;'Monitor Data'!L480,"",ABS(H$4-'Monitor Data'!L480)))</f>
        <v/>
      </c>
      <c r="I487" s="5" t="str">
        <f>IF(ISBLANK('Monitor Data'!M480),"",IF(I$4&gt;'Monitor Data'!M480,"",ABS(I$4-'Monitor Data'!M480)))</f>
        <v/>
      </c>
      <c r="J487" s="5" t="str">
        <f>IF(ISBLANK('Monitor Data'!O480),"",IF(J$4&gt;'Monitor Data'!O480,"",ABS(J$4-'Monitor Data'!O480)))</f>
        <v/>
      </c>
      <c r="K487" s="5" t="str">
        <f>IF(ISBLANK('Monitor Data'!P480),"",IF(K$4&gt;'Monitor Data'!P480,"",ABS(K$4-'Monitor Data'!P480)))</f>
        <v/>
      </c>
      <c r="L487" s="5" t="str">
        <f>IF(ISBLANK('Monitor Data'!Q480),"",IF(L$4&gt;'Monitor Data'!Q480,"",ABS(L$4-'Monitor Data'!Q480)))</f>
        <v/>
      </c>
      <c r="M487" s="5" t="str">
        <f>IF(ISBLANK('Monitor Data'!R480),"",IF(M$4&gt;'Monitor Data'!R480,"",ABS(M$4-'Monitor Data'!R480)))</f>
        <v/>
      </c>
      <c r="N487" s="5" t="str">
        <f>IF(ISBLANK('Monitor Data'!S480),"",IF(N$4&gt;'Monitor Data'!S480,"",ABS(N$4-'Monitor Data'!S480)))</f>
        <v/>
      </c>
    </row>
    <row r="488" spans="1:14" x14ac:dyDescent="0.25">
      <c r="A488" s="8">
        <v>44676</v>
      </c>
      <c r="B488" s="5" t="str">
        <f>IF(ISBLANK('Monitor Data'!B481),"",IF(B$4&gt;'Monitor Data'!B481,"",ABS(B$4-'Monitor Data'!B481)))</f>
        <v/>
      </c>
      <c r="C488" s="5" t="str">
        <f>IF(ISBLANK('Monitor Data'!D481),"",IF(C$4&gt;'Monitor Data'!D481,"",ABS(C$4-'Monitor Data'!D481)))</f>
        <v/>
      </c>
      <c r="D488" s="5" t="str">
        <f>IF(ISBLANK('Monitor Data'!E481),"",IF(D$4&gt;'Monitor Data'!E481,"",ABS(D$4-'Monitor Data'!E481)))</f>
        <v/>
      </c>
      <c r="E488" s="5" t="str">
        <f>IF(ISBLANK('Monitor Data'!G481),"",IF(E$4&gt;'Monitor Data'!G481,"",ABS(E$4-'Monitor Data'!G481)))</f>
        <v/>
      </c>
      <c r="F488" s="5" t="str">
        <f>IF(ISBLANK('Monitor Data'!H481),"",IF(F$4&gt;'Monitor Data'!H481,"",ABS(F$4-'Monitor Data'!H481)))</f>
        <v/>
      </c>
      <c r="G488" s="5" t="str">
        <f>IF(ISBLANK('Monitor Data'!J481),"",IF(G$4&gt;'Monitor Data'!J481,"",ABS(G$4-'Monitor Data'!J481)))</f>
        <v/>
      </c>
      <c r="H488" s="5" t="str">
        <f>IF(ISBLANK('Monitor Data'!L481),"",IF(H$4&gt;'Monitor Data'!L481,"",ABS(H$4-'Monitor Data'!L481)))</f>
        <v/>
      </c>
      <c r="I488" s="5" t="str">
        <f>IF(ISBLANK('Monitor Data'!M481),"",IF(I$4&gt;'Monitor Data'!M481,"",ABS(I$4-'Monitor Data'!M481)))</f>
        <v/>
      </c>
      <c r="J488" s="5" t="str">
        <f>IF(ISBLANK('Monitor Data'!O481),"",IF(J$4&gt;'Monitor Data'!O481,"",ABS(J$4-'Monitor Data'!O481)))</f>
        <v/>
      </c>
      <c r="K488" s="5" t="str">
        <f>IF(ISBLANK('Monitor Data'!P481),"",IF(K$4&gt;'Monitor Data'!P481,"",ABS(K$4-'Monitor Data'!P481)))</f>
        <v/>
      </c>
      <c r="L488" s="5" t="str">
        <f>IF(ISBLANK('Monitor Data'!Q481),"",IF(L$4&gt;'Monitor Data'!Q481,"",ABS(L$4-'Monitor Data'!Q481)))</f>
        <v/>
      </c>
      <c r="M488" s="5" t="str">
        <f>IF(ISBLANK('Monitor Data'!R481),"",IF(M$4&gt;'Monitor Data'!R481,"",ABS(M$4-'Monitor Data'!R481)))</f>
        <v/>
      </c>
      <c r="N488" s="5" t="str">
        <f>IF(ISBLANK('Monitor Data'!S481),"",IF(N$4&gt;'Monitor Data'!S481,"",ABS(N$4-'Monitor Data'!S481)))</f>
        <v/>
      </c>
    </row>
    <row r="489" spans="1:14" x14ac:dyDescent="0.25">
      <c r="A489" s="8">
        <v>44677</v>
      </c>
      <c r="B489" s="5" t="str">
        <f>IF(ISBLANK('Monitor Data'!B482),"",IF(B$4&gt;'Monitor Data'!B482,"",ABS(B$4-'Monitor Data'!B482)))</f>
        <v/>
      </c>
      <c r="C489" s="5" t="str">
        <f>IF(ISBLANK('Monitor Data'!D482),"",IF(C$4&gt;'Monitor Data'!D482,"",ABS(C$4-'Monitor Data'!D482)))</f>
        <v/>
      </c>
      <c r="D489" s="5" t="str">
        <f>IF(ISBLANK('Monitor Data'!E482),"",IF(D$4&gt;'Monitor Data'!E482,"",ABS(D$4-'Monitor Data'!E482)))</f>
        <v/>
      </c>
      <c r="E489" s="5" t="str">
        <f>IF(ISBLANK('Monitor Data'!G482),"",IF(E$4&gt;'Monitor Data'!G482,"",ABS(E$4-'Monitor Data'!G482)))</f>
        <v/>
      </c>
      <c r="F489" s="5" t="str">
        <f>IF(ISBLANK('Monitor Data'!H482),"",IF(F$4&gt;'Monitor Data'!H482,"",ABS(F$4-'Monitor Data'!H482)))</f>
        <v/>
      </c>
      <c r="G489" s="5" t="str">
        <f>IF(ISBLANK('Monitor Data'!J482),"",IF(G$4&gt;'Monitor Data'!J482,"",ABS(G$4-'Monitor Data'!J482)))</f>
        <v/>
      </c>
      <c r="H489" s="5" t="str">
        <f>IF(ISBLANK('Monitor Data'!L482),"",IF(H$4&gt;'Monitor Data'!L482,"",ABS(H$4-'Monitor Data'!L482)))</f>
        <v/>
      </c>
      <c r="I489" s="5" t="str">
        <f>IF(ISBLANK('Monitor Data'!M482),"",IF(I$4&gt;'Monitor Data'!M482,"",ABS(I$4-'Monitor Data'!M482)))</f>
        <v/>
      </c>
      <c r="J489" s="5">
        <f>IF(ISBLANK('Monitor Data'!O482),"",IF(J$4&gt;'Monitor Data'!O482,"",ABS(J$4-'Monitor Data'!O482)))</f>
        <v>6.2999999999999989</v>
      </c>
      <c r="K489" s="5" t="str">
        <f>IF(ISBLANK('Monitor Data'!P482),"",IF(K$4&gt;'Monitor Data'!P482,"",ABS(K$4-'Monitor Data'!P482)))</f>
        <v/>
      </c>
      <c r="L489" s="5" t="str">
        <f>IF(ISBLANK('Monitor Data'!Q482),"",IF(L$4&gt;'Monitor Data'!Q482,"",ABS(L$4-'Monitor Data'!Q482)))</f>
        <v/>
      </c>
      <c r="M489" s="5" t="str">
        <f>IF(ISBLANK('Monitor Data'!R482),"",IF(M$4&gt;'Monitor Data'!R482,"",ABS(M$4-'Monitor Data'!R482)))</f>
        <v/>
      </c>
      <c r="N489" s="5" t="str">
        <f>IF(ISBLANK('Monitor Data'!S482),"",IF(N$4&gt;'Monitor Data'!S482,"",ABS(N$4-'Monitor Data'!S482)))</f>
        <v/>
      </c>
    </row>
    <row r="490" spans="1:14" x14ac:dyDescent="0.25">
      <c r="A490" s="8">
        <v>44678</v>
      </c>
      <c r="B490" s="5" t="str">
        <f>IF(ISBLANK('Monitor Data'!B483),"",IF(B$4&gt;'Monitor Data'!B483,"",ABS(B$4-'Monitor Data'!B483)))</f>
        <v/>
      </c>
      <c r="C490" s="5" t="str">
        <f>IF(ISBLANK('Monitor Data'!D483),"",IF(C$4&gt;'Monitor Data'!D483,"",ABS(C$4-'Monitor Data'!D483)))</f>
        <v/>
      </c>
      <c r="D490" s="5">
        <f>IF(ISBLANK('Monitor Data'!E483),"",IF(D$4&gt;'Monitor Data'!E483,"",ABS(D$4-'Monitor Data'!E483)))</f>
        <v>0</v>
      </c>
      <c r="E490" s="5" t="str">
        <f>IF(ISBLANK('Monitor Data'!G483),"",IF(E$4&gt;'Monitor Data'!G483,"",ABS(E$4-'Monitor Data'!G483)))</f>
        <v/>
      </c>
      <c r="F490" s="5" t="str">
        <f>IF(ISBLANK('Monitor Data'!H483),"",IF(F$4&gt;'Monitor Data'!H483,"",ABS(F$4-'Monitor Data'!H483)))</f>
        <v/>
      </c>
      <c r="G490" s="5" t="str">
        <f>IF(ISBLANK('Monitor Data'!J483),"",IF(G$4&gt;'Monitor Data'!J483,"",ABS(G$4-'Monitor Data'!J483)))</f>
        <v/>
      </c>
      <c r="H490" s="5" t="str">
        <f>IF(ISBLANK('Monitor Data'!L483),"",IF(H$4&gt;'Monitor Data'!L483,"",ABS(H$4-'Monitor Data'!L483)))</f>
        <v/>
      </c>
      <c r="I490" s="5">
        <f>IF(ISBLANK('Monitor Data'!M483),"",IF(I$4&gt;'Monitor Data'!M483,"",ABS(I$4-'Monitor Data'!M483)))</f>
        <v>0.79999999999999982</v>
      </c>
      <c r="J490" s="5" t="str">
        <f>IF(ISBLANK('Monitor Data'!O483),"",IF(J$4&gt;'Monitor Data'!O483,"",ABS(J$4-'Monitor Data'!O483)))</f>
        <v/>
      </c>
      <c r="K490" s="5" t="str">
        <f>IF(ISBLANK('Monitor Data'!P483),"",IF(K$4&gt;'Monitor Data'!P483,"",ABS(K$4-'Monitor Data'!P483)))</f>
        <v/>
      </c>
      <c r="L490" s="5" t="str">
        <f>IF(ISBLANK('Monitor Data'!Q483),"",IF(L$4&gt;'Monitor Data'!Q483,"",ABS(L$4-'Monitor Data'!Q483)))</f>
        <v/>
      </c>
      <c r="M490" s="5" t="str">
        <f>IF(ISBLANK('Monitor Data'!R483),"",IF(M$4&gt;'Monitor Data'!R483,"",ABS(M$4-'Monitor Data'!R483)))</f>
        <v/>
      </c>
      <c r="N490" s="5" t="str">
        <f>IF(ISBLANK('Monitor Data'!S483),"",IF(N$4&gt;'Monitor Data'!S483,"",ABS(N$4-'Monitor Data'!S483)))</f>
        <v/>
      </c>
    </row>
    <row r="491" spans="1:14" x14ac:dyDescent="0.25">
      <c r="A491" s="8">
        <v>44679</v>
      </c>
      <c r="B491" s="5" t="str">
        <f>IF(ISBLANK('Monitor Data'!B484),"",IF(B$4&gt;'Monitor Data'!B484,"",ABS(B$4-'Monitor Data'!B484)))</f>
        <v/>
      </c>
      <c r="C491" s="5" t="str">
        <f>IF(ISBLANK('Monitor Data'!D484),"",IF(C$4&gt;'Monitor Data'!D484,"",ABS(C$4-'Monitor Data'!D484)))</f>
        <v/>
      </c>
      <c r="D491" s="5" t="str">
        <f>IF(ISBLANK('Monitor Data'!E484),"",IF(D$4&gt;'Monitor Data'!E484,"",ABS(D$4-'Monitor Data'!E484)))</f>
        <v/>
      </c>
      <c r="E491" s="5">
        <f>IF(ISBLANK('Monitor Data'!G484),"",IF(E$4&gt;'Monitor Data'!G484,"",ABS(E$4-'Monitor Data'!G484)))</f>
        <v>4.9999999999999822E-2</v>
      </c>
      <c r="F491" s="5" t="str">
        <f>IF(ISBLANK('Monitor Data'!H484),"",IF(F$4&gt;'Monitor Data'!H484,"",ABS(F$4-'Monitor Data'!H484)))</f>
        <v/>
      </c>
      <c r="G491" s="5" t="str">
        <f>IF(ISBLANK('Monitor Data'!J484),"",IF(G$4&gt;'Monitor Data'!J484,"",ABS(G$4-'Monitor Data'!J484)))</f>
        <v/>
      </c>
      <c r="H491" s="5" t="str">
        <f>IF(ISBLANK('Monitor Data'!L484),"",IF(H$4&gt;'Monitor Data'!L484,"",ABS(H$4-'Monitor Data'!L484)))</f>
        <v/>
      </c>
      <c r="I491" s="5">
        <f>IF(ISBLANK('Monitor Data'!M484),"",IF(I$4&gt;'Monitor Data'!M484,"",ABS(I$4-'Monitor Data'!M484)))</f>
        <v>0.70000000000000018</v>
      </c>
      <c r="J491" s="5" t="str">
        <f>IF(ISBLANK('Monitor Data'!O484),"",IF(J$4&gt;'Monitor Data'!O484,"",ABS(J$4-'Monitor Data'!O484)))</f>
        <v/>
      </c>
      <c r="K491" s="5">
        <f>IF(ISBLANK('Monitor Data'!P484),"",IF(K$4&gt;'Monitor Data'!P484,"",ABS(K$4-'Monitor Data'!P484)))</f>
        <v>9.9999999999999645E-2</v>
      </c>
      <c r="L491" s="5" t="str">
        <f>IF(ISBLANK('Monitor Data'!Q484),"",IF(L$4&gt;'Monitor Data'!Q484,"",ABS(L$4-'Monitor Data'!Q484)))</f>
        <v/>
      </c>
      <c r="M491" s="5" t="str">
        <f>IF(ISBLANK('Monitor Data'!R484),"",IF(M$4&gt;'Monitor Data'!R484,"",ABS(M$4-'Monitor Data'!R484)))</f>
        <v/>
      </c>
      <c r="N491" s="5" t="str">
        <f>IF(ISBLANK('Monitor Data'!S484),"",IF(N$4&gt;'Monitor Data'!S484,"",ABS(N$4-'Monitor Data'!S484)))</f>
        <v/>
      </c>
    </row>
    <row r="492" spans="1:14" x14ac:dyDescent="0.25">
      <c r="A492" s="8">
        <v>44680</v>
      </c>
      <c r="B492" s="5">
        <f>IF(ISBLANK('Monitor Data'!B485),"",IF(B$4&gt;'Monitor Data'!B485,"",ABS(B$4-'Monitor Data'!B485)))</f>
        <v>5.6</v>
      </c>
      <c r="C492" s="5">
        <f>IF(ISBLANK('Monitor Data'!D485),"",IF(C$4&gt;'Monitor Data'!D485,"",ABS(C$4-'Monitor Data'!D485)))</f>
        <v>0.80000000000000071</v>
      </c>
      <c r="D492" s="5">
        <f>IF(ISBLANK('Monitor Data'!E485),"",IF(D$4&gt;'Monitor Data'!E485,"",ABS(D$4-'Monitor Data'!E485)))</f>
        <v>3.9999999999999991</v>
      </c>
      <c r="E492" s="5">
        <f>IF(ISBLANK('Monitor Data'!G485),"",IF(E$4&gt;'Monitor Data'!G485,"",ABS(E$4-'Monitor Data'!G485)))</f>
        <v>4.2499999999999991</v>
      </c>
      <c r="F492" s="5">
        <f>IF(ISBLANK('Monitor Data'!H485),"",IF(F$4&gt;'Monitor Data'!H485,"",ABS(F$4-'Monitor Data'!H485)))</f>
        <v>1.1000000000000005</v>
      </c>
      <c r="G492" s="5">
        <f>IF(ISBLANK('Monitor Data'!J485),"",IF(G$4&gt;'Monitor Data'!J485,"",ABS(G$4-'Monitor Data'!J485)))</f>
        <v>1.9000000000000004</v>
      </c>
      <c r="H492" s="5">
        <f>IF(ISBLANK('Monitor Data'!L485),"",IF(H$4&gt;'Monitor Data'!L485,"",ABS(H$4-'Monitor Data'!L485)))</f>
        <v>7.3999999999999995</v>
      </c>
      <c r="I492" s="5">
        <f>IF(ISBLANK('Monitor Data'!M485),"",IF(I$4&gt;'Monitor Data'!M485,"",ABS(I$4-'Monitor Data'!M485)))</f>
        <v>2</v>
      </c>
      <c r="J492" s="5" t="str">
        <f>IF(ISBLANK('Monitor Data'!O485),"",IF(J$4&gt;'Monitor Data'!O485,"",ABS(J$4-'Monitor Data'!O485)))</f>
        <v/>
      </c>
      <c r="K492" s="5">
        <f>IF(ISBLANK('Monitor Data'!P485),"",IF(K$4&gt;'Monitor Data'!P485,"",ABS(K$4-'Monitor Data'!P485)))</f>
        <v>1.8999999999999995</v>
      </c>
      <c r="L492" s="5">
        <f>IF(ISBLANK('Monitor Data'!Q485),"",IF(L$4&gt;'Monitor Data'!Q485,"",ABS(L$4-'Monitor Data'!Q485)))</f>
        <v>1.9000000000000004</v>
      </c>
      <c r="M492" s="5" t="str">
        <f>IF(ISBLANK('Monitor Data'!R485),"",IF(M$4&gt;'Monitor Data'!R485,"",ABS(M$4-'Monitor Data'!R485)))</f>
        <v/>
      </c>
      <c r="N492" s="5">
        <f>IF(ISBLANK('Monitor Data'!S485),"",IF(N$4&gt;'Monitor Data'!S485,"",ABS(N$4-'Monitor Data'!S485)))</f>
        <v>0.99999999999999911</v>
      </c>
    </row>
    <row r="493" spans="1:14" x14ac:dyDescent="0.25">
      <c r="A493" s="8">
        <v>44681</v>
      </c>
      <c r="B493" s="5" t="str">
        <f>IF(ISBLANK('Monitor Data'!B486),"",IF(B$4&gt;'Monitor Data'!B486,"",ABS(B$4-'Monitor Data'!B486)))</f>
        <v/>
      </c>
      <c r="C493" s="5" t="str">
        <f>IF(ISBLANK('Monitor Data'!D486),"",IF(C$4&gt;'Monitor Data'!D486,"",ABS(C$4-'Monitor Data'!D486)))</f>
        <v/>
      </c>
      <c r="D493" s="5" t="str">
        <f>IF(ISBLANK('Monitor Data'!E486),"",IF(D$4&gt;'Monitor Data'!E486,"",ABS(D$4-'Monitor Data'!E486)))</f>
        <v/>
      </c>
      <c r="E493" s="5" t="str">
        <f>IF(ISBLANK('Monitor Data'!G486),"",IF(E$4&gt;'Monitor Data'!G486,"",ABS(E$4-'Monitor Data'!G486)))</f>
        <v/>
      </c>
      <c r="F493" s="5" t="str">
        <f>IF(ISBLANK('Monitor Data'!H486),"",IF(F$4&gt;'Monitor Data'!H486,"",ABS(F$4-'Monitor Data'!H486)))</f>
        <v/>
      </c>
      <c r="G493" s="5" t="str">
        <f>IF(ISBLANK('Monitor Data'!J486),"",IF(G$4&gt;'Monitor Data'!J486,"",ABS(G$4-'Monitor Data'!J486)))</f>
        <v/>
      </c>
      <c r="H493" s="5" t="str">
        <f>IF(ISBLANK('Monitor Data'!L486),"",IF(H$4&gt;'Monitor Data'!L486,"",ABS(H$4-'Monitor Data'!L486)))</f>
        <v/>
      </c>
      <c r="I493" s="5" t="str">
        <f>IF(ISBLANK('Monitor Data'!M486),"",IF(I$4&gt;'Monitor Data'!M486,"",ABS(I$4-'Monitor Data'!M486)))</f>
        <v/>
      </c>
      <c r="J493" s="5" t="str">
        <f>IF(ISBLANK('Monitor Data'!O486),"",IF(J$4&gt;'Monitor Data'!O486,"",ABS(J$4-'Monitor Data'!O486)))</f>
        <v/>
      </c>
      <c r="K493" s="5" t="str">
        <f>IF(ISBLANK('Monitor Data'!P486),"",IF(K$4&gt;'Monitor Data'!P486,"",ABS(K$4-'Monitor Data'!P486)))</f>
        <v/>
      </c>
      <c r="L493" s="5" t="str">
        <f>IF(ISBLANK('Monitor Data'!Q486),"",IF(L$4&gt;'Monitor Data'!Q486,"",ABS(L$4-'Monitor Data'!Q486)))</f>
        <v/>
      </c>
      <c r="M493" s="5" t="str">
        <f>IF(ISBLANK('Monitor Data'!R486),"",IF(M$4&gt;'Monitor Data'!R486,"",ABS(M$4-'Monitor Data'!R486)))</f>
        <v/>
      </c>
      <c r="N493" s="5" t="str">
        <f>IF(ISBLANK('Monitor Data'!S486),"",IF(N$4&gt;'Monitor Data'!S486,"",ABS(N$4-'Monitor Data'!S486)))</f>
        <v/>
      </c>
    </row>
    <row r="494" spans="1:14" x14ac:dyDescent="0.25">
      <c r="A494" s="8">
        <v>44682</v>
      </c>
      <c r="B494" s="5" t="str">
        <f>IF(ISBLANK('Monitor Data'!B487),"",IF(B$4&gt;'Monitor Data'!B487,"",ABS(B$4-'Monitor Data'!B487)))</f>
        <v/>
      </c>
      <c r="C494" s="5" t="str">
        <f>IF(ISBLANK('Monitor Data'!D487),"",IF(C$4&gt;'Monitor Data'!D487,"",ABS(C$4-'Monitor Data'!D487)))</f>
        <v/>
      </c>
      <c r="D494" s="5" t="str">
        <f>IF(ISBLANK('Monitor Data'!E487),"",IF(D$4&gt;'Monitor Data'!E487,"",ABS(D$4-'Monitor Data'!E487)))</f>
        <v/>
      </c>
      <c r="E494" s="5" t="str">
        <f>IF(ISBLANK('Monitor Data'!G487),"",IF(E$4&gt;'Monitor Data'!G487,"",ABS(E$4-'Monitor Data'!G487)))</f>
        <v/>
      </c>
      <c r="F494" s="5" t="str">
        <f>IF(ISBLANK('Monitor Data'!H487),"",IF(F$4&gt;'Monitor Data'!H487,"",ABS(F$4-'Monitor Data'!H487)))</f>
        <v/>
      </c>
      <c r="G494" s="5" t="str">
        <f>IF(ISBLANK('Monitor Data'!J487),"",IF(G$4&gt;'Monitor Data'!J487,"",ABS(G$4-'Monitor Data'!J487)))</f>
        <v/>
      </c>
      <c r="H494" s="5" t="str">
        <f>IF(ISBLANK('Monitor Data'!L487),"",IF(H$4&gt;'Monitor Data'!L487,"",ABS(H$4-'Monitor Data'!L487)))</f>
        <v/>
      </c>
      <c r="I494" s="5" t="str">
        <f>IF(ISBLANK('Monitor Data'!M487),"",IF(I$4&gt;'Monitor Data'!M487,"",ABS(I$4-'Monitor Data'!M487)))</f>
        <v/>
      </c>
      <c r="J494" s="5" t="str">
        <f>IF(ISBLANK('Monitor Data'!O487),"",IF(J$4&gt;'Monitor Data'!O487,"",ABS(J$4-'Monitor Data'!O487)))</f>
        <v/>
      </c>
      <c r="K494" s="5" t="str">
        <f>IF(ISBLANK('Monitor Data'!P487),"",IF(K$4&gt;'Monitor Data'!P487,"",ABS(K$4-'Monitor Data'!P487)))</f>
        <v/>
      </c>
      <c r="L494" s="5" t="str">
        <f>IF(ISBLANK('Monitor Data'!Q487),"",IF(L$4&gt;'Monitor Data'!Q487,"",ABS(L$4-'Monitor Data'!Q487)))</f>
        <v/>
      </c>
      <c r="M494" s="5" t="str">
        <f>IF(ISBLANK('Monitor Data'!R487),"",IF(M$4&gt;'Monitor Data'!R487,"",ABS(M$4-'Monitor Data'!R487)))</f>
        <v/>
      </c>
      <c r="N494" s="5" t="str">
        <f>IF(ISBLANK('Monitor Data'!S487),"",IF(N$4&gt;'Monitor Data'!S487,"",ABS(N$4-'Monitor Data'!S487)))</f>
        <v/>
      </c>
    </row>
    <row r="495" spans="1:14" x14ac:dyDescent="0.25">
      <c r="A495" s="8">
        <v>44683</v>
      </c>
      <c r="B495" s="5" t="str">
        <f>IF(ISBLANK('Monitor Data'!B488),"",IF(B$4&gt;'Monitor Data'!B488,"",ABS(B$4-'Monitor Data'!B488)))</f>
        <v/>
      </c>
      <c r="C495" s="5" t="str">
        <f>IF(ISBLANK('Monitor Data'!D488),"",IF(C$4&gt;'Monitor Data'!D488,"",ABS(C$4-'Monitor Data'!D488)))</f>
        <v/>
      </c>
      <c r="D495" s="5" t="str">
        <f>IF(ISBLANK('Monitor Data'!E488),"",IF(D$4&gt;'Monitor Data'!E488,"",ABS(D$4-'Monitor Data'!E488)))</f>
        <v/>
      </c>
      <c r="E495" s="5" t="str">
        <f>IF(ISBLANK('Monitor Data'!G488),"",IF(E$4&gt;'Monitor Data'!G488,"",ABS(E$4-'Monitor Data'!G488)))</f>
        <v/>
      </c>
      <c r="F495" s="5" t="str">
        <f>IF(ISBLANK('Monitor Data'!H488),"",IF(F$4&gt;'Monitor Data'!H488,"",ABS(F$4-'Monitor Data'!H488)))</f>
        <v/>
      </c>
      <c r="G495" s="5" t="str">
        <f>IF(ISBLANK('Monitor Data'!J488),"",IF(G$4&gt;'Monitor Data'!J488,"",ABS(G$4-'Monitor Data'!J488)))</f>
        <v/>
      </c>
      <c r="H495" s="5" t="str">
        <f>IF(ISBLANK('Monitor Data'!L488),"",IF(H$4&gt;'Monitor Data'!L488,"",ABS(H$4-'Monitor Data'!L488)))</f>
        <v/>
      </c>
      <c r="I495" s="5" t="str">
        <f>IF(ISBLANK('Monitor Data'!M488),"",IF(I$4&gt;'Monitor Data'!M488,"",ABS(I$4-'Monitor Data'!M488)))</f>
        <v/>
      </c>
      <c r="J495" s="5" t="str">
        <f>IF(ISBLANK('Monitor Data'!O488),"",IF(J$4&gt;'Monitor Data'!O488,"",ABS(J$4-'Monitor Data'!O488)))</f>
        <v/>
      </c>
      <c r="K495" s="5" t="str">
        <f>IF(ISBLANK('Monitor Data'!P488),"",IF(K$4&gt;'Monitor Data'!P488,"",ABS(K$4-'Monitor Data'!P488)))</f>
        <v/>
      </c>
      <c r="L495" s="5" t="str">
        <f>IF(ISBLANK('Monitor Data'!Q488),"",IF(L$4&gt;'Monitor Data'!Q488,"",ABS(L$4-'Monitor Data'!Q488)))</f>
        <v/>
      </c>
      <c r="M495" s="5" t="str">
        <f>IF(ISBLANK('Monitor Data'!R488),"",IF(M$4&gt;'Monitor Data'!R488,"",ABS(M$4-'Monitor Data'!R488)))</f>
        <v/>
      </c>
      <c r="N495" s="5" t="str">
        <f>IF(ISBLANK('Monitor Data'!S488),"",IF(N$4&gt;'Monitor Data'!S488,"",ABS(N$4-'Monitor Data'!S488)))</f>
        <v/>
      </c>
    </row>
    <row r="496" spans="1:14" x14ac:dyDescent="0.25">
      <c r="A496" s="8">
        <v>44684</v>
      </c>
      <c r="B496" s="5" t="str">
        <f>IF(ISBLANK('Monitor Data'!B489),"",IF(B$4&gt;'Monitor Data'!B489,"",ABS(B$4-'Monitor Data'!B489)))</f>
        <v/>
      </c>
      <c r="C496" s="5" t="str">
        <f>IF(ISBLANK('Monitor Data'!D489),"",IF(C$4&gt;'Monitor Data'!D489,"",ABS(C$4-'Monitor Data'!D489)))</f>
        <v/>
      </c>
      <c r="D496" s="5" t="str">
        <f>IF(ISBLANK('Monitor Data'!E489),"",IF(D$4&gt;'Monitor Data'!E489,"",ABS(D$4-'Monitor Data'!E489)))</f>
        <v/>
      </c>
      <c r="E496" s="5" t="str">
        <f>IF(ISBLANK('Monitor Data'!G489),"",IF(E$4&gt;'Monitor Data'!G489,"",ABS(E$4-'Monitor Data'!G489)))</f>
        <v/>
      </c>
      <c r="F496" s="5" t="str">
        <f>IF(ISBLANK('Monitor Data'!H489),"",IF(F$4&gt;'Monitor Data'!H489,"",ABS(F$4-'Monitor Data'!H489)))</f>
        <v/>
      </c>
      <c r="G496" s="5" t="str">
        <f>IF(ISBLANK('Monitor Data'!J489),"",IF(G$4&gt;'Monitor Data'!J489,"",ABS(G$4-'Monitor Data'!J489)))</f>
        <v/>
      </c>
      <c r="H496" s="5" t="str">
        <f>IF(ISBLANK('Monitor Data'!L489),"",IF(H$4&gt;'Monitor Data'!L489,"",ABS(H$4-'Monitor Data'!L489)))</f>
        <v/>
      </c>
      <c r="I496" s="5" t="str">
        <f>IF(ISBLANK('Monitor Data'!M489),"",IF(I$4&gt;'Monitor Data'!M489,"",ABS(I$4-'Monitor Data'!M489)))</f>
        <v/>
      </c>
      <c r="J496" s="5" t="str">
        <f>IF(ISBLANK('Monitor Data'!O489),"",IF(J$4&gt;'Monitor Data'!O489,"",ABS(J$4-'Monitor Data'!O489)))</f>
        <v/>
      </c>
      <c r="K496" s="5" t="str">
        <f>IF(ISBLANK('Monitor Data'!P489),"",IF(K$4&gt;'Monitor Data'!P489,"",ABS(K$4-'Monitor Data'!P489)))</f>
        <v/>
      </c>
      <c r="L496" s="5" t="str">
        <f>IF(ISBLANK('Monitor Data'!Q489),"",IF(L$4&gt;'Monitor Data'!Q489,"",ABS(L$4-'Monitor Data'!Q489)))</f>
        <v/>
      </c>
      <c r="M496" s="5" t="str">
        <f>IF(ISBLANK('Monitor Data'!R489),"",IF(M$4&gt;'Monitor Data'!R489,"",ABS(M$4-'Monitor Data'!R489)))</f>
        <v/>
      </c>
      <c r="N496" s="5" t="str">
        <f>IF(ISBLANK('Monitor Data'!S489),"",IF(N$4&gt;'Monitor Data'!S489,"",ABS(N$4-'Monitor Data'!S489)))</f>
        <v/>
      </c>
    </row>
    <row r="497" spans="1:14" x14ac:dyDescent="0.25">
      <c r="A497" s="8">
        <v>44685</v>
      </c>
      <c r="B497" s="5" t="str">
        <f>IF(ISBLANK('Monitor Data'!B490),"",IF(B$4&gt;'Monitor Data'!B490,"",ABS(B$4-'Monitor Data'!B490)))</f>
        <v/>
      </c>
      <c r="C497" s="5" t="str">
        <f>IF(ISBLANK('Monitor Data'!D490),"",IF(C$4&gt;'Monitor Data'!D490,"",ABS(C$4-'Monitor Data'!D490)))</f>
        <v/>
      </c>
      <c r="D497" s="5" t="str">
        <f>IF(ISBLANK('Monitor Data'!E490),"",IF(D$4&gt;'Monitor Data'!E490,"",ABS(D$4-'Monitor Data'!E490)))</f>
        <v/>
      </c>
      <c r="E497" s="5" t="str">
        <f>IF(ISBLANK('Monitor Data'!G490),"",IF(E$4&gt;'Monitor Data'!G490,"",ABS(E$4-'Monitor Data'!G490)))</f>
        <v/>
      </c>
      <c r="F497" s="5" t="str">
        <f>IF(ISBLANK('Monitor Data'!H490),"",IF(F$4&gt;'Monitor Data'!H490,"",ABS(F$4-'Monitor Data'!H490)))</f>
        <v/>
      </c>
      <c r="G497" s="5" t="str">
        <f>IF(ISBLANK('Monitor Data'!J490),"",IF(G$4&gt;'Monitor Data'!J490,"",ABS(G$4-'Monitor Data'!J490)))</f>
        <v/>
      </c>
      <c r="H497" s="5" t="str">
        <f>IF(ISBLANK('Monitor Data'!L490),"",IF(H$4&gt;'Monitor Data'!L490,"",ABS(H$4-'Monitor Data'!L490)))</f>
        <v/>
      </c>
      <c r="I497" s="5" t="str">
        <f>IF(ISBLANK('Monitor Data'!M490),"",IF(I$4&gt;'Monitor Data'!M490,"",ABS(I$4-'Monitor Data'!M490)))</f>
        <v/>
      </c>
      <c r="J497" s="5" t="str">
        <f>IF(ISBLANK('Monitor Data'!O490),"",IF(J$4&gt;'Monitor Data'!O490,"",ABS(J$4-'Monitor Data'!O490)))</f>
        <v/>
      </c>
      <c r="K497" s="5" t="str">
        <f>IF(ISBLANK('Monitor Data'!P490),"",IF(K$4&gt;'Monitor Data'!P490,"",ABS(K$4-'Monitor Data'!P490)))</f>
        <v/>
      </c>
      <c r="L497" s="5" t="str">
        <f>IF(ISBLANK('Monitor Data'!Q490),"",IF(L$4&gt;'Monitor Data'!Q490,"",ABS(L$4-'Monitor Data'!Q490)))</f>
        <v/>
      </c>
      <c r="M497" s="5" t="str">
        <f>IF(ISBLANK('Monitor Data'!R490),"",IF(M$4&gt;'Monitor Data'!R490,"",ABS(M$4-'Monitor Data'!R490)))</f>
        <v/>
      </c>
      <c r="N497" s="5" t="str">
        <f>IF(ISBLANK('Monitor Data'!S490),"",IF(N$4&gt;'Monitor Data'!S490,"",ABS(N$4-'Monitor Data'!S490)))</f>
        <v/>
      </c>
    </row>
    <row r="498" spans="1:14" x14ac:dyDescent="0.25">
      <c r="A498" s="8">
        <v>44686</v>
      </c>
      <c r="B498" s="5">
        <f>IF(ISBLANK('Monitor Data'!B491),"",IF(B$4&gt;'Monitor Data'!B491,"",ABS(B$4-'Monitor Data'!B491)))</f>
        <v>2.9000000000000004</v>
      </c>
      <c r="C498" s="5">
        <f>IF(ISBLANK('Monitor Data'!D491),"",IF(C$4&gt;'Monitor Data'!D491,"",ABS(C$4-'Monitor Data'!D491)))</f>
        <v>0</v>
      </c>
      <c r="D498" s="5">
        <f>IF(ISBLANK('Monitor Data'!E491),"",IF(D$4&gt;'Monitor Data'!E491,"",ABS(D$4-'Monitor Data'!E491)))</f>
        <v>1.3999999999999995</v>
      </c>
      <c r="E498" s="5">
        <f>IF(ISBLANK('Monitor Data'!G491),"",IF(E$4&gt;'Monitor Data'!G491,"",ABS(E$4-'Monitor Data'!G491)))</f>
        <v>3.55</v>
      </c>
      <c r="F498" s="5" t="str">
        <f>IF(ISBLANK('Monitor Data'!H491),"",IF(F$4&gt;'Monitor Data'!H491,"",ABS(F$4-'Monitor Data'!H491)))</f>
        <v/>
      </c>
      <c r="G498" s="5">
        <f>IF(ISBLANK('Monitor Data'!J491),"",IF(G$4&gt;'Monitor Data'!J491,"",ABS(G$4-'Monitor Data'!J491)))</f>
        <v>1.6999999999999993</v>
      </c>
      <c r="H498" s="5">
        <f>IF(ISBLANK('Monitor Data'!L491),"",IF(H$4&gt;'Monitor Data'!L491,"",ABS(H$4-'Monitor Data'!L491)))</f>
        <v>3.9999999999999991</v>
      </c>
      <c r="I498" s="5" t="str">
        <f>IF(ISBLANK('Monitor Data'!M491),"",IF(I$4&gt;'Monitor Data'!M491,"",ABS(I$4-'Monitor Data'!M491)))</f>
        <v/>
      </c>
      <c r="J498" s="5" t="str">
        <f>IF(ISBLANK('Monitor Data'!O491),"",IF(J$4&gt;'Monitor Data'!O491,"",ABS(J$4-'Monitor Data'!O491)))</f>
        <v/>
      </c>
      <c r="K498" s="5">
        <f>IF(ISBLANK('Monitor Data'!P491),"",IF(K$4&gt;'Monitor Data'!P491,"",ABS(K$4-'Monitor Data'!P491)))</f>
        <v>1.3999999999999995</v>
      </c>
      <c r="L498" s="5">
        <f>IF(ISBLANK('Monitor Data'!Q491),"",IF(L$4&gt;'Monitor Data'!Q491,"",ABS(L$4-'Monitor Data'!Q491)))</f>
        <v>2.4000000000000004</v>
      </c>
      <c r="M498" s="5" t="str">
        <f>IF(ISBLANK('Monitor Data'!R491),"",IF(M$4&gt;'Monitor Data'!R491,"",ABS(M$4-'Monitor Data'!R491)))</f>
        <v/>
      </c>
      <c r="N498" s="5">
        <f>IF(ISBLANK('Monitor Data'!S491),"",IF(N$4&gt;'Monitor Data'!S491,"",ABS(N$4-'Monitor Data'!S491)))</f>
        <v>4.6000000000000005</v>
      </c>
    </row>
    <row r="499" spans="1:14" x14ac:dyDescent="0.25">
      <c r="A499" s="8">
        <v>44687</v>
      </c>
      <c r="B499" s="5" t="str">
        <f>IF(ISBLANK('Monitor Data'!B492),"",IF(B$4&gt;'Monitor Data'!B492,"",ABS(B$4-'Monitor Data'!B492)))</f>
        <v/>
      </c>
      <c r="C499" s="5" t="str">
        <f>IF(ISBLANK('Monitor Data'!D492),"",IF(C$4&gt;'Monitor Data'!D492,"",ABS(C$4-'Monitor Data'!D492)))</f>
        <v/>
      </c>
      <c r="D499" s="5" t="str">
        <f>IF(ISBLANK('Monitor Data'!E492),"",IF(D$4&gt;'Monitor Data'!E492,"",ABS(D$4-'Monitor Data'!E492)))</f>
        <v/>
      </c>
      <c r="E499" s="5">
        <f>IF(ISBLANK('Monitor Data'!G492),"",IF(E$4&gt;'Monitor Data'!G492,"",ABS(E$4-'Monitor Data'!G492)))</f>
        <v>3.05</v>
      </c>
      <c r="F499" s="5" t="str">
        <f>IF(ISBLANK('Monitor Data'!H492),"",IF(F$4&gt;'Monitor Data'!H492,"",ABS(F$4-'Monitor Data'!H492)))</f>
        <v/>
      </c>
      <c r="G499" s="5" t="str">
        <f>IF(ISBLANK('Monitor Data'!J492),"",IF(G$4&gt;'Monitor Data'!J492,"",ABS(G$4-'Monitor Data'!J492)))</f>
        <v/>
      </c>
      <c r="H499" s="5" t="str">
        <f>IF(ISBLANK('Monitor Data'!L492),"",IF(H$4&gt;'Monitor Data'!L492,"",ABS(H$4-'Monitor Data'!L492)))</f>
        <v/>
      </c>
      <c r="I499" s="5" t="str">
        <f>IF(ISBLANK('Monitor Data'!M492),"",IF(I$4&gt;'Monitor Data'!M492,"",ABS(I$4-'Monitor Data'!M492)))</f>
        <v/>
      </c>
      <c r="J499" s="5" t="str">
        <f>IF(ISBLANK('Monitor Data'!O492),"",IF(J$4&gt;'Monitor Data'!O492,"",ABS(J$4-'Monitor Data'!O492)))</f>
        <v/>
      </c>
      <c r="K499" s="5" t="str">
        <f>IF(ISBLANK('Monitor Data'!P492),"",IF(K$4&gt;'Monitor Data'!P492,"",ABS(K$4-'Monitor Data'!P492)))</f>
        <v/>
      </c>
      <c r="L499" s="5" t="str">
        <f>IF(ISBLANK('Monitor Data'!Q492),"",IF(L$4&gt;'Monitor Data'!Q492,"",ABS(L$4-'Monitor Data'!Q492)))</f>
        <v/>
      </c>
      <c r="M499" s="5" t="str">
        <f>IF(ISBLANK('Monitor Data'!R492),"",IF(M$4&gt;'Monitor Data'!R492,"",ABS(M$4-'Monitor Data'!R492)))</f>
        <v/>
      </c>
      <c r="N499" s="5" t="str">
        <f>IF(ISBLANK('Monitor Data'!S492),"",IF(N$4&gt;'Monitor Data'!S492,"",ABS(N$4-'Monitor Data'!S492)))</f>
        <v/>
      </c>
    </row>
    <row r="500" spans="1:14" x14ac:dyDescent="0.25">
      <c r="A500" s="8">
        <v>44688</v>
      </c>
      <c r="B500" s="5" t="str">
        <f>IF(ISBLANK('Monitor Data'!B493),"",IF(B$4&gt;'Monitor Data'!B493,"",ABS(B$4-'Monitor Data'!B493)))</f>
        <v/>
      </c>
      <c r="C500" s="5" t="str">
        <f>IF(ISBLANK('Monitor Data'!D493),"",IF(C$4&gt;'Monitor Data'!D493,"",ABS(C$4-'Monitor Data'!D493)))</f>
        <v/>
      </c>
      <c r="D500" s="5" t="str">
        <f>IF(ISBLANK('Monitor Data'!E493),"",IF(D$4&gt;'Monitor Data'!E493,"",ABS(D$4-'Monitor Data'!E493)))</f>
        <v/>
      </c>
      <c r="E500" s="5" t="str">
        <f>IF(ISBLANK('Monitor Data'!G493),"",IF(E$4&gt;'Monitor Data'!G493,"",ABS(E$4-'Monitor Data'!G493)))</f>
        <v/>
      </c>
      <c r="F500" s="5" t="str">
        <f>IF(ISBLANK('Monitor Data'!H493),"",IF(F$4&gt;'Monitor Data'!H493,"",ABS(F$4-'Monitor Data'!H493)))</f>
        <v/>
      </c>
      <c r="G500" s="5" t="str">
        <f>IF(ISBLANK('Monitor Data'!J493),"",IF(G$4&gt;'Monitor Data'!J493,"",ABS(G$4-'Monitor Data'!J493)))</f>
        <v/>
      </c>
      <c r="H500" s="5" t="str">
        <f>IF(ISBLANK('Monitor Data'!L493),"",IF(H$4&gt;'Monitor Data'!L493,"",ABS(H$4-'Monitor Data'!L493)))</f>
        <v/>
      </c>
      <c r="I500" s="5" t="str">
        <f>IF(ISBLANK('Monitor Data'!M493),"",IF(I$4&gt;'Monitor Data'!M493,"",ABS(I$4-'Monitor Data'!M493)))</f>
        <v/>
      </c>
      <c r="J500" s="5" t="str">
        <f>IF(ISBLANK('Monitor Data'!O493),"",IF(J$4&gt;'Monitor Data'!O493,"",ABS(J$4-'Monitor Data'!O493)))</f>
        <v/>
      </c>
      <c r="K500" s="5" t="str">
        <f>IF(ISBLANK('Monitor Data'!P493),"",IF(K$4&gt;'Monitor Data'!P493,"",ABS(K$4-'Monitor Data'!P493)))</f>
        <v/>
      </c>
      <c r="L500" s="5" t="str">
        <f>IF(ISBLANK('Monitor Data'!Q493),"",IF(L$4&gt;'Monitor Data'!Q493,"",ABS(L$4-'Monitor Data'!Q493)))</f>
        <v/>
      </c>
      <c r="M500" s="5" t="str">
        <f>IF(ISBLANK('Monitor Data'!R493),"",IF(M$4&gt;'Monitor Data'!R493,"",ABS(M$4-'Monitor Data'!R493)))</f>
        <v/>
      </c>
      <c r="N500" s="5" t="str">
        <f>IF(ISBLANK('Monitor Data'!S493),"",IF(N$4&gt;'Monitor Data'!S493,"",ABS(N$4-'Monitor Data'!S493)))</f>
        <v/>
      </c>
    </row>
    <row r="501" spans="1:14" x14ac:dyDescent="0.25">
      <c r="A501" s="8">
        <v>44689</v>
      </c>
      <c r="B501" s="5" t="str">
        <f>IF(ISBLANK('Monitor Data'!B494),"",IF(B$4&gt;'Monitor Data'!B494,"",ABS(B$4-'Monitor Data'!B494)))</f>
        <v/>
      </c>
      <c r="C501" s="5" t="str">
        <f>IF(ISBLANK('Monitor Data'!D494),"",IF(C$4&gt;'Monitor Data'!D494,"",ABS(C$4-'Monitor Data'!D494)))</f>
        <v/>
      </c>
      <c r="D501" s="5" t="str">
        <f>IF(ISBLANK('Monitor Data'!E494),"",IF(D$4&gt;'Monitor Data'!E494,"",ABS(D$4-'Monitor Data'!E494)))</f>
        <v/>
      </c>
      <c r="E501" s="5" t="str">
        <f>IF(ISBLANK('Monitor Data'!G494),"",IF(E$4&gt;'Monitor Data'!G494,"",ABS(E$4-'Monitor Data'!G494)))</f>
        <v/>
      </c>
      <c r="F501" s="5">
        <f>IF(ISBLANK('Monitor Data'!H494),"",IF(F$4&gt;'Monitor Data'!H494,"",ABS(F$4-'Monitor Data'!H494)))</f>
        <v>0.80000000000000071</v>
      </c>
      <c r="G501" s="5" t="str">
        <f>IF(ISBLANK('Monitor Data'!J494),"",IF(G$4&gt;'Monitor Data'!J494,"",ABS(G$4-'Monitor Data'!J494)))</f>
        <v/>
      </c>
      <c r="H501" s="5" t="str">
        <f>IF(ISBLANK('Monitor Data'!L494),"",IF(H$4&gt;'Monitor Data'!L494,"",ABS(H$4-'Monitor Data'!L494)))</f>
        <v/>
      </c>
      <c r="I501" s="5" t="str">
        <f>IF(ISBLANK('Monitor Data'!M494),"",IF(I$4&gt;'Monitor Data'!M494,"",ABS(I$4-'Monitor Data'!M494)))</f>
        <v/>
      </c>
      <c r="J501" s="5" t="str">
        <f>IF(ISBLANK('Monitor Data'!O494),"",IF(J$4&gt;'Monitor Data'!O494,"",ABS(J$4-'Monitor Data'!O494)))</f>
        <v/>
      </c>
      <c r="K501" s="5" t="str">
        <f>IF(ISBLANK('Monitor Data'!P494),"",IF(K$4&gt;'Monitor Data'!P494,"",ABS(K$4-'Monitor Data'!P494)))</f>
        <v/>
      </c>
      <c r="L501" s="5" t="str">
        <f>IF(ISBLANK('Monitor Data'!Q494),"",IF(L$4&gt;'Monitor Data'!Q494,"",ABS(L$4-'Monitor Data'!Q494)))</f>
        <v/>
      </c>
      <c r="M501" s="5" t="str">
        <f>IF(ISBLANK('Monitor Data'!R494),"",IF(M$4&gt;'Monitor Data'!R494,"",ABS(M$4-'Monitor Data'!R494)))</f>
        <v/>
      </c>
      <c r="N501" s="5" t="str">
        <f>IF(ISBLANK('Monitor Data'!S494),"",IF(N$4&gt;'Monitor Data'!S494,"",ABS(N$4-'Monitor Data'!S494)))</f>
        <v/>
      </c>
    </row>
    <row r="502" spans="1:14" x14ac:dyDescent="0.25">
      <c r="A502" s="8">
        <v>44690</v>
      </c>
      <c r="B502" s="5" t="str">
        <f>IF(ISBLANK('Monitor Data'!B495),"",IF(B$4&gt;'Monitor Data'!B495,"",ABS(B$4-'Monitor Data'!B495)))</f>
        <v/>
      </c>
      <c r="C502" s="5" t="str">
        <f>IF(ISBLANK('Monitor Data'!D495),"",IF(C$4&gt;'Monitor Data'!D495,"",ABS(C$4-'Monitor Data'!D495)))</f>
        <v/>
      </c>
      <c r="D502" s="5">
        <f>IF(ISBLANK('Monitor Data'!E495),"",IF(D$4&gt;'Monitor Data'!E495,"",ABS(D$4-'Monitor Data'!E495)))</f>
        <v>2.9999999999999991</v>
      </c>
      <c r="E502" s="5">
        <f>IF(ISBLANK('Monitor Data'!G495),"",IF(E$4&gt;'Monitor Data'!G495,"",ABS(E$4-'Monitor Data'!G495)))</f>
        <v>3.05</v>
      </c>
      <c r="F502" s="5" t="str">
        <f>IF(ISBLANK('Monitor Data'!H495),"",IF(F$4&gt;'Monitor Data'!H495,"",ABS(F$4-'Monitor Data'!H495)))</f>
        <v/>
      </c>
      <c r="G502" s="5" t="str">
        <f>IF(ISBLANK('Monitor Data'!J495),"",IF(G$4&gt;'Monitor Data'!J495,"",ABS(G$4-'Monitor Data'!J495)))</f>
        <v/>
      </c>
      <c r="H502" s="5" t="str">
        <f>IF(ISBLANK('Monitor Data'!L495),"",IF(H$4&gt;'Monitor Data'!L495,"",ABS(H$4-'Monitor Data'!L495)))</f>
        <v/>
      </c>
      <c r="I502" s="5">
        <f>IF(ISBLANK('Monitor Data'!M495),"",IF(I$4&gt;'Monitor Data'!M495,"",ABS(I$4-'Monitor Data'!M495)))</f>
        <v>6</v>
      </c>
      <c r="J502" s="5" t="str">
        <f>IF(ISBLANK('Monitor Data'!O495),"",IF(J$4&gt;'Monitor Data'!O495,"",ABS(J$4-'Monitor Data'!O495)))</f>
        <v/>
      </c>
      <c r="K502" s="5">
        <f>IF(ISBLANK('Monitor Data'!P495),"",IF(K$4&gt;'Monitor Data'!P495,"",ABS(K$4-'Monitor Data'!P495)))</f>
        <v>1.2999999999999998</v>
      </c>
      <c r="L502" s="5" t="str">
        <f>IF(ISBLANK('Monitor Data'!Q495),"",IF(L$4&gt;'Monitor Data'!Q495,"",ABS(L$4-'Monitor Data'!Q495)))</f>
        <v/>
      </c>
      <c r="M502" s="5" t="str">
        <f>IF(ISBLANK('Monitor Data'!R495),"",IF(M$4&gt;'Monitor Data'!R495,"",ABS(M$4-'Monitor Data'!R495)))</f>
        <v/>
      </c>
      <c r="N502" s="5" t="str">
        <f>IF(ISBLANK('Monitor Data'!S495),"",IF(N$4&gt;'Monitor Data'!S495,"",ABS(N$4-'Monitor Data'!S495)))</f>
        <v/>
      </c>
    </row>
    <row r="503" spans="1:14" x14ac:dyDescent="0.25">
      <c r="A503" s="8">
        <v>44691</v>
      </c>
      <c r="B503" s="5" t="str">
        <f>IF(ISBLANK('Monitor Data'!B496),"",IF(B$4&gt;'Monitor Data'!B496,"",ABS(B$4-'Monitor Data'!B496)))</f>
        <v/>
      </c>
      <c r="C503" s="5" t="str">
        <f>IF(ISBLANK('Monitor Data'!D496),"",IF(C$4&gt;'Monitor Data'!D496,"",ABS(C$4-'Monitor Data'!D496)))</f>
        <v/>
      </c>
      <c r="D503" s="5">
        <f>IF(ISBLANK('Monitor Data'!E496),"",IF(D$4&gt;'Monitor Data'!E496,"",ABS(D$4-'Monitor Data'!E496)))</f>
        <v>12</v>
      </c>
      <c r="E503" s="5">
        <f>IF(ISBLANK('Monitor Data'!G496),"",IF(E$4&gt;'Monitor Data'!G496,"",ABS(E$4-'Monitor Data'!G496)))</f>
        <v>12.05</v>
      </c>
      <c r="F503" s="5" t="str">
        <f>IF(ISBLANK('Monitor Data'!H496),"",IF(F$4&gt;'Monitor Data'!H496,"",ABS(F$4-'Monitor Data'!H496)))</f>
        <v/>
      </c>
      <c r="G503" s="5" t="str">
        <f>IF(ISBLANK('Monitor Data'!J496),"",IF(G$4&gt;'Monitor Data'!J496,"",ABS(G$4-'Monitor Data'!J496)))</f>
        <v/>
      </c>
      <c r="H503" s="5" t="str">
        <f>IF(ISBLANK('Monitor Data'!L496),"",IF(H$4&gt;'Monitor Data'!L496,"",ABS(H$4-'Monitor Data'!L496)))</f>
        <v/>
      </c>
      <c r="I503" s="5">
        <f>IF(ISBLANK('Monitor Data'!M496),"",IF(I$4&gt;'Monitor Data'!M496,"",ABS(I$4-'Monitor Data'!M496)))</f>
        <v>13.600000000000001</v>
      </c>
      <c r="J503" s="5" t="str">
        <f>IF(ISBLANK('Monitor Data'!O496),"",IF(J$4&gt;'Monitor Data'!O496,"",ABS(J$4-'Monitor Data'!O496)))</f>
        <v/>
      </c>
      <c r="K503" s="5">
        <f>IF(ISBLANK('Monitor Data'!P496),"",IF(K$4&gt;'Monitor Data'!P496,"",ABS(K$4-'Monitor Data'!P496)))</f>
        <v>11.3</v>
      </c>
      <c r="L503" s="5" t="str">
        <f>IF(ISBLANK('Monitor Data'!Q496),"",IF(L$4&gt;'Monitor Data'!Q496,"",ABS(L$4-'Monitor Data'!Q496)))</f>
        <v/>
      </c>
      <c r="M503" s="5" t="str">
        <f>IF(ISBLANK('Monitor Data'!R496),"",IF(M$4&gt;'Monitor Data'!R496,"",ABS(M$4-'Monitor Data'!R496)))</f>
        <v/>
      </c>
      <c r="N503" s="5" t="str">
        <f>IF(ISBLANK('Monitor Data'!S496),"",IF(N$4&gt;'Monitor Data'!S496,"",ABS(N$4-'Monitor Data'!S496)))</f>
        <v/>
      </c>
    </row>
    <row r="504" spans="1:14" x14ac:dyDescent="0.25">
      <c r="A504" s="8">
        <v>44692</v>
      </c>
      <c r="B504" s="5">
        <f>IF(ISBLANK('Monitor Data'!B497),"",IF(B$4&gt;'Monitor Data'!B497,"",ABS(B$4-'Monitor Data'!B497)))</f>
        <v>11.6</v>
      </c>
      <c r="C504" s="5">
        <f>IF(ISBLANK('Monitor Data'!D497),"",IF(C$4&gt;'Monitor Data'!D497,"",ABS(C$4-'Monitor Data'!D497)))</f>
        <v>14.2</v>
      </c>
      <c r="D504" s="5">
        <f>IF(ISBLANK('Monitor Data'!E497),"",IF(D$4&gt;'Monitor Data'!E497,"",ABS(D$4-'Monitor Data'!E497)))</f>
        <v>15.600000000000001</v>
      </c>
      <c r="E504" s="5">
        <f>IF(ISBLANK('Monitor Data'!G497),"",IF(E$4&gt;'Monitor Data'!G497,"",ABS(E$4-'Monitor Data'!G497)))</f>
        <v>12.850000000000001</v>
      </c>
      <c r="F504" s="5">
        <f>IF(ISBLANK('Monitor Data'!H497),"",IF(F$4&gt;'Monitor Data'!H497,"",ABS(F$4-'Monitor Data'!H497)))</f>
        <v>9.4</v>
      </c>
      <c r="G504" s="5">
        <f>IF(ISBLANK('Monitor Data'!J497),"",IF(G$4&gt;'Monitor Data'!J497,"",ABS(G$4-'Monitor Data'!J497)))</f>
        <v>14.499999999999998</v>
      </c>
      <c r="H504" s="5" t="str">
        <f>IF(ISBLANK('Monitor Data'!L497),"",IF(H$4&gt;'Monitor Data'!L497,"",ABS(H$4-'Monitor Data'!L497)))</f>
        <v/>
      </c>
      <c r="I504" s="5">
        <f>IF(ISBLANK('Monitor Data'!M497),"",IF(I$4&gt;'Monitor Data'!M497,"",ABS(I$4-'Monitor Data'!M497)))</f>
        <v>13.600000000000001</v>
      </c>
      <c r="J504" s="5">
        <f>IF(ISBLANK('Monitor Data'!O497),"",IF(J$4&gt;'Monitor Data'!O497,"",ABS(J$4-'Monitor Data'!O497)))</f>
        <v>9.2000000000000011</v>
      </c>
      <c r="K504" s="5">
        <f>IF(ISBLANK('Monitor Data'!P497),"",IF(K$4&gt;'Monitor Data'!P497,"",ABS(K$4-'Monitor Data'!P497)))</f>
        <v>15.3</v>
      </c>
      <c r="L504" s="5">
        <f>IF(ISBLANK('Monitor Data'!Q497),"",IF(L$4&gt;'Monitor Data'!Q497,"",ABS(L$4-'Monitor Data'!Q497)))</f>
        <v>15.000000000000002</v>
      </c>
      <c r="M504" s="5" t="str">
        <f>IF(ISBLANK('Monitor Data'!R497),"",IF(M$4&gt;'Monitor Data'!R497,"",ABS(M$4-'Monitor Data'!R497)))</f>
        <v/>
      </c>
      <c r="N504" s="5">
        <f>IF(ISBLANK('Monitor Data'!S497),"",IF(N$4&gt;'Monitor Data'!S497,"",ABS(N$4-'Monitor Data'!S497)))</f>
        <v>4.9999999999999991</v>
      </c>
    </row>
    <row r="505" spans="1:14" x14ac:dyDescent="0.25">
      <c r="A505" s="8">
        <v>44693</v>
      </c>
      <c r="B505" s="5" t="str">
        <f>IF(ISBLANK('Monitor Data'!B498),"",IF(B$4&gt;'Monitor Data'!B498,"",ABS(B$4-'Monitor Data'!B498)))</f>
        <v/>
      </c>
      <c r="C505" s="5" t="str">
        <f>IF(ISBLANK('Monitor Data'!D498),"",IF(C$4&gt;'Monitor Data'!D498,"",ABS(C$4-'Monitor Data'!D498)))</f>
        <v/>
      </c>
      <c r="D505" s="5">
        <f>IF(ISBLANK('Monitor Data'!E498),"",IF(D$4&gt;'Monitor Data'!E498,"",ABS(D$4-'Monitor Data'!E498)))</f>
        <v>9</v>
      </c>
      <c r="E505" s="5">
        <f>IF(ISBLANK('Monitor Data'!G498),"",IF(E$4&gt;'Monitor Data'!G498,"",ABS(E$4-'Monitor Data'!G498)))</f>
        <v>8.1499999999999986</v>
      </c>
      <c r="F505" s="5" t="str">
        <f>IF(ISBLANK('Monitor Data'!H498),"",IF(F$4&gt;'Monitor Data'!H498,"",ABS(F$4-'Monitor Data'!H498)))</f>
        <v/>
      </c>
      <c r="G505" s="5" t="str">
        <f>IF(ISBLANK('Monitor Data'!J498),"",IF(G$4&gt;'Monitor Data'!J498,"",ABS(G$4-'Monitor Data'!J498)))</f>
        <v/>
      </c>
      <c r="H505" s="5" t="str">
        <f>IF(ISBLANK('Monitor Data'!L498),"",IF(H$4&gt;'Monitor Data'!L498,"",ABS(H$4-'Monitor Data'!L498)))</f>
        <v/>
      </c>
      <c r="I505" s="5">
        <f>IF(ISBLANK('Monitor Data'!M498),"",IF(I$4&gt;'Monitor Data'!M498,"",ABS(I$4-'Monitor Data'!M498)))</f>
        <v>5.6</v>
      </c>
      <c r="J505" s="5" t="str">
        <f>IF(ISBLANK('Monitor Data'!O498),"",IF(J$4&gt;'Monitor Data'!O498,"",ABS(J$4-'Monitor Data'!O498)))</f>
        <v/>
      </c>
      <c r="K505" s="5">
        <f>IF(ISBLANK('Monitor Data'!P498),"",IF(K$4&gt;'Monitor Data'!P498,"",ABS(K$4-'Monitor Data'!P498)))</f>
        <v>12.100000000000001</v>
      </c>
      <c r="L505" s="5" t="str">
        <f>IF(ISBLANK('Monitor Data'!Q498),"",IF(L$4&gt;'Monitor Data'!Q498,"",ABS(L$4-'Monitor Data'!Q498)))</f>
        <v/>
      </c>
      <c r="M505" s="5" t="str">
        <f>IF(ISBLANK('Monitor Data'!R498),"",IF(M$4&gt;'Monitor Data'!R498,"",ABS(M$4-'Monitor Data'!R498)))</f>
        <v/>
      </c>
      <c r="N505" s="5" t="str">
        <f>IF(ISBLANK('Monitor Data'!S498),"",IF(N$4&gt;'Monitor Data'!S498,"",ABS(N$4-'Monitor Data'!S498)))</f>
        <v/>
      </c>
    </row>
    <row r="506" spans="1:14" x14ac:dyDescent="0.25">
      <c r="A506" s="8">
        <v>44694</v>
      </c>
      <c r="B506" s="5" t="str">
        <f>IF(ISBLANK('Monitor Data'!B499),"",IF(B$4&gt;'Monitor Data'!B499,"",ABS(B$4-'Monitor Data'!B499)))</f>
        <v/>
      </c>
      <c r="C506" s="5" t="str">
        <f>IF(ISBLANK('Monitor Data'!D499),"",IF(C$4&gt;'Monitor Data'!D499,"",ABS(C$4-'Monitor Data'!D499)))</f>
        <v/>
      </c>
      <c r="D506" s="5">
        <f>IF(ISBLANK('Monitor Data'!E499),"",IF(D$4&gt;'Monitor Data'!E499,"",ABS(D$4-'Monitor Data'!E499)))</f>
        <v>1.1000000000000005</v>
      </c>
      <c r="E506" s="5">
        <f>IF(ISBLANK('Monitor Data'!G499),"",IF(E$4&gt;'Monitor Data'!G499,"",ABS(E$4-'Monitor Data'!G499)))</f>
        <v>2.6499999999999995</v>
      </c>
      <c r="F506" s="5" t="str">
        <f>IF(ISBLANK('Monitor Data'!H499),"",IF(F$4&gt;'Monitor Data'!H499,"",ABS(F$4-'Monitor Data'!H499)))</f>
        <v/>
      </c>
      <c r="G506" s="5" t="str">
        <f>IF(ISBLANK('Monitor Data'!J499),"",IF(G$4&gt;'Monitor Data'!J499,"",ABS(G$4-'Monitor Data'!J499)))</f>
        <v/>
      </c>
      <c r="H506" s="5" t="str">
        <f>IF(ISBLANK('Monitor Data'!L499),"",IF(H$4&gt;'Monitor Data'!L499,"",ABS(H$4-'Monitor Data'!L499)))</f>
        <v/>
      </c>
      <c r="I506" s="5" t="str">
        <f>IF(ISBLANK('Monitor Data'!M499),"",IF(I$4&gt;'Monitor Data'!M499,"",ABS(I$4-'Monitor Data'!M499)))</f>
        <v/>
      </c>
      <c r="J506" s="5" t="str">
        <f>IF(ISBLANK('Monitor Data'!O499),"",IF(J$4&gt;'Monitor Data'!O499,"",ABS(J$4-'Monitor Data'!O499)))</f>
        <v/>
      </c>
      <c r="K506" s="5">
        <f>IF(ISBLANK('Monitor Data'!P499),"",IF(K$4&gt;'Monitor Data'!P499,"",ABS(K$4-'Monitor Data'!P499)))</f>
        <v>3.3999999999999995</v>
      </c>
      <c r="L506" s="5" t="str">
        <f>IF(ISBLANK('Monitor Data'!Q499),"",IF(L$4&gt;'Monitor Data'!Q499,"",ABS(L$4-'Monitor Data'!Q499)))</f>
        <v/>
      </c>
      <c r="M506" s="5" t="str">
        <f>IF(ISBLANK('Monitor Data'!R499),"",IF(M$4&gt;'Monitor Data'!R499,"",ABS(M$4-'Monitor Data'!R499)))</f>
        <v/>
      </c>
      <c r="N506" s="5" t="str">
        <f>IF(ISBLANK('Monitor Data'!S499),"",IF(N$4&gt;'Monitor Data'!S499,"",ABS(N$4-'Monitor Data'!S499)))</f>
        <v/>
      </c>
    </row>
    <row r="507" spans="1:14" x14ac:dyDescent="0.25">
      <c r="A507" s="8">
        <v>44695</v>
      </c>
      <c r="B507" s="5">
        <f>IF(ISBLANK('Monitor Data'!B500),"",IF(B$4&gt;'Monitor Data'!B500,"",ABS(B$4-'Monitor Data'!B500)))</f>
        <v>2.5999999999999996</v>
      </c>
      <c r="C507" s="5" t="str">
        <f>IF(ISBLANK('Monitor Data'!D500),"",IF(C$4&gt;'Monitor Data'!D500,"",ABS(C$4-'Monitor Data'!D500)))</f>
        <v/>
      </c>
      <c r="D507" s="5">
        <f>IF(ISBLANK('Monitor Data'!E500),"",IF(D$4&gt;'Monitor Data'!E500,"",ABS(D$4-'Monitor Data'!E500)))</f>
        <v>0.5</v>
      </c>
      <c r="E507" s="5">
        <f>IF(ISBLANK('Monitor Data'!G500),"",IF(E$4&gt;'Monitor Data'!G500,"",ABS(E$4-'Monitor Data'!G500)))</f>
        <v>2.95</v>
      </c>
      <c r="F507" s="5" t="str">
        <f>IF(ISBLANK('Monitor Data'!H500),"",IF(F$4&gt;'Monitor Data'!H500,"",ABS(F$4-'Monitor Data'!H500)))</f>
        <v/>
      </c>
      <c r="G507" s="5">
        <f>IF(ISBLANK('Monitor Data'!J500),"",IF(G$4&gt;'Monitor Data'!J500,"",ABS(G$4-'Monitor Data'!J500)))</f>
        <v>1.4000000000000004</v>
      </c>
      <c r="H507" s="5" t="str">
        <f>IF(ISBLANK('Monitor Data'!L500),"",IF(H$4&gt;'Monitor Data'!L500,"",ABS(H$4-'Monitor Data'!L500)))</f>
        <v/>
      </c>
      <c r="I507" s="5">
        <f>IF(ISBLANK('Monitor Data'!M500),"",IF(I$4&gt;'Monitor Data'!M500,"",ABS(I$4-'Monitor Data'!M500)))</f>
        <v>1.6999999999999993</v>
      </c>
      <c r="J507" s="5">
        <f>IF(ISBLANK('Monitor Data'!O500),"",IF(J$4&gt;'Monitor Data'!O500,"",ABS(J$4-'Monitor Data'!O500)))</f>
        <v>2.1999999999999993</v>
      </c>
      <c r="K507" s="5">
        <f>IF(ISBLANK('Monitor Data'!P500),"",IF(K$4&gt;'Monitor Data'!P500,"",ABS(K$4-'Monitor Data'!P500)))</f>
        <v>0.89999999999999947</v>
      </c>
      <c r="L507" s="5">
        <f>IF(ISBLANK('Monitor Data'!Q500),"",IF(L$4&gt;'Monitor Data'!Q500,"",ABS(L$4-'Monitor Data'!Q500)))</f>
        <v>0.30000000000000071</v>
      </c>
      <c r="M507" s="5" t="str">
        <f>IF(ISBLANK('Monitor Data'!R500),"",IF(M$4&gt;'Monitor Data'!R500,"",ABS(M$4-'Monitor Data'!R500)))</f>
        <v/>
      </c>
      <c r="N507" s="5" t="str">
        <f>IF(ISBLANK('Monitor Data'!S500),"",IF(N$4&gt;'Monitor Data'!S500,"",ABS(N$4-'Monitor Data'!S500)))</f>
        <v/>
      </c>
    </row>
    <row r="508" spans="1:14" x14ac:dyDescent="0.25">
      <c r="A508" s="8">
        <v>44696</v>
      </c>
      <c r="B508" s="5" t="str">
        <f>IF(ISBLANK('Monitor Data'!B501),"",IF(B$4&gt;'Monitor Data'!B501,"",ABS(B$4-'Monitor Data'!B501)))</f>
        <v/>
      </c>
      <c r="C508" s="5" t="str">
        <f>IF(ISBLANK('Monitor Data'!D501),"",IF(C$4&gt;'Monitor Data'!D501,"",ABS(C$4-'Monitor Data'!D501)))</f>
        <v/>
      </c>
      <c r="D508" s="5" t="str">
        <f>IF(ISBLANK('Monitor Data'!E501),"",IF(D$4&gt;'Monitor Data'!E501,"",ABS(D$4-'Monitor Data'!E501)))</f>
        <v/>
      </c>
      <c r="E508" s="5" t="str">
        <f>IF(ISBLANK('Monitor Data'!G501),"",IF(E$4&gt;'Monitor Data'!G501,"",ABS(E$4-'Monitor Data'!G501)))</f>
        <v/>
      </c>
      <c r="F508" s="5" t="str">
        <f>IF(ISBLANK('Monitor Data'!H501),"",IF(F$4&gt;'Monitor Data'!H501,"",ABS(F$4-'Monitor Data'!H501)))</f>
        <v/>
      </c>
      <c r="G508" s="5" t="str">
        <f>IF(ISBLANK('Monitor Data'!J501),"",IF(G$4&gt;'Monitor Data'!J501,"",ABS(G$4-'Monitor Data'!J501)))</f>
        <v/>
      </c>
      <c r="H508" s="5" t="str">
        <f>IF(ISBLANK('Monitor Data'!L501),"",IF(H$4&gt;'Monitor Data'!L501,"",ABS(H$4-'Monitor Data'!L501)))</f>
        <v/>
      </c>
      <c r="I508" s="5" t="str">
        <f>IF(ISBLANK('Monitor Data'!M501),"",IF(I$4&gt;'Monitor Data'!M501,"",ABS(I$4-'Monitor Data'!M501)))</f>
        <v/>
      </c>
      <c r="J508" s="5" t="str">
        <f>IF(ISBLANK('Monitor Data'!O501),"",IF(J$4&gt;'Monitor Data'!O501,"",ABS(J$4-'Monitor Data'!O501)))</f>
        <v/>
      </c>
      <c r="K508" s="5" t="str">
        <f>IF(ISBLANK('Monitor Data'!P501),"",IF(K$4&gt;'Monitor Data'!P501,"",ABS(K$4-'Monitor Data'!P501)))</f>
        <v/>
      </c>
      <c r="L508" s="5" t="str">
        <f>IF(ISBLANK('Monitor Data'!Q501),"",IF(L$4&gt;'Monitor Data'!Q501,"",ABS(L$4-'Monitor Data'!Q501)))</f>
        <v/>
      </c>
      <c r="M508" s="5" t="str">
        <f>IF(ISBLANK('Monitor Data'!R501),"",IF(M$4&gt;'Monitor Data'!R501,"",ABS(M$4-'Monitor Data'!R501)))</f>
        <v/>
      </c>
      <c r="N508" s="5" t="str">
        <f>IF(ISBLANK('Monitor Data'!S501),"",IF(N$4&gt;'Monitor Data'!S501,"",ABS(N$4-'Monitor Data'!S501)))</f>
        <v/>
      </c>
    </row>
    <row r="509" spans="1:14" x14ac:dyDescent="0.25">
      <c r="A509" s="8">
        <v>44697</v>
      </c>
      <c r="B509" s="5" t="str">
        <f>IF(ISBLANK('Monitor Data'!B502),"",IF(B$4&gt;'Monitor Data'!B502,"",ABS(B$4-'Monitor Data'!B502)))</f>
        <v/>
      </c>
      <c r="C509" s="5" t="str">
        <f>IF(ISBLANK('Monitor Data'!D502),"",IF(C$4&gt;'Monitor Data'!D502,"",ABS(C$4-'Monitor Data'!D502)))</f>
        <v/>
      </c>
      <c r="D509" s="5" t="str">
        <f>IF(ISBLANK('Monitor Data'!E502),"",IF(D$4&gt;'Monitor Data'!E502,"",ABS(D$4-'Monitor Data'!E502)))</f>
        <v/>
      </c>
      <c r="E509" s="5" t="str">
        <f>IF(ISBLANK('Monitor Data'!G502),"",IF(E$4&gt;'Monitor Data'!G502,"",ABS(E$4-'Monitor Data'!G502)))</f>
        <v/>
      </c>
      <c r="F509" s="5" t="str">
        <f>IF(ISBLANK('Monitor Data'!H502),"",IF(F$4&gt;'Monitor Data'!H502,"",ABS(F$4-'Monitor Data'!H502)))</f>
        <v/>
      </c>
      <c r="G509" s="5" t="str">
        <f>IF(ISBLANK('Monitor Data'!J502),"",IF(G$4&gt;'Monitor Data'!J502,"",ABS(G$4-'Monitor Data'!J502)))</f>
        <v/>
      </c>
      <c r="H509" s="5" t="str">
        <f>IF(ISBLANK('Monitor Data'!L502),"",IF(H$4&gt;'Monitor Data'!L502,"",ABS(H$4-'Monitor Data'!L502)))</f>
        <v/>
      </c>
      <c r="I509" s="5" t="str">
        <f>IF(ISBLANK('Monitor Data'!M502),"",IF(I$4&gt;'Monitor Data'!M502,"",ABS(I$4-'Monitor Data'!M502)))</f>
        <v/>
      </c>
      <c r="J509" s="5" t="str">
        <f>IF(ISBLANK('Monitor Data'!O502),"",IF(J$4&gt;'Monitor Data'!O502,"",ABS(J$4-'Monitor Data'!O502)))</f>
        <v/>
      </c>
      <c r="K509" s="5" t="str">
        <f>IF(ISBLANK('Monitor Data'!P502),"",IF(K$4&gt;'Monitor Data'!P502,"",ABS(K$4-'Monitor Data'!P502)))</f>
        <v/>
      </c>
      <c r="L509" s="5" t="str">
        <f>IF(ISBLANK('Monitor Data'!Q502),"",IF(L$4&gt;'Monitor Data'!Q502,"",ABS(L$4-'Monitor Data'!Q502)))</f>
        <v/>
      </c>
      <c r="M509" s="5" t="str">
        <f>IF(ISBLANK('Monitor Data'!R502),"",IF(M$4&gt;'Monitor Data'!R502,"",ABS(M$4-'Monitor Data'!R502)))</f>
        <v/>
      </c>
      <c r="N509" s="5" t="str">
        <f>IF(ISBLANK('Monitor Data'!S502),"",IF(N$4&gt;'Monitor Data'!S502,"",ABS(N$4-'Monitor Data'!S502)))</f>
        <v/>
      </c>
    </row>
    <row r="510" spans="1:14" x14ac:dyDescent="0.25">
      <c r="A510" s="8">
        <v>44698</v>
      </c>
      <c r="B510" s="5">
        <f>IF(ISBLANK('Monitor Data'!B503),"",IF(B$4&gt;'Monitor Data'!B503,"",ABS(B$4-'Monitor Data'!B503)))</f>
        <v>1</v>
      </c>
      <c r="C510" s="5" t="str">
        <f>IF(ISBLANK('Monitor Data'!D503),"",IF(C$4&gt;'Monitor Data'!D503,"",ABS(C$4-'Monitor Data'!D503)))</f>
        <v/>
      </c>
      <c r="D510" s="5" t="str">
        <f>IF(ISBLANK('Monitor Data'!E503),"",IF(D$4&gt;'Monitor Data'!E503,"",ABS(D$4-'Monitor Data'!E503)))</f>
        <v/>
      </c>
      <c r="E510" s="5" t="str">
        <f>IF(ISBLANK('Monitor Data'!G503),"",IF(E$4&gt;'Monitor Data'!G503,"",ABS(E$4-'Monitor Data'!G503)))</f>
        <v/>
      </c>
      <c r="F510" s="5" t="str">
        <f>IF(ISBLANK('Monitor Data'!H503),"",IF(F$4&gt;'Monitor Data'!H503,"",ABS(F$4-'Monitor Data'!H503)))</f>
        <v/>
      </c>
      <c r="G510" s="5" t="str">
        <f>IF(ISBLANK('Monitor Data'!J503),"",IF(G$4&gt;'Monitor Data'!J503,"",ABS(G$4-'Monitor Data'!J503)))</f>
        <v/>
      </c>
      <c r="H510" s="5" t="str">
        <f>IF(ISBLANK('Monitor Data'!L503),"",IF(H$4&gt;'Monitor Data'!L503,"",ABS(H$4-'Monitor Data'!L503)))</f>
        <v/>
      </c>
      <c r="I510" s="5">
        <f>IF(ISBLANK('Monitor Data'!M503),"",IF(I$4&gt;'Monitor Data'!M503,"",ABS(I$4-'Monitor Data'!M503)))</f>
        <v>0.20000000000000018</v>
      </c>
      <c r="J510" s="5" t="str">
        <f>IF(ISBLANK('Monitor Data'!O503),"",IF(J$4&gt;'Monitor Data'!O503,"",ABS(J$4-'Monitor Data'!O503)))</f>
        <v/>
      </c>
      <c r="K510" s="5" t="str">
        <f>IF(ISBLANK('Monitor Data'!P503),"",IF(K$4&gt;'Monitor Data'!P503,"",ABS(K$4-'Monitor Data'!P503)))</f>
        <v/>
      </c>
      <c r="L510" s="5" t="str">
        <f>IF(ISBLANK('Monitor Data'!Q503),"",IF(L$4&gt;'Monitor Data'!Q503,"",ABS(L$4-'Monitor Data'!Q503)))</f>
        <v/>
      </c>
      <c r="M510" s="5" t="str">
        <f>IF(ISBLANK('Monitor Data'!R503),"",IF(M$4&gt;'Monitor Data'!R503,"",ABS(M$4-'Monitor Data'!R503)))</f>
        <v/>
      </c>
      <c r="N510" s="5">
        <f>IF(ISBLANK('Monitor Data'!S503),"",IF(N$4&gt;'Monitor Data'!S503,"",ABS(N$4-'Monitor Data'!S503)))</f>
        <v>0</v>
      </c>
    </row>
    <row r="511" spans="1:14" x14ac:dyDescent="0.25">
      <c r="A511" s="8">
        <v>44699</v>
      </c>
      <c r="B511" s="5" t="str">
        <f>IF(ISBLANK('Monitor Data'!B504),"",IF(B$4&gt;'Monitor Data'!B504,"",ABS(B$4-'Monitor Data'!B504)))</f>
        <v/>
      </c>
      <c r="C511" s="5" t="str">
        <f>IF(ISBLANK('Monitor Data'!D504),"",IF(C$4&gt;'Monitor Data'!D504,"",ABS(C$4-'Monitor Data'!D504)))</f>
        <v/>
      </c>
      <c r="D511" s="5">
        <f>IF(ISBLANK('Monitor Data'!E504),"",IF(D$4&gt;'Monitor Data'!E504,"",ABS(D$4-'Monitor Data'!E504)))</f>
        <v>0.99999999999999911</v>
      </c>
      <c r="E511" s="5" t="str">
        <f>IF(ISBLANK('Monitor Data'!G504),"",IF(E$4&gt;'Monitor Data'!G504,"",ABS(E$4-'Monitor Data'!G504)))</f>
        <v/>
      </c>
      <c r="F511" s="5" t="str">
        <f>IF(ISBLANK('Monitor Data'!H504),"",IF(F$4&gt;'Monitor Data'!H504,"",ABS(F$4-'Monitor Data'!H504)))</f>
        <v/>
      </c>
      <c r="G511" s="5" t="str">
        <f>IF(ISBLANK('Monitor Data'!J504),"",IF(G$4&gt;'Monitor Data'!J504,"",ABS(G$4-'Monitor Data'!J504)))</f>
        <v/>
      </c>
      <c r="H511" s="5" t="str">
        <f>IF(ISBLANK('Monitor Data'!L504),"",IF(H$4&gt;'Monitor Data'!L504,"",ABS(H$4-'Monitor Data'!L504)))</f>
        <v/>
      </c>
      <c r="I511" s="5">
        <f>IF(ISBLANK('Monitor Data'!M504),"",IF(I$4&gt;'Monitor Data'!M504,"",ABS(I$4-'Monitor Data'!M504)))</f>
        <v>0.59999999999999964</v>
      </c>
      <c r="J511" s="5" t="str">
        <f>IF(ISBLANK('Monitor Data'!O504),"",IF(J$4&gt;'Monitor Data'!O504,"",ABS(J$4-'Monitor Data'!O504)))</f>
        <v/>
      </c>
      <c r="K511" s="5">
        <f>IF(ISBLANK('Monitor Data'!P504),"",IF(K$4&gt;'Monitor Data'!P504,"",ABS(K$4-'Monitor Data'!P504)))</f>
        <v>1.1000000000000005</v>
      </c>
      <c r="L511" s="5" t="str">
        <f>IF(ISBLANK('Monitor Data'!Q504),"",IF(L$4&gt;'Monitor Data'!Q504,"",ABS(L$4-'Monitor Data'!Q504)))</f>
        <v/>
      </c>
      <c r="M511" s="5" t="str">
        <f>IF(ISBLANK('Monitor Data'!R504),"",IF(M$4&gt;'Monitor Data'!R504,"",ABS(M$4-'Monitor Data'!R504)))</f>
        <v/>
      </c>
      <c r="N511" s="5" t="str">
        <f>IF(ISBLANK('Monitor Data'!S504),"",IF(N$4&gt;'Monitor Data'!S504,"",ABS(N$4-'Monitor Data'!S504)))</f>
        <v/>
      </c>
    </row>
    <row r="512" spans="1:14" x14ac:dyDescent="0.25">
      <c r="A512" s="8">
        <v>44700</v>
      </c>
      <c r="B512" s="5" t="str">
        <f>IF(ISBLANK('Monitor Data'!B505),"",IF(B$4&gt;'Monitor Data'!B505,"",ABS(B$4-'Monitor Data'!B505)))</f>
        <v/>
      </c>
      <c r="C512" s="5" t="str">
        <f>IF(ISBLANK('Monitor Data'!D505),"",IF(C$4&gt;'Monitor Data'!D505,"",ABS(C$4-'Monitor Data'!D505)))</f>
        <v/>
      </c>
      <c r="D512" s="5">
        <f>IF(ISBLANK('Monitor Data'!E505),"",IF(D$4&gt;'Monitor Data'!E505,"",ABS(D$4-'Monitor Data'!E505)))</f>
        <v>0.70000000000000018</v>
      </c>
      <c r="E512" s="5">
        <f>IF(ISBLANK('Monitor Data'!G505),"",IF(E$4&gt;'Monitor Data'!G505,"",ABS(E$4-'Monitor Data'!G505)))</f>
        <v>0.14999999999999947</v>
      </c>
      <c r="F512" s="5" t="str">
        <f>IF(ISBLANK('Monitor Data'!H505),"",IF(F$4&gt;'Monitor Data'!H505,"",ABS(F$4-'Monitor Data'!H505)))</f>
        <v/>
      </c>
      <c r="G512" s="5" t="str">
        <f>IF(ISBLANK('Monitor Data'!J505),"",IF(G$4&gt;'Monitor Data'!J505,"",ABS(G$4-'Monitor Data'!J505)))</f>
        <v/>
      </c>
      <c r="H512" s="5" t="str">
        <f>IF(ISBLANK('Monitor Data'!L505),"",IF(H$4&gt;'Monitor Data'!L505,"",ABS(H$4-'Monitor Data'!L505)))</f>
        <v/>
      </c>
      <c r="I512" s="5">
        <f>IF(ISBLANK('Monitor Data'!M505),"",IF(I$4&gt;'Monitor Data'!M505,"",ABS(I$4-'Monitor Data'!M505)))</f>
        <v>0.40000000000000036</v>
      </c>
      <c r="J512" s="5" t="str">
        <f>IF(ISBLANK('Monitor Data'!O505),"",IF(J$4&gt;'Monitor Data'!O505,"",ABS(J$4-'Monitor Data'!O505)))</f>
        <v/>
      </c>
      <c r="K512" s="5">
        <f>IF(ISBLANK('Monitor Data'!P505),"",IF(K$4&gt;'Monitor Data'!P505,"",ABS(K$4-'Monitor Data'!P505)))</f>
        <v>0.70000000000000018</v>
      </c>
      <c r="L512" s="5" t="str">
        <f>IF(ISBLANK('Monitor Data'!Q505),"",IF(L$4&gt;'Monitor Data'!Q505,"",ABS(L$4-'Monitor Data'!Q505)))</f>
        <v/>
      </c>
      <c r="M512" s="5" t="str">
        <f>IF(ISBLANK('Monitor Data'!R505),"",IF(M$4&gt;'Monitor Data'!R505,"",ABS(M$4-'Monitor Data'!R505)))</f>
        <v/>
      </c>
      <c r="N512" s="5" t="str">
        <f>IF(ISBLANK('Monitor Data'!S505),"",IF(N$4&gt;'Monitor Data'!S505,"",ABS(N$4-'Monitor Data'!S505)))</f>
        <v/>
      </c>
    </row>
    <row r="513" spans="1:14" x14ac:dyDescent="0.25">
      <c r="A513" s="8">
        <v>44701</v>
      </c>
      <c r="B513" s="5" t="str">
        <f>IF(ISBLANK('Monitor Data'!B506),"",IF(B$4&gt;'Monitor Data'!B506,"",ABS(B$4-'Monitor Data'!B506)))</f>
        <v/>
      </c>
      <c r="C513" s="5" t="str">
        <f>IF(ISBLANK('Monitor Data'!D506),"",IF(C$4&gt;'Monitor Data'!D506,"",ABS(C$4-'Monitor Data'!D506)))</f>
        <v/>
      </c>
      <c r="D513" s="5" t="str">
        <f>IF(ISBLANK('Monitor Data'!E506),"",IF(D$4&gt;'Monitor Data'!E506,"",ABS(D$4-'Monitor Data'!E506)))</f>
        <v/>
      </c>
      <c r="E513" s="5" t="str">
        <f>IF(ISBLANK('Monitor Data'!G506),"",IF(E$4&gt;'Monitor Data'!G506,"",ABS(E$4-'Monitor Data'!G506)))</f>
        <v/>
      </c>
      <c r="F513" s="5" t="str">
        <f>IF(ISBLANK('Monitor Data'!H506),"",IF(F$4&gt;'Monitor Data'!H506,"",ABS(F$4-'Monitor Data'!H506)))</f>
        <v/>
      </c>
      <c r="G513" s="5" t="str">
        <f>IF(ISBLANK('Monitor Data'!J506),"",IF(G$4&gt;'Monitor Data'!J506,"",ABS(G$4-'Monitor Data'!J506)))</f>
        <v/>
      </c>
      <c r="H513" s="5" t="str">
        <f>IF(ISBLANK('Monitor Data'!L506),"",IF(H$4&gt;'Monitor Data'!L506,"",ABS(H$4-'Monitor Data'!L506)))</f>
        <v/>
      </c>
      <c r="I513" s="5" t="str">
        <f>IF(ISBLANK('Monitor Data'!M506),"",IF(I$4&gt;'Monitor Data'!M506,"",ABS(I$4-'Monitor Data'!M506)))</f>
        <v/>
      </c>
      <c r="J513" s="5" t="str">
        <f>IF(ISBLANK('Monitor Data'!O506),"",IF(J$4&gt;'Monitor Data'!O506,"",ABS(J$4-'Monitor Data'!O506)))</f>
        <v/>
      </c>
      <c r="K513" s="5" t="str">
        <f>IF(ISBLANK('Monitor Data'!P506),"",IF(K$4&gt;'Monitor Data'!P506,"",ABS(K$4-'Monitor Data'!P506)))</f>
        <v/>
      </c>
      <c r="L513" s="5" t="str">
        <f>IF(ISBLANK('Monitor Data'!Q506),"",IF(L$4&gt;'Monitor Data'!Q506,"",ABS(L$4-'Monitor Data'!Q506)))</f>
        <v/>
      </c>
      <c r="M513" s="5" t="str">
        <f>IF(ISBLANK('Monitor Data'!R506),"",IF(M$4&gt;'Monitor Data'!R506,"",ABS(M$4-'Monitor Data'!R506)))</f>
        <v/>
      </c>
      <c r="N513" s="5" t="str">
        <f>IF(ISBLANK('Monitor Data'!S506),"",IF(N$4&gt;'Monitor Data'!S506,"",ABS(N$4-'Monitor Data'!S506)))</f>
        <v/>
      </c>
    </row>
    <row r="514" spans="1:14" x14ac:dyDescent="0.25">
      <c r="A514" s="8">
        <v>44702</v>
      </c>
      <c r="B514" s="5" t="str">
        <f>IF(ISBLANK('Monitor Data'!B507),"",IF(B$4&gt;'Monitor Data'!B507,"",ABS(B$4-'Monitor Data'!B507)))</f>
        <v/>
      </c>
      <c r="C514" s="5" t="str">
        <f>IF(ISBLANK('Monitor Data'!D507),"",IF(C$4&gt;'Monitor Data'!D507,"",ABS(C$4-'Monitor Data'!D507)))</f>
        <v/>
      </c>
      <c r="D514" s="5" t="str">
        <f>IF(ISBLANK('Monitor Data'!E507),"",IF(D$4&gt;'Monitor Data'!E507,"",ABS(D$4-'Monitor Data'!E507)))</f>
        <v/>
      </c>
      <c r="E514" s="5" t="str">
        <f>IF(ISBLANK('Monitor Data'!G507),"",IF(E$4&gt;'Monitor Data'!G507,"",ABS(E$4-'Monitor Data'!G507)))</f>
        <v/>
      </c>
      <c r="F514" s="5" t="str">
        <f>IF(ISBLANK('Monitor Data'!H507),"",IF(F$4&gt;'Monitor Data'!H507,"",ABS(F$4-'Monitor Data'!H507)))</f>
        <v/>
      </c>
      <c r="G514" s="5" t="str">
        <f>IF(ISBLANK('Monitor Data'!J507),"",IF(G$4&gt;'Monitor Data'!J507,"",ABS(G$4-'Monitor Data'!J507)))</f>
        <v/>
      </c>
      <c r="H514" s="5" t="str">
        <f>IF(ISBLANK('Monitor Data'!L507),"",IF(H$4&gt;'Monitor Data'!L507,"",ABS(H$4-'Monitor Data'!L507)))</f>
        <v/>
      </c>
      <c r="I514" s="5" t="str">
        <f>IF(ISBLANK('Monitor Data'!M507),"",IF(I$4&gt;'Monitor Data'!M507,"",ABS(I$4-'Monitor Data'!M507)))</f>
        <v/>
      </c>
      <c r="J514" s="5" t="str">
        <f>IF(ISBLANK('Monitor Data'!O507),"",IF(J$4&gt;'Monitor Data'!O507,"",ABS(J$4-'Monitor Data'!O507)))</f>
        <v/>
      </c>
      <c r="K514" s="5" t="str">
        <f>IF(ISBLANK('Monitor Data'!P507),"",IF(K$4&gt;'Monitor Data'!P507,"",ABS(K$4-'Monitor Data'!P507)))</f>
        <v/>
      </c>
      <c r="L514" s="5" t="str">
        <f>IF(ISBLANK('Monitor Data'!Q507),"",IF(L$4&gt;'Monitor Data'!Q507,"",ABS(L$4-'Monitor Data'!Q507)))</f>
        <v/>
      </c>
      <c r="M514" s="5" t="str">
        <f>IF(ISBLANK('Monitor Data'!R507),"",IF(M$4&gt;'Monitor Data'!R507,"",ABS(M$4-'Monitor Data'!R507)))</f>
        <v/>
      </c>
      <c r="N514" s="5" t="str">
        <f>IF(ISBLANK('Monitor Data'!S507),"",IF(N$4&gt;'Monitor Data'!S507,"",ABS(N$4-'Monitor Data'!S507)))</f>
        <v/>
      </c>
    </row>
    <row r="515" spans="1:14" x14ac:dyDescent="0.25">
      <c r="A515" s="8">
        <v>44703</v>
      </c>
      <c r="B515" s="5" t="str">
        <f>IF(ISBLANK('Monitor Data'!B508),"",IF(B$4&gt;'Monitor Data'!B508,"",ABS(B$4-'Monitor Data'!B508)))</f>
        <v/>
      </c>
      <c r="C515" s="5" t="str">
        <f>IF(ISBLANK('Monitor Data'!D508),"",IF(C$4&gt;'Monitor Data'!D508,"",ABS(C$4-'Monitor Data'!D508)))</f>
        <v/>
      </c>
      <c r="D515" s="5" t="str">
        <f>IF(ISBLANK('Monitor Data'!E508),"",IF(D$4&gt;'Monitor Data'!E508,"",ABS(D$4-'Monitor Data'!E508)))</f>
        <v/>
      </c>
      <c r="E515" s="5" t="str">
        <f>IF(ISBLANK('Monitor Data'!G508),"",IF(E$4&gt;'Monitor Data'!G508,"",ABS(E$4-'Monitor Data'!G508)))</f>
        <v/>
      </c>
      <c r="F515" s="5" t="str">
        <f>IF(ISBLANK('Monitor Data'!H508),"",IF(F$4&gt;'Monitor Data'!H508,"",ABS(F$4-'Monitor Data'!H508)))</f>
        <v/>
      </c>
      <c r="G515" s="5" t="str">
        <f>IF(ISBLANK('Monitor Data'!J508),"",IF(G$4&gt;'Monitor Data'!J508,"",ABS(G$4-'Monitor Data'!J508)))</f>
        <v/>
      </c>
      <c r="H515" s="5" t="str">
        <f>IF(ISBLANK('Monitor Data'!L508),"",IF(H$4&gt;'Monitor Data'!L508,"",ABS(H$4-'Monitor Data'!L508)))</f>
        <v/>
      </c>
      <c r="I515" s="5" t="str">
        <f>IF(ISBLANK('Monitor Data'!M508),"",IF(I$4&gt;'Monitor Data'!M508,"",ABS(I$4-'Monitor Data'!M508)))</f>
        <v/>
      </c>
      <c r="J515" s="5" t="str">
        <f>IF(ISBLANK('Monitor Data'!O508),"",IF(J$4&gt;'Monitor Data'!O508,"",ABS(J$4-'Monitor Data'!O508)))</f>
        <v/>
      </c>
      <c r="K515" s="5" t="str">
        <f>IF(ISBLANK('Monitor Data'!P508),"",IF(K$4&gt;'Monitor Data'!P508,"",ABS(K$4-'Monitor Data'!P508)))</f>
        <v/>
      </c>
      <c r="L515" s="5" t="str">
        <f>IF(ISBLANK('Monitor Data'!Q508),"",IF(L$4&gt;'Monitor Data'!Q508,"",ABS(L$4-'Monitor Data'!Q508)))</f>
        <v/>
      </c>
      <c r="M515" s="5" t="str">
        <f>IF(ISBLANK('Monitor Data'!R508),"",IF(M$4&gt;'Monitor Data'!R508,"",ABS(M$4-'Monitor Data'!R508)))</f>
        <v/>
      </c>
      <c r="N515" s="5" t="str">
        <f>IF(ISBLANK('Monitor Data'!S508),"",IF(N$4&gt;'Monitor Data'!S508,"",ABS(N$4-'Monitor Data'!S508)))</f>
        <v/>
      </c>
    </row>
    <row r="516" spans="1:14" x14ac:dyDescent="0.25">
      <c r="A516" s="8">
        <v>44704</v>
      </c>
      <c r="B516" s="5" t="str">
        <f>IF(ISBLANK('Monitor Data'!B509),"",IF(B$4&gt;'Monitor Data'!B509,"",ABS(B$4-'Monitor Data'!B509)))</f>
        <v/>
      </c>
      <c r="C516" s="5" t="str">
        <f>IF(ISBLANK('Monitor Data'!D509),"",IF(C$4&gt;'Monitor Data'!D509,"",ABS(C$4-'Monitor Data'!D509)))</f>
        <v/>
      </c>
      <c r="D516" s="5" t="str">
        <f>IF(ISBLANK('Monitor Data'!E509),"",IF(D$4&gt;'Monitor Data'!E509,"",ABS(D$4-'Monitor Data'!E509)))</f>
        <v/>
      </c>
      <c r="E516" s="5" t="str">
        <f>IF(ISBLANK('Monitor Data'!G509),"",IF(E$4&gt;'Monitor Data'!G509,"",ABS(E$4-'Monitor Data'!G509)))</f>
        <v/>
      </c>
      <c r="F516" s="5" t="str">
        <f>IF(ISBLANK('Monitor Data'!H509),"",IF(F$4&gt;'Monitor Data'!H509,"",ABS(F$4-'Monitor Data'!H509)))</f>
        <v/>
      </c>
      <c r="G516" s="5" t="str">
        <f>IF(ISBLANK('Monitor Data'!J509),"",IF(G$4&gt;'Monitor Data'!J509,"",ABS(G$4-'Monitor Data'!J509)))</f>
        <v/>
      </c>
      <c r="H516" s="5" t="str">
        <f>IF(ISBLANK('Monitor Data'!L509),"",IF(H$4&gt;'Monitor Data'!L509,"",ABS(H$4-'Monitor Data'!L509)))</f>
        <v/>
      </c>
      <c r="I516" s="5" t="str">
        <f>IF(ISBLANK('Monitor Data'!M509),"",IF(I$4&gt;'Monitor Data'!M509,"",ABS(I$4-'Monitor Data'!M509)))</f>
        <v/>
      </c>
      <c r="J516" s="5" t="str">
        <f>IF(ISBLANK('Monitor Data'!O509),"",IF(J$4&gt;'Monitor Data'!O509,"",ABS(J$4-'Monitor Data'!O509)))</f>
        <v/>
      </c>
      <c r="K516" s="5" t="str">
        <f>IF(ISBLANK('Monitor Data'!P509),"",IF(K$4&gt;'Monitor Data'!P509,"",ABS(K$4-'Monitor Data'!P509)))</f>
        <v/>
      </c>
      <c r="L516" s="5" t="str">
        <f>IF(ISBLANK('Monitor Data'!Q509),"",IF(L$4&gt;'Monitor Data'!Q509,"",ABS(L$4-'Monitor Data'!Q509)))</f>
        <v/>
      </c>
      <c r="M516" s="5" t="str">
        <f>IF(ISBLANK('Monitor Data'!R509),"",IF(M$4&gt;'Monitor Data'!R509,"",ABS(M$4-'Monitor Data'!R509)))</f>
        <v/>
      </c>
      <c r="N516" s="5" t="str">
        <f>IF(ISBLANK('Monitor Data'!S509),"",IF(N$4&gt;'Monitor Data'!S509,"",ABS(N$4-'Monitor Data'!S509)))</f>
        <v/>
      </c>
    </row>
    <row r="517" spans="1:14" x14ac:dyDescent="0.25">
      <c r="A517" s="8">
        <v>44705</v>
      </c>
      <c r="B517" s="5" t="str">
        <f>IF(ISBLANK('Monitor Data'!B510),"",IF(B$4&gt;'Monitor Data'!B510,"",ABS(B$4-'Monitor Data'!B510)))</f>
        <v/>
      </c>
      <c r="C517" s="5" t="str">
        <f>IF(ISBLANK('Monitor Data'!D510),"",IF(C$4&gt;'Monitor Data'!D510,"",ABS(C$4-'Monitor Data'!D510)))</f>
        <v/>
      </c>
      <c r="D517" s="5" t="str">
        <f>IF(ISBLANK('Monitor Data'!E510),"",IF(D$4&gt;'Monitor Data'!E510,"",ABS(D$4-'Monitor Data'!E510)))</f>
        <v/>
      </c>
      <c r="E517" s="5" t="str">
        <f>IF(ISBLANK('Monitor Data'!G510),"",IF(E$4&gt;'Monitor Data'!G510,"",ABS(E$4-'Monitor Data'!G510)))</f>
        <v/>
      </c>
      <c r="F517" s="5" t="str">
        <f>IF(ISBLANK('Monitor Data'!H510),"",IF(F$4&gt;'Monitor Data'!H510,"",ABS(F$4-'Monitor Data'!H510)))</f>
        <v/>
      </c>
      <c r="G517" s="5" t="str">
        <f>IF(ISBLANK('Monitor Data'!J510),"",IF(G$4&gt;'Monitor Data'!J510,"",ABS(G$4-'Monitor Data'!J510)))</f>
        <v/>
      </c>
      <c r="H517" s="5" t="str">
        <f>IF(ISBLANK('Monitor Data'!L510),"",IF(H$4&gt;'Monitor Data'!L510,"",ABS(H$4-'Monitor Data'!L510)))</f>
        <v/>
      </c>
      <c r="I517" s="5">
        <f>IF(ISBLANK('Monitor Data'!M510),"",IF(I$4&gt;'Monitor Data'!M510,"",ABS(I$4-'Monitor Data'!M510)))</f>
        <v>1.0999999999999996</v>
      </c>
      <c r="J517" s="5" t="str">
        <f>IF(ISBLANK('Monitor Data'!O510),"",IF(J$4&gt;'Monitor Data'!O510,"",ABS(J$4-'Monitor Data'!O510)))</f>
        <v/>
      </c>
      <c r="K517" s="5" t="str">
        <f>IF(ISBLANK('Monitor Data'!P510),"",IF(K$4&gt;'Monitor Data'!P510,"",ABS(K$4-'Monitor Data'!P510)))</f>
        <v/>
      </c>
      <c r="L517" s="5" t="str">
        <f>IF(ISBLANK('Monitor Data'!Q510),"",IF(L$4&gt;'Monitor Data'!Q510,"",ABS(L$4-'Monitor Data'!Q510)))</f>
        <v/>
      </c>
      <c r="M517" s="5" t="str">
        <f>IF(ISBLANK('Monitor Data'!R510),"",IF(M$4&gt;'Monitor Data'!R510,"",ABS(M$4-'Monitor Data'!R510)))</f>
        <v/>
      </c>
      <c r="N517" s="5" t="str">
        <f>IF(ISBLANK('Monitor Data'!S510),"",IF(N$4&gt;'Monitor Data'!S510,"",ABS(N$4-'Monitor Data'!S510)))</f>
        <v/>
      </c>
    </row>
    <row r="518" spans="1:14" x14ac:dyDescent="0.25">
      <c r="A518" s="8">
        <v>44706</v>
      </c>
      <c r="B518" s="5" t="str">
        <f>IF(ISBLANK('Monitor Data'!B511),"",IF(B$4&gt;'Monitor Data'!B511,"",ABS(B$4-'Monitor Data'!B511)))</f>
        <v/>
      </c>
      <c r="C518" s="5" t="str">
        <f>IF(ISBLANK('Monitor Data'!D511),"",IF(C$4&gt;'Monitor Data'!D511,"",ABS(C$4-'Monitor Data'!D511)))</f>
        <v/>
      </c>
      <c r="D518" s="5" t="str">
        <f>IF(ISBLANK('Monitor Data'!E511),"",IF(D$4&gt;'Monitor Data'!E511,"",ABS(D$4-'Monitor Data'!E511)))</f>
        <v/>
      </c>
      <c r="E518" s="5" t="str">
        <f>IF(ISBLANK('Monitor Data'!G511),"",IF(E$4&gt;'Monitor Data'!G511,"",ABS(E$4-'Monitor Data'!G511)))</f>
        <v/>
      </c>
      <c r="F518" s="5" t="str">
        <f>IF(ISBLANK('Monitor Data'!H511),"",IF(F$4&gt;'Monitor Data'!H511,"",ABS(F$4-'Monitor Data'!H511)))</f>
        <v/>
      </c>
      <c r="G518" s="5" t="str">
        <f>IF(ISBLANK('Monitor Data'!J511),"",IF(G$4&gt;'Monitor Data'!J511,"",ABS(G$4-'Monitor Data'!J511)))</f>
        <v/>
      </c>
      <c r="H518" s="5" t="str">
        <f>IF(ISBLANK('Monitor Data'!L511),"",IF(H$4&gt;'Monitor Data'!L511,"",ABS(H$4-'Monitor Data'!L511)))</f>
        <v/>
      </c>
      <c r="I518" s="5" t="str">
        <f>IF(ISBLANK('Monitor Data'!M511),"",IF(I$4&gt;'Monitor Data'!M511,"",ABS(I$4-'Monitor Data'!M511)))</f>
        <v/>
      </c>
      <c r="J518" s="5" t="str">
        <f>IF(ISBLANK('Monitor Data'!O511),"",IF(J$4&gt;'Monitor Data'!O511,"",ABS(J$4-'Monitor Data'!O511)))</f>
        <v/>
      </c>
      <c r="K518" s="5" t="str">
        <f>IF(ISBLANK('Monitor Data'!P511),"",IF(K$4&gt;'Monitor Data'!P511,"",ABS(K$4-'Monitor Data'!P511)))</f>
        <v/>
      </c>
      <c r="L518" s="5" t="str">
        <f>IF(ISBLANK('Monitor Data'!Q511),"",IF(L$4&gt;'Monitor Data'!Q511,"",ABS(L$4-'Monitor Data'!Q511)))</f>
        <v/>
      </c>
      <c r="M518" s="5" t="str">
        <f>IF(ISBLANK('Monitor Data'!R511),"",IF(M$4&gt;'Monitor Data'!R511,"",ABS(M$4-'Monitor Data'!R511)))</f>
        <v/>
      </c>
      <c r="N518" s="5" t="str">
        <f>IF(ISBLANK('Monitor Data'!S511),"",IF(N$4&gt;'Monitor Data'!S511,"",ABS(N$4-'Monitor Data'!S511)))</f>
        <v/>
      </c>
    </row>
    <row r="519" spans="1:14" x14ac:dyDescent="0.25">
      <c r="A519" s="8">
        <v>44707</v>
      </c>
      <c r="B519" s="5" t="str">
        <f>IF(ISBLANK('Monitor Data'!B512),"",IF(B$4&gt;'Monitor Data'!B512,"",ABS(B$4-'Monitor Data'!B512)))</f>
        <v/>
      </c>
      <c r="C519" s="5" t="str">
        <f>IF(ISBLANK('Monitor Data'!D512),"",IF(C$4&gt;'Monitor Data'!D512,"",ABS(C$4-'Monitor Data'!D512)))</f>
        <v/>
      </c>
      <c r="D519" s="5" t="str">
        <f>IF(ISBLANK('Monitor Data'!E512),"",IF(D$4&gt;'Monitor Data'!E512,"",ABS(D$4-'Monitor Data'!E512)))</f>
        <v/>
      </c>
      <c r="E519" s="5" t="str">
        <f>IF(ISBLANK('Monitor Data'!G512),"",IF(E$4&gt;'Monitor Data'!G512,"",ABS(E$4-'Monitor Data'!G512)))</f>
        <v/>
      </c>
      <c r="F519" s="5" t="str">
        <f>IF(ISBLANK('Monitor Data'!H512),"",IF(F$4&gt;'Monitor Data'!H512,"",ABS(F$4-'Monitor Data'!H512)))</f>
        <v/>
      </c>
      <c r="G519" s="5" t="str">
        <f>IF(ISBLANK('Monitor Data'!J512),"",IF(G$4&gt;'Monitor Data'!J512,"",ABS(G$4-'Monitor Data'!J512)))</f>
        <v/>
      </c>
      <c r="H519" s="5" t="str">
        <f>IF(ISBLANK('Monitor Data'!L512),"",IF(H$4&gt;'Monitor Data'!L512,"",ABS(H$4-'Monitor Data'!L512)))</f>
        <v/>
      </c>
      <c r="I519" s="5" t="str">
        <f>IF(ISBLANK('Monitor Data'!M512),"",IF(I$4&gt;'Monitor Data'!M512,"",ABS(I$4-'Monitor Data'!M512)))</f>
        <v/>
      </c>
      <c r="J519" s="5" t="str">
        <f>IF(ISBLANK('Monitor Data'!O512),"",IF(J$4&gt;'Monitor Data'!O512,"",ABS(J$4-'Monitor Data'!O512)))</f>
        <v/>
      </c>
      <c r="K519" s="5" t="str">
        <f>IF(ISBLANK('Monitor Data'!P512),"",IF(K$4&gt;'Monitor Data'!P512,"",ABS(K$4-'Monitor Data'!P512)))</f>
        <v/>
      </c>
      <c r="L519" s="5" t="str">
        <f>IF(ISBLANK('Monitor Data'!Q512),"",IF(L$4&gt;'Monitor Data'!Q512,"",ABS(L$4-'Monitor Data'!Q512)))</f>
        <v/>
      </c>
      <c r="M519" s="5" t="str">
        <f>IF(ISBLANK('Monitor Data'!R512),"",IF(M$4&gt;'Monitor Data'!R512,"",ABS(M$4-'Monitor Data'!R512)))</f>
        <v/>
      </c>
      <c r="N519" s="5" t="str">
        <f>IF(ISBLANK('Monitor Data'!S512),"",IF(N$4&gt;'Monitor Data'!S512,"",ABS(N$4-'Monitor Data'!S512)))</f>
        <v/>
      </c>
    </row>
    <row r="520" spans="1:14" x14ac:dyDescent="0.25">
      <c r="A520" s="8">
        <v>44708</v>
      </c>
      <c r="B520" s="5" t="str">
        <f>IF(ISBLANK('Monitor Data'!B513),"",IF(B$4&gt;'Monitor Data'!B513,"",ABS(B$4-'Monitor Data'!B513)))</f>
        <v/>
      </c>
      <c r="C520" s="5" t="str">
        <f>IF(ISBLANK('Monitor Data'!D513),"",IF(C$4&gt;'Monitor Data'!D513,"",ABS(C$4-'Monitor Data'!D513)))</f>
        <v/>
      </c>
      <c r="D520" s="5" t="str">
        <f>IF(ISBLANK('Monitor Data'!E513),"",IF(D$4&gt;'Monitor Data'!E513,"",ABS(D$4-'Monitor Data'!E513)))</f>
        <v/>
      </c>
      <c r="E520" s="5" t="str">
        <f>IF(ISBLANK('Monitor Data'!G513),"",IF(E$4&gt;'Monitor Data'!G513,"",ABS(E$4-'Monitor Data'!G513)))</f>
        <v/>
      </c>
      <c r="F520" s="5" t="str">
        <f>IF(ISBLANK('Monitor Data'!H513),"",IF(F$4&gt;'Monitor Data'!H513,"",ABS(F$4-'Monitor Data'!H513)))</f>
        <v/>
      </c>
      <c r="G520" s="5" t="str">
        <f>IF(ISBLANK('Monitor Data'!J513),"",IF(G$4&gt;'Monitor Data'!J513,"",ABS(G$4-'Monitor Data'!J513)))</f>
        <v/>
      </c>
      <c r="H520" s="5" t="str">
        <f>IF(ISBLANK('Monitor Data'!L513),"",IF(H$4&gt;'Monitor Data'!L513,"",ABS(H$4-'Monitor Data'!L513)))</f>
        <v/>
      </c>
      <c r="I520" s="5" t="str">
        <f>IF(ISBLANK('Monitor Data'!M513),"",IF(I$4&gt;'Monitor Data'!M513,"",ABS(I$4-'Monitor Data'!M513)))</f>
        <v/>
      </c>
      <c r="J520" s="5" t="str">
        <f>IF(ISBLANK('Monitor Data'!O513),"",IF(J$4&gt;'Monitor Data'!O513,"",ABS(J$4-'Monitor Data'!O513)))</f>
        <v/>
      </c>
      <c r="K520" s="5" t="str">
        <f>IF(ISBLANK('Monitor Data'!P513),"",IF(K$4&gt;'Monitor Data'!P513,"",ABS(K$4-'Monitor Data'!P513)))</f>
        <v/>
      </c>
      <c r="L520" s="5" t="str">
        <f>IF(ISBLANK('Monitor Data'!Q513),"",IF(L$4&gt;'Monitor Data'!Q513,"",ABS(L$4-'Monitor Data'!Q513)))</f>
        <v/>
      </c>
      <c r="M520" s="5" t="str">
        <f>IF(ISBLANK('Monitor Data'!R513),"",IF(M$4&gt;'Monitor Data'!R513,"",ABS(M$4-'Monitor Data'!R513)))</f>
        <v/>
      </c>
      <c r="N520" s="5" t="str">
        <f>IF(ISBLANK('Monitor Data'!S513),"",IF(N$4&gt;'Monitor Data'!S513,"",ABS(N$4-'Monitor Data'!S513)))</f>
        <v/>
      </c>
    </row>
    <row r="521" spans="1:14" x14ac:dyDescent="0.25">
      <c r="A521" s="8">
        <v>44709</v>
      </c>
      <c r="B521" s="5" t="str">
        <f>IF(ISBLANK('Monitor Data'!B514),"",IF(B$4&gt;'Monitor Data'!B514,"",ABS(B$4-'Monitor Data'!B514)))</f>
        <v/>
      </c>
      <c r="C521" s="5" t="str">
        <f>IF(ISBLANK('Monitor Data'!D514),"",IF(C$4&gt;'Monitor Data'!D514,"",ABS(C$4-'Monitor Data'!D514)))</f>
        <v/>
      </c>
      <c r="D521" s="5" t="str">
        <f>IF(ISBLANK('Monitor Data'!E514),"",IF(D$4&gt;'Monitor Data'!E514,"",ABS(D$4-'Monitor Data'!E514)))</f>
        <v/>
      </c>
      <c r="E521" s="5" t="str">
        <f>IF(ISBLANK('Monitor Data'!G514),"",IF(E$4&gt;'Monitor Data'!G514,"",ABS(E$4-'Monitor Data'!G514)))</f>
        <v/>
      </c>
      <c r="F521" s="5" t="str">
        <f>IF(ISBLANK('Monitor Data'!H514),"",IF(F$4&gt;'Monitor Data'!H514,"",ABS(F$4-'Monitor Data'!H514)))</f>
        <v/>
      </c>
      <c r="G521" s="5" t="str">
        <f>IF(ISBLANK('Monitor Data'!J514),"",IF(G$4&gt;'Monitor Data'!J514,"",ABS(G$4-'Monitor Data'!J514)))</f>
        <v/>
      </c>
      <c r="H521" s="5" t="str">
        <f>IF(ISBLANK('Monitor Data'!L514),"",IF(H$4&gt;'Monitor Data'!L514,"",ABS(H$4-'Monitor Data'!L514)))</f>
        <v/>
      </c>
      <c r="I521" s="5" t="str">
        <f>IF(ISBLANK('Monitor Data'!M514),"",IF(I$4&gt;'Monitor Data'!M514,"",ABS(I$4-'Monitor Data'!M514)))</f>
        <v/>
      </c>
      <c r="J521" s="5" t="str">
        <f>IF(ISBLANK('Monitor Data'!O514),"",IF(J$4&gt;'Monitor Data'!O514,"",ABS(J$4-'Monitor Data'!O514)))</f>
        <v/>
      </c>
      <c r="K521" s="5" t="str">
        <f>IF(ISBLANK('Monitor Data'!P514),"",IF(K$4&gt;'Monitor Data'!P514,"",ABS(K$4-'Monitor Data'!P514)))</f>
        <v/>
      </c>
      <c r="L521" s="5" t="str">
        <f>IF(ISBLANK('Monitor Data'!Q514),"",IF(L$4&gt;'Monitor Data'!Q514,"",ABS(L$4-'Monitor Data'!Q514)))</f>
        <v/>
      </c>
      <c r="M521" s="5" t="str">
        <f>IF(ISBLANK('Monitor Data'!R514),"",IF(M$4&gt;'Monitor Data'!R514,"",ABS(M$4-'Monitor Data'!R514)))</f>
        <v/>
      </c>
      <c r="N521" s="5" t="str">
        <f>IF(ISBLANK('Monitor Data'!S514),"",IF(N$4&gt;'Monitor Data'!S514,"",ABS(N$4-'Monitor Data'!S514)))</f>
        <v/>
      </c>
    </row>
    <row r="522" spans="1:14" x14ac:dyDescent="0.25">
      <c r="A522" s="8">
        <v>44710</v>
      </c>
      <c r="B522" s="5">
        <f>IF(ISBLANK('Monitor Data'!B515),"",IF(B$4&gt;'Monitor Data'!B515,"",ABS(B$4-'Monitor Data'!B515)))</f>
        <v>0.5</v>
      </c>
      <c r="C522" s="5" t="str">
        <f>IF(ISBLANK('Monitor Data'!D515),"",IF(C$4&gt;'Monitor Data'!D515,"",ABS(C$4-'Monitor Data'!D515)))</f>
        <v/>
      </c>
      <c r="D522" s="5">
        <f>IF(ISBLANK('Monitor Data'!E515),"",IF(D$4&gt;'Monitor Data'!E515,"",ABS(D$4-'Monitor Data'!E515)))</f>
        <v>0.20000000000000018</v>
      </c>
      <c r="E522" s="5" t="str">
        <f>IF(ISBLANK('Monitor Data'!G515),"",IF(E$4&gt;'Monitor Data'!G515,"",ABS(E$4-'Monitor Data'!G515)))</f>
        <v/>
      </c>
      <c r="F522" s="5">
        <f>IF(ISBLANK('Monitor Data'!H515),"",IF(F$4&gt;'Monitor Data'!H515,"",ABS(F$4-'Monitor Data'!H515)))</f>
        <v>3.5999999999999996</v>
      </c>
      <c r="G522" s="5">
        <f>IF(ISBLANK('Monitor Data'!J515),"",IF(G$4&gt;'Monitor Data'!J515,"",ABS(G$4-'Monitor Data'!J515)))</f>
        <v>1.7999999999999989</v>
      </c>
      <c r="H522" s="5">
        <f>IF(ISBLANK('Monitor Data'!L515),"",IF(H$4&gt;'Monitor Data'!L515,"",ABS(H$4-'Monitor Data'!L515)))</f>
        <v>3.1000000000000005</v>
      </c>
      <c r="I522" s="5">
        <f>IF(ISBLANK('Monitor Data'!M515),"",IF(I$4&gt;'Monitor Data'!M515,"",ABS(I$4-'Monitor Data'!M515)))</f>
        <v>1.4000000000000004</v>
      </c>
      <c r="J522" s="5">
        <f>IF(ISBLANK('Monitor Data'!O515),"",IF(J$4&gt;'Monitor Data'!O515,"",ABS(J$4-'Monitor Data'!O515)))</f>
        <v>2.9000000000000004</v>
      </c>
      <c r="K522" s="5">
        <f>IF(ISBLANK('Monitor Data'!P515),"",IF(K$4&gt;'Monitor Data'!P515,"",ABS(K$4-'Monitor Data'!P515)))</f>
        <v>9.9999999999999645E-2</v>
      </c>
      <c r="L522" s="5" t="str">
        <f>IF(ISBLANK('Monitor Data'!Q515),"",IF(L$4&gt;'Monitor Data'!Q515,"",ABS(L$4-'Monitor Data'!Q515)))</f>
        <v/>
      </c>
      <c r="M522" s="5">
        <f>IF(ISBLANK('Monitor Data'!R515),"",IF(M$4&gt;'Monitor Data'!R515,"",ABS(M$4-'Monitor Data'!R515)))</f>
        <v>0.5</v>
      </c>
      <c r="N522" s="5">
        <f>IF(ISBLANK('Monitor Data'!S515),"",IF(N$4&gt;'Monitor Data'!S515,"",ABS(N$4-'Monitor Data'!S515)))</f>
        <v>5.3</v>
      </c>
    </row>
    <row r="523" spans="1:14" x14ac:dyDescent="0.25">
      <c r="A523" s="8">
        <v>44711</v>
      </c>
      <c r="B523" s="5" t="str">
        <f>IF(ISBLANK('Monitor Data'!B516),"",IF(B$4&gt;'Monitor Data'!B516,"",ABS(B$4-'Monitor Data'!B516)))</f>
        <v/>
      </c>
      <c r="C523" s="5" t="str">
        <f>IF(ISBLANK('Monitor Data'!D516),"",IF(C$4&gt;'Monitor Data'!D516,"",ABS(C$4-'Monitor Data'!D516)))</f>
        <v/>
      </c>
      <c r="D523" s="5">
        <f>IF(ISBLANK('Monitor Data'!E516),"",IF(D$4&gt;'Monitor Data'!E516,"",ABS(D$4-'Monitor Data'!E516)))</f>
        <v>1.7000000000000002</v>
      </c>
      <c r="E523" s="5">
        <f>IF(ISBLANK('Monitor Data'!G516),"",IF(E$4&gt;'Monitor Data'!G516,"",ABS(E$4-'Monitor Data'!G516)))</f>
        <v>1.2499999999999991</v>
      </c>
      <c r="F523" s="5" t="str">
        <f>IF(ISBLANK('Monitor Data'!H516),"",IF(F$4&gt;'Monitor Data'!H516,"",ABS(F$4-'Monitor Data'!H516)))</f>
        <v/>
      </c>
      <c r="G523" s="5" t="str">
        <f>IF(ISBLANK('Monitor Data'!J516),"",IF(G$4&gt;'Monitor Data'!J516,"",ABS(G$4-'Monitor Data'!J516)))</f>
        <v/>
      </c>
      <c r="H523" s="5" t="str">
        <f>IF(ISBLANK('Monitor Data'!L516),"",IF(H$4&gt;'Monitor Data'!L516,"",ABS(H$4-'Monitor Data'!L516)))</f>
        <v/>
      </c>
      <c r="I523" s="5">
        <f>IF(ISBLANK('Monitor Data'!M516),"",IF(I$4&gt;'Monitor Data'!M516,"",ABS(I$4-'Monitor Data'!M516)))</f>
        <v>7.3000000000000007</v>
      </c>
      <c r="J523" s="5" t="str">
        <f>IF(ISBLANK('Monitor Data'!O516),"",IF(J$4&gt;'Monitor Data'!O516,"",ABS(J$4-'Monitor Data'!O516)))</f>
        <v/>
      </c>
      <c r="K523" s="5">
        <f>IF(ISBLANK('Monitor Data'!P516),"",IF(K$4&gt;'Monitor Data'!P516,"",ABS(K$4-'Monitor Data'!P516)))</f>
        <v>2.3999999999999995</v>
      </c>
      <c r="L523" s="5" t="str">
        <f>IF(ISBLANK('Monitor Data'!Q516),"",IF(L$4&gt;'Monitor Data'!Q516,"",ABS(L$4-'Monitor Data'!Q516)))</f>
        <v/>
      </c>
      <c r="M523" s="5">
        <f>IF(ISBLANK('Monitor Data'!R516),"",IF(M$4&gt;'Monitor Data'!R516,"",ABS(M$4-'Monitor Data'!R516)))</f>
        <v>1.9999999999999991</v>
      </c>
      <c r="N523" s="5" t="str">
        <f>IF(ISBLANK('Monitor Data'!S516),"",IF(N$4&gt;'Monitor Data'!S516,"",ABS(N$4-'Monitor Data'!S516)))</f>
        <v/>
      </c>
    </row>
    <row r="524" spans="1:14" x14ac:dyDescent="0.25">
      <c r="A524" s="8">
        <v>44712</v>
      </c>
      <c r="B524" s="5" t="str">
        <f>IF(ISBLANK('Monitor Data'!B517),"",IF(B$4&gt;'Monitor Data'!B517,"",ABS(B$4-'Monitor Data'!B517)))</f>
        <v/>
      </c>
      <c r="C524" s="5" t="str">
        <f>IF(ISBLANK('Monitor Data'!D517),"",IF(C$4&gt;'Monitor Data'!D517,"",ABS(C$4-'Monitor Data'!D517)))</f>
        <v/>
      </c>
      <c r="D524" s="5" t="str">
        <f>IF(ISBLANK('Monitor Data'!E517),"",IF(D$4&gt;'Monitor Data'!E517,"",ABS(D$4-'Monitor Data'!E517)))</f>
        <v/>
      </c>
      <c r="E524" s="5" t="str">
        <f>IF(ISBLANK('Monitor Data'!G517),"",IF(E$4&gt;'Monitor Data'!G517,"",ABS(E$4-'Monitor Data'!G517)))</f>
        <v/>
      </c>
      <c r="F524" s="5" t="str">
        <f>IF(ISBLANK('Monitor Data'!H517),"",IF(F$4&gt;'Monitor Data'!H517,"",ABS(F$4-'Monitor Data'!H517)))</f>
        <v/>
      </c>
      <c r="G524" s="5" t="str">
        <f>IF(ISBLANK('Monitor Data'!J517),"",IF(G$4&gt;'Monitor Data'!J517,"",ABS(G$4-'Monitor Data'!J517)))</f>
        <v/>
      </c>
      <c r="H524" s="5" t="str">
        <f>IF(ISBLANK('Monitor Data'!L517),"",IF(H$4&gt;'Monitor Data'!L517,"",ABS(H$4-'Monitor Data'!L517)))</f>
        <v/>
      </c>
      <c r="I524" s="5" t="str">
        <f>IF(ISBLANK('Monitor Data'!M517),"",IF(I$4&gt;'Monitor Data'!M517,"",ABS(I$4-'Monitor Data'!M517)))</f>
        <v/>
      </c>
      <c r="J524" s="5" t="str">
        <f>IF(ISBLANK('Monitor Data'!O517),"",IF(J$4&gt;'Monitor Data'!O517,"",ABS(J$4-'Monitor Data'!O517)))</f>
        <v/>
      </c>
      <c r="K524" s="5">
        <f>IF(ISBLANK('Monitor Data'!P517),"",IF(K$4&gt;'Monitor Data'!P517,"",ABS(K$4-'Monitor Data'!P517)))</f>
        <v>3.3999999999999995</v>
      </c>
      <c r="L524" s="5" t="str">
        <f>IF(ISBLANK('Monitor Data'!Q517),"",IF(L$4&gt;'Monitor Data'!Q517,"",ABS(L$4-'Monitor Data'!Q517)))</f>
        <v/>
      </c>
      <c r="M524" s="5" t="str">
        <f>IF(ISBLANK('Monitor Data'!R517),"",IF(M$4&gt;'Monitor Data'!R517,"",ABS(M$4-'Monitor Data'!R517)))</f>
        <v/>
      </c>
      <c r="N524" s="5" t="str">
        <f>IF(ISBLANK('Monitor Data'!S517),"",IF(N$4&gt;'Monitor Data'!S517,"",ABS(N$4-'Monitor Data'!S517)))</f>
        <v/>
      </c>
    </row>
    <row r="525" spans="1:14" x14ac:dyDescent="0.25">
      <c r="A525" s="8">
        <v>44713</v>
      </c>
      <c r="B525" s="5" t="str">
        <f>IF(ISBLANK('Monitor Data'!B518),"",IF(B$4&gt;'Monitor Data'!B518,"",ABS(B$4-'Monitor Data'!B518)))</f>
        <v/>
      </c>
      <c r="C525" s="5" t="str">
        <f>IF(ISBLANK('Monitor Data'!D518),"",IF(C$4&gt;'Monitor Data'!D518,"",ABS(C$4-'Monitor Data'!D518)))</f>
        <v/>
      </c>
      <c r="D525" s="5" t="str">
        <f>IF(ISBLANK('Monitor Data'!E518),"",IF(D$4&gt;'Monitor Data'!E518,"",ABS(D$4-'Monitor Data'!E518)))</f>
        <v/>
      </c>
      <c r="E525" s="5" t="str">
        <f>IF(ISBLANK('Monitor Data'!G518),"",IF(E$4&gt;'Monitor Data'!G518,"",ABS(E$4-'Monitor Data'!G518)))</f>
        <v/>
      </c>
      <c r="F525" s="5" t="str">
        <f>IF(ISBLANK('Monitor Data'!H518),"",IF(F$4&gt;'Monitor Data'!H518,"",ABS(F$4-'Monitor Data'!H518)))</f>
        <v/>
      </c>
      <c r="G525" s="5" t="str">
        <f>IF(ISBLANK('Monitor Data'!J518),"",IF(G$4&gt;'Monitor Data'!J518,"",ABS(G$4-'Monitor Data'!J518)))</f>
        <v/>
      </c>
      <c r="H525" s="5" t="str">
        <f>IF(ISBLANK('Monitor Data'!L518),"",IF(H$4&gt;'Monitor Data'!L518,"",ABS(H$4-'Monitor Data'!L518)))</f>
        <v/>
      </c>
      <c r="I525" s="5">
        <f>IF(ISBLANK('Monitor Data'!M518),"",IF(I$4&gt;'Monitor Data'!M518,"",ABS(I$4-'Monitor Data'!M518)))</f>
        <v>1.0999999999999996</v>
      </c>
      <c r="J525" s="5" t="str">
        <f>IF(ISBLANK('Monitor Data'!O518),"",IF(J$4&gt;'Monitor Data'!O518,"",ABS(J$4-'Monitor Data'!O518)))</f>
        <v/>
      </c>
      <c r="K525" s="5" t="str">
        <f>IF(ISBLANK('Monitor Data'!P518),"",IF(K$4&gt;'Monitor Data'!P518,"",ABS(K$4-'Monitor Data'!P518)))</f>
        <v/>
      </c>
      <c r="L525" s="5" t="str">
        <f>IF(ISBLANK('Monitor Data'!Q518),"",IF(L$4&gt;'Monitor Data'!Q518,"",ABS(L$4-'Monitor Data'!Q518)))</f>
        <v/>
      </c>
      <c r="M525" s="5" t="str">
        <f>IF(ISBLANK('Monitor Data'!R518),"",IF(M$4&gt;'Monitor Data'!R518,"",ABS(M$4-'Monitor Data'!R518)))</f>
        <v/>
      </c>
      <c r="N525" s="5" t="str">
        <f>IF(ISBLANK('Monitor Data'!S518),"",IF(N$4&gt;'Monitor Data'!S518,"",ABS(N$4-'Monitor Data'!S518)))</f>
        <v/>
      </c>
    </row>
    <row r="526" spans="1:14" x14ac:dyDescent="0.25">
      <c r="A526" s="8">
        <v>44714</v>
      </c>
      <c r="B526" s="5" t="str">
        <f>IF(ISBLANK('Monitor Data'!B519),"",IF(B$4&gt;'Monitor Data'!B519,"",ABS(B$4-'Monitor Data'!B519)))</f>
        <v/>
      </c>
      <c r="C526" s="5" t="str">
        <f>IF(ISBLANK('Monitor Data'!D519),"",IF(C$4&gt;'Monitor Data'!D519,"",ABS(C$4-'Monitor Data'!D519)))</f>
        <v/>
      </c>
      <c r="D526" s="5" t="str">
        <f>IF(ISBLANK('Monitor Data'!E519),"",IF(D$4&gt;'Monitor Data'!E519,"",ABS(D$4-'Monitor Data'!E519)))</f>
        <v/>
      </c>
      <c r="E526" s="5" t="str">
        <f>IF(ISBLANK('Monitor Data'!G519),"",IF(E$4&gt;'Monitor Data'!G519,"",ABS(E$4-'Monitor Data'!G519)))</f>
        <v/>
      </c>
      <c r="F526" s="5" t="str">
        <f>IF(ISBLANK('Monitor Data'!H519),"",IF(F$4&gt;'Monitor Data'!H519,"",ABS(F$4-'Monitor Data'!H519)))</f>
        <v/>
      </c>
      <c r="G526" s="5" t="str">
        <f>IF(ISBLANK('Monitor Data'!J519),"",IF(G$4&gt;'Monitor Data'!J519,"",ABS(G$4-'Monitor Data'!J519)))</f>
        <v/>
      </c>
      <c r="H526" s="5" t="str">
        <f>IF(ISBLANK('Monitor Data'!L519),"",IF(H$4&gt;'Monitor Data'!L519,"",ABS(H$4-'Monitor Data'!L519)))</f>
        <v/>
      </c>
      <c r="I526" s="5">
        <f>IF(ISBLANK('Monitor Data'!M519),"",IF(I$4&gt;'Monitor Data'!M519,"",ABS(I$4-'Monitor Data'!M519)))</f>
        <v>5.8000000000000007</v>
      </c>
      <c r="J526" s="5" t="str">
        <f>IF(ISBLANK('Monitor Data'!O519),"",IF(J$4&gt;'Monitor Data'!O519,"",ABS(J$4-'Monitor Data'!O519)))</f>
        <v/>
      </c>
      <c r="K526" s="5" t="str">
        <f>IF(ISBLANK('Monitor Data'!P519),"",IF(K$4&gt;'Monitor Data'!P519,"",ABS(K$4-'Monitor Data'!P519)))</f>
        <v/>
      </c>
      <c r="L526" s="5" t="str">
        <f>IF(ISBLANK('Monitor Data'!Q519),"",IF(L$4&gt;'Monitor Data'!Q519,"",ABS(L$4-'Monitor Data'!Q519)))</f>
        <v/>
      </c>
      <c r="M526" s="5" t="str">
        <f>IF(ISBLANK('Monitor Data'!R519),"",IF(M$4&gt;'Monitor Data'!R519,"",ABS(M$4-'Monitor Data'!R519)))</f>
        <v/>
      </c>
      <c r="N526" s="5" t="str">
        <f>IF(ISBLANK('Monitor Data'!S519),"",IF(N$4&gt;'Monitor Data'!S519,"",ABS(N$4-'Monitor Data'!S519)))</f>
        <v/>
      </c>
    </row>
    <row r="527" spans="1:14" x14ac:dyDescent="0.25">
      <c r="A527" s="8">
        <v>44715</v>
      </c>
      <c r="B527" s="5" t="str">
        <f>IF(ISBLANK('Monitor Data'!B520),"",IF(B$4&gt;'Monitor Data'!B520,"",ABS(B$4-'Monitor Data'!B520)))</f>
        <v/>
      </c>
      <c r="C527" s="5" t="str">
        <f>IF(ISBLANK('Monitor Data'!D520),"",IF(C$4&gt;'Monitor Data'!D520,"",ABS(C$4-'Monitor Data'!D520)))</f>
        <v/>
      </c>
      <c r="D527" s="5" t="str">
        <f>IF(ISBLANK('Monitor Data'!E520),"",IF(D$4&gt;'Monitor Data'!E520,"",ABS(D$4-'Monitor Data'!E520)))</f>
        <v/>
      </c>
      <c r="E527" s="5">
        <f>IF(ISBLANK('Monitor Data'!G520),"",IF(E$4&gt;'Monitor Data'!G520,"",ABS(E$4-'Monitor Data'!G520)))</f>
        <v>1.4500000000000002</v>
      </c>
      <c r="F527" s="5" t="str">
        <f>IF(ISBLANK('Monitor Data'!H520),"",IF(F$4&gt;'Monitor Data'!H520,"",ABS(F$4-'Monitor Data'!H520)))</f>
        <v/>
      </c>
      <c r="G527" s="5" t="str">
        <f>IF(ISBLANK('Monitor Data'!J520),"",IF(G$4&gt;'Monitor Data'!J520,"",ABS(G$4-'Monitor Data'!J520)))</f>
        <v/>
      </c>
      <c r="H527" s="5" t="str">
        <f>IF(ISBLANK('Monitor Data'!L520),"",IF(H$4&gt;'Monitor Data'!L520,"",ABS(H$4-'Monitor Data'!L520)))</f>
        <v/>
      </c>
      <c r="I527" s="5">
        <f>IF(ISBLANK('Monitor Data'!M520),"",IF(I$4&gt;'Monitor Data'!M520,"",ABS(I$4-'Monitor Data'!M520)))</f>
        <v>4.5</v>
      </c>
      <c r="J527" s="5" t="str">
        <f>IF(ISBLANK('Monitor Data'!O520),"",IF(J$4&gt;'Monitor Data'!O520,"",ABS(J$4-'Monitor Data'!O520)))</f>
        <v/>
      </c>
      <c r="K527" s="5" t="str">
        <f>IF(ISBLANK('Monitor Data'!P520),"",IF(K$4&gt;'Monitor Data'!P520,"",ABS(K$4-'Monitor Data'!P520)))</f>
        <v/>
      </c>
      <c r="L527" s="5" t="str">
        <f>IF(ISBLANK('Monitor Data'!Q520),"",IF(L$4&gt;'Monitor Data'!Q520,"",ABS(L$4-'Monitor Data'!Q520)))</f>
        <v/>
      </c>
      <c r="M527" s="5" t="str">
        <f>IF(ISBLANK('Monitor Data'!R520),"",IF(M$4&gt;'Monitor Data'!R520,"",ABS(M$4-'Monitor Data'!R520)))</f>
        <v/>
      </c>
      <c r="N527" s="5" t="str">
        <f>IF(ISBLANK('Monitor Data'!S520),"",IF(N$4&gt;'Monitor Data'!S520,"",ABS(N$4-'Monitor Data'!S520)))</f>
        <v/>
      </c>
    </row>
    <row r="528" spans="1:14" x14ac:dyDescent="0.25">
      <c r="A528" s="8">
        <v>44716</v>
      </c>
      <c r="B528" s="5">
        <f>IF(ISBLANK('Monitor Data'!B521),"",IF(B$4&gt;'Monitor Data'!B521,"",ABS(B$4-'Monitor Data'!B521)))</f>
        <v>0</v>
      </c>
      <c r="C528" s="5" t="str">
        <f>IF(ISBLANK('Monitor Data'!D521),"",IF(C$4&gt;'Monitor Data'!D521,"",ABS(C$4-'Monitor Data'!D521)))</f>
        <v/>
      </c>
      <c r="D528" s="5" t="str">
        <f>IF(ISBLANK('Monitor Data'!E521),"",IF(D$4&gt;'Monitor Data'!E521,"",ABS(D$4-'Monitor Data'!E521)))</f>
        <v/>
      </c>
      <c r="E528" s="5" t="str">
        <f>IF(ISBLANK('Monitor Data'!G521),"",IF(E$4&gt;'Monitor Data'!G521,"",ABS(E$4-'Monitor Data'!G521)))</f>
        <v/>
      </c>
      <c r="F528" s="5">
        <f>IF(ISBLANK('Monitor Data'!H521),"",IF(F$4&gt;'Monitor Data'!H521,"",ABS(F$4-'Monitor Data'!H521)))</f>
        <v>0.5</v>
      </c>
      <c r="G528" s="5" t="str">
        <f>IF(ISBLANK('Monitor Data'!J521),"",IF(G$4&gt;'Monitor Data'!J521,"",ABS(G$4-'Monitor Data'!J521)))</f>
        <v/>
      </c>
      <c r="H528" s="5" t="str">
        <f>IF(ISBLANK('Monitor Data'!L521),"",IF(H$4&gt;'Monitor Data'!L521,"",ABS(H$4-'Monitor Data'!L521)))</f>
        <v/>
      </c>
      <c r="I528" s="5">
        <f>IF(ISBLANK('Monitor Data'!M521),"",IF(I$4&gt;'Monitor Data'!M521,"",ABS(I$4-'Monitor Data'!M521)))</f>
        <v>1.3000000000000007</v>
      </c>
      <c r="J528" s="5" t="str">
        <f>IF(ISBLANK('Monitor Data'!O521),"",IF(J$4&gt;'Monitor Data'!O521,"",ABS(J$4-'Monitor Data'!O521)))</f>
        <v/>
      </c>
      <c r="K528" s="5" t="str">
        <f>IF(ISBLANK('Monitor Data'!P521),"",IF(K$4&gt;'Monitor Data'!P521,"",ABS(K$4-'Monitor Data'!P521)))</f>
        <v/>
      </c>
      <c r="L528" s="5" t="str">
        <f>IF(ISBLANK('Monitor Data'!Q521),"",IF(L$4&gt;'Monitor Data'!Q521,"",ABS(L$4-'Monitor Data'!Q521)))</f>
        <v/>
      </c>
      <c r="M528" s="5">
        <f>IF(ISBLANK('Monitor Data'!R521),"",IF(M$4&gt;'Monitor Data'!R521,"",ABS(M$4-'Monitor Data'!R521)))</f>
        <v>9.9999999999999645E-2</v>
      </c>
      <c r="N528" s="5" t="str">
        <f>IF(ISBLANK('Monitor Data'!S521),"",IF(N$4&gt;'Monitor Data'!S521,"",ABS(N$4-'Monitor Data'!S521)))</f>
        <v/>
      </c>
    </row>
    <row r="529" spans="1:14" x14ac:dyDescent="0.25">
      <c r="A529" s="8">
        <v>44717</v>
      </c>
      <c r="B529" s="5" t="str">
        <f>IF(ISBLANK('Monitor Data'!B522),"",IF(B$4&gt;'Monitor Data'!B522,"",ABS(B$4-'Monitor Data'!B522)))</f>
        <v/>
      </c>
      <c r="C529" s="5" t="str">
        <f>IF(ISBLANK('Monitor Data'!D522),"",IF(C$4&gt;'Monitor Data'!D522,"",ABS(C$4-'Monitor Data'!D522)))</f>
        <v/>
      </c>
      <c r="D529" s="5" t="str">
        <f>IF(ISBLANK('Monitor Data'!E522),"",IF(D$4&gt;'Monitor Data'!E522,"",ABS(D$4-'Monitor Data'!E522)))</f>
        <v/>
      </c>
      <c r="E529" s="5" t="str">
        <f>IF(ISBLANK('Monitor Data'!G522),"",IF(E$4&gt;'Monitor Data'!G522,"",ABS(E$4-'Monitor Data'!G522)))</f>
        <v/>
      </c>
      <c r="F529" s="5" t="str">
        <f>IF(ISBLANK('Monitor Data'!H522),"",IF(F$4&gt;'Monitor Data'!H522,"",ABS(F$4-'Monitor Data'!H522)))</f>
        <v/>
      </c>
      <c r="G529" s="5" t="str">
        <f>IF(ISBLANK('Monitor Data'!J522),"",IF(G$4&gt;'Monitor Data'!J522,"",ABS(G$4-'Monitor Data'!J522)))</f>
        <v/>
      </c>
      <c r="H529" s="5" t="str">
        <f>IF(ISBLANK('Monitor Data'!L522),"",IF(H$4&gt;'Monitor Data'!L522,"",ABS(H$4-'Monitor Data'!L522)))</f>
        <v/>
      </c>
      <c r="I529" s="5" t="str">
        <f>IF(ISBLANK('Monitor Data'!M522),"",IF(I$4&gt;'Monitor Data'!M522,"",ABS(I$4-'Monitor Data'!M522)))</f>
        <v/>
      </c>
      <c r="J529" s="5" t="str">
        <f>IF(ISBLANK('Monitor Data'!O522),"",IF(J$4&gt;'Monitor Data'!O522,"",ABS(J$4-'Monitor Data'!O522)))</f>
        <v/>
      </c>
      <c r="K529" s="5" t="str">
        <f>IF(ISBLANK('Monitor Data'!P522),"",IF(K$4&gt;'Monitor Data'!P522,"",ABS(K$4-'Monitor Data'!P522)))</f>
        <v/>
      </c>
      <c r="L529" s="5" t="str">
        <f>IF(ISBLANK('Monitor Data'!Q522),"",IF(L$4&gt;'Monitor Data'!Q522,"",ABS(L$4-'Monitor Data'!Q522)))</f>
        <v/>
      </c>
      <c r="M529" s="5" t="str">
        <f>IF(ISBLANK('Monitor Data'!R522),"",IF(M$4&gt;'Monitor Data'!R522,"",ABS(M$4-'Monitor Data'!R522)))</f>
        <v/>
      </c>
      <c r="N529" s="5" t="str">
        <f>IF(ISBLANK('Monitor Data'!S522),"",IF(N$4&gt;'Monitor Data'!S522,"",ABS(N$4-'Monitor Data'!S522)))</f>
        <v/>
      </c>
    </row>
    <row r="530" spans="1:14" x14ac:dyDescent="0.25">
      <c r="A530" s="8">
        <v>44718</v>
      </c>
      <c r="B530" s="5" t="str">
        <f>IF(ISBLANK('Monitor Data'!B523),"",IF(B$4&gt;'Monitor Data'!B523,"",ABS(B$4-'Monitor Data'!B523)))</f>
        <v/>
      </c>
      <c r="C530" s="5" t="str">
        <f>IF(ISBLANK('Monitor Data'!D523),"",IF(C$4&gt;'Monitor Data'!D523,"",ABS(C$4-'Monitor Data'!D523)))</f>
        <v/>
      </c>
      <c r="D530" s="5" t="str">
        <f>IF(ISBLANK('Monitor Data'!E523),"",IF(D$4&gt;'Monitor Data'!E523,"",ABS(D$4-'Monitor Data'!E523)))</f>
        <v/>
      </c>
      <c r="E530" s="5" t="str">
        <f>IF(ISBLANK('Monitor Data'!G523),"",IF(E$4&gt;'Monitor Data'!G523,"",ABS(E$4-'Monitor Data'!G523)))</f>
        <v/>
      </c>
      <c r="F530" s="5" t="str">
        <f>IF(ISBLANK('Monitor Data'!H523),"",IF(F$4&gt;'Monitor Data'!H523,"",ABS(F$4-'Monitor Data'!H523)))</f>
        <v/>
      </c>
      <c r="G530" s="5" t="str">
        <f>IF(ISBLANK('Monitor Data'!J523),"",IF(G$4&gt;'Monitor Data'!J523,"",ABS(G$4-'Monitor Data'!J523)))</f>
        <v/>
      </c>
      <c r="H530" s="5" t="str">
        <f>IF(ISBLANK('Monitor Data'!L523),"",IF(H$4&gt;'Monitor Data'!L523,"",ABS(H$4-'Monitor Data'!L523)))</f>
        <v/>
      </c>
      <c r="I530" s="5" t="str">
        <f>IF(ISBLANK('Monitor Data'!M523),"",IF(I$4&gt;'Monitor Data'!M523,"",ABS(I$4-'Monitor Data'!M523)))</f>
        <v/>
      </c>
      <c r="J530" s="5" t="str">
        <f>IF(ISBLANK('Monitor Data'!O523),"",IF(J$4&gt;'Monitor Data'!O523,"",ABS(J$4-'Monitor Data'!O523)))</f>
        <v/>
      </c>
      <c r="K530" s="5" t="str">
        <f>IF(ISBLANK('Monitor Data'!P523),"",IF(K$4&gt;'Monitor Data'!P523,"",ABS(K$4-'Monitor Data'!P523)))</f>
        <v/>
      </c>
      <c r="L530" s="5" t="str">
        <f>IF(ISBLANK('Monitor Data'!Q523),"",IF(L$4&gt;'Monitor Data'!Q523,"",ABS(L$4-'Monitor Data'!Q523)))</f>
        <v/>
      </c>
      <c r="M530" s="5" t="str">
        <f>IF(ISBLANK('Monitor Data'!R523),"",IF(M$4&gt;'Monitor Data'!R523,"",ABS(M$4-'Monitor Data'!R523)))</f>
        <v/>
      </c>
      <c r="N530" s="5" t="str">
        <f>IF(ISBLANK('Monitor Data'!S523),"",IF(N$4&gt;'Monitor Data'!S523,"",ABS(N$4-'Monitor Data'!S523)))</f>
        <v/>
      </c>
    </row>
    <row r="531" spans="1:14" x14ac:dyDescent="0.25">
      <c r="A531" s="8">
        <v>44719</v>
      </c>
      <c r="B531" s="5" t="str">
        <f>IF(ISBLANK('Monitor Data'!B524),"",IF(B$4&gt;'Monitor Data'!B524,"",ABS(B$4-'Monitor Data'!B524)))</f>
        <v/>
      </c>
      <c r="C531" s="5" t="str">
        <f>IF(ISBLANK('Monitor Data'!D524),"",IF(C$4&gt;'Monitor Data'!D524,"",ABS(C$4-'Monitor Data'!D524)))</f>
        <v/>
      </c>
      <c r="D531" s="5" t="str">
        <f>IF(ISBLANK('Monitor Data'!E524),"",IF(D$4&gt;'Monitor Data'!E524,"",ABS(D$4-'Monitor Data'!E524)))</f>
        <v/>
      </c>
      <c r="E531" s="5" t="str">
        <f>IF(ISBLANK('Monitor Data'!G524),"",IF(E$4&gt;'Monitor Data'!G524,"",ABS(E$4-'Monitor Data'!G524)))</f>
        <v/>
      </c>
      <c r="F531" s="5" t="str">
        <f>IF(ISBLANK('Monitor Data'!H524),"",IF(F$4&gt;'Monitor Data'!H524,"",ABS(F$4-'Monitor Data'!H524)))</f>
        <v/>
      </c>
      <c r="G531" s="5" t="str">
        <f>IF(ISBLANK('Monitor Data'!J524),"",IF(G$4&gt;'Monitor Data'!J524,"",ABS(G$4-'Monitor Data'!J524)))</f>
        <v/>
      </c>
      <c r="H531" s="5" t="str">
        <f>IF(ISBLANK('Monitor Data'!L524),"",IF(H$4&gt;'Monitor Data'!L524,"",ABS(H$4-'Monitor Data'!L524)))</f>
        <v/>
      </c>
      <c r="I531" s="5" t="str">
        <f>IF(ISBLANK('Monitor Data'!M524),"",IF(I$4&gt;'Monitor Data'!M524,"",ABS(I$4-'Monitor Data'!M524)))</f>
        <v/>
      </c>
      <c r="J531" s="5" t="str">
        <f>IF(ISBLANK('Monitor Data'!O524),"",IF(J$4&gt;'Monitor Data'!O524,"",ABS(J$4-'Monitor Data'!O524)))</f>
        <v/>
      </c>
      <c r="K531" s="5" t="str">
        <f>IF(ISBLANK('Monitor Data'!P524),"",IF(K$4&gt;'Monitor Data'!P524,"",ABS(K$4-'Monitor Data'!P524)))</f>
        <v/>
      </c>
      <c r="L531" s="5" t="str">
        <f>IF(ISBLANK('Monitor Data'!Q524),"",IF(L$4&gt;'Monitor Data'!Q524,"",ABS(L$4-'Monitor Data'!Q524)))</f>
        <v/>
      </c>
      <c r="M531" s="5" t="str">
        <f>IF(ISBLANK('Monitor Data'!R524),"",IF(M$4&gt;'Monitor Data'!R524,"",ABS(M$4-'Monitor Data'!R524)))</f>
        <v/>
      </c>
      <c r="N531" s="5" t="str">
        <f>IF(ISBLANK('Monitor Data'!S524),"",IF(N$4&gt;'Monitor Data'!S524,"",ABS(N$4-'Monitor Data'!S524)))</f>
        <v/>
      </c>
    </row>
    <row r="532" spans="1:14" x14ac:dyDescent="0.25">
      <c r="A532" s="8">
        <v>44720</v>
      </c>
      <c r="B532" s="5" t="str">
        <f>IF(ISBLANK('Monitor Data'!B525),"",IF(B$4&gt;'Monitor Data'!B525,"",ABS(B$4-'Monitor Data'!B525)))</f>
        <v/>
      </c>
      <c r="C532" s="5" t="str">
        <f>IF(ISBLANK('Monitor Data'!D525),"",IF(C$4&gt;'Monitor Data'!D525,"",ABS(C$4-'Monitor Data'!D525)))</f>
        <v/>
      </c>
      <c r="D532" s="5" t="str">
        <f>IF(ISBLANK('Monitor Data'!E525),"",IF(D$4&gt;'Monitor Data'!E525,"",ABS(D$4-'Monitor Data'!E525)))</f>
        <v/>
      </c>
      <c r="E532" s="5" t="str">
        <f>IF(ISBLANK('Monitor Data'!G525),"",IF(E$4&gt;'Monitor Data'!G525,"",ABS(E$4-'Monitor Data'!G525)))</f>
        <v/>
      </c>
      <c r="F532" s="5" t="str">
        <f>IF(ISBLANK('Monitor Data'!H525),"",IF(F$4&gt;'Monitor Data'!H525,"",ABS(F$4-'Monitor Data'!H525)))</f>
        <v/>
      </c>
      <c r="G532" s="5" t="str">
        <f>IF(ISBLANK('Monitor Data'!J525),"",IF(G$4&gt;'Monitor Data'!J525,"",ABS(G$4-'Monitor Data'!J525)))</f>
        <v/>
      </c>
      <c r="H532" s="5" t="str">
        <f>IF(ISBLANK('Monitor Data'!L525),"",IF(H$4&gt;'Monitor Data'!L525,"",ABS(H$4-'Monitor Data'!L525)))</f>
        <v/>
      </c>
      <c r="I532" s="5" t="str">
        <f>IF(ISBLANK('Monitor Data'!M525),"",IF(I$4&gt;'Monitor Data'!M525,"",ABS(I$4-'Monitor Data'!M525)))</f>
        <v/>
      </c>
      <c r="J532" s="5" t="str">
        <f>IF(ISBLANK('Monitor Data'!O525),"",IF(J$4&gt;'Monitor Data'!O525,"",ABS(J$4-'Monitor Data'!O525)))</f>
        <v/>
      </c>
      <c r="K532" s="5" t="str">
        <f>IF(ISBLANK('Monitor Data'!P525),"",IF(K$4&gt;'Monitor Data'!P525,"",ABS(K$4-'Monitor Data'!P525)))</f>
        <v/>
      </c>
      <c r="L532" s="5" t="str">
        <f>IF(ISBLANK('Monitor Data'!Q525),"",IF(L$4&gt;'Monitor Data'!Q525,"",ABS(L$4-'Monitor Data'!Q525)))</f>
        <v/>
      </c>
      <c r="M532" s="5" t="str">
        <f>IF(ISBLANK('Monitor Data'!R525),"",IF(M$4&gt;'Monitor Data'!R525,"",ABS(M$4-'Monitor Data'!R525)))</f>
        <v/>
      </c>
      <c r="N532" s="5" t="str">
        <f>IF(ISBLANK('Monitor Data'!S525),"",IF(N$4&gt;'Monitor Data'!S525,"",ABS(N$4-'Monitor Data'!S525)))</f>
        <v/>
      </c>
    </row>
    <row r="533" spans="1:14" x14ac:dyDescent="0.25">
      <c r="A533" s="8">
        <v>44721</v>
      </c>
      <c r="B533" s="5" t="str">
        <f>IF(ISBLANK('Monitor Data'!B526),"",IF(B$4&gt;'Monitor Data'!B526,"",ABS(B$4-'Monitor Data'!B526)))</f>
        <v/>
      </c>
      <c r="C533" s="5" t="str">
        <f>IF(ISBLANK('Monitor Data'!D526),"",IF(C$4&gt;'Monitor Data'!D526,"",ABS(C$4-'Monitor Data'!D526)))</f>
        <v/>
      </c>
      <c r="D533" s="5" t="str">
        <f>IF(ISBLANK('Monitor Data'!E526),"",IF(D$4&gt;'Monitor Data'!E526,"",ABS(D$4-'Monitor Data'!E526)))</f>
        <v/>
      </c>
      <c r="E533" s="5" t="str">
        <f>IF(ISBLANK('Monitor Data'!G526),"",IF(E$4&gt;'Monitor Data'!G526,"",ABS(E$4-'Monitor Data'!G526)))</f>
        <v/>
      </c>
      <c r="F533" s="5" t="str">
        <f>IF(ISBLANK('Monitor Data'!H526),"",IF(F$4&gt;'Monitor Data'!H526,"",ABS(F$4-'Monitor Data'!H526)))</f>
        <v/>
      </c>
      <c r="G533" s="5" t="str">
        <f>IF(ISBLANK('Monitor Data'!J526),"",IF(G$4&gt;'Monitor Data'!J526,"",ABS(G$4-'Monitor Data'!J526)))</f>
        <v/>
      </c>
      <c r="H533" s="5" t="str">
        <f>IF(ISBLANK('Monitor Data'!L526),"",IF(H$4&gt;'Monitor Data'!L526,"",ABS(H$4-'Monitor Data'!L526)))</f>
        <v/>
      </c>
      <c r="I533" s="5" t="str">
        <f>IF(ISBLANK('Monitor Data'!M526),"",IF(I$4&gt;'Monitor Data'!M526,"",ABS(I$4-'Monitor Data'!M526)))</f>
        <v/>
      </c>
      <c r="J533" s="5" t="str">
        <f>IF(ISBLANK('Monitor Data'!O526),"",IF(J$4&gt;'Monitor Data'!O526,"",ABS(J$4-'Monitor Data'!O526)))</f>
        <v/>
      </c>
      <c r="K533" s="5" t="str">
        <f>IF(ISBLANK('Monitor Data'!P526),"",IF(K$4&gt;'Monitor Data'!P526,"",ABS(K$4-'Monitor Data'!P526)))</f>
        <v/>
      </c>
      <c r="L533" s="5" t="str">
        <f>IF(ISBLANK('Monitor Data'!Q526),"",IF(L$4&gt;'Monitor Data'!Q526,"",ABS(L$4-'Monitor Data'!Q526)))</f>
        <v/>
      </c>
      <c r="M533" s="5" t="str">
        <f>IF(ISBLANK('Monitor Data'!R526),"",IF(M$4&gt;'Monitor Data'!R526,"",ABS(M$4-'Monitor Data'!R526)))</f>
        <v/>
      </c>
      <c r="N533" s="5" t="str">
        <f>IF(ISBLANK('Monitor Data'!S526),"",IF(N$4&gt;'Monitor Data'!S526,"",ABS(N$4-'Monitor Data'!S526)))</f>
        <v/>
      </c>
    </row>
    <row r="534" spans="1:14" x14ac:dyDescent="0.25">
      <c r="A534" s="8">
        <v>44722</v>
      </c>
      <c r="B534" s="5" t="str">
        <f>IF(ISBLANK('Monitor Data'!B527),"",IF(B$4&gt;'Monitor Data'!B527,"",ABS(B$4-'Monitor Data'!B527)))</f>
        <v/>
      </c>
      <c r="C534" s="5" t="str">
        <f>IF(ISBLANK('Monitor Data'!D527),"",IF(C$4&gt;'Monitor Data'!D527,"",ABS(C$4-'Monitor Data'!D527)))</f>
        <v/>
      </c>
      <c r="D534" s="5" t="str">
        <f>IF(ISBLANK('Monitor Data'!E527),"",IF(D$4&gt;'Monitor Data'!E527,"",ABS(D$4-'Monitor Data'!E527)))</f>
        <v/>
      </c>
      <c r="E534" s="5" t="str">
        <f>IF(ISBLANK('Monitor Data'!G527),"",IF(E$4&gt;'Monitor Data'!G527,"",ABS(E$4-'Monitor Data'!G527)))</f>
        <v/>
      </c>
      <c r="F534" s="5" t="str">
        <f>IF(ISBLANK('Monitor Data'!H527),"",IF(F$4&gt;'Monitor Data'!H527,"",ABS(F$4-'Monitor Data'!H527)))</f>
        <v/>
      </c>
      <c r="G534" s="5" t="str">
        <f>IF(ISBLANK('Monitor Data'!J527),"",IF(G$4&gt;'Monitor Data'!J527,"",ABS(G$4-'Monitor Data'!J527)))</f>
        <v/>
      </c>
      <c r="H534" s="5" t="str">
        <f>IF(ISBLANK('Monitor Data'!L527),"",IF(H$4&gt;'Monitor Data'!L527,"",ABS(H$4-'Monitor Data'!L527)))</f>
        <v/>
      </c>
      <c r="I534" s="5" t="str">
        <f>IF(ISBLANK('Monitor Data'!M527),"",IF(I$4&gt;'Monitor Data'!M527,"",ABS(I$4-'Monitor Data'!M527)))</f>
        <v/>
      </c>
      <c r="J534" s="5">
        <f>IF(ISBLANK('Monitor Data'!O527),"",IF(J$4&gt;'Monitor Data'!O527,"",ABS(J$4-'Monitor Data'!O527)))</f>
        <v>1.0999999999999996</v>
      </c>
      <c r="K534" s="5" t="str">
        <f>IF(ISBLANK('Monitor Data'!P527),"",IF(K$4&gt;'Monitor Data'!P527,"",ABS(K$4-'Monitor Data'!P527)))</f>
        <v/>
      </c>
      <c r="L534" s="5" t="str">
        <f>IF(ISBLANK('Monitor Data'!Q527),"",IF(L$4&gt;'Monitor Data'!Q527,"",ABS(L$4-'Monitor Data'!Q527)))</f>
        <v/>
      </c>
      <c r="M534" s="5" t="str">
        <f>IF(ISBLANK('Monitor Data'!R527),"",IF(M$4&gt;'Monitor Data'!R527,"",ABS(M$4-'Monitor Data'!R527)))</f>
        <v/>
      </c>
      <c r="N534" s="5">
        <f>IF(ISBLANK('Monitor Data'!S527),"",IF(N$4&gt;'Monitor Data'!S527,"",ABS(N$4-'Monitor Data'!S527)))</f>
        <v>0.29999999999999982</v>
      </c>
    </row>
    <row r="535" spans="1:14" x14ac:dyDescent="0.25">
      <c r="A535" s="8">
        <v>44723</v>
      </c>
      <c r="B535" s="5" t="str">
        <f>IF(ISBLANK('Monitor Data'!B528),"",IF(B$4&gt;'Monitor Data'!B528,"",ABS(B$4-'Monitor Data'!B528)))</f>
        <v/>
      </c>
      <c r="C535" s="5" t="str">
        <f>IF(ISBLANK('Monitor Data'!D528),"",IF(C$4&gt;'Monitor Data'!D528,"",ABS(C$4-'Monitor Data'!D528)))</f>
        <v/>
      </c>
      <c r="D535" s="5" t="str">
        <f>IF(ISBLANK('Monitor Data'!E528),"",IF(D$4&gt;'Monitor Data'!E528,"",ABS(D$4-'Monitor Data'!E528)))</f>
        <v/>
      </c>
      <c r="E535" s="5" t="str">
        <f>IF(ISBLANK('Monitor Data'!G528),"",IF(E$4&gt;'Monitor Data'!G528,"",ABS(E$4-'Monitor Data'!G528)))</f>
        <v/>
      </c>
      <c r="F535" s="5" t="str">
        <f>IF(ISBLANK('Monitor Data'!H528),"",IF(F$4&gt;'Monitor Data'!H528,"",ABS(F$4-'Monitor Data'!H528)))</f>
        <v/>
      </c>
      <c r="G535" s="5" t="str">
        <f>IF(ISBLANK('Monitor Data'!J528),"",IF(G$4&gt;'Monitor Data'!J528,"",ABS(G$4-'Monitor Data'!J528)))</f>
        <v/>
      </c>
      <c r="H535" s="5" t="str">
        <f>IF(ISBLANK('Monitor Data'!L528),"",IF(H$4&gt;'Monitor Data'!L528,"",ABS(H$4-'Monitor Data'!L528)))</f>
        <v/>
      </c>
      <c r="I535" s="5" t="str">
        <f>IF(ISBLANK('Monitor Data'!M528),"",IF(I$4&gt;'Monitor Data'!M528,"",ABS(I$4-'Monitor Data'!M528)))</f>
        <v/>
      </c>
      <c r="J535" s="5" t="str">
        <f>IF(ISBLANK('Monitor Data'!O528),"",IF(J$4&gt;'Monitor Data'!O528,"",ABS(J$4-'Monitor Data'!O528)))</f>
        <v/>
      </c>
      <c r="K535" s="5">
        <f>IF(ISBLANK('Monitor Data'!P528),"",IF(K$4&gt;'Monitor Data'!P528,"",ABS(K$4-'Monitor Data'!P528)))</f>
        <v>0</v>
      </c>
      <c r="L535" s="5" t="str">
        <f>IF(ISBLANK('Monitor Data'!Q528),"",IF(L$4&gt;'Monitor Data'!Q528,"",ABS(L$4-'Monitor Data'!Q528)))</f>
        <v/>
      </c>
      <c r="M535" s="5" t="str">
        <f>IF(ISBLANK('Monitor Data'!R528),"",IF(M$4&gt;'Monitor Data'!R528,"",ABS(M$4-'Monitor Data'!R528)))</f>
        <v/>
      </c>
      <c r="N535" s="5" t="str">
        <f>IF(ISBLANK('Monitor Data'!S528),"",IF(N$4&gt;'Monitor Data'!S528,"",ABS(N$4-'Monitor Data'!S528)))</f>
        <v/>
      </c>
    </row>
    <row r="536" spans="1:14" x14ac:dyDescent="0.25">
      <c r="A536" s="8">
        <v>44724</v>
      </c>
      <c r="B536" s="5" t="str">
        <f>IF(ISBLANK('Monitor Data'!B529),"",IF(B$4&gt;'Monitor Data'!B529,"",ABS(B$4-'Monitor Data'!B529)))</f>
        <v/>
      </c>
      <c r="C536" s="5" t="str">
        <f>IF(ISBLANK('Monitor Data'!D529),"",IF(C$4&gt;'Monitor Data'!D529,"",ABS(C$4-'Monitor Data'!D529)))</f>
        <v/>
      </c>
      <c r="D536" s="5" t="str">
        <f>IF(ISBLANK('Monitor Data'!E529),"",IF(D$4&gt;'Monitor Data'!E529,"",ABS(D$4-'Monitor Data'!E529)))</f>
        <v/>
      </c>
      <c r="E536" s="5" t="str">
        <f>IF(ISBLANK('Monitor Data'!G529),"",IF(E$4&gt;'Monitor Data'!G529,"",ABS(E$4-'Monitor Data'!G529)))</f>
        <v/>
      </c>
      <c r="F536" s="5" t="str">
        <f>IF(ISBLANK('Monitor Data'!H529),"",IF(F$4&gt;'Monitor Data'!H529,"",ABS(F$4-'Monitor Data'!H529)))</f>
        <v/>
      </c>
      <c r="G536" s="5" t="str">
        <f>IF(ISBLANK('Monitor Data'!J529),"",IF(G$4&gt;'Monitor Data'!J529,"",ABS(G$4-'Monitor Data'!J529)))</f>
        <v/>
      </c>
      <c r="H536" s="5" t="str">
        <f>IF(ISBLANK('Monitor Data'!L529),"",IF(H$4&gt;'Monitor Data'!L529,"",ABS(H$4-'Monitor Data'!L529)))</f>
        <v/>
      </c>
      <c r="I536" s="5">
        <f>IF(ISBLANK('Monitor Data'!M529),"",IF(I$4&gt;'Monitor Data'!M529,"",ABS(I$4-'Monitor Data'!M529)))</f>
        <v>0.70000000000000018</v>
      </c>
      <c r="J536" s="5" t="str">
        <f>IF(ISBLANK('Monitor Data'!O529),"",IF(J$4&gt;'Monitor Data'!O529,"",ABS(J$4-'Monitor Data'!O529)))</f>
        <v/>
      </c>
      <c r="K536" s="5">
        <f>IF(ISBLANK('Monitor Data'!P529),"",IF(K$4&gt;'Monitor Data'!P529,"",ABS(K$4-'Monitor Data'!P529)))</f>
        <v>0.39999999999999947</v>
      </c>
      <c r="L536" s="5" t="str">
        <f>IF(ISBLANK('Monitor Data'!Q529),"",IF(L$4&gt;'Monitor Data'!Q529,"",ABS(L$4-'Monitor Data'!Q529)))</f>
        <v/>
      </c>
      <c r="M536" s="5" t="str">
        <f>IF(ISBLANK('Monitor Data'!R529),"",IF(M$4&gt;'Monitor Data'!R529,"",ABS(M$4-'Monitor Data'!R529)))</f>
        <v/>
      </c>
      <c r="N536" s="5" t="str">
        <f>IF(ISBLANK('Monitor Data'!S529),"",IF(N$4&gt;'Monitor Data'!S529,"",ABS(N$4-'Monitor Data'!S529)))</f>
        <v/>
      </c>
    </row>
    <row r="537" spans="1:14" x14ac:dyDescent="0.25">
      <c r="A537" s="8">
        <v>44725</v>
      </c>
      <c r="B537" s="5">
        <f>IF(ISBLANK('Monitor Data'!B530),"",IF(B$4&gt;'Monitor Data'!B530,"",ABS(B$4-'Monitor Data'!B530)))</f>
        <v>5.0999999999999996</v>
      </c>
      <c r="C537" s="5">
        <f>IF(ISBLANK('Monitor Data'!D530),"",IF(C$4&gt;'Monitor Data'!D530,"",ABS(C$4-'Monitor Data'!D530)))</f>
        <v>3.6999999999999993</v>
      </c>
      <c r="D537" s="5">
        <f>IF(ISBLANK('Monitor Data'!E530),"",IF(D$4&gt;'Monitor Data'!E530,"",ABS(D$4-'Monitor Data'!E530)))</f>
        <v>2.8</v>
      </c>
      <c r="E537" s="5">
        <f>IF(ISBLANK('Monitor Data'!G530),"",IF(E$4&gt;'Monitor Data'!G530,"",ABS(E$4-'Monitor Data'!G530)))</f>
        <v>5.6499999999999995</v>
      </c>
      <c r="F537" s="5" t="str">
        <f>IF(ISBLANK('Monitor Data'!H530),"",IF(F$4&gt;'Monitor Data'!H530,"",ABS(F$4-'Monitor Data'!H530)))</f>
        <v/>
      </c>
      <c r="G537" s="5">
        <f>IF(ISBLANK('Monitor Data'!J530),"",IF(G$4&gt;'Monitor Data'!J530,"",ABS(G$4-'Monitor Data'!J530)))</f>
        <v>5.4</v>
      </c>
      <c r="H537" s="5" t="str">
        <f>IF(ISBLANK('Monitor Data'!L530),"",IF(H$4&gt;'Monitor Data'!L530,"",ABS(H$4-'Monitor Data'!L530)))</f>
        <v/>
      </c>
      <c r="I537" s="5">
        <f>IF(ISBLANK('Monitor Data'!M530),"",IF(I$4&gt;'Monitor Data'!M530,"",ABS(I$4-'Monitor Data'!M530)))</f>
        <v>5.6999999999999993</v>
      </c>
      <c r="J537" s="5">
        <f>IF(ISBLANK('Monitor Data'!O530),"",IF(J$4&gt;'Monitor Data'!O530,"",ABS(J$4-'Monitor Data'!O530)))</f>
        <v>5.0999999999999996</v>
      </c>
      <c r="K537" s="5">
        <f>IF(ISBLANK('Monitor Data'!P530),"",IF(K$4&gt;'Monitor Data'!P530,"",ABS(K$4-'Monitor Data'!P530)))</f>
        <v>4.2</v>
      </c>
      <c r="L537" s="5">
        <f>IF(ISBLANK('Monitor Data'!Q530),"",IF(L$4&gt;'Monitor Data'!Q530,"",ABS(L$4-'Monitor Data'!Q530)))</f>
        <v>4.3000000000000007</v>
      </c>
      <c r="M537" s="5">
        <f>IF(ISBLANK('Monitor Data'!R530),"",IF(M$4&gt;'Monitor Data'!R530,"",ABS(M$4-'Monitor Data'!R530)))</f>
        <v>6.8999999999999995</v>
      </c>
      <c r="N537" s="5">
        <f>IF(ISBLANK('Monitor Data'!S530),"",IF(N$4&gt;'Monitor Data'!S530,"",ABS(N$4-'Monitor Data'!S530)))</f>
        <v>4.4999999999999991</v>
      </c>
    </row>
    <row r="538" spans="1:14" x14ac:dyDescent="0.25">
      <c r="A538" s="8">
        <v>44726</v>
      </c>
      <c r="B538" s="5" t="str">
        <f>IF(ISBLANK('Monitor Data'!B531),"",IF(B$4&gt;'Monitor Data'!B531,"",ABS(B$4-'Monitor Data'!B531)))</f>
        <v/>
      </c>
      <c r="C538" s="5" t="str">
        <f>IF(ISBLANK('Monitor Data'!D531),"",IF(C$4&gt;'Monitor Data'!D531,"",ABS(C$4-'Monitor Data'!D531)))</f>
        <v/>
      </c>
      <c r="D538" s="5">
        <f>IF(ISBLANK('Monitor Data'!E531),"",IF(D$4&gt;'Monitor Data'!E531,"",ABS(D$4-'Monitor Data'!E531)))</f>
        <v>19</v>
      </c>
      <c r="E538" s="5">
        <f>IF(ISBLANK('Monitor Data'!G531),"",IF(E$4&gt;'Monitor Data'!G531,"",ABS(E$4-'Monitor Data'!G531)))</f>
        <v>15.75</v>
      </c>
      <c r="F538" s="5" t="str">
        <f>IF(ISBLANK('Monitor Data'!H531),"",IF(F$4&gt;'Monitor Data'!H531,"",ABS(F$4-'Monitor Data'!H531)))</f>
        <v/>
      </c>
      <c r="G538" s="5" t="str">
        <f>IF(ISBLANK('Monitor Data'!J531),"",IF(G$4&gt;'Monitor Data'!J531,"",ABS(G$4-'Monitor Data'!J531)))</f>
        <v/>
      </c>
      <c r="H538" s="5" t="str">
        <f>IF(ISBLANK('Monitor Data'!L531),"",IF(H$4&gt;'Monitor Data'!L531,"",ABS(H$4-'Monitor Data'!L531)))</f>
        <v/>
      </c>
      <c r="I538" s="5">
        <f>IF(ISBLANK('Monitor Data'!M531),"",IF(I$4&gt;'Monitor Data'!M531,"",ABS(I$4-'Monitor Data'!M531)))</f>
        <v>17.600000000000001</v>
      </c>
      <c r="J538" s="5" t="str">
        <f>IF(ISBLANK('Monitor Data'!O531),"",IF(J$4&gt;'Monitor Data'!O531,"",ABS(J$4-'Monitor Data'!O531)))</f>
        <v/>
      </c>
      <c r="K538" s="5">
        <f>IF(ISBLANK('Monitor Data'!P531),"",IF(K$4&gt;'Monitor Data'!P531,"",ABS(K$4-'Monitor Data'!P531)))</f>
        <v>13.100000000000001</v>
      </c>
      <c r="L538" s="5" t="str">
        <f>IF(ISBLANK('Monitor Data'!Q531),"",IF(L$4&gt;'Monitor Data'!Q531,"",ABS(L$4-'Monitor Data'!Q531)))</f>
        <v/>
      </c>
      <c r="M538" s="5" t="str">
        <f>IF(ISBLANK('Monitor Data'!R531),"",IF(M$4&gt;'Monitor Data'!R531,"",ABS(M$4-'Monitor Data'!R531)))</f>
        <v/>
      </c>
      <c r="N538" s="5" t="str">
        <f>IF(ISBLANK('Monitor Data'!S531),"",IF(N$4&gt;'Monitor Data'!S531,"",ABS(N$4-'Monitor Data'!S531)))</f>
        <v/>
      </c>
    </row>
    <row r="539" spans="1:14" x14ac:dyDescent="0.25">
      <c r="A539" s="8">
        <v>44727</v>
      </c>
      <c r="B539" s="5" t="str">
        <f>IF(ISBLANK('Monitor Data'!B532),"",IF(B$4&gt;'Monitor Data'!B532,"",ABS(B$4-'Monitor Data'!B532)))</f>
        <v/>
      </c>
      <c r="C539" s="5" t="str">
        <f>IF(ISBLANK('Monitor Data'!D532),"",IF(C$4&gt;'Monitor Data'!D532,"",ABS(C$4-'Monitor Data'!D532)))</f>
        <v/>
      </c>
      <c r="D539" s="5">
        <f>IF(ISBLANK('Monitor Data'!E532),"",IF(D$4&gt;'Monitor Data'!E532,"",ABS(D$4-'Monitor Data'!E532)))</f>
        <v>18.900000000000002</v>
      </c>
      <c r="E539" s="5">
        <f>IF(ISBLANK('Monitor Data'!G532),"",IF(E$4&gt;'Monitor Data'!G532,"",ABS(E$4-'Monitor Data'!G532)))</f>
        <v>10.45</v>
      </c>
      <c r="F539" s="5" t="str">
        <f>IF(ISBLANK('Monitor Data'!H532),"",IF(F$4&gt;'Monitor Data'!H532,"",ABS(F$4-'Monitor Data'!H532)))</f>
        <v/>
      </c>
      <c r="G539" s="5" t="str">
        <f>IF(ISBLANK('Monitor Data'!J532),"",IF(G$4&gt;'Monitor Data'!J532,"",ABS(G$4-'Monitor Data'!J532)))</f>
        <v/>
      </c>
      <c r="H539" s="5" t="str">
        <f>IF(ISBLANK('Monitor Data'!L532),"",IF(H$4&gt;'Monitor Data'!L532,"",ABS(H$4-'Monitor Data'!L532)))</f>
        <v/>
      </c>
      <c r="I539" s="5">
        <f>IF(ISBLANK('Monitor Data'!M532),"",IF(I$4&gt;'Monitor Data'!M532,"",ABS(I$4-'Monitor Data'!M532)))</f>
        <v>5.4</v>
      </c>
      <c r="J539" s="5" t="str">
        <f>IF(ISBLANK('Monitor Data'!O532),"",IF(J$4&gt;'Monitor Data'!O532,"",ABS(J$4-'Monitor Data'!O532)))</f>
        <v/>
      </c>
      <c r="K539" s="5">
        <f>IF(ISBLANK('Monitor Data'!P532),"",IF(K$4&gt;'Monitor Data'!P532,"",ABS(K$4-'Monitor Data'!P532)))</f>
        <v>17.3</v>
      </c>
      <c r="L539" s="5" t="str">
        <f>IF(ISBLANK('Monitor Data'!Q532),"",IF(L$4&gt;'Monitor Data'!Q532,"",ABS(L$4-'Monitor Data'!Q532)))</f>
        <v/>
      </c>
      <c r="M539" s="5" t="str">
        <f>IF(ISBLANK('Monitor Data'!R532),"",IF(M$4&gt;'Monitor Data'!R532,"",ABS(M$4-'Monitor Data'!R532)))</f>
        <v/>
      </c>
      <c r="N539" s="5" t="str">
        <f>IF(ISBLANK('Monitor Data'!S532),"",IF(N$4&gt;'Monitor Data'!S532,"",ABS(N$4-'Monitor Data'!S532)))</f>
        <v/>
      </c>
    </row>
    <row r="540" spans="1:14" x14ac:dyDescent="0.25">
      <c r="A540" s="8">
        <v>44728</v>
      </c>
      <c r="B540" s="5" t="str">
        <f>IF(ISBLANK('Monitor Data'!B533),"",IF(B$4&gt;'Monitor Data'!B533,"",ABS(B$4-'Monitor Data'!B533)))</f>
        <v/>
      </c>
      <c r="C540" s="5" t="str">
        <f>IF(ISBLANK('Monitor Data'!D533),"",IF(C$4&gt;'Monitor Data'!D533,"",ABS(C$4-'Monitor Data'!D533)))</f>
        <v/>
      </c>
      <c r="D540" s="5" t="str">
        <f>IF(ISBLANK('Monitor Data'!E533),"",IF(D$4&gt;'Monitor Data'!E533,"",ABS(D$4-'Monitor Data'!E533)))</f>
        <v/>
      </c>
      <c r="E540" s="5" t="str">
        <f>IF(ISBLANK('Monitor Data'!G533),"",IF(E$4&gt;'Monitor Data'!G533,"",ABS(E$4-'Monitor Data'!G533)))</f>
        <v/>
      </c>
      <c r="F540" s="5" t="str">
        <f>IF(ISBLANK('Monitor Data'!H533),"",IF(F$4&gt;'Monitor Data'!H533,"",ABS(F$4-'Monitor Data'!H533)))</f>
        <v/>
      </c>
      <c r="G540" s="5" t="str">
        <f>IF(ISBLANK('Monitor Data'!J533),"",IF(G$4&gt;'Monitor Data'!J533,"",ABS(G$4-'Monitor Data'!J533)))</f>
        <v/>
      </c>
      <c r="H540" s="5" t="str">
        <f>IF(ISBLANK('Monitor Data'!L533),"",IF(H$4&gt;'Monitor Data'!L533,"",ABS(H$4-'Monitor Data'!L533)))</f>
        <v/>
      </c>
      <c r="I540" s="5" t="str">
        <f>IF(ISBLANK('Monitor Data'!M533),"",IF(I$4&gt;'Monitor Data'!M533,"",ABS(I$4-'Monitor Data'!M533)))</f>
        <v/>
      </c>
      <c r="J540" s="5" t="str">
        <f>IF(ISBLANK('Monitor Data'!O533),"",IF(J$4&gt;'Monitor Data'!O533,"",ABS(J$4-'Monitor Data'!O533)))</f>
        <v/>
      </c>
      <c r="K540" s="5" t="str">
        <f>IF(ISBLANK('Monitor Data'!P533),"",IF(K$4&gt;'Monitor Data'!P533,"",ABS(K$4-'Monitor Data'!P533)))</f>
        <v/>
      </c>
      <c r="L540" s="5" t="str">
        <f>IF(ISBLANK('Monitor Data'!Q533),"",IF(L$4&gt;'Monitor Data'!Q533,"",ABS(L$4-'Monitor Data'!Q533)))</f>
        <v/>
      </c>
      <c r="M540" s="5">
        <f>IF(ISBLANK('Monitor Data'!R533),"",IF(M$4&gt;'Monitor Data'!R533,"",ABS(M$4-'Monitor Data'!R533)))</f>
        <v>3.7</v>
      </c>
      <c r="N540" s="5" t="str">
        <f>IF(ISBLANK('Monitor Data'!S533),"",IF(N$4&gt;'Monitor Data'!S533,"",ABS(N$4-'Monitor Data'!S533)))</f>
        <v/>
      </c>
    </row>
    <row r="541" spans="1:14" x14ac:dyDescent="0.25">
      <c r="A541" s="8">
        <v>44729</v>
      </c>
      <c r="B541" s="5" t="str">
        <f>IF(ISBLANK('Monitor Data'!B534),"",IF(B$4&gt;'Monitor Data'!B534,"",ABS(B$4-'Monitor Data'!B534)))</f>
        <v/>
      </c>
      <c r="C541" s="5" t="str">
        <f>IF(ISBLANK('Monitor Data'!D534),"",IF(C$4&gt;'Monitor Data'!D534,"",ABS(C$4-'Monitor Data'!D534)))</f>
        <v/>
      </c>
      <c r="D541" s="5" t="str">
        <f>IF(ISBLANK('Monitor Data'!E534),"",IF(D$4&gt;'Monitor Data'!E534,"",ABS(D$4-'Monitor Data'!E534)))</f>
        <v/>
      </c>
      <c r="E541" s="5" t="str">
        <f>IF(ISBLANK('Monitor Data'!G534),"",IF(E$4&gt;'Monitor Data'!G534,"",ABS(E$4-'Monitor Data'!G534)))</f>
        <v/>
      </c>
      <c r="F541" s="5" t="str">
        <f>IF(ISBLANK('Monitor Data'!H534),"",IF(F$4&gt;'Monitor Data'!H534,"",ABS(F$4-'Monitor Data'!H534)))</f>
        <v/>
      </c>
      <c r="G541" s="5" t="str">
        <f>IF(ISBLANK('Monitor Data'!J534),"",IF(G$4&gt;'Monitor Data'!J534,"",ABS(G$4-'Monitor Data'!J534)))</f>
        <v/>
      </c>
      <c r="H541" s="5" t="str">
        <f>IF(ISBLANK('Monitor Data'!L534),"",IF(H$4&gt;'Monitor Data'!L534,"",ABS(H$4-'Monitor Data'!L534)))</f>
        <v/>
      </c>
      <c r="I541" s="5" t="str">
        <f>IF(ISBLANK('Monitor Data'!M534),"",IF(I$4&gt;'Monitor Data'!M534,"",ABS(I$4-'Monitor Data'!M534)))</f>
        <v/>
      </c>
      <c r="J541" s="5" t="str">
        <f>IF(ISBLANK('Monitor Data'!O534),"",IF(J$4&gt;'Monitor Data'!O534,"",ABS(J$4-'Monitor Data'!O534)))</f>
        <v/>
      </c>
      <c r="K541" s="5" t="str">
        <f>IF(ISBLANK('Monitor Data'!P534),"",IF(K$4&gt;'Monitor Data'!P534,"",ABS(K$4-'Monitor Data'!P534)))</f>
        <v/>
      </c>
      <c r="L541" s="5" t="str">
        <f>IF(ISBLANK('Monitor Data'!Q534),"",IF(L$4&gt;'Monitor Data'!Q534,"",ABS(L$4-'Monitor Data'!Q534)))</f>
        <v/>
      </c>
      <c r="M541" s="5" t="str">
        <f>IF(ISBLANK('Monitor Data'!R534),"",IF(M$4&gt;'Monitor Data'!R534,"",ABS(M$4-'Monitor Data'!R534)))</f>
        <v/>
      </c>
      <c r="N541" s="5" t="str">
        <f>IF(ISBLANK('Monitor Data'!S534),"",IF(N$4&gt;'Monitor Data'!S534,"",ABS(N$4-'Monitor Data'!S534)))</f>
        <v/>
      </c>
    </row>
    <row r="542" spans="1:14" x14ac:dyDescent="0.25">
      <c r="A542" s="8">
        <v>44730</v>
      </c>
      <c r="B542" s="5" t="str">
        <f>IF(ISBLANK('Monitor Data'!B535),"",IF(B$4&gt;'Monitor Data'!B535,"",ABS(B$4-'Monitor Data'!B535)))</f>
        <v/>
      </c>
      <c r="C542" s="5" t="str">
        <f>IF(ISBLANK('Monitor Data'!D535),"",IF(C$4&gt;'Monitor Data'!D535,"",ABS(C$4-'Monitor Data'!D535)))</f>
        <v/>
      </c>
      <c r="D542" s="5" t="str">
        <f>IF(ISBLANK('Monitor Data'!E535),"",IF(D$4&gt;'Monitor Data'!E535,"",ABS(D$4-'Monitor Data'!E535)))</f>
        <v/>
      </c>
      <c r="E542" s="5" t="str">
        <f>IF(ISBLANK('Monitor Data'!G535),"",IF(E$4&gt;'Monitor Data'!G535,"",ABS(E$4-'Monitor Data'!G535)))</f>
        <v/>
      </c>
      <c r="F542" s="5" t="str">
        <f>IF(ISBLANK('Monitor Data'!H535),"",IF(F$4&gt;'Monitor Data'!H535,"",ABS(F$4-'Monitor Data'!H535)))</f>
        <v/>
      </c>
      <c r="G542" s="5" t="str">
        <f>IF(ISBLANK('Monitor Data'!J535),"",IF(G$4&gt;'Monitor Data'!J535,"",ABS(G$4-'Monitor Data'!J535)))</f>
        <v/>
      </c>
      <c r="H542" s="5" t="str">
        <f>IF(ISBLANK('Monitor Data'!L535),"",IF(H$4&gt;'Monitor Data'!L535,"",ABS(H$4-'Monitor Data'!L535)))</f>
        <v/>
      </c>
      <c r="I542" s="5" t="str">
        <f>IF(ISBLANK('Monitor Data'!M535),"",IF(I$4&gt;'Monitor Data'!M535,"",ABS(I$4-'Monitor Data'!M535)))</f>
        <v/>
      </c>
      <c r="J542" s="5" t="str">
        <f>IF(ISBLANK('Monitor Data'!O535),"",IF(J$4&gt;'Monitor Data'!O535,"",ABS(J$4-'Monitor Data'!O535)))</f>
        <v/>
      </c>
      <c r="K542" s="5" t="str">
        <f>IF(ISBLANK('Monitor Data'!P535),"",IF(K$4&gt;'Monitor Data'!P535,"",ABS(K$4-'Monitor Data'!P535)))</f>
        <v/>
      </c>
      <c r="L542" s="5" t="str">
        <f>IF(ISBLANK('Monitor Data'!Q535),"",IF(L$4&gt;'Monitor Data'!Q535,"",ABS(L$4-'Monitor Data'!Q535)))</f>
        <v/>
      </c>
      <c r="M542" s="5" t="str">
        <f>IF(ISBLANK('Monitor Data'!R535),"",IF(M$4&gt;'Monitor Data'!R535,"",ABS(M$4-'Monitor Data'!R535)))</f>
        <v/>
      </c>
      <c r="N542" s="5" t="str">
        <f>IF(ISBLANK('Monitor Data'!S535),"",IF(N$4&gt;'Monitor Data'!S535,"",ABS(N$4-'Monitor Data'!S535)))</f>
        <v/>
      </c>
    </row>
    <row r="543" spans="1:14" x14ac:dyDescent="0.25">
      <c r="A543" s="8">
        <v>44731</v>
      </c>
      <c r="B543" s="5">
        <f>IF(ISBLANK('Monitor Data'!B536),"",IF(B$4&gt;'Monitor Data'!B536,"",ABS(B$4-'Monitor Data'!B536)))</f>
        <v>1.5</v>
      </c>
      <c r="C543" s="5" t="str">
        <f>IF(ISBLANK('Monitor Data'!D536),"",IF(C$4&gt;'Monitor Data'!D536,"",ABS(C$4-'Monitor Data'!D536)))</f>
        <v/>
      </c>
      <c r="D543" s="5" t="str">
        <f>IF(ISBLANK('Monitor Data'!E536),"",IF(D$4&gt;'Monitor Data'!E536,"",ABS(D$4-'Monitor Data'!E536)))</f>
        <v/>
      </c>
      <c r="E543" s="5" t="str">
        <f>IF(ISBLANK('Monitor Data'!G536),"",IF(E$4&gt;'Monitor Data'!G536,"",ABS(E$4-'Monitor Data'!G536)))</f>
        <v/>
      </c>
      <c r="F543" s="5" t="str">
        <f>IF(ISBLANK('Monitor Data'!H536),"",IF(F$4&gt;'Monitor Data'!H536,"",ABS(F$4-'Monitor Data'!H536)))</f>
        <v/>
      </c>
      <c r="G543" s="5" t="str">
        <f>IF(ISBLANK('Monitor Data'!J536),"",IF(G$4&gt;'Monitor Data'!J536,"",ABS(G$4-'Monitor Data'!J536)))</f>
        <v/>
      </c>
      <c r="H543" s="5" t="str">
        <f>IF(ISBLANK('Monitor Data'!L536),"",IF(H$4&gt;'Monitor Data'!L536,"",ABS(H$4-'Monitor Data'!L536)))</f>
        <v/>
      </c>
      <c r="I543" s="5">
        <f>IF(ISBLANK('Monitor Data'!M536),"",IF(I$4&gt;'Monitor Data'!M536,"",ABS(I$4-'Monitor Data'!M536)))</f>
        <v>0.70000000000000018</v>
      </c>
      <c r="J543" s="5">
        <f>IF(ISBLANK('Monitor Data'!O536),"",IF(J$4&gt;'Monitor Data'!O536,"",ABS(J$4-'Monitor Data'!O536)))</f>
        <v>4.0999999999999996</v>
      </c>
      <c r="K543" s="5" t="str">
        <f>IF(ISBLANK('Monitor Data'!P536),"",IF(K$4&gt;'Monitor Data'!P536,"",ABS(K$4-'Monitor Data'!P536)))</f>
        <v/>
      </c>
      <c r="L543" s="5" t="str">
        <f>IF(ISBLANK('Monitor Data'!Q536),"",IF(L$4&gt;'Monitor Data'!Q536,"",ABS(L$4-'Monitor Data'!Q536)))</f>
        <v/>
      </c>
      <c r="M543" s="5" t="str">
        <f>IF(ISBLANK('Monitor Data'!R536),"",IF(M$4&gt;'Monitor Data'!R536,"",ABS(M$4-'Monitor Data'!R536)))</f>
        <v/>
      </c>
      <c r="N543" s="5">
        <f>IF(ISBLANK('Monitor Data'!S536),"",IF(N$4&gt;'Monitor Data'!S536,"",ABS(N$4-'Monitor Data'!S536)))</f>
        <v>5.1000000000000005</v>
      </c>
    </row>
    <row r="544" spans="1:14" x14ac:dyDescent="0.25">
      <c r="A544" s="8">
        <v>44732</v>
      </c>
      <c r="B544" s="5" t="str">
        <f>IF(ISBLANK('Monitor Data'!B537),"",IF(B$4&gt;'Monitor Data'!B537,"",ABS(B$4-'Monitor Data'!B537)))</f>
        <v/>
      </c>
      <c r="C544" s="5" t="str">
        <f>IF(ISBLANK('Monitor Data'!D537),"",IF(C$4&gt;'Monitor Data'!D537,"",ABS(C$4-'Monitor Data'!D537)))</f>
        <v/>
      </c>
      <c r="D544" s="5" t="str">
        <f>IF(ISBLANK('Monitor Data'!E537),"",IF(D$4&gt;'Monitor Data'!E537,"",ABS(D$4-'Monitor Data'!E537)))</f>
        <v/>
      </c>
      <c r="E544" s="5">
        <f>IF(ISBLANK('Monitor Data'!G537),"",IF(E$4&gt;'Monitor Data'!G537,"",ABS(E$4-'Monitor Data'!G537)))</f>
        <v>1.8500000000000005</v>
      </c>
      <c r="F544" s="5" t="str">
        <f>IF(ISBLANK('Monitor Data'!H537),"",IF(F$4&gt;'Monitor Data'!H537,"",ABS(F$4-'Monitor Data'!H537)))</f>
        <v/>
      </c>
      <c r="G544" s="5" t="str">
        <f>IF(ISBLANK('Monitor Data'!J537),"",IF(G$4&gt;'Monitor Data'!J537,"",ABS(G$4-'Monitor Data'!J537)))</f>
        <v/>
      </c>
      <c r="H544" s="5" t="str">
        <f>IF(ISBLANK('Monitor Data'!L537),"",IF(H$4&gt;'Monitor Data'!L537,"",ABS(H$4-'Monitor Data'!L537)))</f>
        <v/>
      </c>
      <c r="I544" s="5">
        <f>IF(ISBLANK('Monitor Data'!M537),"",IF(I$4&gt;'Monitor Data'!M537,"",ABS(I$4-'Monitor Data'!M537)))</f>
        <v>3.6999999999999993</v>
      </c>
      <c r="J544" s="5" t="str">
        <f>IF(ISBLANK('Monitor Data'!O537),"",IF(J$4&gt;'Monitor Data'!O537,"",ABS(J$4-'Monitor Data'!O537)))</f>
        <v/>
      </c>
      <c r="K544" s="5">
        <f>IF(ISBLANK('Monitor Data'!P537),"",IF(K$4&gt;'Monitor Data'!P537,"",ABS(K$4-'Monitor Data'!P537)))</f>
        <v>9.9999999999999645E-2</v>
      </c>
      <c r="L544" s="5" t="str">
        <f>IF(ISBLANK('Monitor Data'!Q537),"",IF(L$4&gt;'Monitor Data'!Q537,"",ABS(L$4-'Monitor Data'!Q537)))</f>
        <v/>
      </c>
      <c r="M544" s="5" t="str">
        <f>IF(ISBLANK('Monitor Data'!R537),"",IF(M$4&gt;'Monitor Data'!R537,"",ABS(M$4-'Monitor Data'!R537)))</f>
        <v/>
      </c>
      <c r="N544" s="5" t="str">
        <f>IF(ISBLANK('Monitor Data'!S537),"",IF(N$4&gt;'Monitor Data'!S537,"",ABS(N$4-'Monitor Data'!S537)))</f>
        <v/>
      </c>
    </row>
    <row r="545" spans="1:14" x14ac:dyDescent="0.25">
      <c r="A545" s="8">
        <v>44733</v>
      </c>
      <c r="B545" s="5" t="str">
        <f>IF(ISBLANK('Monitor Data'!B538),"",IF(B$4&gt;'Monitor Data'!B538,"",ABS(B$4-'Monitor Data'!B538)))</f>
        <v/>
      </c>
      <c r="C545" s="5" t="str">
        <f>IF(ISBLANK('Monitor Data'!D538),"",IF(C$4&gt;'Monitor Data'!D538,"",ABS(C$4-'Monitor Data'!D538)))</f>
        <v/>
      </c>
      <c r="D545" s="5">
        <f>IF(ISBLANK('Monitor Data'!E538),"",IF(D$4&gt;'Monitor Data'!E538,"",ABS(D$4-'Monitor Data'!E538)))</f>
        <v>0.99999999999999911</v>
      </c>
      <c r="E545" s="5">
        <f>IF(ISBLANK('Monitor Data'!G538),"",IF(E$4&gt;'Monitor Data'!G538,"",ABS(E$4-'Monitor Data'!G538)))</f>
        <v>2.6499999999999995</v>
      </c>
      <c r="F545" s="5" t="str">
        <f>IF(ISBLANK('Monitor Data'!H538),"",IF(F$4&gt;'Monitor Data'!H538,"",ABS(F$4-'Monitor Data'!H538)))</f>
        <v/>
      </c>
      <c r="G545" s="5" t="str">
        <f>IF(ISBLANK('Monitor Data'!J538),"",IF(G$4&gt;'Monitor Data'!J538,"",ABS(G$4-'Monitor Data'!J538)))</f>
        <v/>
      </c>
      <c r="H545" s="5" t="str">
        <f>IF(ISBLANK('Monitor Data'!L538),"",IF(H$4&gt;'Monitor Data'!L538,"",ABS(H$4-'Monitor Data'!L538)))</f>
        <v/>
      </c>
      <c r="I545" s="5">
        <f>IF(ISBLANK('Monitor Data'!M538),"",IF(I$4&gt;'Monitor Data'!M538,"",ABS(I$4-'Monitor Data'!M538)))</f>
        <v>2.9000000000000004</v>
      </c>
      <c r="J545" s="5" t="str">
        <f>IF(ISBLANK('Monitor Data'!O538),"",IF(J$4&gt;'Monitor Data'!O538,"",ABS(J$4-'Monitor Data'!O538)))</f>
        <v/>
      </c>
      <c r="K545" s="5">
        <f>IF(ISBLANK('Monitor Data'!P538),"",IF(K$4&gt;'Monitor Data'!P538,"",ABS(K$4-'Monitor Data'!P538)))</f>
        <v>2.7</v>
      </c>
      <c r="L545" s="5" t="str">
        <f>IF(ISBLANK('Monitor Data'!Q538),"",IF(L$4&gt;'Monitor Data'!Q538,"",ABS(L$4-'Monitor Data'!Q538)))</f>
        <v/>
      </c>
      <c r="M545" s="5" t="str">
        <f>IF(ISBLANK('Monitor Data'!R538),"",IF(M$4&gt;'Monitor Data'!R538,"",ABS(M$4-'Monitor Data'!R538)))</f>
        <v/>
      </c>
      <c r="N545" s="5" t="str">
        <f>IF(ISBLANK('Monitor Data'!S538),"",IF(N$4&gt;'Monitor Data'!S538,"",ABS(N$4-'Monitor Data'!S538)))</f>
        <v/>
      </c>
    </row>
    <row r="546" spans="1:14" x14ac:dyDescent="0.25">
      <c r="A546" s="8">
        <v>44734</v>
      </c>
      <c r="B546" s="5" t="str">
        <f>IF(ISBLANK('Monitor Data'!B539),"",IF(B$4&gt;'Monitor Data'!B539,"",ABS(B$4-'Monitor Data'!B539)))</f>
        <v/>
      </c>
      <c r="C546" s="5" t="str">
        <f>IF(ISBLANK('Monitor Data'!D539),"",IF(C$4&gt;'Monitor Data'!D539,"",ABS(C$4-'Monitor Data'!D539)))</f>
        <v/>
      </c>
      <c r="D546" s="5" t="str">
        <f>IF(ISBLANK('Monitor Data'!E539),"",IF(D$4&gt;'Monitor Data'!E539,"",ABS(D$4-'Monitor Data'!E539)))</f>
        <v/>
      </c>
      <c r="E546" s="5" t="str">
        <f>IF(ISBLANK('Monitor Data'!G539),"",IF(E$4&gt;'Monitor Data'!G539,"",ABS(E$4-'Monitor Data'!G539)))</f>
        <v/>
      </c>
      <c r="F546" s="5" t="str">
        <f>IF(ISBLANK('Monitor Data'!H539),"",IF(F$4&gt;'Monitor Data'!H539,"",ABS(F$4-'Monitor Data'!H539)))</f>
        <v/>
      </c>
      <c r="G546" s="5" t="str">
        <f>IF(ISBLANK('Monitor Data'!J539),"",IF(G$4&gt;'Monitor Data'!J539,"",ABS(G$4-'Monitor Data'!J539)))</f>
        <v/>
      </c>
      <c r="H546" s="5" t="str">
        <f>IF(ISBLANK('Monitor Data'!L539),"",IF(H$4&gt;'Monitor Data'!L539,"",ABS(H$4-'Monitor Data'!L539)))</f>
        <v/>
      </c>
      <c r="I546" s="5" t="str">
        <f>IF(ISBLANK('Monitor Data'!M539),"",IF(I$4&gt;'Monitor Data'!M539,"",ABS(I$4-'Monitor Data'!M539)))</f>
        <v/>
      </c>
      <c r="J546" s="5" t="str">
        <f>IF(ISBLANK('Monitor Data'!O539),"",IF(J$4&gt;'Monitor Data'!O539,"",ABS(J$4-'Monitor Data'!O539)))</f>
        <v/>
      </c>
      <c r="K546" s="5" t="str">
        <f>IF(ISBLANK('Monitor Data'!P539),"",IF(K$4&gt;'Monitor Data'!P539,"",ABS(K$4-'Monitor Data'!P539)))</f>
        <v/>
      </c>
      <c r="L546" s="5" t="str">
        <f>IF(ISBLANK('Monitor Data'!Q539),"",IF(L$4&gt;'Monitor Data'!Q539,"",ABS(L$4-'Monitor Data'!Q539)))</f>
        <v/>
      </c>
      <c r="M546" s="5" t="str">
        <f>IF(ISBLANK('Monitor Data'!R539),"",IF(M$4&gt;'Monitor Data'!R539,"",ABS(M$4-'Monitor Data'!R539)))</f>
        <v/>
      </c>
      <c r="N546" s="5" t="str">
        <f>IF(ISBLANK('Monitor Data'!S539),"",IF(N$4&gt;'Monitor Data'!S539,"",ABS(N$4-'Monitor Data'!S539)))</f>
        <v/>
      </c>
    </row>
    <row r="547" spans="1:14" x14ac:dyDescent="0.25">
      <c r="A547" s="8">
        <v>44735</v>
      </c>
      <c r="B547" s="5" t="str">
        <f>IF(ISBLANK('Monitor Data'!B540),"",IF(B$4&gt;'Monitor Data'!B540,"",ABS(B$4-'Monitor Data'!B540)))</f>
        <v/>
      </c>
      <c r="C547" s="5" t="str">
        <f>IF(ISBLANK('Monitor Data'!D540),"",IF(C$4&gt;'Monitor Data'!D540,"",ABS(C$4-'Monitor Data'!D540)))</f>
        <v/>
      </c>
      <c r="D547" s="5" t="str">
        <f>IF(ISBLANK('Monitor Data'!E540),"",IF(D$4&gt;'Monitor Data'!E540,"",ABS(D$4-'Monitor Data'!E540)))</f>
        <v/>
      </c>
      <c r="E547" s="5" t="str">
        <f>IF(ISBLANK('Monitor Data'!G540),"",IF(E$4&gt;'Monitor Data'!G540,"",ABS(E$4-'Monitor Data'!G540)))</f>
        <v/>
      </c>
      <c r="F547" s="5" t="str">
        <f>IF(ISBLANK('Monitor Data'!H540),"",IF(F$4&gt;'Monitor Data'!H540,"",ABS(F$4-'Monitor Data'!H540)))</f>
        <v/>
      </c>
      <c r="G547" s="5" t="str">
        <f>IF(ISBLANK('Monitor Data'!J540),"",IF(G$4&gt;'Monitor Data'!J540,"",ABS(G$4-'Monitor Data'!J540)))</f>
        <v/>
      </c>
      <c r="H547" s="5" t="str">
        <f>IF(ISBLANK('Monitor Data'!L540),"",IF(H$4&gt;'Monitor Data'!L540,"",ABS(H$4-'Monitor Data'!L540)))</f>
        <v/>
      </c>
      <c r="I547" s="5">
        <f>IF(ISBLANK('Monitor Data'!M540),"",IF(I$4&gt;'Monitor Data'!M540,"",ABS(I$4-'Monitor Data'!M540)))</f>
        <v>0.59999999999999964</v>
      </c>
      <c r="J547" s="5" t="str">
        <f>IF(ISBLANK('Monitor Data'!O540),"",IF(J$4&gt;'Monitor Data'!O540,"",ABS(J$4-'Monitor Data'!O540)))</f>
        <v/>
      </c>
      <c r="K547" s="5" t="str">
        <f>IF(ISBLANK('Monitor Data'!P540),"",IF(K$4&gt;'Monitor Data'!P540,"",ABS(K$4-'Monitor Data'!P540)))</f>
        <v/>
      </c>
      <c r="L547" s="5" t="str">
        <f>IF(ISBLANK('Monitor Data'!Q540),"",IF(L$4&gt;'Monitor Data'!Q540,"",ABS(L$4-'Monitor Data'!Q540)))</f>
        <v/>
      </c>
      <c r="M547" s="5" t="str">
        <f>IF(ISBLANK('Monitor Data'!R540),"",IF(M$4&gt;'Monitor Data'!R540,"",ABS(M$4-'Monitor Data'!R540)))</f>
        <v/>
      </c>
      <c r="N547" s="5" t="str">
        <f>IF(ISBLANK('Monitor Data'!S540),"",IF(N$4&gt;'Monitor Data'!S540,"",ABS(N$4-'Monitor Data'!S540)))</f>
        <v/>
      </c>
    </row>
    <row r="548" spans="1:14" x14ac:dyDescent="0.25">
      <c r="A548" s="8">
        <v>44736</v>
      </c>
      <c r="B548" s="5" t="str">
        <f>IF(ISBLANK('Monitor Data'!B541),"",IF(B$4&gt;'Monitor Data'!B541,"",ABS(B$4-'Monitor Data'!B541)))</f>
        <v/>
      </c>
      <c r="C548" s="5" t="str">
        <f>IF(ISBLANK('Monitor Data'!D541),"",IF(C$4&gt;'Monitor Data'!D541,"",ABS(C$4-'Monitor Data'!D541)))</f>
        <v/>
      </c>
      <c r="D548" s="5">
        <f>IF(ISBLANK('Monitor Data'!E541),"",IF(D$4&gt;'Monitor Data'!E541,"",ABS(D$4-'Monitor Data'!E541)))</f>
        <v>9.9999999999999645E-2</v>
      </c>
      <c r="E548" s="5" t="str">
        <f>IF(ISBLANK('Monitor Data'!G541),"",IF(E$4&gt;'Monitor Data'!G541,"",ABS(E$4-'Monitor Data'!G541)))</f>
        <v/>
      </c>
      <c r="F548" s="5" t="str">
        <f>IF(ISBLANK('Monitor Data'!H541),"",IF(F$4&gt;'Monitor Data'!H541,"",ABS(F$4-'Monitor Data'!H541)))</f>
        <v/>
      </c>
      <c r="G548" s="5" t="str">
        <f>IF(ISBLANK('Monitor Data'!J541),"",IF(G$4&gt;'Monitor Data'!J541,"",ABS(G$4-'Monitor Data'!J541)))</f>
        <v/>
      </c>
      <c r="H548" s="5" t="str">
        <f>IF(ISBLANK('Monitor Data'!L541),"",IF(H$4&gt;'Monitor Data'!L541,"",ABS(H$4-'Monitor Data'!L541)))</f>
        <v/>
      </c>
      <c r="I548" s="5" t="str">
        <f>IF(ISBLANK('Monitor Data'!M541),"",IF(I$4&gt;'Monitor Data'!M541,"",ABS(I$4-'Monitor Data'!M541)))</f>
        <v/>
      </c>
      <c r="J548" s="5" t="str">
        <f>IF(ISBLANK('Monitor Data'!O541),"",IF(J$4&gt;'Monitor Data'!O541,"",ABS(J$4-'Monitor Data'!O541)))</f>
        <v/>
      </c>
      <c r="K548" s="5" t="str">
        <f>IF(ISBLANK('Monitor Data'!P541),"",IF(K$4&gt;'Monitor Data'!P541,"",ABS(K$4-'Monitor Data'!P541)))</f>
        <v/>
      </c>
      <c r="L548" s="5" t="str">
        <f>IF(ISBLANK('Monitor Data'!Q541),"",IF(L$4&gt;'Monitor Data'!Q541,"",ABS(L$4-'Monitor Data'!Q541)))</f>
        <v/>
      </c>
      <c r="M548" s="5" t="str">
        <f>IF(ISBLANK('Monitor Data'!R541),"",IF(M$4&gt;'Monitor Data'!R541,"",ABS(M$4-'Monitor Data'!R541)))</f>
        <v/>
      </c>
      <c r="N548" s="5" t="str">
        <f>IF(ISBLANK('Monitor Data'!S541),"",IF(N$4&gt;'Monitor Data'!S541,"",ABS(N$4-'Monitor Data'!S541)))</f>
        <v/>
      </c>
    </row>
    <row r="549" spans="1:14" x14ac:dyDescent="0.25">
      <c r="A549" s="8">
        <v>44737</v>
      </c>
      <c r="B549" s="5" t="str">
        <f>IF(ISBLANK('Monitor Data'!B542),"",IF(B$4&gt;'Monitor Data'!B542,"",ABS(B$4-'Monitor Data'!B542)))</f>
        <v/>
      </c>
      <c r="C549" s="5">
        <f>IF(ISBLANK('Monitor Data'!D542),"",IF(C$4&gt;'Monitor Data'!D542,"",ABS(C$4-'Monitor Data'!D542)))</f>
        <v>2.4000000000000004</v>
      </c>
      <c r="D549" s="5">
        <f>IF(ISBLANK('Monitor Data'!E542),"",IF(D$4&gt;'Monitor Data'!E542,"",ABS(D$4-'Monitor Data'!E542)))</f>
        <v>2.4999999999999991</v>
      </c>
      <c r="E549" s="5">
        <f>IF(ISBLANK('Monitor Data'!G542),"",IF(E$4&gt;'Monitor Data'!G542,"",ABS(E$4-'Monitor Data'!G542)))</f>
        <v>1.5499999999999998</v>
      </c>
      <c r="F549" s="5">
        <f>IF(ISBLANK('Monitor Data'!H542),"",IF(F$4&gt;'Monitor Data'!H542,"",ABS(F$4-'Monitor Data'!H542)))</f>
        <v>2.5999999999999996</v>
      </c>
      <c r="G549" s="5">
        <f>IF(ISBLANK('Monitor Data'!J542),"",IF(G$4&gt;'Monitor Data'!J542,"",ABS(G$4-'Monitor Data'!J542)))</f>
        <v>4.4000000000000004</v>
      </c>
      <c r="H549" s="5" t="str">
        <f>IF(ISBLANK('Monitor Data'!L542),"",IF(H$4&gt;'Monitor Data'!L542,"",ABS(H$4-'Monitor Data'!L542)))</f>
        <v/>
      </c>
      <c r="I549" s="5">
        <f>IF(ISBLANK('Monitor Data'!M542),"",IF(I$4&gt;'Monitor Data'!M542,"",ABS(I$4-'Monitor Data'!M542)))</f>
        <v>2.8000000000000007</v>
      </c>
      <c r="J549" s="5">
        <f>IF(ISBLANK('Monitor Data'!O542),"",IF(J$4&gt;'Monitor Data'!O542,"",ABS(J$4-'Monitor Data'!O542)))</f>
        <v>1.1999999999999993</v>
      </c>
      <c r="K549" s="5">
        <f>IF(ISBLANK('Monitor Data'!P542),"",IF(K$4&gt;'Monitor Data'!P542,"",ABS(K$4-'Monitor Data'!P542)))</f>
        <v>3.4999999999999991</v>
      </c>
      <c r="L549" s="5">
        <f>IF(ISBLANK('Monitor Data'!Q542),"",IF(L$4&gt;'Monitor Data'!Q542,"",ABS(L$4-'Monitor Data'!Q542)))</f>
        <v>3.4000000000000004</v>
      </c>
      <c r="M549" s="5">
        <f>IF(ISBLANK('Monitor Data'!R542),"",IF(M$4&gt;'Monitor Data'!R542,"",ABS(M$4-'Monitor Data'!R542)))</f>
        <v>5.8</v>
      </c>
      <c r="N549" s="5" t="str">
        <f>IF(ISBLANK('Monitor Data'!S542),"",IF(N$4&gt;'Monitor Data'!S542,"",ABS(N$4-'Monitor Data'!S542)))</f>
        <v/>
      </c>
    </row>
    <row r="550" spans="1:14" x14ac:dyDescent="0.25">
      <c r="A550" s="8">
        <v>44738</v>
      </c>
      <c r="B550" s="5" t="str">
        <f>IF(ISBLANK('Monitor Data'!B543),"",IF(B$4&gt;'Monitor Data'!B543,"",ABS(B$4-'Monitor Data'!B543)))</f>
        <v/>
      </c>
      <c r="C550" s="5" t="str">
        <f>IF(ISBLANK('Monitor Data'!D543),"",IF(C$4&gt;'Monitor Data'!D543,"",ABS(C$4-'Monitor Data'!D543)))</f>
        <v/>
      </c>
      <c r="D550" s="5" t="str">
        <f>IF(ISBLANK('Monitor Data'!E543),"",IF(D$4&gt;'Monitor Data'!E543,"",ABS(D$4-'Monitor Data'!E543)))</f>
        <v/>
      </c>
      <c r="E550" s="5" t="str">
        <f>IF(ISBLANK('Monitor Data'!G543),"",IF(E$4&gt;'Monitor Data'!G543,"",ABS(E$4-'Monitor Data'!G543)))</f>
        <v/>
      </c>
      <c r="F550" s="5" t="str">
        <f>IF(ISBLANK('Monitor Data'!H543),"",IF(F$4&gt;'Monitor Data'!H543,"",ABS(F$4-'Monitor Data'!H543)))</f>
        <v/>
      </c>
      <c r="G550" s="5" t="str">
        <f>IF(ISBLANK('Monitor Data'!J543),"",IF(G$4&gt;'Monitor Data'!J543,"",ABS(G$4-'Monitor Data'!J543)))</f>
        <v/>
      </c>
      <c r="H550" s="5" t="str">
        <f>IF(ISBLANK('Monitor Data'!L543),"",IF(H$4&gt;'Monitor Data'!L543,"",ABS(H$4-'Monitor Data'!L543)))</f>
        <v/>
      </c>
      <c r="I550" s="5" t="str">
        <f>IF(ISBLANK('Monitor Data'!M543),"",IF(I$4&gt;'Monitor Data'!M543,"",ABS(I$4-'Monitor Data'!M543)))</f>
        <v/>
      </c>
      <c r="J550" s="5" t="str">
        <f>IF(ISBLANK('Monitor Data'!O543),"",IF(J$4&gt;'Monitor Data'!O543,"",ABS(J$4-'Monitor Data'!O543)))</f>
        <v/>
      </c>
      <c r="K550" s="5" t="str">
        <f>IF(ISBLANK('Monitor Data'!P543),"",IF(K$4&gt;'Monitor Data'!P543,"",ABS(K$4-'Monitor Data'!P543)))</f>
        <v/>
      </c>
      <c r="L550" s="5" t="str">
        <f>IF(ISBLANK('Monitor Data'!Q543),"",IF(L$4&gt;'Monitor Data'!Q543,"",ABS(L$4-'Monitor Data'!Q543)))</f>
        <v/>
      </c>
      <c r="M550" s="5" t="str">
        <f>IF(ISBLANK('Monitor Data'!R543),"",IF(M$4&gt;'Monitor Data'!R543,"",ABS(M$4-'Monitor Data'!R543)))</f>
        <v/>
      </c>
      <c r="N550" s="5" t="str">
        <f>IF(ISBLANK('Monitor Data'!S543),"",IF(N$4&gt;'Monitor Data'!S543,"",ABS(N$4-'Monitor Data'!S543)))</f>
        <v/>
      </c>
    </row>
    <row r="551" spans="1:14" x14ac:dyDescent="0.25">
      <c r="A551" s="8">
        <v>44739</v>
      </c>
      <c r="B551" s="5" t="str">
        <f>IF(ISBLANK('Monitor Data'!B544),"",IF(B$4&gt;'Monitor Data'!B544,"",ABS(B$4-'Monitor Data'!B544)))</f>
        <v/>
      </c>
      <c r="C551" s="5" t="str">
        <f>IF(ISBLANK('Monitor Data'!D544),"",IF(C$4&gt;'Monitor Data'!D544,"",ABS(C$4-'Monitor Data'!D544)))</f>
        <v/>
      </c>
      <c r="D551" s="5" t="str">
        <f>IF(ISBLANK('Monitor Data'!E544),"",IF(D$4&gt;'Monitor Data'!E544,"",ABS(D$4-'Monitor Data'!E544)))</f>
        <v/>
      </c>
      <c r="E551" s="5">
        <f>IF(ISBLANK('Monitor Data'!G544),"",IF(E$4&gt;'Monitor Data'!G544,"",ABS(E$4-'Monitor Data'!G544)))</f>
        <v>0.95000000000000018</v>
      </c>
      <c r="F551" s="5" t="str">
        <f>IF(ISBLANK('Monitor Data'!H544),"",IF(F$4&gt;'Monitor Data'!H544,"",ABS(F$4-'Monitor Data'!H544)))</f>
        <v/>
      </c>
      <c r="G551" s="5" t="str">
        <f>IF(ISBLANK('Monitor Data'!J544),"",IF(G$4&gt;'Monitor Data'!J544,"",ABS(G$4-'Monitor Data'!J544)))</f>
        <v/>
      </c>
      <c r="H551" s="5" t="str">
        <f>IF(ISBLANK('Monitor Data'!L544),"",IF(H$4&gt;'Monitor Data'!L544,"",ABS(H$4-'Monitor Data'!L544)))</f>
        <v/>
      </c>
      <c r="I551" s="5">
        <f>IF(ISBLANK('Monitor Data'!M544),"",IF(I$4&gt;'Monitor Data'!M544,"",ABS(I$4-'Monitor Data'!M544)))</f>
        <v>1.0999999999999996</v>
      </c>
      <c r="J551" s="5" t="str">
        <f>IF(ISBLANK('Monitor Data'!O544),"",IF(J$4&gt;'Monitor Data'!O544,"",ABS(J$4-'Monitor Data'!O544)))</f>
        <v/>
      </c>
      <c r="K551" s="5">
        <f>IF(ISBLANK('Monitor Data'!P544),"",IF(K$4&gt;'Monitor Data'!P544,"",ABS(K$4-'Monitor Data'!P544)))</f>
        <v>0.29999999999999982</v>
      </c>
      <c r="L551" s="5" t="str">
        <f>IF(ISBLANK('Monitor Data'!Q544),"",IF(L$4&gt;'Monitor Data'!Q544,"",ABS(L$4-'Monitor Data'!Q544)))</f>
        <v/>
      </c>
      <c r="M551" s="5" t="str">
        <f>IF(ISBLANK('Monitor Data'!R544),"",IF(M$4&gt;'Monitor Data'!R544,"",ABS(M$4-'Monitor Data'!R544)))</f>
        <v/>
      </c>
      <c r="N551" s="5" t="str">
        <f>IF(ISBLANK('Monitor Data'!S544),"",IF(N$4&gt;'Monitor Data'!S544,"",ABS(N$4-'Monitor Data'!S544)))</f>
        <v/>
      </c>
    </row>
    <row r="552" spans="1:14" x14ac:dyDescent="0.25">
      <c r="A552" s="8">
        <v>44740</v>
      </c>
      <c r="B552" s="5" t="str">
        <f>IF(ISBLANK('Monitor Data'!B545),"",IF(B$4&gt;'Monitor Data'!B545,"",ABS(B$4-'Monitor Data'!B545)))</f>
        <v/>
      </c>
      <c r="C552" s="5">
        <f>IF(ISBLANK('Monitor Data'!D545),"",IF(C$4&gt;'Monitor Data'!D545,"",ABS(C$4-'Monitor Data'!D545)))</f>
        <v>1.1999999999999993</v>
      </c>
      <c r="D552" s="5">
        <f>IF(ISBLANK('Monitor Data'!E545),"",IF(D$4&gt;'Monitor Data'!E545,"",ABS(D$4-'Monitor Data'!E545)))</f>
        <v>0.39999999999999947</v>
      </c>
      <c r="E552" s="5">
        <f>IF(ISBLANK('Monitor Data'!G545),"",IF(E$4&gt;'Monitor Data'!G545,"",ABS(E$4-'Monitor Data'!G545)))</f>
        <v>0.64999999999999947</v>
      </c>
      <c r="F552" s="5">
        <f>IF(ISBLANK('Monitor Data'!H545),"",IF(F$4&gt;'Monitor Data'!H545,"",ABS(F$4-'Monitor Data'!H545)))</f>
        <v>0.40000000000000036</v>
      </c>
      <c r="G552" s="5">
        <f>IF(ISBLANK('Monitor Data'!J545),"",IF(G$4&gt;'Monitor Data'!J545,"",ABS(G$4-'Monitor Data'!J545)))</f>
        <v>0.29999999999999982</v>
      </c>
      <c r="H552" s="5" t="str">
        <f>IF(ISBLANK('Monitor Data'!L545),"",IF(H$4&gt;'Monitor Data'!L545,"",ABS(H$4-'Monitor Data'!L545)))</f>
        <v/>
      </c>
      <c r="I552" s="5">
        <f>IF(ISBLANK('Monitor Data'!M545),"",IF(I$4&gt;'Monitor Data'!M545,"",ABS(I$4-'Monitor Data'!M545)))</f>
        <v>0.29999999999999982</v>
      </c>
      <c r="J552" s="5" t="str">
        <f>IF(ISBLANK('Monitor Data'!O545),"",IF(J$4&gt;'Monitor Data'!O545,"",ABS(J$4-'Monitor Data'!O545)))</f>
        <v/>
      </c>
      <c r="K552" s="5">
        <f>IF(ISBLANK('Monitor Data'!P545),"",IF(K$4&gt;'Monitor Data'!P545,"",ABS(K$4-'Monitor Data'!P545)))</f>
        <v>2.8</v>
      </c>
      <c r="L552" s="5">
        <f>IF(ISBLANK('Monitor Data'!Q545),"",IF(L$4&gt;'Monitor Data'!Q545,"",ABS(L$4-'Monitor Data'!Q545)))</f>
        <v>2.2000000000000011</v>
      </c>
      <c r="M552" s="5">
        <f>IF(ISBLANK('Monitor Data'!R545),"",IF(M$4&gt;'Monitor Data'!R545,"",ABS(M$4-'Monitor Data'!R545)))</f>
        <v>9.9999999999999645E-2</v>
      </c>
      <c r="N552" s="5">
        <f>IF(ISBLANK('Monitor Data'!S545),"",IF(N$4&gt;'Monitor Data'!S545,"",ABS(N$4-'Monitor Data'!S545)))</f>
        <v>2.6000000000000005</v>
      </c>
    </row>
    <row r="553" spans="1:14" x14ac:dyDescent="0.25">
      <c r="A553" s="8">
        <v>44741</v>
      </c>
      <c r="B553" s="5" t="str">
        <f>IF(ISBLANK('Monitor Data'!B546),"",IF(B$4&gt;'Monitor Data'!B546,"",ABS(B$4-'Monitor Data'!B546)))</f>
        <v/>
      </c>
      <c r="C553" s="5" t="str">
        <f>IF(ISBLANK('Monitor Data'!D546),"",IF(C$4&gt;'Monitor Data'!D546,"",ABS(C$4-'Monitor Data'!D546)))</f>
        <v/>
      </c>
      <c r="D553" s="5">
        <f>IF(ISBLANK('Monitor Data'!E546),"",IF(D$4&gt;'Monitor Data'!E546,"",ABS(D$4-'Monitor Data'!E546)))</f>
        <v>1.6000000000000005</v>
      </c>
      <c r="E553" s="5">
        <f>IF(ISBLANK('Monitor Data'!G546),"",IF(E$4&gt;'Monitor Data'!G546,"",ABS(E$4-'Monitor Data'!G546)))</f>
        <v>1.9500000000000002</v>
      </c>
      <c r="F553" s="5" t="str">
        <f>IF(ISBLANK('Monitor Data'!H546),"",IF(F$4&gt;'Monitor Data'!H546,"",ABS(F$4-'Monitor Data'!H546)))</f>
        <v/>
      </c>
      <c r="G553" s="5" t="str">
        <f>IF(ISBLANK('Monitor Data'!J546),"",IF(G$4&gt;'Monitor Data'!J546,"",ABS(G$4-'Monitor Data'!J546)))</f>
        <v/>
      </c>
      <c r="H553" s="5" t="str">
        <f>IF(ISBLANK('Monitor Data'!L546),"",IF(H$4&gt;'Monitor Data'!L546,"",ABS(H$4-'Monitor Data'!L546)))</f>
        <v/>
      </c>
      <c r="I553" s="5">
        <f>IF(ISBLANK('Monitor Data'!M546),"",IF(I$4&gt;'Monitor Data'!M546,"",ABS(I$4-'Monitor Data'!M546)))</f>
        <v>0.70000000000000018</v>
      </c>
      <c r="J553" s="5" t="str">
        <f>IF(ISBLANK('Monitor Data'!O546),"",IF(J$4&gt;'Monitor Data'!O546,"",ABS(J$4-'Monitor Data'!O546)))</f>
        <v/>
      </c>
      <c r="K553" s="5">
        <f>IF(ISBLANK('Monitor Data'!P546),"",IF(K$4&gt;'Monitor Data'!P546,"",ABS(K$4-'Monitor Data'!P546)))</f>
        <v>1.7000000000000002</v>
      </c>
      <c r="L553" s="5" t="str">
        <f>IF(ISBLANK('Monitor Data'!Q546),"",IF(L$4&gt;'Monitor Data'!Q546,"",ABS(L$4-'Monitor Data'!Q546)))</f>
        <v/>
      </c>
      <c r="M553" s="5" t="str">
        <f>IF(ISBLANK('Monitor Data'!R546),"",IF(M$4&gt;'Monitor Data'!R546,"",ABS(M$4-'Monitor Data'!R546)))</f>
        <v/>
      </c>
      <c r="N553" s="5" t="str">
        <f>IF(ISBLANK('Monitor Data'!S546),"",IF(N$4&gt;'Monitor Data'!S546,"",ABS(N$4-'Monitor Data'!S546)))</f>
        <v/>
      </c>
    </row>
    <row r="554" spans="1:14" x14ac:dyDescent="0.25">
      <c r="A554" s="8">
        <v>44742</v>
      </c>
      <c r="B554" s="5" t="str">
        <f>IF(ISBLANK('Monitor Data'!B547),"",IF(B$4&gt;'Monitor Data'!B547,"",ABS(B$4-'Monitor Data'!B547)))</f>
        <v/>
      </c>
      <c r="C554" s="5" t="str">
        <f>IF(ISBLANK('Monitor Data'!D547),"",IF(C$4&gt;'Monitor Data'!D547,"",ABS(C$4-'Monitor Data'!D547)))</f>
        <v/>
      </c>
      <c r="D554" s="5">
        <f>IF(ISBLANK('Monitor Data'!E547),"",IF(D$4&gt;'Monitor Data'!E547,"",ABS(D$4-'Monitor Data'!E547)))</f>
        <v>0.70000000000000018</v>
      </c>
      <c r="E554" s="5">
        <f>IF(ISBLANK('Monitor Data'!G547),"",IF(E$4&gt;'Monitor Data'!G547,"",ABS(E$4-'Monitor Data'!G547)))</f>
        <v>0.85000000000000053</v>
      </c>
      <c r="F554" s="5" t="str">
        <f>IF(ISBLANK('Monitor Data'!H547),"",IF(F$4&gt;'Monitor Data'!H547,"",ABS(F$4-'Monitor Data'!H547)))</f>
        <v/>
      </c>
      <c r="G554" s="5" t="str">
        <f>IF(ISBLANK('Monitor Data'!J547),"",IF(G$4&gt;'Monitor Data'!J547,"",ABS(G$4-'Monitor Data'!J547)))</f>
        <v/>
      </c>
      <c r="H554" s="5" t="str">
        <f>IF(ISBLANK('Monitor Data'!L547),"",IF(H$4&gt;'Monitor Data'!L547,"",ABS(H$4-'Monitor Data'!L547)))</f>
        <v/>
      </c>
      <c r="I554" s="5">
        <f>IF(ISBLANK('Monitor Data'!M547),"",IF(I$4&gt;'Monitor Data'!M547,"",ABS(I$4-'Monitor Data'!M547)))</f>
        <v>2</v>
      </c>
      <c r="J554" s="5" t="str">
        <f>IF(ISBLANK('Monitor Data'!O547),"",IF(J$4&gt;'Monitor Data'!O547,"",ABS(J$4-'Monitor Data'!O547)))</f>
        <v/>
      </c>
      <c r="K554" s="5">
        <f>IF(ISBLANK('Monitor Data'!P547),"",IF(K$4&gt;'Monitor Data'!P547,"",ABS(K$4-'Monitor Data'!P547)))</f>
        <v>0.99999999999999911</v>
      </c>
      <c r="L554" s="5" t="str">
        <f>IF(ISBLANK('Monitor Data'!Q547),"",IF(L$4&gt;'Monitor Data'!Q547,"",ABS(L$4-'Monitor Data'!Q547)))</f>
        <v/>
      </c>
      <c r="M554" s="5" t="str">
        <f>IF(ISBLANK('Monitor Data'!R547),"",IF(M$4&gt;'Monitor Data'!R547,"",ABS(M$4-'Monitor Data'!R547)))</f>
        <v/>
      </c>
      <c r="N554" s="5" t="str">
        <f>IF(ISBLANK('Monitor Data'!S547),"",IF(N$4&gt;'Monitor Data'!S547,"",ABS(N$4-'Monitor Data'!S547)))</f>
        <v/>
      </c>
    </row>
    <row r="555" spans="1:14" x14ac:dyDescent="0.25">
      <c r="A555" s="8">
        <v>44743</v>
      </c>
      <c r="B555" s="5">
        <f>IF(ISBLANK('Monitor Data'!B548),"",IF(B$4&gt;'Monitor Data'!B548,"",ABS(B$4-'Monitor Data'!B548)))</f>
        <v>1.9000000000000004</v>
      </c>
      <c r="C555" s="5">
        <f>IF(ISBLANK('Monitor Data'!D548),"",IF(C$4&gt;'Monitor Data'!D548,"",ABS(C$4-'Monitor Data'!D548)))</f>
        <v>9.9999999999999645E-2</v>
      </c>
      <c r="D555" s="5">
        <f>IF(ISBLANK('Monitor Data'!E548),"",IF(D$4&gt;'Monitor Data'!E548,"",ABS(D$4-'Monitor Data'!E548)))</f>
        <v>0.20000000000000018</v>
      </c>
      <c r="E555" s="5">
        <f>IF(ISBLANK('Monitor Data'!G548),"",IF(E$4&gt;'Monitor Data'!G548,"",ABS(E$4-'Monitor Data'!G548)))</f>
        <v>3.3500000000000005</v>
      </c>
      <c r="F555" s="5">
        <f>IF(ISBLANK('Monitor Data'!H548),"",IF(F$4&gt;'Monitor Data'!H548,"",ABS(F$4-'Monitor Data'!H548)))</f>
        <v>1.7000000000000002</v>
      </c>
      <c r="G555" s="5">
        <f>IF(ISBLANK('Monitor Data'!J548),"",IF(G$4&gt;'Monitor Data'!J548,"",ABS(G$4-'Monitor Data'!J548)))</f>
        <v>0.90000000000000036</v>
      </c>
      <c r="H555" s="5" t="str">
        <f>IF(ISBLANK('Monitor Data'!L548),"",IF(H$4&gt;'Monitor Data'!L548,"",ABS(H$4-'Monitor Data'!L548)))</f>
        <v/>
      </c>
      <c r="I555" s="5">
        <f>IF(ISBLANK('Monitor Data'!M548),"",IF(I$4&gt;'Monitor Data'!M548,"",ABS(I$4-'Monitor Data'!M548)))</f>
        <v>1.3000000000000007</v>
      </c>
      <c r="J555" s="5">
        <f>IF(ISBLANK('Monitor Data'!O548),"",IF(J$4&gt;'Monitor Data'!O548,"",ABS(J$4-'Monitor Data'!O548)))</f>
        <v>0.5</v>
      </c>
      <c r="K555" s="5">
        <f>IF(ISBLANK('Monitor Data'!P548),"",IF(K$4&gt;'Monitor Data'!P548,"",ABS(K$4-'Monitor Data'!P548)))</f>
        <v>1.7000000000000002</v>
      </c>
      <c r="L555" s="5">
        <f>IF(ISBLANK('Monitor Data'!Q548),"",IF(L$4&gt;'Monitor Data'!Q548,"",ABS(L$4-'Monitor Data'!Q548)))</f>
        <v>1.4000000000000004</v>
      </c>
      <c r="M555" s="5" t="str">
        <f>IF(ISBLANK('Monitor Data'!R548),"",IF(M$4&gt;'Monitor Data'!R548,"",ABS(M$4-'Monitor Data'!R548)))</f>
        <v/>
      </c>
      <c r="N555" s="5">
        <f>IF(ISBLANK('Monitor Data'!S548),"",IF(N$4&gt;'Monitor Data'!S548,"",ABS(N$4-'Monitor Data'!S548)))</f>
        <v>2.6000000000000005</v>
      </c>
    </row>
    <row r="556" spans="1:14" x14ac:dyDescent="0.25">
      <c r="A556" s="8">
        <v>44744</v>
      </c>
      <c r="B556" s="5" t="str">
        <f>IF(ISBLANK('Monitor Data'!B549),"",IF(B$4&gt;'Monitor Data'!B549,"",ABS(B$4-'Monitor Data'!B549)))</f>
        <v/>
      </c>
      <c r="C556" s="5" t="str">
        <f>IF(ISBLANK('Monitor Data'!D549),"",IF(C$4&gt;'Monitor Data'!D549,"",ABS(C$4-'Monitor Data'!D549)))</f>
        <v/>
      </c>
      <c r="D556" s="5">
        <f>IF(ISBLANK('Monitor Data'!E549),"",IF(D$4&gt;'Monitor Data'!E549,"",ABS(D$4-'Monitor Data'!E549)))</f>
        <v>9.9999999999999645E-2</v>
      </c>
      <c r="E556" s="5">
        <f>IF(ISBLANK('Monitor Data'!G549),"",IF(E$4&gt;'Monitor Data'!G549,"",ABS(E$4-'Monitor Data'!G549)))</f>
        <v>4.1499999999999995</v>
      </c>
      <c r="F556" s="5" t="str">
        <f>IF(ISBLANK('Monitor Data'!H549),"",IF(F$4&gt;'Monitor Data'!H549,"",ABS(F$4-'Monitor Data'!H549)))</f>
        <v/>
      </c>
      <c r="G556" s="5" t="str">
        <f>IF(ISBLANK('Monitor Data'!J549),"",IF(G$4&gt;'Monitor Data'!J549,"",ABS(G$4-'Monitor Data'!J549)))</f>
        <v/>
      </c>
      <c r="H556" s="5" t="str">
        <f>IF(ISBLANK('Monitor Data'!L549),"",IF(H$4&gt;'Monitor Data'!L549,"",ABS(H$4-'Monitor Data'!L549)))</f>
        <v/>
      </c>
      <c r="I556" s="5">
        <f>IF(ISBLANK('Monitor Data'!M549),"",IF(I$4&gt;'Monitor Data'!M549,"",ABS(I$4-'Monitor Data'!M549)))</f>
        <v>0.29999999999999982</v>
      </c>
      <c r="J556" s="5" t="str">
        <f>IF(ISBLANK('Monitor Data'!O549),"",IF(J$4&gt;'Monitor Data'!O549,"",ABS(J$4-'Monitor Data'!O549)))</f>
        <v/>
      </c>
      <c r="K556" s="5">
        <f>IF(ISBLANK('Monitor Data'!P549),"",IF(K$4&gt;'Monitor Data'!P549,"",ABS(K$4-'Monitor Data'!P549)))</f>
        <v>6.1000000000000005</v>
      </c>
      <c r="L556" s="5" t="str">
        <f>IF(ISBLANK('Monitor Data'!Q549),"",IF(L$4&gt;'Monitor Data'!Q549,"",ABS(L$4-'Monitor Data'!Q549)))</f>
        <v/>
      </c>
      <c r="M556" s="5" t="str">
        <f>IF(ISBLANK('Monitor Data'!R549),"",IF(M$4&gt;'Monitor Data'!R549,"",ABS(M$4-'Monitor Data'!R549)))</f>
        <v/>
      </c>
      <c r="N556" s="5" t="str">
        <f>IF(ISBLANK('Monitor Data'!S549),"",IF(N$4&gt;'Monitor Data'!S549,"",ABS(N$4-'Monitor Data'!S549)))</f>
        <v/>
      </c>
    </row>
    <row r="557" spans="1:14" x14ac:dyDescent="0.25">
      <c r="A557" s="8">
        <v>44745</v>
      </c>
      <c r="B557" s="5" t="str">
        <f>IF(ISBLANK('Monitor Data'!B550),"",IF(B$4&gt;'Monitor Data'!B550,"",ABS(B$4-'Monitor Data'!B550)))</f>
        <v/>
      </c>
      <c r="C557" s="5" t="str">
        <f>IF(ISBLANK('Monitor Data'!D550),"",IF(C$4&gt;'Monitor Data'!D550,"",ABS(C$4-'Monitor Data'!D550)))</f>
        <v/>
      </c>
      <c r="D557" s="5">
        <f>IF(ISBLANK('Monitor Data'!E550),"",IF(D$4&gt;'Monitor Data'!E550,"",ABS(D$4-'Monitor Data'!E550)))</f>
        <v>1.8999999999999995</v>
      </c>
      <c r="E557" s="5">
        <f>IF(ISBLANK('Monitor Data'!G550),"",IF(E$4&gt;'Monitor Data'!G550,"",ABS(E$4-'Monitor Data'!G550)))</f>
        <v>3.95</v>
      </c>
      <c r="F557" s="5" t="str">
        <f>IF(ISBLANK('Monitor Data'!H550),"",IF(F$4&gt;'Monitor Data'!H550,"",ABS(F$4-'Monitor Data'!H550)))</f>
        <v/>
      </c>
      <c r="G557" s="5" t="str">
        <f>IF(ISBLANK('Monitor Data'!J550),"",IF(G$4&gt;'Monitor Data'!J550,"",ABS(G$4-'Monitor Data'!J550)))</f>
        <v/>
      </c>
      <c r="H557" s="5" t="str">
        <f>IF(ISBLANK('Monitor Data'!L550),"",IF(H$4&gt;'Monitor Data'!L550,"",ABS(H$4-'Monitor Data'!L550)))</f>
        <v/>
      </c>
      <c r="I557" s="5">
        <f>IF(ISBLANK('Monitor Data'!M550),"",IF(I$4&gt;'Monitor Data'!M550,"",ABS(I$4-'Monitor Data'!M550)))</f>
        <v>3.3000000000000007</v>
      </c>
      <c r="J557" s="5" t="str">
        <f>IF(ISBLANK('Monitor Data'!O550),"",IF(J$4&gt;'Monitor Data'!O550,"",ABS(J$4-'Monitor Data'!O550)))</f>
        <v/>
      </c>
      <c r="K557" s="5">
        <f>IF(ISBLANK('Monitor Data'!P550),"",IF(K$4&gt;'Monitor Data'!P550,"",ABS(K$4-'Monitor Data'!P550)))</f>
        <v>7.3999999999999995</v>
      </c>
      <c r="L557" s="5" t="str">
        <f>IF(ISBLANK('Monitor Data'!Q550),"",IF(L$4&gt;'Monitor Data'!Q550,"",ABS(L$4-'Monitor Data'!Q550)))</f>
        <v/>
      </c>
      <c r="M557" s="5" t="str">
        <f>IF(ISBLANK('Monitor Data'!R550),"",IF(M$4&gt;'Monitor Data'!R550,"",ABS(M$4-'Monitor Data'!R550)))</f>
        <v/>
      </c>
      <c r="N557" s="5" t="str">
        <f>IF(ISBLANK('Monitor Data'!S550),"",IF(N$4&gt;'Monitor Data'!S550,"",ABS(N$4-'Monitor Data'!S550)))</f>
        <v/>
      </c>
    </row>
    <row r="558" spans="1:14" x14ac:dyDescent="0.25">
      <c r="A558" s="8">
        <v>44746</v>
      </c>
      <c r="B558" s="5">
        <f>IF(ISBLANK('Monitor Data'!B551),"",IF(B$4&gt;'Monitor Data'!B551,"",ABS(B$4-'Monitor Data'!B551)))</f>
        <v>8.1</v>
      </c>
      <c r="C558" s="5">
        <f>IF(ISBLANK('Monitor Data'!D551),"",IF(C$4&gt;'Monitor Data'!D551,"",ABS(C$4-'Monitor Data'!D551)))</f>
        <v>2.5999999999999996</v>
      </c>
      <c r="D558" s="5">
        <f>IF(ISBLANK('Monitor Data'!E551),"",IF(D$4&gt;'Monitor Data'!E551,"",ABS(D$4-'Monitor Data'!E551)))</f>
        <v>2.2000000000000002</v>
      </c>
      <c r="E558" s="5">
        <f>IF(ISBLANK('Monitor Data'!G551),"",IF(E$4&gt;'Monitor Data'!G551,"",ABS(E$4-'Monitor Data'!G551)))</f>
        <v>4.3500000000000005</v>
      </c>
      <c r="F558" s="5">
        <f>IF(ISBLANK('Monitor Data'!H551),"",IF(F$4&gt;'Monitor Data'!H551,"",ABS(F$4-'Monitor Data'!H551)))</f>
        <v>1.6000000000000005</v>
      </c>
      <c r="G558" s="5">
        <f>IF(ISBLANK('Monitor Data'!J551),"",IF(G$4&gt;'Monitor Data'!J551,"",ABS(G$4-'Monitor Data'!J551)))</f>
        <v>3.9000000000000004</v>
      </c>
      <c r="H558" s="5" t="str">
        <f>IF(ISBLANK('Monitor Data'!L551),"",IF(H$4&gt;'Monitor Data'!L551,"",ABS(H$4-'Monitor Data'!L551)))</f>
        <v/>
      </c>
      <c r="I558" s="5">
        <f>IF(ISBLANK('Monitor Data'!M551),"",IF(I$4&gt;'Monitor Data'!M551,"",ABS(I$4-'Monitor Data'!M551)))</f>
        <v>5.3000000000000007</v>
      </c>
      <c r="J558" s="5">
        <f>IF(ISBLANK('Monitor Data'!O551),"",IF(J$4&gt;'Monitor Data'!O551,"",ABS(J$4-'Monitor Data'!O551)))</f>
        <v>11.6</v>
      </c>
      <c r="K558" s="5">
        <f>IF(ISBLANK('Monitor Data'!P551),"",IF(K$4&gt;'Monitor Data'!P551,"",ABS(K$4-'Monitor Data'!P551)))</f>
        <v>6.2</v>
      </c>
      <c r="L558" s="5">
        <f>IF(ISBLANK('Monitor Data'!Q551),"",IF(L$4&gt;'Monitor Data'!Q551,"",ABS(L$4-'Monitor Data'!Q551)))</f>
        <v>4.0999999999999996</v>
      </c>
      <c r="M558" s="5">
        <f>IF(ISBLANK('Monitor Data'!R551),"",IF(M$4&gt;'Monitor Data'!R551,"",ABS(M$4-'Monitor Data'!R551)))</f>
        <v>2.7</v>
      </c>
      <c r="N558" s="5">
        <f>IF(ISBLANK('Monitor Data'!S551),"",IF(N$4&gt;'Monitor Data'!S551,"",ABS(N$4-'Monitor Data'!S551)))</f>
        <v>3.7</v>
      </c>
    </row>
    <row r="559" spans="1:14" x14ac:dyDescent="0.25">
      <c r="A559" s="8">
        <v>44747</v>
      </c>
      <c r="B559" s="5" t="str">
        <f>IF(ISBLANK('Monitor Data'!B552),"",IF(B$4&gt;'Monitor Data'!B552,"",ABS(B$4-'Monitor Data'!B552)))</f>
        <v/>
      </c>
      <c r="C559" s="5" t="str">
        <f>IF(ISBLANK('Monitor Data'!D552),"",IF(C$4&gt;'Monitor Data'!D552,"",ABS(C$4-'Monitor Data'!D552)))</f>
        <v/>
      </c>
      <c r="D559" s="5">
        <f>IF(ISBLANK('Monitor Data'!E552),"",IF(D$4&gt;'Monitor Data'!E552,"",ABS(D$4-'Monitor Data'!E552)))</f>
        <v>1.2999999999999998</v>
      </c>
      <c r="E559" s="5">
        <f>IF(ISBLANK('Monitor Data'!G552),"",IF(E$4&gt;'Monitor Data'!G552,"",ABS(E$4-'Monitor Data'!G552)))</f>
        <v>0.54999999999999982</v>
      </c>
      <c r="F559" s="5" t="str">
        <f>IF(ISBLANK('Monitor Data'!H552),"",IF(F$4&gt;'Monitor Data'!H552,"",ABS(F$4-'Monitor Data'!H552)))</f>
        <v/>
      </c>
      <c r="G559" s="5" t="str">
        <f>IF(ISBLANK('Monitor Data'!J552),"",IF(G$4&gt;'Monitor Data'!J552,"",ABS(G$4-'Monitor Data'!J552)))</f>
        <v/>
      </c>
      <c r="H559" s="5" t="str">
        <f>IF(ISBLANK('Monitor Data'!L552),"",IF(H$4&gt;'Monitor Data'!L552,"",ABS(H$4-'Monitor Data'!L552)))</f>
        <v/>
      </c>
      <c r="I559" s="5" t="str">
        <f>IF(ISBLANK('Monitor Data'!M552),"",IF(I$4&gt;'Monitor Data'!M552,"",ABS(I$4-'Monitor Data'!M552)))</f>
        <v/>
      </c>
      <c r="J559" s="5" t="str">
        <f>IF(ISBLANK('Monitor Data'!O552),"",IF(J$4&gt;'Monitor Data'!O552,"",ABS(J$4-'Monitor Data'!O552)))</f>
        <v/>
      </c>
      <c r="K559" s="5">
        <f>IF(ISBLANK('Monitor Data'!P552),"",IF(K$4&gt;'Monitor Data'!P552,"",ABS(K$4-'Monitor Data'!P552)))</f>
        <v>2.1000000000000005</v>
      </c>
      <c r="L559" s="5" t="str">
        <f>IF(ISBLANK('Monitor Data'!Q552),"",IF(L$4&gt;'Monitor Data'!Q552,"",ABS(L$4-'Monitor Data'!Q552)))</f>
        <v/>
      </c>
      <c r="M559" s="5" t="str">
        <f>IF(ISBLANK('Monitor Data'!R552),"",IF(M$4&gt;'Monitor Data'!R552,"",ABS(M$4-'Monitor Data'!R552)))</f>
        <v/>
      </c>
      <c r="N559" s="5" t="str">
        <f>IF(ISBLANK('Monitor Data'!S552),"",IF(N$4&gt;'Monitor Data'!S552,"",ABS(N$4-'Monitor Data'!S552)))</f>
        <v/>
      </c>
    </row>
    <row r="560" spans="1:14" x14ac:dyDescent="0.25">
      <c r="A560" s="8">
        <v>44748</v>
      </c>
      <c r="B560" s="5" t="str">
        <f>IF(ISBLANK('Monitor Data'!B553),"",IF(B$4&gt;'Monitor Data'!B553,"",ABS(B$4-'Monitor Data'!B553)))</f>
        <v/>
      </c>
      <c r="C560" s="5" t="str">
        <f>IF(ISBLANK('Monitor Data'!D553),"",IF(C$4&gt;'Monitor Data'!D553,"",ABS(C$4-'Monitor Data'!D553)))</f>
        <v/>
      </c>
      <c r="D560" s="5" t="str">
        <f>IF(ISBLANK('Monitor Data'!E553),"",IF(D$4&gt;'Monitor Data'!E553,"",ABS(D$4-'Monitor Data'!E553)))</f>
        <v/>
      </c>
      <c r="E560" s="5" t="str">
        <f>IF(ISBLANK('Monitor Data'!G553),"",IF(E$4&gt;'Monitor Data'!G553,"",ABS(E$4-'Monitor Data'!G553)))</f>
        <v/>
      </c>
      <c r="F560" s="5" t="str">
        <f>IF(ISBLANK('Monitor Data'!H553),"",IF(F$4&gt;'Monitor Data'!H553,"",ABS(F$4-'Monitor Data'!H553)))</f>
        <v/>
      </c>
      <c r="G560" s="5" t="str">
        <f>IF(ISBLANK('Monitor Data'!J553),"",IF(G$4&gt;'Monitor Data'!J553,"",ABS(G$4-'Monitor Data'!J553)))</f>
        <v/>
      </c>
      <c r="H560" s="5" t="str">
        <f>IF(ISBLANK('Monitor Data'!L553),"",IF(H$4&gt;'Monitor Data'!L553,"",ABS(H$4-'Monitor Data'!L553)))</f>
        <v/>
      </c>
      <c r="I560" s="5" t="str">
        <f>IF(ISBLANK('Monitor Data'!M553),"",IF(I$4&gt;'Monitor Data'!M553,"",ABS(I$4-'Monitor Data'!M553)))</f>
        <v/>
      </c>
      <c r="J560" s="5" t="str">
        <f>IF(ISBLANK('Monitor Data'!O553),"",IF(J$4&gt;'Monitor Data'!O553,"",ABS(J$4-'Monitor Data'!O553)))</f>
        <v/>
      </c>
      <c r="K560" s="5" t="str">
        <f>IF(ISBLANK('Monitor Data'!P553),"",IF(K$4&gt;'Monitor Data'!P553,"",ABS(K$4-'Monitor Data'!P553)))</f>
        <v/>
      </c>
      <c r="L560" s="5" t="str">
        <f>IF(ISBLANK('Monitor Data'!Q553),"",IF(L$4&gt;'Monitor Data'!Q553,"",ABS(L$4-'Monitor Data'!Q553)))</f>
        <v/>
      </c>
      <c r="M560" s="5" t="str">
        <f>IF(ISBLANK('Monitor Data'!R553),"",IF(M$4&gt;'Monitor Data'!R553,"",ABS(M$4-'Monitor Data'!R553)))</f>
        <v/>
      </c>
      <c r="N560" s="5" t="str">
        <f>IF(ISBLANK('Monitor Data'!S553),"",IF(N$4&gt;'Monitor Data'!S553,"",ABS(N$4-'Monitor Data'!S553)))</f>
        <v/>
      </c>
    </row>
    <row r="561" spans="1:14" x14ac:dyDescent="0.25">
      <c r="A561" s="8">
        <v>44749</v>
      </c>
      <c r="B561" s="5">
        <f>IF(ISBLANK('Monitor Data'!B554),"",IF(B$4&gt;'Monitor Data'!B554,"",ABS(B$4-'Monitor Data'!B554)))</f>
        <v>1.0999999999999996</v>
      </c>
      <c r="C561" s="5">
        <f>IF(ISBLANK('Monitor Data'!D554),"",IF(C$4&gt;'Monitor Data'!D554,"",ABS(C$4-'Monitor Data'!D554)))</f>
        <v>2</v>
      </c>
      <c r="D561" s="5">
        <f>IF(ISBLANK('Monitor Data'!E554),"",IF(D$4&gt;'Monitor Data'!E554,"",ABS(D$4-'Monitor Data'!E554)))</f>
        <v>1.3999999999999995</v>
      </c>
      <c r="E561" s="5">
        <f>IF(ISBLANK('Monitor Data'!G554),"",IF(E$4&gt;'Monitor Data'!G554,"",ABS(E$4-'Monitor Data'!G554)))</f>
        <v>3.05</v>
      </c>
      <c r="F561" s="5" t="str">
        <f>IF(ISBLANK('Monitor Data'!H554),"",IF(F$4&gt;'Monitor Data'!H554,"",ABS(F$4-'Monitor Data'!H554)))</f>
        <v/>
      </c>
      <c r="G561" s="5">
        <f>IF(ISBLANK('Monitor Data'!J554),"",IF(G$4&gt;'Monitor Data'!J554,"",ABS(G$4-'Monitor Data'!J554)))</f>
        <v>1.2999999999999989</v>
      </c>
      <c r="H561" s="5" t="str">
        <f>IF(ISBLANK('Monitor Data'!L554),"",IF(H$4&gt;'Monitor Data'!L554,"",ABS(H$4-'Monitor Data'!L554)))</f>
        <v/>
      </c>
      <c r="I561" s="5" t="str">
        <f>IF(ISBLANK('Monitor Data'!M554),"",IF(I$4&gt;'Monitor Data'!M554,"",ABS(I$4-'Monitor Data'!M554)))</f>
        <v/>
      </c>
      <c r="J561" s="5" t="str">
        <f>IF(ISBLANK('Monitor Data'!O554),"",IF(J$4&gt;'Monitor Data'!O554,"",ABS(J$4-'Monitor Data'!O554)))</f>
        <v/>
      </c>
      <c r="K561" s="5">
        <f>IF(ISBLANK('Monitor Data'!P554),"",IF(K$4&gt;'Monitor Data'!P554,"",ABS(K$4-'Monitor Data'!P554)))</f>
        <v>2.4999999999999991</v>
      </c>
      <c r="L561" s="5">
        <f>IF(ISBLANK('Monitor Data'!Q554),"",IF(L$4&gt;'Monitor Data'!Q554,"",ABS(L$4-'Monitor Data'!Q554)))</f>
        <v>2.8000000000000007</v>
      </c>
      <c r="M561" s="5" t="str">
        <f>IF(ISBLANK('Monitor Data'!R554),"",IF(M$4&gt;'Monitor Data'!R554,"",ABS(M$4-'Monitor Data'!R554)))</f>
        <v/>
      </c>
      <c r="N561" s="5" t="str">
        <f>IF(ISBLANK('Monitor Data'!S554),"",IF(N$4&gt;'Monitor Data'!S554,"",ABS(N$4-'Monitor Data'!S554)))</f>
        <v/>
      </c>
    </row>
    <row r="562" spans="1:14" x14ac:dyDescent="0.25">
      <c r="A562" s="8">
        <v>44750</v>
      </c>
      <c r="B562" s="5" t="str">
        <f>IF(ISBLANK('Monitor Data'!B555),"",IF(B$4&gt;'Monitor Data'!B555,"",ABS(B$4-'Monitor Data'!B555)))</f>
        <v/>
      </c>
      <c r="C562" s="5" t="str">
        <f>IF(ISBLANK('Monitor Data'!D555),"",IF(C$4&gt;'Monitor Data'!D555,"",ABS(C$4-'Monitor Data'!D555)))</f>
        <v/>
      </c>
      <c r="D562" s="5" t="str">
        <f>IF(ISBLANK('Monitor Data'!E555),"",IF(D$4&gt;'Monitor Data'!E555,"",ABS(D$4-'Monitor Data'!E555)))</f>
        <v/>
      </c>
      <c r="E562" s="5" t="str">
        <f>IF(ISBLANK('Monitor Data'!G555),"",IF(E$4&gt;'Monitor Data'!G555,"",ABS(E$4-'Monitor Data'!G555)))</f>
        <v/>
      </c>
      <c r="F562" s="5" t="str">
        <f>IF(ISBLANK('Monitor Data'!H555),"",IF(F$4&gt;'Monitor Data'!H555,"",ABS(F$4-'Monitor Data'!H555)))</f>
        <v/>
      </c>
      <c r="G562" s="5" t="str">
        <f>IF(ISBLANK('Monitor Data'!J555),"",IF(G$4&gt;'Monitor Data'!J555,"",ABS(G$4-'Monitor Data'!J555)))</f>
        <v/>
      </c>
      <c r="H562" s="5" t="str">
        <f>IF(ISBLANK('Monitor Data'!L555),"",IF(H$4&gt;'Monitor Data'!L555,"",ABS(H$4-'Monitor Data'!L555)))</f>
        <v/>
      </c>
      <c r="I562" s="5" t="str">
        <f>IF(ISBLANK('Monitor Data'!M555),"",IF(I$4&gt;'Monitor Data'!M555,"",ABS(I$4-'Monitor Data'!M555)))</f>
        <v/>
      </c>
      <c r="J562" s="5" t="str">
        <f>IF(ISBLANK('Monitor Data'!O555),"",IF(J$4&gt;'Monitor Data'!O555,"",ABS(J$4-'Monitor Data'!O555)))</f>
        <v/>
      </c>
      <c r="K562" s="5">
        <f>IF(ISBLANK('Monitor Data'!P555),"",IF(K$4&gt;'Monitor Data'!P555,"",ABS(K$4-'Monitor Data'!P555)))</f>
        <v>9.9999999999999645E-2</v>
      </c>
      <c r="L562" s="5" t="str">
        <f>IF(ISBLANK('Monitor Data'!Q555),"",IF(L$4&gt;'Monitor Data'!Q555,"",ABS(L$4-'Monitor Data'!Q555)))</f>
        <v/>
      </c>
      <c r="M562" s="5" t="str">
        <f>IF(ISBLANK('Monitor Data'!R555),"",IF(M$4&gt;'Monitor Data'!R555,"",ABS(M$4-'Monitor Data'!R555)))</f>
        <v/>
      </c>
      <c r="N562" s="5" t="str">
        <f>IF(ISBLANK('Monitor Data'!S555),"",IF(N$4&gt;'Monitor Data'!S555,"",ABS(N$4-'Monitor Data'!S555)))</f>
        <v/>
      </c>
    </row>
    <row r="563" spans="1:14" x14ac:dyDescent="0.25">
      <c r="A563" s="8">
        <v>44751</v>
      </c>
      <c r="B563" s="5" t="str">
        <f>IF(ISBLANK('Monitor Data'!B556),"",IF(B$4&gt;'Monitor Data'!B556,"",ABS(B$4-'Monitor Data'!B556)))</f>
        <v/>
      </c>
      <c r="C563" s="5" t="str">
        <f>IF(ISBLANK('Monitor Data'!D556),"",IF(C$4&gt;'Monitor Data'!D556,"",ABS(C$4-'Monitor Data'!D556)))</f>
        <v/>
      </c>
      <c r="D563" s="5" t="str">
        <f>IF(ISBLANK('Monitor Data'!E556),"",IF(D$4&gt;'Monitor Data'!E556,"",ABS(D$4-'Monitor Data'!E556)))</f>
        <v/>
      </c>
      <c r="E563" s="5" t="str">
        <f>IF(ISBLANK('Monitor Data'!G556),"",IF(E$4&gt;'Monitor Data'!G556,"",ABS(E$4-'Monitor Data'!G556)))</f>
        <v/>
      </c>
      <c r="F563" s="5" t="str">
        <f>IF(ISBLANK('Monitor Data'!H556),"",IF(F$4&gt;'Monitor Data'!H556,"",ABS(F$4-'Monitor Data'!H556)))</f>
        <v/>
      </c>
      <c r="G563" s="5" t="str">
        <f>IF(ISBLANK('Monitor Data'!J556),"",IF(G$4&gt;'Monitor Data'!J556,"",ABS(G$4-'Monitor Data'!J556)))</f>
        <v/>
      </c>
      <c r="H563" s="5" t="str">
        <f>IF(ISBLANK('Monitor Data'!L556),"",IF(H$4&gt;'Monitor Data'!L556,"",ABS(H$4-'Monitor Data'!L556)))</f>
        <v/>
      </c>
      <c r="I563" s="5" t="str">
        <f>IF(ISBLANK('Monitor Data'!M556),"",IF(I$4&gt;'Monitor Data'!M556,"",ABS(I$4-'Monitor Data'!M556)))</f>
        <v/>
      </c>
      <c r="J563" s="5" t="str">
        <f>IF(ISBLANK('Monitor Data'!O556),"",IF(J$4&gt;'Monitor Data'!O556,"",ABS(J$4-'Monitor Data'!O556)))</f>
        <v/>
      </c>
      <c r="K563" s="5" t="str">
        <f>IF(ISBLANK('Monitor Data'!P556),"",IF(K$4&gt;'Monitor Data'!P556,"",ABS(K$4-'Monitor Data'!P556)))</f>
        <v/>
      </c>
      <c r="L563" s="5" t="str">
        <f>IF(ISBLANK('Monitor Data'!Q556),"",IF(L$4&gt;'Monitor Data'!Q556,"",ABS(L$4-'Monitor Data'!Q556)))</f>
        <v/>
      </c>
      <c r="M563" s="5" t="str">
        <f>IF(ISBLANK('Monitor Data'!R556),"",IF(M$4&gt;'Monitor Data'!R556,"",ABS(M$4-'Monitor Data'!R556)))</f>
        <v/>
      </c>
      <c r="N563" s="5" t="str">
        <f>IF(ISBLANK('Monitor Data'!S556),"",IF(N$4&gt;'Monitor Data'!S556,"",ABS(N$4-'Monitor Data'!S556)))</f>
        <v/>
      </c>
    </row>
    <row r="564" spans="1:14" x14ac:dyDescent="0.25">
      <c r="A564" s="8">
        <v>44752</v>
      </c>
      <c r="B564" s="5">
        <f>IF(ISBLANK('Monitor Data'!B557),"",IF(B$4&gt;'Monitor Data'!B557,"",ABS(B$4-'Monitor Data'!B557)))</f>
        <v>0.90000000000000036</v>
      </c>
      <c r="C564" s="5" t="str">
        <f>IF(ISBLANK('Monitor Data'!D557),"",IF(C$4&gt;'Monitor Data'!D557,"",ABS(C$4-'Monitor Data'!D557)))</f>
        <v/>
      </c>
      <c r="D564" s="5" t="str">
        <f>IF(ISBLANK('Monitor Data'!E557),"",IF(D$4&gt;'Monitor Data'!E557,"",ABS(D$4-'Monitor Data'!E557)))</f>
        <v/>
      </c>
      <c r="E564" s="5" t="str">
        <f>IF(ISBLANK('Monitor Data'!G557),"",IF(E$4&gt;'Monitor Data'!G557,"",ABS(E$4-'Monitor Data'!G557)))</f>
        <v/>
      </c>
      <c r="F564" s="5">
        <f>IF(ISBLANK('Monitor Data'!H557),"",IF(F$4&gt;'Monitor Data'!H557,"",ABS(F$4-'Monitor Data'!H557)))</f>
        <v>1</v>
      </c>
      <c r="G564" s="5" t="str">
        <f>IF(ISBLANK('Monitor Data'!J557),"",IF(G$4&gt;'Monitor Data'!J557,"",ABS(G$4-'Monitor Data'!J557)))</f>
        <v/>
      </c>
      <c r="H564" s="5">
        <f>IF(ISBLANK('Monitor Data'!L557),"",IF(H$4&gt;'Monitor Data'!L557,"",ABS(H$4-'Monitor Data'!L557)))</f>
        <v>0.5</v>
      </c>
      <c r="I564" s="5">
        <f>IF(ISBLANK('Monitor Data'!M557),"",IF(I$4&gt;'Monitor Data'!M557,"",ABS(I$4-'Monitor Data'!M557)))</f>
        <v>1.3000000000000007</v>
      </c>
      <c r="J564" s="5" t="str">
        <f>IF(ISBLANK('Monitor Data'!O557),"",IF(J$4&gt;'Monitor Data'!O557,"",ABS(J$4-'Monitor Data'!O557)))</f>
        <v/>
      </c>
      <c r="K564" s="5" t="str">
        <f>IF(ISBLANK('Monitor Data'!P557),"",IF(K$4&gt;'Monitor Data'!P557,"",ABS(K$4-'Monitor Data'!P557)))</f>
        <v/>
      </c>
      <c r="L564" s="5" t="str">
        <f>IF(ISBLANK('Monitor Data'!Q557),"",IF(L$4&gt;'Monitor Data'!Q557,"",ABS(L$4-'Monitor Data'!Q557)))</f>
        <v/>
      </c>
      <c r="M564" s="5">
        <f>IF(ISBLANK('Monitor Data'!R557),"",IF(M$4&gt;'Monitor Data'!R557,"",ABS(M$4-'Monitor Data'!R557)))</f>
        <v>0.20000000000000018</v>
      </c>
      <c r="N564" s="5" t="str">
        <f>IF(ISBLANK('Monitor Data'!S557),"",IF(N$4&gt;'Monitor Data'!S557,"",ABS(N$4-'Monitor Data'!S557)))</f>
        <v/>
      </c>
    </row>
    <row r="565" spans="1:14" x14ac:dyDescent="0.25">
      <c r="A565" s="8">
        <v>44753</v>
      </c>
      <c r="B565" s="5" t="str">
        <f>IF(ISBLANK('Monitor Data'!B558),"",IF(B$4&gt;'Monitor Data'!B558,"",ABS(B$4-'Monitor Data'!B558)))</f>
        <v/>
      </c>
      <c r="C565" s="5" t="str">
        <f>IF(ISBLANK('Monitor Data'!D558),"",IF(C$4&gt;'Monitor Data'!D558,"",ABS(C$4-'Monitor Data'!D558)))</f>
        <v/>
      </c>
      <c r="D565" s="5" t="str">
        <f>IF(ISBLANK('Monitor Data'!E558),"",IF(D$4&gt;'Monitor Data'!E558,"",ABS(D$4-'Monitor Data'!E558)))</f>
        <v/>
      </c>
      <c r="E565" s="5" t="str">
        <f>IF(ISBLANK('Monitor Data'!G558),"",IF(E$4&gt;'Monitor Data'!G558,"",ABS(E$4-'Monitor Data'!G558)))</f>
        <v/>
      </c>
      <c r="F565" s="5" t="str">
        <f>IF(ISBLANK('Monitor Data'!H558),"",IF(F$4&gt;'Monitor Data'!H558,"",ABS(F$4-'Monitor Data'!H558)))</f>
        <v/>
      </c>
      <c r="G565" s="5" t="str">
        <f>IF(ISBLANK('Monitor Data'!J558),"",IF(G$4&gt;'Monitor Data'!J558,"",ABS(G$4-'Monitor Data'!J558)))</f>
        <v/>
      </c>
      <c r="H565" s="5" t="str">
        <f>IF(ISBLANK('Monitor Data'!L558),"",IF(H$4&gt;'Monitor Data'!L558,"",ABS(H$4-'Monitor Data'!L558)))</f>
        <v/>
      </c>
      <c r="I565" s="5" t="str">
        <f>IF(ISBLANK('Monitor Data'!M558),"",IF(I$4&gt;'Monitor Data'!M558,"",ABS(I$4-'Monitor Data'!M558)))</f>
        <v/>
      </c>
      <c r="J565" s="5" t="str">
        <f>IF(ISBLANK('Monitor Data'!O558),"",IF(J$4&gt;'Monitor Data'!O558,"",ABS(J$4-'Monitor Data'!O558)))</f>
        <v/>
      </c>
      <c r="K565" s="5" t="str">
        <f>IF(ISBLANK('Monitor Data'!P558),"",IF(K$4&gt;'Monitor Data'!P558,"",ABS(K$4-'Monitor Data'!P558)))</f>
        <v/>
      </c>
      <c r="L565" s="5" t="str">
        <f>IF(ISBLANK('Monitor Data'!Q558),"",IF(L$4&gt;'Monitor Data'!Q558,"",ABS(L$4-'Monitor Data'!Q558)))</f>
        <v/>
      </c>
      <c r="M565" s="5" t="str">
        <f>IF(ISBLANK('Monitor Data'!R558),"",IF(M$4&gt;'Monitor Data'!R558,"",ABS(M$4-'Monitor Data'!R558)))</f>
        <v/>
      </c>
      <c r="N565" s="5" t="str">
        <f>IF(ISBLANK('Monitor Data'!S558),"",IF(N$4&gt;'Monitor Data'!S558,"",ABS(N$4-'Monitor Data'!S558)))</f>
        <v/>
      </c>
    </row>
    <row r="566" spans="1:14" x14ac:dyDescent="0.25">
      <c r="A566" s="8">
        <v>44754</v>
      </c>
      <c r="B566" s="5" t="str">
        <f>IF(ISBLANK('Monitor Data'!B559),"",IF(B$4&gt;'Monitor Data'!B559,"",ABS(B$4-'Monitor Data'!B559)))</f>
        <v/>
      </c>
      <c r="C566" s="5" t="str">
        <f>IF(ISBLANK('Monitor Data'!D559),"",IF(C$4&gt;'Monitor Data'!D559,"",ABS(C$4-'Monitor Data'!D559)))</f>
        <v/>
      </c>
      <c r="D566" s="5" t="str">
        <f>IF(ISBLANK('Monitor Data'!E559),"",IF(D$4&gt;'Monitor Data'!E559,"",ABS(D$4-'Monitor Data'!E559)))</f>
        <v/>
      </c>
      <c r="E566" s="5" t="str">
        <f>IF(ISBLANK('Monitor Data'!G559),"",IF(E$4&gt;'Monitor Data'!G559,"",ABS(E$4-'Monitor Data'!G559)))</f>
        <v/>
      </c>
      <c r="F566" s="5" t="str">
        <f>IF(ISBLANK('Monitor Data'!H559),"",IF(F$4&gt;'Monitor Data'!H559,"",ABS(F$4-'Monitor Data'!H559)))</f>
        <v/>
      </c>
      <c r="G566" s="5" t="str">
        <f>IF(ISBLANK('Monitor Data'!J559),"",IF(G$4&gt;'Monitor Data'!J559,"",ABS(G$4-'Monitor Data'!J559)))</f>
        <v/>
      </c>
      <c r="H566" s="5" t="str">
        <f>IF(ISBLANK('Monitor Data'!L559),"",IF(H$4&gt;'Monitor Data'!L559,"",ABS(H$4-'Monitor Data'!L559)))</f>
        <v/>
      </c>
      <c r="I566" s="5" t="str">
        <f>IF(ISBLANK('Monitor Data'!M559),"",IF(I$4&gt;'Monitor Data'!M559,"",ABS(I$4-'Monitor Data'!M559)))</f>
        <v/>
      </c>
      <c r="J566" s="5" t="str">
        <f>IF(ISBLANK('Monitor Data'!O559),"",IF(J$4&gt;'Monitor Data'!O559,"",ABS(J$4-'Monitor Data'!O559)))</f>
        <v/>
      </c>
      <c r="K566" s="5" t="str">
        <f>IF(ISBLANK('Monitor Data'!P559),"",IF(K$4&gt;'Monitor Data'!P559,"",ABS(K$4-'Monitor Data'!P559)))</f>
        <v/>
      </c>
      <c r="L566" s="5" t="str">
        <f>IF(ISBLANK('Monitor Data'!Q559),"",IF(L$4&gt;'Monitor Data'!Q559,"",ABS(L$4-'Monitor Data'!Q559)))</f>
        <v/>
      </c>
      <c r="M566" s="5" t="str">
        <f>IF(ISBLANK('Monitor Data'!R559),"",IF(M$4&gt;'Monitor Data'!R559,"",ABS(M$4-'Monitor Data'!R559)))</f>
        <v/>
      </c>
      <c r="N566" s="5" t="str">
        <f>IF(ISBLANK('Monitor Data'!S559),"",IF(N$4&gt;'Monitor Data'!S559,"",ABS(N$4-'Monitor Data'!S559)))</f>
        <v/>
      </c>
    </row>
    <row r="567" spans="1:14" x14ac:dyDescent="0.25">
      <c r="A567" s="8">
        <v>44755</v>
      </c>
      <c r="B567" s="5" t="str">
        <f>IF(ISBLANK('Monitor Data'!B560),"",IF(B$4&gt;'Monitor Data'!B560,"",ABS(B$4-'Monitor Data'!B560)))</f>
        <v/>
      </c>
      <c r="C567" s="5" t="str">
        <f>IF(ISBLANK('Monitor Data'!D560),"",IF(C$4&gt;'Monitor Data'!D560,"",ABS(C$4-'Monitor Data'!D560)))</f>
        <v/>
      </c>
      <c r="D567" s="5" t="str">
        <f>IF(ISBLANK('Monitor Data'!E560),"",IF(D$4&gt;'Monitor Data'!E560,"",ABS(D$4-'Monitor Data'!E560)))</f>
        <v/>
      </c>
      <c r="E567" s="5" t="str">
        <f>IF(ISBLANK('Monitor Data'!G560),"",IF(E$4&gt;'Monitor Data'!G560,"",ABS(E$4-'Monitor Data'!G560)))</f>
        <v/>
      </c>
      <c r="F567" s="5">
        <f>IF(ISBLANK('Monitor Data'!H560),"",IF(F$4&gt;'Monitor Data'!H560,"",ABS(F$4-'Monitor Data'!H560)))</f>
        <v>1.1000000000000005</v>
      </c>
      <c r="G567" s="5" t="str">
        <f>IF(ISBLANK('Monitor Data'!J560),"",IF(G$4&gt;'Monitor Data'!J560,"",ABS(G$4-'Monitor Data'!J560)))</f>
        <v/>
      </c>
      <c r="H567" s="5" t="str">
        <f>IF(ISBLANK('Monitor Data'!L560),"",IF(H$4&gt;'Monitor Data'!L560,"",ABS(H$4-'Monitor Data'!L560)))</f>
        <v/>
      </c>
      <c r="I567" s="5">
        <f>IF(ISBLANK('Monitor Data'!M560),"",IF(I$4&gt;'Monitor Data'!M560,"",ABS(I$4-'Monitor Data'!M560)))</f>
        <v>0.29999999999999982</v>
      </c>
      <c r="J567" s="5">
        <f>IF(ISBLANK('Monitor Data'!O560),"",IF(J$4&gt;'Monitor Data'!O560,"",ABS(J$4-'Monitor Data'!O560)))</f>
        <v>0.90000000000000036</v>
      </c>
      <c r="K567" s="5" t="str">
        <f>IF(ISBLANK('Monitor Data'!P560),"",IF(K$4&gt;'Monitor Data'!P560,"",ABS(K$4-'Monitor Data'!P560)))</f>
        <v/>
      </c>
      <c r="L567" s="5" t="str">
        <f>IF(ISBLANK('Monitor Data'!Q560),"",IF(L$4&gt;'Monitor Data'!Q560,"",ABS(L$4-'Monitor Data'!Q560)))</f>
        <v/>
      </c>
      <c r="M567" s="5">
        <f>IF(ISBLANK('Monitor Data'!R560),"",IF(M$4&gt;'Monitor Data'!R560,"",ABS(M$4-'Monitor Data'!R560)))</f>
        <v>0.89999999999999947</v>
      </c>
      <c r="N567" s="5" t="str">
        <f>IF(ISBLANK('Monitor Data'!S560),"",IF(N$4&gt;'Monitor Data'!S560,"",ABS(N$4-'Monitor Data'!S560)))</f>
        <v/>
      </c>
    </row>
    <row r="568" spans="1:14" x14ac:dyDescent="0.25">
      <c r="A568" s="8">
        <v>44756</v>
      </c>
      <c r="B568" s="5" t="str">
        <f>IF(ISBLANK('Monitor Data'!B561),"",IF(B$4&gt;'Monitor Data'!B561,"",ABS(B$4-'Monitor Data'!B561)))</f>
        <v/>
      </c>
      <c r="C568" s="5" t="str">
        <f>IF(ISBLANK('Monitor Data'!D561),"",IF(C$4&gt;'Monitor Data'!D561,"",ABS(C$4-'Monitor Data'!D561)))</f>
        <v/>
      </c>
      <c r="D568" s="5" t="str">
        <f>IF(ISBLANK('Monitor Data'!E561),"",IF(D$4&gt;'Monitor Data'!E561,"",ABS(D$4-'Monitor Data'!E561)))</f>
        <v/>
      </c>
      <c r="E568" s="5" t="str">
        <f>IF(ISBLANK('Monitor Data'!G561),"",IF(E$4&gt;'Monitor Data'!G561,"",ABS(E$4-'Monitor Data'!G561)))</f>
        <v/>
      </c>
      <c r="F568" s="5" t="str">
        <f>IF(ISBLANK('Monitor Data'!H561),"",IF(F$4&gt;'Monitor Data'!H561,"",ABS(F$4-'Monitor Data'!H561)))</f>
        <v/>
      </c>
      <c r="G568" s="5" t="str">
        <f>IF(ISBLANK('Monitor Data'!J561),"",IF(G$4&gt;'Monitor Data'!J561,"",ABS(G$4-'Monitor Data'!J561)))</f>
        <v/>
      </c>
      <c r="H568" s="5" t="str">
        <f>IF(ISBLANK('Monitor Data'!L561),"",IF(H$4&gt;'Monitor Data'!L561,"",ABS(H$4-'Monitor Data'!L561)))</f>
        <v/>
      </c>
      <c r="I568" s="5">
        <f>IF(ISBLANK('Monitor Data'!M561),"",IF(I$4&gt;'Monitor Data'!M561,"",ABS(I$4-'Monitor Data'!M561)))</f>
        <v>0.59999999999999964</v>
      </c>
      <c r="J568" s="5" t="str">
        <f>IF(ISBLANK('Monitor Data'!O561),"",IF(J$4&gt;'Monitor Data'!O561,"",ABS(J$4-'Monitor Data'!O561)))</f>
        <v/>
      </c>
      <c r="K568" s="5" t="str">
        <f>IF(ISBLANK('Monitor Data'!P561),"",IF(K$4&gt;'Monitor Data'!P561,"",ABS(K$4-'Monitor Data'!P561)))</f>
        <v/>
      </c>
      <c r="L568" s="5" t="str">
        <f>IF(ISBLANK('Monitor Data'!Q561),"",IF(L$4&gt;'Monitor Data'!Q561,"",ABS(L$4-'Monitor Data'!Q561)))</f>
        <v/>
      </c>
      <c r="M568" s="5" t="str">
        <f>IF(ISBLANK('Monitor Data'!R561),"",IF(M$4&gt;'Monitor Data'!R561,"",ABS(M$4-'Monitor Data'!R561)))</f>
        <v/>
      </c>
      <c r="N568" s="5" t="str">
        <f>IF(ISBLANK('Monitor Data'!S561),"",IF(N$4&gt;'Monitor Data'!S561,"",ABS(N$4-'Monitor Data'!S561)))</f>
        <v/>
      </c>
    </row>
    <row r="569" spans="1:14" x14ac:dyDescent="0.25">
      <c r="A569" s="8">
        <v>44757</v>
      </c>
      <c r="B569" s="5" t="str">
        <f>IF(ISBLANK('Monitor Data'!B562),"",IF(B$4&gt;'Monitor Data'!B562,"",ABS(B$4-'Monitor Data'!B562)))</f>
        <v/>
      </c>
      <c r="C569" s="5" t="str">
        <f>IF(ISBLANK('Monitor Data'!D562),"",IF(C$4&gt;'Monitor Data'!D562,"",ABS(C$4-'Monitor Data'!D562)))</f>
        <v/>
      </c>
      <c r="D569" s="5">
        <f>IF(ISBLANK('Monitor Data'!E562),"",IF(D$4&gt;'Monitor Data'!E562,"",ABS(D$4-'Monitor Data'!E562)))</f>
        <v>1.2000000000000002</v>
      </c>
      <c r="E569" s="5">
        <f>IF(ISBLANK('Monitor Data'!G562),"",IF(E$4&gt;'Monitor Data'!G562,"",ABS(E$4-'Monitor Data'!G562)))</f>
        <v>1.7499999999999991</v>
      </c>
      <c r="F569" s="5" t="str">
        <f>IF(ISBLANK('Monitor Data'!H562),"",IF(F$4&gt;'Monitor Data'!H562,"",ABS(F$4-'Monitor Data'!H562)))</f>
        <v/>
      </c>
      <c r="G569" s="5" t="str">
        <f>IF(ISBLANK('Monitor Data'!J562),"",IF(G$4&gt;'Monitor Data'!J562,"",ABS(G$4-'Monitor Data'!J562)))</f>
        <v/>
      </c>
      <c r="H569" s="5" t="str">
        <f>IF(ISBLANK('Monitor Data'!L562),"",IF(H$4&gt;'Monitor Data'!L562,"",ABS(H$4-'Monitor Data'!L562)))</f>
        <v/>
      </c>
      <c r="I569" s="5">
        <f>IF(ISBLANK('Monitor Data'!M562),"",IF(I$4&gt;'Monitor Data'!M562,"",ABS(I$4-'Monitor Data'!M562)))</f>
        <v>2.8000000000000007</v>
      </c>
      <c r="J569" s="5" t="str">
        <f>IF(ISBLANK('Monitor Data'!O562),"",IF(J$4&gt;'Monitor Data'!O562,"",ABS(J$4-'Monitor Data'!O562)))</f>
        <v/>
      </c>
      <c r="K569" s="5">
        <f>IF(ISBLANK('Monitor Data'!P562),"",IF(K$4&gt;'Monitor Data'!P562,"",ABS(K$4-'Monitor Data'!P562)))</f>
        <v>9.9999999999999645E-2</v>
      </c>
      <c r="L569" s="5" t="str">
        <f>IF(ISBLANK('Monitor Data'!Q562),"",IF(L$4&gt;'Monitor Data'!Q562,"",ABS(L$4-'Monitor Data'!Q562)))</f>
        <v/>
      </c>
      <c r="M569" s="5" t="str">
        <f>IF(ISBLANK('Monitor Data'!R562),"",IF(M$4&gt;'Monitor Data'!R562,"",ABS(M$4-'Monitor Data'!R562)))</f>
        <v/>
      </c>
      <c r="N569" s="5" t="str">
        <f>IF(ISBLANK('Monitor Data'!S562),"",IF(N$4&gt;'Monitor Data'!S562,"",ABS(N$4-'Monitor Data'!S562)))</f>
        <v/>
      </c>
    </row>
    <row r="570" spans="1:14" x14ac:dyDescent="0.25">
      <c r="A570" s="8">
        <v>44758</v>
      </c>
      <c r="B570" s="5" t="str">
        <f>IF(ISBLANK('Monitor Data'!B563),"",IF(B$4&gt;'Monitor Data'!B563,"",ABS(B$4-'Monitor Data'!B563)))</f>
        <v/>
      </c>
      <c r="C570" s="5">
        <f>IF(ISBLANK('Monitor Data'!D563),"",IF(C$4&gt;'Monitor Data'!D563,"",ABS(C$4-'Monitor Data'!D563)))</f>
        <v>1.5999999999999996</v>
      </c>
      <c r="D570" s="5">
        <f>IF(ISBLANK('Monitor Data'!E563),"",IF(D$4&gt;'Monitor Data'!E563,"",ABS(D$4-'Monitor Data'!E563)))</f>
        <v>4.1000000000000005</v>
      </c>
      <c r="E570" s="5">
        <f>IF(ISBLANK('Monitor Data'!G563),"",IF(E$4&gt;'Monitor Data'!G563,"",ABS(E$4-'Monitor Data'!G563)))</f>
        <v>1.9500000000000002</v>
      </c>
      <c r="F570" s="5">
        <f>IF(ISBLANK('Monitor Data'!H563),"",IF(F$4&gt;'Monitor Data'!H563,"",ABS(F$4-'Monitor Data'!H563)))</f>
        <v>6.6</v>
      </c>
      <c r="G570" s="5">
        <f>IF(ISBLANK('Monitor Data'!J563),"",IF(G$4&gt;'Monitor Data'!J563,"",ABS(G$4-'Monitor Data'!J563)))</f>
        <v>5.0999999999999996</v>
      </c>
      <c r="H570" s="5" t="str">
        <f>IF(ISBLANK('Monitor Data'!L563),"",IF(H$4&gt;'Monitor Data'!L563,"",ABS(H$4-'Monitor Data'!L563)))</f>
        <v/>
      </c>
      <c r="I570" s="5">
        <f>IF(ISBLANK('Monitor Data'!M563),"",IF(I$4&gt;'Monitor Data'!M563,"",ABS(I$4-'Monitor Data'!M563)))</f>
        <v>3.9000000000000004</v>
      </c>
      <c r="J570" s="5">
        <f>IF(ISBLANK('Monitor Data'!O563),"",IF(J$4&gt;'Monitor Data'!O563,"",ABS(J$4-'Monitor Data'!O563)))</f>
        <v>4.9000000000000004</v>
      </c>
      <c r="K570" s="5">
        <f>IF(ISBLANK('Monitor Data'!P563),"",IF(K$4&gt;'Monitor Data'!P563,"",ABS(K$4-'Monitor Data'!P563)))</f>
        <v>3.2</v>
      </c>
      <c r="L570" s="5">
        <f>IF(ISBLANK('Monitor Data'!Q563),"",IF(L$4&gt;'Monitor Data'!Q563,"",ABS(L$4-'Monitor Data'!Q563)))</f>
        <v>3.9000000000000004</v>
      </c>
      <c r="M570" s="5">
        <f>IF(ISBLANK('Monitor Data'!R563),"",IF(M$4&gt;'Monitor Data'!R563,"",ABS(M$4-'Monitor Data'!R563)))</f>
        <v>9.6999999999999993</v>
      </c>
      <c r="N570" s="5">
        <f>IF(ISBLANK('Monitor Data'!S563),"",IF(N$4&gt;'Monitor Data'!S563,"",ABS(N$4-'Monitor Data'!S563)))</f>
        <v>3.2</v>
      </c>
    </row>
    <row r="571" spans="1:14" x14ac:dyDescent="0.25">
      <c r="A571" s="8">
        <v>44759</v>
      </c>
      <c r="B571" s="5" t="str">
        <f>IF(ISBLANK('Monitor Data'!B564),"",IF(B$4&gt;'Monitor Data'!B564,"",ABS(B$4-'Monitor Data'!B564)))</f>
        <v/>
      </c>
      <c r="C571" s="5" t="str">
        <f>IF(ISBLANK('Monitor Data'!D564),"",IF(C$4&gt;'Monitor Data'!D564,"",ABS(C$4-'Monitor Data'!D564)))</f>
        <v/>
      </c>
      <c r="D571" s="5" t="str">
        <f>IF(ISBLANK('Monitor Data'!E564),"",IF(D$4&gt;'Monitor Data'!E564,"",ABS(D$4-'Monitor Data'!E564)))</f>
        <v/>
      </c>
      <c r="E571" s="5" t="str">
        <f>IF(ISBLANK('Monitor Data'!G564),"",IF(E$4&gt;'Monitor Data'!G564,"",ABS(E$4-'Monitor Data'!G564)))</f>
        <v/>
      </c>
      <c r="F571" s="5" t="str">
        <f>IF(ISBLANK('Monitor Data'!H564),"",IF(F$4&gt;'Monitor Data'!H564,"",ABS(F$4-'Monitor Data'!H564)))</f>
        <v/>
      </c>
      <c r="G571" s="5" t="str">
        <f>IF(ISBLANK('Monitor Data'!J564),"",IF(G$4&gt;'Monitor Data'!J564,"",ABS(G$4-'Monitor Data'!J564)))</f>
        <v/>
      </c>
      <c r="H571" s="5" t="str">
        <f>IF(ISBLANK('Monitor Data'!L564),"",IF(H$4&gt;'Monitor Data'!L564,"",ABS(H$4-'Monitor Data'!L564)))</f>
        <v/>
      </c>
      <c r="I571" s="5">
        <f>IF(ISBLANK('Monitor Data'!M564),"",IF(I$4&gt;'Monitor Data'!M564,"",ABS(I$4-'Monitor Data'!M564)))</f>
        <v>1.5999999999999996</v>
      </c>
      <c r="J571" s="5" t="str">
        <f>IF(ISBLANK('Monitor Data'!O564),"",IF(J$4&gt;'Monitor Data'!O564,"",ABS(J$4-'Monitor Data'!O564)))</f>
        <v/>
      </c>
      <c r="K571" s="5">
        <f>IF(ISBLANK('Monitor Data'!P564),"",IF(K$4&gt;'Monitor Data'!P564,"",ABS(K$4-'Monitor Data'!P564)))</f>
        <v>0.79999999999999982</v>
      </c>
      <c r="L571" s="5" t="str">
        <f>IF(ISBLANK('Monitor Data'!Q564),"",IF(L$4&gt;'Monitor Data'!Q564,"",ABS(L$4-'Monitor Data'!Q564)))</f>
        <v/>
      </c>
      <c r="M571" s="5" t="str">
        <f>IF(ISBLANK('Monitor Data'!R564),"",IF(M$4&gt;'Monitor Data'!R564,"",ABS(M$4-'Monitor Data'!R564)))</f>
        <v/>
      </c>
      <c r="N571" s="5" t="str">
        <f>IF(ISBLANK('Monitor Data'!S564),"",IF(N$4&gt;'Monitor Data'!S564,"",ABS(N$4-'Monitor Data'!S564)))</f>
        <v/>
      </c>
    </row>
    <row r="572" spans="1:14" x14ac:dyDescent="0.25">
      <c r="A572" s="8">
        <v>44760</v>
      </c>
      <c r="B572" s="5" t="str">
        <f>IF(ISBLANK('Monitor Data'!B565),"",IF(B$4&gt;'Monitor Data'!B565,"",ABS(B$4-'Monitor Data'!B565)))</f>
        <v/>
      </c>
      <c r="C572" s="5" t="str">
        <f>IF(ISBLANK('Monitor Data'!D565),"",IF(C$4&gt;'Monitor Data'!D565,"",ABS(C$4-'Monitor Data'!D565)))</f>
        <v/>
      </c>
      <c r="D572" s="5" t="str">
        <f>IF(ISBLANK('Monitor Data'!E565),"",IF(D$4&gt;'Monitor Data'!E565,"",ABS(D$4-'Monitor Data'!E565)))</f>
        <v/>
      </c>
      <c r="E572" s="5" t="str">
        <f>IF(ISBLANK('Monitor Data'!G565),"",IF(E$4&gt;'Monitor Data'!G565,"",ABS(E$4-'Monitor Data'!G565)))</f>
        <v/>
      </c>
      <c r="F572" s="5" t="str">
        <f>IF(ISBLANK('Monitor Data'!H565),"",IF(F$4&gt;'Monitor Data'!H565,"",ABS(F$4-'Monitor Data'!H565)))</f>
        <v/>
      </c>
      <c r="G572" s="5" t="str">
        <f>IF(ISBLANK('Monitor Data'!J565),"",IF(G$4&gt;'Monitor Data'!J565,"",ABS(G$4-'Monitor Data'!J565)))</f>
        <v/>
      </c>
      <c r="H572" s="5" t="str">
        <f>IF(ISBLANK('Monitor Data'!L565),"",IF(H$4&gt;'Monitor Data'!L565,"",ABS(H$4-'Monitor Data'!L565)))</f>
        <v/>
      </c>
      <c r="I572" s="5" t="str">
        <f>IF(ISBLANK('Monitor Data'!M565),"",IF(I$4&gt;'Monitor Data'!M565,"",ABS(I$4-'Monitor Data'!M565)))</f>
        <v/>
      </c>
      <c r="J572" s="5" t="str">
        <f>IF(ISBLANK('Monitor Data'!O565),"",IF(J$4&gt;'Monitor Data'!O565,"",ABS(J$4-'Monitor Data'!O565)))</f>
        <v/>
      </c>
      <c r="K572" s="5" t="str">
        <f>IF(ISBLANK('Monitor Data'!P565),"",IF(K$4&gt;'Monitor Data'!P565,"",ABS(K$4-'Monitor Data'!P565)))</f>
        <v/>
      </c>
      <c r="L572" s="5" t="str">
        <f>IF(ISBLANK('Monitor Data'!Q565),"",IF(L$4&gt;'Monitor Data'!Q565,"",ABS(L$4-'Monitor Data'!Q565)))</f>
        <v/>
      </c>
      <c r="M572" s="5" t="str">
        <f>IF(ISBLANK('Monitor Data'!R565),"",IF(M$4&gt;'Monitor Data'!R565,"",ABS(M$4-'Monitor Data'!R565)))</f>
        <v/>
      </c>
      <c r="N572" s="5" t="str">
        <f>IF(ISBLANK('Monitor Data'!S565),"",IF(N$4&gt;'Monitor Data'!S565,"",ABS(N$4-'Monitor Data'!S565)))</f>
        <v/>
      </c>
    </row>
    <row r="573" spans="1:14" x14ac:dyDescent="0.25">
      <c r="A573" s="8">
        <v>44761</v>
      </c>
      <c r="B573" s="5">
        <f>IF(ISBLANK('Monitor Data'!B566),"",IF(B$4&gt;'Monitor Data'!B566,"",ABS(B$4-'Monitor Data'!B566)))</f>
        <v>0</v>
      </c>
      <c r="C573" s="5">
        <f>IF(ISBLANK('Monitor Data'!D566),"",IF(C$4&gt;'Monitor Data'!D566,"",ABS(C$4-'Monitor Data'!D566)))</f>
        <v>2.8000000000000007</v>
      </c>
      <c r="D573" s="5" t="str">
        <f>IF(ISBLANK('Monitor Data'!E566),"",IF(D$4&gt;'Monitor Data'!E566,"",ABS(D$4-'Monitor Data'!E566)))</f>
        <v/>
      </c>
      <c r="E573" s="5" t="str">
        <f>IF(ISBLANK('Monitor Data'!G566),"",IF(E$4&gt;'Monitor Data'!G566,"",ABS(E$4-'Monitor Data'!G566)))</f>
        <v/>
      </c>
      <c r="F573" s="5">
        <f>IF(ISBLANK('Monitor Data'!H566),"",IF(F$4&gt;'Monitor Data'!H566,"",ABS(F$4-'Monitor Data'!H566)))</f>
        <v>0.70000000000000018</v>
      </c>
      <c r="G573" s="5">
        <f>IF(ISBLANK('Monitor Data'!J566),"",IF(G$4&gt;'Monitor Data'!J566,"",ABS(G$4-'Monitor Data'!J566)))</f>
        <v>0.59999999999999964</v>
      </c>
      <c r="H573" s="5">
        <f>IF(ISBLANK('Monitor Data'!L566),"",IF(H$4&gt;'Monitor Data'!L566,"",ABS(H$4-'Monitor Data'!L566)))</f>
        <v>9.9999999999999645E-2</v>
      </c>
      <c r="I573" s="5" t="str">
        <f>IF(ISBLANK('Monitor Data'!M566),"",IF(I$4&gt;'Monitor Data'!M566,"",ABS(I$4-'Monitor Data'!M566)))</f>
        <v/>
      </c>
      <c r="J573" s="5" t="str">
        <f>IF(ISBLANK('Monitor Data'!O566),"",IF(J$4&gt;'Monitor Data'!O566,"",ABS(J$4-'Monitor Data'!O566)))</f>
        <v/>
      </c>
      <c r="K573" s="5">
        <f>IF(ISBLANK('Monitor Data'!P566),"",IF(K$4&gt;'Monitor Data'!P566,"",ABS(K$4-'Monitor Data'!P566)))</f>
        <v>1.4999999999999991</v>
      </c>
      <c r="L573" s="5">
        <f>IF(ISBLANK('Monitor Data'!Q566),"",IF(L$4&gt;'Monitor Data'!Q566,"",ABS(L$4-'Monitor Data'!Q566)))</f>
        <v>1.5999999999999996</v>
      </c>
      <c r="M573" s="5">
        <f>IF(ISBLANK('Monitor Data'!R566),"",IF(M$4&gt;'Monitor Data'!R566,"",ABS(M$4-'Monitor Data'!R566)))</f>
        <v>0.79999999999999982</v>
      </c>
      <c r="N573" s="5" t="str">
        <f>IF(ISBLANK('Monitor Data'!S566),"",IF(N$4&gt;'Monitor Data'!S566,"",ABS(N$4-'Monitor Data'!S566)))</f>
        <v/>
      </c>
    </row>
    <row r="574" spans="1:14" x14ac:dyDescent="0.25">
      <c r="A574" s="8">
        <v>44762</v>
      </c>
      <c r="B574" s="5" t="str">
        <f>IF(ISBLANK('Monitor Data'!B567),"",IF(B$4&gt;'Monitor Data'!B567,"",ABS(B$4-'Monitor Data'!B567)))</f>
        <v/>
      </c>
      <c r="C574" s="5" t="str">
        <f>IF(ISBLANK('Monitor Data'!D567),"",IF(C$4&gt;'Monitor Data'!D567,"",ABS(C$4-'Monitor Data'!D567)))</f>
        <v/>
      </c>
      <c r="D574" s="5">
        <f>IF(ISBLANK('Monitor Data'!E567),"",IF(D$4&gt;'Monitor Data'!E567,"",ABS(D$4-'Monitor Data'!E567)))</f>
        <v>10.7</v>
      </c>
      <c r="E574" s="5">
        <f>IF(ISBLANK('Monitor Data'!G567),"",IF(E$4&gt;'Monitor Data'!G567,"",ABS(E$4-'Monitor Data'!G567)))</f>
        <v>9.25</v>
      </c>
      <c r="F574" s="5" t="str">
        <f>IF(ISBLANK('Monitor Data'!H567),"",IF(F$4&gt;'Monitor Data'!H567,"",ABS(F$4-'Monitor Data'!H567)))</f>
        <v/>
      </c>
      <c r="G574" s="5" t="str">
        <f>IF(ISBLANK('Monitor Data'!J567),"",IF(G$4&gt;'Monitor Data'!J567,"",ABS(G$4-'Monitor Data'!J567)))</f>
        <v/>
      </c>
      <c r="H574" s="5" t="str">
        <f>IF(ISBLANK('Monitor Data'!L567),"",IF(H$4&gt;'Monitor Data'!L567,"",ABS(H$4-'Monitor Data'!L567)))</f>
        <v/>
      </c>
      <c r="I574" s="5">
        <f>IF(ISBLANK('Monitor Data'!M567),"",IF(I$4&gt;'Monitor Data'!M567,"",ABS(I$4-'Monitor Data'!M567)))</f>
        <v>10.5</v>
      </c>
      <c r="J574" s="5" t="str">
        <f>IF(ISBLANK('Monitor Data'!O567),"",IF(J$4&gt;'Monitor Data'!O567,"",ABS(J$4-'Monitor Data'!O567)))</f>
        <v/>
      </c>
      <c r="K574" s="5">
        <f>IF(ISBLANK('Monitor Data'!P567),"",IF(K$4&gt;'Monitor Data'!P567,"",ABS(K$4-'Monitor Data'!P567)))</f>
        <v>8.6999999999999993</v>
      </c>
      <c r="L574" s="5" t="str">
        <f>IF(ISBLANK('Monitor Data'!Q567),"",IF(L$4&gt;'Monitor Data'!Q567,"",ABS(L$4-'Monitor Data'!Q567)))</f>
        <v/>
      </c>
      <c r="M574" s="5" t="str">
        <f>IF(ISBLANK('Monitor Data'!R567),"",IF(M$4&gt;'Monitor Data'!R567,"",ABS(M$4-'Monitor Data'!R567)))</f>
        <v/>
      </c>
      <c r="N574" s="5" t="str">
        <f>IF(ISBLANK('Monitor Data'!S567),"",IF(N$4&gt;'Monitor Data'!S567,"",ABS(N$4-'Monitor Data'!S567)))</f>
        <v/>
      </c>
    </row>
    <row r="575" spans="1:14" x14ac:dyDescent="0.25">
      <c r="A575" s="8">
        <v>44763</v>
      </c>
      <c r="B575" s="5" t="str">
        <f>IF(ISBLANK('Monitor Data'!B568),"",IF(B$4&gt;'Monitor Data'!B568,"",ABS(B$4-'Monitor Data'!B568)))</f>
        <v/>
      </c>
      <c r="C575" s="5" t="str">
        <f>IF(ISBLANK('Monitor Data'!D568),"",IF(C$4&gt;'Monitor Data'!D568,"",ABS(C$4-'Monitor Data'!D568)))</f>
        <v/>
      </c>
      <c r="D575" s="5">
        <f>IF(ISBLANK('Monitor Data'!E568),"",IF(D$4&gt;'Monitor Data'!E568,"",ABS(D$4-'Monitor Data'!E568)))</f>
        <v>5.7</v>
      </c>
      <c r="E575" s="5">
        <f>IF(ISBLANK('Monitor Data'!G568),"",IF(E$4&gt;'Monitor Data'!G568,"",ABS(E$4-'Monitor Data'!G568)))</f>
        <v>3.05</v>
      </c>
      <c r="F575" s="5" t="str">
        <f>IF(ISBLANK('Monitor Data'!H568),"",IF(F$4&gt;'Monitor Data'!H568,"",ABS(F$4-'Monitor Data'!H568)))</f>
        <v/>
      </c>
      <c r="G575" s="5" t="str">
        <f>IF(ISBLANK('Monitor Data'!J568),"",IF(G$4&gt;'Monitor Data'!J568,"",ABS(G$4-'Monitor Data'!J568)))</f>
        <v/>
      </c>
      <c r="H575" s="5" t="str">
        <f>IF(ISBLANK('Monitor Data'!L568),"",IF(H$4&gt;'Monitor Data'!L568,"",ABS(H$4-'Monitor Data'!L568)))</f>
        <v/>
      </c>
      <c r="I575" s="5">
        <f>IF(ISBLANK('Monitor Data'!M568),"",IF(I$4&gt;'Monitor Data'!M568,"",ABS(I$4-'Monitor Data'!M568)))</f>
        <v>3.1999999999999993</v>
      </c>
      <c r="J575" s="5" t="str">
        <f>IF(ISBLANK('Monitor Data'!O568),"",IF(J$4&gt;'Monitor Data'!O568,"",ABS(J$4-'Monitor Data'!O568)))</f>
        <v/>
      </c>
      <c r="K575" s="5">
        <f>IF(ISBLANK('Monitor Data'!P568),"",IF(K$4&gt;'Monitor Data'!P568,"",ABS(K$4-'Monitor Data'!P568)))</f>
        <v>6.7</v>
      </c>
      <c r="L575" s="5" t="str">
        <f>IF(ISBLANK('Monitor Data'!Q568),"",IF(L$4&gt;'Monitor Data'!Q568,"",ABS(L$4-'Monitor Data'!Q568)))</f>
        <v/>
      </c>
      <c r="M575" s="5" t="str">
        <f>IF(ISBLANK('Monitor Data'!R568),"",IF(M$4&gt;'Monitor Data'!R568,"",ABS(M$4-'Monitor Data'!R568)))</f>
        <v/>
      </c>
      <c r="N575" s="5" t="str">
        <f>IF(ISBLANK('Monitor Data'!S568),"",IF(N$4&gt;'Monitor Data'!S568,"",ABS(N$4-'Monitor Data'!S568)))</f>
        <v/>
      </c>
    </row>
    <row r="576" spans="1:14" x14ac:dyDescent="0.25">
      <c r="A576" s="8">
        <v>44764</v>
      </c>
      <c r="B576" s="5">
        <f>IF(ISBLANK('Monitor Data'!B569),"",IF(B$4&gt;'Monitor Data'!B569,"",ABS(B$4-'Monitor Data'!B569)))</f>
        <v>1.5999999999999996</v>
      </c>
      <c r="C576" s="5" t="str">
        <f>IF(ISBLANK('Monitor Data'!D569),"",IF(C$4&gt;'Monitor Data'!D569,"",ABS(C$4-'Monitor Data'!D569)))</f>
        <v/>
      </c>
      <c r="D576" s="5" t="str">
        <f>IF(ISBLANK('Monitor Data'!E569),"",IF(D$4&gt;'Monitor Data'!E569,"",ABS(D$4-'Monitor Data'!E569)))</f>
        <v/>
      </c>
      <c r="E576" s="5" t="str">
        <f>IF(ISBLANK('Monitor Data'!G569),"",IF(E$4&gt;'Monitor Data'!G569,"",ABS(E$4-'Monitor Data'!G569)))</f>
        <v/>
      </c>
      <c r="F576" s="5">
        <f>IF(ISBLANK('Monitor Data'!H569),"",IF(F$4&gt;'Monitor Data'!H569,"",ABS(F$4-'Monitor Data'!H569)))</f>
        <v>1.7000000000000002</v>
      </c>
      <c r="G576" s="5" t="str">
        <f>IF(ISBLANK('Monitor Data'!J569),"",IF(G$4&gt;'Monitor Data'!J569,"",ABS(G$4-'Monitor Data'!J569)))</f>
        <v/>
      </c>
      <c r="H576" s="5">
        <f>IF(ISBLANK('Monitor Data'!L569),"",IF(H$4&gt;'Monitor Data'!L569,"",ABS(H$4-'Monitor Data'!L569)))</f>
        <v>1</v>
      </c>
      <c r="I576" s="5">
        <f>IF(ISBLANK('Monitor Data'!M569),"",IF(I$4&gt;'Monitor Data'!M569,"",ABS(I$4-'Monitor Data'!M569)))</f>
        <v>0</v>
      </c>
      <c r="J576" s="5">
        <f>IF(ISBLANK('Monitor Data'!O569),"",IF(J$4&gt;'Monitor Data'!O569,"",ABS(J$4-'Monitor Data'!O569)))</f>
        <v>0</v>
      </c>
      <c r="K576" s="5" t="str">
        <f>IF(ISBLANK('Monitor Data'!P569),"",IF(K$4&gt;'Monitor Data'!P569,"",ABS(K$4-'Monitor Data'!P569)))</f>
        <v/>
      </c>
      <c r="L576" s="5" t="str">
        <f>IF(ISBLANK('Monitor Data'!Q569),"",IF(L$4&gt;'Monitor Data'!Q569,"",ABS(L$4-'Monitor Data'!Q569)))</f>
        <v/>
      </c>
      <c r="M576" s="5" t="str">
        <f>IF(ISBLANK('Monitor Data'!R569),"",IF(M$4&gt;'Monitor Data'!R569,"",ABS(M$4-'Monitor Data'!R569)))</f>
        <v/>
      </c>
      <c r="N576" s="5" t="str">
        <f>IF(ISBLANK('Monitor Data'!S569),"",IF(N$4&gt;'Monitor Data'!S569,"",ABS(N$4-'Monitor Data'!S569)))</f>
        <v/>
      </c>
    </row>
    <row r="577" spans="1:14" x14ac:dyDescent="0.25">
      <c r="A577" s="8">
        <v>44765</v>
      </c>
      <c r="B577" s="5" t="str">
        <f>IF(ISBLANK('Monitor Data'!B570),"",IF(B$4&gt;'Monitor Data'!B570,"",ABS(B$4-'Monitor Data'!B570)))</f>
        <v/>
      </c>
      <c r="C577" s="5" t="str">
        <f>IF(ISBLANK('Monitor Data'!D570),"",IF(C$4&gt;'Monitor Data'!D570,"",ABS(C$4-'Monitor Data'!D570)))</f>
        <v/>
      </c>
      <c r="D577" s="5">
        <f>IF(ISBLANK('Monitor Data'!E570),"",IF(D$4&gt;'Monitor Data'!E570,"",ABS(D$4-'Monitor Data'!E570)))</f>
        <v>4.8999999999999995</v>
      </c>
      <c r="E577" s="5">
        <f>IF(ISBLANK('Monitor Data'!G570),"",IF(E$4&gt;'Monitor Data'!G570,"",ABS(E$4-'Monitor Data'!G570)))</f>
        <v>3.8500000000000005</v>
      </c>
      <c r="F577" s="5" t="str">
        <f>IF(ISBLANK('Monitor Data'!H570),"",IF(F$4&gt;'Monitor Data'!H570,"",ABS(F$4-'Monitor Data'!H570)))</f>
        <v/>
      </c>
      <c r="G577" s="5" t="str">
        <f>IF(ISBLANK('Monitor Data'!J570),"",IF(G$4&gt;'Monitor Data'!J570,"",ABS(G$4-'Monitor Data'!J570)))</f>
        <v/>
      </c>
      <c r="H577" s="5" t="str">
        <f>IF(ISBLANK('Monitor Data'!L570),"",IF(H$4&gt;'Monitor Data'!L570,"",ABS(H$4-'Monitor Data'!L570)))</f>
        <v/>
      </c>
      <c r="I577" s="5">
        <f>IF(ISBLANK('Monitor Data'!M570),"",IF(I$4&gt;'Monitor Data'!M570,"",ABS(I$4-'Monitor Data'!M570)))</f>
        <v>4.3000000000000007</v>
      </c>
      <c r="J577" s="5" t="str">
        <f>IF(ISBLANK('Monitor Data'!O570),"",IF(J$4&gt;'Monitor Data'!O570,"",ABS(J$4-'Monitor Data'!O570)))</f>
        <v/>
      </c>
      <c r="K577" s="5">
        <f>IF(ISBLANK('Monitor Data'!P570),"",IF(K$4&gt;'Monitor Data'!P570,"",ABS(K$4-'Monitor Data'!P570)))</f>
        <v>3.2</v>
      </c>
      <c r="L577" s="5" t="str">
        <f>IF(ISBLANK('Monitor Data'!Q570),"",IF(L$4&gt;'Monitor Data'!Q570,"",ABS(L$4-'Monitor Data'!Q570)))</f>
        <v/>
      </c>
      <c r="M577" s="5" t="str">
        <f>IF(ISBLANK('Monitor Data'!R570),"",IF(M$4&gt;'Monitor Data'!R570,"",ABS(M$4-'Monitor Data'!R570)))</f>
        <v/>
      </c>
      <c r="N577" s="5" t="str">
        <f>IF(ISBLANK('Monitor Data'!S570),"",IF(N$4&gt;'Monitor Data'!S570,"",ABS(N$4-'Monitor Data'!S570)))</f>
        <v/>
      </c>
    </row>
    <row r="578" spans="1:14" x14ac:dyDescent="0.25">
      <c r="A578" s="8">
        <v>44766</v>
      </c>
      <c r="B578" s="5" t="str">
        <f>IF(ISBLANK('Monitor Data'!B571),"",IF(B$4&gt;'Monitor Data'!B571,"",ABS(B$4-'Monitor Data'!B571)))</f>
        <v/>
      </c>
      <c r="C578" s="5" t="str">
        <f>IF(ISBLANK('Monitor Data'!D571),"",IF(C$4&gt;'Monitor Data'!D571,"",ABS(C$4-'Monitor Data'!D571)))</f>
        <v/>
      </c>
      <c r="D578" s="5" t="str">
        <f>IF(ISBLANK('Monitor Data'!E571),"",IF(D$4&gt;'Monitor Data'!E571,"",ABS(D$4-'Monitor Data'!E571)))</f>
        <v/>
      </c>
      <c r="E578" s="5" t="str">
        <f>IF(ISBLANK('Monitor Data'!G571),"",IF(E$4&gt;'Monitor Data'!G571,"",ABS(E$4-'Monitor Data'!G571)))</f>
        <v/>
      </c>
      <c r="F578" s="5" t="str">
        <f>IF(ISBLANK('Monitor Data'!H571),"",IF(F$4&gt;'Monitor Data'!H571,"",ABS(F$4-'Monitor Data'!H571)))</f>
        <v/>
      </c>
      <c r="G578" s="5" t="str">
        <f>IF(ISBLANK('Monitor Data'!J571),"",IF(G$4&gt;'Monitor Data'!J571,"",ABS(G$4-'Monitor Data'!J571)))</f>
        <v/>
      </c>
      <c r="H578" s="5" t="str">
        <f>IF(ISBLANK('Monitor Data'!L571),"",IF(H$4&gt;'Monitor Data'!L571,"",ABS(H$4-'Monitor Data'!L571)))</f>
        <v/>
      </c>
      <c r="I578" s="5" t="str">
        <f>IF(ISBLANK('Monitor Data'!M571),"",IF(I$4&gt;'Monitor Data'!M571,"",ABS(I$4-'Monitor Data'!M571)))</f>
        <v/>
      </c>
      <c r="J578" s="5" t="str">
        <f>IF(ISBLANK('Monitor Data'!O571),"",IF(J$4&gt;'Monitor Data'!O571,"",ABS(J$4-'Monitor Data'!O571)))</f>
        <v/>
      </c>
      <c r="K578" s="5" t="str">
        <f>IF(ISBLANK('Monitor Data'!P571),"",IF(K$4&gt;'Monitor Data'!P571,"",ABS(K$4-'Monitor Data'!P571)))</f>
        <v/>
      </c>
      <c r="L578" s="5" t="str">
        <f>IF(ISBLANK('Monitor Data'!Q571),"",IF(L$4&gt;'Monitor Data'!Q571,"",ABS(L$4-'Monitor Data'!Q571)))</f>
        <v/>
      </c>
      <c r="M578" s="5" t="str">
        <f>IF(ISBLANK('Monitor Data'!R571),"",IF(M$4&gt;'Monitor Data'!R571,"",ABS(M$4-'Monitor Data'!R571)))</f>
        <v/>
      </c>
      <c r="N578" s="5" t="str">
        <f>IF(ISBLANK('Monitor Data'!S571),"",IF(N$4&gt;'Monitor Data'!S571,"",ABS(N$4-'Monitor Data'!S571)))</f>
        <v/>
      </c>
    </row>
    <row r="579" spans="1:14" x14ac:dyDescent="0.25">
      <c r="A579" s="8">
        <v>44767</v>
      </c>
      <c r="B579" s="5" t="str">
        <f>IF(ISBLANK('Monitor Data'!B572),"",IF(B$4&gt;'Monitor Data'!B572,"",ABS(B$4-'Monitor Data'!B572)))</f>
        <v/>
      </c>
      <c r="C579" s="5" t="str">
        <f>IF(ISBLANK('Monitor Data'!D572),"",IF(C$4&gt;'Monitor Data'!D572,"",ABS(C$4-'Monitor Data'!D572)))</f>
        <v/>
      </c>
      <c r="D579" s="5" t="str">
        <f>IF(ISBLANK('Monitor Data'!E572),"",IF(D$4&gt;'Monitor Data'!E572,"",ABS(D$4-'Monitor Data'!E572)))</f>
        <v/>
      </c>
      <c r="E579" s="5" t="str">
        <f>IF(ISBLANK('Monitor Data'!G572),"",IF(E$4&gt;'Monitor Data'!G572,"",ABS(E$4-'Monitor Data'!G572)))</f>
        <v/>
      </c>
      <c r="F579" s="5" t="str">
        <f>IF(ISBLANK('Monitor Data'!H572),"",IF(F$4&gt;'Monitor Data'!H572,"",ABS(F$4-'Monitor Data'!H572)))</f>
        <v/>
      </c>
      <c r="G579" s="5" t="str">
        <f>IF(ISBLANK('Monitor Data'!J572),"",IF(G$4&gt;'Monitor Data'!J572,"",ABS(G$4-'Monitor Data'!J572)))</f>
        <v/>
      </c>
      <c r="H579" s="5" t="str">
        <f>IF(ISBLANK('Monitor Data'!L572),"",IF(H$4&gt;'Monitor Data'!L572,"",ABS(H$4-'Monitor Data'!L572)))</f>
        <v/>
      </c>
      <c r="I579" s="5" t="str">
        <f>IF(ISBLANK('Monitor Data'!M572),"",IF(I$4&gt;'Monitor Data'!M572,"",ABS(I$4-'Monitor Data'!M572)))</f>
        <v/>
      </c>
      <c r="J579" s="5" t="str">
        <f>IF(ISBLANK('Monitor Data'!O572),"",IF(J$4&gt;'Monitor Data'!O572,"",ABS(J$4-'Monitor Data'!O572)))</f>
        <v/>
      </c>
      <c r="K579" s="5" t="str">
        <f>IF(ISBLANK('Monitor Data'!P572),"",IF(K$4&gt;'Monitor Data'!P572,"",ABS(K$4-'Monitor Data'!P572)))</f>
        <v/>
      </c>
      <c r="L579" s="5" t="str">
        <f>IF(ISBLANK('Monitor Data'!Q572),"",IF(L$4&gt;'Monitor Data'!Q572,"",ABS(L$4-'Monitor Data'!Q572)))</f>
        <v/>
      </c>
      <c r="M579" s="5" t="str">
        <f>IF(ISBLANK('Monitor Data'!R572),"",IF(M$4&gt;'Monitor Data'!R572,"",ABS(M$4-'Monitor Data'!R572)))</f>
        <v/>
      </c>
      <c r="N579" s="5" t="str">
        <f>IF(ISBLANK('Monitor Data'!S572),"",IF(N$4&gt;'Monitor Data'!S572,"",ABS(N$4-'Monitor Data'!S572)))</f>
        <v/>
      </c>
    </row>
    <row r="580" spans="1:14" x14ac:dyDescent="0.25">
      <c r="A580" s="8">
        <v>44768</v>
      </c>
      <c r="B580" s="5" t="str">
        <f>IF(ISBLANK('Monitor Data'!B573),"",IF(B$4&gt;'Monitor Data'!B573,"",ABS(B$4-'Monitor Data'!B573)))</f>
        <v/>
      </c>
      <c r="C580" s="5" t="str">
        <f>IF(ISBLANK('Monitor Data'!D573),"",IF(C$4&gt;'Monitor Data'!D573,"",ABS(C$4-'Monitor Data'!D573)))</f>
        <v/>
      </c>
      <c r="D580" s="5" t="str">
        <f>IF(ISBLANK('Monitor Data'!E573),"",IF(D$4&gt;'Monitor Data'!E573,"",ABS(D$4-'Monitor Data'!E573)))</f>
        <v/>
      </c>
      <c r="E580" s="5" t="str">
        <f>IF(ISBLANK('Monitor Data'!G573),"",IF(E$4&gt;'Monitor Data'!G573,"",ABS(E$4-'Monitor Data'!G573)))</f>
        <v/>
      </c>
      <c r="F580" s="5" t="str">
        <f>IF(ISBLANK('Monitor Data'!H573),"",IF(F$4&gt;'Monitor Data'!H573,"",ABS(F$4-'Monitor Data'!H573)))</f>
        <v/>
      </c>
      <c r="G580" s="5" t="str">
        <f>IF(ISBLANK('Monitor Data'!J573),"",IF(G$4&gt;'Monitor Data'!J573,"",ABS(G$4-'Monitor Data'!J573)))</f>
        <v/>
      </c>
      <c r="H580" s="5" t="str">
        <f>IF(ISBLANK('Monitor Data'!L573),"",IF(H$4&gt;'Monitor Data'!L573,"",ABS(H$4-'Monitor Data'!L573)))</f>
        <v/>
      </c>
      <c r="I580" s="5" t="str">
        <f>IF(ISBLANK('Monitor Data'!M573),"",IF(I$4&gt;'Monitor Data'!M573,"",ABS(I$4-'Monitor Data'!M573)))</f>
        <v/>
      </c>
      <c r="J580" s="5" t="str">
        <f>IF(ISBLANK('Monitor Data'!O573),"",IF(J$4&gt;'Monitor Data'!O573,"",ABS(J$4-'Monitor Data'!O573)))</f>
        <v/>
      </c>
      <c r="K580" s="5">
        <f>IF(ISBLANK('Monitor Data'!P573),"",IF(K$4&gt;'Monitor Data'!P573,"",ABS(K$4-'Monitor Data'!P573)))</f>
        <v>0</v>
      </c>
      <c r="L580" s="5" t="str">
        <f>IF(ISBLANK('Monitor Data'!Q573),"",IF(L$4&gt;'Monitor Data'!Q573,"",ABS(L$4-'Monitor Data'!Q573)))</f>
        <v/>
      </c>
      <c r="M580" s="5" t="str">
        <f>IF(ISBLANK('Monitor Data'!R573),"",IF(M$4&gt;'Monitor Data'!R573,"",ABS(M$4-'Monitor Data'!R573)))</f>
        <v/>
      </c>
      <c r="N580" s="5" t="str">
        <f>IF(ISBLANK('Monitor Data'!S573),"",IF(N$4&gt;'Monitor Data'!S573,"",ABS(N$4-'Monitor Data'!S573)))</f>
        <v/>
      </c>
    </row>
    <row r="581" spans="1:14" x14ac:dyDescent="0.25">
      <c r="A581" s="8">
        <v>44769</v>
      </c>
      <c r="B581" s="5" t="str">
        <f>IF(ISBLANK('Monitor Data'!B574),"",IF(B$4&gt;'Monitor Data'!B574,"",ABS(B$4-'Monitor Data'!B574)))</f>
        <v/>
      </c>
      <c r="C581" s="5" t="str">
        <f>IF(ISBLANK('Monitor Data'!D574),"",IF(C$4&gt;'Monitor Data'!D574,"",ABS(C$4-'Monitor Data'!D574)))</f>
        <v/>
      </c>
      <c r="D581" s="5">
        <f>IF(ISBLANK('Monitor Data'!E574),"",IF(D$4&gt;'Monitor Data'!E574,"",ABS(D$4-'Monitor Data'!E574)))</f>
        <v>0.79999999999999982</v>
      </c>
      <c r="E581" s="5">
        <f>IF(ISBLANK('Monitor Data'!G574),"",IF(E$4&gt;'Monitor Data'!G574,"",ABS(E$4-'Monitor Data'!G574)))</f>
        <v>0.74999999999999911</v>
      </c>
      <c r="F581" s="5" t="str">
        <f>IF(ISBLANK('Monitor Data'!H574),"",IF(F$4&gt;'Monitor Data'!H574,"",ABS(F$4-'Monitor Data'!H574)))</f>
        <v/>
      </c>
      <c r="G581" s="5" t="str">
        <f>IF(ISBLANK('Monitor Data'!J574),"",IF(G$4&gt;'Monitor Data'!J574,"",ABS(G$4-'Monitor Data'!J574)))</f>
        <v/>
      </c>
      <c r="H581" s="5" t="str">
        <f>IF(ISBLANK('Monitor Data'!L574),"",IF(H$4&gt;'Monitor Data'!L574,"",ABS(H$4-'Monitor Data'!L574)))</f>
        <v/>
      </c>
      <c r="I581" s="5" t="str">
        <f>IF(ISBLANK('Monitor Data'!M574),"",IF(I$4&gt;'Monitor Data'!M574,"",ABS(I$4-'Monitor Data'!M574)))</f>
        <v/>
      </c>
      <c r="J581" s="5" t="str">
        <f>IF(ISBLANK('Monitor Data'!O574),"",IF(J$4&gt;'Monitor Data'!O574,"",ABS(J$4-'Monitor Data'!O574)))</f>
        <v/>
      </c>
      <c r="K581" s="5">
        <f>IF(ISBLANK('Monitor Data'!P574),"",IF(K$4&gt;'Monitor Data'!P574,"",ABS(K$4-'Monitor Data'!P574)))</f>
        <v>1.6000000000000005</v>
      </c>
      <c r="L581" s="5" t="str">
        <f>IF(ISBLANK('Monitor Data'!Q574),"",IF(L$4&gt;'Monitor Data'!Q574,"",ABS(L$4-'Monitor Data'!Q574)))</f>
        <v/>
      </c>
      <c r="M581" s="5" t="str">
        <f>IF(ISBLANK('Monitor Data'!R574),"",IF(M$4&gt;'Monitor Data'!R574,"",ABS(M$4-'Monitor Data'!R574)))</f>
        <v/>
      </c>
      <c r="N581" s="5" t="str">
        <f>IF(ISBLANK('Monitor Data'!S574),"",IF(N$4&gt;'Monitor Data'!S574,"",ABS(N$4-'Monitor Data'!S574)))</f>
        <v/>
      </c>
    </row>
    <row r="582" spans="1:14" x14ac:dyDescent="0.25">
      <c r="A582" s="8">
        <v>44770</v>
      </c>
      <c r="B582" s="5" t="str">
        <f>IF(ISBLANK('Monitor Data'!B575),"",IF(B$4&gt;'Monitor Data'!B575,"",ABS(B$4-'Monitor Data'!B575)))</f>
        <v/>
      </c>
      <c r="C582" s="5" t="str">
        <f>IF(ISBLANK('Monitor Data'!D575),"",IF(C$4&gt;'Monitor Data'!D575,"",ABS(C$4-'Monitor Data'!D575)))</f>
        <v/>
      </c>
      <c r="D582" s="5" t="str">
        <f>IF(ISBLANK('Monitor Data'!E575),"",IF(D$4&gt;'Monitor Data'!E575,"",ABS(D$4-'Monitor Data'!E575)))</f>
        <v/>
      </c>
      <c r="E582" s="5" t="str">
        <f>IF(ISBLANK('Monitor Data'!G575),"",IF(E$4&gt;'Monitor Data'!G575,"",ABS(E$4-'Monitor Data'!G575)))</f>
        <v/>
      </c>
      <c r="F582" s="5" t="str">
        <f>IF(ISBLANK('Monitor Data'!H575),"",IF(F$4&gt;'Monitor Data'!H575,"",ABS(F$4-'Monitor Data'!H575)))</f>
        <v/>
      </c>
      <c r="G582" s="5" t="str">
        <f>IF(ISBLANK('Monitor Data'!J575),"",IF(G$4&gt;'Monitor Data'!J575,"",ABS(G$4-'Monitor Data'!J575)))</f>
        <v/>
      </c>
      <c r="H582" s="5" t="str">
        <f>IF(ISBLANK('Monitor Data'!L575),"",IF(H$4&gt;'Monitor Data'!L575,"",ABS(H$4-'Monitor Data'!L575)))</f>
        <v/>
      </c>
      <c r="I582" s="5" t="str">
        <f>IF(ISBLANK('Monitor Data'!M575),"",IF(I$4&gt;'Monitor Data'!M575,"",ABS(I$4-'Monitor Data'!M575)))</f>
        <v/>
      </c>
      <c r="J582" s="5" t="str">
        <f>IF(ISBLANK('Monitor Data'!O575),"",IF(J$4&gt;'Monitor Data'!O575,"",ABS(J$4-'Monitor Data'!O575)))</f>
        <v/>
      </c>
      <c r="K582" s="5" t="str">
        <f>IF(ISBLANK('Monitor Data'!P575),"",IF(K$4&gt;'Monitor Data'!P575,"",ABS(K$4-'Monitor Data'!P575)))</f>
        <v/>
      </c>
      <c r="L582" s="5" t="str">
        <f>IF(ISBLANK('Monitor Data'!Q575),"",IF(L$4&gt;'Monitor Data'!Q575,"",ABS(L$4-'Monitor Data'!Q575)))</f>
        <v/>
      </c>
      <c r="M582" s="5" t="str">
        <f>IF(ISBLANK('Monitor Data'!R575),"",IF(M$4&gt;'Monitor Data'!R575,"",ABS(M$4-'Monitor Data'!R575)))</f>
        <v/>
      </c>
      <c r="N582" s="5" t="str">
        <f>IF(ISBLANK('Monitor Data'!S575),"",IF(N$4&gt;'Monitor Data'!S575,"",ABS(N$4-'Monitor Data'!S575)))</f>
        <v/>
      </c>
    </row>
    <row r="583" spans="1:14" x14ac:dyDescent="0.25">
      <c r="A583" s="8">
        <v>44771</v>
      </c>
      <c r="B583" s="5" t="str">
        <f>IF(ISBLANK('Monitor Data'!B576),"",IF(B$4&gt;'Monitor Data'!B576,"",ABS(B$4-'Monitor Data'!B576)))</f>
        <v/>
      </c>
      <c r="C583" s="5" t="str">
        <f>IF(ISBLANK('Monitor Data'!D576),"",IF(C$4&gt;'Monitor Data'!D576,"",ABS(C$4-'Monitor Data'!D576)))</f>
        <v/>
      </c>
      <c r="D583" s="5" t="str">
        <f>IF(ISBLANK('Monitor Data'!E576),"",IF(D$4&gt;'Monitor Data'!E576,"",ABS(D$4-'Monitor Data'!E576)))</f>
        <v/>
      </c>
      <c r="E583" s="5" t="str">
        <f>IF(ISBLANK('Monitor Data'!G576),"",IF(E$4&gt;'Monitor Data'!G576,"",ABS(E$4-'Monitor Data'!G576)))</f>
        <v/>
      </c>
      <c r="F583" s="5" t="str">
        <f>IF(ISBLANK('Monitor Data'!H576),"",IF(F$4&gt;'Monitor Data'!H576,"",ABS(F$4-'Monitor Data'!H576)))</f>
        <v/>
      </c>
      <c r="G583" s="5" t="str">
        <f>IF(ISBLANK('Monitor Data'!J576),"",IF(G$4&gt;'Monitor Data'!J576,"",ABS(G$4-'Monitor Data'!J576)))</f>
        <v/>
      </c>
      <c r="H583" s="5" t="str">
        <f>IF(ISBLANK('Monitor Data'!L576),"",IF(H$4&gt;'Monitor Data'!L576,"",ABS(H$4-'Monitor Data'!L576)))</f>
        <v/>
      </c>
      <c r="I583" s="5" t="str">
        <f>IF(ISBLANK('Monitor Data'!M576),"",IF(I$4&gt;'Monitor Data'!M576,"",ABS(I$4-'Monitor Data'!M576)))</f>
        <v/>
      </c>
      <c r="J583" s="5" t="str">
        <f>IF(ISBLANK('Monitor Data'!O576),"",IF(J$4&gt;'Monitor Data'!O576,"",ABS(J$4-'Monitor Data'!O576)))</f>
        <v/>
      </c>
      <c r="K583" s="5" t="str">
        <f>IF(ISBLANK('Monitor Data'!P576),"",IF(K$4&gt;'Monitor Data'!P576,"",ABS(K$4-'Monitor Data'!P576)))</f>
        <v/>
      </c>
      <c r="L583" s="5" t="str">
        <f>IF(ISBLANK('Monitor Data'!Q576),"",IF(L$4&gt;'Monitor Data'!Q576,"",ABS(L$4-'Monitor Data'!Q576)))</f>
        <v/>
      </c>
      <c r="M583" s="5" t="str">
        <f>IF(ISBLANK('Monitor Data'!R576),"",IF(M$4&gt;'Monitor Data'!R576,"",ABS(M$4-'Monitor Data'!R576)))</f>
        <v/>
      </c>
      <c r="N583" s="5" t="str">
        <f>IF(ISBLANK('Monitor Data'!S576),"",IF(N$4&gt;'Monitor Data'!S576,"",ABS(N$4-'Monitor Data'!S576)))</f>
        <v/>
      </c>
    </row>
    <row r="584" spans="1:14" x14ac:dyDescent="0.25">
      <c r="A584" s="8">
        <v>44772</v>
      </c>
      <c r="B584" s="5" t="str">
        <f>IF(ISBLANK('Monitor Data'!B577),"",IF(B$4&gt;'Monitor Data'!B577,"",ABS(B$4-'Monitor Data'!B577)))</f>
        <v/>
      </c>
      <c r="C584" s="5" t="str">
        <f>IF(ISBLANK('Monitor Data'!D577),"",IF(C$4&gt;'Monitor Data'!D577,"",ABS(C$4-'Monitor Data'!D577)))</f>
        <v/>
      </c>
      <c r="D584" s="5" t="str">
        <f>IF(ISBLANK('Monitor Data'!E577),"",IF(D$4&gt;'Monitor Data'!E577,"",ABS(D$4-'Monitor Data'!E577)))</f>
        <v/>
      </c>
      <c r="E584" s="5" t="str">
        <f>IF(ISBLANK('Monitor Data'!G577),"",IF(E$4&gt;'Monitor Data'!G577,"",ABS(E$4-'Monitor Data'!G577)))</f>
        <v/>
      </c>
      <c r="F584" s="5" t="str">
        <f>IF(ISBLANK('Monitor Data'!H577),"",IF(F$4&gt;'Monitor Data'!H577,"",ABS(F$4-'Monitor Data'!H577)))</f>
        <v/>
      </c>
      <c r="G584" s="5" t="str">
        <f>IF(ISBLANK('Monitor Data'!J577),"",IF(G$4&gt;'Monitor Data'!J577,"",ABS(G$4-'Monitor Data'!J577)))</f>
        <v/>
      </c>
      <c r="H584" s="5" t="str">
        <f>IF(ISBLANK('Monitor Data'!L577),"",IF(H$4&gt;'Monitor Data'!L577,"",ABS(H$4-'Monitor Data'!L577)))</f>
        <v/>
      </c>
      <c r="I584" s="5" t="str">
        <f>IF(ISBLANK('Monitor Data'!M577),"",IF(I$4&gt;'Monitor Data'!M577,"",ABS(I$4-'Monitor Data'!M577)))</f>
        <v/>
      </c>
      <c r="J584" s="5" t="str">
        <f>IF(ISBLANK('Monitor Data'!O577),"",IF(J$4&gt;'Monitor Data'!O577,"",ABS(J$4-'Monitor Data'!O577)))</f>
        <v/>
      </c>
      <c r="K584" s="5" t="str">
        <f>IF(ISBLANK('Monitor Data'!P577),"",IF(K$4&gt;'Monitor Data'!P577,"",ABS(K$4-'Monitor Data'!P577)))</f>
        <v/>
      </c>
      <c r="L584" s="5" t="str">
        <f>IF(ISBLANK('Monitor Data'!Q577),"",IF(L$4&gt;'Monitor Data'!Q577,"",ABS(L$4-'Monitor Data'!Q577)))</f>
        <v/>
      </c>
      <c r="M584" s="5" t="str">
        <f>IF(ISBLANK('Monitor Data'!R577),"",IF(M$4&gt;'Monitor Data'!R577,"",ABS(M$4-'Monitor Data'!R577)))</f>
        <v/>
      </c>
      <c r="N584" s="5" t="str">
        <f>IF(ISBLANK('Monitor Data'!S577),"",IF(N$4&gt;'Monitor Data'!S577,"",ABS(N$4-'Monitor Data'!S577)))</f>
        <v/>
      </c>
    </row>
    <row r="585" spans="1:14" x14ac:dyDescent="0.25">
      <c r="A585" s="8">
        <v>44773</v>
      </c>
      <c r="B585" s="5" t="str">
        <f>IF(ISBLANK('Monitor Data'!B578),"",IF(B$4&gt;'Monitor Data'!B578,"",ABS(B$4-'Monitor Data'!B578)))</f>
        <v/>
      </c>
      <c r="C585" s="5">
        <f>IF(ISBLANK('Monitor Data'!D578),"",IF(C$4&gt;'Monitor Data'!D578,"",ABS(C$4-'Monitor Data'!D578)))</f>
        <v>9.9999999999999645E-2</v>
      </c>
      <c r="D585" s="5" t="str">
        <f>IF(ISBLANK('Monitor Data'!E578),"",IF(D$4&gt;'Monitor Data'!E578,"",ABS(D$4-'Monitor Data'!E578)))</f>
        <v/>
      </c>
      <c r="E585" s="5" t="str">
        <f>IF(ISBLANK('Monitor Data'!G578),"",IF(E$4&gt;'Monitor Data'!G578,"",ABS(E$4-'Monitor Data'!G578)))</f>
        <v/>
      </c>
      <c r="F585" s="5">
        <f>IF(ISBLANK('Monitor Data'!H578),"",IF(F$4&gt;'Monitor Data'!H578,"",ABS(F$4-'Monitor Data'!H578)))</f>
        <v>0.5</v>
      </c>
      <c r="G585" s="5" t="str">
        <f>IF(ISBLANK('Monitor Data'!J578),"",IF(G$4&gt;'Monitor Data'!J578,"",ABS(G$4-'Monitor Data'!J578)))</f>
        <v/>
      </c>
      <c r="H585" s="5">
        <f>IF(ISBLANK('Monitor Data'!L578),"",IF(H$4&gt;'Monitor Data'!L578,"",ABS(H$4-'Monitor Data'!L578)))</f>
        <v>1.7000000000000002</v>
      </c>
      <c r="I585" s="5" t="str">
        <f>IF(ISBLANK('Monitor Data'!M578),"",IF(I$4&gt;'Monitor Data'!M578,"",ABS(I$4-'Monitor Data'!M578)))</f>
        <v/>
      </c>
      <c r="J585" s="5" t="str">
        <f>IF(ISBLANK('Monitor Data'!O578),"",IF(J$4&gt;'Monitor Data'!O578,"",ABS(J$4-'Monitor Data'!O578)))</f>
        <v/>
      </c>
      <c r="K585" s="5">
        <f>IF(ISBLANK('Monitor Data'!P578),"",IF(K$4&gt;'Monitor Data'!P578,"",ABS(K$4-'Monitor Data'!P578)))</f>
        <v>9.9999999999999645E-2</v>
      </c>
      <c r="L585" s="5" t="str">
        <f>IF(ISBLANK('Monitor Data'!Q578),"",IF(L$4&gt;'Monitor Data'!Q578,"",ABS(L$4-'Monitor Data'!Q578)))</f>
        <v/>
      </c>
      <c r="M585" s="5" t="str">
        <f>IF(ISBLANK('Monitor Data'!R578),"",IF(M$4&gt;'Monitor Data'!R578,"",ABS(M$4-'Monitor Data'!R578)))</f>
        <v/>
      </c>
      <c r="N585" s="5" t="str">
        <f>IF(ISBLANK('Monitor Data'!S578),"",IF(N$4&gt;'Monitor Data'!S578,"",ABS(N$4-'Monitor Data'!S578)))</f>
        <v/>
      </c>
    </row>
    <row r="586" spans="1:14" x14ac:dyDescent="0.25">
      <c r="A586" s="8">
        <v>44774</v>
      </c>
      <c r="B586" s="5" t="str">
        <f>IF(ISBLANK('Monitor Data'!B579),"",IF(B$4&gt;'Monitor Data'!B579,"",ABS(B$4-'Monitor Data'!B579)))</f>
        <v/>
      </c>
      <c r="C586" s="5" t="str">
        <f>IF(ISBLANK('Monitor Data'!D579),"",IF(C$4&gt;'Monitor Data'!D579,"",ABS(C$4-'Monitor Data'!D579)))</f>
        <v/>
      </c>
      <c r="D586" s="5" t="str">
        <f>IF(ISBLANK('Monitor Data'!E579),"",IF(D$4&gt;'Monitor Data'!E579,"",ABS(D$4-'Monitor Data'!E579)))</f>
        <v/>
      </c>
      <c r="E586" s="5" t="str">
        <f>IF(ISBLANK('Monitor Data'!G579),"",IF(E$4&gt;'Monitor Data'!G579,"",ABS(E$4-'Monitor Data'!G579)))</f>
        <v/>
      </c>
      <c r="F586" s="5" t="str">
        <f>IF(ISBLANK('Monitor Data'!H579),"",IF(F$4&gt;'Monitor Data'!H579,"",ABS(F$4-'Monitor Data'!H579)))</f>
        <v/>
      </c>
      <c r="G586" s="5" t="str">
        <f>IF(ISBLANK('Monitor Data'!J579),"",IF(G$4&gt;'Monitor Data'!J579,"",ABS(G$4-'Monitor Data'!J579)))</f>
        <v/>
      </c>
      <c r="H586" s="5" t="str">
        <f>IF(ISBLANK('Monitor Data'!L579),"",IF(H$4&gt;'Monitor Data'!L579,"",ABS(H$4-'Monitor Data'!L579)))</f>
        <v/>
      </c>
      <c r="I586" s="5" t="str">
        <f>IF(ISBLANK('Monitor Data'!M579),"",IF(I$4&gt;'Monitor Data'!M579,"",ABS(I$4-'Monitor Data'!M579)))</f>
        <v/>
      </c>
      <c r="J586" s="5" t="str">
        <f>IF(ISBLANK('Monitor Data'!O579),"",IF(J$4&gt;'Monitor Data'!O579,"",ABS(J$4-'Monitor Data'!O579)))</f>
        <v/>
      </c>
      <c r="K586" s="5" t="str">
        <f>IF(ISBLANK('Monitor Data'!P579),"",IF(K$4&gt;'Monitor Data'!P579,"",ABS(K$4-'Monitor Data'!P579)))</f>
        <v/>
      </c>
      <c r="L586" s="5" t="str">
        <f>IF(ISBLANK('Monitor Data'!Q579),"",IF(L$4&gt;'Monitor Data'!Q579,"",ABS(L$4-'Monitor Data'!Q579)))</f>
        <v/>
      </c>
      <c r="M586" s="5" t="str">
        <f>IF(ISBLANK('Monitor Data'!R579),"",IF(M$4&gt;'Monitor Data'!R579,"",ABS(M$4-'Monitor Data'!R579)))</f>
        <v/>
      </c>
      <c r="N586" s="5" t="str">
        <f>IF(ISBLANK('Monitor Data'!S579),"",IF(N$4&gt;'Monitor Data'!S579,"",ABS(N$4-'Monitor Data'!S579)))</f>
        <v/>
      </c>
    </row>
    <row r="587" spans="1:14" x14ac:dyDescent="0.25">
      <c r="A587" s="8">
        <v>44775</v>
      </c>
      <c r="B587" s="5" t="str">
        <f>IF(ISBLANK('Monitor Data'!B580),"",IF(B$4&gt;'Monitor Data'!B580,"",ABS(B$4-'Monitor Data'!B580)))</f>
        <v/>
      </c>
      <c r="C587" s="5" t="str">
        <f>IF(ISBLANK('Monitor Data'!D580),"",IF(C$4&gt;'Monitor Data'!D580,"",ABS(C$4-'Monitor Data'!D580)))</f>
        <v/>
      </c>
      <c r="D587" s="5">
        <f>IF(ISBLANK('Monitor Data'!E580),"",IF(D$4&gt;'Monitor Data'!E580,"",ABS(D$4-'Monitor Data'!E580)))</f>
        <v>1.2000000000000002</v>
      </c>
      <c r="E587" s="5">
        <f>IF(ISBLANK('Monitor Data'!G580),"",IF(E$4&gt;'Monitor Data'!G580,"",ABS(E$4-'Monitor Data'!G580)))</f>
        <v>0.85000000000000053</v>
      </c>
      <c r="F587" s="5" t="str">
        <f>IF(ISBLANK('Monitor Data'!H580),"",IF(F$4&gt;'Monitor Data'!H580,"",ABS(F$4-'Monitor Data'!H580)))</f>
        <v/>
      </c>
      <c r="G587" s="5" t="str">
        <f>IF(ISBLANK('Monitor Data'!J580),"",IF(G$4&gt;'Monitor Data'!J580,"",ABS(G$4-'Monitor Data'!J580)))</f>
        <v/>
      </c>
      <c r="H587" s="5" t="str">
        <f>IF(ISBLANK('Monitor Data'!L580),"",IF(H$4&gt;'Monitor Data'!L580,"",ABS(H$4-'Monitor Data'!L580)))</f>
        <v/>
      </c>
      <c r="I587" s="5">
        <f>IF(ISBLANK('Monitor Data'!M580),"",IF(I$4&gt;'Monitor Data'!M580,"",ABS(I$4-'Monitor Data'!M580)))</f>
        <v>1.9000000000000004</v>
      </c>
      <c r="J587" s="5" t="str">
        <f>IF(ISBLANK('Monitor Data'!O580),"",IF(J$4&gt;'Monitor Data'!O580,"",ABS(J$4-'Monitor Data'!O580)))</f>
        <v/>
      </c>
      <c r="K587" s="5" t="str">
        <f>IF(ISBLANK('Monitor Data'!P580),"",IF(K$4&gt;'Monitor Data'!P580,"",ABS(K$4-'Monitor Data'!P580)))</f>
        <v/>
      </c>
      <c r="L587" s="5" t="str">
        <f>IF(ISBLANK('Monitor Data'!Q580),"",IF(L$4&gt;'Monitor Data'!Q580,"",ABS(L$4-'Monitor Data'!Q580)))</f>
        <v/>
      </c>
      <c r="M587" s="5" t="str">
        <f>IF(ISBLANK('Monitor Data'!R580),"",IF(M$4&gt;'Monitor Data'!R580,"",ABS(M$4-'Monitor Data'!R580)))</f>
        <v/>
      </c>
      <c r="N587" s="5" t="str">
        <f>IF(ISBLANK('Monitor Data'!S580),"",IF(N$4&gt;'Monitor Data'!S580,"",ABS(N$4-'Monitor Data'!S580)))</f>
        <v/>
      </c>
    </row>
    <row r="588" spans="1:14" x14ac:dyDescent="0.25">
      <c r="A588" s="8">
        <v>44776</v>
      </c>
      <c r="B588" s="5">
        <f>IF(ISBLANK('Monitor Data'!B581),"",IF(B$4&gt;'Monitor Data'!B581,"",ABS(B$4-'Monitor Data'!B581)))</f>
        <v>0.19999999999999929</v>
      </c>
      <c r="C588" s="5">
        <f>IF(ISBLANK('Monitor Data'!D581),"",IF(C$4&gt;'Monitor Data'!D581,"",ABS(C$4-'Monitor Data'!D581)))</f>
        <v>0.40000000000000036</v>
      </c>
      <c r="D588" s="5">
        <f>IF(ISBLANK('Monitor Data'!E581),"",IF(D$4&gt;'Monitor Data'!E581,"",ABS(D$4-'Monitor Data'!E581)))</f>
        <v>0</v>
      </c>
      <c r="E588" s="5" t="str">
        <f>IF(ISBLANK('Monitor Data'!G581),"",IF(E$4&gt;'Monitor Data'!G581,"",ABS(E$4-'Monitor Data'!G581)))</f>
        <v/>
      </c>
      <c r="F588" s="5">
        <f>IF(ISBLANK('Monitor Data'!H581),"",IF(F$4&gt;'Monitor Data'!H581,"",ABS(F$4-'Monitor Data'!H581)))</f>
        <v>1.4000000000000004</v>
      </c>
      <c r="G588" s="5">
        <f>IF(ISBLANK('Monitor Data'!J581),"",IF(G$4&gt;'Monitor Data'!J581,"",ABS(G$4-'Monitor Data'!J581)))</f>
        <v>0</v>
      </c>
      <c r="H588" s="5" t="str">
        <f>IF(ISBLANK('Monitor Data'!L581),"",IF(H$4&gt;'Monitor Data'!L581,"",ABS(H$4-'Monitor Data'!L581)))</f>
        <v/>
      </c>
      <c r="I588" s="5">
        <f>IF(ISBLANK('Monitor Data'!M581),"",IF(I$4&gt;'Monitor Data'!M581,"",ABS(I$4-'Monitor Data'!M581)))</f>
        <v>0</v>
      </c>
      <c r="J588" s="5" t="str">
        <f>IF(ISBLANK('Monitor Data'!O581),"",IF(J$4&gt;'Monitor Data'!O581,"",ABS(J$4-'Monitor Data'!O581)))</f>
        <v/>
      </c>
      <c r="K588" s="5">
        <f>IF(ISBLANK('Monitor Data'!P581),"",IF(K$4&gt;'Monitor Data'!P581,"",ABS(K$4-'Monitor Data'!P581)))</f>
        <v>0.39999999999999947</v>
      </c>
      <c r="L588" s="5">
        <f>IF(ISBLANK('Monitor Data'!Q581),"",IF(L$4&gt;'Monitor Data'!Q581,"",ABS(L$4-'Monitor Data'!Q581)))</f>
        <v>0.40000000000000036</v>
      </c>
      <c r="M588" s="5">
        <f>IF(ISBLANK('Monitor Data'!R581),"",IF(M$4&gt;'Monitor Data'!R581,"",ABS(M$4-'Monitor Data'!R581)))</f>
        <v>0.39999999999999947</v>
      </c>
      <c r="N588" s="5">
        <f>IF(ISBLANK('Monitor Data'!S581),"",IF(N$4&gt;'Monitor Data'!S581,"",ABS(N$4-'Monitor Data'!S581)))</f>
        <v>1.2999999999999998</v>
      </c>
    </row>
    <row r="589" spans="1:14" x14ac:dyDescent="0.25">
      <c r="A589" s="8">
        <v>44777</v>
      </c>
      <c r="B589" s="5" t="str">
        <f>IF(ISBLANK('Monitor Data'!B582),"",IF(B$4&gt;'Monitor Data'!B582,"",ABS(B$4-'Monitor Data'!B582)))</f>
        <v/>
      </c>
      <c r="C589" s="5" t="str">
        <f>IF(ISBLANK('Monitor Data'!D582),"",IF(C$4&gt;'Monitor Data'!D582,"",ABS(C$4-'Monitor Data'!D582)))</f>
        <v/>
      </c>
      <c r="D589" s="5" t="str">
        <f>IF(ISBLANK('Monitor Data'!E582),"",IF(D$4&gt;'Monitor Data'!E582,"",ABS(D$4-'Monitor Data'!E582)))</f>
        <v/>
      </c>
      <c r="E589" s="5" t="str">
        <f>IF(ISBLANK('Monitor Data'!G582),"",IF(E$4&gt;'Monitor Data'!G582,"",ABS(E$4-'Monitor Data'!G582)))</f>
        <v/>
      </c>
      <c r="F589" s="5" t="str">
        <f>IF(ISBLANK('Monitor Data'!H582),"",IF(F$4&gt;'Monitor Data'!H582,"",ABS(F$4-'Monitor Data'!H582)))</f>
        <v/>
      </c>
      <c r="G589" s="5" t="str">
        <f>IF(ISBLANK('Monitor Data'!J582),"",IF(G$4&gt;'Monitor Data'!J582,"",ABS(G$4-'Monitor Data'!J582)))</f>
        <v/>
      </c>
      <c r="H589" s="5" t="str">
        <f>IF(ISBLANK('Monitor Data'!L582),"",IF(H$4&gt;'Monitor Data'!L582,"",ABS(H$4-'Monitor Data'!L582)))</f>
        <v/>
      </c>
      <c r="I589" s="5" t="str">
        <f>IF(ISBLANK('Monitor Data'!M582),"",IF(I$4&gt;'Monitor Data'!M582,"",ABS(I$4-'Monitor Data'!M582)))</f>
        <v/>
      </c>
      <c r="J589" s="5" t="str">
        <f>IF(ISBLANK('Monitor Data'!O582),"",IF(J$4&gt;'Monitor Data'!O582,"",ABS(J$4-'Monitor Data'!O582)))</f>
        <v/>
      </c>
      <c r="K589" s="5" t="str">
        <f>IF(ISBLANK('Monitor Data'!P582),"",IF(K$4&gt;'Monitor Data'!P582,"",ABS(K$4-'Monitor Data'!P582)))</f>
        <v/>
      </c>
      <c r="L589" s="5" t="str">
        <f>IF(ISBLANK('Monitor Data'!Q582),"",IF(L$4&gt;'Monitor Data'!Q582,"",ABS(L$4-'Monitor Data'!Q582)))</f>
        <v/>
      </c>
      <c r="M589" s="5" t="str">
        <f>IF(ISBLANK('Monitor Data'!R582),"",IF(M$4&gt;'Monitor Data'!R582,"",ABS(M$4-'Monitor Data'!R582)))</f>
        <v/>
      </c>
      <c r="N589" s="5" t="str">
        <f>IF(ISBLANK('Monitor Data'!S582),"",IF(N$4&gt;'Monitor Data'!S582,"",ABS(N$4-'Monitor Data'!S582)))</f>
        <v/>
      </c>
    </row>
    <row r="590" spans="1:14" x14ac:dyDescent="0.25">
      <c r="A590" s="8">
        <v>44778</v>
      </c>
      <c r="B590" s="5" t="str">
        <f>IF(ISBLANK('Monitor Data'!B583),"",IF(B$4&gt;'Monitor Data'!B583,"",ABS(B$4-'Monitor Data'!B583)))</f>
        <v/>
      </c>
      <c r="C590" s="5" t="str">
        <f>IF(ISBLANK('Monitor Data'!D583),"",IF(C$4&gt;'Monitor Data'!D583,"",ABS(C$4-'Monitor Data'!D583)))</f>
        <v/>
      </c>
      <c r="D590" s="5">
        <f>IF(ISBLANK('Monitor Data'!E583),"",IF(D$4&gt;'Monitor Data'!E583,"",ABS(D$4-'Monitor Data'!E583)))</f>
        <v>2.2000000000000002</v>
      </c>
      <c r="E590" s="5">
        <f>IF(ISBLANK('Monitor Data'!G583),"",IF(E$4&gt;'Monitor Data'!G583,"",ABS(E$4-'Monitor Data'!G583)))</f>
        <v>1.8500000000000005</v>
      </c>
      <c r="F590" s="5" t="str">
        <f>IF(ISBLANK('Monitor Data'!H583),"",IF(F$4&gt;'Monitor Data'!H583,"",ABS(F$4-'Monitor Data'!H583)))</f>
        <v/>
      </c>
      <c r="G590" s="5" t="str">
        <f>IF(ISBLANK('Monitor Data'!J583),"",IF(G$4&gt;'Monitor Data'!J583,"",ABS(G$4-'Monitor Data'!J583)))</f>
        <v/>
      </c>
      <c r="H590" s="5" t="str">
        <f>IF(ISBLANK('Monitor Data'!L583),"",IF(H$4&gt;'Monitor Data'!L583,"",ABS(H$4-'Monitor Data'!L583)))</f>
        <v/>
      </c>
      <c r="I590" s="5" t="str">
        <f>IF(ISBLANK('Monitor Data'!M583),"",IF(I$4&gt;'Monitor Data'!M583,"",ABS(I$4-'Monitor Data'!M583)))</f>
        <v/>
      </c>
      <c r="J590" s="5" t="str">
        <f>IF(ISBLANK('Monitor Data'!O583),"",IF(J$4&gt;'Monitor Data'!O583,"",ABS(J$4-'Monitor Data'!O583)))</f>
        <v/>
      </c>
      <c r="K590" s="5">
        <f>IF(ISBLANK('Monitor Data'!P583),"",IF(K$4&gt;'Monitor Data'!P583,"",ABS(K$4-'Monitor Data'!P583)))</f>
        <v>1.2000000000000002</v>
      </c>
      <c r="L590" s="5" t="str">
        <f>IF(ISBLANK('Monitor Data'!Q583),"",IF(L$4&gt;'Monitor Data'!Q583,"",ABS(L$4-'Monitor Data'!Q583)))</f>
        <v/>
      </c>
      <c r="M590" s="5" t="str">
        <f>IF(ISBLANK('Monitor Data'!R583),"",IF(M$4&gt;'Monitor Data'!R583,"",ABS(M$4-'Monitor Data'!R583)))</f>
        <v/>
      </c>
      <c r="N590" s="5" t="str">
        <f>IF(ISBLANK('Monitor Data'!S583),"",IF(N$4&gt;'Monitor Data'!S583,"",ABS(N$4-'Monitor Data'!S583)))</f>
        <v/>
      </c>
    </row>
    <row r="591" spans="1:14" x14ac:dyDescent="0.25">
      <c r="A591" s="8">
        <v>44779</v>
      </c>
      <c r="B591" s="5">
        <f>IF(ISBLANK('Monitor Data'!B584),"",IF(B$4&gt;'Monitor Data'!B584,"",ABS(B$4-'Monitor Data'!B584)))</f>
        <v>3.4000000000000004</v>
      </c>
      <c r="C591" s="5">
        <f>IF(ISBLANK('Monitor Data'!D584),"",IF(C$4&gt;'Monitor Data'!D584,"",ABS(C$4-'Monitor Data'!D584)))</f>
        <v>3.8000000000000007</v>
      </c>
      <c r="D591" s="5">
        <f>IF(ISBLANK('Monitor Data'!E584),"",IF(D$4&gt;'Monitor Data'!E584,"",ABS(D$4-'Monitor Data'!E584)))</f>
        <v>4.3</v>
      </c>
      <c r="E591" s="5">
        <f>IF(ISBLANK('Monitor Data'!G584),"",IF(E$4&gt;'Monitor Data'!G584,"",ABS(E$4-'Monitor Data'!G584)))</f>
        <v>4.45</v>
      </c>
      <c r="F591" s="5">
        <f>IF(ISBLANK('Monitor Data'!H584),"",IF(F$4&gt;'Monitor Data'!H584,"",ABS(F$4-'Monitor Data'!H584)))</f>
        <v>6.1</v>
      </c>
      <c r="G591" s="5">
        <f>IF(ISBLANK('Monitor Data'!J584),"",IF(G$4&gt;'Monitor Data'!J584,"",ABS(G$4-'Monitor Data'!J584)))</f>
        <v>3.9000000000000004</v>
      </c>
      <c r="H591" s="5">
        <f>IF(ISBLANK('Monitor Data'!L584),"",IF(H$4&gt;'Monitor Data'!L584,"",ABS(H$4-'Monitor Data'!L584)))</f>
        <v>1.3999999999999995</v>
      </c>
      <c r="I591" s="5">
        <f>IF(ISBLANK('Monitor Data'!M584),"",IF(I$4&gt;'Monitor Data'!M584,"",ABS(I$4-'Monitor Data'!M584)))</f>
        <v>5.6999999999999993</v>
      </c>
      <c r="J591" s="5">
        <f>IF(ISBLANK('Monitor Data'!O584),"",IF(J$4&gt;'Monitor Data'!O584,"",ABS(J$4-'Monitor Data'!O584)))</f>
        <v>4</v>
      </c>
      <c r="K591" s="5">
        <f>IF(ISBLANK('Monitor Data'!P584),"",IF(K$4&gt;'Monitor Data'!P584,"",ABS(K$4-'Monitor Data'!P584)))</f>
        <v>3.9999999999999991</v>
      </c>
      <c r="L591" s="5">
        <f>IF(ISBLANK('Monitor Data'!Q584),"",IF(L$4&gt;'Monitor Data'!Q584,"",ABS(L$4-'Monitor Data'!Q584)))</f>
        <v>3.5999999999999996</v>
      </c>
      <c r="M591" s="5">
        <f>IF(ISBLANK('Monitor Data'!R584),"",IF(M$4&gt;'Monitor Data'!R584,"",ABS(M$4-'Monitor Data'!R584)))</f>
        <v>5.7</v>
      </c>
      <c r="N591" s="5">
        <f>IF(ISBLANK('Monitor Data'!S584),"",IF(N$4&gt;'Monitor Data'!S584,"",ABS(N$4-'Monitor Data'!S584)))</f>
        <v>4.3</v>
      </c>
    </row>
    <row r="592" spans="1:14" x14ac:dyDescent="0.25">
      <c r="A592" s="8">
        <v>44780</v>
      </c>
      <c r="B592" s="5" t="str">
        <f>IF(ISBLANK('Monitor Data'!B585),"",IF(B$4&gt;'Monitor Data'!B585,"",ABS(B$4-'Monitor Data'!B585)))</f>
        <v/>
      </c>
      <c r="C592" s="5" t="str">
        <f>IF(ISBLANK('Monitor Data'!D585),"",IF(C$4&gt;'Monitor Data'!D585,"",ABS(C$4-'Monitor Data'!D585)))</f>
        <v/>
      </c>
      <c r="D592" s="5" t="str">
        <f>IF(ISBLANK('Monitor Data'!E585),"",IF(D$4&gt;'Monitor Data'!E585,"",ABS(D$4-'Monitor Data'!E585)))</f>
        <v/>
      </c>
      <c r="E592" s="5" t="str">
        <f>IF(ISBLANK('Monitor Data'!G585),"",IF(E$4&gt;'Monitor Data'!G585,"",ABS(E$4-'Monitor Data'!G585)))</f>
        <v/>
      </c>
      <c r="F592" s="5" t="str">
        <f>IF(ISBLANK('Monitor Data'!H585),"",IF(F$4&gt;'Monitor Data'!H585,"",ABS(F$4-'Monitor Data'!H585)))</f>
        <v/>
      </c>
      <c r="G592" s="5" t="str">
        <f>IF(ISBLANK('Monitor Data'!J585),"",IF(G$4&gt;'Monitor Data'!J585,"",ABS(G$4-'Monitor Data'!J585)))</f>
        <v/>
      </c>
      <c r="H592" s="5" t="str">
        <f>IF(ISBLANK('Monitor Data'!L585),"",IF(H$4&gt;'Monitor Data'!L585,"",ABS(H$4-'Monitor Data'!L585)))</f>
        <v/>
      </c>
      <c r="I592" s="5">
        <f>IF(ISBLANK('Monitor Data'!M585),"",IF(I$4&gt;'Monitor Data'!M585,"",ABS(I$4-'Monitor Data'!M585)))</f>
        <v>2.4000000000000004</v>
      </c>
      <c r="J592" s="5" t="str">
        <f>IF(ISBLANK('Monitor Data'!O585),"",IF(J$4&gt;'Monitor Data'!O585,"",ABS(J$4-'Monitor Data'!O585)))</f>
        <v/>
      </c>
      <c r="K592" s="5" t="str">
        <f>IF(ISBLANK('Monitor Data'!P585),"",IF(K$4&gt;'Monitor Data'!P585,"",ABS(K$4-'Monitor Data'!P585)))</f>
        <v/>
      </c>
      <c r="L592" s="5" t="str">
        <f>IF(ISBLANK('Monitor Data'!Q585),"",IF(L$4&gt;'Monitor Data'!Q585,"",ABS(L$4-'Monitor Data'!Q585)))</f>
        <v/>
      </c>
      <c r="M592" s="5" t="str">
        <f>IF(ISBLANK('Monitor Data'!R585),"",IF(M$4&gt;'Monitor Data'!R585,"",ABS(M$4-'Monitor Data'!R585)))</f>
        <v/>
      </c>
      <c r="N592" s="5" t="str">
        <f>IF(ISBLANK('Monitor Data'!S585),"",IF(N$4&gt;'Monitor Data'!S585,"",ABS(N$4-'Monitor Data'!S585)))</f>
        <v/>
      </c>
    </row>
    <row r="593" spans="1:14" x14ac:dyDescent="0.25">
      <c r="A593" s="8">
        <v>44781</v>
      </c>
      <c r="B593" s="5" t="str">
        <f>IF(ISBLANK('Monitor Data'!B586),"",IF(B$4&gt;'Monitor Data'!B586,"",ABS(B$4-'Monitor Data'!B586)))</f>
        <v/>
      </c>
      <c r="C593" s="5" t="str">
        <f>IF(ISBLANK('Monitor Data'!D586),"",IF(C$4&gt;'Monitor Data'!D586,"",ABS(C$4-'Monitor Data'!D586)))</f>
        <v/>
      </c>
      <c r="D593" s="5" t="str">
        <f>IF(ISBLANK('Monitor Data'!E586),"",IF(D$4&gt;'Monitor Data'!E586,"",ABS(D$4-'Monitor Data'!E586)))</f>
        <v/>
      </c>
      <c r="E593" s="5" t="str">
        <f>IF(ISBLANK('Monitor Data'!G586),"",IF(E$4&gt;'Monitor Data'!G586,"",ABS(E$4-'Monitor Data'!G586)))</f>
        <v/>
      </c>
      <c r="F593" s="5" t="str">
        <f>IF(ISBLANK('Monitor Data'!H586),"",IF(F$4&gt;'Monitor Data'!H586,"",ABS(F$4-'Monitor Data'!H586)))</f>
        <v/>
      </c>
      <c r="G593" s="5" t="str">
        <f>IF(ISBLANK('Monitor Data'!J586),"",IF(G$4&gt;'Monitor Data'!J586,"",ABS(G$4-'Monitor Data'!J586)))</f>
        <v/>
      </c>
      <c r="H593" s="5" t="str">
        <f>IF(ISBLANK('Monitor Data'!L586),"",IF(H$4&gt;'Monitor Data'!L586,"",ABS(H$4-'Monitor Data'!L586)))</f>
        <v/>
      </c>
      <c r="I593" s="5" t="str">
        <f>IF(ISBLANK('Monitor Data'!M586),"",IF(I$4&gt;'Monitor Data'!M586,"",ABS(I$4-'Monitor Data'!M586)))</f>
        <v/>
      </c>
      <c r="J593" s="5" t="str">
        <f>IF(ISBLANK('Monitor Data'!O586),"",IF(J$4&gt;'Monitor Data'!O586,"",ABS(J$4-'Monitor Data'!O586)))</f>
        <v/>
      </c>
      <c r="K593" s="5" t="str">
        <f>IF(ISBLANK('Monitor Data'!P586),"",IF(K$4&gt;'Monitor Data'!P586,"",ABS(K$4-'Monitor Data'!P586)))</f>
        <v/>
      </c>
      <c r="L593" s="5" t="str">
        <f>IF(ISBLANK('Monitor Data'!Q586),"",IF(L$4&gt;'Monitor Data'!Q586,"",ABS(L$4-'Monitor Data'!Q586)))</f>
        <v/>
      </c>
      <c r="M593" s="5" t="str">
        <f>IF(ISBLANK('Monitor Data'!R586),"",IF(M$4&gt;'Monitor Data'!R586,"",ABS(M$4-'Monitor Data'!R586)))</f>
        <v/>
      </c>
      <c r="N593" s="5" t="str">
        <f>IF(ISBLANK('Monitor Data'!S586),"",IF(N$4&gt;'Monitor Data'!S586,"",ABS(N$4-'Monitor Data'!S586)))</f>
        <v/>
      </c>
    </row>
    <row r="594" spans="1:14" x14ac:dyDescent="0.25">
      <c r="A594" s="8">
        <v>44782</v>
      </c>
      <c r="B594" s="5" t="str">
        <f>IF(ISBLANK('Monitor Data'!B587),"",IF(B$4&gt;'Monitor Data'!B587,"",ABS(B$4-'Monitor Data'!B587)))</f>
        <v/>
      </c>
      <c r="C594" s="5" t="str">
        <f>IF(ISBLANK('Monitor Data'!D587),"",IF(C$4&gt;'Monitor Data'!D587,"",ABS(C$4-'Monitor Data'!D587)))</f>
        <v/>
      </c>
      <c r="D594" s="5" t="str">
        <f>IF(ISBLANK('Monitor Data'!E587),"",IF(D$4&gt;'Monitor Data'!E587,"",ABS(D$4-'Monitor Data'!E587)))</f>
        <v/>
      </c>
      <c r="E594" s="5" t="str">
        <f>IF(ISBLANK('Monitor Data'!G587),"",IF(E$4&gt;'Monitor Data'!G587,"",ABS(E$4-'Monitor Data'!G587)))</f>
        <v/>
      </c>
      <c r="F594" s="5" t="str">
        <f>IF(ISBLANK('Monitor Data'!H587),"",IF(F$4&gt;'Monitor Data'!H587,"",ABS(F$4-'Monitor Data'!H587)))</f>
        <v/>
      </c>
      <c r="G594" s="5" t="str">
        <f>IF(ISBLANK('Monitor Data'!J587),"",IF(G$4&gt;'Monitor Data'!J587,"",ABS(G$4-'Monitor Data'!J587)))</f>
        <v/>
      </c>
      <c r="H594" s="5" t="str">
        <f>IF(ISBLANK('Monitor Data'!L587),"",IF(H$4&gt;'Monitor Data'!L587,"",ABS(H$4-'Monitor Data'!L587)))</f>
        <v/>
      </c>
      <c r="I594" s="5" t="str">
        <f>IF(ISBLANK('Monitor Data'!M587),"",IF(I$4&gt;'Monitor Data'!M587,"",ABS(I$4-'Monitor Data'!M587)))</f>
        <v/>
      </c>
      <c r="J594" s="5" t="str">
        <f>IF(ISBLANK('Monitor Data'!O587),"",IF(J$4&gt;'Monitor Data'!O587,"",ABS(J$4-'Monitor Data'!O587)))</f>
        <v/>
      </c>
      <c r="K594" s="5" t="str">
        <f>IF(ISBLANK('Monitor Data'!P587),"",IF(K$4&gt;'Monitor Data'!P587,"",ABS(K$4-'Monitor Data'!P587)))</f>
        <v/>
      </c>
      <c r="L594" s="5" t="str">
        <f>IF(ISBLANK('Monitor Data'!Q587),"",IF(L$4&gt;'Monitor Data'!Q587,"",ABS(L$4-'Monitor Data'!Q587)))</f>
        <v/>
      </c>
      <c r="M594" s="5" t="str">
        <f>IF(ISBLANK('Monitor Data'!R587),"",IF(M$4&gt;'Monitor Data'!R587,"",ABS(M$4-'Monitor Data'!R587)))</f>
        <v/>
      </c>
      <c r="N594" s="5">
        <f>IF(ISBLANK('Monitor Data'!S587),"",IF(N$4&gt;'Monitor Data'!S587,"",ABS(N$4-'Monitor Data'!S587)))</f>
        <v>0.79999999999999982</v>
      </c>
    </row>
    <row r="595" spans="1:14" x14ac:dyDescent="0.25">
      <c r="A595" s="8">
        <v>44783</v>
      </c>
      <c r="B595" s="5" t="str">
        <f>IF(ISBLANK('Monitor Data'!B588),"",IF(B$4&gt;'Monitor Data'!B588,"",ABS(B$4-'Monitor Data'!B588)))</f>
        <v/>
      </c>
      <c r="C595" s="5" t="str">
        <f>IF(ISBLANK('Monitor Data'!D588),"",IF(C$4&gt;'Monitor Data'!D588,"",ABS(C$4-'Monitor Data'!D588)))</f>
        <v/>
      </c>
      <c r="D595" s="5" t="str">
        <f>IF(ISBLANK('Monitor Data'!E588),"",IF(D$4&gt;'Monitor Data'!E588,"",ABS(D$4-'Monitor Data'!E588)))</f>
        <v/>
      </c>
      <c r="E595" s="5">
        <f>IF(ISBLANK('Monitor Data'!G588),"",IF(E$4&gt;'Monitor Data'!G588,"",ABS(E$4-'Monitor Data'!G588)))</f>
        <v>0.64999999999999947</v>
      </c>
      <c r="F595" s="5" t="str">
        <f>IF(ISBLANK('Monitor Data'!H588),"",IF(F$4&gt;'Monitor Data'!H588,"",ABS(F$4-'Monitor Data'!H588)))</f>
        <v/>
      </c>
      <c r="G595" s="5" t="str">
        <f>IF(ISBLANK('Monitor Data'!J588),"",IF(G$4&gt;'Monitor Data'!J588,"",ABS(G$4-'Monitor Data'!J588)))</f>
        <v/>
      </c>
      <c r="H595" s="5" t="str">
        <f>IF(ISBLANK('Monitor Data'!L588),"",IF(H$4&gt;'Monitor Data'!L588,"",ABS(H$4-'Monitor Data'!L588)))</f>
        <v/>
      </c>
      <c r="I595" s="5" t="str">
        <f>IF(ISBLANK('Monitor Data'!M588),"",IF(I$4&gt;'Monitor Data'!M588,"",ABS(I$4-'Monitor Data'!M588)))</f>
        <v/>
      </c>
      <c r="J595" s="5" t="str">
        <f>IF(ISBLANK('Monitor Data'!O588),"",IF(J$4&gt;'Monitor Data'!O588,"",ABS(J$4-'Monitor Data'!O588)))</f>
        <v/>
      </c>
      <c r="K595" s="5" t="str">
        <f>IF(ISBLANK('Monitor Data'!P588),"",IF(K$4&gt;'Monitor Data'!P588,"",ABS(K$4-'Monitor Data'!P588)))</f>
        <v/>
      </c>
      <c r="L595" s="5" t="str">
        <f>IF(ISBLANK('Monitor Data'!Q588),"",IF(L$4&gt;'Monitor Data'!Q588,"",ABS(L$4-'Monitor Data'!Q588)))</f>
        <v/>
      </c>
      <c r="M595" s="5" t="str">
        <f>IF(ISBLANK('Monitor Data'!R588),"",IF(M$4&gt;'Monitor Data'!R588,"",ABS(M$4-'Monitor Data'!R588)))</f>
        <v/>
      </c>
      <c r="N595" s="5" t="str">
        <f>IF(ISBLANK('Monitor Data'!S588),"",IF(N$4&gt;'Monitor Data'!S588,"",ABS(N$4-'Monitor Data'!S588)))</f>
        <v/>
      </c>
    </row>
    <row r="596" spans="1:14" x14ac:dyDescent="0.25">
      <c r="A596" s="8">
        <v>44784</v>
      </c>
      <c r="B596" s="5" t="str">
        <f>IF(ISBLANK('Monitor Data'!B589),"",IF(B$4&gt;'Monitor Data'!B589,"",ABS(B$4-'Monitor Data'!B589)))</f>
        <v/>
      </c>
      <c r="C596" s="5" t="str">
        <f>IF(ISBLANK('Monitor Data'!D589),"",IF(C$4&gt;'Monitor Data'!D589,"",ABS(C$4-'Monitor Data'!D589)))</f>
        <v/>
      </c>
      <c r="D596" s="5" t="str">
        <f>IF(ISBLANK('Monitor Data'!E589),"",IF(D$4&gt;'Monitor Data'!E589,"",ABS(D$4-'Monitor Data'!E589)))</f>
        <v/>
      </c>
      <c r="E596" s="5" t="str">
        <f>IF(ISBLANK('Monitor Data'!G589),"",IF(E$4&gt;'Monitor Data'!G589,"",ABS(E$4-'Monitor Data'!G589)))</f>
        <v/>
      </c>
      <c r="F596" s="5" t="str">
        <f>IF(ISBLANK('Monitor Data'!H589),"",IF(F$4&gt;'Monitor Data'!H589,"",ABS(F$4-'Monitor Data'!H589)))</f>
        <v/>
      </c>
      <c r="G596" s="5" t="str">
        <f>IF(ISBLANK('Monitor Data'!J589),"",IF(G$4&gt;'Monitor Data'!J589,"",ABS(G$4-'Monitor Data'!J589)))</f>
        <v/>
      </c>
      <c r="H596" s="5" t="str">
        <f>IF(ISBLANK('Monitor Data'!L589),"",IF(H$4&gt;'Monitor Data'!L589,"",ABS(H$4-'Monitor Data'!L589)))</f>
        <v/>
      </c>
      <c r="I596" s="5">
        <f>IF(ISBLANK('Monitor Data'!M589),"",IF(I$4&gt;'Monitor Data'!M589,"",ABS(I$4-'Monitor Data'!M589)))</f>
        <v>1</v>
      </c>
      <c r="J596" s="5" t="str">
        <f>IF(ISBLANK('Monitor Data'!O589),"",IF(J$4&gt;'Monitor Data'!O589,"",ABS(J$4-'Monitor Data'!O589)))</f>
        <v/>
      </c>
      <c r="K596" s="5" t="str">
        <f>IF(ISBLANK('Monitor Data'!P589),"",IF(K$4&gt;'Monitor Data'!P589,"",ABS(K$4-'Monitor Data'!P589)))</f>
        <v/>
      </c>
      <c r="L596" s="5" t="str">
        <f>IF(ISBLANK('Monitor Data'!Q589),"",IF(L$4&gt;'Monitor Data'!Q589,"",ABS(L$4-'Monitor Data'!Q589)))</f>
        <v/>
      </c>
      <c r="M596" s="5" t="str">
        <f>IF(ISBLANK('Monitor Data'!R589),"",IF(M$4&gt;'Monitor Data'!R589,"",ABS(M$4-'Monitor Data'!R589)))</f>
        <v/>
      </c>
      <c r="N596" s="5" t="str">
        <f>IF(ISBLANK('Monitor Data'!S589),"",IF(N$4&gt;'Monitor Data'!S589,"",ABS(N$4-'Monitor Data'!S589)))</f>
        <v/>
      </c>
    </row>
    <row r="597" spans="1:14" x14ac:dyDescent="0.25">
      <c r="A597" s="8">
        <v>44785</v>
      </c>
      <c r="B597" s="5" t="str">
        <f>IF(ISBLANK('Monitor Data'!B590),"",IF(B$4&gt;'Monitor Data'!B590,"",ABS(B$4-'Monitor Data'!B590)))</f>
        <v/>
      </c>
      <c r="C597" s="5" t="str">
        <f>IF(ISBLANK('Monitor Data'!D590),"",IF(C$4&gt;'Monitor Data'!D590,"",ABS(C$4-'Monitor Data'!D590)))</f>
        <v/>
      </c>
      <c r="D597" s="5" t="str">
        <f>IF(ISBLANK('Monitor Data'!E590),"",IF(D$4&gt;'Monitor Data'!E590,"",ABS(D$4-'Monitor Data'!E590)))</f>
        <v/>
      </c>
      <c r="E597" s="5" t="str">
        <f>IF(ISBLANK('Monitor Data'!G590),"",IF(E$4&gt;'Monitor Data'!G590,"",ABS(E$4-'Monitor Data'!G590)))</f>
        <v/>
      </c>
      <c r="F597" s="5">
        <f>IF(ISBLANK('Monitor Data'!H590),"",IF(F$4&gt;'Monitor Data'!H590,"",ABS(F$4-'Monitor Data'!H590)))</f>
        <v>1.5</v>
      </c>
      <c r="G597" s="5" t="str">
        <f>IF(ISBLANK('Monitor Data'!J590),"",IF(G$4&gt;'Monitor Data'!J590,"",ABS(G$4-'Monitor Data'!J590)))</f>
        <v/>
      </c>
      <c r="H597" s="5">
        <f>IF(ISBLANK('Monitor Data'!L590),"",IF(H$4&gt;'Monitor Data'!L590,"",ABS(H$4-'Monitor Data'!L590)))</f>
        <v>0.89999999999999947</v>
      </c>
      <c r="I597" s="5">
        <f>IF(ISBLANK('Monitor Data'!M590),"",IF(I$4&gt;'Monitor Data'!M590,"",ABS(I$4-'Monitor Data'!M590)))</f>
        <v>0.40000000000000036</v>
      </c>
      <c r="J597" s="5">
        <f>IF(ISBLANK('Monitor Data'!O590),"",IF(J$4&gt;'Monitor Data'!O590,"",ABS(J$4-'Monitor Data'!O590)))</f>
        <v>0.59999999999999964</v>
      </c>
      <c r="K597" s="5" t="str">
        <f>IF(ISBLANK('Monitor Data'!P590),"",IF(K$4&gt;'Monitor Data'!P590,"",ABS(K$4-'Monitor Data'!P590)))</f>
        <v/>
      </c>
      <c r="L597" s="5" t="str">
        <f>IF(ISBLANK('Monitor Data'!Q590),"",IF(L$4&gt;'Monitor Data'!Q590,"",ABS(L$4-'Monitor Data'!Q590)))</f>
        <v/>
      </c>
      <c r="M597" s="5" t="str">
        <f>IF(ISBLANK('Monitor Data'!R590),"",IF(M$4&gt;'Monitor Data'!R590,"",ABS(M$4-'Monitor Data'!R590)))</f>
        <v/>
      </c>
      <c r="N597" s="5">
        <f>IF(ISBLANK('Monitor Data'!S590),"",IF(N$4&gt;'Monitor Data'!S590,"",ABS(N$4-'Monitor Data'!S590)))</f>
        <v>1.2000000000000002</v>
      </c>
    </row>
    <row r="598" spans="1:14" x14ac:dyDescent="0.25">
      <c r="A598" s="8">
        <v>44786</v>
      </c>
      <c r="B598" s="5" t="str">
        <f>IF(ISBLANK('Monitor Data'!B591),"",IF(B$4&gt;'Monitor Data'!B591,"",ABS(B$4-'Monitor Data'!B591)))</f>
        <v/>
      </c>
      <c r="C598" s="5" t="str">
        <f>IF(ISBLANK('Monitor Data'!D591),"",IF(C$4&gt;'Monitor Data'!D591,"",ABS(C$4-'Monitor Data'!D591)))</f>
        <v/>
      </c>
      <c r="D598" s="5">
        <f>IF(ISBLANK('Monitor Data'!E591),"",IF(D$4&gt;'Monitor Data'!E591,"",ABS(D$4-'Monitor Data'!E591)))</f>
        <v>2.1000000000000005</v>
      </c>
      <c r="E598" s="5" t="str">
        <f>IF(ISBLANK('Monitor Data'!G591),"",IF(E$4&gt;'Monitor Data'!G591,"",ABS(E$4-'Monitor Data'!G591)))</f>
        <v/>
      </c>
      <c r="F598" s="5" t="str">
        <f>IF(ISBLANK('Monitor Data'!H591),"",IF(F$4&gt;'Monitor Data'!H591,"",ABS(F$4-'Monitor Data'!H591)))</f>
        <v/>
      </c>
      <c r="G598" s="5" t="str">
        <f>IF(ISBLANK('Monitor Data'!J591),"",IF(G$4&gt;'Monitor Data'!J591,"",ABS(G$4-'Monitor Data'!J591)))</f>
        <v/>
      </c>
      <c r="H598" s="5" t="str">
        <f>IF(ISBLANK('Monitor Data'!L591),"",IF(H$4&gt;'Monitor Data'!L591,"",ABS(H$4-'Monitor Data'!L591)))</f>
        <v/>
      </c>
      <c r="I598" s="5">
        <f>IF(ISBLANK('Monitor Data'!M591),"",IF(I$4&gt;'Monitor Data'!M591,"",ABS(I$4-'Monitor Data'!M591)))</f>
        <v>1.8000000000000007</v>
      </c>
      <c r="J598" s="5" t="str">
        <f>IF(ISBLANK('Monitor Data'!O591),"",IF(J$4&gt;'Monitor Data'!O591,"",ABS(J$4-'Monitor Data'!O591)))</f>
        <v/>
      </c>
      <c r="K598" s="5" t="str">
        <f>IF(ISBLANK('Monitor Data'!P591),"",IF(K$4&gt;'Monitor Data'!P591,"",ABS(K$4-'Monitor Data'!P591)))</f>
        <v/>
      </c>
      <c r="L598" s="5" t="str">
        <f>IF(ISBLANK('Monitor Data'!Q591),"",IF(L$4&gt;'Monitor Data'!Q591,"",ABS(L$4-'Monitor Data'!Q591)))</f>
        <v/>
      </c>
      <c r="M598" s="5" t="str">
        <f>IF(ISBLANK('Monitor Data'!R591),"",IF(M$4&gt;'Monitor Data'!R591,"",ABS(M$4-'Monitor Data'!R591)))</f>
        <v/>
      </c>
      <c r="N598" s="5" t="str">
        <f>IF(ISBLANK('Monitor Data'!S591),"",IF(N$4&gt;'Monitor Data'!S591,"",ABS(N$4-'Monitor Data'!S591)))</f>
        <v/>
      </c>
    </row>
    <row r="599" spans="1:14" x14ac:dyDescent="0.25">
      <c r="A599" s="8">
        <v>44787</v>
      </c>
      <c r="B599" s="5" t="str">
        <f>IF(ISBLANK('Monitor Data'!B592),"",IF(B$4&gt;'Monitor Data'!B592,"",ABS(B$4-'Monitor Data'!B592)))</f>
        <v/>
      </c>
      <c r="C599" s="5" t="str">
        <f>IF(ISBLANK('Monitor Data'!D592),"",IF(C$4&gt;'Monitor Data'!D592,"",ABS(C$4-'Monitor Data'!D592)))</f>
        <v/>
      </c>
      <c r="D599" s="5" t="str">
        <f>IF(ISBLANK('Monitor Data'!E592),"",IF(D$4&gt;'Monitor Data'!E592,"",ABS(D$4-'Monitor Data'!E592)))</f>
        <v/>
      </c>
      <c r="E599" s="5" t="str">
        <f>IF(ISBLANK('Monitor Data'!G592),"",IF(E$4&gt;'Monitor Data'!G592,"",ABS(E$4-'Monitor Data'!G592)))</f>
        <v/>
      </c>
      <c r="F599" s="5" t="str">
        <f>IF(ISBLANK('Monitor Data'!H592),"",IF(F$4&gt;'Monitor Data'!H592,"",ABS(F$4-'Monitor Data'!H592)))</f>
        <v/>
      </c>
      <c r="G599" s="5" t="str">
        <f>IF(ISBLANK('Monitor Data'!J592),"",IF(G$4&gt;'Monitor Data'!J592,"",ABS(G$4-'Monitor Data'!J592)))</f>
        <v/>
      </c>
      <c r="H599" s="5" t="str">
        <f>IF(ISBLANK('Monitor Data'!L592),"",IF(H$4&gt;'Monitor Data'!L592,"",ABS(H$4-'Monitor Data'!L592)))</f>
        <v/>
      </c>
      <c r="I599" s="5" t="str">
        <f>IF(ISBLANK('Monitor Data'!M592),"",IF(I$4&gt;'Monitor Data'!M592,"",ABS(I$4-'Monitor Data'!M592)))</f>
        <v/>
      </c>
      <c r="J599" s="5" t="str">
        <f>IF(ISBLANK('Monitor Data'!O592),"",IF(J$4&gt;'Monitor Data'!O592,"",ABS(J$4-'Monitor Data'!O592)))</f>
        <v/>
      </c>
      <c r="K599" s="5" t="str">
        <f>IF(ISBLANK('Monitor Data'!P592),"",IF(K$4&gt;'Monitor Data'!P592,"",ABS(K$4-'Monitor Data'!P592)))</f>
        <v/>
      </c>
      <c r="L599" s="5" t="str">
        <f>IF(ISBLANK('Monitor Data'!Q592),"",IF(L$4&gt;'Monitor Data'!Q592,"",ABS(L$4-'Monitor Data'!Q592)))</f>
        <v/>
      </c>
      <c r="M599" s="5" t="str">
        <f>IF(ISBLANK('Monitor Data'!R592),"",IF(M$4&gt;'Monitor Data'!R592,"",ABS(M$4-'Monitor Data'!R592)))</f>
        <v/>
      </c>
      <c r="N599" s="5" t="str">
        <f>IF(ISBLANK('Monitor Data'!S592),"",IF(N$4&gt;'Monitor Data'!S592,"",ABS(N$4-'Monitor Data'!S592)))</f>
        <v/>
      </c>
    </row>
    <row r="600" spans="1:14" x14ac:dyDescent="0.25">
      <c r="A600" s="8">
        <v>44788</v>
      </c>
      <c r="B600" s="5" t="str">
        <f>IF(ISBLANK('Monitor Data'!B593),"",IF(B$4&gt;'Monitor Data'!B593,"",ABS(B$4-'Monitor Data'!B593)))</f>
        <v/>
      </c>
      <c r="C600" s="5" t="str">
        <f>IF(ISBLANK('Monitor Data'!D593),"",IF(C$4&gt;'Monitor Data'!D593,"",ABS(C$4-'Monitor Data'!D593)))</f>
        <v/>
      </c>
      <c r="D600" s="5" t="str">
        <f>IF(ISBLANK('Monitor Data'!E593),"",IF(D$4&gt;'Monitor Data'!E593,"",ABS(D$4-'Monitor Data'!E593)))</f>
        <v/>
      </c>
      <c r="E600" s="5" t="str">
        <f>IF(ISBLANK('Monitor Data'!G593),"",IF(E$4&gt;'Monitor Data'!G593,"",ABS(E$4-'Monitor Data'!G593)))</f>
        <v/>
      </c>
      <c r="F600" s="5" t="str">
        <f>IF(ISBLANK('Monitor Data'!H593),"",IF(F$4&gt;'Monitor Data'!H593,"",ABS(F$4-'Monitor Data'!H593)))</f>
        <v/>
      </c>
      <c r="G600" s="5" t="str">
        <f>IF(ISBLANK('Monitor Data'!J593),"",IF(G$4&gt;'Monitor Data'!J593,"",ABS(G$4-'Monitor Data'!J593)))</f>
        <v/>
      </c>
      <c r="H600" s="5" t="str">
        <f>IF(ISBLANK('Monitor Data'!L593),"",IF(H$4&gt;'Monitor Data'!L593,"",ABS(H$4-'Monitor Data'!L593)))</f>
        <v/>
      </c>
      <c r="I600" s="5" t="str">
        <f>IF(ISBLANK('Monitor Data'!M593),"",IF(I$4&gt;'Monitor Data'!M593,"",ABS(I$4-'Monitor Data'!M593)))</f>
        <v/>
      </c>
      <c r="J600" s="5" t="str">
        <f>IF(ISBLANK('Monitor Data'!O593),"",IF(J$4&gt;'Monitor Data'!O593,"",ABS(J$4-'Monitor Data'!O593)))</f>
        <v/>
      </c>
      <c r="K600" s="5" t="str">
        <f>IF(ISBLANK('Monitor Data'!P593),"",IF(K$4&gt;'Monitor Data'!P593,"",ABS(K$4-'Monitor Data'!P593)))</f>
        <v/>
      </c>
      <c r="L600" s="5" t="str">
        <f>IF(ISBLANK('Monitor Data'!Q593),"",IF(L$4&gt;'Monitor Data'!Q593,"",ABS(L$4-'Monitor Data'!Q593)))</f>
        <v/>
      </c>
      <c r="M600" s="5" t="str">
        <f>IF(ISBLANK('Monitor Data'!R593),"",IF(M$4&gt;'Monitor Data'!R593,"",ABS(M$4-'Monitor Data'!R593)))</f>
        <v/>
      </c>
      <c r="N600" s="5" t="str">
        <f>IF(ISBLANK('Monitor Data'!S593),"",IF(N$4&gt;'Monitor Data'!S593,"",ABS(N$4-'Monitor Data'!S593)))</f>
        <v/>
      </c>
    </row>
    <row r="601" spans="1:14" x14ac:dyDescent="0.25">
      <c r="A601" s="8">
        <v>44789</v>
      </c>
      <c r="B601" s="5" t="str">
        <f>IF(ISBLANK('Monitor Data'!B594),"",IF(B$4&gt;'Monitor Data'!B594,"",ABS(B$4-'Monitor Data'!B594)))</f>
        <v/>
      </c>
      <c r="C601" s="5" t="str">
        <f>IF(ISBLANK('Monitor Data'!D594),"",IF(C$4&gt;'Monitor Data'!D594,"",ABS(C$4-'Monitor Data'!D594)))</f>
        <v/>
      </c>
      <c r="D601" s="5">
        <f>IF(ISBLANK('Monitor Data'!E594),"",IF(D$4&gt;'Monitor Data'!E594,"",ABS(D$4-'Monitor Data'!E594)))</f>
        <v>0.79999999999999982</v>
      </c>
      <c r="E601" s="5" t="str">
        <f>IF(ISBLANK('Monitor Data'!G594),"",IF(E$4&gt;'Monitor Data'!G594,"",ABS(E$4-'Monitor Data'!G594)))</f>
        <v/>
      </c>
      <c r="F601" s="5" t="str">
        <f>IF(ISBLANK('Monitor Data'!H594),"",IF(F$4&gt;'Monitor Data'!H594,"",ABS(F$4-'Monitor Data'!H594)))</f>
        <v/>
      </c>
      <c r="G601" s="5" t="str">
        <f>IF(ISBLANK('Monitor Data'!J594),"",IF(G$4&gt;'Monitor Data'!J594,"",ABS(G$4-'Monitor Data'!J594)))</f>
        <v/>
      </c>
      <c r="H601" s="5" t="str">
        <f>IF(ISBLANK('Monitor Data'!L594),"",IF(H$4&gt;'Monitor Data'!L594,"",ABS(H$4-'Monitor Data'!L594)))</f>
        <v/>
      </c>
      <c r="I601" s="5">
        <f>IF(ISBLANK('Monitor Data'!M594),"",IF(I$4&gt;'Monitor Data'!M594,"",ABS(I$4-'Monitor Data'!M594)))</f>
        <v>0.5</v>
      </c>
      <c r="J601" s="5" t="str">
        <f>IF(ISBLANK('Monitor Data'!O594),"",IF(J$4&gt;'Monitor Data'!O594,"",ABS(J$4-'Monitor Data'!O594)))</f>
        <v/>
      </c>
      <c r="K601" s="5" t="str">
        <f>IF(ISBLANK('Monitor Data'!P594),"",IF(K$4&gt;'Monitor Data'!P594,"",ABS(K$4-'Monitor Data'!P594)))</f>
        <v/>
      </c>
      <c r="L601" s="5" t="str">
        <f>IF(ISBLANK('Monitor Data'!Q594),"",IF(L$4&gt;'Monitor Data'!Q594,"",ABS(L$4-'Monitor Data'!Q594)))</f>
        <v/>
      </c>
      <c r="M601" s="5" t="str">
        <f>IF(ISBLANK('Monitor Data'!R594),"",IF(M$4&gt;'Monitor Data'!R594,"",ABS(M$4-'Monitor Data'!R594)))</f>
        <v/>
      </c>
      <c r="N601" s="5" t="str">
        <f>IF(ISBLANK('Monitor Data'!S594),"",IF(N$4&gt;'Monitor Data'!S594,"",ABS(N$4-'Monitor Data'!S594)))</f>
        <v/>
      </c>
    </row>
    <row r="602" spans="1:14" x14ac:dyDescent="0.25">
      <c r="A602" s="8">
        <v>44790</v>
      </c>
      <c r="B602" s="5" t="str">
        <f>IF(ISBLANK('Monitor Data'!B595),"",IF(B$4&gt;'Monitor Data'!B595,"",ABS(B$4-'Monitor Data'!B595)))</f>
        <v/>
      </c>
      <c r="C602" s="5" t="str">
        <f>IF(ISBLANK('Monitor Data'!D595),"",IF(C$4&gt;'Monitor Data'!D595,"",ABS(C$4-'Monitor Data'!D595)))</f>
        <v/>
      </c>
      <c r="D602" s="5">
        <f>IF(ISBLANK('Monitor Data'!E595),"",IF(D$4&gt;'Monitor Data'!E595,"",ABS(D$4-'Monitor Data'!E595)))</f>
        <v>1.4999999999999991</v>
      </c>
      <c r="E602" s="5" t="str">
        <f>IF(ISBLANK('Monitor Data'!G595),"",IF(E$4&gt;'Monitor Data'!G595,"",ABS(E$4-'Monitor Data'!G595)))</f>
        <v/>
      </c>
      <c r="F602" s="5" t="str">
        <f>IF(ISBLANK('Monitor Data'!H595),"",IF(F$4&gt;'Monitor Data'!H595,"",ABS(F$4-'Monitor Data'!H595)))</f>
        <v/>
      </c>
      <c r="G602" s="5" t="str">
        <f>IF(ISBLANK('Monitor Data'!J595),"",IF(G$4&gt;'Monitor Data'!J595,"",ABS(G$4-'Monitor Data'!J595)))</f>
        <v/>
      </c>
      <c r="H602" s="5" t="str">
        <f>IF(ISBLANK('Monitor Data'!L595),"",IF(H$4&gt;'Monitor Data'!L595,"",ABS(H$4-'Monitor Data'!L595)))</f>
        <v/>
      </c>
      <c r="I602" s="5">
        <f>IF(ISBLANK('Monitor Data'!M595),"",IF(I$4&gt;'Monitor Data'!M595,"",ABS(I$4-'Monitor Data'!M595)))</f>
        <v>0.90000000000000036</v>
      </c>
      <c r="J602" s="5" t="str">
        <f>IF(ISBLANK('Monitor Data'!O595),"",IF(J$4&gt;'Monitor Data'!O595,"",ABS(J$4-'Monitor Data'!O595)))</f>
        <v/>
      </c>
      <c r="K602" s="5">
        <f>IF(ISBLANK('Monitor Data'!P595),"",IF(K$4&gt;'Monitor Data'!P595,"",ABS(K$4-'Monitor Data'!P595)))</f>
        <v>0.5</v>
      </c>
      <c r="L602" s="5" t="str">
        <f>IF(ISBLANK('Monitor Data'!Q595),"",IF(L$4&gt;'Monitor Data'!Q595,"",ABS(L$4-'Monitor Data'!Q595)))</f>
        <v/>
      </c>
      <c r="M602" s="5" t="str">
        <f>IF(ISBLANK('Monitor Data'!R595),"",IF(M$4&gt;'Monitor Data'!R595,"",ABS(M$4-'Monitor Data'!R595)))</f>
        <v/>
      </c>
      <c r="N602" s="5" t="str">
        <f>IF(ISBLANK('Monitor Data'!S595),"",IF(N$4&gt;'Monitor Data'!S595,"",ABS(N$4-'Monitor Data'!S595)))</f>
        <v/>
      </c>
    </row>
    <row r="603" spans="1:14" x14ac:dyDescent="0.25">
      <c r="A603" s="8">
        <v>44791</v>
      </c>
      <c r="B603" s="5" t="str">
        <f>IF(ISBLANK('Monitor Data'!B596),"",IF(B$4&gt;'Monitor Data'!B596,"",ABS(B$4-'Monitor Data'!B596)))</f>
        <v/>
      </c>
      <c r="C603" s="5" t="str">
        <f>IF(ISBLANK('Monitor Data'!D596),"",IF(C$4&gt;'Monitor Data'!D596,"",ABS(C$4-'Monitor Data'!D596)))</f>
        <v/>
      </c>
      <c r="D603" s="5">
        <f>IF(ISBLANK('Monitor Data'!E596),"",IF(D$4&gt;'Monitor Data'!E596,"",ABS(D$4-'Monitor Data'!E596)))</f>
        <v>2.3999999999999995</v>
      </c>
      <c r="E603" s="5">
        <f>IF(ISBLANK('Monitor Data'!G596),"",IF(E$4&gt;'Monitor Data'!G596,"",ABS(E$4-'Monitor Data'!G596)))</f>
        <v>1.1499999999999995</v>
      </c>
      <c r="F603" s="5">
        <f>IF(ISBLANK('Monitor Data'!H596),"",IF(F$4&gt;'Monitor Data'!H596,"",ABS(F$4-'Monitor Data'!H596)))</f>
        <v>1.4000000000000004</v>
      </c>
      <c r="G603" s="5">
        <f>IF(ISBLANK('Monitor Data'!J596),"",IF(G$4&gt;'Monitor Data'!J596,"",ABS(G$4-'Monitor Data'!J596)))</f>
        <v>0.19999999999999929</v>
      </c>
      <c r="H603" s="5" t="str">
        <f>IF(ISBLANK('Monitor Data'!L596),"",IF(H$4&gt;'Monitor Data'!L596,"",ABS(H$4-'Monitor Data'!L596)))</f>
        <v/>
      </c>
      <c r="I603" s="5">
        <f>IF(ISBLANK('Monitor Data'!M596),"",IF(I$4&gt;'Monitor Data'!M596,"",ABS(I$4-'Monitor Data'!M596)))</f>
        <v>1.1999999999999993</v>
      </c>
      <c r="J603" s="5">
        <f>IF(ISBLANK('Monitor Data'!O596),"",IF(J$4&gt;'Monitor Data'!O596,"",ABS(J$4-'Monitor Data'!O596)))</f>
        <v>0.79999999999999893</v>
      </c>
      <c r="K603" s="5">
        <f>IF(ISBLANK('Monitor Data'!P596),"",IF(K$4&gt;'Monitor Data'!P596,"",ABS(K$4-'Monitor Data'!P596)))</f>
        <v>0.79999999999999982</v>
      </c>
      <c r="L603" s="5">
        <f>IF(ISBLANK('Monitor Data'!Q596),"",IF(L$4&gt;'Monitor Data'!Q596,"",ABS(L$4-'Monitor Data'!Q596)))</f>
        <v>0</v>
      </c>
      <c r="M603" s="5">
        <f>IF(ISBLANK('Monitor Data'!R596),"",IF(M$4&gt;'Monitor Data'!R596,"",ABS(M$4-'Monitor Data'!R596)))</f>
        <v>0.79999999999999982</v>
      </c>
      <c r="N603" s="5">
        <f>IF(ISBLANK('Monitor Data'!S596),"",IF(N$4&gt;'Monitor Data'!S596,"",ABS(N$4-'Monitor Data'!S596)))</f>
        <v>0.99999999999999911</v>
      </c>
    </row>
    <row r="604" spans="1:14" x14ac:dyDescent="0.25">
      <c r="A604" s="8">
        <v>44792</v>
      </c>
      <c r="B604" s="5" t="str">
        <f>IF(ISBLANK('Monitor Data'!B597),"",IF(B$4&gt;'Monitor Data'!B597,"",ABS(B$4-'Monitor Data'!B597)))</f>
        <v/>
      </c>
      <c r="C604" s="5" t="str">
        <f>IF(ISBLANK('Monitor Data'!D597),"",IF(C$4&gt;'Monitor Data'!D597,"",ABS(C$4-'Monitor Data'!D597)))</f>
        <v/>
      </c>
      <c r="D604" s="5" t="str">
        <f>IF(ISBLANK('Monitor Data'!E597),"",IF(D$4&gt;'Monitor Data'!E597,"",ABS(D$4-'Monitor Data'!E597)))</f>
        <v/>
      </c>
      <c r="E604" s="5" t="str">
        <f>IF(ISBLANK('Monitor Data'!G597),"",IF(E$4&gt;'Monitor Data'!G597,"",ABS(E$4-'Monitor Data'!G597)))</f>
        <v/>
      </c>
      <c r="F604" s="5" t="str">
        <f>IF(ISBLANK('Monitor Data'!H597),"",IF(F$4&gt;'Monitor Data'!H597,"",ABS(F$4-'Monitor Data'!H597)))</f>
        <v/>
      </c>
      <c r="G604" s="5" t="str">
        <f>IF(ISBLANK('Monitor Data'!J597),"",IF(G$4&gt;'Monitor Data'!J597,"",ABS(G$4-'Monitor Data'!J597)))</f>
        <v/>
      </c>
      <c r="H604" s="5" t="str">
        <f>IF(ISBLANK('Monitor Data'!L597),"",IF(H$4&gt;'Monitor Data'!L597,"",ABS(H$4-'Monitor Data'!L597)))</f>
        <v/>
      </c>
      <c r="I604" s="5" t="str">
        <f>IF(ISBLANK('Monitor Data'!M597),"",IF(I$4&gt;'Monitor Data'!M597,"",ABS(I$4-'Monitor Data'!M597)))</f>
        <v/>
      </c>
      <c r="J604" s="5" t="str">
        <f>IF(ISBLANK('Monitor Data'!O597),"",IF(J$4&gt;'Monitor Data'!O597,"",ABS(J$4-'Monitor Data'!O597)))</f>
        <v/>
      </c>
      <c r="K604" s="5">
        <f>IF(ISBLANK('Monitor Data'!P597),"",IF(K$4&gt;'Monitor Data'!P597,"",ABS(K$4-'Monitor Data'!P597)))</f>
        <v>0.70000000000000018</v>
      </c>
      <c r="L604" s="5" t="str">
        <f>IF(ISBLANK('Monitor Data'!Q597),"",IF(L$4&gt;'Monitor Data'!Q597,"",ABS(L$4-'Monitor Data'!Q597)))</f>
        <v/>
      </c>
      <c r="M604" s="5" t="str">
        <f>IF(ISBLANK('Monitor Data'!R597),"",IF(M$4&gt;'Monitor Data'!R597,"",ABS(M$4-'Monitor Data'!R597)))</f>
        <v/>
      </c>
      <c r="N604" s="5" t="str">
        <f>IF(ISBLANK('Monitor Data'!S597),"",IF(N$4&gt;'Monitor Data'!S597,"",ABS(N$4-'Monitor Data'!S597)))</f>
        <v/>
      </c>
    </row>
    <row r="605" spans="1:14" x14ac:dyDescent="0.25">
      <c r="A605" s="8">
        <v>44793</v>
      </c>
      <c r="B605" s="5" t="str">
        <f>IF(ISBLANK('Monitor Data'!B598),"",IF(B$4&gt;'Monitor Data'!B598,"",ABS(B$4-'Monitor Data'!B598)))</f>
        <v/>
      </c>
      <c r="C605" s="5" t="str">
        <f>IF(ISBLANK('Monitor Data'!D598),"",IF(C$4&gt;'Monitor Data'!D598,"",ABS(C$4-'Monitor Data'!D598)))</f>
        <v/>
      </c>
      <c r="D605" s="5" t="str">
        <f>IF(ISBLANK('Monitor Data'!E598),"",IF(D$4&gt;'Monitor Data'!E598,"",ABS(D$4-'Monitor Data'!E598)))</f>
        <v/>
      </c>
      <c r="E605" s="5" t="str">
        <f>IF(ISBLANK('Monitor Data'!G598),"",IF(E$4&gt;'Monitor Data'!G598,"",ABS(E$4-'Monitor Data'!G598)))</f>
        <v/>
      </c>
      <c r="F605" s="5" t="str">
        <f>IF(ISBLANK('Monitor Data'!H598),"",IF(F$4&gt;'Monitor Data'!H598,"",ABS(F$4-'Monitor Data'!H598)))</f>
        <v/>
      </c>
      <c r="G605" s="5" t="str">
        <f>IF(ISBLANK('Monitor Data'!J598),"",IF(G$4&gt;'Monitor Data'!J598,"",ABS(G$4-'Monitor Data'!J598)))</f>
        <v/>
      </c>
      <c r="H605" s="5" t="str">
        <f>IF(ISBLANK('Monitor Data'!L598),"",IF(H$4&gt;'Monitor Data'!L598,"",ABS(H$4-'Monitor Data'!L598)))</f>
        <v/>
      </c>
      <c r="I605" s="5" t="str">
        <f>IF(ISBLANK('Monitor Data'!M598),"",IF(I$4&gt;'Monitor Data'!M598,"",ABS(I$4-'Monitor Data'!M598)))</f>
        <v/>
      </c>
      <c r="J605" s="5" t="str">
        <f>IF(ISBLANK('Monitor Data'!O598),"",IF(J$4&gt;'Monitor Data'!O598,"",ABS(J$4-'Monitor Data'!O598)))</f>
        <v/>
      </c>
      <c r="K605" s="5" t="str">
        <f>IF(ISBLANK('Monitor Data'!P598),"",IF(K$4&gt;'Monitor Data'!P598,"",ABS(K$4-'Monitor Data'!P598)))</f>
        <v/>
      </c>
      <c r="L605" s="5" t="str">
        <f>IF(ISBLANK('Monitor Data'!Q598),"",IF(L$4&gt;'Monitor Data'!Q598,"",ABS(L$4-'Monitor Data'!Q598)))</f>
        <v/>
      </c>
      <c r="M605" s="5" t="str">
        <f>IF(ISBLANK('Monitor Data'!R598),"",IF(M$4&gt;'Monitor Data'!R598,"",ABS(M$4-'Monitor Data'!R598)))</f>
        <v/>
      </c>
      <c r="N605" s="5" t="str">
        <f>IF(ISBLANK('Monitor Data'!S598),"",IF(N$4&gt;'Monitor Data'!S598,"",ABS(N$4-'Monitor Data'!S598)))</f>
        <v/>
      </c>
    </row>
    <row r="606" spans="1:14" x14ac:dyDescent="0.25">
      <c r="A606" s="8">
        <v>44794</v>
      </c>
      <c r="B606" s="5" t="str">
        <f>IF(ISBLANK('Monitor Data'!B599),"",IF(B$4&gt;'Monitor Data'!B599,"",ABS(B$4-'Monitor Data'!B599)))</f>
        <v/>
      </c>
      <c r="C606" s="5" t="str">
        <f>IF(ISBLANK('Monitor Data'!D599),"",IF(C$4&gt;'Monitor Data'!D599,"",ABS(C$4-'Monitor Data'!D599)))</f>
        <v/>
      </c>
      <c r="D606" s="5" t="str">
        <f>IF(ISBLANK('Monitor Data'!E599),"",IF(D$4&gt;'Monitor Data'!E599,"",ABS(D$4-'Monitor Data'!E599)))</f>
        <v/>
      </c>
      <c r="E606" s="5" t="str">
        <f>IF(ISBLANK('Monitor Data'!G599),"",IF(E$4&gt;'Monitor Data'!G599,"",ABS(E$4-'Monitor Data'!G599)))</f>
        <v/>
      </c>
      <c r="F606" s="5">
        <f>IF(ISBLANK('Monitor Data'!H599),"",IF(F$4&gt;'Monitor Data'!H599,"",ABS(F$4-'Monitor Data'!H599)))</f>
        <v>0.10000000000000053</v>
      </c>
      <c r="G606" s="5" t="str">
        <f>IF(ISBLANK('Monitor Data'!J599),"",IF(G$4&gt;'Monitor Data'!J599,"",ABS(G$4-'Monitor Data'!J599)))</f>
        <v/>
      </c>
      <c r="H606" s="5" t="str">
        <f>IF(ISBLANK('Monitor Data'!L599),"",IF(H$4&gt;'Monitor Data'!L599,"",ABS(H$4-'Monitor Data'!L599)))</f>
        <v/>
      </c>
      <c r="I606" s="5">
        <f>IF(ISBLANK('Monitor Data'!M599),"",IF(I$4&gt;'Monitor Data'!M599,"",ABS(I$4-'Monitor Data'!M599)))</f>
        <v>0.70000000000000018</v>
      </c>
      <c r="J606" s="5" t="str">
        <f>IF(ISBLANK('Monitor Data'!O599),"",IF(J$4&gt;'Monitor Data'!O599,"",ABS(J$4-'Monitor Data'!O599)))</f>
        <v/>
      </c>
      <c r="K606" s="5" t="str">
        <f>IF(ISBLANK('Monitor Data'!P599),"",IF(K$4&gt;'Monitor Data'!P599,"",ABS(K$4-'Monitor Data'!P599)))</f>
        <v/>
      </c>
      <c r="L606" s="5" t="str">
        <f>IF(ISBLANK('Monitor Data'!Q599),"",IF(L$4&gt;'Monitor Data'!Q599,"",ABS(L$4-'Monitor Data'!Q599)))</f>
        <v/>
      </c>
      <c r="M606" s="5" t="str">
        <f>IF(ISBLANK('Monitor Data'!R599),"",IF(M$4&gt;'Monitor Data'!R599,"",ABS(M$4-'Monitor Data'!R599)))</f>
        <v/>
      </c>
      <c r="N606" s="5" t="str">
        <f>IF(ISBLANK('Monitor Data'!S599),"",IF(N$4&gt;'Monitor Data'!S599,"",ABS(N$4-'Monitor Data'!S599)))</f>
        <v/>
      </c>
    </row>
    <row r="607" spans="1:14" x14ac:dyDescent="0.25">
      <c r="A607" s="8">
        <v>44795</v>
      </c>
      <c r="B607" s="5" t="str">
        <f>IF(ISBLANK('Monitor Data'!B600),"",IF(B$4&gt;'Monitor Data'!B600,"",ABS(B$4-'Monitor Data'!B600)))</f>
        <v/>
      </c>
      <c r="C607" s="5" t="str">
        <f>IF(ISBLANK('Monitor Data'!D600),"",IF(C$4&gt;'Monitor Data'!D600,"",ABS(C$4-'Monitor Data'!D600)))</f>
        <v/>
      </c>
      <c r="D607" s="5" t="str">
        <f>IF(ISBLANK('Monitor Data'!E600),"",IF(D$4&gt;'Monitor Data'!E600,"",ABS(D$4-'Monitor Data'!E600)))</f>
        <v/>
      </c>
      <c r="E607" s="5" t="str">
        <f>IF(ISBLANK('Monitor Data'!G600),"",IF(E$4&gt;'Monitor Data'!G600,"",ABS(E$4-'Monitor Data'!G600)))</f>
        <v/>
      </c>
      <c r="F607" s="5" t="str">
        <f>IF(ISBLANK('Monitor Data'!H600),"",IF(F$4&gt;'Monitor Data'!H600,"",ABS(F$4-'Monitor Data'!H600)))</f>
        <v/>
      </c>
      <c r="G607" s="5" t="str">
        <f>IF(ISBLANK('Monitor Data'!J600),"",IF(G$4&gt;'Monitor Data'!J600,"",ABS(G$4-'Monitor Data'!J600)))</f>
        <v/>
      </c>
      <c r="H607" s="5" t="str">
        <f>IF(ISBLANK('Monitor Data'!L600),"",IF(H$4&gt;'Monitor Data'!L600,"",ABS(H$4-'Monitor Data'!L600)))</f>
        <v/>
      </c>
      <c r="I607" s="5">
        <f>IF(ISBLANK('Monitor Data'!M600),"",IF(I$4&gt;'Monitor Data'!M600,"",ABS(I$4-'Monitor Data'!M600)))</f>
        <v>0</v>
      </c>
      <c r="J607" s="5" t="str">
        <f>IF(ISBLANK('Monitor Data'!O600),"",IF(J$4&gt;'Monitor Data'!O600,"",ABS(J$4-'Monitor Data'!O600)))</f>
        <v/>
      </c>
      <c r="K607" s="5" t="str">
        <f>IF(ISBLANK('Monitor Data'!P600),"",IF(K$4&gt;'Monitor Data'!P600,"",ABS(K$4-'Monitor Data'!P600)))</f>
        <v/>
      </c>
      <c r="L607" s="5" t="str">
        <f>IF(ISBLANK('Monitor Data'!Q600),"",IF(L$4&gt;'Monitor Data'!Q600,"",ABS(L$4-'Monitor Data'!Q600)))</f>
        <v/>
      </c>
      <c r="M607" s="5" t="str">
        <f>IF(ISBLANK('Monitor Data'!R600),"",IF(M$4&gt;'Monitor Data'!R600,"",ABS(M$4-'Monitor Data'!R600)))</f>
        <v/>
      </c>
      <c r="N607" s="5" t="str">
        <f>IF(ISBLANK('Monitor Data'!S600),"",IF(N$4&gt;'Monitor Data'!S600,"",ABS(N$4-'Monitor Data'!S600)))</f>
        <v/>
      </c>
    </row>
    <row r="608" spans="1:14" x14ac:dyDescent="0.25">
      <c r="A608" s="8">
        <v>44796</v>
      </c>
      <c r="B608" s="5" t="str">
        <f>IF(ISBLANK('Monitor Data'!B601),"",IF(B$4&gt;'Monitor Data'!B601,"",ABS(B$4-'Monitor Data'!B601)))</f>
        <v/>
      </c>
      <c r="C608" s="5" t="str">
        <f>IF(ISBLANK('Monitor Data'!D601),"",IF(C$4&gt;'Monitor Data'!D601,"",ABS(C$4-'Monitor Data'!D601)))</f>
        <v/>
      </c>
      <c r="D608" s="5" t="str">
        <f>IF(ISBLANK('Monitor Data'!E601),"",IF(D$4&gt;'Monitor Data'!E601,"",ABS(D$4-'Monitor Data'!E601)))</f>
        <v/>
      </c>
      <c r="E608" s="5" t="str">
        <f>IF(ISBLANK('Monitor Data'!G601),"",IF(E$4&gt;'Monitor Data'!G601,"",ABS(E$4-'Monitor Data'!G601)))</f>
        <v/>
      </c>
      <c r="F608" s="5" t="str">
        <f>IF(ISBLANK('Monitor Data'!H601),"",IF(F$4&gt;'Monitor Data'!H601,"",ABS(F$4-'Monitor Data'!H601)))</f>
        <v/>
      </c>
      <c r="G608" s="5" t="str">
        <f>IF(ISBLANK('Monitor Data'!J601),"",IF(G$4&gt;'Monitor Data'!J601,"",ABS(G$4-'Monitor Data'!J601)))</f>
        <v/>
      </c>
      <c r="H608" s="5" t="str">
        <f>IF(ISBLANK('Monitor Data'!L601),"",IF(H$4&gt;'Monitor Data'!L601,"",ABS(H$4-'Monitor Data'!L601)))</f>
        <v/>
      </c>
      <c r="I608" s="5">
        <f>IF(ISBLANK('Monitor Data'!M601),"",IF(I$4&gt;'Monitor Data'!M601,"",ABS(I$4-'Monitor Data'!M601)))</f>
        <v>0</v>
      </c>
      <c r="J608" s="5" t="str">
        <f>IF(ISBLANK('Monitor Data'!O601),"",IF(J$4&gt;'Monitor Data'!O601,"",ABS(J$4-'Monitor Data'!O601)))</f>
        <v/>
      </c>
      <c r="K608" s="5" t="str">
        <f>IF(ISBLANK('Monitor Data'!P601),"",IF(K$4&gt;'Monitor Data'!P601,"",ABS(K$4-'Monitor Data'!P601)))</f>
        <v/>
      </c>
      <c r="L608" s="5" t="str">
        <f>IF(ISBLANK('Monitor Data'!Q601),"",IF(L$4&gt;'Monitor Data'!Q601,"",ABS(L$4-'Monitor Data'!Q601)))</f>
        <v/>
      </c>
      <c r="M608" s="5" t="str">
        <f>IF(ISBLANK('Monitor Data'!R601),"",IF(M$4&gt;'Monitor Data'!R601,"",ABS(M$4-'Monitor Data'!R601)))</f>
        <v/>
      </c>
      <c r="N608" s="5" t="str">
        <f>IF(ISBLANK('Monitor Data'!S601),"",IF(N$4&gt;'Monitor Data'!S601,"",ABS(N$4-'Monitor Data'!S601)))</f>
        <v/>
      </c>
    </row>
    <row r="609" spans="1:14" x14ac:dyDescent="0.25">
      <c r="A609" s="8">
        <v>44797</v>
      </c>
      <c r="B609" s="5">
        <f>IF(ISBLANK('Monitor Data'!B602),"",IF(B$4&gt;'Monitor Data'!B602,"",ABS(B$4-'Monitor Data'!B602)))</f>
        <v>0.5</v>
      </c>
      <c r="C609" s="5">
        <f>IF(ISBLANK('Monitor Data'!D602),"",IF(C$4&gt;'Monitor Data'!D602,"",ABS(C$4-'Monitor Data'!D602)))</f>
        <v>0.59999999999999964</v>
      </c>
      <c r="D609" s="5">
        <f>IF(ISBLANK('Monitor Data'!E602),"",IF(D$4&gt;'Monitor Data'!E602,"",ABS(D$4-'Monitor Data'!E602)))</f>
        <v>2.2000000000000002</v>
      </c>
      <c r="E609" s="5">
        <f>IF(ISBLANK('Monitor Data'!G602),"",IF(E$4&gt;'Monitor Data'!G602,"",ABS(E$4-'Monitor Data'!G602)))</f>
        <v>1.4500000000000002</v>
      </c>
      <c r="F609" s="5">
        <f>IF(ISBLANK('Monitor Data'!H602),"",IF(F$4&gt;'Monitor Data'!H602,"",ABS(F$4-'Monitor Data'!H602)))</f>
        <v>0.90000000000000036</v>
      </c>
      <c r="G609" s="5">
        <f>IF(ISBLANK('Monitor Data'!J602),"",IF(G$4&gt;'Monitor Data'!J602,"",ABS(G$4-'Monitor Data'!J602)))</f>
        <v>0.79999999999999893</v>
      </c>
      <c r="H609" s="5">
        <f>IF(ISBLANK('Monitor Data'!L602),"",IF(H$4&gt;'Monitor Data'!L602,"",ABS(H$4-'Monitor Data'!L602)))</f>
        <v>1.2999999999999998</v>
      </c>
      <c r="I609" s="5">
        <f>IF(ISBLANK('Monitor Data'!M602),"",IF(I$4&gt;'Monitor Data'!M602,"",ABS(I$4-'Monitor Data'!M602)))</f>
        <v>0.70000000000000018</v>
      </c>
      <c r="J609" s="5">
        <f>IF(ISBLANK('Monitor Data'!O602),"",IF(J$4&gt;'Monitor Data'!O602,"",ABS(J$4-'Monitor Data'!O602)))</f>
        <v>2.2999999999999989</v>
      </c>
      <c r="K609" s="5">
        <f>IF(ISBLANK('Monitor Data'!P602),"",IF(K$4&gt;'Monitor Data'!P602,"",ABS(K$4-'Monitor Data'!P602)))</f>
        <v>1.6000000000000005</v>
      </c>
      <c r="L609" s="5">
        <f>IF(ISBLANK('Monitor Data'!Q602),"",IF(L$4&gt;'Monitor Data'!Q602,"",ABS(L$4-'Monitor Data'!Q602)))</f>
        <v>1.0999999999999996</v>
      </c>
      <c r="M609" s="5">
        <f>IF(ISBLANK('Monitor Data'!R602),"",IF(M$4&gt;'Monitor Data'!R602,"",ABS(M$4-'Monitor Data'!R602)))</f>
        <v>2.2000000000000002</v>
      </c>
      <c r="N609" s="5">
        <f>IF(ISBLANK('Monitor Data'!S602),"",IF(N$4&gt;'Monitor Data'!S602,"",ABS(N$4-'Monitor Data'!S602)))</f>
        <v>1.3999999999999995</v>
      </c>
    </row>
    <row r="610" spans="1:14" x14ac:dyDescent="0.25">
      <c r="A610" s="8">
        <v>44798</v>
      </c>
      <c r="B610" s="5" t="str">
        <f>IF(ISBLANK('Monitor Data'!B603),"",IF(B$4&gt;'Monitor Data'!B603,"",ABS(B$4-'Monitor Data'!B603)))</f>
        <v/>
      </c>
      <c r="C610" s="5" t="str">
        <f>IF(ISBLANK('Monitor Data'!D603),"",IF(C$4&gt;'Monitor Data'!D603,"",ABS(C$4-'Monitor Data'!D603)))</f>
        <v/>
      </c>
      <c r="D610" s="5">
        <f>IF(ISBLANK('Monitor Data'!E603),"",IF(D$4&gt;'Monitor Data'!E603,"",ABS(D$4-'Monitor Data'!E603)))</f>
        <v>0.79999999999999982</v>
      </c>
      <c r="E610" s="5">
        <f>IF(ISBLANK('Monitor Data'!G603),"",IF(E$4&gt;'Monitor Data'!G603,"",ABS(E$4-'Monitor Data'!G603)))</f>
        <v>0.34999999999999964</v>
      </c>
      <c r="F610" s="5" t="str">
        <f>IF(ISBLANK('Monitor Data'!H603),"",IF(F$4&gt;'Monitor Data'!H603,"",ABS(F$4-'Monitor Data'!H603)))</f>
        <v/>
      </c>
      <c r="G610" s="5" t="str">
        <f>IF(ISBLANK('Monitor Data'!J603),"",IF(G$4&gt;'Monitor Data'!J603,"",ABS(G$4-'Monitor Data'!J603)))</f>
        <v/>
      </c>
      <c r="H610" s="5" t="str">
        <f>IF(ISBLANK('Monitor Data'!L603),"",IF(H$4&gt;'Monitor Data'!L603,"",ABS(H$4-'Monitor Data'!L603)))</f>
        <v/>
      </c>
      <c r="I610" s="5" t="str">
        <f>IF(ISBLANK('Monitor Data'!M603),"",IF(I$4&gt;'Monitor Data'!M603,"",ABS(I$4-'Monitor Data'!M603)))</f>
        <v/>
      </c>
      <c r="J610" s="5" t="str">
        <f>IF(ISBLANK('Monitor Data'!O603),"",IF(J$4&gt;'Monitor Data'!O603,"",ABS(J$4-'Monitor Data'!O603)))</f>
        <v/>
      </c>
      <c r="K610" s="5">
        <f>IF(ISBLANK('Monitor Data'!P603),"",IF(K$4&gt;'Monitor Data'!P603,"",ABS(K$4-'Monitor Data'!P603)))</f>
        <v>0.99999999999999911</v>
      </c>
      <c r="L610" s="5" t="str">
        <f>IF(ISBLANK('Monitor Data'!Q603),"",IF(L$4&gt;'Monitor Data'!Q603,"",ABS(L$4-'Monitor Data'!Q603)))</f>
        <v/>
      </c>
      <c r="M610" s="5" t="str">
        <f>IF(ISBLANK('Monitor Data'!R603),"",IF(M$4&gt;'Monitor Data'!R603,"",ABS(M$4-'Monitor Data'!R603)))</f>
        <v/>
      </c>
      <c r="N610" s="5" t="str">
        <f>IF(ISBLANK('Monitor Data'!S603),"",IF(N$4&gt;'Monitor Data'!S603,"",ABS(N$4-'Monitor Data'!S603)))</f>
        <v/>
      </c>
    </row>
    <row r="611" spans="1:14" x14ac:dyDescent="0.25">
      <c r="A611" s="8">
        <v>44799</v>
      </c>
      <c r="B611" s="5" t="str">
        <f>IF(ISBLANK('Monitor Data'!B604),"",IF(B$4&gt;'Monitor Data'!B604,"",ABS(B$4-'Monitor Data'!B604)))</f>
        <v/>
      </c>
      <c r="C611" s="5" t="str">
        <f>IF(ISBLANK('Monitor Data'!D604),"",IF(C$4&gt;'Monitor Data'!D604,"",ABS(C$4-'Monitor Data'!D604)))</f>
        <v/>
      </c>
      <c r="D611" s="5" t="str">
        <f>IF(ISBLANK('Monitor Data'!E604),"",IF(D$4&gt;'Monitor Data'!E604,"",ABS(D$4-'Monitor Data'!E604)))</f>
        <v/>
      </c>
      <c r="E611" s="5" t="str">
        <f>IF(ISBLANK('Monitor Data'!G604),"",IF(E$4&gt;'Monitor Data'!G604,"",ABS(E$4-'Monitor Data'!G604)))</f>
        <v/>
      </c>
      <c r="F611" s="5" t="str">
        <f>IF(ISBLANK('Monitor Data'!H604),"",IF(F$4&gt;'Monitor Data'!H604,"",ABS(F$4-'Monitor Data'!H604)))</f>
        <v/>
      </c>
      <c r="G611" s="5" t="str">
        <f>IF(ISBLANK('Monitor Data'!J604),"",IF(G$4&gt;'Monitor Data'!J604,"",ABS(G$4-'Monitor Data'!J604)))</f>
        <v/>
      </c>
      <c r="H611" s="5" t="str">
        <f>IF(ISBLANK('Monitor Data'!L604),"",IF(H$4&gt;'Monitor Data'!L604,"",ABS(H$4-'Monitor Data'!L604)))</f>
        <v/>
      </c>
      <c r="I611" s="5" t="str">
        <f>IF(ISBLANK('Monitor Data'!M604),"",IF(I$4&gt;'Monitor Data'!M604,"",ABS(I$4-'Monitor Data'!M604)))</f>
        <v/>
      </c>
      <c r="J611" s="5" t="str">
        <f>IF(ISBLANK('Monitor Data'!O604),"",IF(J$4&gt;'Monitor Data'!O604,"",ABS(J$4-'Monitor Data'!O604)))</f>
        <v/>
      </c>
      <c r="K611" s="5" t="str">
        <f>IF(ISBLANK('Monitor Data'!P604),"",IF(K$4&gt;'Monitor Data'!P604,"",ABS(K$4-'Monitor Data'!P604)))</f>
        <v/>
      </c>
      <c r="L611" s="5" t="str">
        <f>IF(ISBLANK('Monitor Data'!Q604),"",IF(L$4&gt;'Monitor Data'!Q604,"",ABS(L$4-'Monitor Data'!Q604)))</f>
        <v/>
      </c>
      <c r="M611" s="5" t="str">
        <f>IF(ISBLANK('Monitor Data'!R604),"",IF(M$4&gt;'Monitor Data'!R604,"",ABS(M$4-'Monitor Data'!R604)))</f>
        <v/>
      </c>
      <c r="N611" s="5" t="str">
        <f>IF(ISBLANK('Monitor Data'!S604),"",IF(N$4&gt;'Monitor Data'!S604,"",ABS(N$4-'Monitor Data'!S604)))</f>
        <v/>
      </c>
    </row>
    <row r="612" spans="1:14" x14ac:dyDescent="0.25">
      <c r="A612" s="8">
        <v>44800</v>
      </c>
      <c r="B612" s="5" t="str">
        <f>IF(ISBLANK('Monitor Data'!B605),"",IF(B$4&gt;'Monitor Data'!B605,"",ABS(B$4-'Monitor Data'!B605)))</f>
        <v/>
      </c>
      <c r="C612" s="5" t="str">
        <f>IF(ISBLANK('Monitor Data'!D605),"",IF(C$4&gt;'Monitor Data'!D605,"",ABS(C$4-'Monitor Data'!D605)))</f>
        <v/>
      </c>
      <c r="D612" s="5" t="str">
        <f>IF(ISBLANK('Monitor Data'!E605),"",IF(D$4&gt;'Monitor Data'!E605,"",ABS(D$4-'Monitor Data'!E605)))</f>
        <v/>
      </c>
      <c r="E612" s="5" t="str">
        <f>IF(ISBLANK('Monitor Data'!G605),"",IF(E$4&gt;'Monitor Data'!G605,"",ABS(E$4-'Monitor Data'!G605)))</f>
        <v/>
      </c>
      <c r="F612" s="5">
        <f>IF(ISBLANK('Monitor Data'!H605),"",IF(F$4&gt;'Monitor Data'!H605,"",ABS(F$4-'Monitor Data'!H605)))</f>
        <v>2.2000000000000011</v>
      </c>
      <c r="G612" s="5" t="str">
        <f>IF(ISBLANK('Monitor Data'!J605),"",IF(G$4&gt;'Monitor Data'!J605,"",ABS(G$4-'Monitor Data'!J605)))</f>
        <v/>
      </c>
      <c r="H612" s="5" t="str">
        <f>IF(ISBLANK('Monitor Data'!L605),"",IF(H$4&gt;'Monitor Data'!L605,"",ABS(H$4-'Monitor Data'!L605)))</f>
        <v/>
      </c>
      <c r="I612" s="5">
        <f>IF(ISBLANK('Monitor Data'!M605),"",IF(I$4&gt;'Monitor Data'!M605,"",ABS(I$4-'Monitor Data'!M605)))</f>
        <v>0.40000000000000036</v>
      </c>
      <c r="J612" s="5">
        <f>IF(ISBLANK('Monitor Data'!O605),"",IF(J$4&gt;'Monitor Data'!O605,"",ABS(J$4-'Monitor Data'!O605)))</f>
        <v>1</v>
      </c>
      <c r="K612" s="5" t="str">
        <f>IF(ISBLANK('Monitor Data'!P605),"",IF(K$4&gt;'Monitor Data'!P605,"",ABS(K$4-'Monitor Data'!P605)))</f>
        <v/>
      </c>
      <c r="L612" s="5" t="str">
        <f>IF(ISBLANK('Monitor Data'!Q605),"",IF(L$4&gt;'Monitor Data'!Q605,"",ABS(L$4-'Monitor Data'!Q605)))</f>
        <v/>
      </c>
      <c r="M612" s="5">
        <f>IF(ISBLANK('Monitor Data'!R605),"",IF(M$4&gt;'Monitor Data'!R605,"",ABS(M$4-'Monitor Data'!R605)))</f>
        <v>1.6000000000000005</v>
      </c>
      <c r="N612" s="5">
        <f>IF(ISBLANK('Monitor Data'!S605),"",IF(N$4&gt;'Monitor Data'!S605,"",ABS(N$4-'Monitor Data'!S605)))</f>
        <v>0.39999999999999947</v>
      </c>
    </row>
    <row r="613" spans="1:14" x14ac:dyDescent="0.25">
      <c r="A613" s="8">
        <v>44801</v>
      </c>
      <c r="B613" s="5" t="str">
        <f>IF(ISBLANK('Monitor Data'!B606),"",IF(B$4&gt;'Monitor Data'!B606,"",ABS(B$4-'Monitor Data'!B606)))</f>
        <v/>
      </c>
      <c r="C613" s="5" t="str">
        <f>IF(ISBLANK('Monitor Data'!D606),"",IF(C$4&gt;'Monitor Data'!D606,"",ABS(C$4-'Monitor Data'!D606)))</f>
        <v/>
      </c>
      <c r="D613" s="5" t="str">
        <f>IF(ISBLANK('Monitor Data'!E606),"",IF(D$4&gt;'Monitor Data'!E606,"",ABS(D$4-'Monitor Data'!E606)))</f>
        <v/>
      </c>
      <c r="E613" s="5" t="str">
        <f>IF(ISBLANK('Monitor Data'!G606),"",IF(E$4&gt;'Monitor Data'!G606,"",ABS(E$4-'Monitor Data'!G606)))</f>
        <v/>
      </c>
      <c r="F613" s="5" t="str">
        <f>IF(ISBLANK('Monitor Data'!H606),"",IF(F$4&gt;'Monitor Data'!H606,"",ABS(F$4-'Monitor Data'!H606)))</f>
        <v/>
      </c>
      <c r="G613" s="5" t="str">
        <f>IF(ISBLANK('Monitor Data'!J606),"",IF(G$4&gt;'Monitor Data'!J606,"",ABS(G$4-'Monitor Data'!J606)))</f>
        <v/>
      </c>
      <c r="H613" s="5" t="str">
        <f>IF(ISBLANK('Monitor Data'!L606),"",IF(H$4&gt;'Monitor Data'!L606,"",ABS(H$4-'Monitor Data'!L606)))</f>
        <v/>
      </c>
      <c r="I613" s="5" t="str">
        <f>IF(ISBLANK('Monitor Data'!M606),"",IF(I$4&gt;'Monitor Data'!M606,"",ABS(I$4-'Monitor Data'!M606)))</f>
        <v/>
      </c>
      <c r="J613" s="5" t="str">
        <f>IF(ISBLANK('Monitor Data'!O606),"",IF(J$4&gt;'Monitor Data'!O606,"",ABS(J$4-'Monitor Data'!O606)))</f>
        <v/>
      </c>
      <c r="K613" s="5">
        <f>IF(ISBLANK('Monitor Data'!P606),"",IF(K$4&gt;'Monitor Data'!P606,"",ABS(K$4-'Monitor Data'!P606)))</f>
        <v>9.9999999999999645E-2</v>
      </c>
      <c r="L613" s="5" t="str">
        <f>IF(ISBLANK('Monitor Data'!Q606),"",IF(L$4&gt;'Monitor Data'!Q606,"",ABS(L$4-'Monitor Data'!Q606)))</f>
        <v/>
      </c>
      <c r="M613" s="5" t="str">
        <f>IF(ISBLANK('Monitor Data'!R606),"",IF(M$4&gt;'Monitor Data'!R606,"",ABS(M$4-'Monitor Data'!R606)))</f>
        <v/>
      </c>
      <c r="N613" s="5" t="str">
        <f>IF(ISBLANK('Monitor Data'!S606),"",IF(N$4&gt;'Monitor Data'!S606,"",ABS(N$4-'Monitor Data'!S606)))</f>
        <v/>
      </c>
    </row>
    <row r="614" spans="1:14" x14ac:dyDescent="0.25">
      <c r="A614" s="8">
        <v>44802</v>
      </c>
      <c r="B614" s="5" t="str">
        <f>IF(ISBLANK('Monitor Data'!B607),"",IF(B$4&gt;'Monitor Data'!B607,"",ABS(B$4-'Monitor Data'!B607)))</f>
        <v/>
      </c>
      <c r="C614" s="5" t="str">
        <f>IF(ISBLANK('Monitor Data'!D607),"",IF(C$4&gt;'Monitor Data'!D607,"",ABS(C$4-'Monitor Data'!D607)))</f>
        <v/>
      </c>
      <c r="D614" s="5" t="str">
        <f>IF(ISBLANK('Monitor Data'!E607),"",IF(D$4&gt;'Monitor Data'!E607,"",ABS(D$4-'Monitor Data'!E607)))</f>
        <v/>
      </c>
      <c r="E614" s="5" t="str">
        <f>IF(ISBLANK('Monitor Data'!G607),"",IF(E$4&gt;'Monitor Data'!G607,"",ABS(E$4-'Monitor Data'!G607)))</f>
        <v/>
      </c>
      <c r="F614" s="5" t="str">
        <f>IF(ISBLANK('Monitor Data'!H607),"",IF(F$4&gt;'Monitor Data'!H607,"",ABS(F$4-'Monitor Data'!H607)))</f>
        <v/>
      </c>
      <c r="G614" s="5" t="str">
        <f>IF(ISBLANK('Monitor Data'!J607),"",IF(G$4&gt;'Monitor Data'!J607,"",ABS(G$4-'Monitor Data'!J607)))</f>
        <v/>
      </c>
      <c r="H614" s="5" t="str">
        <f>IF(ISBLANK('Monitor Data'!L607),"",IF(H$4&gt;'Monitor Data'!L607,"",ABS(H$4-'Monitor Data'!L607)))</f>
        <v/>
      </c>
      <c r="I614" s="5" t="str">
        <f>IF(ISBLANK('Monitor Data'!M607),"",IF(I$4&gt;'Monitor Data'!M607,"",ABS(I$4-'Monitor Data'!M607)))</f>
        <v/>
      </c>
      <c r="J614" s="5" t="str">
        <f>IF(ISBLANK('Monitor Data'!O607),"",IF(J$4&gt;'Monitor Data'!O607,"",ABS(J$4-'Monitor Data'!O607)))</f>
        <v/>
      </c>
      <c r="K614" s="5" t="str">
        <f>IF(ISBLANK('Monitor Data'!P607),"",IF(K$4&gt;'Monitor Data'!P607,"",ABS(K$4-'Monitor Data'!P607)))</f>
        <v/>
      </c>
      <c r="L614" s="5" t="str">
        <f>IF(ISBLANK('Monitor Data'!Q607),"",IF(L$4&gt;'Monitor Data'!Q607,"",ABS(L$4-'Monitor Data'!Q607)))</f>
        <v/>
      </c>
      <c r="M614" s="5" t="str">
        <f>IF(ISBLANK('Monitor Data'!R607),"",IF(M$4&gt;'Monitor Data'!R607,"",ABS(M$4-'Monitor Data'!R607)))</f>
        <v/>
      </c>
      <c r="N614" s="5" t="str">
        <f>IF(ISBLANK('Monitor Data'!S607),"",IF(N$4&gt;'Monitor Data'!S607,"",ABS(N$4-'Monitor Data'!S607)))</f>
        <v/>
      </c>
    </row>
    <row r="615" spans="1:14" x14ac:dyDescent="0.25">
      <c r="A615" s="8">
        <v>44803</v>
      </c>
      <c r="B615" s="5">
        <f>IF(ISBLANK('Monitor Data'!B608),"",IF(B$4&gt;'Monitor Data'!B608,"",ABS(B$4-'Monitor Data'!B608)))</f>
        <v>1.4000000000000004</v>
      </c>
      <c r="C615" s="5" t="str">
        <f>IF(ISBLANK('Monitor Data'!D608),"",IF(C$4&gt;'Monitor Data'!D608,"",ABS(C$4-'Monitor Data'!D608)))</f>
        <v/>
      </c>
      <c r="D615" s="5" t="str">
        <f>IF(ISBLANK('Monitor Data'!E608),"",IF(D$4&gt;'Monitor Data'!E608,"",ABS(D$4-'Monitor Data'!E608)))</f>
        <v/>
      </c>
      <c r="E615" s="5" t="str">
        <f>IF(ISBLANK('Monitor Data'!G608),"",IF(E$4&gt;'Monitor Data'!G608,"",ABS(E$4-'Monitor Data'!G608)))</f>
        <v/>
      </c>
      <c r="F615" s="5" t="str">
        <f>IF(ISBLANK('Monitor Data'!H608),"",IF(F$4&gt;'Monitor Data'!H608,"",ABS(F$4-'Monitor Data'!H608)))</f>
        <v/>
      </c>
      <c r="G615" s="5" t="str">
        <f>IF(ISBLANK('Monitor Data'!J608),"",IF(G$4&gt;'Monitor Data'!J608,"",ABS(G$4-'Monitor Data'!J608)))</f>
        <v/>
      </c>
      <c r="H615" s="5" t="str">
        <f>IF(ISBLANK('Monitor Data'!L608),"",IF(H$4&gt;'Monitor Data'!L608,"",ABS(H$4-'Monitor Data'!L608)))</f>
        <v/>
      </c>
      <c r="I615" s="5">
        <f>IF(ISBLANK('Monitor Data'!M608),"",IF(I$4&gt;'Monitor Data'!M608,"",ABS(I$4-'Monitor Data'!M608)))</f>
        <v>9.9999999999999645E-2</v>
      </c>
      <c r="J615" s="5" t="str">
        <f>IF(ISBLANK('Monitor Data'!O608),"",IF(J$4&gt;'Monitor Data'!O608,"",ABS(J$4-'Monitor Data'!O608)))</f>
        <v/>
      </c>
      <c r="K615" s="5" t="str">
        <f>IF(ISBLANK('Monitor Data'!P608),"",IF(K$4&gt;'Monitor Data'!P608,"",ABS(K$4-'Monitor Data'!P608)))</f>
        <v/>
      </c>
      <c r="L615" s="5" t="str">
        <f>IF(ISBLANK('Monitor Data'!Q608),"",IF(L$4&gt;'Monitor Data'!Q608,"",ABS(L$4-'Monitor Data'!Q608)))</f>
        <v/>
      </c>
      <c r="M615" s="5">
        <f>IF(ISBLANK('Monitor Data'!R608),"",IF(M$4&gt;'Monitor Data'!R608,"",ABS(M$4-'Monitor Data'!R608)))</f>
        <v>4.3</v>
      </c>
      <c r="N615" s="5">
        <f>IF(ISBLANK('Monitor Data'!S608),"",IF(N$4&gt;'Monitor Data'!S608,"",ABS(N$4-'Monitor Data'!S608)))</f>
        <v>0.39999999999999947</v>
      </c>
    </row>
    <row r="616" spans="1:14" x14ac:dyDescent="0.25">
      <c r="A616" s="8">
        <v>44804</v>
      </c>
      <c r="B616" s="5" t="str">
        <f>IF(ISBLANK('Monitor Data'!B609),"",IF(B$4&gt;'Monitor Data'!B609,"",ABS(B$4-'Monitor Data'!B609)))</f>
        <v/>
      </c>
      <c r="C616" s="5" t="str">
        <f>IF(ISBLANK('Monitor Data'!D609),"",IF(C$4&gt;'Monitor Data'!D609,"",ABS(C$4-'Monitor Data'!D609)))</f>
        <v/>
      </c>
      <c r="D616" s="5">
        <f>IF(ISBLANK('Monitor Data'!E609),"",IF(D$4&gt;'Monitor Data'!E609,"",ABS(D$4-'Monitor Data'!E609)))</f>
        <v>0.5</v>
      </c>
      <c r="E616" s="5">
        <f>IF(ISBLANK('Monitor Data'!G609),"",IF(E$4&gt;'Monitor Data'!G609,"",ABS(E$4-'Monitor Data'!G609)))</f>
        <v>0.34999999999999964</v>
      </c>
      <c r="F616" s="5" t="str">
        <f>IF(ISBLANK('Monitor Data'!H609),"",IF(F$4&gt;'Monitor Data'!H609,"",ABS(F$4-'Monitor Data'!H609)))</f>
        <v/>
      </c>
      <c r="G616" s="5" t="str">
        <f>IF(ISBLANK('Monitor Data'!J609),"",IF(G$4&gt;'Monitor Data'!J609,"",ABS(G$4-'Monitor Data'!J609)))</f>
        <v/>
      </c>
      <c r="H616" s="5" t="str">
        <f>IF(ISBLANK('Monitor Data'!L609),"",IF(H$4&gt;'Monitor Data'!L609,"",ABS(H$4-'Monitor Data'!L609)))</f>
        <v/>
      </c>
      <c r="I616" s="5" t="str">
        <f>IF(ISBLANK('Monitor Data'!M609),"",IF(I$4&gt;'Monitor Data'!M609,"",ABS(I$4-'Monitor Data'!M609)))</f>
        <v/>
      </c>
      <c r="J616" s="5" t="str">
        <f>IF(ISBLANK('Monitor Data'!O609),"",IF(J$4&gt;'Monitor Data'!O609,"",ABS(J$4-'Monitor Data'!O609)))</f>
        <v/>
      </c>
      <c r="K616" s="5">
        <f>IF(ISBLANK('Monitor Data'!P609),"",IF(K$4&gt;'Monitor Data'!P609,"",ABS(K$4-'Monitor Data'!P609)))</f>
        <v>0.79999999999999982</v>
      </c>
      <c r="L616" s="5" t="str">
        <f>IF(ISBLANK('Monitor Data'!Q609),"",IF(L$4&gt;'Monitor Data'!Q609,"",ABS(L$4-'Monitor Data'!Q609)))</f>
        <v/>
      </c>
      <c r="M616" s="5" t="str">
        <f>IF(ISBLANK('Monitor Data'!R609),"",IF(M$4&gt;'Monitor Data'!R609,"",ABS(M$4-'Monitor Data'!R609)))</f>
        <v/>
      </c>
      <c r="N616" s="5" t="str">
        <f>IF(ISBLANK('Monitor Data'!S609),"",IF(N$4&gt;'Monitor Data'!S609,"",ABS(N$4-'Monitor Data'!S609)))</f>
        <v/>
      </c>
    </row>
    <row r="617" spans="1:14" x14ac:dyDescent="0.25">
      <c r="A617" s="8">
        <v>44805</v>
      </c>
      <c r="B617" s="5" t="str">
        <f>IF(ISBLANK('Monitor Data'!B610),"",IF(B$4&gt;'Monitor Data'!B610,"",ABS(B$4-'Monitor Data'!B610)))</f>
        <v/>
      </c>
      <c r="C617" s="5" t="str">
        <f>IF(ISBLANK('Monitor Data'!D610),"",IF(C$4&gt;'Monitor Data'!D610,"",ABS(C$4-'Monitor Data'!D610)))</f>
        <v/>
      </c>
      <c r="D617" s="5">
        <f>IF(ISBLANK('Monitor Data'!E610),"",IF(D$4&gt;'Monitor Data'!E610,"",ABS(D$4-'Monitor Data'!E610)))</f>
        <v>2.2999999999999998</v>
      </c>
      <c r="E617" s="5">
        <f>IF(ISBLANK('Monitor Data'!G610),"",IF(E$4&gt;'Monitor Data'!G610,"",ABS(E$4-'Monitor Data'!G610)))</f>
        <v>1.0499999999999998</v>
      </c>
      <c r="F617" s="5" t="str">
        <f>IF(ISBLANK('Monitor Data'!H610),"",IF(F$4&gt;'Monitor Data'!H610,"",ABS(F$4-'Monitor Data'!H610)))</f>
        <v/>
      </c>
      <c r="G617" s="5" t="str">
        <f>IF(ISBLANK('Monitor Data'!J610),"",IF(G$4&gt;'Monitor Data'!J610,"",ABS(G$4-'Monitor Data'!J610)))</f>
        <v/>
      </c>
      <c r="H617" s="5" t="str">
        <f>IF(ISBLANK('Monitor Data'!L610),"",IF(H$4&gt;'Monitor Data'!L610,"",ABS(H$4-'Monitor Data'!L610)))</f>
        <v/>
      </c>
      <c r="I617" s="5" t="str">
        <f>IF(ISBLANK('Monitor Data'!M610),"",IF(I$4&gt;'Monitor Data'!M610,"",ABS(I$4-'Monitor Data'!M610)))</f>
        <v/>
      </c>
      <c r="J617" s="5" t="str">
        <f>IF(ISBLANK('Monitor Data'!O610),"",IF(J$4&gt;'Monitor Data'!O610,"",ABS(J$4-'Monitor Data'!O610)))</f>
        <v/>
      </c>
      <c r="K617" s="5" t="str">
        <f>IF(ISBLANK('Monitor Data'!P610),"",IF(K$4&gt;'Monitor Data'!P610,"",ABS(K$4-'Monitor Data'!P610)))</f>
        <v/>
      </c>
      <c r="L617" s="5" t="str">
        <f>IF(ISBLANK('Monitor Data'!Q610),"",IF(L$4&gt;'Monitor Data'!Q610,"",ABS(L$4-'Monitor Data'!Q610)))</f>
        <v/>
      </c>
      <c r="M617" s="5" t="str">
        <f>IF(ISBLANK('Monitor Data'!R610),"",IF(M$4&gt;'Monitor Data'!R610,"",ABS(M$4-'Monitor Data'!R610)))</f>
        <v/>
      </c>
      <c r="N617" s="5" t="str">
        <f>IF(ISBLANK('Monitor Data'!S610),"",IF(N$4&gt;'Monitor Data'!S610,"",ABS(N$4-'Monitor Data'!S610)))</f>
        <v/>
      </c>
    </row>
    <row r="618" spans="1:14" x14ac:dyDescent="0.25">
      <c r="A618" s="8">
        <v>44806</v>
      </c>
      <c r="B618" s="5">
        <f>IF(ISBLANK('Monitor Data'!B611),"",IF(B$4&gt;'Monitor Data'!B611,"",ABS(B$4-'Monitor Data'!B611)))</f>
        <v>1.0999999999999996</v>
      </c>
      <c r="C618" s="5">
        <f>IF(ISBLANK('Monitor Data'!D611),"",IF(C$4&gt;'Monitor Data'!D611,"",ABS(C$4-'Monitor Data'!D611)))</f>
        <v>2.9000000000000004</v>
      </c>
      <c r="D618" s="5">
        <f>IF(ISBLANK('Monitor Data'!E611),"",IF(D$4&gt;'Monitor Data'!E611,"",ABS(D$4-'Monitor Data'!E611)))</f>
        <v>3.6000000000000005</v>
      </c>
      <c r="E618" s="5">
        <f>IF(ISBLANK('Monitor Data'!G611),"",IF(E$4&gt;'Monitor Data'!G611,"",ABS(E$4-'Monitor Data'!G611)))</f>
        <v>2.2499999999999991</v>
      </c>
      <c r="F618" s="5">
        <f>IF(ISBLANK('Monitor Data'!H611),"",IF(F$4&gt;'Monitor Data'!H611,"",ABS(F$4-'Monitor Data'!H611)))</f>
        <v>0.60000000000000053</v>
      </c>
      <c r="G618" s="5">
        <f>IF(ISBLANK('Monitor Data'!J611),"",IF(G$4&gt;'Monitor Data'!J611,"",ABS(G$4-'Monitor Data'!J611)))</f>
        <v>1.7999999999999989</v>
      </c>
      <c r="H618" s="5" t="str">
        <f>IF(ISBLANK('Monitor Data'!L611),"",IF(H$4&gt;'Monitor Data'!L611,"",ABS(H$4-'Monitor Data'!L611)))</f>
        <v/>
      </c>
      <c r="I618" s="5" t="str">
        <f>IF(ISBLANK('Monitor Data'!M611),"",IF(I$4&gt;'Monitor Data'!M611,"",ABS(I$4-'Monitor Data'!M611)))</f>
        <v/>
      </c>
      <c r="J618" s="5" t="str">
        <f>IF(ISBLANK('Monitor Data'!O611),"",IF(J$4&gt;'Monitor Data'!O611,"",ABS(J$4-'Monitor Data'!O611)))</f>
        <v/>
      </c>
      <c r="K618" s="5">
        <f>IF(ISBLANK('Monitor Data'!P611),"",IF(K$4&gt;'Monitor Data'!P611,"",ABS(K$4-'Monitor Data'!P611)))</f>
        <v>2.7</v>
      </c>
      <c r="L618" s="5">
        <f>IF(ISBLANK('Monitor Data'!Q611),"",IF(L$4&gt;'Monitor Data'!Q611,"",ABS(L$4-'Monitor Data'!Q611)))</f>
        <v>2.4000000000000004</v>
      </c>
      <c r="M618" s="5">
        <f>IF(ISBLANK('Monitor Data'!R611),"",IF(M$4&gt;'Monitor Data'!R611,"",ABS(M$4-'Monitor Data'!R611)))</f>
        <v>0.39999999999999947</v>
      </c>
      <c r="N618" s="5">
        <f>IF(ISBLANK('Monitor Data'!S611),"",IF(N$4&gt;'Monitor Data'!S611,"",ABS(N$4-'Monitor Data'!S611)))</f>
        <v>1.7999999999999998</v>
      </c>
    </row>
    <row r="619" spans="1:14" x14ac:dyDescent="0.25">
      <c r="A619" s="8">
        <v>44807</v>
      </c>
      <c r="B619" s="5" t="str">
        <f>IF(ISBLANK('Monitor Data'!B612),"",IF(B$4&gt;'Monitor Data'!B612,"",ABS(B$4-'Monitor Data'!B612)))</f>
        <v/>
      </c>
      <c r="C619" s="5" t="str">
        <f>IF(ISBLANK('Monitor Data'!D612),"",IF(C$4&gt;'Monitor Data'!D612,"",ABS(C$4-'Monitor Data'!D612)))</f>
        <v/>
      </c>
      <c r="D619" s="5" t="str">
        <f>IF(ISBLANK('Monitor Data'!E612),"",IF(D$4&gt;'Monitor Data'!E612,"",ABS(D$4-'Monitor Data'!E612)))</f>
        <v/>
      </c>
      <c r="E619" s="5" t="str">
        <f>IF(ISBLANK('Monitor Data'!G612),"",IF(E$4&gt;'Monitor Data'!G612,"",ABS(E$4-'Monitor Data'!G612)))</f>
        <v/>
      </c>
      <c r="F619" s="5" t="str">
        <f>IF(ISBLANK('Monitor Data'!H612),"",IF(F$4&gt;'Monitor Data'!H612,"",ABS(F$4-'Monitor Data'!H612)))</f>
        <v/>
      </c>
      <c r="G619" s="5" t="str">
        <f>IF(ISBLANK('Monitor Data'!J612),"",IF(G$4&gt;'Monitor Data'!J612,"",ABS(G$4-'Monitor Data'!J612)))</f>
        <v/>
      </c>
      <c r="H619" s="5" t="str">
        <f>IF(ISBLANK('Monitor Data'!L612),"",IF(H$4&gt;'Monitor Data'!L612,"",ABS(H$4-'Monitor Data'!L612)))</f>
        <v/>
      </c>
      <c r="I619" s="5" t="str">
        <f>IF(ISBLANK('Monitor Data'!M612),"",IF(I$4&gt;'Monitor Data'!M612,"",ABS(I$4-'Monitor Data'!M612)))</f>
        <v/>
      </c>
      <c r="J619" s="5" t="str">
        <f>IF(ISBLANK('Monitor Data'!O612),"",IF(J$4&gt;'Monitor Data'!O612,"",ABS(J$4-'Monitor Data'!O612)))</f>
        <v/>
      </c>
      <c r="K619" s="5" t="str">
        <f>IF(ISBLANK('Monitor Data'!P612),"",IF(K$4&gt;'Monitor Data'!P612,"",ABS(K$4-'Monitor Data'!P612)))</f>
        <v/>
      </c>
      <c r="L619" s="5" t="str">
        <f>IF(ISBLANK('Monitor Data'!Q612),"",IF(L$4&gt;'Monitor Data'!Q612,"",ABS(L$4-'Monitor Data'!Q612)))</f>
        <v/>
      </c>
      <c r="M619" s="5" t="str">
        <f>IF(ISBLANK('Monitor Data'!R612),"",IF(M$4&gt;'Monitor Data'!R612,"",ABS(M$4-'Monitor Data'!R612)))</f>
        <v/>
      </c>
      <c r="N619" s="5" t="str">
        <f>IF(ISBLANK('Monitor Data'!S612),"",IF(N$4&gt;'Monitor Data'!S612,"",ABS(N$4-'Monitor Data'!S612)))</f>
        <v/>
      </c>
    </row>
    <row r="620" spans="1:14" x14ac:dyDescent="0.25">
      <c r="A620" s="8">
        <v>44808</v>
      </c>
      <c r="B620" s="5" t="str">
        <f>IF(ISBLANK('Monitor Data'!B613),"",IF(B$4&gt;'Monitor Data'!B613,"",ABS(B$4-'Monitor Data'!B613)))</f>
        <v/>
      </c>
      <c r="C620" s="5" t="str">
        <f>IF(ISBLANK('Monitor Data'!D613),"",IF(C$4&gt;'Monitor Data'!D613,"",ABS(C$4-'Monitor Data'!D613)))</f>
        <v/>
      </c>
      <c r="D620" s="5" t="str">
        <f>IF(ISBLANK('Monitor Data'!E613),"",IF(D$4&gt;'Monitor Data'!E613,"",ABS(D$4-'Monitor Data'!E613)))</f>
        <v/>
      </c>
      <c r="E620" s="5" t="str">
        <f>IF(ISBLANK('Monitor Data'!G613),"",IF(E$4&gt;'Monitor Data'!G613,"",ABS(E$4-'Monitor Data'!G613)))</f>
        <v/>
      </c>
      <c r="F620" s="5" t="str">
        <f>IF(ISBLANK('Monitor Data'!H613),"",IF(F$4&gt;'Monitor Data'!H613,"",ABS(F$4-'Monitor Data'!H613)))</f>
        <v/>
      </c>
      <c r="G620" s="5" t="str">
        <f>IF(ISBLANK('Monitor Data'!J613),"",IF(G$4&gt;'Monitor Data'!J613,"",ABS(G$4-'Monitor Data'!J613)))</f>
        <v/>
      </c>
      <c r="H620" s="5" t="str">
        <f>IF(ISBLANK('Monitor Data'!L613),"",IF(H$4&gt;'Monitor Data'!L613,"",ABS(H$4-'Monitor Data'!L613)))</f>
        <v/>
      </c>
      <c r="I620" s="5" t="str">
        <f>IF(ISBLANK('Monitor Data'!M613),"",IF(I$4&gt;'Monitor Data'!M613,"",ABS(I$4-'Monitor Data'!M613)))</f>
        <v/>
      </c>
      <c r="J620" s="5" t="str">
        <f>IF(ISBLANK('Monitor Data'!O613),"",IF(J$4&gt;'Monitor Data'!O613,"",ABS(J$4-'Monitor Data'!O613)))</f>
        <v/>
      </c>
      <c r="K620" s="5" t="str">
        <f>IF(ISBLANK('Monitor Data'!P613),"",IF(K$4&gt;'Monitor Data'!P613,"",ABS(K$4-'Monitor Data'!P613)))</f>
        <v/>
      </c>
      <c r="L620" s="5" t="str">
        <f>IF(ISBLANK('Monitor Data'!Q613),"",IF(L$4&gt;'Monitor Data'!Q613,"",ABS(L$4-'Monitor Data'!Q613)))</f>
        <v/>
      </c>
      <c r="M620" s="5" t="str">
        <f>IF(ISBLANK('Monitor Data'!R613),"",IF(M$4&gt;'Monitor Data'!R613,"",ABS(M$4-'Monitor Data'!R613)))</f>
        <v/>
      </c>
      <c r="N620" s="5" t="str">
        <f>IF(ISBLANK('Monitor Data'!S613),"",IF(N$4&gt;'Monitor Data'!S613,"",ABS(N$4-'Monitor Data'!S613)))</f>
        <v/>
      </c>
    </row>
    <row r="621" spans="1:14" x14ac:dyDescent="0.25">
      <c r="A621" s="8">
        <v>44809</v>
      </c>
      <c r="B621" s="5" t="str">
        <f>IF(ISBLANK('Monitor Data'!B614),"",IF(B$4&gt;'Monitor Data'!B614,"",ABS(B$4-'Monitor Data'!B614)))</f>
        <v/>
      </c>
      <c r="C621" s="5" t="str">
        <f>IF(ISBLANK('Monitor Data'!D614),"",IF(C$4&gt;'Monitor Data'!D614,"",ABS(C$4-'Monitor Data'!D614)))</f>
        <v/>
      </c>
      <c r="D621" s="5" t="str">
        <f>IF(ISBLANK('Monitor Data'!E614),"",IF(D$4&gt;'Monitor Data'!E614,"",ABS(D$4-'Monitor Data'!E614)))</f>
        <v/>
      </c>
      <c r="E621" s="5" t="str">
        <f>IF(ISBLANK('Monitor Data'!G614),"",IF(E$4&gt;'Monitor Data'!G614,"",ABS(E$4-'Monitor Data'!G614)))</f>
        <v/>
      </c>
      <c r="F621" s="5">
        <f>IF(ISBLANK('Monitor Data'!H614),"",IF(F$4&gt;'Monitor Data'!H614,"",ABS(F$4-'Monitor Data'!H614)))</f>
        <v>0.30000000000000071</v>
      </c>
      <c r="G621" s="5" t="str">
        <f>IF(ISBLANK('Monitor Data'!J614),"",IF(G$4&gt;'Monitor Data'!J614,"",ABS(G$4-'Monitor Data'!J614)))</f>
        <v/>
      </c>
      <c r="H621" s="5" t="str">
        <f>IF(ISBLANK('Monitor Data'!L614),"",IF(H$4&gt;'Monitor Data'!L614,"",ABS(H$4-'Monitor Data'!L614)))</f>
        <v/>
      </c>
      <c r="I621" s="5">
        <f>IF(ISBLANK('Monitor Data'!M614),"",IF(I$4&gt;'Monitor Data'!M614,"",ABS(I$4-'Monitor Data'!M614)))</f>
        <v>9.9999999999999645E-2</v>
      </c>
      <c r="J621" s="5">
        <f>IF(ISBLANK('Monitor Data'!O614),"",IF(J$4&gt;'Monitor Data'!O614,"",ABS(J$4-'Monitor Data'!O614)))</f>
        <v>1</v>
      </c>
      <c r="K621" s="5">
        <f>IF(ISBLANK('Monitor Data'!P614),"",IF(K$4&gt;'Monitor Data'!P614,"",ABS(K$4-'Monitor Data'!P614)))</f>
        <v>0</v>
      </c>
      <c r="L621" s="5" t="str">
        <f>IF(ISBLANK('Monitor Data'!Q614),"",IF(L$4&gt;'Monitor Data'!Q614,"",ABS(L$4-'Monitor Data'!Q614)))</f>
        <v/>
      </c>
      <c r="M621" s="5">
        <f>IF(ISBLANK('Monitor Data'!R614),"",IF(M$4&gt;'Monitor Data'!R614,"",ABS(M$4-'Monitor Data'!R614)))</f>
        <v>0.29999999999999982</v>
      </c>
      <c r="N621" s="5">
        <f>IF(ISBLANK('Monitor Data'!S614),"",IF(N$4&gt;'Monitor Data'!S614,"",ABS(N$4-'Monitor Data'!S614)))</f>
        <v>2.2999999999999998</v>
      </c>
    </row>
    <row r="622" spans="1:14" x14ac:dyDescent="0.25">
      <c r="A622" s="8">
        <v>44810</v>
      </c>
      <c r="B622" s="5" t="str">
        <f>IF(ISBLANK('Monitor Data'!B615),"",IF(B$4&gt;'Monitor Data'!B615,"",ABS(B$4-'Monitor Data'!B615)))</f>
        <v/>
      </c>
      <c r="C622" s="5" t="str">
        <f>IF(ISBLANK('Monitor Data'!D615),"",IF(C$4&gt;'Monitor Data'!D615,"",ABS(C$4-'Monitor Data'!D615)))</f>
        <v/>
      </c>
      <c r="D622" s="5">
        <f>IF(ISBLANK('Monitor Data'!E615),"",IF(D$4&gt;'Monitor Data'!E615,"",ABS(D$4-'Monitor Data'!E615)))</f>
        <v>3.2</v>
      </c>
      <c r="E622" s="5">
        <f>IF(ISBLANK('Monitor Data'!G615),"",IF(E$4&gt;'Monitor Data'!G615,"",ABS(E$4-'Monitor Data'!G615)))</f>
        <v>1.5499999999999998</v>
      </c>
      <c r="F622" s="5" t="str">
        <f>IF(ISBLANK('Monitor Data'!H615),"",IF(F$4&gt;'Monitor Data'!H615,"",ABS(F$4-'Monitor Data'!H615)))</f>
        <v/>
      </c>
      <c r="G622" s="5" t="str">
        <f>IF(ISBLANK('Monitor Data'!J615),"",IF(G$4&gt;'Monitor Data'!J615,"",ABS(G$4-'Monitor Data'!J615)))</f>
        <v/>
      </c>
      <c r="H622" s="5" t="str">
        <f>IF(ISBLANK('Monitor Data'!L615),"",IF(H$4&gt;'Monitor Data'!L615,"",ABS(H$4-'Monitor Data'!L615)))</f>
        <v/>
      </c>
      <c r="I622" s="5">
        <f>IF(ISBLANK('Monitor Data'!M615),"",IF(I$4&gt;'Monitor Data'!M615,"",ABS(I$4-'Monitor Data'!M615)))</f>
        <v>0.5</v>
      </c>
      <c r="J622" s="5" t="str">
        <f>IF(ISBLANK('Monitor Data'!O615),"",IF(J$4&gt;'Monitor Data'!O615,"",ABS(J$4-'Monitor Data'!O615)))</f>
        <v/>
      </c>
      <c r="K622" s="5" t="str">
        <f>IF(ISBLANK('Monitor Data'!P615),"",IF(K$4&gt;'Monitor Data'!P615,"",ABS(K$4-'Monitor Data'!P615)))</f>
        <v/>
      </c>
      <c r="L622" s="5" t="str">
        <f>IF(ISBLANK('Monitor Data'!Q615),"",IF(L$4&gt;'Monitor Data'!Q615,"",ABS(L$4-'Monitor Data'!Q615)))</f>
        <v/>
      </c>
      <c r="M622" s="5" t="str">
        <f>IF(ISBLANK('Monitor Data'!R615),"",IF(M$4&gt;'Monitor Data'!R615,"",ABS(M$4-'Monitor Data'!R615)))</f>
        <v/>
      </c>
      <c r="N622" s="5" t="str">
        <f>IF(ISBLANK('Monitor Data'!S615),"",IF(N$4&gt;'Monitor Data'!S615,"",ABS(N$4-'Monitor Data'!S615)))</f>
        <v/>
      </c>
    </row>
    <row r="623" spans="1:14" x14ac:dyDescent="0.25">
      <c r="A623" s="8">
        <v>44811</v>
      </c>
      <c r="B623" s="5" t="str">
        <f>IF(ISBLANK('Monitor Data'!B616),"",IF(B$4&gt;'Monitor Data'!B616,"",ABS(B$4-'Monitor Data'!B616)))</f>
        <v/>
      </c>
      <c r="C623" s="5" t="str">
        <f>IF(ISBLANK('Monitor Data'!D616),"",IF(C$4&gt;'Monitor Data'!D616,"",ABS(C$4-'Monitor Data'!D616)))</f>
        <v/>
      </c>
      <c r="D623" s="5">
        <f>IF(ISBLANK('Monitor Data'!E616),"",IF(D$4&gt;'Monitor Data'!E616,"",ABS(D$4-'Monitor Data'!E616)))</f>
        <v>0.79999999999999982</v>
      </c>
      <c r="E623" s="5">
        <f>IF(ISBLANK('Monitor Data'!G616),"",IF(E$4&gt;'Monitor Data'!G616,"",ABS(E$4-'Monitor Data'!G616)))</f>
        <v>3.05</v>
      </c>
      <c r="F623" s="5" t="str">
        <f>IF(ISBLANK('Monitor Data'!H616),"",IF(F$4&gt;'Monitor Data'!H616,"",ABS(F$4-'Monitor Data'!H616)))</f>
        <v/>
      </c>
      <c r="G623" s="5" t="str">
        <f>IF(ISBLANK('Monitor Data'!J616),"",IF(G$4&gt;'Monitor Data'!J616,"",ABS(G$4-'Monitor Data'!J616)))</f>
        <v/>
      </c>
      <c r="H623" s="5" t="str">
        <f>IF(ISBLANK('Monitor Data'!L616),"",IF(H$4&gt;'Monitor Data'!L616,"",ABS(H$4-'Monitor Data'!L616)))</f>
        <v/>
      </c>
      <c r="I623" s="5">
        <f>IF(ISBLANK('Monitor Data'!M616),"",IF(I$4&gt;'Monitor Data'!M616,"",ABS(I$4-'Monitor Data'!M616)))</f>
        <v>2.0999999999999996</v>
      </c>
      <c r="J623" s="5" t="str">
        <f>IF(ISBLANK('Monitor Data'!O616),"",IF(J$4&gt;'Monitor Data'!O616,"",ABS(J$4-'Monitor Data'!O616)))</f>
        <v/>
      </c>
      <c r="K623" s="5">
        <f>IF(ISBLANK('Monitor Data'!P616),"",IF(K$4&gt;'Monitor Data'!P616,"",ABS(K$4-'Monitor Data'!P616)))</f>
        <v>9.9999999999999645E-2</v>
      </c>
      <c r="L623" s="5" t="str">
        <f>IF(ISBLANK('Monitor Data'!Q616),"",IF(L$4&gt;'Monitor Data'!Q616,"",ABS(L$4-'Monitor Data'!Q616)))</f>
        <v/>
      </c>
      <c r="M623" s="5" t="str">
        <f>IF(ISBLANK('Monitor Data'!R616),"",IF(M$4&gt;'Monitor Data'!R616,"",ABS(M$4-'Monitor Data'!R616)))</f>
        <v/>
      </c>
      <c r="N623" s="5" t="str">
        <f>IF(ISBLANK('Monitor Data'!S616),"",IF(N$4&gt;'Monitor Data'!S616,"",ABS(N$4-'Monitor Data'!S616)))</f>
        <v/>
      </c>
    </row>
    <row r="624" spans="1:14" x14ac:dyDescent="0.25">
      <c r="A624" s="8">
        <v>44812</v>
      </c>
      <c r="B624" s="5">
        <f>IF(ISBLANK('Monitor Data'!B617),"",IF(B$4&gt;'Monitor Data'!B617,"",ABS(B$4-'Monitor Data'!B617)))</f>
        <v>2.5999999999999996</v>
      </c>
      <c r="C624" s="5">
        <f>IF(ISBLANK('Monitor Data'!D617),"",IF(C$4&gt;'Monitor Data'!D617,"",ABS(C$4-'Monitor Data'!D617)))</f>
        <v>0.20000000000000018</v>
      </c>
      <c r="D624" s="5">
        <f>IF(ISBLANK('Monitor Data'!E617),"",IF(D$4&gt;'Monitor Data'!E617,"",ABS(D$4-'Monitor Data'!E617)))</f>
        <v>5.4999999999999991</v>
      </c>
      <c r="E624" s="5">
        <f>IF(ISBLANK('Monitor Data'!G617),"",IF(E$4&gt;'Monitor Data'!G617,"",ABS(E$4-'Monitor Data'!G617)))</f>
        <v>2.0499999999999998</v>
      </c>
      <c r="F624" s="5">
        <f>IF(ISBLANK('Monitor Data'!H617),"",IF(F$4&gt;'Monitor Data'!H617,"",ABS(F$4-'Monitor Data'!H617)))</f>
        <v>2</v>
      </c>
      <c r="G624" s="5">
        <f>IF(ISBLANK('Monitor Data'!J617),"",IF(G$4&gt;'Monitor Data'!J617,"",ABS(G$4-'Monitor Data'!J617)))</f>
        <v>0.39999999999999947</v>
      </c>
      <c r="H624" s="5">
        <f>IF(ISBLANK('Monitor Data'!L617),"",IF(H$4&gt;'Monitor Data'!L617,"",ABS(H$4-'Monitor Data'!L617)))</f>
        <v>2.8999999999999995</v>
      </c>
      <c r="I624" s="5">
        <f>IF(ISBLANK('Monitor Data'!M617),"",IF(I$4&gt;'Monitor Data'!M617,"",ABS(I$4-'Monitor Data'!M617)))</f>
        <v>2.0999999999999996</v>
      </c>
      <c r="J624" s="5">
        <f>IF(ISBLANK('Monitor Data'!O617),"",IF(J$4&gt;'Monitor Data'!O617,"",ABS(J$4-'Monitor Data'!O617)))</f>
        <v>1</v>
      </c>
      <c r="K624" s="5">
        <f>IF(ISBLANK('Monitor Data'!P617),"",IF(K$4&gt;'Monitor Data'!P617,"",ABS(K$4-'Monitor Data'!P617)))</f>
        <v>1.4999999999999991</v>
      </c>
      <c r="L624" s="5" t="str">
        <f>IF(ISBLANK('Monitor Data'!Q617),"",IF(L$4&gt;'Monitor Data'!Q617,"",ABS(L$4-'Monitor Data'!Q617)))</f>
        <v/>
      </c>
      <c r="M624" s="5">
        <f>IF(ISBLANK('Monitor Data'!R617),"",IF(M$4&gt;'Monitor Data'!R617,"",ABS(M$4-'Monitor Data'!R617)))</f>
        <v>0.20000000000000018</v>
      </c>
      <c r="N624" s="5">
        <f>IF(ISBLANK('Monitor Data'!S617),"",IF(N$4&gt;'Monitor Data'!S617,"",ABS(N$4-'Monitor Data'!S617)))</f>
        <v>9.9999999999999645E-2</v>
      </c>
    </row>
    <row r="625" spans="1:14" x14ac:dyDescent="0.25">
      <c r="A625" s="8">
        <v>44813</v>
      </c>
      <c r="B625" s="5" t="str">
        <f>IF(ISBLANK('Monitor Data'!B618),"",IF(B$4&gt;'Monitor Data'!B618,"",ABS(B$4-'Monitor Data'!B618)))</f>
        <v/>
      </c>
      <c r="C625" s="5" t="str">
        <f>IF(ISBLANK('Monitor Data'!D618),"",IF(C$4&gt;'Monitor Data'!D618,"",ABS(C$4-'Monitor Data'!D618)))</f>
        <v/>
      </c>
      <c r="D625" s="5">
        <f>IF(ISBLANK('Monitor Data'!E618),"",IF(D$4&gt;'Monitor Data'!E618,"",ABS(D$4-'Monitor Data'!E618)))</f>
        <v>3.2</v>
      </c>
      <c r="E625" s="5">
        <f>IF(ISBLANK('Monitor Data'!G618),"",IF(E$4&gt;'Monitor Data'!G618,"",ABS(E$4-'Monitor Data'!G618)))</f>
        <v>1.4500000000000002</v>
      </c>
      <c r="F625" s="5" t="str">
        <f>IF(ISBLANK('Monitor Data'!H618),"",IF(F$4&gt;'Monitor Data'!H618,"",ABS(F$4-'Monitor Data'!H618)))</f>
        <v/>
      </c>
      <c r="G625" s="5" t="str">
        <f>IF(ISBLANK('Monitor Data'!J618),"",IF(G$4&gt;'Monitor Data'!J618,"",ABS(G$4-'Monitor Data'!J618)))</f>
        <v/>
      </c>
      <c r="H625" s="5" t="str">
        <f>IF(ISBLANK('Monitor Data'!L618),"",IF(H$4&gt;'Monitor Data'!L618,"",ABS(H$4-'Monitor Data'!L618)))</f>
        <v/>
      </c>
      <c r="I625" s="5">
        <f>IF(ISBLANK('Monitor Data'!M618),"",IF(I$4&gt;'Monitor Data'!M618,"",ABS(I$4-'Monitor Data'!M618)))</f>
        <v>1.0999999999999996</v>
      </c>
      <c r="J625" s="5" t="str">
        <f>IF(ISBLANK('Monitor Data'!O618),"",IF(J$4&gt;'Monitor Data'!O618,"",ABS(J$4-'Monitor Data'!O618)))</f>
        <v/>
      </c>
      <c r="K625" s="5">
        <f>IF(ISBLANK('Monitor Data'!P618),"",IF(K$4&gt;'Monitor Data'!P618,"",ABS(K$4-'Monitor Data'!P618)))</f>
        <v>0.29999999999999982</v>
      </c>
      <c r="L625" s="5">
        <f>IF(ISBLANK('Monitor Data'!Q618),"",IF(L$4&gt;'Monitor Data'!Q618,"",ABS(L$4-'Monitor Data'!Q618)))</f>
        <v>1</v>
      </c>
      <c r="M625" s="5" t="str">
        <f>IF(ISBLANK('Monitor Data'!R618),"",IF(M$4&gt;'Monitor Data'!R618,"",ABS(M$4-'Monitor Data'!R618)))</f>
        <v/>
      </c>
      <c r="N625" s="5" t="str">
        <f>IF(ISBLANK('Monitor Data'!S618),"",IF(N$4&gt;'Monitor Data'!S618,"",ABS(N$4-'Monitor Data'!S618)))</f>
        <v/>
      </c>
    </row>
    <row r="626" spans="1:14" x14ac:dyDescent="0.25">
      <c r="A626" s="8">
        <v>44814</v>
      </c>
      <c r="B626" s="5" t="str">
        <f>IF(ISBLANK('Monitor Data'!B619),"",IF(B$4&gt;'Monitor Data'!B619,"",ABS(B$4-'Monitor Data'!B619)))</f>
        <v/>
      </c>
      <c r="C626" s="5" t="str">
        <f>IF(ISBLANK('Monitor Data'!D619),"",IF(C$4&gt;'Monitor Data'!D619,"",ABS(C$4-'Monitor Data'!D619)))</f>
        <v/>
      </c>
      <c r="D626" s="5" t="str">
        <f>IF(ISBLANK('Monitor Data'!E619),"",IF(D$4&gt;'Monitor Data'!E619,"",ABS(D$4-'Monitor Data'!E619)))</f>
        <v/>
      </c>
      <c r="E626" s="5" t="str">
        <f>IF(ISBLANK('Monitor Data'!G619),"",IF(E$4&gt;'Monitor Data'!G619,"",ABS(E$4-'Monitor Data'!G619)))</f>
        <v/>
      </c>
      <c r="F626" s="5" t="str">
        <f>IF(ISBLANK('Monitor Data'!H619),"",IF(F$4&gt;'Monitor Data'!H619,"",ABS(F$4-'Monitor Data'!H619)))</f>
        <v/>
      </c>
      <c r="G626" s="5" t="str">
        <f>IF(ISBLANK('Monitor Data'!J619),"",IF(G$4&gt;'Monitor Data'!J619,"",ABS(G$4-'Monitor Data'!J619)))</f>
        <v/>
      </c>
      <c r="H626" s="5" t="str">
        <f>IF(ISBLANK('Monitor Data'!L619),"",IF(H$4&gt;'Monitor Data'!L619,"",ABS(H$4-'Monitor Data'!L619)))</f>
        <v/>
      </c>
      <c r="I626" s="5" t="str">
        <f>IF(ISBLANK('Monitor Data'!M619),"",IF(I$4&gt;'Monitor Data'!M619,"",ABS(I$4-'Monitor Data'!M619)))</f>
        <v/>
      </c>
      <c r="J626" s="5" t="str">
        <f>IF(ISBLANK('Monitor Data'!O619),"",IF(J$4&gt;'Monitor Data'!O619,"",ABS(J$4-'Monitor Data'!O619)))</f>
        <v/>
      </c>
      <c r="K626" s="5">
        <f>IF(ISBLANK('Monitor Data'!P619),"",IF(K$4&gt;'Monitor Data'!P619,"",ABS(K$4-'Monitor Data'!P619)))</f>
        <v>0</v>
      </c>
      <c r="L626" s="5" t="str">
        <f>IF(ISBLANK('Monitor Data'!Q619),"",IF(L$4&gt;'Monitor Data'!Q619,"",ABS(L$4-'Monitor Data'!Q619)))</f>
        <v/>
      </c>
      <c r="M626" s="5" t="str">
        <f>IF(ISBLANK('Monitor Data'!R619),"",IF(M$4&gt;'Monitor Data'!R619,"",ABS(M$4-'Monitor Data'!R619)))</f>
        <v/>
      </c>
      <c r="N626" s="5" t="str">
        <f>IF(ISBLANK('Monitor Data'!S619),"",IF(N$4&gt;'Monitor Data'!S619,"",ABS(N$4-'Monitor Data'!S619)))</f>
        <v/>
      </c>
    </row>
    <row r="627" spans="1:14" x14ac:dyDescent="0.25">
      <c r="A627" s="8">
        <v>44815</v>
      </c>
      <c r="B627" s="5" t="str">
        <f>IF(ISBLANK('Monitor Data'!B620),"",IF(B$4&gt;'Monitor Data'!B620,"",ABS(B$4-'Monitor Data'!B620)))</f>
        <v/>
      </c>
      <c r="C627" s="5" t="str">
        <f>IF(ISBLANK('Monitor Data'!D620),"",IF(C$4&gt;'Monitor Data'!D620,"",ABS(C$4-'Monitor Data'!D620)))</f>
        <v/>
      </c>
      <c r="D627" s="5" t="str">
        <f>IF(ISBLANK('Monitor Data'!E620),"",IF(D$4&gt;'Monitor Data'!E620,"",ABS(D$4-'Monitor Data'!E620)))</f>
        <v/>
      </c>
      <c r="E627" s="5" t="str">
        <f>IF(ISBLANK('Monitor Data'!G620),"",IF(E$4&gt;'Monitor Data'!G620,"",ABS(E$4-'Monitor Data'!G620)))</f>
        <v/>
      </c>
      <c r="F627" s="5" t="str">
        <f>IF(ISBLANK('Monitor Data'!H620),"",IF(F$4&gt;'Monitor Data'!H620,"",ABS(F$4-'Monitor Data'!H620)))</f>
        <v/>
      </c>
      <c r="G627" s="5" t="str">
        <f>IF(ISBLANK('Monitor Data'!J620),"",IF(G$4&gt;'Monitor Data'!J620,"",ABS(G$4-'Monitor Data'!J620)))</f>
        <v/>
      </c>
      <c r="H627" s="5" t="str">
        <f>IF(ISBLANK('Monitor Data'!L620),"",IF(H$4&gt;'Monitor Data'!L620,"",ABS(H$4-'Monitor Data'!L620)))</f>
        <v/>
      </c>
      <c r="I627" s="5" t="str">
        <f>IF(ISBLANK('Monitor Data'!M620),"",IF(I$4&gt;'Monitor Data'!M620,"",ABS(I$4-'Monitor Data'!M620)))</f>
        <v/>
      </c>
      <c r="J627" s="5" t="str">
        <f>IF(ISBLANK('Monitor Data'!O620),"",IF(J$4&gt;'Monitor Data'!O620,"",ABS(J$4-'Monitor Data'!O620)))</f>
        <v/>
      </c>
      <c r="K627" s="5" t="str">
        <f>IF(ISBLANK('Monitor Data'!P620),"",IF(K$4&gt;'Monitor Data'!P620,"",ABS(K$4-'Monitor Data'!P620)))</f>
        <v/>
      </c>
      <c r="L627" s="5" t="str">
        <f>IF(ISBLANK('Monitor Data'!Q620),"",IF(L$4&gt;'Monitor Data'!Q620,"",ABS(L$4-'Monitor Data'!Q620)))</f>
        <v/>
      </c>
      <c r="M627" s="5" t="str">
        <f>IF(ISBLANK('Monitor Data'!R620),"",IF(M$4&gt;'Monitor Data'!R620,"",ABS(M$4-'Monitor Data'!R620)))</f>
        <v/>
      </c>
      <c r="N627" s="5" t="str">
        <f>IF(ISBLANK('Monitor Data'!S620),"",IF(N$4&gt;'Monitor Data'!S620,"",ABS(N$4-'Monitor Data'!S620)))</f>
        <v/>
      </c>
    </row>
    <row r="628" spans="1:14" x14ac:dyDescent="0.25">
      <c r="A628" s="8">
        <v>44816</v>
      </c>
      <c r="B628" s="5" t="str">
        <f>IF(ISBLANK('Monitor Data'!B621),"",IF(B$4&gt;'Monitor Data'!B621,"",ABS(B$4-'Monitor Data'!B621)))</f>
        <v/>
      </c>
      <c r="C628" s="5" t="str">
        <f>IF(ISBLANK('Monitor Data'!D621),"",IF(C$4&gt;'Monitor Data'!D621,"",ABS(C$4-'Monitor Data'!D621)))</f>
        <v/>
      </c>
      <c r="D628" s="5" t="str">
        <f>IF(ISBLANK('Monitor Data'!E621),"",IF(D$4&gt;'Monitor Data'!E621,"",ABS(D$4-'Monitor Data'!E621)))</f>
        <v/>
      </c>
      <c r="E628" s="5" t="str">
        <f>IF(ISBLANK('Monitor Data'!G621),"",IF(E$4&gt;'Monitor Data'!G621,"",ABS(E$4-'Monitor Data'!G621)))</f>
        <v/>
      </c>
      <c r="F628" s="5" t="str">
        <f>IF(ISBLANK('Monitor Data'!H621),"",IF(F$4&gt;'Monitor Data'!H621,"",ABS(F$4-'Monitor Data'!H621)))</f>
        <v/>
      </c>
      <c r="G628" s="5" t="str">
        <f>IF(ISBLANK('Monitor Data'!J621),"",IF(G$4&gt;'Monitor Data'!J621,"",ABS(G$4-'Monitor Data'!J621)))</f>
        <v/>
      </c>
      <c r="H628" s="5" t="str">
        <f>IF(ISBLANK('Monitor Data'!L621),"",IF(H$4&gt;'Monitor Data'!L621,"",ABS(H$4-'Monitor Data'!L621)))</f>
        <v/>
      </c>
      <c r="I628" s="5" t="str">
        <f>IF(ISBLANK('Monitor Data'!M621),"",IF(I$4&gt;'Monitor Data'!M621,"",ABS(I$4-'Monitor Data'!M621)))</f>
        <v/>
      </c>
      <c r="J628" s="5" t="str">
        <f>IF(ISBLANK('Monitor Data'!O621),"",IF(J$4&gt;'Monitor Data'!O621,"",ABS(J$4-'Monitor Data'!O621)))</f>
        <v/>
      </c>
      <c r="K628" s="5" t="str">
        <f>IF(ISBLANK('Monitor Data'!P621),"",IF(K$4&gt;'Monitor Data'!P621,"",ABS(K$4-'Monitor Data'!P621)))</f>
        <v/>
      </c>
      <c r="L628" s="5" t="str">
        <f>IF(ISBLANK('Monitor Data'!Q621),"",IF(L$4&gt;'Monitor Data'!Q621,"",ABS(L$4-'Monitor Data'!Q621)))</f>
        <v/>
      </c>
      <c r="M628" s="5" t="str">
        <f>IF(ISBLANK('Monitor Data'!R621),"",IF(M$4&gt;'Monitor Data'!R621,"",ABS(M$4-'Monitor Data'!R621)))</f>
        <v/>
      </c>
      <c r="N628" s="5" t="str">
        <f>IF(ISBLANK('Monitor Data'!S621),"",IF(N$4&gt;'Monitor Data'!S621,"",ABS(N$4-'Monitor Data'!S621)))</f>
        <v/>
      </c>
    </row>
    <row r="629" spans="1:14" x14ac:dyDescent="0.25">
      <c r="A629" s="8">
        <v>44817</v>
      </c>
      <c r="B629" s="5" t="str">
        <f>IF(ISBLANK('Monitor Data'!B622),"",IF(B$4&gt;'Monitor Data'!B622,"",ABS(B$4-'Monitor Data'!B622)))</f>
        <v/>
      </c>
      <c r="C629" s="5" t="str">
        <f>IF(ISBLANK('Monitor Data'!D622),"",IF(C$4&gt;'Monitor Data'!D622,"",ABS(C$4-'Monitor Data'!D622)))</f>
        <v/>
      </c>
      <c r="D629" s="5" t="str">
        <f>IF(ISBLANK('Monitor Data'!E622),"",IF(D$4&gt;'Monitor Data'!E622,"",ABS(D$4-'Monitor Data'!E622)))</f>
        <v/>
      </c>
      <c r="E629" s="5" t="str">
        <f>IF(ISBLANK('Monitor Data'!G622),"",IF(E$4&gt;'Monitor Data'!G622,"",ABS(E$4-'Monitor Data'!G622)))</f>
        <v/>
      </c>
      <c r="F629" s="5" t="str">
        <f>IF(ISBLANK('Monitor Data'!H622),"",IF(F$4&gt;'Monitor Data'!H622,"",ABS(F$4-'Monitor Data'!H622)))</f>
        <v/>
      </c>
      <c r="G629" s="5" t="str">
        <f>IF(ISBLANK('Monitor Data'!J622),"",IF(G$4&gt;'Monitor Data'!J622,"",ABS(G$4-'Monitor Data'!J622)))</f>
        <v/>
      </c>
      <c r="H629" s="5" t="str">
        <f>IF(ISBLANK('Monitor Data'!L622),"",IF(H$4&gt;'Monitor Data'!L622,"",ABS(H$4-'Monitor Data'!L622)))</f>
        <v/>
      </c>
      <c r="I629" s="5" t="str">
        <f>IF(ISBLANK('Monitor Data'!M622),"",IF(I$4&gt;'Monitor Data'!M622,"",ABS(I$4-'Monitor Data'!M622)))</f>
        <v/>
      </c>
      <c r="J629" s="5" t="str">
        <f>IF(ISBLANK('Monitor Data'!O622),"",IF(J$4&gt;'Monitor Data'!O622,"",ABS(J$4-'Monitor Data'!O622)))</f>
        <v/>
      </c>
      <c r="K629" s="5" t="str">
        <f>IF(ISBLANK('Monitor Data'!P622),"",IF(K$4&gt;'Monitor Data'!P622,"",ABS(K$4-'Monitor Data'!P622)))</f>
        <v/>
      </c>
      <c r="L629" s="5" t="str">
        <f>IF(ISBLANK('Monitor Data'!Q622),"",IF(L$4&gt;'Monitor Data'!Q622,"",ABS(L$4-'Monitor Data'!Q622)))</f>
        <v/>
      </c>
      <c r="M629" s="5" t="str">
        <f>IF(ISBLANK('Monitor Data'!R622),"",IF(M$4&gt;'Monitor Data'!R622,"",ABS(M$4-'Monitor Data'!R622)))</f>
        <v/>
      </c>
      <c r="N629" s="5" t="str">
        <f>IF(ISBLANK('Monitor Data'!S622),"",IF(N$4&gt;'Monitor Data'!S622,"",ABS(N$4-'Monitor Data'!S622)))</f>
        <v/>
      </c>
    </row>
    <row r="630" spans="1:14" x14ac:dyDescent="0.25">
      <c r="A630" s="8">
        <v>44818</v>
      </c>
      <c r="B630" s="5">
        <f>IF(ISBLANK('Monitor Data'!B623),"",IF(B$4&gt;'Monitor Data'!B623,"",ABS(B$4-'Monitor Data'!B623)))</f>
        <v>9.9999999999999645E-2</v>
      </c>
      <c r="C630" s="5" t="str">
        <f>IF(ISBLANK('Monitor Data'!D623),"",IF(C$4&gt;'Monitor Data'!D623,"",ABS(C$4-'Monitor Data'!D623)))</f>
        <v/>
      </c>
      <c r="D630" s="5" t="str">
        <f>IF(ISBLANK('Monitor Data'!E623),"",IF(D$4&gt;'Monitor Data'!E623,"",ABS(D$4-'Monitor Data'!E623)))</f>
        <v/>
      </c>
      <c r="E630" s="5" t="str">
        <f>IF(ISBLANK('Monitor Data'!G623),"",IF(E$4&gt;'Monitor Data'!G623,"",ABS(E$4-'Monitor Data'!G623)))</f>
        <v/>
      </c>
      <c r="F630" s="5">
        <f>IF(ISBLANK('Monitor Data'!H623),"",IF(F$4&gt;'Monitor Data'!H623,"",ABS(F$4-'Monitor Data'!H623)))</f>
        <v>2.8000000000000007</v>
      </c>
      <c r="G630" s="5" t="str">
        <f>IF(ISBLANK('Monitor Data'!J623),"",IF(G$4&gt;'Monitor Data'!J623,"",ABS(G$4-'Monitor Data'!J623)))</f>
        <v/>
      </c>
      <c r="H630" s="5">
        <f>IF(ISBLANK('Monitor Data'!L623),"",IF(H$4&gt;'Monitor Data'!L623,"",ABS(H$4-'Monitor Data'!L623)))</f>
        <v>1.7999999999999998</v>
      </c>
      <c r="I630" s="5">
        <f>IF(ISBLANK('Monitor Data'!M623),"",IF(I$4&gt;'Monitor Data'!M623,"",ABS(I$4-'Monitor Data'!M623)))</f>
        <v>9.9999999999999645E-2</v>
      </c>
      <c r="J630" s="5">
        <f>IF(ISBLANK('Monitor Data'!O623),"",IF(J$4&gt;'Monitor Data'!O623,"",ABS(J$4-'Monitor Data'!O623)))</f>
        <v>2.2999999999999989</v>
      </c>
      <c r="K630" s="5">
        <f>IF(ISBLANK('Monitor Data'!P623),"",IF(K$4&gt;'Monitor Data'!P623,"",ABS(K$4-'Monitor Data'!P623)))</f>
        <v>0.29999999999999982</v>
      </c>
      <c r="L630" s="5">
        <f>IF(ISBLANK('Monitor Data'!Q623),"",IF(L$4&gt;'Monitor Data'!Q623,"",ABS(L$4-'Monitor Data'!Q623)))</f>
        <v>1.3000000000000007</v>
      </c>
      <c r="M630" s="5" t="str">
        <f>IF(ISBLANK('Monitor Data'!R623),"",IF(M$4&gt;'Monitor Data'!R623,"",ABS(M$4-'Monitor Data'!R623)))</f>
        <v/>
      </c>
      <c r="N630" s="5">
        <f>IF(ISBLANK('Monitor Data'!S623),"",IF(N$4&gt;'Monitor Data'!S623,"",ABS(N$4-'Monitor Data'!S623)))</f>
        <v>1.9999999999999991</v>
      </c>
    </row>
    <row r="631" spans="1:14" x14ac:dyDescent="0.25">
      <c r="A631" s="8">
        <v>44819</v>
      </c>
      <c r="B631" s="5" t="str">
        <f>IF(ISBLANK('Monitor Data'!B624),"",IF(B$4&gt;'Monitor Data'!B624,"",ABS(B$4-'Monitor Data'!B624)))</f>
        <v/>
      </c>
      <c r="C631" s="5" t="str">
        <f>IF(ISBLANK('Monitor Data'!D624),"",IF(C$4&gt;'Monitor Data'!D624,"",ABS(C$4-'Monitor Data'!D624)))</f>
        <v/>
      </c>
      <c r="D631" s="5">
        <f>IF(ISBLANK('Monitor Data'!E624),"",IF(D$4&gt;'Monitor Data'!E624,"",ABS(D$4-'Monitor Data'!E624)))</f>
        <v>3.2</v>
      </c>
      <c r="E631" s="5">
        <f>IF(ISBLANK('Monitor Data'!G624),"",IF(E$4&gt;'Monitor Data'!G624,"",ABS(E$4-'Monitor Data'!G624)))</f>
        <v>2.2499999999999991</v>
      </c>
      <c r="F631" s="5" t="str">
        <f>IF(ISBLANK('Monitor Data'!H624),"",IF(F$4&gt;'Monitor Data'!H624,"",ABS(F$4-'Monitor Data'!H624)))</f>
        <v/>
      </c>
      <c r="G631" s="5" t="str">
        <f>IF(ISBLANK('Monitor Data'!J624),"",IF(G$4&gt;'Monitor Data'!J624,"",ABS(G$4-'Monitor Data'!J624)))</f>
        <v/>
      </c>
      <c r="H631" s="5" t="str">
        <f>IF(ISBLANK('Monitor Data'!L624),"",IF(H$4&gt;'Monitor Data'!L624,"",ABS(H$4-'Monitor Data'!L624)))</f>
        <v/>
      </c>
      <c r="I631" s="5">
        <f>IF(ISBLANK('Monitor Data'!M624),"",IF(I$4&gt;'Monitor Data'!M624,"",ABS(I$4-'Monitor Data'!M624)))</f>
        <v>2.3000000000000007</v>
      </c>
      <c r="J631" s="5" t="str">
        <f>IF(ISBLANK('Monitor Data'!O624),"",IF(J$4&gt;'Monitor Data'!O624,"",ABS(J$4-'Monitor Data'!O624)))</f>
        <v/>
      </c>
      <c r="K631" s="5">
        <f>IF(ISBLANK('Monitor Data'!P624),"",IF(K$4&gt;'Monitor Data'!P624,"",ABS(K$4-'Monitor Data'!P624)))</f>
        <v>0.39999999999999947</v>
      </c>
      <c r="L631" s="5" t="str">
        <f>IF(ISBLANK('Monitor Data'!Q624),"",IF(L$4&gt;'Monitor Data'!Q624,"",ABS(L$4-'Monitor Data'!Q624)))</f>
        <v/>
      </c>
      <c r="M631" s="5" t="str">
        <f>IF(ISBLANK('Monitor Data'!R624),"",IF(M$4&gt;'Monitor Data'!R624,"",ABS(M$4-'Monitor Data'!R624)))</f>
        <v/>
      </c>
      <c r="N631" s="5" t="str">
        <f>IF(ISBLANK('Monitor Data'!S624),"",IF(N$4&gt;'Monitor Data'!S624,"",ABS(N$4-'Monitor Data'!S624)))</f>
        <v/>
      </c>
    </row>
    <row r="632" spans="1:14" x14ac:dyDescent="0.25">
      <c r="A632" s="8">
        <v>44820</v>
      </c>
      <c r="B632" s="5" t="str">
        <f>IF(ISBLANK('Monitor Data'!B625),"",IF(B$4&gt;'Monitor Data'!B625,"",ABS(B$4-'Monitor Data'!B625)))</f>
        <v/>
      </c>
      <c r="C632" s="5" t="str">
        <f>IF(ISBLANK('Monitor Data'!D625),"",IF(C$4&gt;'Monitor Data'!D625,"",ABS(C$4-'Monitor Data'!D625)))</f>
        <v/>
      </c>
      <c r="D632" s="5">
        <f>IF(ISBLANK('Monitor Data'!E625),"",IF(D$4&gt;'Monitor Data'!E625,"",ABS(D$4-'Monitor Data'!E625)))</f>
        <v>5.4999999999999991</v>
      </c>
      <c r="E632" s="5">
        <f>IF(ISBLANK('Monitor Data'!G625),"",IF(E$4&gt;'Monitor Data'!G625,"",ABS(E$4-'Monitor Data'!G625)))</f>
        <v>3.3500000000000005</v>
      </c>
      <c r="F632" s="5" t="str">
        <f>IF(ISBLANK('Monitor Data'!H625),"",IF(F$4&gt;'Monitor Data'!H625,"",ABS(F$4-'Monitor Data'!H625)))</f>
        <v/>
      </c>
      <c r="G632" s="5" t="str">
        <f>IF(ISBLANK('Monitor Data'!J625),"",IF(G$4&gt;'Monitor Data'!J625,"",ABS(G$4-'Monitor Data'!J625)))</f>
        <v/>
      </c>
      <c r="H632" s="5" t="str">
        <f>IF(ISBLANK('Monitor Data'!L625),"",IF(H$4&gt;'Monitor Data'!L625,"",ABS(H$4-'Monitor Data'!L625)))</f>
        <v/>
      </c>
      <c r="I632" s="5">
        <f>IF(ISBLANK('Monitor Data'!M625),"",IF(I$4&gt;'Monitor Data'!M625,"",ABS(I$4-'Monitor Data'!M625)))</f>
        <v>3.6999999999999993</v>
      </c>
      <c r="J632" s="5" t="str">
        <f>IF(ISBLANK('Monitor Data'!O625),"",IF(J$4&gt;'Monitor Data'!O625,"",ABS(J$4-'Monitor Data'!O625)))</f>
        <v/>
      </c>
      <c r="K632" s="5">
        <f>IF(ISBLANK('Monitor Data'!P625),"",IF(K$4&gt;'Monitor Data'!P625,"",ABS(K$4-'Monitor Data'!P625)))</f>
        <v>2.2000000000000002</v>
      </c>
      <c r="L632" s="5" t="str">
        <f>IF(ISBLANK('Monitor Data'!Q625),"",IF(L$4&gt;'Monitor Data'!Q625,"",ABS(L$4-'Monitor Data'!Q625)))</f>
        <v/>
      </c>
      <c r="M632" s="5" t="str">
        <f>IF(ISBLANK('Monitor Data'!R625),"",IF(M$4&gt;'Monitor Data'!R625,"",ABS(M$4-'Monitor Data'!R625)))</f>
        <v/>
      </c>
      <c r="N632" s="5" t="str">
        <f>IF(ISBLANK('Monitor Data'!S625),"",IF(N$4&gt;'Monitor Data'!S625,"",ABS(N$4-'Monitor Data'!S625)))</f>
        <v/>
      </c>
    </row>
    <row r="633" spans="1:14" x14ac:dyDescent="0.25">
      <c r="A633" s="8">
        <v>44821</v>
      </c>
      <c r="B633" s="5">
        <f>IF(ISBLANK('Monitor Data'!B626),"",IF(B$4&gt;'Monitor Data'!B626,"",ABS(B$4-'Monitor Data'!B626)))</f>
        <v>2.5999999999999996</v>
      </c>
      <c r="C633" s="5">
        <f>IF(ISBLANK('Monitor Data'!D626),"",IF(C$4&gt;'Monitor Data'!D626,"",ABS(C$4-'Monitor Data'!D626)))</f>
        <v>2.5999999999999996</v>
      </c>
      <c r="D633" s="5">
        <f>IF(ISBLANK('Monitor Data'!E626),"",IF(D$4&gt;'Monitor Data'!E626,"",ABS(D$4-'Monitor Data'!E626)))</f>
        <v>2.8999999999999995</v>
      </c>
      <c r="E633" s="5">
        <f>IF(ISBLANK('Monitor Data'!G626),"",IF(E$4&gt;'Monitor Data'!G626,"",ABS(E$4-'Monitor Data'!G626)))</f>
        <v>2.8500000000000005</v>
      </c>
      <c r="F633" s="5">
        <f>IF(ISBLANK('Monitor Data'!H626),"",IF(F$4&gt;'Monitor Data'!H626,"",ABS(F$4-'Monitor Data'!H626)))</f>
        <v>2.2000000000000011</v>
      </c>
      <c r="G633" s="5">
        <f>IF(ISBLANK('Monitor Data'!J626),"",IF(G$4&gt;'Monitor Data'!J626,"",ABS(G$4-'Monitor Data'!J626)))</f>
        <v>2.5</v>
      </c>
      <c r="H633" s="5">
        <f>IF(ISBLANK('Monitor Data'!L626),"",IF(H$4&gt;'Monitor Data'!L626,"",ABS(H$4-'Monitor Data'!L626)))</f>
        <v>0</v>
      </c>
      <c r="I633" s="5">
        <f>IF(ISBLANK('Monitor Data'!M626),"",IF(I$4&gt;'Monitor Data'!M626,"",ABS(I$4-'Monitor Data'!M626)))</f>
        <v>0.90000000000000036</v>
      </c>
      <c r="J633" s="5">
        <f>IF(ISBLANK('Monitor Data'!O626),"",IF(J$4&gt;'Monitor Data'!O626,"",ABS(J$4-'Monitor Data'!O626)))</f>
        <v>3</v>
      </c>
      <c r="K633" s="5">
        <f>IF(ISBLANK('Monitor Data'!P626),"",IF(K$4&gt;'Monitor Data'!P626,"",ABS(K$4-'Monitor Data'!P626)))</f>
        <v>2.2000000000000002</v>
      </c>
      <c r="L633" s="5">
        <f>IF(ISBLANK('Monitor Data'!Q626),"",IF(L$4&gt;'Monitor Data'!Q626,"",ABS(L$4-'Monitor Data'!Q626)))</f>
        <v>2.0999999999999996</v>
      </c>
      <c r="M633" s="5">
        <f>IF(ISBLANK('Monitor Data'!R626),"",IF(M$4&gt;'Monitor Data'!R626,"",ABS(M$4-'Monitor Data'!R626)))</f>
        <v>2.6000000000000005</v>
      </c>
      <c r="N633" s="5">
        <f>IF(ISBLANK('Monitor Data'!S626),"",IF(N$4&gt;'Monitor Data'!S626,"",ABS(N$4-'Monitor Data'!S626)))</f>
        <v>0.59999999999999964</v>
      </c>
    </row>
    <row r="634" spans="1:14" x14ac:dyDescent="0.25">
      <c r="A634" s="8">
        <v>44822</v>
      </c>
      <c r="B634" s="5" t="str">
        <f>IF(ISBLANK('Monitor Data'!B627),"",IF(B$4&gt;'Monitor Data'!B627,"",ABS(B$4-'Monitor Data'!B627)))</f>
        <v/>
      </c>
      <c r="C634" s="5" t="str">
        <f>IF(ISBLANK('Monitor Data'!D627),"",IF(C$4&gt;'Monitor Data'!D627,"",ABS(C$4-'Monitor Data'!D627)))</f>
        <v/>
      </c>
      <c r="D634" s="5" t="str">
        <f>IF(ISBLANK('Monitor Data'!E627),"",IF(D$4&gt;'Monitor Data'!E627,"",ABS(D$4-'Monitor Data'!E627)))</f>
        <v/>
      </c>
      <c r="E634" s="5" t="str">
        <f>IF(ISBLANK('Monitor Data'!G627),"",IF(E$4&gt;'Monitor Data'!G627,"",ABS(E$4-'Monitor Data'!G627)))</f>
        <v/>
      </c>
      <c r="F634" s="5" t="str">
        <f>IF(ISBLANK('Monitor Data'!H627),"",IF(F$4&gt;'Monitor Data'!H627,"",ABS(F$4-'Monitor Data'!H627)))</f>
        <v/>
      </c>
      <c r="G634" s="5" t="str">
        <f>IF(ISBLANK('Monitor Data'!J627),"",IF(G$4&gt;'Monitor Data'!J627,"",ABS(G$4-'Monitor Data'!J627)))</f>
        <v/>
      </c>
      <c r="H634" s="5" t="str">
        <f>IF(ISBLANK('Monitor Data'!L627),"",IF(H$4&gt;'Monitor Data'!L627,"",ABS(H$4-'Monitor Data'!L627)))</f>
        <v/>
      </c>
      <c r="I634" s="5" t="str">
        <f>IF(ISBLANK('Monitor Data'!M627),"",IF(I$4&gt;'Monitor Data'!M627,"",ABS(I$4-'Monitor Data'!M627)))</f>
        <v/>
      </c>
      <c r="J634" s="5" t="str">
        <f>IF(ISBLANK('Monitor Data'!O627),"",IF(J$4&gt;'Monitor Data'!O627,"",ABS(J$4-'Monitor Data'!O627)))</f>
        <v/>
      </c>
      <c r="K634" s="5" t="str">
        <f>IF(ISBLANK('Monitor Data'!P627),"",IF(K$4&gt;'Monitor Data'!P627,"",ABS(K$4-'Monitor Data'!P627)))</f>
        <v/>
      </c>
      <c r="L634" s="5" t="str">
        <f>IF(ISBLANK('Monitor Data'!Q627),"",IF(L$4&gt;'Monitor Data'!Q627,"",ABS(L$4-'Monitor Data'!Q627)))</f>
        <v/>
      </c>
      <c r="M634" s="5" t="str">
        <f>IF(ISBLANK('Monitor Data'!R627),"",IF(M$4&gt;'Monitor Data'!R627,"",ABS(M$4-'Monitor Data'!R627)))</f>
        <v/>
      </c>
      <c r="N634" s="5" t="str">
        <f>IF(ISBLANK('Monitor Data'!S627),"",IF(N$4&gt;'Monitor Data'!S627,"",ABS(N$4-'Monitor Data'!S627)))</f>
        <v/>
      </c>
    </row>
    <row r="635" spans="1:14" x14ac:dyDescent="0.25">
      <c r="A635" s="8">
        <v>44823</v>
      </c>
      <c r="B635" s="5" t="str">
        <f>IF(ISBLANK('Monitor Data'!B628),"",IF(B$4&gt;'Monitor Data'!B628,"",ABS(B$4-'Monitor Data'!B628)))</f>
        <v/>
      </c>
      <c r="C635" s="5" t="str">
        <f>IF(ISBLANK('Monitor Data'!D628),"",IF(C$4&gt;'Monitor Data'!D628,"",ABS(C$4-'Monitor Data'!D628)))</f>
        <v/>
      </c>
      <c r="D635" s="5" t="str">
        <f>IF(ISBLANK('Monitor Data'!E628),"",IF(D$4&gt;'Monitor Data'!E628,"",ABS(D$4-'Monitor Data'!E628)))</f>
        <v/>
      </c>
      <c r="E635" s="5" t="str">
        <f>IF(ISBLANK('Monitor Data'!G628),"",IF(E$4&gt;'Monitor Data'!G628,"",ABS(E$4-'Monitor Data'!G628)))</f>
        <v/>
      </c>
      <c r="F635" s="5" t="str">
        <f>IF(ISBLANK('Monitor Data'!H628),"",IF(F$4&gt;'Monitor Data'!H628,"",ABS(F$4-'Monitor Data'!H628)))</f>
        <v/>
      </c>
      <c r="G635" s="5" t="str">
        <f>IF(ISBLANK('Monitor Data'!J628),"",IF(G$4&gt;'Monitor Data'!J628,"",ABS(G$4-'Monitor Data'!J628)))</f>
        <v/>
      </c>
      <c r="H635" s="5" t="str">
        <f>IF(ISBLANK('Monitor Data'!L628),"",IF(H$4&gt;'Monitor Data'!L628,"",ABS(H$4-'Monitor Data'!L628)))</f>
        <v/>
      </c>
      <c r="I635" s="5" t="str">
        <f>IF(ISBLANK('Monitor Data'!M628),"",IF(I$4&gt;'Monitor Data'!M628,"",ABS(I$4-'Monitor Data'!M628)))</f>
        <v/>
      </c>
      <c r="J635" s="5" t="str">
        <f>IF(ISBLANK('Monitor Data'!O628),"",IF(J$4&gt;'Monitor Data'!O628,"",ABS(J$4-'Monitor Data'!O628)))</f>
        <v/>
      </c>
      <c r="K635" s="5">
        <f>IF(ISBLANK('Monitor Data'!P628),"",IF(K$4&gt;'Monitor Data'!P628,"",ABS(K$4-'Monitor Data'!P628)))</f>
        <v>0.29999999999999982</v>
      </c>
      <c r="L635" s="5" t="str">
        <f>IF(ISBLANK('Monitor Data'!Q628),"",IF(L$4&gt;'Monitor Data'!Q628,"",ABS(L$4-'Monitor Data'!Q628)))</f>
        <v/>
      </c>
      <c r="M635" s="5" t="str">
        <f>IF(ISBLANK('Monitor Data'!R628),"",IF(M$4&gt;'Monitor Data'!R628,"",ABS(M$4-'Monitor Data'!R628)))</f>
        <v/>
      </c>
      <c r="N635" s="5" t="str">
        <f>IF(ISBLANK('Monitor Data'!S628),"",IF(N$4&gt;'Monitor Data'!S628,"",ABS(N$4-'Monitor Data'!S628)))</f>
        <v/>
      </c>
    </row>
    <row r="636" spans="1:14" x14ac:dyDescent="0.25">
      <c r="A636" s="8">
        <v>44824</v>
      </c>
      <c r="B636" s="5" t="str">
        <f>IF(ISBLANK('Monitor Data'!B629),"",IF(B$4&gt;'Monitor Data'!B629,"",ABS(B$4-'Monitor Data'!B629)))</f>
        <v/>
      </c>
      <c r="C636" s="5">
        <f>IF(ISBLANK('Monitor Data'!D629),"",IF(C$4&gt;'Monitor Data'!D629,"",ABS(C$4-'Monitor Data'!D629)))</f>
        <v>9.9999999999999645E-2</v>
      </c>
      <c r="D636" s="5">
        <f>IF(ISBLANK('Monitor Data'!E629),"",IF(D$4&gt;'Monitor Data'!E629,"",ABS(D$4-'Monitor Data'!E629)))</f>
        <v>0.70000000000000018</v>
      </c>
      <c r="E636" s="5" t="str">
        <f>IF(ISBLANK('Monitor Data'!G629),"",IF(E$4&gt;'Monitor Data'!G629,"",ABS(E$4-'Monitor Data'!G629)))</f>
        <v/>
      </c>
      <c r="F636" s="5" t="str">
        <f>IF(ISBLANK('Monitor Data'!H629),"",IF(F$4&gt;'Monitor Data'!H629,"",ABS(F$4-'Monitor Data'!H629)))</f>
        <v/>
      </c>
      <c r="G636" s="5" t="str">
        <f>IF(ISBLANK('Monitor Data'!J629),"",IF(G$4&gt;'Monitor Data'!J629,"",ABS(G$4-'Monitor Data'!J629)))</f>
        <v/>
      </c>
      <c r="H636" s="5" t="str">
        <f>IF(ISBLANK('Monitor Data'!L629),"",IF(H$4&gt;'Monitor Data'!L629,"",ABS(H$4-'Monitor Data'!L629)))</f>
        <v/>
      </c>
      <c r="I636" s="5" t="str">
        <f>IF(ISBLANK('Monitor Data'!M629),"",IF(I$4&gt;'Monitor Data'!M629,"",ABS(I$4-'Monitor Data'!M629)))</f>
        <v/>
      </c>
      <c r="J636" s="5" t="str">
        <f>IF(ISBLANK('Monitor Data'!O629),"",IF(J$4&gt;'Monitor Data'!O629,"",ABS(J$4-'Monitor Data'!O629)))</f>
        <v/>
      </c>
      <c r="K636" s="5" t="str">
        <f>IF(ISBLANK('Monitor Data'!P629),"",IF(K$4&gt;'Monitor Data'!P629,"",ABS(K$4-'Monitor Data'!P629)))</f>
        <v/>
      </c>
      <c r="L636" s="5" t="str">
        <f>IF(ISBLANK('Monitor Data'!Q629),"",IF(L$4&gt;'Monitor Data'!Q629,"",ABS(L$4-'Monitor Data'!Q629)))</f>
        <v/>
      </c>
      <c r="M636" s="5" t="str">
        <f>IF(ISBLANK('Monitor Data'!R629),"",IF(M$4&gt;'Monitor Data'!R629,"",ABS(M$4-'Monitor Data'!R629)))</f>
        <v/>
      </c>
      <c r="N636" s="5">
        <f>IF(ISBLANK('Monitor Data'!S629),"",IF(N$4&gt;'Monitor Data'!S629,"",ABS(N$4-'Monitor Data'!S629)))</f>
        <v>0</v>
      </c>
    </row>
    <row r="637" spans="1:14" x14ac:dyDescent="0.25">
      <c r="A637" s="8">
        <v>44825</v>
      </c>
      <c r="B637" s="5" t="str">
        <f>IF(ISBLANK('Monitor Data'!B630),"",IF(B$4&gt;'Monitor Data'!B630,"",ABS(B$4-'Monitor Data'!B630)))</f>
        <v/>
      </c>
      <c r="C637" s="5" t="str">
        <f>IF(ISBLANK('Monitor Data'!D630),"",IF(C$4&gt;'Monitor Data'!D630,"",ABS(C$4-'Monitor Data'!D630)))</f>
        <v/>
      </c>
      <c r="D637" s="5" t="str">
        <f>IF(ISBLANK('Monitor Data'!E630),"",IF(D$4&gt;'Monitor Data'!E630,"",ABS(D$4-'Monitor Data'!E630)))</f>
        <v/>
      </c>
      <c r="E637" s="5" t="str">
        <f>IF(ISBLANK('Monitor Data'!G630),"",IF(E$4&gt;'Monitor Data'!G630,"",ABS(E$4-'Monitor Data'!G630)))</f>
        <v/>
      </c>
      <c r="F637" s="5" t="str">
        <f>IF(ISBLANK('Monitor Data'!H630),"",IF(F$4&gt;'Monitor Data'!H630,"",ABS(F$4-'Monitor Data'!H630)))</f>
        <v/>
      </c>
      <c r="G637" s="5" t="str">
        <f>IF(ISBLANK('Monitor Data'!J630),"",IF(G$4&gt;'Monitor Data'!J630,"",ABS(G$4-'Monitor Data'!J630)))</f>
        <v/>
      </c>
      <c r="H637" s="5" t="str">
        <f>IF(ISBLANK('Monitor Data'!L630),"",IF(H$4&gt;'Monitor Data'!L630,"",ABS(H$4-'Monitor Data'!L630)))</f>
        <v/>
      </c>
      <c r="I637" s="5" t="str">
        <f>IF(ISBLANK('Monitor Data'!M630),"",IF(I$4&gt;'Monitor Data'!M630,"",ABS(I$4-'Monitor Data'!M630)))</f>
        <v/>
      </c>
      <c r="J637" s="5" t="str">
        <f>IF(ISBLANK('Monitor Data'!O630),"",IF(J$4&gt;'Monitor Data'!O630,"",ABS(J$4-'Monitor Data'!O630)))</f>
        <v/>
      </c>
      <c r="K637" s="5" t="str">
        <f>IF(ISBLANK('Monitor Data'!P630),"",IF(K$4&gt;'Monitor Data'!P630,"",ABS(K$4-'Monitor Data'!P630)))</f>
        <v/>
      </c>
      <c r="L637" s="5" t="str">
        <f>IF(ISBLANK('Monitor Data'!Q630),"",IF(L$4&gt;'Monitor Data'!Q630,"",ABS(L$4-'Monitor Data'!Q630)))</f>
        <v/>
      </c>
      <c r="M637" s="5" t="str">
        <f>IF(ISBLANK('Monitor Data'!R630),"",IF(M$4&gt;'Monitor Data'!R630,"",ABS(M$4-'Monitor Data'!R630)))</f>
        <v/>
      </c>
      <c r="N637" s="5" t="str">
        <f>IF(ISBLANK('Monitor Data'!S630),"",IF(N$4&gt;'Monitor Data'!S630,"",ABS(N$4-'Monitor Data'!S630)))</f>
        <v/>
      </c>
    </row>
    <row r="638" spans="1:14" x14ac:dyDescent="0.25">
      <c r="A638" s="8">
        <v>44826</v>
      </c>
      <c r="B638" s="5" t="str">
        <f>IF(ISBLANK('Monitor Data'!B631),"",IF(B$4&gt;'Monitor Data'!B631,"",ABS(B$4-'Monitor Data'!B631)))</f>
        <v/>
      </c>
      <c r="C638" s="5" t="str">
        <f>IF(ISBLANK('Monitor Data'!D631),"",IF(C$4&gt;'Monitor Data'!D631,"",ABS(C$4-'Monitor Data'!D631)))</f>
        <v/>
      </c>
      <c r="D638" s="5" t="str">
        <f>IF(ISBLANK('Monitor Data'!E631),"",IF(D$4&gt;'Monitor Data'!E631,"",ABS(D$4-'Monitor Data'!E631)))</f>
        <v/>
      </c>
      <c r="E638" s="5" t="str">
        <f>IF(ISBLANK('Monitor Data'!G631),"",IF(E$4&gt;'Monitor Data'!G631,"",ABS(E$4-'Monitor Data'!G631)))</f>
        <v/>
      </c>
      <c r="F638" s="5" t="str">
        <f>IF(ISBLANK('Monitor Data'!H631),"",IF(F$4&gt;'Monitor Data'!H631,"",ABS(F$4-'Monitor Data'!H631)))</f>
        <v/>
      </c>
      <c r="G638" s="5" t="str">
        <f>IF(ISBLANK('Monitor Data'!J631),"",IF(G$4&gt;'Monitor Data'!J631,"",ABS(G$4-'Monitor Data'!J631)))</f>
        <v/>
      </c>
      <c r="H638" s="5" t="str">
        <f>IF(ISBLANK('Monitor Data'!L631),"",IF(H$4&gt;'Monitor Data'!L631,"",ABS(H$4-'Monitor Data'!L631)))</f>
        <v/>
      </c>
      <c r="I638" s="5" t="str">
        <f>IF(ISBLANK('Monitor Data'!M631),"",IF(I$4&gt;'Monitor Data'!M631,"",ABS(I$4-'Monitor Data'!M631)))</f>
        <v/>
      </c>
      <c r="J638" s="5" t="str">
        <f>IF(ISBLANK('Monitor Data'!O631),"",IF(J$4&gt;'Monitor Data'!O631,"",ABS(J$4-'Monitor Data'!O631)))</f>
        <v/>
      </c>
      <c r="K638" s="5" t="str">
        <f>IF(ISBLANK('Monitor Data'!P631),"",IF(K$4&gt;'Monitor Data'!P631,"",ABS(K$4-'Monitor Data'!P631)))</f>
        <v/>
      </c>
      <c r="L638" s="5" t="str">
        <f>IF(ISBLANK('Monitor Data'!Q631),"",IF(L$4&gt;'Monitor Data'!Q631,"",ABS(L$4-'Monitor Data'!Q631)))</f>
        <v/>
      </c>
      <c r="M638" s="5" t="str">
        <f>IF(ISBLANK('Monitor Data'!R631),"",IF(M$4&gt;'Monitor Data'!R631,"",ABS(M$4-'Monitor Data'!R631)))</f>
        <v/>
      </c>
      <c r="N638" s="5" t="str">
        <f>IF(ISBLANK('Monitor Data'!S631),"",IF(N$4&gt;'Monitor Data'!S631,"",ABS(N$4-'Monitor Data'!S631)))</f>
        <v/>
      </c>
    </row>
    <row r="639" spans="1:14" x14ac:dyDescent="0.25">
      <c r="A639" s="8">
        <v>44827</v>
      </c>
      <c r="B639" s="5" t="str">
        <f>IF(ISBLANK('Monitor Data'!B632),"",IF(B$4&gt;'Monitor Data'!B632,"",ABS(B$4-'Monitor Data'!B632)))</f>
        <v/>
      </c>
      <c r="C639" s="5" t="str">
        <f>IF(ISBLANK('Monitor Data'!D632),"",IF(C$4&gt;'Monitor Data'!D632,"",ABS(C$4-'Monitor Data'!D632)))</f>
        <v/>
      </c>
      <c r="D639" s="5" t="str">
        <f>IF(ISBLANK('Monitor Data'!E632),"",IF(D$4&gt;'Monitor Data'!E632,"",ABS(D$4-'Monitor Data'!E632)))</f>
        <v/>
      </c>
      <c r="E639" s="5" t="str">
        <f>IF(ISBLANK('Monitor Data'!G632),"",IF(E$4&gt;'Monitor Data'!G632,"",ABS(E$4-'Monitor Data'!G632)))</f>
        <v/>
      </c>
      <c r="F639" s="5" t="str">
        <f>IF(ISBLANK('Monitor Data'!H632),"",IF(F$4&gt;'Monitor Data'!H632,"",ABS(F$4-'Monitor Data'!H632)))</f>
        <v/>
      </c>
      <c r="G639" s="5" t="str">
        <f>IF(ISBLANK('Monitor Data'!J632),"",IF(G$4&gt;'Monitor Data'!J632,"",ABS(G$4-'Monitor Data'!J632)))</f>
        <v/>
      </c>
      <c r="H639" s="5" t="str">
        <f>IF(ISBLANK('Monitor Data'!L632),"",IF(H$4&gt;'Monitor Data'!L632,"",ABS(H$4-'Monitor Data'!L632)))</f>
        <v/>
      </c>
      <c r="I639" s="5" t="str">
        <f>IF(ISBLANK('Monitor Data'!M632),"",IF(I$4&gt;'Monitor Data'!M632,"",ABS(I$4-'Monitor Data'!M632)))</f>
        <v/>
      </c>
      <c r="J639" s="5" t="str">
        <f>IF(ISBLANK('Monitor Data'!O632),"",IF(J$4&gt;'Monitor Data'!O632,"",ABS(J$4-'Monitor Data'!O632)))</f>
        <v/>
      </c>
      <c r="K639" s="5" t="str">
        <f>IF(ISBLANK('Monitor Data'!P632),"",IF(K$4&gt;'Monitor Data'!P632,"",ABS(K$4-'Monitor Data'!P632)))</f>
        <v/>
      </c>
      <c r="L639" s="5" t="str">
        <f>IF(ISBLANK('Monitor Data'!Q632),"",IF(L$4&gt;'Monitor Data'!Q632,"",ABS(L$4-'Monitor Data'!Q632)))</f>
        <v/>
      </c>
      <c r="M639" s="5" t="str">
        <f>IF(ISBLANK('Monitor Data'!R632),"",IF(M$4&gt;'Monitor Data'!R632,"",ABS(M$4-'Monitor Data'!R632)))</f>
        <v/>
      </c>
      <c r="N639" s="5" t="str">
        <f>IF(ISBLANK('Monitor Data'!S632),"",IF(N$4&gt;'Monitor Data'!S632,"",ABS(N$4-'Monitor Data'!S632)))</f>
        <v/>
      </c>
    </row>
    <row r="640" spans="1:14" x14ac:dyDescent="0.25">
      <c r="A640" s="8">
        <v>44828</v>
      </c>
      <c r="B640" s="5" t="str">
        <f>IF(ISBLANK('Monitor Data'!B633),"",IF(B$4&gt;'Monitor Data'!B633,"",ABS(B$4-'Monitor Data'!B633)))</f>
        <v/>
      </c>
      <c r="C640" s="5" t="str">
        <f>IF(ISBLANK('Monitor Data'!D633),"",IF(C$4&gt;'Monitor Data'!D633,"",ABS(C$4-'Monitor Data'!D633)))</f>
        <v/>
      </c>
      <c r="D640" s="5" t="str">
        <f>IF(ISBLANK('Monitor Data'!E633),"",IF(D$4&gt;'Monitor Data'!E633,"",ABS(D$4-'Monitor Data'!E633)))</f>
        <v/>
      </c>
      <c r="E640" s="5" t="str">
        <f>IF(ISBLANK('Monitor Data'!G633),"",IF(E$4&gt;'Monitor Data'!G633,"",ABS(E$4-'Monitor Data'!G633)))</f>
        <v/>
      </c>
      <c r="F640" s="5" t="str">
        <f>IF(ISBLANK('Monitor Data'!H633),"",IF(F$4&gt;'Monitor Data'!H633,"",ABS(F$4-'Monitor Data'!H633)))</f>
        <v/>
      </c>
      <c r="G640" s="5" t="str">
        <f>IF(ISBLANK('Monitor Data'!J633),"",IF(G$4&gt;'Monitor Data'!J633,"",ABS(G$4-'Monitor Data'!J633)))</f>
        <v/>
      </c>
      <c r="H640" s="5" t="str">
        <f>IF(ISBLANK('Monitor Data'!L633),"",IF(H$4&gt;'Monitor Data'!L633,"",ABS(H$4-'Monitor Data'!L633)))</f>
        <v/>
      </c>
      <c r="I640" s="5" t="str">
        <f>IF(ISBLANK('Monitor Data'!M633),"",IF(I$4&gt;'Monitor Data'!M633,"",ABS(I$4-'Monitor Data'!M633)))</f>
        <v/>
      </c>
      <c r="J640" s="5" t="str">
        <f>IF(ISBLANK('Monitor Data'!O633),"",IF(J$4&gt;'Monitor Data'!O633,"",ABS(J$4-'Monitor Data'!O633)))</f>
        <v/>
      </c>
      <c r="K640" s="5" t="str">
        <f>IF(ISBLANK('Monitor Data'!P633),"",IF(K$4&gt;'Monitor Data'!P633,"",ABS(K$4-'Monitor Data'!P633)))</f>
        <v/>
      </c>
      <c r="L640" s="5" t="str">
        <f>IF(ISBLANK('Monitor Data'!Q633),"",IF(L$4&gt;'Monitor Data'!Q633,"",ABS(L$4-'Monitor Data'!Q633)))</f>
        <v/>
      </c>
      <c r="M640" s="5" t="str">
        <f>IF(ISBLANK('Monitor Data'!R633),"",IF(M$4&gt;'Monitor Data'!R633,"",ABS(M$4-'Monitor Data'!R633)))</f>
        <v/>
      </c>
      <c r="N640" s="5" t="str">
        <f>IF(ISBLANK('Monitor Data'!S633),"",IF(N$4&gt;'Monitor Data'!S633,"",ABS(N$4-'Monitor Data'!S633)))</f>
        <v/>
      </c>
    </row>
    <row r="641" spans="1:14" x14ac:dyDescent="0.25">
      <c r="A641" s="8">
        <v>44829</v>
      </c>
      <c r="B641" s="5" t="str">
        <f>IF(ISBLANK('Monitor Data'!B634),"",IF(B$4&gt;'Monitor Data'!B634,"",ABS(B$4-'Monitor Data'!B634)))</f>
        <v/>
      </c>
      <c r="C641" s="5" t="str">
        <f>IF(ISBLANK('Monitor Data'!D634),"",IF(C$4&gt;'Monitor Data'!D634,"",ABS(C$4-'Monitor Data'!D634)))</f>
        <v/>
      </c>
      <c r="D641" s="5" t="str">
        <f>IF(ISBLANK('Monitor Data'!E634),"",IF(D$4&gt;'Monitor Data'!E634,"",ABS(D$4-'Monitor Data'!E634)))</f>
        <v/>
      </c>
      <c r="E641" s="5" t="str">
        <f>IF(ISBLANK('Monitor Data'!G634),"",IF(E$4&gt;'Monitor Data'!G634,"",ABS(E$4-'Monitor Data'!G634)))</f>
        <v/>
      </c>
      <c r="F641" s="5" t="str">
        <f>IF(ISBLANK('Monitor Data'!H634),"",IF(F$4&gt;'Monitor Data'!H634,"",ABS(F$4-'Monitor Data'!H634)))</f>
        <v/>
      </c>
      <c r="G641" s="5" t="str">
        <f>IF(ISBLANK('Monitor Data'!J634),"",IF(G$4&gt;'Monitor Data'!J634,"",ABS(G$4-'Monitor Data'!J634)))</f>
        <v/>
      </c>
      <c r="H641" s="5" t="str">
        <f>IF(ISBLANK('Monitor Data'!L634),"",IF(H$4&gt;'Monitor Data'!L634,"",ABS(H$4-'Monitor Data'!L634)))</f>
        <v/>
      </c>
      <c r="I641" s="5" t="str">
        <f>IF(ISBLANK('Monitor Data'!M634),"",IF(I$4&gt;'Monitor Data'!M634,"",ABS(I$4-'Monitor Data'!M634)))</f>
        <v/>
      </c>
      <c r="J641" s="5" t="str">
        <f>IF(ISBLANK('Monitor Data'!O634),"",IF(J$4&gt;'Monitor Data'!O634,"",ABS(J$4-'Monitor Data'!O634)))</f>
        <v/>
      </c>
      <c r="K641" s="5" t="str">
        <f>IF(ISBLANK('Monitor Data'!P634),"",IF(K$4&gt;'Monitor Data'!P634,"",ABS(K$4-'Monitor Data'!P634)))</f>
        <v/>
      </c>
      <c r="L641" s="5" t="str">
        <f>IF(ISBLANK('Monitor Data'!Q634),"",IF(L$4&gt;'Monitor Data'!Q634,"",ABS(L$4-'Monitor Data'!Q634)))</f>
        <v/>
      </c>
      <c r="M641" s="5" t="str">
        <f>IF(ISBLANK('Monitor Data'!R634),"",IF(M$4&gt;'Monitor Data'!R634,"",ABS(M$4-'Monitor Data'!R634)))</f>
        <v/>
      </c>
      <c r="N641" s="5" t="str">
        <f>IF(ISBLANK('Monitor Data'!S634),"",IF(N$4&gt;'Monitor Data'!S634,"",ABS(N$4-'Monitor Data'!S634)))</f>
        <v/>
      </c>
    </row>
    <row r="642" spans="1:14" x14ac:dyDescent="0.25">
      <c r="A642" s="8">
        <v>44830</v>
      </c>
      <c r="B642" s="5" t="str">
        <f>IF(ISBLANK('Monitor Data'!B635),"",IF(B$4&gt;'Monitor Data'!B635,"",ABS(B$4-'Monitor Data'!B635)))</f>
        <v/>
      </c>
      <c r="C642" s="5" t="str">
        <f>IF(ISBLANK('Monitor Data'!D635),"",IF(C$4&gt;'Monitor Data'!D635,"",ABS(C$4-'Monitor Data'!D635)))</f>
        <v/>
      </c>
      <c r="D642" s="5" t="str">
        <f>IF(ISBLANK('Monitor Data'!E635),"",IF(D$4&gt;'Monitor Data'!E635,"",ABS(D$4-'Monitor Data'!E635)))</f>
        <v/>
      </c>
      <c r="E642" s="5" t="str">
        <f>IF(ISBLANK('Monitor Data'!G635),"",IF(E$4&gt;'Monitor Data'!G635,"",ABS(E$4-'Monitor Data'!G635)))</f>
        <v/>
      </c>
      <c r="F642" s="5" t="str">
        <f>IF(ISBLANK('Monitor Data'!H635),"",IF(F$4&gt;'Monitor Data'!H635,"",ABS(F$4-'Monitor Data'!H635)))</f>
        <v/>
      </c>
      <c r="G642" s="5" t="str">
        <f>IF(ISBLANK('Monitor Data'!J635),"",IF(G$4&gt;'Monitor Data'!J635,"",ABS(G$4-'Monitor Data'!J635)))</f>
        <v/>
      </c>
      <c r="H642" s="5" t="str">
        <f>IF(ISBLANK('Monitor Data'!L635),"",IF(H$4&gt;'Monitor Data'!L635,"",ABS(H$4-'Monitor Data'!L635)))</f>
        <v/>
      </c>
      <c r="I642" s="5" t="str">
        <f>IF(ISBLANK('Monitor Data'!M635),"",IF(I$4&gt;'Monitor Data'!M635,"",ABS(I$4-'Monitor Data'!M635)))</f>
        <v/>
      </c>
      <c r="J642" s="5" t="str">
        <f>IF(ISBLANK('Monitor Data'!O635),"",IF(J$4&gt;'Monitor Data'!O635,"",ABS(J$4-'Monitor Data'!O635)))</f>
        <v/>
      </c>
      <c r="K642" s="5" t="str">
        <f>IF(ISBLANK('Monitor Data'!P635),"",IF(K$4&gt;'Monitor Data'!P635,"",ABS(K$4-'Monitor Data'!P635)))</f>
        <v/>
      </c>
      <c r="L642" s="5" t="str">
        <f>IF(ISBLANK('Monitor Data'!Q635),"",IF(L$4&gt;'Monitor Data'!Q635,"",ABS(L$4-'Monitor Data'!Q635)))</f>
        <v/>
      </c>
      <c r="M642" s="5" t="str">
        <f>IF(ISBLANK('Monitor Data'!R635),"",IF(M$4&gt;'Monitor Data'!R635,"",ABS(M$4-'Monitor Data'!R635)))</f>
        <v/>
      </c>
      <c r="N642" s="5" t="str">
        <f>IF(ISBLANK('Monitor Data'!S635),"",IF(N$4&gt;'Monitor Data'!S635,"",ABS(N$4-'Monitor Data'!S635)))</f>
        <v/>
      </c>
    </row>
    <row r="643" spans="1:14" x14ac:dyDescent="0.25">
      <c r="A643" s="8">
        <v>44831</v>
      </c>
      <c r="B643" s="5" t="str">
        <f>IF(ISBLANK('Monitor Data'!B636),"",IF(B$4&gt;'Monitor Data'!B636,"",ABS(B$4-'Monitor Data'!B636)))</f>
        <v/>
      </c>
      <c r="C643" s="5" t="str">
        <f>IF(ISBLANK('Monitor Data'!D636),"",IF(C$4&gt;'Monitor Data'!D636,"",ABS(C$4-'Monitor Data'!D636)))</f>
        <v/>
      </c>
      <c r="D643" s="5" t="str">
        <f>IF(ISBLANK('Monitor Data'!E636),"",IF(D$4&gt;'Monitor Data'!E636,"",ABS(D$4-'Monitor Data'!E636)))</f>
        <v/>
      </c>
      <c r="E643" s="5" t="str">
        <f>IF(ISBLANK('Monitor Data'!G636),"",IF(E$4&gt;'Monitor Data'!G636,"",ABS(E$4-'Monitor Data'!G636)))</f>
        <v/>
      </c>
      <c r="F643" s="5" t="str">
        <f>IF(ISBLANK('Monitor Data'!H636),"",IF(F$4&gt;'Monitor Data'!H636,"",ABS(F$4-'Monitor Data'!H636)))</f>
        <v/>
      </c>
      <c r="G643" s="5" t="str">
        <f>IF(ISBLANK('Monitor Data'!J636),"",IF(G$4&gt;'Monitor Data'!J636,"",ABS(G$4-'Monitor Data'!J636)))</f>
        <v/>
      </c>
      <c r="H643" s="5" t="str">
        <f>IF(ISBLANK('Monitor Data'!L636),"",IF(H$4&gt;'Monitor Data'!L636,"",ABS(H$4-'Monitor Data'!L636)))</f>
        <v/>
      </c>
      <c r="I643" s="5" t="str">
        <f>IF(ISBLANK('Monitor Data'!M636),"",IF(I$4&gt;'Monitor Data'!M636,"",ABS(I$4-'Monitor Data'!M636)))</f>
        <v/>
      </c>
      <c r="J643" s="5" t="str">
        <f>IF(ISBLANK('Monitor Data'!O636),"",IF(J$4&gt;'Monitor Data'!O636,"",ABS(J$4-'Monitor Data'!O636)))</f>
        <v/>
      </c>
      <c r="K643" s="5" t="str">
        <f>IF(ISBLANK('Monitor Data'!P636),"",IF(K$4&gt;'Monitor Data'!P636,"",ABS(K$4-'Monitor Data'!P636)))</f>
        <v/>
      </c>
      <c r="L643" s="5" t="str">
        <f>IF(ISBLANK('Monitor Data'!Q636),"",IF(L$4&gt;'Monitor Data'!Q636,"",ABS(L$4-'Monitor Data'!Q636)))</f>
        <v/>
      </c>
      <c r="M643" s="5" t="str">
        <f>IF(ISBLANK('Monitor Data'!R636),"",IF(M$4&gt;'Monitor Data'!R636,"",ABS(M$4-'Monitor Data'!R636)))</f>
        <v/>
      </c>
      <c r="N643" s="5" t="str">
        <f>IF(ISBLANK('Monitor Data'!S636),"",IF(N$4&gt;'Monitor Data'!S636,"",ABS(N$4-'Monitor Data'!S636)))</f>
        <v/>
      </c>
    </row>
    <row r="644" spans="1:14" x14ac:dyDescent="0.25">
      <c r="A644" s="8">
        <v>44832</v>
      </c>
      <c r="B644" s="5" t="str">
        <f>IF(ISBLANK('Monitor Data'!B637),"",IF(B$4&gt;'Monitor Data'!B637,"",ABS(B$4-'Monitor Data'!B637)))</f>
        <v/>
      </c>
      <c r="C644" s="5" t="str">
        <f>IF(ISBLANK('Monitor Data'!D637),"",IF(C$4&gt;'Monitor Data'!D637,"",ABS(C$4-'Monitor Data'!D637)))</f>
        <v/>
      </c>
      <c r="D644" s="5" t="str">
        <f>IF(ISBLANK('Monitor Data'!E637),"",IF(D$4&gt;'Monitor Data'!E637,"",ABS(D$4-'Monitor Data'!E637)))</f>
        <v/>
      </c>
      <c r="E644" s="5" t="str">
        <f>IF(ISBLANK('Monitor Data'!G637),"",IF(E$4&gt;'Monitor Data'!G637,"",ABS(E$4-'Monitor Data'!G637)))</f>
        <v/>
      </c>
      <c r="F644" s="5" t="str">
        <f>IF(ISBLANK('Monitor Data'!H637),"",IF(F$4&gt;'Monitor Data'!H637,"",ABS(F$4-'Monitor Data'!H637)))</f>
        <v/>
      </c>
      <c r="G644" s="5" t="str">
        <f>IF(ISBLANK('Monitor Data'!J637),"",IF(G$4&gt;'Monitor Data'!J637,"",ABS(G$4-'Monitor Data'!J637)))</f>
        <v/>
      </c>
      <c r="H644" s="5" t="str">
        <f>IF(ISBLANK('Monitor Data'!L637),"",IF(H$4&gt;'Monitor Data'!L637,"",ABS(H$4-'Monitor Data'!L637)))</f>
        <v/>
      </c>
      <c r="I644" s="5" t="str">
        <f>IF(ISBLANK('Monitor Data'!M637),"",IF(I$4&gt;'Monitor Data'!M637,"",ABS(I$4-'Monitor Data'!M637)))</f>
        <v/>
      </c>
      <c r="J644" s="5" t="str">
        <f>IF(ISBLANK('Monitor Data'!O637),"",IF(J$4&gt;'Monitor Data'!O637,"",ABS(J$4-'Monitor Data'!O637)))</f>
        <v/>
      </c>
      <c r="K644" s="5" t="str">
        <f>IF(ISBLANK('Monitor Data'!P637),"",IF(K$4&gt;'Monitor Data'!P637,"",ABS(K$4-'Monitor Data'!P637)))</f>
        <v/>
      </c>
      <c r="L644" s="5" t="str">
        <f>IF(ISBLANK('Monitor Data'!Q637),"",IF(L$4&gt;'Monitor Data'!Q637,"",ABS(L$4-'Monitor Data'!Q637)))</f>
        <v/>
      </c>
      <c r="M644" s="5" t="str">
        <f>IF(ISBLANK('Monitor Data'!R637),"",IF(M$4&gt;'Monitor Data'!R637,"",ABS(M$4-'Monitor Data'!R637)))</f>
        <v/>
      </c>
      <c r="N644" s="5" t="str">
        <f>IF(ISBLANK('Monitor Data'!S637),"",IF(N$4&gt;'Monitor Data'!S637,"",ABS(N$4-'Monitor Data'!S637)))</f>
        <v/>
      </c>
    </row>
    <row r="645" spans="1:14" x14ac:dyDescent="0.25">
      <c r="A645" s="8">
        <v>44833</v>
      </c>
      <c r="B645" s="5" t="str">
        <f>IF(ISBLANK('Monitor Data'!B638),"",IF(B$4&gt;'Monitor Data'!B638,"",ABS(B$4-'Monitor Data'!B638)))</f>
        <v/>
      </c>
      <c r="C645" s="5" t="str">
        <f>IF(ISBLANK('Monitor Data'!D638),"",IF(C$4&gt;'Monitor Data'!D638,"",ABS(C$4-'Monitor Data'!D638)))</f>
        <v/>
      </c>
      <c r="D645" s="5" t="str">
        <f>IF(ISBLANK('Monitor Data'!E638),"",IF(D$4&gt;'Monitor Data'!E638,"",ABS(D$4-'Monitor Data'!E638)))</f>
        <v/>
      </c>
      <c r="E645" s="5" t="str">
        <f>IF(ISBLANK('Monitor Data'!G638),"",IF(E$4&gt;'Monitor Data'!G638,"",ABS(E$4-'Monitor Data'!G638)))</f>
        <v/>
      </c>
      <c r="F645" s="5" t="str">
        <f>IF(ISBLANK('Monitor Data'!H638),"",IF(F$4&gt;'Monitor Data'!H638,"",ABS(F$4-'Monitor Data'!H638)))</f>
        <v/>
      </c>
      <c r="G645" s="5" t="str">
        <f>IF(ISBLANK('Monitor Data'!J638),"",IF(G$4&gt;'Monitor Data'!J638,"",ABS(G$4-'Monitor Data'!J638)))</f>
        <v/>
      </c>
      <c r="H645" s="5" t="str">
        <f>IF(ISBLANK('Monitor Data'!L638),"",IF(H$4&gt;'Monitor Data'!L638,"",ABS(H$4-'Monitor Data'!L638)))</f>
        <v/>
      </c>
      <c r="I645" s="5" t="str">
        <f>IF(ISBLANK('Monitor Data'!M638),"",IF(I$4&gt;'Monitor Data'!M638,"",ABS(I$4-'Monitor Data'!M638)))</f>
        <v/>
      </c>
      <c r="J645" s="5" t="str">
        <f>IF(ISBLANK('Monitor Data'!O638),"",IF(J$4&gt;'Monitor Data'!O638,"",ABS(J$4-'Monitor Data'!O638)))</f>
        <v/>
      </c>
      <c r="K645" s="5" t="str">
        <f>IF(ISBLANK('Monitor Data'!P638),"",IF(K$4&gt;'Monitor Data'!P638,"",ABS(K$4-'Monitor Data'!P638)))</f>
        <v/>
      </c>
      <c r="L645" s="5" t="str">
        <f>IF(ISBLANK('Monitor Data'!Q638),"",IF(L$4&gt;'Monitor Data'!Q638,"",ABS(L$4-'Monitor Data'!Q638)))</f>
        <v/>
      </c>
      <c r="M645" s="5" t="str">
        <f>IF(ISBLANK('Monitor Data'!R638),"",IF(M$4&gt;'Monitor Data'!R638,"",ABS(M$4-'Monitor Data'!R638)))</f>
        <v/>
      </c>
      <c r="N645" s="5" t="str">
        <f>IF(ISBLANK('Monitor Data'!S638),"",IF(N$4&gt;'Monitor Data'!S638,"",ABS(N$4-'Monitor Data'!S638)))</f>
        <v/>
      </c>
    </row>
    <row r="646" spans="1:14" x14ac:dyDescent="0.25">
      <c r="A646" s="8">
        <v>44834</v>
      </c>
      <c r="B646" s="5" t="str">
        <f>IF(ISBLANK('Monitor Data'!B639),"",IF(B$4&gt;'Monitor Data'!B639,"",ABS(B$4-'Monitor Data'!B639)))</f>
        <v/>
      </c>
      <c r="C646" s="5" t="str">
        <f>IF(ISBLANK('Monitor Data'!D639),"",IF(C$4&gt;'Monitor Data'!D639,"",ABS(C$4-'Monitor Data'!D639)))</f>
        <v/>
      </c>
      <c r="D646" s="5" t="str">
        <f>IF(ISBLANK('Monitor Data'!E639),"",IF(D$4&gt;'Monitor Data'!E639,"",ABS(D$4-'Monitor Data'!E639)))</f>
        <v/>
      </c>
      <c r="E646" s="5">
        <f>IF(ISBLANK('Monitor Data'!G639),"",IF(E$4&gt;'Monitor Data'!G639,"",ABS(E$4-'Monitor Data'!G639)))</f>
        <v>0.85000000000000053</v>
      </c>
      <c r="F646" s="5" t="str">
        <f>IF(ISBLANK('Monitor Data'!H639),"",IF(F$4&gt;'Monitor Data'!H639,"",ABS(F$4-'Monitor Data'!H639)))</f>
        <v/>
      </c>
      <c r="G646" s="5" t="str">
        <f>IF(ISBLANK('Monitor Data'!J639),"",IF(G$4&gt;'Monitor Data'!J639,"",ABS(G$4-'Monitor Data'!J639)))</f>
        <v/>
      </c>
      <c r="H646" s="5" t="str">
        <f>IF(ISBLANK('Monitor Data'!L639),"",IF(H$4&gt;'Monitor Data'!L639,"",ABS(H$4-'Monitor Data'!L639)))</f>
        <v/>
      </c>
      <c r="I646" s="5" t="str">
        <f>IF(ISBLANK('Monitor Data'!M639),"",IF(I$4&gt;'Monitor Data'!M639,"",ABS(I$4-'Monitor Data'!M639)))</f>
        <v/>
      </c>
      <c r="J646" s="5" t="str">
        <f>IF(ISBLANK('Monitor Data'!O639),"",IF(J$4&gt;'Monitor Data'!O639,"",ABS(J$4-'Monitor Data'!O639)))</f>
        <v/>
      </c>
      <c r="K646" s="5" t="str">
        <f>IF(ISBLANK('Monitor Data'!P639),"",IF(K$4&gt;'Monitor Data'!P639,"",ABS(K$4-'Monitor Data'!P639)))</f>
        <v/>
      </c>
      <c r="L646" s="5" t="str">
        <f>IF(ISBLANK('Monitor Data'!Q639),"",IF(L$4&gt;'Monitor Data'!Q639,"",ABS(L$4-'Monitor Data'!Q639)))</f>
        <v/>
      </c>
      <c r="M646" s="5" t="str">
        <f>IF(ISBLANK('Monitor Data'!R639),"",IF(M$4&gt;'Monitor Data'!R639,"",ABS(M$4-'Monitor Data'!R639)))</f>
        <v/>
      </c>
      <c r="N646" s="5" t="str">
        <f>IF(ISBLANK('Monitor Data'!S639),"",IF(N$4&gt;'Monitor Data'!S639,"",ABS(N$4-'Monitor Data'!S639)))</f>
        <v/>
      </c>
    </row>
    <row r="647" spans="1:14" x14ac:dyDescent="0.25">
      <c r="A647" s="8">
        <v>44835</v>
      </c>
      <c r="B647" s="5" t="str">
        <f>IF(ISBLANK('Monitor Data'!B640),"",IF(B$4&gt;'Monitor Data'!B640,"",ABS(B$4-'Monitor Data'!B640)))</f>
        <v/>
      </c>
      <c r="C647" s="5" t="str">
        <f>IF(ISBLANK('Monitor Data'!D640),"",IF(C$4&gt;'Monitor Data'!D640,"",ABS(C$4-'Monitor Data'!D640)))</f>
        <v/>
      </c>
      <c r="D647" s="5">
        <f>IF(ISBLANK('Monitor Data'!E640),"",IF(D$4&gt;'Monitor Data'!E640,"",ABS(D$4-'Monitor Data'!E640)))</f>
        <v>1.4999999999999991</v>
      </c>
      <c r="E647" s="5">
        <f>IF(ISBLANK('Monitor Data'!G640),"",IF(E$4&gt;'Monitor Data'!G640,"",ABS(E$4-'Monitor Data'!G640)))</f>
        <v>0.95000000000000018</v>
      </c>
      <c r="F647" s="5" t="str">
        <f>IF(ISBLANK('Monitor Data'!H640),"",IF(F$4&gt;'Monitor Data'!H640,"",ABS(F$4-'Monitor Data'!H640)))</f>
        <v/>
      </c>
      <c r="G647" s="5" t="str">
        <f>IF(ISBLANK('Monitor Data'!J640),"",IF(G$4&gt;'Monitor Data'!J640,"",ABS(G$4-'Monitor Data'!J640)))</f>
        <v/>
      </c>
      <c r="H647" s="5" t="str">
        <f>IF(ISBLANK('Monitor Data'!L640),"",IF(H$4&gt;'Monitor Data'!L640,"",ABS(H$4-'Monitor Data'!L640)))</f>
        <v/>
      </c>
      <c r="I647" s="5">
        <f>IF(ISBLANK('Monitor Data'!M640),"",IF(I$4&gt;'Monitor Data'!M640,"",ABS(I$4-'Monitor Data'!M640)))</f>
        <v>1.3000000000000007</v>
      </c>
      <c r="J647" s="5" t="str">
        <f>IF(ISBLANK('Monitor Data'!O640),"",IF(J$4&gt;'Monitor Data'!O640,"",ABS(J$4-'Monitor Data'!O640)))</f>
        <v/>
      </c>
      <c r="K647" s="5">
        <f>IF(ISBLANK('Monitor Data'!P640),"",IF(K$4&gt;'Monitor Data'!P640,"",ABS(K$4-'Monitor Data'!P640)))</f>
        <v>0.39999999999999947</v>
      </c>
      <c r="L647" s="5" t="str">
        <f>IF(ISBLANK('Monitor Data'!Q640),"",IF(L$4&gt;'Monitor Data'!Q640,"",ABS(L$4-'Monitor Data'!Q640)))</f>
        <v/>
      </c>
      <c r="M647" s="5" t="str">
        <f>IF(ISBLANK('Monitor Data'!R640),"",IF(M$4&gt;'Monitor Data'!R640,"",ABS(M$4-'Monitor Data'!R640)))</f>
        <v/>
      </c>
      <c r="N647" s="5" t="str">
        <f>IF(ISBLANK('Monitor Data'!S640),"",IF(N$4&gt;'Monitor Data'!S640,"",ABS(N$4-'Monitor Data'!S640)))</f>
        <v/>
      </c>
    </row>
    <row r="648" spans="1:14" x14ac:dyDescent="0.25">
      <c r="A648" s="8">
        <v>44836</v>
      </c>
      <c r="B648" s="5" t="str">
        <f>IF(ISBLANK('Monitor Data'!B641),"",IF(B$4&gt;'Monitor Data'!B641,"",ABS(B$4-'Monitor Data'!B641)))</f>
        <v/>
      </c>
      <c r="C648" s="5" t="str">
        <f>IF(ISBLANK('Monitor Data'!D641),"",IF(C$4&gt;'Monitor Data'!D641,"",ABS(C$4-'Monitor Data'!D641)))</f>
        <v/>
      </c>
      <c r="D648" s="5">
        <f>IF(ISBLANK('Monitor Data'!E641),"",IF(D$4&gt;'Monitor Data'!E641,"",ABS(D$4-'Monitor Data'!E641)))</f>
        <v>0.29999999999999982</v>
      </c>
      <c r="E648" s="5" t="str">
        <f>IF(ISBLANK('Monitor Data'!G641),"",IF(E$4&gt;'Monitor Data'!G641,"",ABS(E$4-'Monitor Data'!G641)))</f>
        <v/>
      </c>
      <c r="F648" s="5" t="str">
        <f>IF(ISBLANK('Monitor Data'!H641),"",IF(F$4&gt;'Monitor Data'!H641,"",ABS(F$4-'Monitor Data'!H641)))</f>
        <v/>
      </c>
      <c r="G648" s="5" t="str">
        <f>IF(ISBLANK('Monitor Data'!J641),"",IF(G$4&gt;'Monitor Data'!J641,"",ABS(G$4-'Monitor Data'!J641)))</f>
        <v/>
      </c>
      <c r="H648" s="5">
        <f>IF(ISBLANK('Monitor Data'!L641),"",IF(H$4&gt;'Monitor Data'!L641,"",ABS(H$4-'Monitor Data'!L641)))</f>
        <v>1.2000000000000002</v>
      </c>
      <c r="I648" s="5">
        <f>IF(ISBLANK('Monitor Data'!M641),"",IF(I$4&gt;'Monitor Data'!M641,"",ABS(I$4-'Monitor Data'!M641)))</f>
        <v>1.0999999999999996</v>
      </c>
      <c r="J648" s="5" t="str">
        <f>IF(ISBLANK('Monitor Data'!O641),"",IF(J$4&gt;'Monitor Data'!O641,"",ABS(J$4-'Monitor Data'!O641)))</f>
        <v/>
      </c>
      <c r="K648" s="5" t="str">
        <f>IF(ISBLANK('Monitor Data'!P641),"",IF(K$4&gt;'Monitor Data'!P641,"",ABS(K$4-'Monitor Data'!P641)))</f>
        <v/>
      </c>
      <c r="L648" s="5" t="str">
        <f>IF(ISBLANK('Monitor Data'!Q641),"",IF(L$4&gt;'Monitor Data'!Q641,"",ABS(L$4-'Monitor Data'!Q641)))</f>
        <v/>
      </c>
      <c r="M648" s="5" t="str">
        <f>IF(ISBLANK('Monitor Data'!R641),"",IF(M$4&gt;'Monitor Data'!R641,"",ABS(M$4-'Monitor Data'!R641)))</f>
        <v/>
      </c>
      <c r="N648" s="5" t="str">
        <f>IF(ISBLANK('Monitor Data'!S641),"",IF(N$4&gt;'Monitor Data'!S641,"",ABS(N$4-'Monitor Data'!S641)))</f>
        <v/>
      </c>
    </row>
    <row r="649" spans="1:14" x14ac:dyDescent="0.25">
      <c r="A649" s="8">
        <v>44837</v>
      </c>
      <c r="B649" s="5" t="str">
        <f>IF(ISBLANK('Monitor Data'!B642),"",IF(B$4&gt;'Monitor Data'!B642,"",ABS(B$4-'Monitor Data'!B642)))</f>
        <v/>
      </c>
      <c r="C649" s="5" t="str">
        <f>IF(ISBLANK('Monitor Data'!D642),"",IF(C$4&gt;'Monitor Data'!D642,"",ABS(C$4-'Monitor Data'!D642)))</f>
        <v/>
      </c>
      <c r="D649" s="5">
        <f>IF(ISBLANK('Monitor Data'!E642),"",IF(D$4&gt;'Monitor Data'!E642,"",ABS(D$4-'Monitor Data'!E642)))</f>
        <v>0.20000000000000018</v>
      </c>
      <c r="E649" s="5" t="str">
        <f>IF(ISBLANK('Monitor Data'!G642),"",IF(E$4&gt;'Monitor Data'!G642,"",ABS(E$4-'Monitor Data'!G642)))</f>
        <v/>
      </c>
      <c r="F649" s="5" t="str">
        <f>IF(ISBLANK('Monitor Data'!H642),"",IF(F$4&gt;'Monitor Data'!H642,"",ABS(F$4-'Monitor Data'!H642)))</f>
        <v/>
      </c>
      <c r="G649" s="5" t="str">
        <f>IF(ISBLANK('Monitor Data'!J642),"",IF(G$4&gt;'Monitor Data'!J642,"",ABS(G$4-'Monitor Data'!J642)))</f>
        <v/>
      </c>
      <c r="H649" s="5" t="str">
        <f>IF(ISBLANK('Monitor Data'!L642),"",IF(H$4&gt;'Monitor Data'!L642,"",ABS(H$4-'Monitor Data'!L642)))</f>
        <v/>
      </c>
      <c r="I649" s="5">
        <f>IF(ISBLANK('Monitor Data'!M642),"",IF(I$4&gt;'Monitor Data'!M642,"",ABS(I$4-'Monitor Data'!M642)))</f>
        <v>0.79999999999999982</v>
      </c>
      <c r="J649" s="5" t="str">
        <f>IF(ISBLANK('Monitor Data'!O642),"",IF(J$4&gt;'Monitor Data'!O642,"",ABS(J$4-'Monitor Data'!O642)))</f>
        <v/>
      </c>
      <c r="K649" s="5" t="str">
        <f>IF(ISBLANK('Monitor Data'!P642),"",IF(K$4&gt;'Monitor Data'!P642,"",ABS(K$4-'Monitor Data'!P642)))</f>
        <v/>
      </c>
      <c r="L649" s="5" t="str">
        <f>IF(ISBLANK('Monitor Data'!Q642),"",IF(L$4&gt;'Monitor Data'!Q642,"",ABS(L$4-'Monitor Data'!Q642)))</f>
        <v/>
      </c>
      <c r="M649" s="5" t="str">
        <f>IF(ISBLANK('Monitor Data'!R642),"",IF(M$4&gt;'Monitor Data'!R642,"",ABS(M$4-'Monitor Data'!R642)))</f>
        <v/>
      </c>
      <c r="N649" s="5" t="str">
        <f>IF(ISBLANK('Monitor Data'!S642),"",IF(N$4&gt;'Monitor Data'!S642,"",ABS(N$4-'Monitor Data'!S642)))</f>
        <v/>
      </c>
    </row>
    <row r="650" spans="1:14" x14ac:dyDescent="0.25">
      <c r="A650" s="8">
        <v>44838</v>
      </c>
      <c r="B650" s="5" t="str">
        <f>IF(ISBLANK('Monitor Data'!B643),"",IF(B$4&gt;'Monitor Data'!B643,"",ABS(B$4-'Monitor Data'!B643)))</f>
        <v/>
      </c>
      <c r="C650" s="5" t="str">
        <f>IF(ISBLANK('Monitor Data'!D643),"",IF(C$4&gt;'Monitor Data'!D643,"",ABS(C$4-'Monitor Data'!D643)))</f>
        <v/>
      </c>
      <c r="D650" s="5">
        <f>IF(ISBLANK('Monitor Data'!E643),"",IF(D$4&gt;'Monitor Data'!E643,"",ABS(D$4-'Monitor Data'!E643)))</f>
        <v>1.2999999999999998</v>
      </c>
      <c r="E650" s="5">
        <f>IF(ISBLANK('Monitor Data'!G643),"",IF(E$4&gt;'Monitor Data'!G643,"",ABS(E$4-'Monitor Data'!G643)))</f>
        <v>4.9999999999999822E-2</v>
      </c>
      <c r="F650" s="5" t="str">
        <f>IF(ISBLANK('Monitor Data'!H643),"",IF(F$4&gt;'Monitor Data'!H643,"",ABS(F$4-'Monitor Data'!H643)))</f>
        <v/>
      </c>
      <c r="G650" s="5" t="str">
        <f>IF(ISBLANK('Monitor Data'!J643),"",IF(G$4&gt;'Monitor Data'!J643,"",ABS(G$4-'Monitor Data'!J643)))</f>
        <v/>
      </c>
      <c r="H650" s="5" t="str">
        <f>IF(ISBLANK('Monitor Data'!L643),"",IF(H$4&gt;'Monitor Data'!L643,"",ABS(H$4-'Monitor Data'!L643)))</f>
        <v/>
      </c>
      <c r="I650" s="5" t="str">
        <f>IF(ISBLANK('Monitor Data'!M643),"",IF(I$4&gt;'Monitor Data'!M643,"",ABS(I$4-'Monitor Data'!M643)))</f>
        <v/>
      </c>
      <c r="J650" s="5" t="str">
        <f>IF(ISBLANK('Monitor Data'!O643),"",IF(J$4&gt;'Monitor Data'!O643,"",ABS(J$4-'Monitor Data'!O643)))</f>
        <v/>
      </c>
      <c r="K650" s="5">
        <f>IF(ISBLANK('Monitor Data'!P643),"",IF(K$4&gt;'Monitor Data'!P643,"",ABS(K$4-'Monitor Data'!P643)))</f>
        <v>0.20000000000000018</v>
      </c>
      <c r="L650" s="5" t="str">
        <f>IF(ISBLANK('Monitor Data'!Q643),"",IF(L$4&gt;'Monitor Data'!Q643,"",ABS(L$4-'Monitor Data'!Q643)))</f>
        <v/>
      </c>
      <c r="M650" s="5" t="str">
        <f>IF(ISBLANK('Monitor Data'!R643),"",IF(M$4&gt;'Monitor Data'!R643,"",ABS(M$4-'Monitor Data'!R643)))</f>
        <v/>
      </c>
      <c r="N650" s="5" t="str">
        <f>IF(ISBLANK('Monitor Data'!S643),"",IF(N$4&gt;'Monitor Data'!S643,"",ABS(N$4-'Monitor Data'!S643)))</f>
        <v/>
      </c>
    </row>
    <row r="651" spans="1:14" x14ac:dyDescent="0.25">
      <c r="A651" s="8">
        <v>44839</v>
      </c>
      <c r="B651" s="5" t="str">
        <f>IF(ISBLANK('Monitor Data'!B644),"",IF(B$4&gt;'Monitor Data'!B644,"",ABS(B$4-'Monitor Data'!B644)))</f>
        <v/>
      </c>
      <c r="C651" s="5" t="str">
        <f>IF(ISBLANK('Monitor Data'!D644),"",IF(C$4&gt;'Monitor Data'!D644,"",ABS(C$4-'Monitor Data'!D644)))</f>
        <v/>
      </c>
      <c r="D651" s="5">
        <f>IF(ISBLANK('Monitor Data'!E644),"",IF(D$4&gt;'Monitor Data'!E644,"",ABS(D$4-'Monitor Data'!E644)))</f>
        <v>1.4999999999999991</v>
      </c>
      <c r="E651" s="5">
        <f>IF(ISBLANK('Monitor Data'!G644),"",IF(E$4&gt;'Monitor Data'!G644,"",ABS(E$4-'Monitor Data'!G644)))</f>
        <v>0.95000000000000018</v>
      </c>
      <c r="F651" s="5" t="str">
        <f>IF(ISBLANK('Monitor Data'!H644),"",IF(F$4&gt;'Monitor Data'!H644,"",ABS(F$4-'Monitor Data'!H644)))</f>
        <v/>
      </c>
      <c r="G651" s="5" t="str">
        <f>IF(ISBLANK('Monitor Data'!J644),"",IF(G$4&gt;'Monitor Data'!J644,"",ABS(G$4-'Monitor Data'!J644)))</f>
        <v/>
      </c>
      <c r="H651" s="5">
        <f>IF(ISBLANK('Monitor Data'!L644),"",IF(H$4&gt;'Monitor Data'!L644,"",ABS(H$4-'Monitor Data'!L644)))</f>
        <v>2.9999999999999991</v>
      </c>
      <c r="I651" s="5">
        <f>IF(ISBLANK('Monitor Data'!M644),"",IF(I$4&gt;'Monitor Data'!M644,"",ABS(I$4-'Monitor Data'!M644)))</f>
        <v>0.40000000000000036</v>
      </c>
      <c r="J651" s="5">
        <f>IF(ISBLANK('Monitor Data'!O644),"",IF(J$4&gt;'Monitor Data'!O644,"",ABS(J$4-'Monitor Data'!O644)))</f>
        <v>1.7999999999999989</v>
      </c>
      <c r="K651" s="5">
        <f>IF(ISBLANK('Monitor Data'!P644),"",IF(K$4&gt;'Monitor Data'!P644,"",ABS(K$4-'Monitor Data'!P644)))</f>
        <v>0.39999999999999947</v>
      </c>
      <c r="L651" s="5" t="str">
        <f>IF(ISBLANK('Monitor Data'!Q644),"",IF(L$4&gt;'Monitor Data'!Q644,"",ABS(L$4-'Monitor Data'!Q644)))</f>
        <v/>
      </c>
      <c r="M651" s="5" t="str">
        <f>IF(ISBLANK('Monitor Data'!R644),"",IF(M$4&gt;'Monitor Data'!R644,"",ABS(M$4-'Monitor Data'!R644)))</f>
        <v/>
      </c>
      <c r="N651" s="5" t="str">
        <f>IF(ISBLANK('Monitor Data'!S644),"",IF(N$4&gt;'Monitor Data'!S644,"",ABS(N$4-'Monitor Data'!S644)))</f>
        <v/>
      </c>
    </row>
    <row r="652" spans="1:14" x14ac:dyDescent="0.25">
      <c r="A652" s="8">
        <v>44840</v>
      </c>
      <c r="B652" s="5" t="str">
        <f>IF(ISBLANK('Monitor Data'!B645),"",IF(B$4&gt;'Monitor Data'!B645,"",ABS(B$4-'Monitor Data'!B645)))</f>
        <v/>
      </c>
      <c r="C652" s="5" t="str">
        <f>IF(ISBLANK('Monitor Data'!D645),"",IF(C$4&gt;'Monitor Data'!D645,"",ABS(C$4-'Monitor Data'!D645)))</f>
        <v/>
      </c>
      <c r="D652" s="5">
        <f>IF(ISBLANK('Monitor Data'!E645),"",IF(D$4&gt;'Monitor Data'!E645,"",ABS(D$4-'Monitor Data'!E645)))</f>
        <v>2.2000000000000002</v>
      </c>
      <c r="E652" s="5" t="str">
        <f>IF(ISBLANK('Monitor Data'!G645),"",IF(E$4&gt;'Monitor Data'!G645,"",ABS(E$4-'Monitor Data'!G645)))</f>
        <v/>
      </c>
      <c r="F652" s="5" t="str">
        <f>IF(ISBLANK('Monitor Data'!H645),"",IF(F$4&gt;'Monitor Data'!H645,"",ABS(F$4-'Monitor Data'!H645)))</f>
        <v/>
      </c>
      <c r="G652" s="5" t="str">
        <f>IF(ISBLANK('Monitor Data'!J645),"",IF(G$4&gt;'Monitor Data'!J645,"",ABS(G$4-'Monitor Data'!J645)))</f>
        <v/>
      </c>
      <c r="H652" s="5" t="str">
        <f>IF(ISBLANK('Monitor Data'!L645),"",IF(H$4&gt;'Monitor Data'!L645,"",ABS(H$4-'Monitor Data'!L645)))</f>
        <v/>
      </c>
      <c r="I652" s="5">
        <f>IF(ISBLANK('Monitor Data'!M645),"",IF(I$4&gt;'Monitor Data'!M645,"",ABS(I$4-'Monitor Data'!M645)))</f>
        <v>2.5</v>
      </c>
      <c r="J652" s="5" t="str">
        <f>IF(ISBLANK('Monitor Data'!O645),"",IF(J$4&gt;'Monitor Data'!O645,"",ABS(J$4-'Monitor Data'!O645)))</f>
        <v/>
      </c>
      <c r="K652" s="5">
        <f>IF(ISBLANK('Monitor Data'!P645),"",IF(K$4&gt;'Monitor Data'!P645,"",ABS(K$4-'Monitor Data'!P645)))</f>
        <v>0.39999999999999947</v>
      </c>
      <c r="L652" s="5" t="str">
        <f>IF(ISBLANK('Monitor Data'!Q645),"",IF(L$4&gt;'Monitor Data'!Q645,"",ABS(L$4-'Monitor Data'!Q645)))</f>
        <v/>
      </c>
      <c r="M652" s="5" t="str">
        <f>IF(ISBLANK('Monitor Data'!R645),"",IF(M$4&gt;'Monitor Data'!R645,"",ABS(M$4-'Monitor Data'!R645)))</f>
        <v/>
      </c>
      <c r="N652" s="5" t="str">
        <f>IF(ISBLANK('Monitor Data'!S645),"",IF(N$4&gt;'Monitor Data'!S645,"",ABS(N$4-'Monitor Data'!S645)))</f>
        <v/>
      </c>
    </row>
    <row r="653" spans="1:14" x14ac:dyDescent="0.25">
      <c r="A653" s="8">
        <v>44841</v>
      </c>
      <c r="B653" s="5" t="str">
        <f>IF(ISBLANK('Monitor Data'!B646),"",IF(B$4&gt;'Monitor Data'!B646,"",ABS(B$4-'Monitor Data'!B646)))</f>
        <v/>
      </c>
      <c r="C653" s="5" t="str">
        <f>IF(ISBLANK('Monitor Data'!D646),"",IF(C$4&gt;'Monitor Data'!D646,"",ABS(C$4-'Monitor Data'!D646)))</f>
        <v/>
      </c>
      <c r="D653" s="5" t="str">
        <f>IF(ISBLANK('Monitor Data'!E646),"",IF(D$4&gt;'Monitor Data'!E646,"",ABS(D$4-'Monitor Data'!E646)))</f>
        <v/>
      </c>
      <c r="E653" s="5" t="str">
        <f>IF(ISBLANK('Monitor Data'!G646),"",IF(E$4&gt;'Monitor Data'!G646,"",ABS(E$4-'Monitor Data'!G646)))</f>
        <v/>
      </c>
      <c r="F653" s="5" t="str">
        <f>IF(ISBLANK('Monitor Data'!H646),"",IF(F$4&gt;'Monitor Data'!H646,"",ABS(F$4-'Monitor Data'!H646)))</f>
        <v/>
      </c>
      <c r="G653" s="5" t="str">
        <f>IF(ISBLANK('Monitor Data'!J646),"",IF(G$4&gt;'Monitor Data'!J646,"",ABS(G$4-'Monitor Data'!J646)))</f>
        <v/>
      </c>
      <c r="H653" s="5" t="str">
        <f>IF(ISBLANK('Monitor Data'!L646),"",IF(H$4&gt;'Monitor Data'!L646,"",ABS(H$4-'Monitor Data'!L646)))</f>
        <v/>
      </c>
      <c r="I653" s="5" t="str">
        <f>IF(ISBLANK('Monitor Data'!M646),"",IF(I$4&gt;'Monitor Data'!M646,"",ABS(I$4-'Monitor Data'!M646)))</f>
        <v/>
      </c>
      <c r="J653" s="5" t="str">
        <f>IF(ISBLANK('Monitor Data'!O646),"",IF(J$4&gt;'Monitor Data'!O646,"",ABS(J$4-'Monitor Data'!O646)))</f>
        <v/>
      </c>
      <c r="K653" s="5" t="str">
        <f>IF(ISBLANK('Monitor Data'!P646),"",IF(K$4&gt;'Monitor Data'!P646,"",ABS(K$4-'Monitor Data'!P646)))</f>
        <v/>
      </c>
      <c r="L653" s="5" t="str">
        <f>IF(ISBLANK('Monitor Data'!Q646),"",IF(L$4&gt;'Monitor Data'!Q646,"",ABS(L$4-'Monitor Data'!Q646)))</f>
        <v/>
      </c>
      <c r="M653" s="5" t="str">
        <f>IF(ISBLANK('Monitor Data'!R646),"",IF(M$4&gt;'Monitor Data'!R646,"",ABS(M$4-'Monitor Data'!R646)))</f>
        <v/>
      </c>
      <c r="N653" s="5" t="str">
        <f>IF(ISBLANK('Monitor Data'!S646),"",IF(N$4&gt;'Monitor Data'!S646,"",ABS(N$4-'Monitor Data'!S646)))</f>
        <v/>
      </c>
    </row>
    <row r="654" spans="1:14" x14ac:dyDescent="0.25">
      <c r="A654" s="8">
        <v>44842</v>
      </c>
      <c r="B654" s="5" t="str">
        <f>IF(ISBLANK('Monitor Data'!B647),"",IF(B$4&gt;'Monitor Data'!B647,"",ABS(B$4-'Monitor Data'!B647)))</f>
        <v/>
      </c>
      <c r="C654" s="5" t="str">
        <f>IF(ISBLANK('Monitor Data'!D647),"",IF(C$4&gt;'Monitor Data'!D647,"",ABS(C$4-'Monitor Data'!D647)))</f>
        <v/>
      </c>
      <c r="D654" s="5">
        <f>IF(ISBLANK('Monitor Data'!E647),"",IF(D$4&gt;'Monitor Data'!E647,"",ABS(D$4-'Monitor Data'!E647)))</f>
        <v>0.5</v>
      </c>
      <c r="E654" s="5" t="str">
        <f>IF(ISBLANK('Monitor Data'!G647),"",IF(E$4&gt;'Monitor Data'!G647,"",ABS(E$4-'Monitor Data'!G647)))</f>
        <v/>
      </c>
      <c r="F654" s="5" t="str">
        <f>IF(ISBLANK('Monitor Data'!H647),"",IF(F$4&gt;'Monitor Data'!H647,"",ABS(F$4-'Monitor Data'!H647)))</f>
        <v/>
      </c>
      <c r="G654" s="5" t="str">
        <f>IF(ISBLANK('Monitor Data'!J647),"",IF(G$4&gt;'Monitor Data'!J647,"",ABS(G$4-'Monitor Data'!J647)))</f>
        <v/>
      </c>
      <c r="H654" s="5" t="str">
        <f>IF(ISBLANK('Monitor Data'!L647),"",IF(H$4&gt;'Monitor Data'!L647,"",ABS(H$4-'Monitor Data'!L647)))</f>
        <v/>
      </c>
      <c r="I654" s="5" t="str">
        <f>IF(ISBLANK('Monitor Data'!M647),"",IF(I$4&gt;'Monitor Data'!M647,"",ABS(I$4-'Monitor Data'!M647)))</f>
        <v/>
      </c>
      <c r="J654" s="5">
        <f>IF(ISBLANK('Monitor Data'!O647),"",IF(J$4&gt;'Monitor Data'!O647,"",ABS(J$4-'Monitor Data'!O647)))</f>
        <v>3.0999999999999996</v>
      </c>
      <c r="K654" s="5" t="str">
        <f>IF(ISBLANK('Monitor Data'!P647),"",IF(K$4&gt;'Monitor Data'!P647,"",ABS(K$4-'Monitor Data'!P647)))</f>
        <v/>
      </c>
      <c r="L654" s="5">
        <f>IF(ISBLANK('Monitor Data'!Q647),"",IF(L$4&gt;'Monitor Data'!Q647,"",ABS(L$4-'Monitor Data'!Q647)))</f>
        <v>9.9999999999999645E-2</v>
      </c>
      <c r="M654" s="5" t="str">
        <f>IF(ISBLANK('Monitor Data'!R647),"",IF(M$4&gt;'Monitor Data'!R647,"",ABS(M$4-'Monitor Data'!R647)))</f>
        <v/>
      </c>
      <c r="N654" s="5" t="str">
        <f>IF(ISBLANK('Monitor Data'!S647),"",IF(N$4&gt;'Monitor Data'!S647,"",ABS(N$4-'Monitor Data'!S647)))</f>
        <v/>
      </c>
    </row>
    <row r="655" spans="1:14" x14ac:dyDescent="0.25">
      <c r="A655" s="8">
        <v>44843</v>
      </c>
      <c r="B655" s="5" t="str">
        <f>IF(ISBLANK('Monitor Data'!B648),"",IF(B$4&gt;'Monitor Data'!B648,"",ABS(B$4-'Monitor Data'!B648)))</f>
        <v/>
      </c>
      <c r="C655" s="5" t="str">
        <f>IF(ISBLANK('Monitor Data'!D648),"",IF(C$4&gt;'Monitor Data'!D648,"",ABS(C$4-'Monitor Data'!D648)))</f>
        <v/>
      </c>
      <c r="D655" s="5">
        <f>IF(ISBLANK('Monitor Data'!E648),"",IF(D$4&gt;'Monitor Data'!E648,"",ABS(D$4-'Monitor Data'!E648)))</f>
        <v>1.2000000000000002</v>
      </c>
      <c r="E655" s="5">
        <f>IF(ISBLANK('Monitor Data'!G648),"",IF(E$4&gt;'Monitor Data'!G648,"",ABS(E$4-'Monitor Data'!G648)))</f>
        <v>0.64999999999999947</v>
      </c>
      <c r="F655" s="5" t="str">
        <f>IF(ISBLANK('Monitor Data'!H648),"",IF(F$4&gt;'Monitor Data'!H648,"",ABS(F$4-'Monitor Data'!H648)))</f>
        <v/>
      </c>
      <c r="G655" s="5" t="str">
        <f>IF(ISBLANK('Monitor Data'!J648),"",IF(G$4&gt;'Monitor Data'!J648,"",ABS(G$4-'Monitor Data'!J648)))</f>
        <v/>
      </c>
      <c r="H655" s="5" t="str">
        <f>IF(ISBLANK('Monitor Data'!L648),"",IF(H$4&gt;'Monitor Data'!L648,"",ABS(H$4-'Monitor Data'!L648)))</f>
        <v/>
      </c>
      <c r="I655" s="5">
        <f>IF(ISBLANK('Monitor Data'!M648),"",IF(I$4&gt;'Monitor Data'!M648,"",ABS(I$4-'Monitor Data'!M648)))</f>
        <v>0.5</v>
      </c>
      <c r="J655" s="5" t="str">
        <f>IF(ISBLANK('Monitor Data'!O648),"",IF(J$4&gt;'Monitor Data'!O648,"",ABS(J$4-'Monitor Data'!O648)))</f>
        <v/>
      </c>
      <c r="K655" s="5" t="str">
        <f>IF(ISBLANK('Monitor Data'!P648),"",IF(K$4&gt;'Monitor Data'!P648,"",ABS(K$4-'Monitor Data'!P648)))</f>
        <v/>
      </c>
      <c r="L655" s="5" t="str">
        <f>IF(ISBLANK('Monitor Data'!Q648),"",IF(L$4&gt;'Monitor Data'!Q648,"",ABS(L$4-'Monitor Data'!Q648)))</f>
        <v/>
      </c>
      <c r="M655" s="5" t="str">
        <f>IF(ISBLANK('Monitor Data'!R648),"",IF(M$4&gt;'Monitor Data'!R648,"",ABS(M$4-'Monitor Data'!R648)))</f>
        <v/>
      </c>
      <c r="N655" s="5" t="str">
        <f>IF(ISBLANK('Monitor Data'!S648),"",IF(N$4&gt;'Monitor Data'!S648,"",ABS(N$4-'Monitor Data'!S648)))</f>
        <v/>
      </c>
    </row>
    <row r="656" spans="1:14" x14ac:dyDescent="0.25">
      <c r="A656" s="8">
        <v>44844</v>
      </c>
      <c r="B656" s="5" t="str">
        <f>IF(ISBLANK('Monitor Data'!B649),"",IF(B$4&gt;'Monitor Data'!B649,"",ABS(B$4-'Monitor Data'!B649)))</f>
        <v/>
      </c>
      <c r="C656" s="5" t="str">
        <f>IF(ISBLANK('Monitor Data'!D649),"",IF(C$4&gt;'Monitor Data'!D649,"",ABS(C$4-'Monitor Data'!D649)))</f>
        <v/>
      </c>
      <c r="D656" s="5">
        <f>IF(ISBLANK('Monitor Data'!E649),"",IF(D$4&gt;'Monitor Data'!E649,"",ABS(D$4-'Monitor Data'!E649)))</f>
        <v>8.8000000000000007</v>
      </c>
      <c r="E656" s="5">
        <f>IF(ISBLANK('Monitor Data'!G649),"",IF(E$4&gt;'Monitor Data'!G649,"",ABS(E$4-'Monitor Data'!G649)))</f>
        <v>2.2499999999999991</v>
      </c>
      <c r="F656" s="5" t="str">
        <f>IF(ISBLANK('Monitor Data'!H649),"",IF(F$4&gt;'Monitor Data'!H649,"",ABS(F$4-'Monitor Data'!H649)))</f>
        <v/>
      </c>
      <c r="G656" s="5" t="str">
        <f>IF(ISBLANK('Monitor Data'!J649),"",IF(G$4&gt;'Monitor Data'!J649,"",ABS(G$4-'Monitor Data'!J649)))</f>
        <v/>
      </c>
      <c r="H656" s="5" t="str">
        <f>IF(ISBLANK('Monitor Data'!L649),"",IF(H$4&gt;'Monitor Data'!L649,"",ABS(H$4-'Monitor Data'!L649)))</f>
        <v/>
      </c>
      <c r="I656" s="5">
        <f>IF(ISBLANK('Monitor Data'!M649),"",IF(I$4&gt;'Monitor Data'!M649,"",ABS(I$4-'Monitor Data'!M649)))</f>
        <v>4.3000000000000007</v>
      </c>
      <c r="J656" s="5" t="str">
        <f>IF(ISBLANK('Monitor Data'!O649),"",IF(J$4&gt;'Monitor Data'!O649,"",ABS(J$4-'Monitor Data'!O649)))</f>
        <v/>
      </c>
      <c r="K656" s="5">
        <f>IF(ISBLANK('Monitor Data'!P649),"",IF(K$4&gt;'Monitor Data'!P649,"",ABS(K$4-'Monitor Data'!P649)))</f>
        <v>1.7999999999999998</v>
      </c>
      <c r="L656" s="5" t="str">
        <f>IF(ISBLANK('Monitor Data'!Q649),"",IF(L$4&gt;'Monitor Data'!Q649,"",ABS(L$4-'Monitor Data'!Q649)))</f>
        <v/>
      </c>
      <c r="M656" s="5" t="str">
        <f>IF(ISBLANK('Monitor Data'!R649),"",IF(M$4&gt;'Monitor Data'!R649,"",ABS(M$4-'Monitor Data'!R649)))</f>
        <v/>
      </c>
      <c r="N656" s="5" t="str">
        <f>IF(ISBLANK('Monitor Data'!S649),"",IF(N$4&gt;'Monitor Data'!S649,"",ABS(N$4-'Monitor Data'!S649)))</f>
        <v/>
      </c>
    </row>
    <row r="657" spans="1:14" x14ac:dyDescent="0.25">
      <c r="A657" s="8">
        <v>44845</v>
      </c>
      <c r="B657" s="5">
        <f>IF(ISBLANK('Monitor Data'!B650),"",IF(B$4&gt;'Monitor Data'!B650,"",ABS(B$4-'Monitor Data'!B650)))</f>
        <v>3.9000000000000004</v>
      </c>
      <c r="C657" s="5">
        <f>IF(ISBLANK('Monitor Data'!D650),"",IF(C$4&gt;'Monitor Data'!D650,"",ABS(C$4-'Monitor Data'!D650)))</f>
        <v>3</v>
      </c>
      <c r="D657" s="5">
        <f>IF(ISBLANK('Monitor Data'!E650),"",IF(D$4&gt;'Monitor Data'!E650,"",ABS(D$4-'Monitor Data'!E650)))</f>
        <v>4.7</v>
      </c>
      <c r="E657" s="5">
        <f>IF(ISBLANK('Monitor Data'!G650),"",IF(E$4&gt;'Monitor Data'!G650,"",ABS(E$4-'Monitor Data'!G650)))</f>
        <v>3.6499999999999995</v>
      </c>
      <c r="F657" s="5" t="str">
        <f>IF(ISBLANK('Monitor Data'!H650),"",IF(F$4&gt;'Monitor Data'!H650,"",ABS(F$4-'Monitor Data'!H650)))</f>
        <v/>
      </c>
      <c r="G657" s="5">
        <f>IF(ISBLANK('Monitor Data'!J650),"",IF(G$4&gt;'Monitor Data'!J650,"",ABS(G$4-'Monitor Data'!J650)))</f>
        <v>4.2999999999999989</v>
      </c>
      <c r="H657" s="5">
        <f>IF(ISBLANK('Monitor Data'!L650),"",IF(H$4&gt;'Monitor Data'!L650,"",ABS(H$4-'Monitor Data'!L650)))</f>
        <v>4.6000000000000005</v>
      </c>
      <c r="I657" s="5">
        <f>IF(ISBLANK('Monitor Data'!M650),"",IF(I$4&gt;'Monitor Data'!M650,"",ABS(I$4-'Monitor Data'!M650)))</f>
        <v>3.8000000000000007</v>
      </c>
      <c r="J657" s="5">
        <f>IF(ISBLANK('Monitor Data'!O650),"",IF(J$4&gt;'Monitor Data'!O650,"",ABS(J$4-'Monitor Data'!O650)))</f>
        <v>2.0999999999999996</v>
      </c>
      <c r="K657" s="5">
        <f>IF(ISBLANK('Monitor Data'!P650),"",IF(K$4&gt;'Monitor Data'!P650,"",ABS(K$4-'Monitor Data'!P650)))</f>
        <v>4.2</v>
      </c>
      <c r="L657" s="5">
        <f>IF(ISBLANK('Monitor Data'!Q650),"",IF(L$4&gt;'Monitor Data'!Q650,"",ABS(L$4-'Monitor Data'!Q650)))</f>
        <v>3.0999999999999996</v>
      </c>
      <c r="M657" s="5">
        <f>IF(ISBLANK('Monitor Data'!R650),"",IF(M$4&gt;'Monitor Data'!R650,"",ABS(M$4-'Monitor Data'!R650)))</f>
        <v>2.8999999999999995</v>
      </c>
      <c r="N657" s="5" t="str">
        <f>IF(ISBLANK('Monitor Data'!S650),"",IF(N$4&gt;'Monitor Data'!S650,"",ABS(N$4-'Monitor Data'!S650)))</f>
        <v/>
      </c>
    </row>
    <row r="658" spans="1:14" x14ac:dyDescent="0.25">
      <c r="A658" s="8">
        <v>44846</v>
      </c>
      <c r="B658" s="5" t="str">
        <f>IF(ISBLANK('Monitor Data'!B651),"",IF(B$4&gt;'Monitor Data'!B651,"",ABS(B$4-'Monitor Data'!B651)))</f>
        <v/>
      </c>
      <c r="C658" s="5" t="str">
        <f>IF(ISBLANK('Monitor Data'!D651),"",IF(C$4&gt;'Monitor Data'!D651,"",ABS(C$4-'Monitor Data'!D651)))</f>
        <v/>
      </c>
      <c r="D658" s="5" t="str">
        <f>IF(ISBLANK('Monitor Data'!E651),"",IF(D$4&gt;'Monitor Data'!E651,"",ABS(D$4-'Monitor Data'!E651)))</f>
        <v/>
      </c>
      <c r="E658" s="5" t="str">
        <f>IF(ISBLANK('Monitor Data'!G651),"",IF(E$4&gt;'Monitor Data'!G651,"",ABS(E$4-'Monitor Data'!G651)))</f>
        <v/>
      </c>
      <c r="F658" s="5" t="str">
        <f>IF(ISBLANK('Monitor Data'!H651),"",IF(F$4&gt;'Monitor Data'!H651,"",ABS(F$4-'Monitor Data'!H651)))</f>
        <v/>
      </c>
      <c r="G658" s="5" t="str">
        <f>IF(ISBLANK('Monitor Data'!J651),"",IF(G$4&gt;'Monitor Data'!J651,"",ABS(G$4-'Monitor Data'!J651)))</f>
        <v/>
      </c>
      <c r="H658" s="5" t="str">
        <f>IF(ISBLANK('Monitor Data'!L651),"",IF(H$4&gt;'Monitor Data'!L651,"",ABS(H$4-'Monitor Data'!L651)))</f>
        <v/>
      </c>
      <c r="I658" s="5" t="str">
        <f>IF(ISBLANK('Monitor Data'!M651),"",IF(I$4&gt;'Monitor Data'!M651,"",ABS(I$4-'Monitor Data'!M651)))</f>
        <v/>
      </c>
      <c r="J658" s="5" t="str">
        <f>IF(ISBLANK('Monitor Data'!O651),"",IF(J$4&gt;'Monitor Data'!O651,"",ABS(J$4-'Monitor Data'!O651)))</f>
        <v/>
      </c>
      <c r="K658" s="5" t="str">
        <f>IF(ISBLANK('Monitor Data'!P651),"",IF(K$4&gt;'Monitor Data'!P651,"",ABS(K$4-'Monitor Data'!P651)))</f>
        <v/>
      </c>
      <c r="L658" s="5" t="str">
        <f>IF(ISBLANK('Monitor Data'!Q651),"",IF(L$4&gt;'Monitor Data'!Q651,"",ABS(L$4-'Monitor Data'!Q651)))</f>
        <v/>
      </c>
      <c r="M658" s="5" t="str">
        <f>IF(ISBLANK('Monitor Data'!R651),"",IF(M$4&gt;'Monitor Data'!R651,"",ABS(M$4-'Monitor Data'!R651)))</f>
        <v/>
      </c>
      <c r="N658" s="5" t="str">
        <f>IF(ISBLANK('Monitor Data'!S651),"",IF(N$4&gt;'Monitor Data'!S651,"",ABS(N$4-'Monitor Data'!S651)))</f>
        <v/>
      </c>
    </row>
    <row r="659" spans="1:14" x14ac:dyDescent="0.25">
      <c r="A659" s="8">
        <v>44847</v>
      </c>
      <c r="B659" s="5" t="str">
        <f>IF(ISBLANK('Monitor Data'!B652),"",IF(B$4&gt;'Monitor Data'!B652,"",ABS(B$4-'Monitor Data'!B652)))</f>
        <v/>
      </c>
      <c r="C659" s="5" t="str">
        <f>IF(ISBLANK('Monitor Data'!D652),"",IF(C$4&gt;'Monitor Data'!D652,"",ABS(C$4-'Monitor Data'!D652)))</f>
        <v/>
      </c>
      <c r="D659" s="5">
        <f>IF(ISBLANK('Monitor Data'!E652),"",IF(D$4&gt;'Monitor Data'!E652,"",ABS(D$4-'Monitor Data'!E652)))</f>
        <v>1.7999999999999998</v>
      </c>
      <c r="E659" s="5">
        <f>IF(ISBLANK('Monitor Data'!G652),"",IF(E$4&gt;'Monitor Data'!G652,"",ABS(E$4-'Monitor Data'!G652)))</f>
        <v>0.14999999999999947</v>
      </c>
      <c r="F659" s="5" t="str">
        <f>IF(ISBLANK('Monitor Data'!H652),"",IF(F$4&gt;'Monitor Data'!H652,"",ABS(F$4-'Monitor Data'!H652)))</f>
        <v/>
      </c>
      <c r="G659" s="5" t="str">
        <f>IF(ISBLANK('Monitor Data'!J652),"",IF(G$4&gt;'Monitor Data'!J652,"",ABS(G$4-'Monitor Data'!J652)))</f>
        <v/>
      </c>
      <c r="H659" s="5" t="str">
        <f>IF(ISBLANK('Monitor Data'!L652),"",IF(H$4&gt;'Monitor Data'!L652,"",ABS(H$4-'Monitor Data'!L652)))</f>
        <v/>
      </c>
      <c r="I659" s="5" t="str">
        <f>IF(ISBLANK('Monitor Data'!M652),"",IF(I$4&gt;'Monitor Data'!M652,"",ABS(I$4-'Monitor Data'!M652)))</f>
        <v/>
      </c>
      <c r="J659" s="5" t="str">
        <f>IF(ISBLANK('Monitor Data'!O652),"",IF(J$4&gt;'Monitor Data'!O652,"",ABS(J$4-'Monitor Data'!O652)))</f>
        <v/>
      </c>
      <c r="K659" s="5">
        <f>IF(ISBLANK('Monitor Data'!P652),"",IF(K$4&gt;'Monitor Data'!P652,"",ABS(K$4-'Monitor Data'!P652)))</f>
        <v>0.89999999999999947</v>
      </c>
      <c r="L659" s="5" t="str">
        <f>IF(ISBLANK('Monitor Data'!Q652),"",IF(L$4&gt;'Monitor Data'!Q652,"",ABS(L$4-'Monitor Data'!Q652)))</f>
        <v/>
      </c>
      <c r="M659" s="5" t="str">
        <f>IF(ISBLANK('Monitor Data'!R652),"",IF(M$4&gt;'Monitor Data'!R652,"",ABS(M$4-'Monitor Data'!R652)))</f>
        <v/>
      </c>
      <c r="N659" s="5" t="str">
        <f>IF(ISBLANK('Monitor Data'!S652),"",IF(N$4&gt;'Monitor Data'!S652,"",ABS(N$4-'Monitor Data'!S652)))</f>
        <v/>
      </c>
    </row>
    <row r="660" spans="1:14" x14ac:dyDescent="0.25">
      <c r="A660" s="8">
        <v>44848</v>
      </c>
      <c r="B660" s="5" t="str">
        <f>IF(ISBLANK('Monitor Data'!B653),"",IF(B$4&gt;'Monitor Data'!B653,"",ABS(B$4-'Monitor Data'!B653)))</f>
        <v/>
      </c>
      <c r="C660" s="5" t="str">
        <f>IF(ISBLANK('Monitor Data'!D653),"",IF(C$4&gt;'Monitor Data'!D653,"",ABS(C$4-'Monitor Data'!D653)))</f>
        <v/>
      </c>
      <c r="D660" s="5">
        <f>IF(ISBLANK('Monitor Data'!E653),"",IF(D$4&gt;'Monitor Data'!E653,"",ABS(D$4-'Monitor Data'!E653)))</f>
        <v>2.1000000000000005</v>
      </c>
      <c r="E660" s="5" t="str">
        <f>IF(ISBLANK('Monitor Data'!G653),"",IF(E$4&gt;'Monitor Data'!G653,"",ABS(E$4-'Monitor Data'!G653)))</f>
        <v/>
      </c>
      <c r="F660" s="5" t="str">
        <f>IF(ISBLANK('Monitor Data'!H653),"",IF(F$4&gt;'Monitor Data'!H653,"",ABS(F$4-'Monitor Data'!H653)))</f>
        <v/>
      </c>
      <c r="G660" s="5" t="str">
        <f>IF(ISBLANK('Monitor Data'!J653),"",IF(G$4&gt;'Monitor Data'!J653,"",ABS(G$4-'Monitor Data'!J653)))</f>
        <v/>
      </c>
      <c r="H660" s="5" t="str">
        <f>IF(ISBLANK('Monitor Data'!L653),"",IF(H$4&gt;'Monitor Data'!L653,"",ABS(H$4-'Monitor Data'!L653)))</f>
        <v/>
      </c>
      <c r="I660" s="5" t="str">
        <f>IF(ISBLANK('Monitor Data'!M653),"",IF(I$4&gt;'Monitor Data'!M653,"",ABS(I$4-'Monitor Data'!M653)))</f>
        <v/>
      </c>
      <c r="J660" s="5" t="str">
        <f>IF(ISBLANK('Monitor Data'!O653),"",IF(J$4&gt;'Monitor Data'!O653,"",ABS(J$4-'Monitor Data'!O653)))</f>
        <v/>
      </c>
      <c r="K660" s="5" t="str">
        <f>IF(ISBLANK('Monitor Data'!P653),"",IF(K$4&gt;'Monitor Data'!P653,"",ABS(K$4-'Monitor Data'!P653)))</f>
        <v/>
      </c>
      <c r="L660" s="5" t="str">
        <f>IF(ISBLANK('Monitor Data'!Q653),"",IF(L$4&gt;'Monitor Data'!Q653,"",ABS(L$4-'Monitor Data'!Q653)))</f>
        <v/>
      </c>
      <c r="M660" s="5" t="str">
        <f>IF(ISBLANK('Monitor Data'!R653),"",IF(M$4&gt;'Monitor Data'!R653,"",ABS(M$4-'Monitor Data'!R653)))</f>
        <v/>
      </c>
      <c r="N660" s="5" t="str">
        <f>IF(ISBLANK('Monitor Data'!S653),"",IF(N$4&gt;'Monitor Data'!S653,"",ABS(N$4-'Monitor Data'!S653)))</f>
        <v/>
      </c>
    </row>
    <row r="661" spans="1:14" x14ac:dyDescent="0.25">
      <c r="A661" s="8">
        <v>44849</v>
      </c>
      <c r="B661" s="5" t="str">
        <f>IF(ISBLANK('Monitor Data'!B654),"",IF(B$4&gt;'Monitor Data'!B654,"",ABS(B$4-'Monitor Data'!B654)))</f>
        <v/>
      </c>
      <c r="C661" s="5" t="str">
        <f>IF(ISBLANK('Monitor Data'!D654),"",IF(C$4&gt;'Monitor Data'!D654,"",ABS(C$4-'Monitor Data'!D654)))</f>
        <v/>
      </c>
      <c r="D661" s="5" t="str">
        <f>IF(ISBLANK('Monitor Data'!E654),"",IF(D$4&gt;'Monitor Data'!E654,"",ABS(D$4-'Monitor Data'!E654)))</f>
        <v/>
      </c>
      <c r="E661" s="5" t="str">
        <f>IF(ISBLANK('Monitor Data'!G654),"",IF(E$4&gt;'Monitor Data'!G654,"",ABS(E$4-'Monitor Data'!G654)))</f>
        <v/>
      </c>
      <c r="F661" s="5" t="str">
        <f>IF(ISBLANK('Monitor Data'!H654),"",IF(F$4&gt;'Monitor Data'!H654,"",ABS(F$4-'Monitor Data'!H654)))</f>
        <v/>
      </c>
      <c r="G661" s="5" t="str">
        <f>IF(ISBLANK('Monitor Data'!J654),"",IF(G$4&gt;'Monitor Data'!J654,"",ABS(G$4-'Monitor Data'!J654)))</f>
        <v/>
      </c>
      <c r="H661" s="5" t="str">
        <f>IF(ISBLANK('Monitor Data'!L654),"",IF(H$4&gt;'Monitor Data'!L654,"",ABS(H$4-'Monitor Data'!L654)))</f>
        <v/>
      </c>
      <c r="I661" s="5" t="str">
        <f>IF(ISBLANK('Monitor Data'!M654),"",IF(I$4&gt;'Monitor Data'!M654,"",ABS(I$4-'Monitor Data'!M654)))</f>
        <v/>
      </c>
      <c r="J661" s="5" t="str">
        <f>IF(ISBLANK('Monitor Data'!O654),"",IF(J$4&gt;'Monitor Data'!O654,"",ABS(J$4-'Monitor Data'!O654)))</f>
        <v/>
      </c>
      <c r="K661" s="5" t="str">
        <f>IF(ISBLANK('Monitor Data'!P654),"",IF(K$4&gt;'Monitor Data'!P654,"",ABS(K$4-'Monitor Data'!P654)))</f>
        <v/>
      </c>
      <c r="L661" s="5" t="str">
        <f>IF(ISBLANK('Monitor Data'!Q654),"",IF(L$4&gt;'Monitor Data'!Q654,"",ABS(L$4-'Monitor Data'!Q654)))</f>
        <v/>
      </c>
      <c r="M661" s="5" t="str">
        <f>IF(ISBLANK('Monitor Data'!R654),"",IF(M$4&gt;'Monitor Data'!R654,"",ABS(M$4-'Monitor Data'!R654)))</f>
        <v/>
      </c>
      <c r="N661" s="5" t="str">
        <f>IF(ISBLANK('Monitor Data'!S654),"",IF(N$4&gt;'Monitor Data'!S654,"",ABS(N$4-'Monitor Data'!S654)))</f>
        <v/>
      </c>
    </row>
    <row r="662" spans="1:14" x14ac:dyDescent="0.25">
      <c r="A662" s="8">
        <v>44850</v>
      </c>
      <c r="B662" s="5" t="str">
        <f>IF(ISBLANK('Monitor Data'!B655),"",IF(B$4&gt;'Monitor Data'!B655,"",ABS(B$4-'Monitor Data'!B655)))</f>
        <v/>
      </c>
      <c r="C662" s="5" t="str">
        <f>IF(ISBLANK('Monitor Data'!D655),"",IF(C$4&gt;'Monitor Data'!D655,"",ABS(C$4-'Monitor Data'!D655)))</f>
        <v/>
      </c>
      <c r="D662" s="5">
        <f>IF(ISBLANK('Monitor Data'!E655),"",IF(D$4&gt;'Monitor Data'!E655,"",ABS(D$4-'Monitor Data'!E655)))</f>
        <v>0.99999999999999911</v>
      </c>
      <c r="E662" s="5" t="str">
        <f>IF(ISBLANK('Monitor Data'!G655),"",IF(E$4&gt;'Monitor Data'!G655,"",ABS(E$4-'Monitor Data'!G655)))</f>
        <v/>
      </c>
      <c r="F662" s="5" t="str">
        <f>IF(ISBLANK('Monitor Data'!H655),"",IF(F$4&gt;'Monitor Data'!H655,"",ABS(F$4-'Monitor Data'!H655)))</f>
        <v/>
      </c>
      <c r="G662" s="5" t="str">
        <f>IF(ISBLANK('Monitor Data'!J655),"",IF(G$4&gt;'Monitor Data'!J655,"",ABS(G$4-'Monitor Data'!J655)))</f>
        <v/>
      </c>
      <c r="H662" s="5" t="str">
        <f>IF(ISBLANK('Monitor Data'!L655),"",IF(H$4&gt;'Monitor Data'!L655,"",ABS(H$4-'Monitor Data'!L655)))</f>
        <v/>
      </c>
      <c r="I662" s="5" t="str">
        <f>IF(ISBLANK('Monitor Data'!M655),"",IF(I$4&gt;'Monitor Data'!M655,"",ABS(I$4-'Monitor Data'!M655)))</f>
        <v/>
      </c>
      <c r="J662" s="5" t="str">
        <f>IF(ISBLANK('Monitor Data'!O655),"",IF(J$4&gt;'Monitor Data'!O655,"",ABS(J$4-'Monitor Data'!O655)))</f>
        <v/>
      </c>
      <c r="K662" s="5" t="str">
        <f>IF(ISBLANK('Monitor Data'!P655),"",IF(K$4&gt;'Monitor Data'!P655,"",ABS(K$4-'Monitor Data'!P655)))</f>
        <v/>
      </c>
      <c r="L662" s="5" t="str">
        <f>IF(ISBLANK('Monitor Data'!Q655),"",IF(L$4&gt;'Monitor Data'!Q655,"",ABS(L$4-'Monitor Data'!Q655)))</f>
        <v/>
      </c>
      <c r="M662" s="5" t="str">
        <f>IF(ISBLANK('Monitor Data'!R655),"",IF(M$4&gt;'Monitor Data'!R655,"",ABS(M$4-'Monitor Data'!R655)))</f>
        <v/>
      </c>
      <c r="N662" s="5" t="str">
        <f>IF(ISBLANK('Monitor Data'!S655),"",IF(N$4&gt;'Monitor Data'!S655,"",ABS(N$4-'Monitor Data'!S655)))</f>
        <v/>
      </c>
    </row>
    <row r="663" spans="1:14" x14ac:dyDescent="0.25">
      <c r="A663" s="8">
        <v>44851</v>
      </c>
      <c r="B663" s="5" t="str">
        <f>IF(ISBLANK('Monitor Data'!B656),"",IF(B$4&gt;'Monitor Data'!B656,"",ABS(B$4-'Monitor Data'!B656)))</f>
        <v/>
      </c>
      <c r="C663" s="5" t="str">
        <f>IF(ISBLANK('Monitor Data'!D656),"",IF(C$4&gt;'Monitor Data'!D656,"",ABS(C$4-'Monitor Data'!D656)))</f>
        <v/>
      </c>
      <c r="D663" s="5" t="str">
        <f>IF(ISBLANK('Monitor Data'!E656),"",IF(D$4&gt;'Monitor Data'!E656,"",ABS(D$4-'Monitor Data'!E656)))</f>
        <v/>
      </c>
      <c r="E663" s="5" t="str">
        <f>IF(ISBLANK('Monitor Data'!G656),"",IF(E$4&gt;'Monitor Data'!G656,"",ABS(E$4-'Monitor Data'!G656)))</f>
        <v/>
      </c>
      <c r="F663" s="5" t="str">
        <f>IF(ISBLANK('Monitor Data'!H656),"",IF(F$4&gt;'Monitor Data'!H656,"",ABS(F$4-'Monitor Data'!H656)))</f>
        <v/>
      </c>
      <c r="G663" s="5" t="str">
        <f>IF(ISBLANK('Monitor Data'!J656),"",IF(G$4&gt;'Monitor Data'!J656,"",ABS(G$4-'Monitor Data'!J656)))</f>
        <v/>
      </c>
      <c r="H663" s="5" t="str">
        <f>IF(ISBLANK('Monitor Data'!L656),"",IF(H$4&gt;'Monitor Data'!L656,"",ABS(H$4-'Monitor Data'!L656)))</f>
        <v/>
      </c>
      <c r="I663" s="5" t="str">
        <f>IF(ISBLANK('Monitor Data'!M656),"",IF(I$4&gt;'Monitor Data'!M656,"",ABS(I$4-'Monitor Data'!M656)))</f>
        <v/>
      </c>
      <c r="J663" s="5" t="str">
        <f>IF(ISBLANK('Monitor Data'!O656),"",IF(J$4&gt;'Monitor Data'!O656,"",ABS(J$4-'Monitor Data'!O656)))</f>
        <v/>
      </c>
      <c r="K663" s="5" t="str">
        <f>IF(ISBLANK('Monitor Data'!P656),"",IF(K$4&gt;'Monitor Data'!P656,"",ABS(K$4-'Monitor Data'!P656)))</f>
        <v/>
      </c>
      <c r="L663" s="5" t="str">
        <f>IF(ISBLANK('Monitor Data'!Q656),"",IF(L$4&gt;'Monitor Data'!Q656,"",ABS(L$4-'Monitor Data'!Q656)))</f>
        <v/>
      </c>
      <c r="M663" s="5" t="str">
        <f>IF(ISBLANK('Monitor Data'!R656),"",IF(M$4&gt;'Monitor Data'!R656,"",ABS(M$4-'Monitor Data'!R656)))</f>
        <v/>
      </c>
      <c r="N663" s="5" t="str">
        <f>IF(ISBLANK('Monitor Data'!S656),"",IF(N$4&gt;'Monitor Data'!S656,"",ABS(N$4-'Monitor Data'!S656)))</f>
        <v/>
      </c>
    </row>
    <row r="664" spans="1:14" x14ac:dyDescent="0.25">
      <c r="A664" s="8">
        <v>44852</v>
      </c>
      <c r="B664" s="5" t="str">
        <f>IF(ISBLANK('Monitor Data'!B657),"",IF(B$4&gt;'Monitor Data'!B657,"",ABS(B$4-'Monitor Data'!B657)))</f>
        <v/>
      </c>
      <c r="C664" s="5" t="str">
        <f>IF(ISBLANK('Monitor Data'!D657),"",IF(C$4&gt;'Monitor Data'!D657,"",ABS(C$4-'Monitor Data'!D657)))</f>
        <v/>
      </c>
      <c r="D664" s="5">
        <f>IF(ISBLANK('Monitor Data'!E657),"",IF(D$4&gt;'Monitor Data'!E657,"",ABS(D$4-'Monitor Data'!E657)))</f>
        <v>8.1999999999999993</v>
      </c>
      <c r="E664" s="5" t="str">
        <f>IF(ISBLANK('Monitor Data'!G657),"",IF(E$4&gt;'Monitor Data'!G657,"",ABS(E$4-'Monitor Data'!G657)))</f>
        <v/>
      </c>
      <c r="F664" s="5" t="str">
        <f>IF(ISBLANK('Monitor Data'!H657),"",IF(F$4&gt;'Monitor Data'!H657,"",ABS(F$4-'Monitor Data'!H657)))</f>
        <v/>
      </c>
      <c r="G664" s="5" t="str">
        <f>IF(ISBLANK('Monitor Data'!J657),"",IF(G$4&gt;'Monitor Data'!J657,"",ABS(G$4-'Monitor Data'!J657)))</f>
        <v/>
      </c>
      <c r="H664" s="5" t="str">
        <f>IF(ISBLANK('Monitor Data'!L657),"",IF(H$4&gt;'Monitor Data'!L657,"",ABS(H$4-'Monitor Data'!L657)))</f>
        <v/>
      </c>
      <c r="I664" s="5" t="str">
        <f>IF(ISBLANK('Monitor Data'!M657),"",IF(I$4&gt;'Monitor Data'!M657,"",ABS(I$4-'Monitor Data'!M657)))</f>
        <v/>
      </c>
      <c r="J664" s="5" t="str">
        <f>IF(ISBLANK('Monitor Data'!O657),"",IF(J$4&gt;'Monitor Data'!O657,"",ABS(J$4-'Monitor Data'!O657)))</f>
        <v/>
      </c>
      <c r="K664" s="5" t="str">
        <f>IF(ISBLANK('Monitor Data'!P657),"",IF(K$4&gt;'Monitor Data'!P657,"",ABS(K$4-'Monitor Data'!P657)))</f>
        <v/>
      </c>
      <c r="L664" s="5" t="str">
        <f>IF(ISBLANK('Monitor Data'!Q657),"",IF(L$4&gt;'Monitor Data'!Q657,"",ABS(L$4-'Monitor Data'!Q657)))</f>
        <v/>
      </c>
      <c r="M664" s="5" t="str">
        <f>IF(ISBLANK('Monitor Data'!R657),"",IF(M$4&gt;'Monitor Data'!R657,"",ABS(M$4-'Monitor Data'!R657)))</f>
        <v/>
      </c>
      <c r="N664" s="5" t="str">
        <f>IF(ISBLANK('Monitor Data'!S657),"",IF(N$4&gt;'Monitor Data'!S657,"",ABS(N$4-'Monitor Data'!S657)))</f>
        <v/>
      </c>
    </row>
    <row r="665" spans="1:14" x14ac:dyDescent="0.25">
      <c r="A665" s="8">
        <v>44853</v>
      </c>
      <c r="B665" s="5" t="str">
        <f>IF(ISBLANK('Monitor Data'!B658),"",IF(B$4&gt;'Monitor Data'!B658,"",ABS(B$4-'Monitor Data'!B658)))</f>
        <v/>
      </c>
      <c r="C665" s="5" t="str">
        <f>IF(ISBLANK('Monitor Data'!D658),"",IF(C$4&gt;'Monitor Data'!D658,"",ABS(C$4-'Monitor Data'!D658)))</f>
        <v/>
      </c>
      <c r="D665" s="5">
        <f>IF(ISBLANK('Monitor Data'!E658),"",IF(D$4&gt;'Monitor Data'!E658,"",ABS(D$4-'Monitor Data'!E658)))</f>
        <v>0.79999999999999982</v>
      </c>
      <c r="E665" s="5" t="str">
        <f>IF(ISBLANK('Monitor Data'!G658),"",IF(E$4&gt;'Monitor Data'!G658,"",ABS(E$4-'Monitor Data'!G658)))</f>
        <v/>
      </c>
      <c r="F665" s="5" t="str">
        <f>IF(ISBLANK('Monitor Data'!H658),"",IF(F$4&gt;'Monitor Data'!H658,"",ABS(F$4-'Monitor Data'!H658)))</f>
        <v/>
      </c>
      <c r="G665" s="5" t="str">
        <f>IF(ISBLANK('Monitor Data'!J658),"",IF(G$4&gt;'Monitor Data'!J658,"",ABS(G$4-'Monitor Data'!J658)))</f>
        <v/>
      </c>
      <c r="H665" s="5" t="str">
        <f>IF(ISBLANK('Monitor Data'!L658),"",IF(H$4&gt;'Monitor Data'!L658,"",ABS(H$4-'Monitor Data'!L658)))</f>
        <v/>
      </c>
      <c r="I665" s="5">
        <f>IF(ISBLANK('Monitor Data'!M658),"",IF(I$4&gt;'Monitor Data'!M658,"",ABS(I$4-'Monitor Data'!M658)))</f>
        <v>0.40000000000000036</v>
      </c>
      <c r="J665" s="5" t="str">
        <f>IF(ISBLANK('Monitor Data'!O658),"",IF(J$4&gt;'Monitor Data'!O658,"",ABS(J$4-'Monitor Data'!O658)))</f>
        <v/>
      </c>
      <c r="K665" s="5" t="str">
        <f>IF(ISBLANK('Monitor Data'!P658),"",IF(K$4&gt;'Monitor Data'!P658,"",ABS(K$4-'Monitor Data'!P658)))</f>
        <v/>
      </c>
      <c r="L665" s="5" t="str">
        <f>IF(ISBLANK('Monitor Data'!Q658),"",IF(L$4&gt;'Monitor Data'!Q658,"",ABS(L$4-'Monitor Data'!Q658)))</f>
        <v/>
      </c>
      <c r="M665" s="5" t="str">
        <f>IF(ISBLANK('Monitor Data'!R658),"",IF(M$4&gt;'Monitor Data'!R658,"",ABS(M$4-'Monitor Data'!R658)))</f>
        <v/>
      </c>
      <c r="N665" s="5" t="str">
        <f>IF(ISBLANK('Monitor Data'!S658),"",IF(N$4&gt;'Monitor Data'!S658,"",ABS(N$4-'Monitor Data'!S658)))</f>
        <v/>
      </c>
    </row>
    <row r="666" spans="1:14" x14ac:dyDescent="0.25">
      <c r="A666" s="8">
        <v>44854</v>
      </c>
      <c r="B666" s="5">
        <f>IF(ISBLANK('Monitor Data'!B659),"",IF(B$4&gt;'Monitor Data'!B659,"",ABS(B$4-'Monitor Data'!B659)))</f>
        <v>8.7000000000000011</v>
      </c>
      <c r="C666" s="5">
        <f>IF(ISBLANK('Monitor Data'!D659),"",IF(C$4&gt;'Monitor Data'!D659,"",ABS(C$4-'Monitor Data'!D659)))</f>
        <v>7.4</v>
      </c>
      <c r="D666" s="5">
        <f>IF(ISBLANK('Monitor Data'!E659),"",IF(D$4&gt;'Monitor Data'!E659,"",ABS(D$4-'Monitor Data'!E659)))</f>
        <v>11.2</v>
      </c>
      <c r="E666" s="5">
        <f>IF(ISBLANK('Monitor Data'!G659),"",IF(E$4&gt;'Monitor Data'!G659,"",ABS(E$4-'Monitor Data'!G659)))</f>
        <v>8.9499999999999993</v>
      </c>
      <c r="F666" s="5">
        <f>IF(ISBLANK('Monitor Data'!H659),"",IF(F$4&gt;'Monitor Data'!H659,"",ABS(F$4-'Monitor Data'!H659)))</f>
        <v>9.5</v>
      </c>
      <c r="G666" s="5">
        <f>IF(ISBLANK('Monitor Data'!J659),"",IF(G$4&gt;'Monitor Data'!J659,"",ABS(G$4-'Monitor Data'!J659)))</f>
        <v>5.5</v>
      </c>
      <c r="H666" s="5" t="str">
        <f>IF(ISBLANK('Monitor Data'!L659),"",IF(H$4&gt;'Monitor Data'!L659,"",ABS(H$4-'Monitor Data'!L659)))</f>
        <v/>
      </c>
      <c r="I666" s="5">
        <f>IF(ISBLANK('Monitor Data'!M659),"",IF(I$4&gt;'Monitor Data'!M659,"",ABS(I$4-'Monitor Data'!M659)))</f>
        <v>7.6999999999999993</v>
      </c>
      <c r="J666" s="5">
        <f>IF(ISBLANK('Monitor Data'!O659),"",IF(J$4&gt;'Monitor Data'!O659,"",ABS(J$4-'Monitor Data'!O659)))</f>
        <v>10.999999999999998</v>
      </c>
      <c r="K666" s="5">
        <f>IF(ISBLANK('Monitor Data'!P659),"",IF(K$4&gt;'Monitor Data'!P659,"",ABS(K$4-'Monitor Data'!P659)))</f>
        <v>11.900000000000002</v>
      </c>
      <c r="L666" s="5">
        <f>IF(ISBLANK('Monitor Data'!Q659),"",IF(L$4&gt;'Monitor Data'!Q659,"",ABS(L$4-'Monitor Data'!Q659)))</f>
        <v>1.9000000000000004</v>
      </c>
      <c r="M666" s="5">
        <f>IF(ISBLANK('Monitor Data'!R659),"",IF(M$4&gt;'Monitor Data'!R659,"",ABS(M$4-'Monitor Data'!R659)))</f>
        <v>2.4999999999999991</v>
      </c>
      <c r="N666" s="5">
        <f>IF(ISBLANK('Monitor Data'!S659),"",IF(N$4&gt;'Monitor Data'!S659,"",ABS(N$4-'Monitor Data'!S659)))</f>
        <v>15.2</v>
      </c>
    </row>
    <row r="667" spans="1:14" x14ac:dyDescent="0.25">
      <c r="A667" s="8">
        <v>44855</v>
      </c>
      <c r="B667" s="5" t="str">
        <f>IF(ISBLANK('Monitor Data'!B660),"",IF(B$4&gt;'Monitor Data'!B660,"",ABS(B$4-'Monitor Data'!B660)))</f>
        <v/>
      </c>
      <c r="C667" s="5" t="str">
        <f>IF(ISBLANK('Monitor Data'!D660),"",IF(C$4&gt;'Monitor Data'!D660,"",ABS(C$4-'Monitor Data'!D660)))</f>
        <v/>
      </c>
      <c r="D667" s="5">
        <f>IF(ISBLANK('Monitor Data'!E660),"",IF(D$4&gt;'Monitor Data'!E660,"",ABS(D$4-'Monitor Data'!E660)))</f>
        <v>14.600000000000001</v>
      </c>
      <c r="E667" s="5">
        <f>IF(ISBLANK('Monitor Data'!G660),"",IF(E$4&gt;'Monitor Data'!G660,"",ABS(E$4-'Monitor Data'!G660)))</f>
        <v>12.45</v>
      </c>
      <c r="F667" s="5" t="str">
        <f>IF(ISBLANK('Monitor Data'!H660),"",IF(F$4&gt;'Monitor Data'!H660,"",ABS(F$4-'Monitor Data'!H660)))</f>
        <v/>
      </c>
      <c r="G667" s="5" t="str">
        <f>IF(ISBLANK('Monitor Data'!J660),"",IF(G$4&gt;'Monitor Data'!J660,"",ABS(G$4-'Monitor Data'!J660)))</f>
        <v/>
      </c>
      <c r="H667" s="5" t="str">
        <f>IF(ISBLANK('Monitor Data'!L660),"",IF(H$4&gt;'Monitor Data'!L660,"",ABS(H$4-'Monitor Data'!L660)))</f>
        <v/>
      </c>
      <c r="I667" s="5">
        <f>IF(ISBLANK('Monitor Data'!M660),"",IF(I$4&gt;'Monitor Data'!M660,"",ABS(I$4-'Monitor Data'!M660)))</f>
        <v>8.5</v>
      </c>
      <c r="J667" s="5" t="str">
        <f>IF(ISBLANK('Monitor Data'!O660),"",IF(J$4&gt;'Monitor Data'!O660,"",ABS(J$4-'Monitor Data'!O660)))</f>
        <v/>
      </c>
      <c r="K667" s="5">
        <f>IF(ISBLANK('Monitor Data'!P660),"",IF(K$4&gt;'Monitor Data'!P660,"",ABS(K$4-'Monitor Data'!P660)))</f>
        <v>8.1000000000000014</v>
      </c>
      <c r="L667" s="5" t="str">
        <f>IF(ISBLANK('Monitor Data'!Q660),"",IF(L$4&gt;'Monitor Data'!Q660,"",ABS(L$4-'Monitor Data'!Q660)))</f>
        <v/>
      </c>
      <c r="M667" s="5" t="str">
        <f>IF(ISBLANK('Monitor Data'!R660),"",IF(M$4&gt;'Monitor Data'!R660,"",ABS(M$4-'Monitor Data'!R660)))</f>
        <v/>
      </c>
      <c r="N667" s="5" t="str">
        <f>IF(ISBLANK('Monitor Data'!S660),"",IF(N$4&gt;'Monitor Data'!S660,"",ABS(N$4-'Monitor Data'!S660)))</f>
        <v/>
      </c>
    </row>
    <row r="668" spans="1:14" x14ac:dyDescent="0.25">
      <c r="A668" s="8">
        <v>44856</v>
      </c>
      <c r="B668" s="5" t="str">
        <f>IF(ISBLANK('Monitor Data'!B661),"",IF(B$4&gt;'Monitor Data'!B661,"",ABS(B$4-'Monitor Data'!B661)))</f>
        <v/>
      </c>
      <c r="C668" s="5" t="str">
        <f>IF(ISBLANK('Monitor Data'!D661),"",IF(C$4&gt;'Monitor Data'!D661,"",ABS(C$4-'Monitor Data'!D661)))</f>
        <v/>
      </c>
      <c r="D668" s="5">
        <f>IF(ISBLANK('Monitor Data'!E661),"",IF(D$4&gt;'Monitor Data'!E661,"",ABS(D$4-'Monitor Data'!E661)))</f>
        <v>7.6000000000000005</v>
      </c>
      <c r="E668" s="5">
        <f>IF(ISBLANK('Monitor Data'!G661),"",IF(E$4&gt;'Monitor Data'!G661,"",ABS(E$4-'Monitor Data'!G661)))</f>
        <v>3.95</v>
      </c>
      <c r="F668" s="5" t="str">
        <f>IF(ISBLANK('Monitor Data'!H661),"",IF(F$4&gt;'Monitor Data'!H661,"",ABS(F$4-'Monitor Data'!H661)))</f>
        <v/>
      </c>
      <c r="G668" s="5" t="str">
        <f>IF(ISBLANK('Monitor Data'!J661),"",IF(G$4&gt;'Monitor Data'!J661,"",ABS(G$4-'Monitor Data'!J661)))</f>
        <v/>
      </c>
      <c r="H668" s="5" t="str">
        <f>IF(ISBLANK('Monitor Data'!L661),"",IF(H$4&gt;'Monitor Data'!L661,"",ABS(H$4-'Monitor Data'!L661)))</f>
        <v/>
      </c>
      <c r="I668" s="5">
        <f>IF(ISBLANK('Monitor Data'!M661),"",IF(I$4&gt;'Monitor Data'!M661,"",ABS(I$4-'Monitor Data'!M661)))</f>
        <v>7.9</v>
      </c>
      <c r="J668" s="5" t="str">
        <f>IF(ISBLANK('Monitor Data'!O661),"",IF(J$4&gt;'Monitor Data'!O661,"",ABS(J$4-'Monitor Data'!O661)))</f>
        <v/>
      </c>
      <c r="K668" s="5">
        <f>IF(ISBLANK('Monitor Data'!P661),"",IF(K$4&gt;'Monitor Data'!P661,"",ABS(K$4-'Monitor Data'!P661)))</f>
        <v>4.7</v>
      </c>
      <c r="L668" s="5" t="str">
        <f>IF(ISBLANK('Monitor Data'!Q661),"",IF(L$4&gt;'Monitor Data'!Q661,"",ABS(L$4-'Monitor Data'!Q661)))</f>
        <v/>
      </c>
      <c r="M668" s="5" t="str">
        <f>IF(ISBLANK('Monitor Data'!R661),"",IF(M$4&gt;'Monitor Data'!R661,"",ABS(M$4-'Monitor Data'!R661)))</f>
        <v/>
      </c>
      <c r="N668" s="5" t="str">
        <f>IF(ISBLANK('Monitor Data'!S661),"",IF(N$4&gt;'Monitor Data'!S661,"",ABS(N$4-'Monitor Data'!S661)))</f>
        <v/>
      </c>
    </row>
    <row r="669" spans="1:14" x14ac:dyDescent="0.25">
      <c r="A669" s="8">
        <v>44857</v>
      </c>
      <c r="B669" s="5">
        <f>IF(ISBLANK('Monitor Data'!B662),"",IF(B$4&gt;'Monitor Data'!B662,"",ABS(B$4-'Monitor Data'!B662)))</f>
        <v>5.6</v>
      </c>
      <c r="C669" s="5">
        <f>IF(ISBLANK('Monitor Data'!D662),"",IF(C$4&gt;'Monitor Data'!D662,"",ABS(C$4-'Monitor Data'!D662)))</f>
        <v>2.0999999999999996</v>
      </c>
      <c r="D669" s="5">
        <f>IF(ISBLANK('Monitor Data'!E662),"",IF(D$4&gt;'Monitor Data'!E662,"",ABS(D$4-'Monitor Data'!E662)))</f>
        <v>4.8</v>
      </c>
      <c r="E669" s="5">
        <f>IF(ISBLANK('Monitor Data'!G662),"",IF(E$4&gt;'Monitor Data'!G662,"",ABS(E$4-'Monitor Data'!G662)))</f>
        <v>3.2499999999999991</v>
      </c>
      <c r="F669" s="5" t="str">
        <f>IF(ISBLANK('Monitor Data'!H662),"",IF(F$4&gt;'Monitor Data'!H662,"",ABS(F$4-'Monitor Data'!H662)))</f>
        <v/>
      </c>
      <c r="G669" s="5">
        <f>IF(ISBLANK('Monitor Data'!J662),"",IF(G$4&gt;'Monitor Data'!J662,"",ABS(G$4-'Monitor Data'!J662)))</f>
        <v>2.5999999999999996</v>
      </c>
      <c r="H669" s="5" t="str">
        <f>IF(ISBLANK('Monitor Data'!L662),"",IF(H$4&gt;'Monitor Data'!L662,"",ABS(H$4-'Monitor Data'!L662)))</f>
        <v/>
      </c>
      <c r="I669" s="5">
        <f>IF(ISBLANK('Monitor Data'!M662),"",IF(I$4&gt;'Monitor Data'!M662,"",ABS(I$4-'Monitor Data'!M662)))</f>
        <v>4.4000000000000004</v>
      </c>
      <c r="J669" s="5">
        <f>IF(ISBLANK('Monitor Data'!O662),"",IF(J$4&gt;'Monitor Data'!O662,"",ABS(J$4-'Monitor Data'!O662)))</f>
        <v>1.2999999999999989</v>
      </c>
      <c r="K669" s="5">
        <f>IF(ISBLANK('Monitor Data'!P662),"",IF(K$4&gt;'Monitor Data'!P662,"",ABS(K$4-'Monitor Data'!P662)))</f>
        <v>7.3</v>
      </c>
      <c r="L669" s="5">
        <f>IF(ISBLANK('Monitor Data'!Q662),"",IF(L$4&gt;'Monitor Data'!Q662,"",ABS(L$4-'Monitor Data'!Q662)))</f>
        <v>1.9000000000000004</v>
      </c>
      <c r="M669" s="5">
        <f>IF(ISBLANK('Monitor Data'!R662),"",IF(M$4&gt;'Monitor Data'!R662,"",ABS(M$4-'Monitor Data'!R662)))</f>
        <v>1.2000000000000002</v>
      </c>
      <c r="N669" s="5">
        <f>IF(ISBLANK('Monitor Data'!S662),"",IF(N$4&gt;'Monitor Data'!S662,"",ABS(N$4-'Monitor Data'!S662)))</f>
        <v>10.900000000000002</v>
      </c>
    </row>
    <row r="670" spans="1:14" x14ac:dyDescent="0.25">
      <c r="A670" s="8">
        <v>44858</v>
      </c>
      <c r="B670" s="5" t="str">
        <f>IF(ISBLANK('Monitor Data'!B663),"",IF(B$4&gt;'Monitor Data'!B663,"",ABS(B$4-'Monitor Data'!B663)))</f>
        <v/>
      </c>
      <c r="C670" s="5" t="str">
        <f>IF(ISBLANK('Monitor Data'!D663),"",IF(C$4&gt;'Monitor Data'!D663,"",ABS(C$4-'Monitor Data'!D663)))</f>
        <v/>
      </c>
      <c r="D670" s="5" t="str">
        <f>IF(ISBLANK('Monitor Data'!E663),"",IF(D$4&gt;'Monitor Data'!E663,"",ABS(D$4-'Monitor Data'!E663)))</f>
        <v/>
      </c>
      <c r="E670" s="5" t="str">
        <f>IF(ISBLANK('Monitor Data'!G663),"",IF(E$4&gt;'Monitor Data'!G663,"",ABS(E$4-'Monitor Data'!G663)))</f>
        <v/>
      </c>
      <c r="F670" s="5" t="str">
        <f>IF(ISBLANK('Monitor Data'!H663),"",IF(F$4&gt;'Monitor Data'!H663,"",ABS(F$4-'Monitor Data'!H663)))</f>
        <v/>
      </c>
      <c r="G670" s="5" t="str">
        <f>IF(ISBLANK('Monitor Data'!J663),"",IF(G$4&gt;'Monitor Data'!J663,"",ABS(G$4-'Monitor Data'!J663)))</f>
        <v/>
      </c>
      <c r="H670" s="5" t="str">
        <f>IF(ISBLANK('Monitor Data'!L663),"",IF(H$4&gt;'Monitor Data'!L663,"",ABS(H$4-'Monitor Data'!L663)))</f>
        <v/>
      </c>
      <c r="I670" s="5" t="str">
        <f>IF(ISBLANK('Monitor Data'!M663),"",IF(I$4&gt;'Monitor Data'!M663,"",ABS(I$4-'Monitor Data'!M663)))</f>
        <v/>
      </c>
      <c r="J670" s="5" t="str">
        <f>IF(ISBLANK('Monitor Data'!O663),"",IF(J$4&gt;'Monitor Data'!O663,"",ABS(J$4-'Monitor Data'!O663)))</f>
        <v/>
      </c>
      <c r="K670" s="5">
        <f>IF(ISBLANK('Monitor Data'!P663),"",IF(K$4&gt;'Monitor Data'!P663,"",ABS(K$4-'Monitor Data'!P663)))</f>
        <v>0.39999999999999947</v>
      </c>
      <c r="L670" s="5" t="str">
        <f>IF(ISBLANK('Monitor Data'!Q663),"",IF(L$4&gt;'Monitor Data'!Q663,"",ABS(L$4-'Monitor Data'!Q663)))</f>
        <v/>
      </c>
      <c r="M670" s="5" t="str">
        <f>IF(ISBLANK('Monitor Data'!R663),"",IF(M$4&gt;'Monitor Data'!R663,"",ABS(M$4-'Monitor Data'!R663)))</f>
        <v/>
      </c>
      <c r="N670" s="5" t="str">
        <f>IF(ISBLANK('Monitor Data'!S663),"",IF(N$4&gt;'Monitor Data'!S663,"",ABS(N$4-'Monitor Data'!S663)))</f>
        <v/>
      </c>
    </row>
    <row r="671" spans="1:14" x14ac:dyDescent="0.25">
      <c r="A671" s="8">
        <v>44859</v>
      </c>
      <c r="B671" s="5" t="str">
        <f>IF(ISBLANK('Monitor Data'!B664),"",IF(B$4&gt;'Monitor Data'!B664,"",ABS(B$4-'Monitor Data'!B664)))</f>
        <v/>
      </c>
      <c r="C671" s="5" t="str">
        <f>IF(ISBLANK('Monitor Data'!D664),"",IF(C$4&gt;'Monitor Data'!D664,"",ABS(C$4-'Monitor Data'!D664)))</f>
        <v/>
      </c>
      <c r="D671" s="5" t="str">
        <f>IF(ISBLANK('Monitor Data'!E664),"",IF(D$4&gt;'Monitor Data'!E664,"",ABS(D$4-'Monitor Data'!E664)))</f>
        <v/>
      </c>
      <c r="E671" s="5" t="str">
        <f>IF(ISBLANK('Monitor Data'!G664),"",IF(E$4&gt;'Monitor Data'!G664,"",ABS(E$4-'Monitor Data'!G664)))</f>
        <v/>
      </c>
      <c r="F671" s="5" t="str">
        <f>IF(ISBLANK('Monitor Data'!H664),"",IF(F$4&gt;'Monitor Data'!H664,"",ABS(F$4-'Monitor Data'!H664)))</f>
        <v/>
      </c>
      <c r="G671" s="5" t="str">
        <f>IF(ISBLANK('Monitor Data'!J664),"",IF(G$4&gt;'Monitor Data'!J664,"",ABS(G$4-'Monitor Data'!J664)))</f>
        <v/>
      </c>
      <c r="H671" s="5" t="str">
        <f>IF(ISBLANK('Monitor Data'!L664),"",IF(H$4&gt;'Monitor Data'!L664,"",ABS(H$4-'Monitor Data'!L664)))</f>
        <v/>
      </c>
      <c r="I671" s="5" t="str">
        <f>IF(ISBLANK('Monitor Data'!M664),"",IF(I$4&gt;'Monitor Data'!M664,"",ABS(I$4-'Monitor Data'!M664)))</f>
        <v/>
      </c>
      <c r="J671" s="5" t="str">
        <f>IF(ISBLANK('Monitor Data'!O664),"",IF(J$4&gt;'Monitor Data'!O664,"",ABS(J$4-'Monitor Data'!O664)))</f>
        <v/>
      </c>
      <c r="K671" s="5" t="str">
        <f>IF(ISBLANK('Monitor Data'!P664),"",IF(K$4&gt;'Monitor Data'!P664,"",ABS(K$4-'Monitor Data'!P664)))</f>
        <v/>
      </c>
      <c r="L671" s="5" t="str">
        <f>IF(ISBLANK('Monitor Data'!Q664),"",IF(L$4&gt;'Monitor Data'!Q664,"",ABS(L$4-'Monitor Data'!Q664)))</f>
        <v/>
      </c>
      <c r="M671" s="5" t="str">
        <f>IF(ISBLANK('Monitor Data'!R664),"",IF(M$4&gt;'Monitor Data'!R664,"",ABS(M$4-'Monitor Data'!R664)))</f>
        <v/>
      </c>
      <c r="N671" s="5" t="str">
        <f>IF(ISBLANK('Monitor Data'!S664),"",IF(N$4&gt;'Monitor Data'!S664,"",ABS(N$4-'Monitor Data'!S664)))</f>
        <v/>
      </c>
    </row>
    <row r="672" spans="1:14" x14ac:dyDescent="0.25">
      <c r="A672" s="8">
        <v>44860</v>
      </c>
      <c r="B672" s="5">
        <f>IF(ISBLANK('Monitor Data'!B665),"",IF(B$4&gt;'Monitor Data'!B665,"",ABS(B$4-'Monitor Data'!B665)))</f>
        <v>1.6999999999999993</v>
      </c>
      <c r="C672" s="5" t="str">
        <f>IF(ISBLANK('Monitor Data'!D665),"",IF(C$4&gt;'Monitor Data'!D665,"",ABS(C$4-'Monitor Data'!D665)))</f>
        <v/>
      </c>
      <c r="D672" s="5">
        <f>IF(ISBLANK('Monitor Data'!E665),"",IF(D$4&gt;'Monitor Data'!E665,"",ABS(D$4-'Monitor Data'!E665)))</f>
        <v>2.6000000000000005</v>
      </c>
      <c r="E672" s="5" t="str">
        <f>IF(ISBLANK('Monitor Data'!G665),"",IF(E$4&gt;'Monitor Data'!G665,"",ABS(E$4-'Monitor Data'!G665)))</f>
        <v/>
      </c>
      <c r="F672" s="5" t="str">
        <f>IF(ISBLANK('Monitor Data'!H665),"",IF(F$4&gt;'Monitor Data'!H665,"",ABS(F$4-'Monitor Data'!H665)))</f>
        <v/>
      </c>
      <c r="G672" s="5" t="str">
        <f>IF(ISBLANK('Monitor Data'!J665),"",IF(G$4&gt;'Monitor Data'!J665,"",ABS(G$4-'Monitor Data'!J665)))</f>
        <v/>
      </c>
      <c r="H672" s="5">
        <f>IF(ISBLANK('Monitor Data'!L665),"",IF(H$4&gt;'Monitor Data'!L665,"",ABS(H$4-'Monitor Data'!L665)))</f>
        <v>0.79999999999999982</v>
      </c>
      <c r="I672" s="5">
        <f>IF(ISBLANK('Monitor Data'!M665),"",IF(I$4&gt;'Monitor Data'!M665,"",ABS(I$4-'Monitor Data'!M665)))</f>
        <v>0</v>
      </c>
      <c r="J672" s="5" t="str">
        <f>IF(ISBLANK('Monitor Data'!O665),"",IF(J$4&gt;'Monitor Data'!O665,"",ABS(J$4-'Monitor Data'!O665)))</f>
        <v/>
      </c>
      <c r="K672" s="5">
        <f>IF(ISBLANK('Monitor Data'!P665),"",IF(K$4&gt;'Monitor Data'!P665,"",ABS(K$4-'Monitor Data'!P665)))</f>
        <v>0.5</v>
      </c>
      <c r="L672" s="5" t="str">
        <f>IF(ISBLANK('Monitor Data'!Q665),"",IF(L$4&gt;'Monitor Data'!Q665,"",ABS(L$4-'Monitor Data'!Q665)))</f>
        <v/>
      </c>
      <c r="M672" s="5" t="str">
        <f>IF(ISBLANK('Monitor Data'!R665),"",IF(M$4&gt;'Monitor Data'!R665,"",ABS(M$4-'Monitor Data'!R665)))</f>
        <v/>
      </c>
      <c r="N672" s="5">
        <f>IF(ISBLANK('Monitor Data'!S665),"",IF(N$4&gt;'Monitor Data'!S665,"",ABS(N$4-'Monitor Data'!S665)))</f>
        <v>6.2</v>
      </c>
    </row>
    <row r="673" spans="1:14" x14ac:dyDescent="0.25">
      <c r="A673" s="8">
        <v>44861</v>
      </c>
      <c r="B673" s="5" t="str">
        <f>IF(ISBLANK('Monitor Data'!B666),"",IF(B$4&gt;'Monitor Data'!B666,"",ABS(B$4-'Monitor Data'!B666)))</f>
        <v/>
      </c>
      <c r="C673" s="5" t="str">
        <f>IF(ISBLANK('Monitor Data'!D666),"",IF(C$4&gt;'Monitor Data'!D666,"",ABS(C$4-'Monitor Data'!D666)))</f>
        <v/>
      </c>
      <c r="D673" s="5">
        <f>IF(ISBLANK('Monitor Data'!E666),"",IF(D$4&gt;'Monitor Data'!E666,"",ABS(D$4-'Monitor Data'!E666)))</f>
        <v>0.99999999999999911</v>
      </c>
      <c r="E673" s="5" t="str">
        <f>IF(ISBLANK('Monitor Data'!G666),"",IF(E$4&gt;'Monitor Data'!G666,"",ABS(E$4-'Monitor Data'!G666)))</f>
        <v/>
      </c>
      <c r="F673" s="5">
        <f>IF(ISBLANK('Monitor Data'!H666),"",IF(F$4&gt;'Monitor Data'!H666,"",ABS(F$4-'Monitor Data'!H666)))</f>
        <v>0.10000000000000053</v>
      </c>
      <c r="G673" s="5" t="str">
        <f>IF(ISBLANK('Monitor Data'!J666),"",IF(G$4&gt;'Monitor Data'!J666,"",ABS(G$4-'Monitor Data'!J666)))</f>
        <v/>
      </c>
      <c r="H673" s="5">
        <f>IF(ISBLANK('Monitor Data'!L666),"",IF(H$4&gt;'Monitor Data'!L666,"",ABS(H$4-'Monitor Data'!L666)))</f>
        <v>1.7000000000000002</v>
      </c>
      <c r="I673" s="5" t="str">
        <f>IF(ISBLANK('Monitor Data'!M666),"",IF(I$4&gt;'Monitor Data'!M666,"",ABS(I$4-'Monitor Data'!M666)))</f>
        <v/>
      </c>
      <c r="J673" s="5" t="str">
        <f>IF(ISBLANK('Monitor Data'!O666),"",IF(J$4&gt;'Monitor Data'!O666,"",ABS(J$4-'Monitor Data'!O666)))</f>
        <v/>
      </c>
      <c r="K673" s="5" t="str">
        <f>IF(ISBLANK('Monitor Data'!P666),"",IF(K$4&gt;'Monitor Data'!P666,"",ABS(K$4-'Monitor Data'!P666)))</f>
        <v/>
      </c>
      <c r="L673" s="5" t="str">
        <f>IF(ISBLANK('Monitor Data'!Q666),"",IF(L$4&gt;'Monitor Data'!Q666,"",ABS(L$4-'Monitor Data'!Q666)))</f>
        <v/>
      </c>
      <c r="M673" s="5" t="str">
        <f>IF(ISBLANK('Monitor Data'!R666),"",IF(M$4&gt;'Monitor Data'!R666,"",ABS(M$4-'Monitor Data'!R666)))</f>
        <v/>
      </c>
      <c r="N673" s="5" t="str">
        <f>IF(ISBLANK('Monitor Data'!S666),"",IF(N$4&gt;'Monitor Data'!S666,"",ABS(N$4-'Monitor Data'!S666)))</f>
        <v/>
      </c>
    </row>
    <row r="674" spans="1:14" x14ac:dyDescent="0.25">
      <c r="A674" s="8">
        <v>44862</v>
      </c>
      <c r="B674" s="5" t="str">
        <f>IF(ISBLANK('Monitor Data'!B667),"",IF(B$4&gt;'Monitor Data'!B667,"",ABS(B$4-'Monitor Data'!B667)))</f>
        <v/>
      </c>
      <c r="C674" s="5" t="str">
        <f>IF(ISBLANK('Monitor Data'!D667),"",IF(C$4&gt;'Monitor Data'!D667,"",ABS(C$4-'Monitor Data'!D667)))</f>
        <v/>
      </c>
      <c r="D674" s="5">
        <f>IF(ISBLANK('Monitor Data'!E667),"",IF(D$4&gt;'Monitor Data'!E667,"",ABS(D$4-'Monitor Data'!E667)))</f>
        <v>8.5</v>
      </c>
      <c r="E674" s="5">
        <f>IF(ISBLANK('Monitor Data'!G667),"",IF(E$4&gt;'Monitor Data'!G667,"",ABS(E$4-'Monitor Data'!G667)))</f>
        <v>4.45</v>
      </c>
      <c r="F674" s="5" t="str">
        <f>IF(ISBLANK('Monitor Data'!H667),"",IF(F$4&gt;'Monitor Data'!H667,"",ABS(F$4-'Monitor Data'!H667)))</f>
        <v/>
      </c>
      <c r="G674" s="5" t="str">
        <f>IF(ISBLANK('Monitor Data'!J667),"",IF(G$4&gt;'Monitor Data'!J667,"",ABS(G$4-'Monitor Data'!J667)))</f>
        <v/>
      </c>
      <c r="H674" s="5" t="str">
        <f>IF(ISBLANK('Monitor Data'!L667),"",IF(H$4&gt;'Monitor Data'!L667,"",ABS(H$4-'Monitor Data'!L667)))</f>
        <v/>
      </c>
      <c r="I674" s="5">
        <f>IF(ISBLANK('Monitor Data'!M667),"",IF(I$4&gt;'Monitor Data'!M667,"",ABS(I$4-'Monitor Data'!M667)))</f>
        <v>0.70000000000000018</v>
      </c>
      <c r="J674" s="5" t="str">
        <f>IF(ISBLANK('Monitor Data'!O667),"",IF(J$4&gt;'Monitor Data'!O667,"",ABS(J$4-'Monitor Data'!O667)))</f>
        <v/>
      </c>
      <c r="K674" s="5">
        <f>IF(ISBLANK('Monitor Data'!P667),"",IF(K$4&gt;'Monitor Data'!P667,"",ABS(K$4-'Monitor Data'!P667)))</f>
        <v>5.4999999999999991</v>
      </c>
      <c r="L674" s="5" t="str">
        <f>IF(ISBLANK('Monitor Data'!Q667),"",IF(L$4&gt;'Monitor Data'!Q667,"",ABS(L$4-'Monitor Data'!Q667)))</f>
        <v/>
      </c>
      <c r="M674" s="5" t="str">
        <f>IF(ISBLANK('Monitor Data'!R667),"",IF(M$4&gt;'Monitor Data'!R667,"",ABS(M$4-'Monitor Data'!R667)))</f>
        <v/>
      </c>
      <c r="N674" s="5" t="str">
        <f>IF(ISBLANK('Monitor Data'!S667),"",IF(N$4&gt;'Monitor Data'!S667,"",ABS(N$4-'Monitor Data'!S667)))</f>
        <v/>
      </c>
    </row>
    <row r="675" spans="1:14" x14ac:dyDescent="0.25">
      <c r="A675" s="8">
        <v>44863</v>
      </c>
      <c r="B675" s="5">
        <f>IF(ISBLANK('Monitor Data'!B668),"",IF(B$4&gt;'Monitor Data'!B668,"",ABS(B$4-'Monitor Data'!B668)))</f>
        <v>6.5</v>
      </c>
      <c r="C675" s="5">
        <f>IF(ISBLANK('Monitor Data'!D668),"",IF(C$4&gt;'Monitor Data'!D668,"",ABS(C$4-'Monitor Data'!D668)))</f>
        <v>13.5</v>
      </c>
      <c r="D675" s="5">
        <f>IF(ISBLANK('Monitor Data'!E668),"",IF(D$4&gt;'Monitor Data'!E668,"",ABS(D$4-'Monitor Data'!E668)))</f>
        <v>6.7</v>
      </c>
      <c r="E675" s="5">
        <f>IF(ISBLANK('Monitor Data'!G668),"",IF(E$4&gt;'Monitor Data'!G668,"",ABS(E$4-'Monitor Data'!G668)))</f>
        <v>8.3500000000000014</v>
      </c>
      <c r="F675" s="5">
        <f>IF(ISBLANK('Monitor Data'!H668),"",IF(F$4&gt;'Monitor Data'!H668,"",ABS(F$4-'Monitor Data'!H668)))</f>
        <v>1.5</v>
      </c>
      <c r="G675" s="5">
        <f>IF(ISBLANK('Monitor Data'!J668),"",IF(G$4&gt;'Monitor Data'!J668,"",ABS(G$4-'Monitor Data'!J668)))</f>
        <v>7.2999999999999989</v>
      </c>
      <c r="H675" s="5">
        <f>IF(ISBLANK('Monitor Data'!L668),"",IF(H$4&gt;'Monitor Data'!L668,"",ABS(H$4-'Monitor Data'!L668)))</f>
        <v>1.0999999999999996</v>
      </c>
      <c r="I675" s="5">
        <f>IF(ISBLANK('Monitor Data'!M668),"",IF(I$4&gt;'Monitor Data'!M668,"",ABS(I$4-'Monitor Data'!M668)))</f>
        <v>2</v>
      </c>
      <c r="J675" s="5">
        <f>IF(ISBLANK('Monitor Data'!O668),"",IF(J$4&gt;'Monitor Data'!O668,"",ABS(J$4-'Monitor Data'!O668)))</f>
        <v>7.1</v>
      </c>
      <c r="K675" s="5">
        <f>IF(ISBLANK('Monitor Data'!P668),"",IF(K$4&gt;'Monitor Data'!P668,"",ABS(K$4-'Monitor Data'!P668)))</f>
        <v>9.4000000000000021</v>
      </c>
      <c r="L675" s="5">
        <f>IF(ISBLANK('Monitor Data'!Q668),"",IF(L$4&gt;'Monitor Data'!Q668,"",ABS(L$4-'Monitor Data'!Q668)))</f>
        <v>11.200000000000001</v>
      </c>
      <c r="M675" s="5">
        <f>IF(ISBLANK('Monitor Data'!R668),"",IF(M$4&gt;'Monitor Data'!R668,"",ABS(M$4-'Monitor Data'!R668)))</f>
        <v>1.2000000000000002</v>
      </c>
      <c r="N675" s="5">
        <f>IF(ISBLANK('Monitor Data'!S668),"",IF(N$4&gt;'Monitor Data'!S668,"",ABS(N$4-'Monitor Data'!S668)))</f>
        <v>1.2000000000000002</v>
      </c>
    </row>
    <row r="676" spans="1:14" x14ac:dyDescent="0.25">
      <c r="A676" s="8">
        <v>44864</v>
      </c>
      <c r="B676" s="5" t="str">
        <f>IF(ISBLANK('Monitor Data'!B669),"",IF(B$4&gt;'Monitor Data'!B669,"",ABS(B$4-'Monitor Data'!B669)))</f>
        <v/>
      </c>
      <c r="C676" s="5" t="str">
        <f>IF(ISBLANK('Monitor Data'!D669),"",IF(C$4&gt;'Monitor Data'!D669,"",ABS(C$4-'Monitor Data'!D669)))</f>
        <v/>
      </c>
      <c r="D676" s="5">
        <f>IF(ISBLANK('Monitor Data'!E669),"",IF(D$4&gt;'Monitor Data'!E669,"",ABS(D$4-'Monitor Data'!E669)))</f>
        <v>8.6999999999999993</v>
      </c>
      <c r="E676" s="5">
        <f>IF(ISBLANK('Monitor Data'!G669),"",IF(E$4&gt;'Monitor Data'!G669,"",ABS(E$4-'Monitor Data'!G669)))</f>
        <v>12.25</v>
      </c>
      <c r="F676" s="5" t="str">
        <f>IF(ISBLANK('Monitor Data'!H669),"",IF(F$4&gt;'Monitor Data'!H669,"",ABS(F$4-'Monitor Data'!H669)))</f>
        <v/>
      </c>
      <c r="G676" s="5" t="str">
        <f>IF(ISBLANK('Monitor Data'!J669),"",IF(G$4&gt;'Monitor Data'!J669,"",ABS(G$4-'Monitor Data'!J669)))</f>
        <v/>
      </c>
      <c r="H676" s="5">
        <f>IF(ISBLANK('Monitor Data'!L669),"",IF(H$4&gt;'Monitor Data'!L669,"",ABS(H$4-'Monitor Data'!L669)))</f>
        <v>3.8999999999999995</v>
      </c>
      <c r="I676" s="5">
        <f>IF(ISBLANK('Monitor Data'!M669),"",IF(I$4&gt;'Monitor Data'!M669,"",ABS(I$4-'Monitor Data'!M669)))</f>
        <v>9.6999999999999993</v>
      </c>
      <c r="J676" s="5" t="str">
        <f>IF(ISBLANK('Monitor Data'!O669),"",IF(J$4&gt;'Monitor Data'!O669,"",ABS(J$4-'Monitor Data'!O669)))</f>
        <v/>
      </c>
      <c r="K676" s="5">
        <f>IF(ISBLANK('Monitor Data'!P669),"",IF(K$4&gt;'Monitor Data'!P669,"",ABS(K$4-'Monitor Data'!P669)))</f>
        <v>12.5</v>
      </c>
      <c r="L676" s="5" t="str">
        <f>IF(ISBLANK('Monitor Data'!Q669),"",IF(L$4&gt;'Monitor Data'!Q669,"",ABS(L$4-'Monitor Data'!Q669)))</f>
        <v/>
      </c>
      <c r="M676" s="5" t="str">
        <f>IF(ISBLANK('Monitor Data'!R669),"",IF(M$4&gt;'Monitor Data'!R669,"",ABS(M$4-'Monitor Data'!R669)))</f>
        <v/>
      </c>
      <c r="N676" s="5" t="str">
        <f>IF(ISBLANK('Monitor Data'!S669),"",IF(N$4&gt;'Monitor Data'!S669,"",ABS(N$4-'Monitor Data'!S669)))</f>
        <v/>
      </c>
    </row>
    <row r="677" spans="1:14" x14ac:dyDescent="0.25">
      <c r="A677" s="8">
        <v>44865</v>
      </c>
      <c r="B677" s="5" t="str">
        <f>IF(ISBLANK('Monitor Data'!B670),"",IF(B$4&gt;'Monitor Data'!B670,"",ABS(B$4-'Monitor Data'!B670)))</f>
        <v/>
      </c>
      <c r="C677" s="5" t="str">
        <f>IF(ISBLANK('Monitor Data'!D670),"",IF(C$4&gt;'Monitor Data'!D670,"",ABS(C$4-'Monitor Data'!D670)))</f>
        <v/>
      </c>
      <c r="D677" s="5">
        <f>IF(ISBLANK('Monitor Data'!E670),"",IF(D$4&gt;'Monitor Data'!E670,"",ABS(D$4-'Monitor Data'!E670)))</f>
        <v>9.5</v>
      </c>
      <c r="E677" s="5">
        <f>IF(ISBLANK('Monitor Data'!G670),"",IF(E$4&gt;'Monitor Data'!G670,"",ABS(E$4-'Monitor Data'!G670)))</f>
        <v>9.25</v>
      </c>
      <c r="F677" s="5" t="str">
        <f>IF(ISBLANK('Monitor Data'!H670),"",IF(F$4&gt;'Monitor Data'!H670,"",ABS(F$4-'Monitor Data'!H670)))</f>
        <v/>
      </c>
      <c r="G677" s="5" t="str">
        <f>IF(ISBLANK('Monitor Data'!J670),"",IF(G$4&gt;'Monitor Data'!J670,"",ABS(G$4-'Monitor Data'!J670)))</f>
        <v/>
      </c>
      <c r="H677" s="5" t="str">
        <f>IF(ISBLANK('Monitor Data'!L670),"",IF(H$4&gt;'Monitor Data'!L670,"",ABS(H$4-'Monitor Data'!L670)))</f>
        <v/>
      </c>
      <c r="I677" s="5">
        <f>IF(ISBLANK('Monitor Data'!M670),"",IF(I$4&gt;'Monitor Data'!M670,"",ABS(I$4-'Monitor Data'!M670)))</f>
        <v>5.1999999999999993</v>
      </c>
      <c r="J677" s="5" t="str">
        <f>IF(ISBLANK('Monitor Data'!O670),"",IF(J$4&gt;'Monitor Data'!O670,"",ABS(J$4-'Monitor Data'!O670)))</f>
        <v/>
      </c>
      <c r="K677" s="5">
        <f>IF(ISBLANK('Monitor Data'!P670),"",IF(K$4&gt;'Monitor Data'!P670,"",ABS(K$4-'Monitor Data'!P670)))</f>
        <v>10.7</v>
      </c>
      <c r="L677" s="5" t="str">
        <f>IF(ISBLANK('Monitor Data'!Q670),"",IF(L$4&gt;'Monitor Data'!Q670,"",ABS(L$4-'Monitor Data'!Q670)))</f>
        <v/>
      </c>
      <c r="M677" s="5" t="str">
        <f>IF(ISBLANK('Monitor Data'!R670),"",IF(M$4&gt;'Monitor Data'!R670,"",ABS(M$4-'Monitor Data'!R670)))</f>
        <v/>
      </c>
      <c r="N677" s="5" t="str">
        <f>IF(ISBLANK('Monitor Data'!S670),"",IF(N$4&gt;'Monitor Data'!S670,"",ABS(N$4-'Monitor Data'!S670)))</f>
        <v/>
      </c>
    </row>
    <row r="678" spans="1:14" x14ac:dyDescent="0.25">
      <c r="A678" s="8">
        <v>44866</v>
      </c>
      <c r="B678" s="5">
        <f>IF(ISBLANK('Monitor Data'!B671),"",IF(B$4&gt;'Monitor Data'!B671,"",ABS(B$4-'Monitor Data'!B671)))</f>
        <v>4.7999999999999989</v>
      </c>
      <c r="C678" s="5">
        <f>IF(ISBLANK('Monitor Data'!D671),"",IF(C$4&gt;'Monitor Data'!D671,"",ABS(C$4-'Monitor Data'!D671)))</f>
        <v>3.1999999999999993</v>
      </c>
      <c r="D678" s="5">
        <f>IF(ISBLANK('Monitor Data'!E671),"",IF(D$4&gt;'Monitor Data'!E671,"",ABS(D$4-'Monitor Data'!E671)))</f>
        <v>10.100000000000001</v>
      </c>
      <c r="E678" s="5">
        <f>IF(ISBLANK('Monitor Data'!G671),"",IF(E$4&gt;'Monitor Data'!G671,"",ABS(E$4-'Monitor Data'!G671)))</f>
        <v>5.55</v>
      </c>
      <c r="F678" s="5">
        <f>IF(ISBLANK('Monitor Data'!H671),"",IF(F$4&gt;'Monitor Data'!H671,"",ABS(F$4-'Monitor Data'!H671)))</f>
        <v>3.2000000000000011</v>
      </c>
      <c r="G678" s="5">
        <f>IF(ISBLANK('Monitor Data'!J671),"",IF(G$4&gt;'Monitor Data'!J671,"",ABS(G$4-'Monitor Data'!J671)))</f>
        <v>7</v>
      </c>
      <c r="H678" s="5" t="str">
        <f>IF(ISBLANK('Monitor Data'!L671),"",IF(H$4&gt;'Monitor Data'!L671,"",ABS(H$4-'Monitor Data'!L671)))</f>
        <v/>
      </c>
      <c r="I678" s="5" t="str">
        <f>IF(ISBLANK('Monitor Data'!M671),"",IF(I$4&gt;'Monitor Data'!M671,"",ABS(I$4-'Monitor Data'!M671)))</f>
        <v/>
      </c>
      <c r="J678" s="5">
        <f>IF(ISBLANK('Monitor Data'!O671),"",IF(J$4&gt;'Monitor Data'!O671,"",ABS(J$4-'Monitor Data'!O671)))</f>
        <v>1.5</v>
      </c>
      <c r="K678" s="5">
        <f>IF(ISBLANK('Monitor Data'!P671),"",IF(K$4&gt;'Monitor Data'!P671,"",ABS(K$4-'Monitor Data'!P671)))</f>
        <v>4.3999999999999995</v>
      </c>
      <c r="L678" s="5">
        <f>IF(ISBLANK('Monitor Data'!Q671),"",IF(L$4&gt;'Monitor Data'!Q671,"",ABS(L$4-'Monitor Data'!Q671)))</f>
        <v>5.5</v>
      </c>
      <c r="M678" s="5" t="str">
        <f>IF(ISBLANK('Monitor Data'!R671),"",IF(M$4&gt;'Monitor Data'!R671,"",ABS(M$4-'Monitor Data'!R671)))</f>
        <v/>
      </c>
      <c r="N678" s="5">
        <f>IF(ISBLANK('Monitor Data'!S671),"",IF(N$4&gt;'Monitor Data'!S671,"",ABS(N$4-'Monitor Data'!S671)))</f>
        <v>1.4999999999999991</v>
      </c>
    </row>
    <row r="679" spans="1:14" x14ac:dyDescent="0.25">
      <c r="A679" s="8">
        <v>44867</v>
      </c>
      <c r="B679" s="5" t="str">
        <f>IF(ISBLANK('Monitor Data'!B672),"",IF(B$4&gt;'Monitor Data'!B672,"",ABS(B$4-'Monitor Data'!B672)))</f>
        <v/>
      </c>
      <c r="C679" s="5" t="str">
        <f>IF(ISBLANK('Monitor Data'!D672),"",IF(C$4&gt;'Monitor Data'!D672,"",ABS(C$4-'Monitor Data'!D672)))</f>
        <v/>
      </c>
      <c r="D679" s="5">
        <f>IF(ISBLANK('Monitor Data'!E672),"",IF(D$4&gt;'Monitor Data'!E672,"",ABS(D$4-'Monitor Data'!E672)))</f>
        <v>1.8999999999999995</v>
      </c>
      <c r="E679" s="5">
        <f>IF(ISBLANK('Monitor Data'!G672),"",IF(E$4&gt;'Monitor Data'!G672,"",ABS(E$4-'Monitor Data'!G672)))</f>
        <v>0.95000000000000018</v>
      </c>
      <c r="F679" s="5" t="str">
        <f>IF(ISBLANK('Monitor Data'!H672),"",IF(F$4&gt;'Monitor Data'!H672,"",ABS(F$4-'Monitor Data'!H672)))</f>
        <v/>
      </c>
      <c r="G679" s="5" t="str">
        <f>IF(ISBLANK('Monitor Data'!J672),"",IF(G$4&gt;'Monitor Data'!J672,"",ABS(G$4-'Monitor Data'!J672)))</f>
        <v/>
      </c>
      <c r="H679" s="5">
        <f>IF(ISBLANK('Monitor Data'!L672),"",IF(H$4&gt;'Monitor Data'!L672,"",ABS(H$4-'Monitor Data'!L672)))</f>
        <v>1.8999999999999995</v>
      </c>
      <c r="I679" s="5" t="str">
        <f>IF(ISBLANK('Monitor Data'!M672),"",IF(I$4&gt;'Monitor Data'!M672,"",ABS(I$4-'Monitor Data'!M672)))</f>
        <v/>
      </c>
      <c r="J679" s="5" t="str">
        <f>IF(ISBLANK('Monitor Data'!O672),"",IF(J$4&gt;'Monitor Data'!O672,"",ABS(J$4-'Monitor Data'!O672)))</f>
        <v/>
      </c>
      <c r="K679" s="5">
        <f>IF(ISBLANK('Monitor Data'!P672),"",IF(K$4&gt;'Monitor Data'!P672,"",ABS(K$4-'Monitor Data'!P672)))</f>
        <v>2.1000000000000005</v>
      </c>
      <c r="L679" s="5" t="str">
        <f>IF(ISBLANK('Monitor Data'!Q672),"",IF(L$4&gt;'Monitor Data'!Q672,"",ABS(L$4-'Monitor Data'!Q672)))</f>
        <v/>
      </c>
      <c r="M679" s="5" t="str">
        <f>IF(ISBLANK('Monitor Data'!R672),"",IF(M$4&gt;'Monitor Data'!R672,"",ABS(M$4-'Monitor Data'!R672)))</f>
        <v/>
      </c>
      <c r="N679" s="5" t="str">
        <f>IF(ISBLANK('Monitor Data'!S672),"",IF(N$4&gt;'Monitor Data'!S672,"",ABS(N$4-'Monitor Data'!S672)))</f>
        <v/>
      </c>
    </row>
    <row r="680" spans="1:14" x14ac:dyDescent="0.25">
      <c r="A680" s="8">
        <v>44868</v>
      </c>
      <c r="B680" s="5" t="str">
        <f>IF(ISBLANK('Monitor Data'!B673),"",IF(B$4&gt;'Monitor Data'!B673,"",ABS(B$4-'Monitor Data'!B673)))</f>
        <v/>
      </c>
      <c r="C680" s="5" t="str">
        <f>IF(ISBLANK('Monitor Data'!D673),"",IF(C$4&gt;'Monitor Data'!D673,"",ABS(C$4-'Monitor Data'!D673)))</f>
        <v/>
      </c>
      <c r="D680" s="5">
        <f>IF(ISBLANK('Monitor Data'!E673),"",IF(D$4&gt;'Monitor Data'!E673,"",ABS(D$4-'Monitor Data'!E673)))</f>
        <v>2.8999999999999995</v>
      </c>
      <c r="E680" s="5">
        <f>IF(ISBLANK('Monitor Data'!G673),"",IF(E$4&gt;'Monitor Data'!G673,"",ABS(E$4-'Monitor Data'!G673)))</f>
        <v>1.3500000000000005</v>
      </c>
      <c r="F680" s="5" t="str">
        <f>IF(ISBLANK('Monitor Data'!H673),"",IF(F$4&gt;'Monitor Data'!H673,"",ABS(F$4-'Monitor Data'!H673)))</f>
        <v/>
      </c>
      <c r="G680" s="5" t="str">
        <f>IF(ISBLANK('Monitor Data'!J673),"",IF(G$4&gt;'Monitor Data'!J673,"",ABS(G$4-'Monitor Data'!J673)))</f>
        <v/>
      </c>
      <c r="H680" s="5" t="str">
        <f>IF(ISBLANK('Monitor Data'!L673),"",IF(H$4&gt;'Monitor Data'!L673,"",ABS(H$4-'Monitor Data'!L673)))</f>
        <v/>
      </c>
      <c r="I680" s="5">
        <f>IF(ISBLANK('Monitor Data'!M673),"",IF(I$4&gt;'Monitor Data'!M673,"",ABS(I$4-'Monitor Data'!M673)))</f>
        <v>2</v>
      </c>
      <c r="J680" s="5" t="str">
        <f>IF(ISBLANK('Monitor Data'!O673),"",IF(J$4&gt;'Monitor Data'!O673,"",ABS(J$4-'Monitor Data'!O673)))</f>
        <v/>
      </c>
      <c r="K680" s="5">
        <f>IF(ISBLANK('Monitor Data'!P673),"",IF(K$4&gt;'Monitor Data'!P673,"",ABS(K$4-'Monitor Data'!P673)))</f>
        <v>0.59999999999999964</v>
      </c>
      <c r="L680" s="5" t="str">
        <f>IF(ISBLANK('Monitor Data'!Q673),"",IF(L$4&gt;'Monitor Data'!Q673,"",ABS(L$4-'Monitor Data'!Q673)))</f>
        <v/>
      </c>
      <c r="M680" s="5" t="str">
        <f>IF(ISBLANK('Monitor Data'!R673),"",IF(M$4&gt;'Monitor Data'!R673,"",ABS(M$4-'Monitor Data'!R673)))</f>
        <v/>
      </c>
      <c r="N680" s="5" t="str">
        <f>IF(ISBLANK('Monitor Data'!S673),"",IF(N$4&gt;'Monitor Data'!S673,"",ABS(N$4-'Monitor Data'!S673)))</f>
        <v/>
      </c>
    </row>
    <row r="681" spans="1:14" x14ac:dyDescent="0.25">
      <c r="A681" s="8">
        <v>44869</v>
      </c>
      <c r="B681" s="5" t="str">
        <f>IF(ISBLANK('Monitor Data'!B674),"",IF(B$4&gt;'Monitor Data'!B674,"",ABS(B$4-'Monitor Data'!B674)))</f>
        <v/>
      </c>
      <c r="C681" s="5">
        <f>IF(ISBLANK('Monitor Data'!D674),"",IF(C$4&gt;'Monitor Data'!D674,"",ABS(C$4-'Monitor Data'!D674)))</f>
        <v>1</v>
      </c>
      <c r="D681" s="5" t="str">
        <f>IF(ISBLANK('Monitor Data'!E674),"",IF(D$4&gt;'Monitor Data'!E674,"",ABS(D$4-'Monitor Data'!E674)))</f>
        <v/>
      </c>
      <c r="E681" s="5" t="str">
        <f>IF(ISBLANK('Monitor Data'!G674),"",IF(E$4&gt;'Monitor Data'!G674,"",ABS(E$4-'Monitor Data'!G674)))</f>
        <v/>
      </c>
      <c r="F681" s="5">
        <f>IF(ISBLANK('Monitor Data'!H674),"",IF(F$4&gt;'Monitor Data'!H674,"",ABS(F$4-'Monitor Data'!H674)))</f>
        <v>0.30000000000000071</v>
      </c>
      <c r="G681" s="5">
        <f>IF(ISBLANK('Monitor Data'!J674),"",IF(G$4&gt;'Monitor Data'!J674,"",ABS(G$4-'Monitor Data'!J674)))</f>
        <v>0.29999999999999982</v>
      </c>
      <c r="H681" s="5">
        <f>IF(ISBLANK('Monitor Data'!L674),"",IF(H$4&gt;'Monitor Data'!L674,"",ABS(H$4-'Monitor Data'!L674)))</f>
        <v>0.5</v>
      </c>
      <c r="I681" s="5">
        <f>IF(ISBLANK('Monitor Data'!M674),"",IF(I$4&gt;'Monitor Data'!M674,"",ABS(I$4-'Monitor Data'!M674)))</f>
        <v>0.90000000000000036</v>
      </c>
      <c r="J681" s="5" t="str">
        <f>IF(ISBLANK('Monitor Data'!O674),"",IF(J$4&gt;'Monitor Data'!O674,"",ABS(J$4-'Monitor Data'!O674)))</f>
        <v/>
      </c>
      <c r="K681" s="5">
        <f>IF(ISBLANK('Monitor Data'!P674),"",IF(K$4&gt;'Monitor Data'!P674,"",ABS(K$4-'Monitor Data'!P674)))</f>
        <v>0.29999999999999982</v>
      </c>
      <c r="L681" s="5">
        <f>IF(ISBLANK('Monitor Data'!Q674),"",IF(L$4&gt;'Monitor Data'!Q674,"",ABS(L$4-'Monitor Data'!Q674)))</f>
        <v>0.40000000000000036</v>
      </c>
      <c r="M681" s="5" t="str">
        <f>IF(ISBLANK('Monitor Data'!R674),"",IF(M$4&gt;'Monitor Data'!R674,"",ABS(M$4-'Monitor Data'!R674)))</f>
        <v/>
      </c>
      <c r="N681" s="5" t="str">
        <f>IF(ISBLANK('Monitor Data'!S674),"",IF(N$4&gt;'Monitor Data'!S674,"",ABS(N$4-'Monitor Data'!S674)))</f>
        <v/>
      </c>
    </row>
    <row r="682" spans="1:14" x14ac:dyDescent="0.25">
      <c r="A682" s="8">
        <v>44870</v>
      </c>
      <c r="B682" s="5" t="str">
        <f>IF(ISBLANK('Monitor Data'!B675),"",IF(B$4&gt;'Monitor Data'!B675,"",ABS(B$4-'Monitor Data'!B675)))</f>
        <v/>
      </c>
      <c r="C682" s="5" t="str">
        <f>IF(ISBLANK('Monitor Data'!D675),"",IF(C$4&gt;'Monitor Data'!D675,"",ABS(C$4-'Monitor Data'!D675)))</f>
        <v/>
      </c>
      <c r="D682" s="5" t="str">
        <f>IF(ISBLANK('Monitor Data'!E675),"",IF(D$4&gt;'Monitor Data'!E675,"",ABS(D$4-'Monitor Data'!E675)))</f>
        <v/>
      </c>
      <c r="E682" s="5" t="str">
        <f>IF(ISBLANK('Monitor Data'!G675),"",IF(E$4&gt;'Monitor Data'!G675,"",ABS(E$4-'Monitor Data'!G675)))</f>
        <v/>
      </c>
      <c r="F682" s="5" t="str">
        <f>IF(ISBLANK('Monitor Data'!H675),"",IF(F$4&gt;'Monitor Data'!H675,"",ABS(F$4-'Monitor Data'!H675)))</f>
        <v/>
      </c>
      <c r="G682" s="5" t="str">
        <f>IF(ISBLANK('Monitor Data'!J675),"",IF(G$4&gt;'Monitor Data'!J675,"",ABS(G$4-'Monitor Data'!J675)))</f>
        <v/>
      </c>
      <c r="H682" s="5" t="str">
        <f>IF(ISBLANK('Monitor Data'!L675),"",IF(H$4&gt;'Monitor Data'!L675,"",ABS(H$4-'Monitor Data'!L675)))</f>
        <v/>
      </c>
      <c r="I682" s="5" t="str">
        <f>IF(ISBLANK('Monitor Data'!M675),"",IF(I$4&gt;'Monitor Data'!M675,"",ABS(I$4-'Monitor Data'!M675)))</f>
        <v/>
      </c>
      <c r="J682" s="5" t="str">
        <f>IF(ISBLANK('Monitor Data'!O675),"",IF(J$4&gt;'Monitor Data'!O675,"",ABS(J$4-'Monitor Data'!O675)))</f>
        <v/>
      </c>
      <c r="K682" s="5" t="str">
        <f>IF(ISBLANK('Monitor Data'!P675),"",IF(K$4&gt;'Monitor Data'!P675,"",ABS(K$4-'Monitor Data'!P675)))</f>
        <v/>
      </c>
      <c r="L682" s="5" t="str">
        <f>IF(ISBLANK('Monitor Data'!Q675),"",IF(L$4&gt;'Monitor Data'!Q675,"",ABS(L$4-'Monitor Data'!Q675)))</f>
        <v/>
      </c>
      <c r="M682" s="5" t="str">
        <f>IF(ISBLANK('Monitor Data'!R675),"",IF(M$4&gt;'Monitor Data'!R675,"",ABS(M$4-'Monitor Data'!R675)))</f>
        <v/>
      </c>
      <c r="N682" s="5" t="str">
        <f>IF(ISBLANK('Monitor Data'!S675),"",IF(N$4&gt;'Monitor Data'!S675,"",ABS(N$4-'Monitor Data'!S675)))</f>
        <v/>
      </c>
    </row>
    <row r="683" spans="1:14" x14ac:dyDescent="0.25">
      <c r="A683" s="8">
        <v>44871</v>
      </c>
      <c r="B683" s="5" t="str">
        <f>IF(ISBLANK('Monitor Data'!B676),"",IF(B$4&gt;'Monitor Data'!B676,"",ABS(B$4-'Monitor Data'!B676)))</f>
        <v/>
      </c>
      <c r="C683" s="5" t="str">
        <f>IF(ISBLANK('Monitor Data'!D676),"",IF(C$4&gt;'Monitor Data'!D676,"",ABS(C$4-'Monitor Data'!D676)))</f>
        <v/>
      </c>
      <c r="D683" s="5" t="str">
        <f>IF(ISBLANK('Monitor Data'!E676),"",IF(D$4&gt;'Monitor Data'!E676,"",ABS(D$4-'Monitor Data'!E676)))</f>
        <v/>
      </c>
      <c r="E683" s="5" t="str">
        <f>IF(ISBLANK('Monitor Data'!G676),"",IF(E$4&gt;'Monitor Data'!G676,"",ABS(E$4-'Monitor Data'!G676)))</f>
        <v/>
      </c>
      <c r="F683" s="5" t="str">
        <f>IF(ISBLANK('Monitor Data'!H676),"",IF(F$4&gt;'Monitor Data'!H676,"",ABS(F$4-'Monitor Data'!H676)))</f>
        <v/>
      </c>
      <c r="G683" s="5" t="str">
        <f>IF(ISBLANK('Monitor Data'!J676),"",IF(G$4&gt;'Monitor Data'!J676,"",ABS(G$4-'Monitor Data'!J676)))</f>
        <v/>
      </c>
      <c r="H683" s="5" t="str">
        <f>IF(ISBLANK('Monitor Data'!L676),"",IF(H$4&gt;'Monitor Data'!L676,"",ABS(H$4-'Monitor Data'!L676)))</f>
        <v/>
      </c>
      <c r="I683" s="5" t="str">
        <f>IF(ISBLANK('Monitor Data'!M676),"",IF(I$4&gt;'Monitor Data'!M676,"",ABS(I$4-'Monitor Data'!M676)))</f>
        <v/>
      </c>
      <c r="J683" s="5" t="str">
        <f>IF(ISBLANK('Monitor Data'!O676),"",IF(J$4&gt;'Monitor Data'!O676,"",ABS(J$4-'Monitor Data'!O676)))</f>
        <v/>
      </c>
      <c r="K683" s="5" t="str">
        <f>IF(ISBLANK('Monitor Data'!P676),"",IF(K$4&gt;'Monitor Data'!P676,"",ABS(K$4-'Monitor Data'!P676)))</f>
        <v/>
      </c>
      <c r="L683" s="5" t="str">
        <f>IF(ISBLANK('Monitor Data'!Q676),"",IF(L$4&gt;'Monitor Data'!Q676,"",ABS(L$4-'Monitor Data'!Q676)))</f>
        <v/>
      </c>
      <c r="M683" s="5" t="str">
        <f>IF(ISBLANK('Monitor Data'!R676),"",IF(M$4&gt;'Monitor Data'!R676,"",ABS(M$4-'Monitor Data'!R676)))</f>
        <v/>
      </c>
      <c r="N683" s="5" t="str">
        <f>IF(ISBLANK('Monitor Data'!S676),"",IF(N$4&gt;'Monitor Data'!S676,"",ABS(N$4-'Monitor Data'!S676)))</f>
        <v/>
      </c>
    </row>
    <row r="684" spans="1:14" x14ac:dyDescent="0.25">
      <c r="A684" s="8">
        <v>44872</v>
      </c>
      <c r="B684" s="5" t="str">
        <f>IF(ISBLANK('Monitor Data'!B677),"",IF(B$4&gt;'Monitor Data'!B677,"",ABS(B$4-'Monitor Data'!B677)))</f>
        <v/>
      </c>
      <c r="C684" s="5" t="str">
        <f>IF(ISBLANK('Monitor Data'!D677),"",IF(C$4&gt;'Monitor Data'!D677,"",ABS(C$4-'Monitor Data'!D677)))</f>
        <v/>
      </c>
      <c r="D684" s="5" t="str">
        <f>IF(ISBLANK('Monitor Data'!E677),"",IF(D$4&gt;'Monitor Data'!E677,"",ABS(D$4-'Monitor Data'!E677)))</f>
        <v/>
      </c>
      <c r="E684" s="5" t="str">
        <f>IF(ISBLANK('Monitor Data'!G677),"",IF(E$4&gt;'Monitor Data'!G677,"",ABS(E$4-'Monitor Data'!G677)))</f>
        <v/>
      </c>
      <c r="F684" s="5" t="str">
        <f>IF(ISBLANK('Monitor Data'!H677),"",IF(F$4&gt;'Monitor Data'!H677,"",ABS(F$4-'Monitor Data'!H677)))</f>
        <v/>
      </c>
      <c r="G684" s="5" t="str">
        <f>IF(ISBLANK('Monitor Data'!J677),"",IF(G$4&gt;'Monitor Data'!J677,"",ABS(G$4-'Monitor Data'!J677)))</f>
        <v/>
      </c>
      <c r="H684" s="5" t="str">
        <f>IF(ISBLANK('Monitor Data'!L677),"",IF(H$4&gt;'Monitor Data'!L677,"",ABS(H$4-'Monitor Data'!L677)))</f>
        <v/>
      </c>
      <c r="I684" s="5" t="str">
        <f>IF(ISBLANK('Monitor Data'!M677),"",IF(I$4&gt;'Monitor Data'!M677,"",ABS(I$4-'Monitor Data'!M677)))</f>
        <v/>
      </c>
      <c r="J684" s="5" t="str">
        <f>IF(ISBLANK('Monitor Data'!O677),"",IF(J$4&gt;'Monitor Data'!O677,"",ABS(J$4-'Monitor Data'!O677)))</f>
        <v/>
      </c>
      <c r="K684" s="5" t="str">
        <f>IF(ISBLANK('Monitor Data'!P677),"",IF(K$4&gt;'Monitor Data'!P677,"",ABS(K$4-'Monitor Data'!P677)))</f>
        <v/>
      </c>
      <c r="L684" s="5" t="str">
        <f>IF(ISBLANK('Monitor Data'!Q677),"",IF(L$4&gt;'Monitor Data'!Q677,"",ABS(L$4-'Monitor Data'!Q677)))</f>
        <v/>
      </c>
      <c r="M684" s="5" t="str">
        <f>IF(ISBLANK('Monitor Data'!R677),"",IF(M$4&gt;'Monitor Data'!R677,"",ABS(M$4-'Monitor Data'!R677)))</f>
        <v/>
      </c>
      <c r="N684" s="5" t="str">
        <f>IF(ISBLANK('Monitor Data'!S677),"",IF(N$4&gt;'Monitor Data'!S677,"",ABS(N$4-'Monitor Data'!S677)))</f>
        <v/>
      </c>
    </row>
    <row r="685" spans="1:14" x14ac:dyDescent="0.25">
      <c r="A685" s="8">
        <v>44873</v>
      </c>
      <c r="B685" s="5" t="str">
        <f>IF(ISBLANK('Monitor Data'!B678),"",IF(B$4&gt;'Monitor Data'!B678,"",ABS(B$4-'Monitor Data'!B678)))</f>
        <v/>
      </c>
      <c r="C685" s="5" t="str">
        <f>IF(ISBLANK('Monitor Data'!D678),"",IF(C$4&gt;'Monitor Data'!D678,"",ABS(C$4-'Monitor Data'!D678)))</f>
        <v/>
      </c>
      <c r="D685" s="5" t="str">
        <f>IF(ISBLANK('Monitor Data'!E678),"",IF(D$4&gt;'Monitor Data'!E678,"",ABS(D$4-'Monitor Data'!E678)))</f>
        <v/>
      </c>
      <c r="E685" s="5" t="str">
        <f>IF(ISBLANK('Monitor Data'!G678),"",IF(E$4&gt;'Monitor Data'!G678,"",ABS(E$4-'Monitor Data'!G678)))</f>
        <v/>
      </c>
      <c r="F685" s="5" t="str">
        <f>IF(ISBLANK('Monitor Data'!H678),"",IF(F$4&gt;'Monitor Data'!H678,"",ABS(F$4-'Monitor Data'!H678)))</f>
        <v/>
      </c>
      <c r="G685" s="5" t="str">
        <f>IF(ISBLANK('Monitor Data'!J678),"",IF(G$4&gt;'Monitor Data'!J678,"",ABS(G$4-'Monitor Data'!J678)))</f>
        <v/>
      </c>
      <c r="H685" s="5" t="str">
        <f>IF(ISBLANK('Monitor Data'!L678),"",IF(H$4&gt;'Monitor Data'!L678,"",ABS(H$4-'Monitor Data'!L678)))</f>
        <v/>
      </c>
      <c r="I685" s="5" t="str">
        <f>IF(ISBLANK('Monitor Data'!M678),"",IF(I$4&gt;'Monitor Data'!M678,"",ABS(I$4-'Monitor Data'!M678)))</f>
        <v/>
      </c>
      <c r="J685" s="5" t="str">
        <f>IF(ISBLANK('Monitor Data'!O678),"",IF(J$4&gt;'Monitor Data'!O678,"",ABS(J$4-'Monitor Data'!O678)))</f>
        <v/>
      </c>
      <c r="K685" s="5" t="str">
        <f>IF(ISBLANK('Monitor Data'!P678),"",IF(K$4&gt;'Monitor Data'!P678,"",ABS(K$4-'Monitor Data'!P678)))</f>
        <v/>
      </c>
      <c r="L685" s="5" t="str">
        <f>IF(ISBLANK('Monitor Data'!Q678),"",IF(L$4&gt;'Monitor Data'!Q678,"",ABS(L$4-'Monitor Data'!Q678)))</f>
        <v/>
      </c>
      <c r="M685" s="5" t="str">
        <f>IF(ISBLANK('Monitor Data'!R678),"",IF(M$4&gt;'Monitor Data'!R678,"",ABS(M$4-'Monitor Data'!R678)))</f>
        <v/>
      </c>
      <c r="N685" s="5" t="str">
        <f>IF(ISBLANK('Monitor Data'!S678),"",IF(N$4&gt;'Monitor Data'!S678,"",ABS(N$4-'Monitor Data'!S678)))</f>
        <v/>
      </c>
    </row>
    <row r="686" spans="1:14" x14ac:dyDescent="0.25">
      <c r="A686" s="8">
        <v>44874</v>
      </c>
      <c r="B686" s="5" t="str">
        <f>IF(ISBLANK('Monitor Data'!B679),"",IF(B$4&gt;'Monitor Data'!B679,"",ABS(B$4-'Monitor Data'!B679)))</f>
        <v/>
      </c>
      <c r="C686" s="5" t="str">
        <f>IF(ISBLANK('Monitor Data'!D679),"",IF(C$4&gt;'Monitor Data'!D679,"",ABS(C$4-'Monitor Data'!D679)))</f>
        <v/>
      </c>
      <c r="D686" s="5">
        <f>IF(ISBLANK('Monitor Data'!E679),"",IF(D$4&gt;'Monitor Data'!E679,"",ABS(D$4-'Monitor Data'!E679)))</f>
        <v>1.9999999999999991</v>
      </c>
      <c r="E686" s="5">
        <f>IF(ISBLANK('Monitor Data'!G679),"",IF(E$4&gt;'Monitor Data'!G679,"",ABS(E$4-'Monitor Data'!G679)))</f>
        <v>2.0499999999999998</v>
      </c>
      <c r="F686" s="5" t="str">
        <f>IF(ISBLANK('Monitor Data'!H679),"",IF(F$4&gt;'Monitor Data'!H679,"",ABS(F$4-'Monitor Data'!H679)))</f>
        <v/>
      </c>
      <c r="G686" s="5" t="str">
        <f>IF(ISBLANK('Monitor Data'!J679),"",IF(G$4&gt;'Monitor Data'!J679,"",ABS(G$4-'Monitor Data'!J679)))</f>
        <v/>
      </c>
      <c r="H686" s="5" t="str">
        <f>IF(ISBLANK('Monitor Data'!L679),"",IF(H$4&gt;'Monitor Data'!L679,"",ABS(H$4-'Monitor Data'!L679)))</f>
        <v/>
      </c>
      <c r="I686" s="5">
        <f>IF(ISBLANK('Monitor Data'!M679),"",IF(I$4&gt;'Monitor Data'!M679,"",ABS(I$4-'Monitor Data'!M679)))</f>
        <v>2.1999999999999993</v>
      </c>
      <c r="J686" s="5" t="str">
        <f>IF(ISBLANK('Monitor Data'!O679),"",IF(J$4&gt;'Monitor Data'!O679,"",ABS(J$4-'Monitor Data'!O679)))</f>
        <v/>
      </c>
      <c r="K686" s="5">
        <f>IF(ISBLANK('Monitor Data'!P679),"",IF(K$4&gt;'Monitor Data'!P679,"",ABS(K$4-'Monitor Data'!P679)))</f>
        <v>1.8999999999999995</v>
      </c>
      <c r="L686" s="5" t="str">
        <f>IF(ISBLANK('Monitor Data'!Q679),"",IF(L$4&gt;'Monitor Data'!Q679,"",ABS(L$4-'Monitor Data'!Q679)))</f>
        <v/>
      </c>
      <c r="M686" s="5" t="str">
        <f>IF(ISBLANK('Monitor Data'!R679),"",IF(M$4&gt;'Monitor Data'!R679,"",ABS(M$4-'Monitor Data'!R679)))</f>
        <v/>
      </c>
      <c r="N686" s="5" t="str">
        <f>IF(ISBLANK('Monitor Data'!S679),"",IF(N$4&gt;'Monitor Data'!S679,"",ABS(N$4-'Monitor Data'!S679)))</f>
        <v/>
      </c>
    </row>
    <row r="687" spans="1:14" x14ac:dyDescent="0.25">
      <c r="A687" s="8">
        <v>44875</v>
      </c>
      <c r="B687" s="5" t="str">
        <f>IF(ISBLANK('Monitor Data'!B680),"",IF(B$4&gt;'Monitor Data'!B680,"",ABS(B$4-'Monitor Data'!B680)))</f>
        <v/>
      </c>
      <c r="C687" s="5">
        <f>IF(ISBLANK('Monitor Data'!D680),"",IF(C$4&gt;'Monitor Data'!D680,"",ABS(C$4-'Monitor Data'!D680)))</f>
        <v>2.0999999999999996</v>
      </c>
      <c r="D687" s="5">
        <f>IF(ISBLANK('Monitor Data'!E680),"",IF(D$4&gt;'Monitor Data'!E680,"",ABS(D$4-'Monitor Data'!E680)))</f>
        <v>1.2000000000000002</v>
      </c>
      <c r="E687" s="5">
        <f>IF(ISBLANK('Monitor Data'!G680),"",IF(E$4&gt;'Monitor Data'!G680,"",ABS(E$4-'Monitor Data'!G680)))</f>
        <v>0.45000000000000018</v>
      </c>
      <c r="F687" s="5" t="str">
        <f>IF(ISBLANK('Monitor Data'!H680),"",IF(F$4&gt;'Monitor Data'!H680,"",ABS(F$4-'Monitor Data'!H680)))</f>
        <v/>
      </c>
      <c r="G687" s="5">
        <f>IF(ISBLANK('Monitor Data'!J680),"",IF(G$4&gt;'Monitor Data'!J680,"",ABS(G$4-'Monitor Data'!J680)))</f>
        <v>2.6999999999999993</v>
      </c>
      <c r="H687" s="5" t="str">
        <f>IF(ISBLANK('Monitor Data'!L680),"",IF(H$4&gt;'Monitor Data'!L680,"",ABS(H$4-'Monitor Data'!L680)))</f>
        <v/>
      </c>
      <c r="I687" s="5" t="str">
        <f>IF(ISBLANK('Monitor Data'!M680),"",IF(I$4&gt;'Monitor Data'!M680,"",ABS(I$4-'Monitor Data'!M680)))</f>
        <v/>
      </c>
      <c r="J687" s="5" t="str">
        <f>IF(ISBLANK('Monitor Data'!O680),"",IF(J$4&gt;'Monitor Data'!O680,"",ABS(J$4-'Monitor Data'!O680)))</f>
        <v/>
      </c>
      <c r="K687" s="5">
        <f>IF(ISBLANK('Monitor Data'!P680),"",IF(K$4&gt;'Monitor Data'!P680,"",ABS(K$4-'Monitor Data'!P680)))</f>
        <v>1.2999999999999998</v>
      </c>
      <c r="L687" s="5">
        <f>IF(ISBLANK('Monitor Data'!Q680),"",IF(L$4&gt;'Monitor Data'!Q680,"",ABS(L$4-'Monitor Data'!Q680)))</f>
        <v>0.5</v>
      </c>
      <c r="M687" s="5">
        <f>IF(ISBLANK('Monitor Data'!R680),"",IF(M$4&gt;'Monitor Data'!R680,"",ABS(M$4-'Monitor Data'!R680)))</f>
        <v>1.2999999999999998</v>
      </c>
      <c r="N687" s="5" t="str">
        <f>IF(ISBLANK('Monitor Data'!S680),"",IF(N$4&gt;'Monitor Data'!S680,"",ABS(N$4-'Monitor Data'!S680)))</f>
        <v/>
      </c>
    </row>
    <row r="688" spans="1:14" x14ac:dyDescent="0.25">
      <c r="A688" s="8">
        <v>44876</v>
      </c>
      <c r="B688" s="5" t="str">
        <f>IF(ISBLANK('Monitor Data'!B681),"",IF(B$4&gt;'Monitor Data'!B681,"",ABS(B$4-'Monitor Data'!B681)))</f>
        <v/>
      </c>
      <c r="C688" s="5" t="str">
        <f>IF(ISBLANK('Monitor Data'!D681),"",IF(C$4&gt;'Monitor Data'!D681,"",ABS(C$4-'Monitor Data'!D681)))</f>
        <v/>
      </c>
      <c r="D688" s="5" t="str">
        <f>IF(ISBLANK('Monitor Data'!E681),"",IF(D$4&gt;'Monitor Data'!E681,"",ABS(D$4-'Monitor Data'!E681)))</f>
        <v/>
      </c>
      <c r="E688" s="5" t="str">
        <f>IF(ISBLANK('Monitor Data'!G681),"",IF(E$4&gt;'Monitor Data'!G681,"",ABS(E$4-'Monitor Data'!G681)))</f>
        <v/>
      </c>
      <c r="F688" s="5" t="str">
        <f>IF(ISBLANK('Monitor Data'!H681),"",IF(F$4&gt;'Monitor Data'!H681,"",ABS(F$4-'Monitor Data'!H681)))</f>
        <v/>
      </c>
      <c r="G688" s="5" t="str">
        <f>IF(ISBLANK('Monitor Data'!J681),"",IF(G$4&gt;'Monitor Data'!J681,"",ABS(G$4-'Monitor Data'!J681)))</f>
        <v/>
      </c>
      <c r="H688" s="5" t="str">
        <f>IF(ISBLANK('Monitor Data'!L681),"",IF(H$4&gt;'Monitor Data'!L681,"",ABS(H$4-'Monitor Data'!L681)))</f>
        <v/>
      </c>
      <c r="I688" s="5" t="str">
        <f>IF(ISBLANK('Monitor Data'!M681),"",IF(I$4&gt;'Monitor Data'!M681,"",ABS(I$4-'Monitor Data'!M681)))</f>
        <v/>
      </c>
      <c r="J688" s="5" t="str">
        <f>IF(ISBLANK('Monitor Data'!O681),"",IF(J$4&gt;'Monitor Data'!O681,"",ABS(J$4-'Monitor Data'!O681)))</f>
        <v/>
      </c>
      <c r="K688" s="5" t="str">
        <f>IF(ISBLANK('Monitor Data'!P681),"",IF(K$4&gt;'Monitor Data'!P681,"",ABS(K$4-'Monitor Data'!P681)))</f>
        <v/>
      </c>
      <c r="L688" s="5" t="str">
        <f>IF(ISBLANK('Monitor Data'!Q681),"",IF(L$4&gt;'Monitor Data'!Q681,"",ABS(L$4-'Monitor Data'!Q681)))</f>
        <v/>
      </c>
      <c r="M688" s="5" t="str">
        <f>IF(ISBLANK('Monitor Data'!R681),"",IF(M$4&gt;'Monitor Data'!R681,"",ABS(M$4-'Monitor Data'!R681)))</f>
        <v/>
      </c>
      <c r="N688" s="5" t="str">
        <f>IF(ISBLANK('Monitor Data'!S681),"",IF(N$4&gt;'Monitor Data'!S681,"",ABS(N$4-'Monitor Data'!S681)))</f>
        <v/>
      </c>
    </row>
    <row r="689" spans="1:14" x14ac:dyDescent="0.25">
      <c r="A689" s="8">
        <v>44877</v>
      </c>
      <c r="B689" s="5" t="str">
        <f>IF(ISBLANK('Monitor Data'!B682),"",IF(B$4&gt;'Monitor Data'!B682,"",ABS(B$4-'Monitor Data'!B682)))</f>
        <v/>
      </c>
      <c r="C689" s="5" t="str">
        <f>IF(ISBLANK('Monitor Data'!D682),"",IF(C$4&gt;'Monitor Data'!D682,"",ABS(C$4-'Monitor Data'!D682)))</f>
        <v/>
      </c>
      <c r="D689" s="5" t="str">
        <f>IF(ISBLANK('Monitor Data'!E682),"",IF(D$4&gt;'Monitor Data'!E682,"",ABS(D$4-'Monitor Data'!E682)))</f>
        <v/>
      </c>
      <c r="E689" s="5" t="str">
        <f>IF(ISBLANK('Monitor Data'!G682),"",IF(E$4&gt;'Monitor Data'!G682,"",ABS(E$4-'Monitor Data'!G682)))</f>
        <v/>
      </c>
      <c r="F689" s="5" t="str">
        <f>IF(ISBLANK('Monitor Data'!H682),"",IF(F$4&gt;'Monitor Data'!H682,"",ABS(F$4-'Monitor Data'!H682)))</f>
        <v/>
      </c>
      <c r="G689" s="5" t="str">
        <f>IF(ISBLANK('Monitor Data'!J682),"",IF(G$4&gt;'Monitor Data'!J682,"",ABS(G$4-'Monitor Data'!J682)))</f>
        <v/>
      </c>
      <c r="H689" s="5" t="str">
        <f>IF(ISBLANK('Monitor Data'!L682),"",IF(H$4&gt;'Monitor Data'!L682,"",ABS(H$4-'Monitor Data'!L682)))</f>
        <v/>
      </c>
      <c r="I689" s="5" t="str">
        <f>IF(ISBLANK('Monitor Data'!M682),"",IF(I$4&gt;'Monitor Data'!M682,"",ABS(I$4-'Monitor Data'!M682)))</f>
        <v/>
      </c>
      <c r="J689" s="5" t="str">
        <f>IF(ISBLANK('Monitor Data'!O682),"",IF(J$4&gt;'Monitor Data'!O682,"",ABS(J$4-'Monitor Data'!O682)))</f>
        <v/>
      </c>
      <c r="K689" s="5" t="str">
        <f>IF(ISBLANK('Monitor Data'!P682),"",IF(K$4&gt;'Monitor Data'!P682,"",ABS(K$4-'Monitor Data'!P682)))</f>
        <v/>
      </c>
      <c r="L689" s="5" t="str">
        <f>IF(ISBLANK('Monitor Data'!Q682),"",IF(L$4&gt;'Monitor Data'!Q682,"",ABS(L$4-'Monitor Data'!Q682)))</f>
        <v/>
      </c>
      <c r="M689" s="5" t="str">
        <f>IF(ISBLANK('Monitor Data'!R682),"",IF(M$4&gt;'Monitor Data'!R682,"",ABS(M$4-'Monitor Data'!R682)))</f>
        <v/>
      </c>
      <c r="N689" s="5" t="str">
        <f>IF(ISBLANK('Monitor Data'!S682),"",IF(N$4&gt;'Monitor Data'!S682,"",ABS(N$4-'Monitor Data'!S682)))</f>
        <v/>
      </c>
    </row>
    <row r="690" spans="1:14" x14ac:dyDescent="0.25">
      <c r="A690" s="8">
        <v>44878</v>
      </c>
      <c r="B690" s="5" t="str">
        <f>IF(ISBLANK('Monitor Data'!B683),"",IF(B$4&gt;'Monitor Data'!B683,"",ABS(B$4-'Monitor Data'!B683)))</f>
        <v/>
      </c>
      <c r="C690" s="5" t="str">
        <f>IF(ISBLANK('Monitor Data'!D683),"",IF(C$4&gt;'Monitor Data'!D683,"",ABS(C$4-'Monitor Data'!D683)))</f>
        <v/>
      </c>
      <c r="D690" s="5" t="str">
        <f>IF(ISBLANK('Monitor Data'!E683),"",IF(D$4&gt;'Monitor Data'!E683,"",ABS(D$4-'Monitor Data'!E683)))</f>
        <v/>
      </c>
      <c r="E690" s="5" t="str">
        <f>IF(ISBLANK('Monitor Data'!G683),"",IF(E$4&gt;'Monitor Data'!G683,"",ABS(E$4-'Monitor Data'!G683)))</f>
        <v/>
      </c>
      <c r="F690" s="5" t="str">
        <f>IF(ISBLANK('Monitor Data'!H683),"",IF(F$4&gt;'Monitor Data'!H683,"",ABS(F$4-'Monitor Data'!H683)))</f>
        <v/>
      </c>
      <c r="G690" s="5" t="str">
        <f>IF(ISBLANK('Monitor Data'!J683),"",IF(G$4&gt;'Monitor Data'!J683,"",ABS(G$4-'Monitor Data'!J683)))</f>
        <v/>
      </c>
      <c r="H690" s="5" t="str">
        <f>IF(ISBLANK('Monitor Data'!L683),"",IF(H$4&gt;'Monitor Data'!L683,"",ABS(H$4-'Monitor Data'!L683)))</f>
        <v/>
      </c>
      <c r="I690" s="5" t="str">
        <f>IF(ISBLANK('Monitor Data'!M683),"",IF(I$4&gt;'Monitor Data'!M683,"",ABS(I$4-'Monitor Data'!M683)))</f>
        <v/>
      </c>
      <c r="J690" s="5" t="str">
        <f>IF(ISBLANK('Monitor Data'!O683),"",IF(J$4&gt;'Monitor Data'!O683,"",ABS(J$4-'Monitor Data'!O683)))</f>
        <v/>
      </c>
      <c r="K690" s="5" t="str">
        <f>IF(ISBLANK('Monitor Data'!P683),"",IF(K$4&gt;'Monitor Data'!P683,"",ABS(K$4-'Monitor Data'!P683)))</f>
        <v/>
      </c>
      <c r="L690" s="5" t="str">
        <f>IF(ISBLANK('Monitor Data'!Q683),"",IF(L$4&gt;'Monitor Data'!Q683,"",ABS(L$4-'Monitor Data'!Q683)))</f>
        <v/>
      </c>
      <c r="M690" s="5" t="str">
        <f>IF(ISBLANK('Monitor Data'!R683),"",IF(M$4&gt;'Monitor Data'!R683,"",ABS(M$4-'Monitor Data'!R683)))</f>
        <v/>
      </c>
      <c r="N690" s="5" t="str">
        <f>IF(ISBLANK('Monitor Data'!S683),"",IF(N$4&gt;'Monitor Data'!S683,"",ABS(N$4-'Monitor Data'!S683)))</f>
        <v/>
      </c>
    </row>
    <row r="691" spans="1:14" x14ac:dyDescent="0.25">
      <c r="A691" s="8">
        <v>44879</v>
      </c>
      <c r="B691" s="5" t="str">
        <f>IF(ISBLANK('Monitor Data'!B684),"",IF(B$4&gt;'Monitor Data'!B684,"",ABS(B$4-'Monitor Data'!B684)))</f>
        <v/>
      </c>
      <c r="C691" s="5" t="str">
        <f>IF(ISBLANK('Monitor Data'!D684),"",IF(C$4&gt;'Monitor Data'!D684,"",ABS(C$4-'Monitor Data'!D684)))</f>
        <v/>
      </c>
      <c r="D691" s="5">
        <f>IF(ISBLANK('Monitor Data'!E684),"",IF(D$4&gt;'Monitor Data'!E684,"",ABS(D$4-'Monitor Data'!E684)))</f>
        <v>3.2</v>
      </c>
      <c r="E691" s="5">
        <f>IF(ISBLANK('Monitor Data'!G684),"",IF(E$4&gt;'Monitor Data'!G684,"",ABS(E$4-'Monitor Data'!G684)))</f>
        <v>2.4500000000000002</v>
      </c>
      <c r="F691" s="5" t="str">
        <f>IF(ISBLANK('Monitor Data'!H684),"",IF(F$4&gt;'Monitor Data'!H684,"",ABS(F$4-'Monitor Data'!H684)))</f>
        <v/>
      </c>
      <c r="G691" s="5" t="str">
        <f>IF(ISBLANK('Monitor Data'!J684),"",IF(G$4&gt;'Monitor Data'!J684,"",ABS(G$4-'Monitor Data'!J684)))</f>
        <v/>
      </c>
      <c r="H691" s="5" t="str">
        <f>IF(ISBLANK('Monitor Data'!L684),"",IF(H$4&gt;'Monitor Data'!L684,"",ABS(H$4-'Monitor Data'!L684)))</f>
        <v/>
      </c>
      <c r="I691" s="5">
        <f>IF(ISBLANK('Monitor Data'!M684),"",IF(I$4&gt;'Monitor Data'!M684,"",ABS(I$4-'Monitor Data'!M684)))</f>
        <v>0.29999999999999982</v>
      </c>
      <c r="J691" s="5" t="str">
        <f>IF(ISBLANK('Monitor Data'!O684),"",IF(J$4&gt;'Monitor Data'!O684,"",ABS(J$4-'Monitor Data'!O684)))</f>
        <v/>
      </c>
      <c r="K691" s="5">
        <f>IF(ISBLANK('Monitor Data'!P684),"",IF(K$4&gt;'Monitor Data'!P684,"",ABS(K$4-'Monitor Data'!P684)))</f>
        <v>1.7000000000000002</v>
      </c>
      <c r="L691" s="5" t="str">
        <f>IF(ISBLANK('Monitor Data'!Q684),"",IF(L$4&gt;'Monitor Data'!Q684,"",ABS(L$4-'Monitor Data'!Q684)))</f>
        <v/>
      </c>
      <c r="M691" s="5" t="str">
        <f>IF(ISBLANK('Monitor Data'!R684),"",IF(M$4&gt;'Monitor Data'!R684,"",ABS(M$4-'Monitor Data'!R684)))</f>
        <v/>
      </c>
      <c r="N691" s="5" t="str">
        <f>IF(ISBLANK('Monitor Data'!S684),"",IF(N$4&gt;'Monitor Data'!S684,"",ABS(N$4-'Monitor Data'!S684)))</f>
        <v/>
      </c>
    </row>
    <row r="692" spans="1:14" x14ac:dyDescent="0.25">
      <c r="A692" s="8">
        <v>44880</v>
      </c>
      <c r="B692" s="5" t="str">
        <f>IF(ISBLANK('Monitor Data'!B685),"",IF(B$4&gt;'Monitor Data'!B685,"",ABS(B$4-'Monitor Data'!B685)))</f>
        <v/>
      </c>
      <c r="C692" s="5" t="str">
        <f>IF(ISBLANK('Monitor Data'!D685),"",IF(C$4&gt;'Monitor Data'!D685,"",ABS(C$4-'Monitor Data'!D685)))</f>
        <v/>
      </c>
      <c r="D692" s="5">
        <f>IF(ISBLANK('Monitor Data'!E685),"",IF(D$4&gt;'Monitor Data'!E685,"",ABS(D$4-'Monitor Data'!E685)))</f>
        <v>3.8999999999999995</v>
      </c>
      <c r="E692" s="5">
        <f>IF(ISBLANK('Monitor Data'!G685),"",IF(E$4&gt;'Monitor Data'!G685,"",ABS(E$4-'Monitor Data'!G685)))</f>
        <v>3.7499999999999991</v>
      </c>
      <c r="F692" s="5" t="str">
        <f>IF(ISBLANK('Monitor Data'!H685),"",IF(F$4&gt;'Monitor Data'!H685,"",ABS(F$4-'Monitor Data'!H685)))</f>
        <v/>
      </c>
      <c r="G692" s="5" t="str">
        <f>IF(ISBLANK('Monitor Data'!J685),"",IF(G$4&gt;'Monitor Data'!J685,"",ABS(G$4-'Monitor Data'!J685)))</f>
        <v/>
      </c>
      <c r="H692" s="5" t="str">
        <f>IF(ISBLANK('Monitor Data'!L685),"",IF(H$4&gt;'Monitor Data'!L685,"",ABS(H$4-'Monitor Data'!L685)))</f>
        <v/>
      </c>
      <c r="I692" s="5">
        <f>IF(ISBLANK('Monitor Data'!M685),"",IF(I$4&gt;'Monitor Data'!M685,"",ABS(I$4-'Monitor Data'!M685)))</f>
        <v>4.1999999999999993</v>
      </c>
      <c r="J692" s="5" t="str">
        <f>IF(ISBLANK('Monitor Data'!O685),"",IF(J$4&gt;'Monitor Data'!O685,"",ABS(J$4-'Monitor Data'!O685)))</f>
        <v/>
      </c>
      <c r="K692" s="5">
        <f>IF(ISBLANK('Monitor Data'!P685),"",IF(K$4&gt;'Monitor Data'!P685,"",ABS(K$4-'Monitor Data'!P685)))</f>
        <v>3.7</v>
      </c>
      <c r="L692" s="5" t="str">
        <f>IF(ISBLANK('Monitor Data'!Q685),"",IF(L$4&gt;'Monitor Data'!Q685,"",ABS(L$4-'Monitor Data'!Q685)))</f>
        <v/>
      </c>
      <c r="M692" s="5" t="str">
        <f>IF(ISBLANK('Monitor Data'!R685),"",IF(M$4&gt;'Monitor Data'!R685,"",ABS(M$4-'Monitor Data'!R685)))</f>
        <v/>
      </c>
      <c r="N692" s="5" t="str">
        <f>IF(ISBLANK('Monitor Data'!S685),"",IF(N$4&gt;'Monitor Data'!S685,"",ABS(N$4-'Monitor Data'!S685)))</f>
        <v/>
      </c>
    </row>
    <row r="693" spans="1:14" x14ac:dyDescent="0.25">
      <c r="A693" s="8">
        <v>44881</v>
      </c>
      <c r="B693" s="5">
        <f>IF(ISBLANK('Monitor Data'!B686),"",IF(B$4&gt;'Monitor Data'!B686,"",ABS(B$4-'Monitor Data'!B686)))</f>
        <v>2.2999999999999989</v>
      </c>
      <c r="C693" s="5">
        <f>IF(ISBLANK('Monitor Data'!D686),"",IF(C$4&gt;'Monitor Data'!D686,"",ABS(C$4-'Monitor Data'!D686)))</f>
        <v>3.4000000000000004</v>
      </c>
      <c r="D693" s="5">
        <f>IF(ISBLANK('Monitor Data'!E686),"",IF(D$4&gt;'Monitor Data'!E686,"",ABS(D$4-'Monitor Data'!E686)))</f>
        <v>2.1000000000000005</v>
      </c>
      <c r="E693" s="5">
        <f>IF(ISBLANK('Monitor Data'!G686),"",IF(E$4&gt;'Monitor Data'!G686,"",ABS(E$4-'Monitor Data'!G686)))</f>
        <v>1.9500000000000002</v>
      </c>
      <c r="F693" s="5">
        <f>IF(ISBLANK('Monitor Data'!H686),"",IF(F$4&gt;'Monitor Data'!H686,"",ABS(F$4-'Monitor Data'!H686)))</f>
        <v>0.20000000000000018</v>
      </c>
      <c r="G693" s="5">
        <f>IF(ISBLANK('Monitor Data'!J686),"",IF(G$4&gt;'Monitor Data'!J686,"",ABS(G$4-'Monitor Data'!J686)))</f>
        <v>3</v>
      </c>
      <c r="H693" s="5" t="str">
        <f>IF(ISBLANK('Monitor Data'!L686),"",IF(H$4&gt;'Monitor Data'!L686,"",ABS(H$4-'Monitor Data'!L686)))</f>
        <v/>
      </c>
      <c r="I693" s="5" t="str">
        <f>IF(ISBLANK('Monitor Data'!M686),"",IF(I$4&gt;'Monitor Data'!M686,"",ABS(I$4-'Monitor Data'!M686)))</f>
        <v/>
      </c>
      <c r="J693" s="5">
        <f>IF(ISBLANK('Monitor Data'!O686),"",IF(J$4&gt;'Monitor Data'!O686,"",ABS(J$4-'Monitor Data'!O686)))</f>
        <v>0.29999999999999982</v>
      </c>
      <c r="K693" s="5">
        <f>IF(ISBLANK('Monitor Data'!P686),"",IF(K$4&gt;'Monitor Data'!P686,"",ABS(K$4-'Monitor Data'!P686)))</f>
        <v>4.2</v>
      </c>
      <c r="L693" s="5">
        <f>IF(ISBLANK('Monitor Data'!Q686),"",IF(L$4&gt;'Monitor Data'!Q686,"",ABS(L$4-'Monitor Data'!Q686)))</f>
        <v>2.2000000000000011</v>
      </c>
      <c r="M693" s="5" t="str">
        <f>IF(ISBLANK('Monitor Data'!R686),"",IF(M$4&gt;'Monitor Data'!R686,"",ABS(M$4-'Monitor Data'!R686)))</f>
        <v/>
      </c>
      <c r="N693" s="5" t="str">
        <f>IF(ISBLANK('Monitor Data'!S686),"",IF(N$4&gt;'Monitor Data'!S686,"",ABS(N$4-'Monitor Data'!S686)))</f>
        <v/>
      </c>
    </row>
    <row r="694" spans="1:14" x14ac:dyDescent="0.25">
      <c r="A694" s="8">
        <v>44882</v>
      </c>
      <c r="B694" s="5" t="str">
        <f>IF(ISBLANK('Monitor Data'!B687),"",IF(B$4&gt;'Monitor Data'!B687,"",ABS(B$4-'Monitor Data'!B687)))</f>
        <v/>
      </c>
      <c r="C694" s="5" t="str">
        <f>IF(ISBLANK('Monitor Data'!D687),"",IF(C$4&gt;'Monitor Data'!D687,"",ABS(C$4-'Monitor Data'!D687)))</f>
        <v/>
      </c>
      <c r="D694" s="5" t="str">
        <f>IF(ISBLANK('Monitor Data'!E687),"",IF(D$4&gt;'Monitor Data'!E687,"",ABS(D$4-'Monitor Data'!E687)))</f>
        <v/>
      </c>
      <c r="E694" s="5" t="str">
        <f>IF(ISBLANK('Monitor Data'!G687),"",IF(E$4&gt;'Monitor Data'!G687,"",ABS(E$4-'Monitor Data'!G687)))</f>
        <v/>
      </c>
      <c r="F694" s="5" t="str">
        <f>IF(ISBLANK('Monitor Data'!H687),"",IF(F$4&gt;'Monitor Data'!H687,"",ABS(F$4-'Monitor Data'!H687)))</f>
        <v/>
      </c>
      <c r="G694" s="5" t="str">
        <f>IF(ISBLANK('Monitor Data'!J687),"",IF(G$4&gt;'Monitor Data'!J687,"",ABS(G$4-'Monitor Data'!J687)))</f>
        <v/>
      </c>
      <c r="H694" s="5" t="str">
        <f>IF(ISBLANK('Monitor Data'!L687),"",IF(H$4&gt;'Monitor Data'!L687,"",ABS(H$4-'Monitor Data'!L687)))</f>
        <v/>
      </c>
      <c r="I694" s="5" t="str">
        <f>IF(ISBLANK('Monitor Data'!M687),"",IF(I$4&gt;'Monitor Data'!M687,"",ABS(I$4-'Monitor Data'!M687)))</f>
        <v/>
      </c>
      <c r="J694" s="5" t="str">
        <f>IF(ISBLANK('Monitor Data'!O687),"",IF(J$4&gt;'Monitor Data'!O687,"",ABS(J$4-'Monitor Data'!O687)))</f>
        <v/>
      </c>
      <c r="K694" s="5" t="str">
        <f>IF(ISBLANK('Monitor Data'!P687),"",IF(K$4&gt;'Monitor Data'!P687,"",ABS(K$4-'Monitor Data'!P687)))</f>
        <v/>
      </c>
      <c r="L694" s="5" t="str">
        <f>IF(ISBLANK('Monitor Data'!Q687),"",IF(L$4&gt;'Monitor Data'!Q687,"",ABS(L$4-'Monitor Data'!Q687)))</f>
        <v/>
      </c>
      <c r="M694" s="5" t="str">
        <f>IF(ISBLANK('Monitor Data'!R687),"",IF(M$4&gt;'Monitor Data'!R687,"",ABS(M$4-'Monitor Data'!R687)))</f>
        <v/>
      </c>
      <c r="N694" s="5" t="str">
        <f>IF(ISBLANK('Monitor Data'!S687),"",IF(N$4&gt;'Monitor Data'!S687,"",ABS(N$4-'Monitor Data'!S687)))</f>
        <v/>
      </c>
    </row>
    <row r="695" spans="1:14" x14ac:dyDescent="0.25">
      <c r="A695" s="8">
        <v>44883</v>
      </c>
      <c r="B695" s="5" t="str">
        <f>IF(ISBLANK('Monitor Data'!B688),"",IF(B$4&gt;'Monitor Data'!B688,"",ABS(B$4-'Monitor Data'!B688)))</f>
        <v/>
      </c>
      <c r="C695" s="5" t="str">
        <f>IF(ISBLANK('Monitor Data'!D688),"",IF(C$4&gt;'Monitor Data'!D688,"",ABS(C$4-'Monitor Data'!D688)))</f>
        <v/>
      </c>
      <c r="D695" s="5" t="str">
        <f>IF(ISBLANK('Monitor Data'!E688),"",IF(D$4&gt;'Monitor Data'!E688,"",ABS(D$4-'Monitor Data'!E688)))</f>
        <v/>
      </c>
      <c r="E695" s="5" t="str">
        <f>IF(ISBLANK('Monitor Data'!G688),"",IF(E$4&gt;'Monitor Data'!G688,"",ABS(E$4-'Monitor Data'!G688)))</f>
        <v/>
      </c>
      <c r="F695" s="5" t="str">
        <f>IF(ISBLANK('Monitor Data'!H688),"",IF(F$4&gt;'Monitor Data'!H688,"",ABS(F$4-'Monitor Data'!H688)))</f>
        <v/>
      </c>
      <c r="G695" s="5" t="str">
        <f>IF(ISBLANK('Monitor Data'!J688),"",IF(G$4&gt;'Monitor Data'!J688,"",ABS(G$4-'Monitor Data'!J688)))</f>
        <v/>
      </c>
      <c r="H695" s="5" t="str">
        <f>IF(ISBLANK('Monitor Data'!L688),"",IF(H$4&gt;'Monitor Data'!L688,"",ABS(H$4-'Monitor Data'!L688)))</f>
        <v/>
      </c>
      <c r="I695" s="5" t="str">
        <f>IF(ISBLANK('Monitor Data'!M688),"",IF(I$4&gt;'Monitor Data'!M688,"",ABS(I$4-'Monitor Data'!M688)))</f>
        <v/>
      </c>
      <c r="J695" s="5" t="str">
        <f>IF(ISBLANK('Monitor Data'!O688),"",IF(J$4&gt;'Monitor Data'!O688,"",ABS(J$4-'Monitor Data'!O688)))</f>
        <v/>
      </c>
      <c r="K695" s="5" t="str">
        <f>IF(ISBLANK('Monitor Data'!P688),"",IF(K$4&gt;'Monitor Data'!P688,"",ABS(K$4-'Monitor Data'!P688)))</f>
        <v/>
      </c>
      <c r="L695" s="5" t="str">
        <f>IF(ISBLANK('Monitor Data'!Q688),"",IF(L$4&gt;'Monitor Data'!Q688,"",ABS(L$4-'Monitor Data'!Q688)))</f>
        <v/>
      </c>
      <c r="M695" s="5" t="str">
        <f>IF(ISBLANK('Monitor Data'!R688),"",IF(M$4&gt;'Monitor Data'!R688,"",ABS(M$4-'Monitor Data'!R688)))</f>
        <v/>
      </c>
      <c r="N695" s="5" t="str">
        <f>IF(ISBLANK('Monitor Data'!S688),"",IF(N$4&gt;'Monitor Data'!S688,"",ABS(N$4-'Monitor Data'!S688)))</f>
        <v/>
      </c>
    </row>
    <row r="696" spans="1:14" x14ac:dyDescent="0.25">
      <c r="A696" s="8">
        <v>44884</v>
      </c>
      <c r="B696" s="5" t="str">
        <f>IF(ISBLANK('Monitor Data'!B689),"",IF(B$4&gt;'Monitor Data'!B689,"",ABS(B$4-'Monitor Data'!B689)))</f>
        <v/>
      </c>
      <c r="C696" s="5" t="str">
        <f>IF(ISBLANK('Monitor Data'!D689),"",IF(C$4&gt;'Monitor Data'!D689,"",ABS(C$4-'Monitor Data'!D689)))</f>
        <v/>
      </c>
      <c r="D696" s="5" t="str">
        <f>IF(ISBLANK('Monitor Data'!E689),"",IF(D$4&gt;'Monitor Data'!E689,"",ABS(D$4-'Monitor Data'!E689)))</f>
        <v/>
      </c>
      <c r="E696" s="5" t="str">
        <f>IF(ISBLANK('Monitor Data'!G689),"",IF(E$4&gt;'Monitor Data'!G689,"",ABS(E$4-'Monitor Data'!G689)))</f>
        <v/>
      </c>
      <c r="F696" s="5" t="str">
        <f>IF(ISBLANK('Monitor Data'!H689),"",IF(F$4&gt;'Monitor Data'!H689,"",ABS(F$4-'Monitor Data'!H689)))</f>
        <v/>
      </c>
      <c r="G696" s="5" t="str">
        <f>IF(ISBLANK('Monitor Data'!J689),"",IF(G$4&gt;'Monitor Data'!J689,"",ABS(G$4-'Monitor Data'!J689)))</f>
        <v/>
      </c>
      <c r="H696" s="5" t="str">
        <f>IF(ISBLANK('Monitor Data'!L689),"",IF(H$4&gt;'Monitor Data'!L689,"",ABS(H$4-'Monitor Data'!L689)))</f>
        <v/>
      </c>
      <c r="I696" s="5" t="str">
        <f>IF(ISBLANK('Monitor Data'!M689),"",IF(I$4&gt;'Monitor Data'!M689,"",ABS(I$4-'Monitor Data'!M689)))</f>
        <v/>
      </c>
      <c r="J696" s="5" t="str">
        <f>IF(ISBLANK('Monitor Data'!O689),"",IF(J$4&gt;'Monitor Data'!O689,"",ABS(J$4-'Monitor Data'!O689)))</f>
        <v/>
      </c>
      <c r="K696" s="5" t="str">
        <f>IF(ISBLANK('Monitor Data'!P689),"",IF(K$4&gt;'Monitor Data'!P689,"",ABS(K$4-'Monitor Data'!P689)))</f>
        <v/>
      </c>
      <c r="L696" s="5" t="str">
        <f>IF(ISBLANK('Monitor Data'!Q689),"",IF(L$4&gt;'Monitor Data'!Q689,"",ABS(L$4-'Monitor Data'!Q689)))</f>
        <v/>
      </c>
      <c r="M696" s="5" t="str">
        <f>IF(ISBLANK('Monitor Data'!R689),"",IF(M$4&gt;'Monitor Data'!R689,"",ABS(M$4-'Monitor Data'!R689)))</f>
        <v/>
      </c>
      <c r="N696" s="5" t="str">
        <f>IF(ISBLANK('Monitor Data'!S689),"",IF(N$4&gt;'Monitor Data'!S689,"",ABS(N$4-'Monitor Data'!S689)))</f>
        <v/>
      </c>
    </row>
    <row r="697" spans="1:14" x14ac:dyDescent="0.25">
      <c r="A697" s="8">
        <v>44885</v>
      </c>
      <c r="B697" s="5" t="str">
        <f>IF(ISBLANK('Monitor Data'!B690),"",IF(B$4&gt;'Monitor Data'!B690,"",ABS(B$4-'Monitor Data'!B690)))</f>
        <v/>
      </c>
      <c r="C697" s="5" t="str">
        <f>IF(ISBLANK('Monitor Data'!D690),"",IF(C$4&gt;'Monitor Data'!D690,"",ABS(C$4-'Monitor Data'!D690)))</f>
        <v/>
      </c>
      <c r="D697" s="5" t="str">
        <f>IF(ISBLANK('Monitor Data'!E690),"",IF(D$4&gt;'Monitor Data'!E690,"",ABS(D$4-'Monitor Data'!E690)))</f>
        <v/>
      </c>
      <c r="E697" s="5" t="str">
        <f>IF(ISBLANK('Monitor Data'!G690),"",IF(E$4&gt;'Monitor Data'!G690,"",ABS(E$4-'Monitor Data'!G690)))</f>
        <v/>
      </c>
      <c r="F697" s="5" t="str">
        <f>IF(ISBLANK('Monitor Data'!H690),"",IF(F$4&gt;'Monitor Data'!H690,"",ABS(F$4-'Monitor Data'!H690)))</f>
        <v/>
      </c>
      <c r="G697" s="5" t="str">
        <f>IF(ISBLANK('Monitor Data'!J690),"",IF(G$4&gt;'Monitor Data'!J690,"",ABS(G$4-'Monitor Data'!J690)))</f>
        <v/>
      </c>
      <c r="H697" s="5" t="str">
        <f>IF(ISBLANK('Monitor Data'!L690),"",IF(H$4&gt;'Monitor Data'!L690,"",ABS(H$4-'Monitor Data'!L690)))</f>
        <v/>
      </c>
      <c r="I697" s="5" t="str">
        <f>IF(ISBLANK('Monitor Data'!M690),"",IF(I$4&gt;'Monitor Data'!M690,"",ABS(I$4-'Monitor Data'!M690)))</f>
        <v/>
      </c>
      <c r="J697" s="5" t="str">
        <f>IF(ISBLANK('Monitor Data'!O690),"",IF(J$4&gt;'Monitor Data'!O690,"",ABS(J$4-'Monitor Data'!O690)))</f>
        <v/>
      </c>
      <c r="K697" s="5" t="str">
        <f>IF(ISBLANK('Monitor Data'!P690),"",IF(K$4&gt;'Monitor Data'!P690,"",ABS(K$4-'Monitor Data'!P690)))</f>
        <v/>
      </c>
      <c r="L697" s="5" t="str">
        <f>IF(ISBLANK('Monitor Data'!Q690),"",IF(L$4&gt;'Monitor Data'!Q690,"",ABS(L$4-'Monitor Data'!Q690)))</f>
        <v/>
      </c>
      <c r="M697" s="5" t="str">
        <f>IF(ISBLANK('Monitor Data'!R690),"",IF(M$4&gt;'Monitor Data'!R690,"",ABS(M$4-'Monitor Data'!R690)))</f>
        <v/>
      </c>
      <c r="N697" s="5" t="str">
        <f>IF(ISBLANK('Monitor Data'!S690),"",IF(N$4&gt;'Monitor Data'!S690,"",ABS(N$4-'Monitor Data'!S690)))</f>
        <v/>
      </c>
    </row>
    <row r="698" spans="1:14" x14ac:dyDescent="0.25">
      <c r="A698" s="8">
        <v>44886</v>
      </c>
      <c r="B698" s="5" t="str">
        <f>IF(ISBLANK('Monitor Data'!B691),"",IF(B$4&gt;'Monitor Data'!B691,"",ABS(B$4-'Monitor Data'!B691)))</f>
        <v/>
      </c>
      <c r="C698" s="5" t="str">
        <f>IF(ISBLANK('Monitor Data'!D691),"",IF(C$4&gt;'Monitor Data'!D691,"",ABS(C$4-'Monitor Data'!D691)))</f>
        <v/>
      </c>
      <c r="D698" s="5" t="str">
        <f>IF(ISBLANK('Monitor Data'!E691),"",IF(D$4&gt;'Monitor Data'!E691,"",ABS(D$4-'Monitor Data'!E691)))</f>
        <v/>
      </c>
      <c r="E698" s="5" t="str">
        <f>IF(ISBLANK('Monitor Data'!G691),"",IF(E$4&gt;'Monitor Data'!G691,"",ABS(E$4-'Monitor Data'!G691)))</f>
        <v/>
      </c>
      <c r="F698" s="5" t="str">
        <f>IF(ISBLANK('Monitor Data'!H691),"",IF(F$4&gt;'Monitor Data'!H691,"",ABS(F$4-'Monitor Data'!H691)))</f>
        <v/>
      </c>
      <c r="G698" s="5" t="str">
        <f>IF(ISBLANK('Monitor Data'!J691),"",IF(G$4&gt;'Monitor Data'!J691,"",ABS(G$4-'Monitor Data'!J691)))</f>
        <v/>
      </c>
      <c r="H698" s="5" t="str">
        <f>IF(ISBLANK('Monitor Data'!L691),"",IF(H$4&gt;'Monitor Data'!L691,"",ABS(H$4-'Monitor Data'!L691)))</f>
        <v/>
      </c>
      <c r="I698" s="5" t="str">
        <f>IF(ISBLANK('Monitor Data'!M691),"",IF(I$4&gt;'Monitor Data'!M691,"",ABS(I$4-'Monitor Data'!M691)))</f>
        <v/>
      </c>
      <c r="J698" s="5" t="str">
        <f>IF(ISBLANK('Monitor Data'!O691),"",IF(J$4&gt;'Monitor Data'!O691,"",ABS(J$4-'Monitor Data'!O691)))</f>
        <v/>
      </c>
      <c r="K698" s="5" t="str">
        <f>IF(ISBLANK('Monitor Data'!P691),"",IF(K$4&gt;'Monitor Data'!P691,"",ABS(K$4-'Monitor Data'!P691)))</f>
        <v/>
      </c>
      <c r="L698" s="5" t="str">
        <f>IF(ISBLANK('Monitor Data'!Q691),"",IF(L$4&gt;'Monitor Data'!Q691,"",ABS(L$4-'Monitor Data'!Q691)))</f>
        <v/>
      </c>
      <c r="M698" s="5" t="str">
        <f>IF(ISBLANK('Monitor Data'!R691),"",IF(M$4&gt;'Monitor Data'!R691,"",ABS(M$4-'Monitor Data'!R691)))</f>
        <v/>
      </c>
      <c r="N698" s="5" t="str">
        <f>IF(ISBLANK('Monitor Data'!S691),"",IF(N$4&gt;'Monitor Data'!S691,"",ABS(N$4-'Monitor Data'!S691)))</f>
        <v/>
      </c>
    </row>
    <row r="699" spans="1:14" x14ac:dyDescent="0.25">
      <c r="A699" s="8">
        <v>44887</v>
      </c>
      <c r="B699" s="5">
        <f>IF(ISBLANK('Monitor Data'!B692),"",IF(B$4&gt;'Monitor Data'!B692,"",ABS(B$4-'Monitor Data'!B692)))</f>
        <v>9.1</v>
      </c>
      <c r="C699" s="5">
        <f>IF(ISBLANK('Monitor Data'!D692),"",IF(C$4&gt;'Monitor Data'!D692,"",ABS(C$4-'Monitor Data'!D692)))</f>
        <v>4.5</v>
      </c>
      <c r="D699" s="5">
        <f>IF(ISBLANK('Monitor Data'!E692),"",IF(D$4&gt;'Monitor Data'!E692,"",ABS(D$4-'Monitor Data'!E692)))</f>
        <v>21.2</v>
      </c>
      <c r="E699" s="5">
        <f>IF(ISBLANK('Monitor Data'!G692),"",IF(E$4&gt;'Monitor Data'!G692,"",ABS(E$4-'Monitor Data'!G692)))</f>
        <v>6.6499999999999995</v>
      </c>
      <c r="F699" s="5">
        <f>IF(ISBLANK('Monitor Data'!H692),"",IF(F$4&gt;'Monitor Data'!H692,"",ABS(F$4-'Monitor Data'!H692)))</f>
        <v>3.3000000000000007</v>
      </c>
      <c r="G699" s="5">
        <f>IF(ISBLANK('Monitor Data'!J692),"",IF(G$4&gt;'Monitor Data'!J692,"",ABS(G$4-'Monitor Data'!J692)))</f>
        <v>8.5</v>
      </c>
      <c r="H699" s="5">
        <f>IF(ISBLANK('Monitor Data'!L692),"",IF(H$4&gt;'Monitor Data'!L692,"",ABS(H$4-'Monitor Data'!L692)))</f>
        <v>4.8</v>
      </c>
      <c r="I699" s="5">
        <f>IF(ISBLANK('Monitor Data'!M692),"",IF(I$4&gt;'Monitor Data'!M692,"",ABS(I$4-'Monitor Data'!M692)))</f>
        <v>6.1999999999999993</v>
      </c>
      <c r="J699" s="5">
        <f>IF(ISBLANK('Monitor Data'!O692),"",IF(J$4&gt;'Monitor Data'!O692,"",ABS(J$4-'Monitor Data'!O692)))</f>
        <v>12.299999999999999</v>
      </c>
      <c r="K699" s="5">
        <f>IF(ISBLANK('Monitor Data'!P692),"",IF(K$4&gt;'Monitor Data'!P692,"",ABS(K$4-'Monitor Data'!P692)))</f>
        <v>7.9999999999999991</v>
      </c>
      <c r="L699" s="5">
        <f>IF(ISBLANK('Monitor Data'!Q692),"",IF(L$4&gt;'Monitor Data'!Q692,"",ABS(L$4-'Monitor Data'!Q692)))</f>
        <v>5.8000000000000007</v>
      </c>
      <c r="M699" s="5" t="str">
        <f>IF(ISBLANK('Monitor Data'!R692),"",IF(M$4&gt;'Monitor Data'!R692,"",ABS(M$4-'Monitor Data'!R692)))</f>
        <v/>
      </c>
      <c r="N699" s="5">
        <f>IF(ISBLANK('Monitor Data'!S692),"",IF(N$4&gt;'Monitor Data'!S692,"",ABS(N$4-'Monitor Data'!S692)))</f>
        <v>5.6000000000000005</v>
      </c>
    </row>
    <row r="700" spans="1:14" x14ac:dyDescent="0.25">
      <c r="A700" s="8">
        <v>44888</v>
      </c>
      <c r="B700" s="5" t="str">
        <f>IF(ISBLANK('Monitor Data'!B693),"",IF(B$4&gt;'Monitor Data'!B693,"",ABS(B$4-'Monitor Data'!B693)))</f>
        <v/>
      </c>
      <c r="C700" s="5" t="str">
        <f>IF(ISBLANK('Monitor Data'!D693),"",IF(C$4&gt;'Monitor Data'!D693,"",ABS(C$4-'Monitor Data'!D693)))</f>
        <v/>
      </c>
      <c r="D700" s="5">
        <f>IF(ISBLANK('Monitor Data'!E693),"",IF(D$4&gt;'Monitor Data'!E693,"",ABS(D$4-'Monitor Data'!E693)))</f>
        <v>4.6000000000000005</v>
      </c>
      <c r="E700" s="5">
        <f>IF(ISBLANK('Monitor Data'!G693),"",IF(E$4&gt;'Monitor Data'!G693,"",ABS(E$4-'Monitor Data'!G693)))</f>
        <v>6.95</v>
      </c>
      <c r="F700" s="5" t="str">
        <f>IF(ISBLANK('Monitor Data'!H693),"",IF(F$4&gt;'Monitor Data'!H693,"",ABS(F$4-'Monitor Data'!H693)))</f>
        <v/>
      </c>
      <c r="G700" s="5" t="str">
        <f>IF(ISBLANK('Monitor Data'!J693),"",IF(G$4&gt;'Monitor Data'!J693,"",ABS(G$4-'Monitor Data'!J693)))</f>
        <v/>
      </c>
      <c r="H700" s="5" t="str">
        <f>IF(ISBLANK('Monitor Data'!L693),"",IF(H$4&gt;'Monitor Data'!L693,"",ABS(H$4-'Monitor Data'!L693)))</f>
        <v/>
      </c>
      <c r="I700" s="5">
        <f>IF(ISBLANK('Monitor Data'!M693),"",IF(I$4&gt;'Monitor Data'!M693,"",ABS(I$4-'Monitor Data'!M693)))</f>
        <v>2.8000000000000007</v>
      </c>
      <c r="J700" s="5" t="str">
        <f>IF(ISBLANK('Monitor Data'!O693),"",IF(J$4&gt;'Monitor Data'!O693,"",ABS(J$4-'Monitor Data'!O693)))</f>
        <v/>
      </c>
      <c r="K700" s="5">
        <f>IF(ISBLANK('Monitor Data'!P693),"",IF(K$4&gt;'Monitor Data'!P693,"",ABS(K$4-'Monitor Data'!P693)))</f>
        <v>3.2</v>
      </c>
      <c r="L700" s="5" t="str">
        <f>IF(ISBLANK('Monitor Data'!Q693),"",IF(L$4&gt;'Monitor Data'!Q693,"",ABS(L$4-'Monitor Data'!Q693)))</f>
        <v/>
      </c>
      <c r="M700" s="5" t="str">
        <f>IF(ISBLANK('Monitor Data'!R693),"",IF(M$4&gt;'Monitor Data'!R693,"",ABS(M$4-'Monitor Data'!R693)))</f>
        <v/>
      </c>
      <c r="N700" s="5" t="str">
        <f>IF(ISBLANK('Monitor Data'!S693),"",IF(N$4&gt;'Monitor Data'!S693,"",ABS(N$4-'Monitor Data'!S693)))</f>
        <v/>
      </c>
    </row>
    <row r="701" spans="1:14" x14ac:dyDescent="0.25">
      <c r="A701" s="8">
        <v>44889</v>
      </c>
      <c r="B701" s="5" t="str">
        <f>IF(ISBLANK('Monitor Data'!B694),"",IF(B$4&gt;'Monitor Data'!B694,"",ABS(B$4-'Monitor Data'!B694)))</f>
        <v/>
      </c>
      <c r="C701" s="5" t="str">
        <f>IF(ISBLANK('Monitor Data'!D694),"",IF(C$4&gt;'Monitor Data'!D694,"",ABS(C$4-'Monitor Data'!D694)))</f>
        <v/>
      </c>
      <c r="D701" s="5">
        <f>IF(ISBLANK('Monitor Data'!E694),"",IF(D$4&gt;'Monitor Data'!E694,"",ABS(D$4-'Monitor Data'!E694)))</f>
        <v>6.1000000000000005</v>
      </c>
      <c r="E701" s="5">
        <f>IF(ISBLANK('Monitor Data'!G694),"",IF(E$4&gt;'Monitor Data'!G694,"",ABS(E$4-'Monitor Data'!G694)))</f>
        <v>6.6499999999999995</v>
      </c>
      <c r="F701" s="5" t="str">
        <f>IF(ISBLANK('Monitor Data'!H694),"",IF(F$4&gt;'Monitor Data'!H694,"",ABS(F$4-'Monitor Data'!H694)))</f>
        <v/>
      </c>
      <c r="G701" s="5" t="str">
        <f>IF(ISBLANK('Monitor Data'!J694),"",IF(G$4&gt;'Monitor Data'!J694,"",ABS(G$4-'Monitor Data'!J694)))</f>
        <v/>
      </c>
      <c r="H701" s="5" t="str">
        <f>IF(ISBLANK('Monitor Data'!L694),"",IF(H$4&gt;'Monitor Data'!L694,"",ABS(H$4-'Monitor Data'!L694)))</f>
        <v/>
      </c>
      <c r="I701" s="5">
        <f>IF(ISBLANK('Monitor Data'!M694),"",IF(I$4&gt;'Monitor Data'!M694,"",ABS(I$4-'Monitor Data'!M694)))</f>
        <v>4.8000000000000007</v>
      </c>
      <c r="J701" s="5" t="str">
        <f>IF(ISBLANK('Monitor Data'!O694),"",IF(J$4&gt;'Monitor Data'!O694,"",ABS(J$4-'Monitor Data'!O694)))</f>
        <v/>
      </c>
      <c r="K701" s="5">
        <f>IF(ISBLANK('Monitor Data'!P694),"",IF(K$4&gt;'Monitor Data'!P694,"",ABS(K$4-'Monitor Data'!P694)))</f>
        <v>6.2</v>
      </c>
      <c r="L701" s="5" t="str">
        <f>IF(ISBLANK('Monitor Data'!Q694),"",IF(L$4&gt;'Monitor Data'!Q694,"",ABS(L$4-'Monitor Data'!Q694)))</f>
        <v/>
      </c>
      <c r="M701" s="5" t="str">
        <f>IF(ISBLANK('Monitor Data'!R694),"",IF(M$4&gt;'Monitor Data'!R694,"",ABS(M$4-'Monitor Data'!R694)))</f>
        <v/>
      </c>
      <c r="N701" s="5" t="str">
        <f>IF(ISBLANK('Monitor Data'!S694),"",IF(N$4&gt;'Monitor Data'!S694,"",ABS(N$4-'Monitor Data'!S694)))</f>
        <v/>
      </c>
    </row>
    <row r="702" spans="1:14" x14ac:dyDescent="0.25">
      <c r="A702" s="8">
        <v>44890</v>
      </c>
      <c r="B702" s="5">
        <f>IF(ISBLANK('Monitor Data'!B695),"",IF(B$4&gt;'Monitor Data'!B695,"",ABS(B$4-'Monitor Data'!B695)))</f>
        <v>0</v>
      </c>
      <c r="C702" s="5">
        <f>IF(ISBLANK('Monitor Data'!D695),"",IF(C$4&gt;'Monitor Data'!D695,"",ABS(C$4-'Monitor Data'!D695)))</f>
        <v>3.0999999999999996</v>
      </c>
      <c r="D702" s="5">
        <f>IF(ISBLANK('Monitor Data'!E695),"",IF(D$4&gt;'Monitor Data'!E695,"",ABS(D$4-'Monitor Data'!E695)))</f>
        <v>1.3999999999999995</v>
      </c>
      <c r="E702" s="5" t="str">
        <f>IF(ISBLANK('Monitor Data'!G695),"",IF(E$4&gt;'Monitor Data'!G695,"",ABS(E$4-'Monitor Data'!G695)))</f>
        <v/>
      </c>
      <c r="F702" s="5" t="str">
        <f>IF(ISBLANK('Monitor Data'!H695),"",IF(F$4&gt;'Monitor Data'!H695,"",ABS(F$4-'Monitor Data'!H695)))</f>
        <v/>
      </c>
      <c r="G702" s="5">
        <f>IF(ISBLANK('Monitor Data'!J695),"",IF(G$4&gt;'Monitor Data'!J695,"",ABS(G$4-'Monitor Data'!J695)))</f>
        <v>1.6999999999999993</v>
      </c>
      <c r="H702" s="5" t="str">
        <f>IF(ISBLANK('Monitor Data'!L695),"",IF(H$4&gt;'Monitor Data'!L695,"",ABS(H$4-'Monitor Data'!L695)))</f>
        <v/>
      </c>
      <c r="I702" s="5" t="str">
        <f>IF(ISBLANK('Monitor Data'!M695),"",IF(I$4&gt;'Monitor Data'!M695,"",ABS(I$4-'Monitor Data'!M695)))</f>
        <v/>
      </c>
      <c r="J702" s="5">
        <f>IF(ISBLANK('Monitor Data'!O695),"",IF(J$4&gt;'Monitor Data'!O695,"",ABS(J$4-'Monitor Data'!O695)))</f>
        <v>0</v>
      </c>
      <c r="K702" s="5">
        <f>IF(ISBLANK('Monitor Data'!P695),"",IF(K$4&gt;'Monitor Data'!P695,"",ABS(K$4-'Monitor Data'!P695)))</f>
        <v>2.3999999999999995</v>
      </c>
      <c r="L702" s="5">
        <f>IF(ISBLANK('Monitor Data'!Q695),"",IF(L$4&gt;'Monitor Data'!Q695,"",ABS(L$4-'Monitor Data'!Q695)))</f>
        <v>2.4000000000000004</v>
      </c>
      <c r="M702" s="5" t="str">
        <f>IF(ISBLANK('Monitor Data'!R695),"",IF(M$4&gt;'Monitor Data'!R695,"",ABS(M$4-'Monitor Data'!R695)))</f>
        <v/>
      </c>
      <c r="N702" s="5" t="str">
        <f>IF(ISBLANK('Monitor Data'!S695),"",IF(N$4&gt;'Monitor Data'!S695,"",ABS(N$4-'Monitor Data'!S695)))</f>
        <v/>
      </c>
    </row>
    <row r="703" spans="1:14" x14ac:dyDescent="0.25">
      <c r="A703" s="8">
        <v>44891</v>
      </c>
      <c r="B703" s="5" t="str">
        <f>IF(ISBLANK('Monitor Data'!B696),"",IF(B$4&gt;'Monitor Data'!B696,"",ABS(B$4-'Monitor Data'!B696)))</f>
        <v/>
      </c>
      <c r="C703" s="5" t="str">
        <f>IF(ISBLANK('Monitor Data'!D696),"",IF(C$4&gt;'Monitor Data'!D696,"",ABS(C$4-'Monitor Data'!D696)))</f>
        <v/>
      </c>
      <c r="D703" s="5" t="str">
        <f>IF(ISBLANK('Monitor Data'!E696),"",IF(D$4&gt;'Monitor Data'!E696,"",ABS(D$4-'Monitor Data'!E696)))</f>
        <v/>
      </c>
      <c r="E703" s="5" t="str">
        <f>IF(ISBLANK('Monitor Data'!G696),"",IF(E$4&gt;'Monitor Data'!G696,"",ABS(E$4-'Monitor Data'!G696)))</f>
        <v/>
      </c>
      <c r="F703" s="5" t="str">
        <f>IF(ISBLANK('Monitor Data'!H696),"",IF(F$4&gt;'Monitor Data'!H696,"",ABS(F$4-'Monitor Data'!H696)))</f>
        <v/>
      </c>
      <c r="G703" s="5" t="str">
        <f>IF(ISBLANK('Monitor Data'!J696),"",IF(G$4&gt;'Monitor Data'!J696,"",ABS(G$4-'Monitor Data'!J696)))</f>
        <v/>
      </c>
      <c r="H703" s="5" t="str">
        <f>IF(ISBLANK('Monitor Data'!L696),"",IF(H$4&gt;'Monitor Data'!L696,"",ABS(H$4-'Monitor Data'!L696)))</f>
        <v/>
      </c>
      <c r="I703" s="5" t="str">
        <f>IF(ISBLANK('Monitor Data'!M696),"",IF(I$4&gt;'Monitor Data'!M696,"",ABS(I$4-'Monitor Data'!M696)))</f>
        <v/>
      </c>
      <c r="J703" s="5" t="str">
        <f>IF(ISBLANK('Monitor Data'!O696),"",IF(J$4&gt;'Monitor Data'!O696,"",ABS(J$4-'Monitor Data'!O696)))</f>
        <v/>
      </c>
      <c r="K703" s="5" t="str">
        <f>IF(ISBLANK('Monitor Data'!P696),"",IF(K$4&gt;'Monitor Data'!P696,"",ABS(K$4-'Monitor Data'!P696)))</f>
        <v/>
      </c>
      <c r="L703" s="5" t="str">
        <f>IF(ISBLANK('Monitor Data'!Q696),"",IF(L$4&gt;'Monitor Data'!Q696,"",ABS(L$4-'Monitor Data'!Q696)))</f>
        <v/>
      </c>
      <c r="M703" s="5">
        <f>IF(ISBLANK('Monitor Data'!R696),"",IF(M$4&gt;'Monitor Data'!R696,"",ABS(M$4-'Monitor Data'!R696)))</f>
        <v>1.2999999999999998</v>
      </c>
      <c r="N703" s="5" t="str">
        <f>IF(ISBLANK('Monitor Data'!S696),"",IF(N$4&gt;'Monitor Data'!S696,"",ABS(N$4-'Monitor Data'!S696)))</f>
        <v/>
      </c>
    </row>
    <row r="704" spans="1:14" x14ac:dyDescent="0.25">
      <c r="A704" s="8">
        <v>44892</v>
      </c>
      <c r="B704" s="5" t="str">
        <f>IF(ISBLANK('Monitor Data'!B697),"",IF(B$4&gt;'Monitor Data'!B697,"",ABS(B$4-'Monitor Data'!B697)))</f>
        <v/>
      </c>
      <c r="C704" s="5" t="str">
        <f>IF(ISBLANK('Monitor Data'!D697),"",IF(C$4&gt;'Monitor Data'!D697,"",ABS(C$4-'Monitor Data'!D697)))</f>
        <v/>
      </c>
      <c r="D704" s="5" t="str">
        <f>IF(ISBLANK('Monitor Data'!E697),"",IF(D$4&gt;'Monitor Data'!E697,"",ABS(D$4-'Monitor Data'!E697)))</f>
        <v/>
      </c>
      <c r="E704" s="5" t="str">
        <f>IF(ISBLANK('Monitor Data'!G697),"",IF(E$4&gt;'Monitor Data'!G697,"",ABS(E$4-'Monitor Data'!G697)))</f>
        <v/>
      </c>
      <c r="F704" s="5" t="str">
        <f>IF(ISBLANK('Monitor Data'!H697),"",IF(F$4&gt;'Monitor Data'!H697,"",ABS(F$4-'Monitor Data'!H697)))</f>
        <v/>
      </c>
      <c r="G704" s="5" t="str">
        <f>IF(ISBLANK('Monitor Data'!J697),"",IF(G$4&gt;'Monitor Data'!J697,"",ABS(G$4-'Monitor Data'!J697)))</f>
        <v/>
      </c>
      <c r="H704" s="5" t="str">
        <f>IF(ISBLANK('Monitor Data'!L697),"",IF(H$4&gt;'Monitor Data'!L697,"",ABS(H$4-'Monitor Data'!L697)))</f>
        <v/>
      </c>
      <c r="I704" s="5" t="str">
        <f>IF(ISBLANK('Monitor Data'!M697),"",IF(I$4&gt;'Monitor Data'!M697,"",ABS(I$4-'Monitor Data'!M697)))</f>
        <v/>
      </c>
      <c r="J704" s="5" t="str">
        <f>IF(ISBLANK('Monitor Data'!O697),"",IF(J$4&gt;'Monitor Data'!O697,"",ABS(J$4-'Monitor Data'!O697)))</f>
        <v/>
      </c>
      <c r="K704" s="5">
        <f>IF(ISBLANK('Monitor Data'!P697),"",IF(K$4&gt;'Monitor Data'!P697,"",ABS(K$4-'Monitor Data'!P697)))</f>
        <v>2.9999999999999991</v>
      </c>
      <c r="L704" s="5" t="str">
        <f>IF(ISBLANK('Monitor Data'!Q697),"",IF(L$4&gt;'Monitor Data'!Q697,"",ABS(L$4-'Monitor Data'!Q697)))</f>
        <v/>
      </c>
      <c r="M704" s="5" t="str">
        <f>IF(ISBLANK('Monitor Data'!R697),"",IF(M$4&gt;'Monitor Data'!R697,"",ABS(M$4-'Monitor Data'!R697)))</f>
        <v/>
      </c>
      <c r="N704" s="5" t="str">
        <f>IF(ISBLANK('Monitor Data'!S697),"",IF(N$4&gt;'Monitor Data'!S697,"",ABS(N$4-'Monitor Data'!S697)))</f>
        <v/>
      </c>
    </row>
    <row r="705" spans="1:14" x14ac:dyDescent="0.25">
      <c r="A705" s="8">
        <v>44893</v>
      </c>
      <c r="B705" s="5">
        <f>IF(ISBLANK('Monitor Data'!B698),"",IF(B$4&gt;'Monitor Data'!B698,"",ABS(B$4-'Monitor Data'!B698)))</f>
        <v>1.7999999999999989</v>
      </c>
      <c r="C705" s="5">
        <f>IF(ISBLANK('Monitor Data'!D698),"",IF(C$4&gt;'Monitor Data'!D698,"",ABS(C$4-'Monitor Data'!D698)))</f>
        <v>3.5</v>
      </c>
      <c r="D705" s="5" t="str">
        <f>IF(ISBLANK('Monitor Data'!E698),"",IF(D$4&gt;'Monitor Data'!E698,"",ABS(D$4-'Monitor Data'!E698)))</f>
        <v/>
      </c>
      <c r="E705" s="5" t="str">
        <f>IF(ISBLANK('Monitor Data'!G698),"",IF(E$4&gt;'Monitor Data'!G698,"",ABS(E$4-'Monitor Data'!G698)))</f>
        <v/>
      </c>
      <c r="F705" s="5" t="str">
        <f>IF(ISBLANK('Monitor Data'!H698),"",IF(F$4&gt;'Monitor Data'!H698,"",ABS(F$4-'Monitor Data'!H698)))</f>
        <v/>
      </c>
      <c r="G705" s="5">
        <f>IF(ISBLANK('Monitor Data'!J698),"",IF(G$4&gt;'Monitor Data'!J698,"",ABS(G$4-'Monitor Data'!J698)))</f>
        <v>1</v>
      </c>
      <c r="H705" s="5" t="str">
        <f>IF(ISBLANK('Monitor Data'!L698),"",IF(H$4&gt;'Monitor Data'!L698,"",ABS(H$4-'Monitor Data'!L698)))</f>
        <v/>
      </c>
      <c r="I705" s="5" t="str">
        <f>IF(ISBLANK('Monitor Data'!M698),"",IF(I$4&gt;'Monitor Data'!M698,"",ABS(I$4-'Monitor Data'!M698)))</f>
        <v/>
      </c>
      <c r="J705" s="5" t="str">
        <f>IF(ISBLANK('Monitor Data'!O698),"",IF(J$4&gt;'Monitor Data'!O698,"",ABS(J$4-'Monitor Data'!O698)))</f>
        <v/>
      </c>
      <c r="K705" s="5">
        <f>IF(ISBLANK('Monitor Data'!P698),"",IF(K$4&gt;'Monitor Data'!P698,"",ABS(K$4-'Monitor Data'!P698)))</f>
        <v>3.3999999999999995</v>
      </c>
      <c r="L705" s="5">
        <f>IF(ISBLANK('Monitor Data'!Q698),"",IF(L$4&gt;'Monitor Data'!Q698,"",ABS(L$4-'Monitor Data'!Q698)))</f>
        <v>2.5999999999999996</v>
      </c>
      <c r="M705" s="5" t="str">
        <f>IF(ISBLANK('Monitor Data'!R698),"",IF(M$4&gt;'Monitor Data'!R698,"",ABS(M$4-'Monitor Data'!R698)))</f>
        <v/>
      </c>
      <c r="N705" s="5" t="str">
        <f>IF(ISBLANK('Monitor Data'!S698),"",IF(N$4&gt;'Monitor Data'!S698,"",ABS(N$4-'Monitor Data'!S698)))</f>
        <v/>
      </c>
    </row>
    <row r="706" spans="1:14" x14ac:dyDescent="0.25">
      <c r="A706" s="8">
        <v>44894</v>
      </c>
      <c r="B706" s="5" t="str">
        <f>IF(ISBLANK('Monitor Data'!B699),"",IF(B$4&gt;'Monitor Data'!B699,"",ABS(B$4-'Monitor Data'!B699)))</f>
        <v/>
      </c>
      <c r="C706" s="5" t="str">
        <f>IF(ISBLANK('Monitor Data'!D699),"",IF(C$4&gt;'Monitor Data'!D699,"",ABS(C$4-'Monitor Data'!D699)))</f>
        <v/>
      </c>
      <c r="D706" s="5">
        <f>IF(ISBLANK('Monitor Data'!E699),"",IF(D$4&gt;'Monitor Data'!E699,"",ABS(D$4-'Monitor Data'!E699)))</f>
        <v>4.9999999999999991</v>
      </c>
      <c r="E706" s="5">
        <f>IF(ISBLANK('Monitor Data'!G699),"",IF(E$4&gt;'Monitor Data'!G699,"",ABS(E$4-'Monitor Data'!G699)))</f>
        <v>1.9500000000000002</v>
      </c>
      <c r="F706" s="5" t="str">
        <f>IF(ISBLANK('Monitor Data'!H699),"",IF(F$4&gt;'Monitor Data'!H699,"",ABS(F$4-'Monitor Data'!H699)))</f>
        <v/>
      </c>
      <c r="G706" s="5" t="str">
        <f>IF(ISBLANK('Monitor Data'!J699),"",IF(G$4&gt;'Monitor Data'!J699,"",ABS(G$4-'Monitor Data'!J699)))</f>
        <v/>
      </c>
      <c r="H706" s="5" t="str">
        <f>IF(ISBLANK('Monitor Data'!L699),"",IF(H$4&gt;'Monitor Data'!L699,"",ABS(H$4-'Monitor Data'!L699)))</f>
        <v/>
      </c>
      <c r="I706" s="5" t="str">
        <f>IF(ISBLANK('Monitor Data'!M699),"",IF(I$4&gt;'Monitor Data'!M699,"",ABS(I$4-'Monitor Data'!M699)))</f>
        <v/>
      </c>
      <c r="J706" s="5" t="str">
        <f>IF(ISBLANK('Monitor Data'!O699),"",IF(J$4&gt;'Monitor Data'!O699,"",ABS(J$4-'Monitor Data'!O699)))</f>
        <v/>
      </c>
      <c r="K706" s="5">
        <f>IF(ISBLANK('Monitor Data'!P699),"",IF(K$4&gt;'Monitor Data'!P699,"",ABS(K$4-'Monitor Data'!P699)))</f>
        <v>0.89999999999999947</v>
      </c>
      <c r="L706" s="5" t="str">
        <f>IF(ISBLANK('Monitor Data'!Q699),"",IF(L$4&gt;'Monitor Data'!Q699,"",ABS(L$4-'Monitor Data'!Q699)))</f>
        <v/>
      </c>
      <c r="M706" s="5" t="str">
        <f>IF(ISBLANK('Monitor Data'!R699),"",IF(M$4&gt;'Monitor Data'!R699,"",ABS(M$4-'Monitor Data'!R699)))</f>
        <v/>
      </c>
      <c r="N706" s="5" t="str">
        <f>IF(ISBLANK('Monitor Data'!S699),"",IF(N$4&gt;'Monitor Data'!S699,"",ABS(N$4-'Monitor Data'!S699)))</f>
        <v/>
      </c>
    </row>
    <row r="707" spans="1:14" x14ac:dyDescent="0.25">
      <c r="A707" s="8">
        <v>44895</v>
      </c>
      <c r="B707" s="5" t="str">
        <f>IF(ISBLANK('Monitor Data'!B700),"",IF(B$4&gt;'Monitor Data'!B700,"",ABS(B$4-'Monitor Data'!B700)))</f>
        <v/>
      </c>
      <c r="C707" s="5" t="str">
        <f>IF(ISBLANK('Monitor Data'!D700),"",IF(C$4&gt;'Monitor Data'!D700,"",ABS(C$4-'Monitor Data'!D700)))</f>
        <v/>
      </c>
      <c r="D707" s="5" t="str">
        <f>IF(ISBLANK('Monitor Data'!E700),"",IF(D$4&gt;'Monitor Data'!E700,"",ABS(D$4-'Monitor Data'!E700)))</f>
        <v/>
      </c>
      <c r="E707" s="5" t="str">
        <f>IF(ISBLANK('Monitor Data'!G700),"",IF(E$4&gt;'Monitor Data'!G700,"",ABS(E$4-'Monitor Data'!G700)))</f>
        <v/>
      </c>
      <c r="F707" s="5" t="str">
        <f>IF(ISBLANK('Monitor Data'!H700),"",IF(F$4&gt;'Monitor Data'!H700,"",ABS(F$4-'Monitor Data'!H700)))</f>
        <v/>
      </c>
      <c r="G707" s="5" t="str">
        <f>IF(ISBLANK('Monitor Data'!J700),"",IF(G$4&gt;'Monitor Data'!J700,"",ABS(G$4-'Monitor Data'!J700)))</f>
        <v/>
      </c>
      <c r="H707" s="5" t="str">
        <f>IF(ISBLANK('Monitor Data'!L700),"",IF(H$4&gt;'Monitor Data'!L700,"",ABS(H$4-'Monitor Data'!L700)))</f>
        <v/>
      </c>
      <c r="I707" s="5" t="str">
        <f>IF(ISBLANK('Monitor Data'!M700),"",IF(I$4&gt;'Monitor Data'!M700,"",ABS(I$4-'Monitor Data'!M700)))</f>
        <v/>
      </c>
      <c r="J707" s="5" t="str">
        <f>IF(ISBLANK('Monitor Data'!O700),"",IF(J$4&gt;'Monitor Data'!O700,"",ABS(J$4-'Monitor Data'!O700)))</f>
        <v/>
      </c>
      <c r="K707" s="5" t="str">
        <f>IF(ISBLANK('Monitor Data'!P700),"",IF(K$4&gt;'Monitor Data'!P700,"",ABS(K$4-'Monitor Data'!P700)))</f>
        <v/>
      </c>
      <c r="L707" s="5" t="str">
        <f>IF(ISBLANK('Monitor Data'!Q700),"",IF(L$4&gt;'Monitor Data'!Q700,"",ABS(L$4-'Monitor Data'!Q700)))</f>
        <v/>
      </c>
      <c r="M707" s="5" t="str">
        <f>IF(ISBLANK('Monitor Data'!R700),"",IF(M$4&gt;'Monitor Data'!R700,"",ABS(M$4-'Monitor Data'!R700)))</f>
        <v/>
      </c>
      <c r="N707" s="5" t="str">
        <f>IF(ISBLANK('Monitor Data'!S700),"",IF(N$4&gt;'Monitor Data'!S700,"",ABS(N$4-'Monitor Data'!S700)))</f>
        <v/>
      </c>
    </row>
    <row r="708" spans="1:14" x14ac:dyDescent="0.25">
      <c r="A708" s="8">
        <v>44896</v>
      </c>
      <c r="B708" s="5" t="str">
        <f>IF(ISBLANK('Monitor Data'!B701),"",IF(B$4&gt;'Monitor Data'!B701,"",ABS(B$4-'Monitor Data'!B701)))</f>
        <v/>
      </c>
      <c r="C708" s="5" t="str">
        <f>IF(ISBLANK('Monitor Data'!D701),"",IF(C$4&gt;'Monitor Data'!D701,"",ABS(C$4-'Monitor Data'!D701)))</f>
        <v/>
      </c>
      <c r="D708" s="5" t="str">
        <f>IF(ISBLANK('Monitor Data'!E701),"",IF(D$4&gt;'Monitor Data'!E701,"",ABS(D$4-'Monitor Data'!E701)))</f>
        <v/>
      </c>
      <c r="E708" s="5" t="str">
        <f>IF(ISBLANK('Monitor Data'!G701),"",IF(E$4&gt;'Monitor Data'!G701,"",ABS(E$4-'Monitor Data'!G701)))</f>
        <v/>
      </c>
      <c r="F708" s="5" t="str">
        <f>IF(ISBLANK('Monitor Data'!H701),"",IF(F$4&gt;'Monitor Data'!H701,"",ABS(F$4-'Monitor Data'!H701)))</f>
        <v/>
      </c>
      <c r="G708" s="5" t="str">
        <f>IF(ISBLANK('Monitor Data'!J701),"",IF(G$4&gt;'Monitor Data'!J701,"",ABS(G$4-'Monitor Data'!J701)))</f>
        <v/>
      </c>
      <c r="H708" s="5" t="str">
        <f>IF(ISBLANK('Monitor Data'!L701),"",IF(H$4&gt;'Monitor Data'!L701,"",ABS(H$4-'Monitor Data'!L701)))</f>
        <v/>
      </c>
      <c r="I708" s="5" t="str">
        <f>IF(ISBLANK('Monitor Data'!M701),"",IF(I$4&gt;'Monitor Data'!M701,"",ABS(I$4-'Monitor Data'!M701)))</f>
        <v/>
      </c>
      <c r="J708" s="5">
        <f>IF(ISBLANK('Monitor Data'!O701),"",IF(J$4&gt;'Monitor Data'!O701,"",ABS(J$4-'Monitor Data'!O701)))</f>
        <v>9.9999999999999645E-2</v>
      </c>
      <c r="K708" s="5" t="str">
        <f>IF(ISBLANK('Monitor Data'!P701),"",IF(K$4&gt;'Monitor Data'!P701,"",ABS(K$4-'Monitor Data'!P701)))</f>
        <v/>
      </c>
      <c r="L708" s="5" t="str">
        <f>IF(ISBLANK('Monitor Data'!Q701),"",IF(L$4&gt;'Monitor Data'!Q701,"",ABS(L$4-'Monitor Data'!Q701)))</f>
        <v/>
      </c>
      <c r="M708" s="5" t="str">
        <f>IF(ISBLANK('Monitor Data'!R701),"",IF(M$4&gt;'Monitor Data'!R701,"",ABS(M$4-'Monitor Data'!R701)))</f>
        <v/>
      </c>
      <c r="N708" s="5" t="str">
        <f>IF(ISBLANK('Monitor Data'!S701),"",IF(N$4&gt;'Monitor Data'!S701,"",ABS(N$4-'Monitor Data'!S701)))</f>
        <v/>
      </c>
    </row>
    <row r="709" spans="1:14" x14ac:dyDescent="0.25">
      <c r="A709" s="8">
        <v>44897</v>
      </c>
      <c r="B709" s="5" t="str">
        <f>IF(ISBLANK('Monitor Data'!B702),"",IF(B$4&gt;'Monitor Data'!B702,"",ABS(B$4-'Monitor Data'!B702)))</f>
        <v/>
      </c>
      <c r="C709" s="5" t="str">
        <f>IF(ISBLANK('Monitor Data'!D702),"",IF(C$4&gt;'Monitor Data'!D702,"",ABS(C$4-'Monitor Data'!D702)))</f>
        <v/>
      </c>
      <c r="D709" s="5" t="str">
        <f>IF(ISBLANK('Monitor Data'!E702),"",IF(D$4&gt;'Monitor Data'!E702,"",ABS(D$4-'Monitor Data'!E702)))</f>
        <v/>
      </c>
      <c r="E709" s="5" t="str">
        <f>IF(ISBLANK('Monitor Data'!G702),"",IF(E$4&gt;'Monitor Data'!G702,"",ABS(E$4-'Monitor Data'!G702)))</f>
        <v/>
      </c>
      <c r="F709" s="5" t="str">
        <f>IF(ISBLANK('Monitor Data'!H702),"",IF(F$4&gt;'Monitor Data'!H702,"",ABS(F$4-'Monitor Data'!H702)))</f>
        <v/>
      </c>
      <c r="G709" s="5" t="str">
        <f>IF(ISBLANK('Monitor Data'!J702),"",IF(G$4&gt;'Monitor Data'!J702,"",ABS(G$4-'Monitor Data'!J702)))</f>
        <v/>
      </c>
      <c r="H709" s="5" t="str">
        <f>IF(ISBLANK('Monitor Data'!L702),"",IF(H$4&gt;'Monitor Data'!L702,"",ABS(H$4-'Monitor Data'!L702)))</f>
        <v/>
      </c>
      <c r="I709" s="5" t="str">
        <f>IF(ISBLANK('Monitor Data'!M702),"",IF(I$4&gt;'Monitor Data'!M702,"",ABS(I$4-'Monitor Data'!M702)))</f>
        <v/>
      </c>
      <c r="J709" s="5" t="str">
        <f>IF(ISBLANK('Monitor Data'!O702),"",IF(J$4&gt;'Monitor Data'!O702,"",ABS(J$4-'Monitor Data'!O702)))</f>
        <v/>
      </c>
      <c r="K709" s="5" t="str">
        <f>IF(ISBLANK('Monitor Data'!P702),"",IF(K$4&gt;'Monitor Data'!P702,"",ABS(K$4-'Monitor Data'!P702)))</f>
        <v/>
      </c>
      <c r="L709" s="5" t="str">
        <f>IF(ISBLANK('Monitor Data'!Q702),"",IF(L$4&gt;'Monitor Data'!Q702,"",ABS(L$4-'Monitor Data'!Q702)))</f>
        <v/>
      </c>
      <c r="M709" s="5" t="str">
        <f>IF(ISBLANK('Monitor Data'!R702),"",IF(M$4&gt;'Monitor Data'!R702,"",ABS(M$4-'Monitor Data'!R702)))</f>
        <v/>
      </c>
      <c r="N709" s="5" t="str">
        <f>IF(ISBLANK('Monitor Data'!S702),"",IF(N$4&gt;'Monitor Data'!S702,"",ABS(N$4-'Monitor Data'!S702)))</f>
        <v/>
      </c>
    </row>
    <row r="710" spans="1:14" x14ac:dyDescent="0.25">
      <c r="A710" s="8">
        <v>44898</v>
      </c>
      <c r="B710" s="5" t="str">
        <f>IF(ISBLANK('Monitor Data'!B703),"",IF(B$4&gt;'Monitor Data'!B703,"",ABS(B$4-'Monitor Data'!B703)))</f>
        <v/>
      </c>
      <c r="C710" s="5" t="str">
        <f>IF(ISBLANK('Monitor Data'!D703),"",IF(C$4&gt;'Monitor Data'!D703,"",ABS(C$4-'Monitor Data'!D703)))</f>
        <v/>
      </c>
      <c r="D710" s="5" t="str">
        <f>IF(ISBLANK('Monitor Data'!E703),"",IF(D$4&gt;'Monitor Data'!E703,"",ABS(D$4-'Monitor Data'!E703)))</f>
        <v/>
      </c>
      <c r="E710" s="5" t="str">
        <f>IF(ISBLANK('Monitor Data'!G703),"",IF(E$4&gt;'Monitor Data'!G703,"",ABS(E$4-'Monitor Data'!G703)))</f>
        <v/>
      </c>
      <c r="F710" s="5" t="str">
        <f>IF(ISBLANK('Monitor Data'!H703),"",IF(F$4&gt;'Monitor Data'!H703,"",ABS(F$4-'Monitor Data'!H703)))</f>
        <v/>
      </c>
      <c r="G710" s="5" t="str">
        <f>IF(ISBLANK('Monitor Data'!J703),"",IF(G$4&gt;'Monitor Data'!J703,"",ABS(G$4-'Monitor Data'!J703)))</f>
        <v/>
      </c>
      <c r="H710" s="5" t="str">
        <f>IF(ISBLANK('Monitor Data'!L703),"",IF(H$4&gt;'Monitor Data'!L703,"",ABS(H$4-'Monitor Data'!L703)))</f>
        <v/>
      </c>
      <c r="I710" s="5" t="str">
        <f>IF(ISBLANK('Monitor Data'!M703),"",IF(I$4&gt;'Monitor Data'!M703,"",ABS(I$4-'Monitor Data'!M703)))</f>
        <v/>
      </c>
      <c r="J710" s="5" t="str">
        <f>IF(ISBLANK('Monitor Data'!O703),"",IF(J$4&gt;'Monitor Data'!O703,"",ABS(J$4-'Monitor Data'!O703)))</f>
        <v/>
      </c>
      <c r="K710" s="5" t="str">
        <f>IF(ISBLANK('Monitor Data'!P703),"",IF(K$4&gt;'Monitor Data'!P703,"",ABS(K$4-'Monitor Data'!P703)))</f>
        <v/>
      </c>
      <c r="L710" s="5" t="str">
        <f>IF(ISBLANK('Monitor Data'!Q703),"",IF(L$4&gt;'Monitor Data'!Q703,"",ABS(L$4-'Monitor Data'!Q703)))</f>
        <v/>
      </c>
      <c r="M710" s="5" t="str">
        <f>IF(ISBLANK('Monitor Data'!R703),"",IF(M$4&gt;'Monitor Data'!R703,"",ABS(M$4-'Monitor Data'!R703)))</f>
        <v/>
      </c>
      <c r="N710" s="5" t="str">
        <f>IF(ISBLANK('Monitor Data'!S703),"",IF(N$4&gt;'Monitor Data'!S703,"",ABS(N$4-'Monitor Data'!S703)))</f>
        <v/>
      </c>
    </row>
    <row r="711" spans="1:14" x14ac:dyDescent="0.25">
      <c r="A711" s="8">
        <v>44899</v>
      </c>
      <c r="B711" s="5" t="str">
        <f>IF(ISBLANK('Monitor Data'!B704),"",IF(B$4&gt;'Monitor Data'!B704,"",ABS(B$4-'Monitor Data'!B704)))</f>
        <v/>
      </c>
      <c r="C711" s="5">
        <f>IF(ISBLANK('Monitor Data'!D704),"",IF(C$4&gt;'Monitor Data'!D704,"",ABS(C$4-'Monitor Data'!D704)))</f>
        <v>0.59999999999999964</v>
      </c>
      <c r="D711" s="5" t="str">
        <f>IF(ISBLANK('Monitor Data'!E704),"",IF(D$4&gt;'Monitor Data'!E704,"",ABS(D$4-'Monitor Data'!E704)))</f>
        <v/>
      </c>
      <c r="E711" s="5">
        <f>IF(ISBLANK('Monitor Data'!G704),"",IF(E$4&gt;'Monitor Data'!G704,"",ABS(E$4-'Monitor Data'!G704)))</f>
        <v>0.34999999999999964</v>
      </c>
      <c r="F711" s="5" t="str">
        <f>IF(ISBLANK('Monitor Data'!H704),"",IF(F$4&gt;'Monitor Data'!H704,"",ABS(F$4-'Monitor Data'!H704)))</f>
        <v/>
      </c>
      <c r="G711" s="5">
        <f>IF(ISBLANK('Monitor Data'!J704),"",IF(G$4&gt;'Monitor Data'!J704,"",ABS(G$4-'Monitor Data'!J704)))</f>
        <v>0.5</v>
      </c>
      <c r="H711" s="5" t="str">
        <f>IF(ISBLANK('Monitor Data'!L704),"",IF(H$4&gt;'Monitor Data'!L704,"",ABS(H$4-'Monitor Data'!L704)))</f>
        <v/>
      </c>
      <c r="I711" s="5" t="str">
        <f>IF(ISBLANK('Monitor Data'!M704),"",IF(I$4&gt;'Monitor Data'!M704,"",ABS(I$4-'Monitor Data'!M704)))</f>
        <v/>
      </c>
      <c r="J711" s="5" t="str">
        <f>IF(ISBLANK('Monitor Data'!O704),"",IF(J$4&gt;'Monitor Data'!O704,"",ABS(J$4-'Monitor Data'!O704)))</f>
        <v/>
      </c>
      <c r="K711" s="5" t="str">
        <f>IF(ISBLANK('Monitor Data'!P704),"",IF(K$4&gt;'Monitor Data'!P704,"",ABS(K$4-'Monitor Data'!P704)))</f>
        <v/>
      </c>
      <c r="L711" s="5" t="str">
        <f>IF(ISBLANK('Monitor Data'!Q704),"",IF(L$4&gt;'Monitor Data'!Q704,"",ABS(L$4-'Monitor Data'!Q704)))</f>
        <v/>
      </c>
      <c r="M711" s="5" t="str">
        <f>IF(ISBLANK('Monitor Data'!R704),"",IF(M$4&gt;'Monitor Data'!R704,"",ABS(M$4-'Monitor Data'!R704)))</f>
        <v/>
      </c>
      <c r="N711" s="5" t="str">
        <f>IF(ISBLANK('Monitor Data'!S704),"",IF(N$4&gt;'Monitor Data'!S704,"",ABS(N$4-'Monitor Data'!S704)))</f>
        <v/>
      </c>
    </row>
    <row r="712" spans="1:14" x14ac:dyDescent="0.25">
      <c r="A712" s="8">
        <v>44900</v>
      </c>
      <c r="B712" s="5" t="str">
        <f>IF(ISBLANK('Monitor Data'!B705),"",IF(B$4&gt;'Monitor Data'!B705,"",ABS(B$4-'Monitor Data'!B705)))</f>
        <v/>
      </c>
      <c r="C712" s="5" t="str">
        <f>IF(ISBLANK('Monitor Data'!D705),"",IF(C$4&gt;'Monitor Data'!D705,"",ABS(C$4-'Monitor Data'!D705)))</f>
        <v/>
      </c>
      <c r="D712" s="5">
        <f>IF(ISBLANK('Monitor Data'!E705),"",IF(D$4&gt;'Monitor Data'!E705,"",ABS(D$4-'Monitor Data'!E705)))</f>
        <v>3.3999999999999995</v>
      </c>
      <c r="E712" s="5">
        <f>IF(ISBLANK('Monitor Data'!G705),"",IF(E$4&gt;'Monitor Data'!G705,"",ABS(E$4-'Monitor Data'!G705)))</f>
        <v>2.2499999999999991</v>
      </c>
      <c r="F712" s="5" t="str">
        <f>IF(ISBLANK('Monitor Data'!H705),"",IF(F$4&gt;'Monitor Data'!H705,"",ABS(F$4-'Monitor Data'!H705)))</f>
        <v/>
      </c>
      <c r="G712" s="5" t="str">
        <f>IF(ISBLANK('Monitor Data'!J705),"",IF(G$4&gt;'Monitor Data'!J705,"",ABS(G$4-'Monitor Data'!J705)))</f>
        <v/>
      </c>
      <c r="H712" s="5" t="str">
        <f>IF(ISBLANK('Monitor Data'!L705),"",IF(H$4&gt;'Monitor Data'!L705,"",ABS(H$4-'Monitor Data'!L705)))</f>
        <v/>
      </c>
      <c r="I712" s="5">
        <f>IF(ISBLANK('Monitor Data'!M705),"",IF(I$4&gt;'Monitor Data'!M705,"",ABS(I$4-'Monitor Data'!M705)))</f>
        <v>1.1999999999999993</v>
      </c>
      <c r="J712" s="5" t="str">
        <f>IF(ISBLANK('Monitor Data'!O705),"",IF(J$4&gt;'Monitor Data'!O705,"",ABS(J$4-'Monitor Data'!O705)))</f>
        <v/>
      </c>
      <c r="K712" s="5">
        <f>IF(ISBLANK('Monitor Data'!P705),"",IF(K$4&gt;'Monitor Data'!P705,"",ABS(K$4-'Monitor Data'!P705)))</f>
        <v>3.8999999999999995</v>
      </c>
      <c r="L712" s="5" t="str">
        <f>IF(ISBLANK('Monitor Data'!Q705),"",IF(L$4&gt;'Monitor Data'!Q705,"",ABS(L$4-'Monitor Data'!Q705)))</f>
        <v/>
      </c>
      <c r="M712" s="5" t="str">
        <f>IF(ISBLANK('Monitor Data'!R705),"",IF(M$4&gt;'Monitor Data'!R705,"",ABS(M$4-'Monitor Data'!R705)))</f>
        <v/>
      </c>
      <c r="N712" s="5" t="str">
        <f>IF(ISBLANK('Monitor Data'!S705),"",IF(N$4&gt;'Monitor Data'!S705,"",ABS(N$4-'Monitor Data'!S705)))</f>
        <v/>
      </c>
    </row>
    <row r="713" spans="1:14" x14ac:dyDescent="0.25">
      <c r="A713" s="8">
        <v>44901</v>
      </c>
      <c r="B713" s="5" t="str">
        <f>IF(ISBLANK('Monitor Data'!B706),"",IF(B$4&gt;'Monitor Data'!B706,"",ABS(B$4-'Monitor Data'!B706)))</f>
        <v/>
      </c>
      <c r="C713" s="5" t="str">
        <f>IF(ISBLANK('Monitor Data'!D706),"",IF(C$4&gt;'Monitor Data'!D706,"",ABS(C$4-'Monitor Data'!D706)))</f>
        <v/>
      </c>
      <c r="D713" s="5">
        <f>IF(ISBLANK('Monitor Data'!E706),"",IF(D$4&gt;'Monitor Data'!E706,"",ABS(D$4-'Monitor Data'!E706)))</f>
        <v>6.9999999999999991</v>
      </c>
      <c r="E713" s="5">
        <f>IF(ISBLANK('Monitor Data'!G706),"",IF(E$4&gt;'Monitor Data'!G706,"",ABS(E$4-'Monitor Data'!G706)))</f>
        <v>5.2499999999999991</v>
      </c>
      <c r="F713" s="5" t="str">
        <f>IF(ISBLANK('Monitor Data'!H706),"",IF(F$4&gt;'Monitor Data'!H706,"",ABS(F$4-'Monitor Data'!H706)))</f>
        <v/>
      </c>
      <c r="G713" s="5" t="str">
        <f>IF(ISBLANK('Monitor Data'!J706),"",IF(G$4&gt;'Monitor Data'!J706,"",ABS(G$4-'Monitor Data'!J706)))</f>
        <v/>
      </c>
      <c r="H713" s="5" t="str">
        <f>IF(ISBLANK('Monitor Data'!L706),"",IF(H$4&gt;'Monitor Data'!L706,"",ABS(H$4-'Monitor Data'!L706)))</f>
        <v/>
      </c>
      <c r="I713" s="5">
        <f>IF(ISBLANK('Monitor Data'!M706),"",IF(I$4&gt;'Monitor Data'!M706,"",ABS(I$4-'Monitor Data'!M706)))</f>
        <v>7</v>
      </c>
      <c r="J713" s="5" t="str">
        <f>IF(ISBLANK('Monitor Data'!O706),"",IF(J$4&gt;'Monitor Data'!O706,"",ABS(J$4-'Monitor Data'!O706)))</f>
        <v/>
      </c>
      <c r="K713" s="5">
        <f>IF(ISBLANK('Monitor Data'!P706),"",IF(K$4&gt;'Monitor Data'!P706,"",ABS(K$4-'Monitor Data'!P706)))</f>
        <v>8.6000000000000014</v>
      </c>
      <c r="L713" s="5" t="str">
        <f>IF(ISBLANK('Monitor Data'!Q706),"",IF(L$4&gt;'Monitor Data'!Q706,"",ABS(L$4-'Monitor Data'!Q706)))</f>
        <v/>
      </c>
      <c r="M713" s="5" t="str">
        <f>IF(ISBLANK('Monitor Data'!R706),"",IF(M$4&gt;'Monitor Data'!R706,"",ABS(M$4-'Monitor Data'!R706)))</f>
        <v/>
      </c>
      <c r="N713" s="5" t="str">
        <f>IF(ISBLANK('Monitor Data'!S706),"",IF(N$4&gt;'Monitor Data'!S706,"",ABS(N$4-'Monitor Data'!S706)))</f>
        <v/>
      </c>
    </row>
    <row r="714" spans="1:14" x14ac:dyDescent="0.25">
      <c r="A714" s="8">
        <v>44902</v>
      </c>
      <c r="B714" s="5">
        <f>IF(ISBLANK('Monitor Data'!B707),"",IF(B$4&gt;'Monitor Data'!B707,"",ABS(B$4-'Monitor Data'!B707)))</f>
        <v>11.1</v>
      </c>
      <c r="C714" s="5">
        <f>IF(ISBLANK('Monitor Data'!D707),"",IF(C$4&gt;'Monitor Data'!D707,"",ABS(C$4-'Monitor Data'!D707)))</f>
        <v>19.8</v>
      </c>
      <c r="D714" s="5">
        <f>IF(ISBLANK('Monitor Data'!E707),"",IF(D$4&gt;'Monitor Data'!E707,"",ABS(D$4-'Monitor Data'!E707)))</f>
        <v>16.3</v>
      </c>
      <c r="E714" s="5">
        <f>IF(ISBLANK('Monitor Data'!G707),"",IF(E$4&gt;'Monitor Data'!G707,"",ABS(E$4-'Monitor Data'!G707)))</f>
        <v>15.25</v>
      </c>
      <c r="F714" s="5">
        <f>IF(ISBLANK('Monitor Data'!H707),"",IF(F$4&gt;'Monitor Data'!H707,"",ABS(F$4-'Monitor Data'!H707)))</f>
        <v>11.500000000000002</v>
      </c>
      <c r="G714" s="5">
        <f>IF(ISBLANK('Monitor Data'!J707),"",IF(G$4&gt;'Monitor Data'!J707,"",ABS(G$4-'Monitor Data'!J707)))</f>
        <v>19.899999999999999</v>
      </c>
      <c r="H714" s="5">
        <f>IF(ISBLANK('Monitor Data'!L707),"",IF(H$4&gt;'Monitor Data'!L707,"",ABS(H$4-'Monitor Data'!L707)))</f>
        <v>6.7</v>
      </c>
      <c r="I714" s="5">
        <f>IF(ISBLANK('Monitor Data'!M707),"",IF(I$4&gt;'Monitor Data'!M707,"",ABS(I$4-'Monitor Data'!M707)))</f>
        <v>15</v>
      </c>
      <c r="J714" s="5">
        <f>IF(ISBLANK('Monitor Data'!O707),"",IF(J$4&gt;'Monitor Data'!O707,"",ABS(J$4-'Monitor Data'!O707)))</f>
        <v>12.799999999999999</v>
      </c>
      <c r="K714" s="5">
        <f>IF(ISBLANK('Monitor Data'!P707),"",IF(K$4&gt;'Monitor Data'!P707,"",ABS(K$4-'Monitor Data'!P707)))</f>
        <v>20.900000000000002</v>
      </c>
      <c r="L714" s="5">
        <f>IF(ISBLANK('Monitor Data'!Q707),"",IF(L$4&gt;'Monitor Data'!Q707,"",ABS(L$4-'Monitor Data'!Q707)))</f>
        <v>19.5</v>
      </c>
      <c r="M714" s="5">
        <f>IF(ISBLANK('Monitor Data'!R707),"",IF(M$4&gt;'Monitor Data'!R707,"",ABS(M$4-'Monitor Data'!R707)))</f>
        <v>15</v>
      </c>
      <c r="N714" s="5">
        <f>IF(ISBLANK('Monitor Data'!S707),"",IF(N$4&gt;'Monitor Data'!S707,"",ABS(N$4-'Monitor Data'!S707)))</f>
        <v>5.1000000000000005</v>
      </c>
    </row>
    <row r="715" spans="1:14" x14ac:dyDescent="0.25">
      <c r="A715" s="8">
        <v>44903</v>
      </c>
      <c r="B715" s="5" t="str">
        <f>IF(ISBLANK('Monitor Data'!B708),"",IF(B$4&gt;'Monitor Data'!B708,"",ABS(B$4-'Monitor Data'!B708)))</f>
        <v/>
      </c>
      <c r="C715" s="5" t="str">
        <f>IF(ISBLANK('Monitor Data'!D708),"",IF(C$4&gt;'Monitor Data'!D708,"",ABS(C$4-'Monitor Data'!D708)))</f>
        <v/>
      </c>
      <c r="D715" s="5">
        <f>IF(ISBLANK('Monitor Data'!E708),"",IF(D$4&gt;'Monitor Data'!E708,"",ABS(D$4-'Monitor Data'!E708)))</f>
        <v>14.900000000000002</v>
      </c>
      <c r="E715" s="5">
        <f>IF(ISBLANK('Monitor Data'!G708),"",IF(E$4&gt;'Monitor Data'!G708,"",ABS(E$4-'Monitor Data'!G708)))</f>
        <v>13.650000000000002</v>
      </c>
      <c r="F715" s="5" t="str">
        <f>IF(ISBLANK('Monitor Data'!H708),"",IF(F$4&gt;'Monitor Data'!H708,"",ABS(F$4-'Monitor Data'!H708)))</f>
        <v/>
      </c>
      <c r="G715" s="5" t="str">
        <f>IF(ISBLANK('Monitor Data'!J708),"",IF(G$4&gt;'Monitor Data'!J708,"",ABS(G$4-'Monitor Data'!J708)))</f>
        <v/>
      </c>
      <c r="H715" s="5" t="str">
        <f>IF(ISBLANK('Monitor Data'!L708),"",IF(H$4&gt;'Monitor Data'!L708,"",ABS(H$4-'Monitor Data'!L708)))</f>
        <v/>
      </c>
      <c r="I715" s="5">
        <f>IF(ISBLANK('Monitor Data'!M708),"",IF(I$4&gt;'Monitor Data'!M708,"",ABS(I$4-'Monitor Data'!M708)))</f>
        <v>22.4</v>
      </c>
      <c r="J715" s="5" t="str">
        <f>IF(ISBLANK('Monitor Data'!O708),"",IF(J$4&gt;'Monitor Data'!O708,"",ABS(J$4-'Monitor Data'!O708)))</f>
        <v/>
      </c>
      <c r="K715" s="5">
        <f>IF(ISBLANK('Monitor Data'!P708),"",IF(K$4&gt;'Monitor Data'!P708,"",ABS(K$4-'Monitor Data'!P708)))</f>
        <v>12.100000000000001</v>
      </c>
      <c r="L715" s="5" t="str">
        <f>IF(ISBLANK('Monitor Data'!Q708),"",IF(L$4&gt;'Monitor Data'!Q708,"",ABS(L$4-'Monitor Data'!Q708)))</f>
        <v/>
      </c>
      <c r="M715" s="5" t="str">
        <f>IF(ISBLANK('Monitor Data'!R708),"",IF(M$4&gt;'Monitor Data'!R708,"",ABS(M$4-'Monitor Data'!R708)))</f>
        <v/>
      </c>
      <c r="N715" s="5" t="str">
        <f>IF(ISBLANK('Monitor Data'!S708),"",IF(N$4&gt;'Monitor Data'!S708,"",ABS(N$4-'Monitor Data'!S708)))</f>
        <v/>
      </c>
    </row>
    <row r="716" spans="1:14" x14ac:dyDescent="0.25">
      <c r="A716" s="8">
        <v>44904</v>
      </c>
      <c r="B716" s="5" t="str">
        <f>IF(ISBLANK('Monitor Data'!B709),"",IF(B$4&gt;'Monitor Data'!B709,"",ABS(B$4-'Monitor Data'!B709)))</f>
        <v/>
      </c>
      <c r="C716" s="5" t="str">
        <f>IF(ISBLANK('Monitor Data'!D709),"",IF(C$4&gt;'Monitor Data'!D709,"",ABS(C$4-'Monitor Data'!D709)))</f>
        <v/>
      </c>
      <c r="D716" s="5" t="str">
        <f>IF(ISBLANK('Monitor Data'!E709),"",IF(D$4&gt;'Monitor Data'!E709,"",ABS(D$4-'Monitor Data'!E709)))</f>
        <v/>
      </c>
      <c r="E716" s="5" t="str">
        <f>IF(ISBLANK('Monitor Data'!G709),"",IF(E$4&gt;'Monitor Data'!G709,"",ABS(E$4-'Monitor Data'!G709)))</f>
        <v/>
      </c>
      <c r="F716" s="5" t="str">
        <f>IF(ISBLANK('Monitor Data'!H709),"",IF(F$4&gt;'Monitor Data'!H709,"",ABS(F$4-'Monitor Data'!H709)))</f>
        <v/>
      </c>
      <c r="G716" s="5" t="str">
        <f>IF(ISBLANK('Monitor Data'!J709),"",IF(G$4&gt;'Monitor Data'!J709,"",ABS(G$4-'Monitor Data'!J709)))</f>
        <v/>
      </c>
      <c r="H716" s="5" t="str">
        <f>IF(ISBLANK('Monitor Data'!L709),"",IF(H$4&gt;'Monitor Data'!L709,"",ABS(H$4-'Monitor Data'!L709)))</f>
        <v/>
      </c>
      <c r="I716" s="5" t="str">
        <f>IF(ISBLANK('Monitor Data'!M709),"",IF(I$4&gt;'Monitor Data'!M709,"",ABS(I$4-'Monitor Data'!M709)))</f>
        <v/>
      </c>
      <c r="J716" s="5" t="str">
        <f>IF(ISBLANK('Monitor Data'!O709),"",IF(J$4&gt;'Monitor Data'!O709,"",ABS(J$4-'Monitor Data'!O709)))</f>
        <v/>
      </c>
      <c r="K716" s="5">
        <f>IF(ISBLANK('Monitor Data'!P709),"",IF(K$4&gt;'Monitor Data'!P709,"",ABS(K$4-'Monitor Data'!P709)))</f>
        <v>0.70000000000000018</v>
      </c>
      <c r="L716" s="5" t="str">
        <f>IF(ISBLANK('Monitor Data'!Q709),"",IF(L$4&gt;'Monitor Data'!Q709,"",ABS(L$4-'Monitor Data'!Q709)))</f>
        <v/>
      </c>
      <c r="M716" s="5" t="str">
        <f>IF(ISBLANK('Monitor Data'!R709),"",IF(M$4&gt;'Monitor Data'!R709,"",ABS(M$4-'Monitor Data'!R709)))</f>
        <v/>
      </c>
      <c r="N716" s="5" t="str">
        <f>IF(ISBLANK('Monitor Data'!S709),"",IF(N$4&gt;'Monitor Data'!S709,"",ABS(N$4-'Monitor Data'!S709)))</f>
        <v/>
      </c>
    </row>
    <row r="717" spans="1:14" x14ac:dyDescent="0.25">
      <c r="A717" s="8">
        <v>44905</v>
      </c>
      <c r="B717" s="5">
        <f>IF(ISBLANK('Monitor Data'!B710),"",IF(B$4&gt;'Monitor Data'!B710,"",ABS(B$4-'Monitor Data'!B710)))</f>
        <v>0.59999999999999964</v>
      </c>
      <c r="C717" s="5">
        <f>IF(ISBLANK('Monitor Data'!D710),"",IF(C$4&gt;'Monitor Data'!D710,"",ABS(C$4-'Monitor Data'!D710)))</f>
        <v>9</v>
      </c>
      <c r="D717" s="5">
        <f>IF(ISBLANK('Monitor Data'!E710),"",IF(D$4&gt;'Monitor Data'!E710,"",ABS(D$4-'Monitor Data'!E710)))</f>
        <v>2.9999999999999991</v>
      </c>
      <c r="E717" s="5">
        <f>IF(ISBLANK('Monitor Data'!G710),"",IF(E$4&gt;'Monitor Data'!G710,"",ABS(E$4-'Monitor Data'!G710)))</f>
        <v>1.8500000000000005</v>
      </c>
      <c r="F717" s="5">
        <f>IF(ISBLANK('Monitor Data'!H710),"",IF(F$4&gt;'Monitor Data'!H710,"",ABS(F$4-'Monitor Data'!H710)))</f>
        <v>5.5</v>
      </c>
      <c r="G717" s="5">
        <f>IF(ISBLANK('Monitor Data'!J710),"",IF(G$4&gt;'Monitor Data'!J710,"",ABS(G$4-'Monitor Data'!J710)))</f>
        <v>3.0999999999999996</v>
      </c>
      <c r="H717" s="5">
        <f>IF(ISBLANK('Monitor Data'!L710),"",IF(H$4&gt;'Monitor Data'!L710,"",ABS(H$4-'Monitor Data'!L710)))</f>
        <v>4.4999999999999991</v>
      </c>
      <c r="I717" s="5">
        <f>IF(ISBLANK('Monitor Data'!M710),"",IF(I$4&gt;'Monitor Data'!M710,"",ABS(I$4-'Monitor Data'!M710)))</f>
        <v>3.9000000000000004</v>
      </c>
      <c r="J717" s="5">
        <f>IF(ISBLANK('Monitor Data'!O710),"",IF(J$4&gt;'Monitor Data'!O710,"",ABS(J$4-'Monitor Data'!O710)))</f>
        <v>4</v>
      </c>
      <c r="K717" s="5">
        <f>IF(ISBLANK('Monitor Data'!P710),"",IF(K$4&gt;'Monitor Data'!P710,"",ABS(K$4-'Monitor Data'!P710)))</f>
        <v>2.8999999999999995</v>
      </c>
      <c r="L717" s="5">
        <f>IF(ISBLANK('Monitor Data'!Q710),"",IF(L$4&gt;'Monitor Data'!Q710,"",ABS(L$4-'Monitor Data'!Q710)))</f>
        <v>2.8000000000000007</v>
      </c>
      <c r="M717" s="5">
        <f>IF(ISBLANK('Monitor Data'!R710),"",IF(M$4&gt;'Monitor Data'!R710,"",ABS(M$4-'Monitor Data'!R710)))</f>
        <v>3.8</v>
      </c>
      <c r="N717" s="5">
        <f>IF(ISBLANK('Monitor Data'!S710),"",IF(N$4&gt;'Monitor Data'!S710,"",ABS(N$4-'Monitor Data'!S710)))</f>
        <v>5.3</v>
      </c>
    </row>
    <row r="718" spans="1:14" x14ac:dyDescent="0.25">
      <c r="A718" s="8">
        <v>44906</v>
      </c>
      <c r="B718" s="5" t="str">
        <f>IF(ISBLANK('Monitor Data'!B711),"",IF(B$4&gt;'Monitor Data'!B711,"",ABS(B$4-'Monitor Data'!B711)))</f>
        <v/>
      </c>
      <c r="C718" s="5" t="str">
        <f>IF(ISBLANK('Monitor Data'!D711),"",IF(C$4&gt;'Monitor Data'!D711,"",ABS(C$4-'Monitor Data'!D711)))</f>
        <v/>
      </c>
      <c r="D718" s="5">
        <f>IF(ISBLANK('Monitor Data'!E711),"",IF(D$4&gt;'Monitor Data'!E711,"",ABS(D$4-'Monitor Data'!E711)))</f>
        <v>4.7</v>
      </c>
      <c r="E718" s="5">
        <f>IF(ISBLANK('Monitor Data'!G711),"",IF(E$4&gt;'Monitor Data'!G711,"",ABS(E$4-'Monitor Data'!G711)))</f>
        <v>4.95</v>
      </c>
      <c r="F718" s="5" t="str">
        <f>IF(ISBLANK('Monitor Data'!H711),"",IF(F$4&gt;'Monitor Data'!H711,"",ABS(F$4-'Monitor Data'!H711)))</f>
        <v/>
      </c>
      <c r="G718" s="5" t="str">
        <f>IF(ISBLANK('Monitor Data'!J711),"",IF(G$4&gt;'Monitor Data'!J711,"",ABS(G$4-'Monitor Data'!J711)))</f>
        <v/>
      </c>
      <c r="H718" s="5" t="str">
        <f>IF(ISBLANK('Monitor Data'!L711),"",IF(H$4&gt;'Monitor Data'!L711,"",ABS(H$4-'Monitor Data'!L711)))</f>
        <v/>
      </c>
      <c r="I718" s="5">
        <f>IF(ISBLANK('Monitor Data'!M711),"",IF(I$4&gt;'Monitor Data'!M711,"",ABS(I$4-'Monitor Data'!M711)))</f>
        <v>7.1999999999999993</v>
      </c>
      <c r="J718" s="5" t="str">
        <f>IF(ISBLANK('Monitor Data'!O711),"",IF(J$4&gt;'Monitor Data'!O711,"",ABS(J$4-'Monitor Data'!O711)))</f>
        <v/>
      </c>
      <c r="K718" s="5">
        <f>IF(ISBLANK('Monitor Data'!P711),"",IF(K$4&gt;'Monitor Data'!P711,"",ABS(K$4-'Monitor Data'!P711)))</f>
        <v>3.1000000000000005</v>
      </c>
      <c r="L718" s="5" t="str">
        <f>IF(ISBLANK('Monitor Data'!Q711),"",IF(L$4&gt;'Monitor Data'!Q711,"",ABS(L$4-'Monitor Data'!Q711)))</f>
        <v/>
      </c>
      <c r="M718" s="5" t="str">
        <f>IF(ISBLANK('Monitor Data'!R711),"",IF(M$4&gt;'Monitor Data'!R711,"",ABS(M$4-'Monitor Data'!R711)))</f>
        <v/>
      </c>
      <c r="N718" s="5" t="str">
        <f>IF(ISBLANK('Monitor Data'!S711),"",IF(N$4&gt;'Monitor Data'!S711,"",ABS(N$4-'Monitor Data'!S711)))</f>
        <v/>
      </c>
    </row>
    <row r="719" spans="1:14" x14ac:dyDescent="0.25">
      <c r="A719" s="8">
        <v>44907</v>
      </c>
      <c r="B719" s="5" t="str">
        <f>IF(ISBLANK('Monitor Data'!B712),"",IF(B$4&gt;'Monitor Data'!B712,"",ABS(B$4-'Monitor Data'!B712)))</f>
        <v/>
      </c>
      <c r="C719" s="5" t="str">
        <f>IF(ISBLANK('Monitor Data'!D712),"",IF(C$4&gt;'Monitor Data'!D712,"",ABS(C$4-'Monitor Data'!D712)))</f>
        <v/>
      </c>
      <c r="D719" s="5">
        <f>IF(ISBLANK('Monitor Data'!E712),"",IF(D$4&gt;'Monitor Data'!E712,"",ABS(D$4-'Monitor Data'!E712)))</f>
        <v>4.3999999999999995</v>
      </c>
      <c r="E719" s="5">
        <f>IF(ISBLANK('Monitor Data'!G712),"",IF(E$4&gt;'Monitor Data'!G712,"",ABS(E$4-'Monitor Data'!G712)))</f>
        <v>2.1499999999999995</v>
      </c>
      <c r="F719" s="5" t="str">
        <f>IF(ISBLANK('Monitor Data'!H712),"",IF(F$4&gt;'Monitor Data'!H712,"",ABS(F$4-'Monitor Data'!H712)))</f>
        <v/>
      </c>
      <c r="G719" s="5" t="str">
        <f>IF(ISBLANK('Monitor Data'!J712),"",IF(G$4&gt;'Monitor Data'!J712,"",ABS(G$4-'Monitor Data'!J712)))</f>
        <v/>
      </c>
      <c r="H719" s="5" t="str">
        <f>IF(ISBLANK('Monitor Data'!L712),"",IF(H$4&gt;'Monitor Data'!L712,"",ABS(H$4-'Monitor Data'!L712)))</f>
        <v/>
      </c>
      <c r="I719" s="5">
        <f>IF(ISBLANK('Monitor Data'!M712),"",IF(I$4&gt;'Monitor Data'!M712,"",ABS(I$4-'Monitor Data'!M712)))</f>
        <v>8.6999999999999993</v>
      </c>
      <c r="J719" s="5" t="str">
        <f>IF(ISBLANK('Monitor Data'!O712),"",IF(J$4&gt;'Monitor Data'!O712,"",ABS(J$4-'Monitor Data'!O712)))</f>
        <v/>
      </c>
      <c r="K719" s="5">
        <f>IF(ISBLANK('Monitor Data'!P712),"",IF(K$4&gt;'Monitor Data'!P712,"",ABS(K$4-'Monitor Data'!P712)))</f>
        <v>1.2999999999999998</v>
      </c>
      <c r="L719" s="5" t="str">
        <f>IF(ISBLANK('Monitor Data'!Q712),"",IF(L$4&gt;'Monitor Data'!Q712,"",ABS(L$4-'Monitor Data'!Q712)))</f>
        <v/>
      </c>
      <c r="M719" s="5" t="str">
        <f>IF(ISBLANK('Monitor Data'!R712),"",IF(M$4&gt;'Monitor Data'!R712,"",ABS(M$4-'Monitor Data'!R712)))</f>
        <v/>
      </c>
      <c r="N719" s="5" t="str">
        <f>IF(ISBLANK('Monitor Data'!S712),"",IF(N$4&gt;'Monitor Data'!S712,"",ABS(N$4-'Monitor Data'!S712)))</f>
        <v/>
      </c>
    </row>
    <row r="720" spans="1:14" x14ac:dyDescent="0.25">
      <c r="A720" s="8">
        <v>44908</v>
      </c>
      <c r="B720" s="5">
        <f>IF(ISBLANK('Monitor Data'!B713),"",IF(B$4&gt;'Monitor Data'!B713,"",ABS(B$4-'Monitor Data'!B713)))</f>
        <v>2.1999999999999993</v>
      </c>
      <c r="C720" s="5">
        <f>IF(ISBLANK('Monitor Data'!D713),"",IF(C$4&gt;'Monitor Data'!D713,"",ABS(C$4-'Monitor Data'!D713)))</f>
        <v>4</v>
      </c>
      <c r="D720" s="5">
        <f>IF(ISBLANK('Monitor Data'!E713),"",IF(D$4&gt;'Monitor Data'!E713,"",ABS(D$4-'Monitor Data'!E713)))</f>
        <v>3.3999999999999995</v>
      </c>
      <c r="E720" s="5">
        <f>IF(ISBLANK('Monitor Data'!G713),"",IF(E$4&gt;'Monitor Data'!G713,"",ABS(E$4-'Monitor Data'!G713)))</f>
        <v>1.6499999999999995</v>
      </c>
      <c r="F720" s="5" t="str">
        <f>IF(ISBLANK('Monitor Data'!H713),"",IF(F$4&gt;'Monitor Data'!H713,"",ABS(F$4-'Monitor Data'!H713)))</f>
        <v/>
      </c>
      <c r="G720" s="5">
        <f>IF(ISBLANK('Monitor Data'!J713),"",IF(G$4&gt;'Monitor Data'!J713,"",ABS(G$4-'Monitor Data'!J713)))</f>
        <v>3.5</v>
      </c>
      <c r="H720" s="5">
        <f>IF(ISBLANK('Monitor Data'!L713),"",IF(H$4&gt;'Monitor Data'!L713,"",ABS(H$4-'Monitor Data'!L713)))</f>
        <v>4.3999999999999995</v>
      </c>
      <c r="I720" s="5">
        <f>IF(ISBLANK('Monitor Data'!M713),"",IF(I$4&gt;'Monitor Data'!M713,"",ABS(I$4-'Monitor Data'!M713)))</f>
        <v>2.4000000000000004</v>
      </c>
      <c r="J720" s="5" t="str">
        <f>IF(ISBLANK('Monitor Data'!O713),"",IF(J$4&gt;'Monitor Data'!O713,"",ABS(J$4-'Monitor Data'!O713)))</f>
        <v/>
      </c>
      <c r="K720" s="5">
        <f>IF(ISBLANK('Monitor Data'!P713),"",IF(K$4&gt;'Monitor Data'!P713,"",ABS(K$4-'Monitor Data'!P713)))</f>
        <v>3.6000000000000005</v>
      </c>
      <c r="L720" s="5">
        <f>IF(ISBLANK('Monitor Data'!Q713),"",IF(L$4&gt;'Monitor Data'!Q713,"",ABS(L$4-'Monitor Data'!Q713)))</f>
        <v>5</v>
      </c>
      <c r="M720" s="5">
        <f>IF(ISBLANK('Monitor Data'!R713),"",IF(M$4&gt;'Monitor Data'!R713,"",ABS(M$4-'Monitor Data'!R713)))</f>
        <v>3.9999999999999991</v>
      </c>
      <c r="N720" s="5" t="str">
        <f>IF(ISBLANK('Monitor Data'!S713),"",IF(N$4&gt;'Monitor Data'!S713,"",ABS(N$4-'Monitor Data'!S713)))</f>
        <v/>
      </c>
    </row>
    <row r="721" spans="1:14" x14ac:dyDescent="0.25">
      <c r="A721" s="8">
        <v>44909</v>
      </c>
      <c r="B721" s="5" t="str">
        <f>IF(ISBLANK('Monitor Data'!B714),"",IF(B$4&gt;'Monitor Data'!B714,"",ABS(B$4-'Monitor Data'!B714)))</f>
        <v/>
      </c>
      <c r="C721" s="5" t="str">
        <f>IF(ISBLANK('Monitor Data'!D714),"",IF(C$4&gt;'Monitor Data'!D714,"",ABS(C$4-'Monitor Data'!D714)))</f>
        <v/>
      </c>
      <c r="D721" s="5" t="str">
        <f>IF(ISBLANK('Monitor Data'!E714),"",IF(D$4&gt;'Monitor Data'!E714,"",ABS(D$4-'Monitor Data'!E714)))</f>
        <v/>
      </c>
      <c r="E721" s="5" t="str">
        <f>IF(ISBLANK('Monitor Data'!G714),"",IF(E$4&gt;'Monitor Data'!G714,"",ABS(E$4-'Monitor Data'!G714)))</f>
        <v/>
      </c>
      <c r="F721" s="5" t="str">
        <f>IF(ISBLANK('Monitor Data'!H714),"",IF(F$4&gt;'Monitor Data'!H714,"",ABS(F$4-'Monitor Data'!H714)))</f>
        <v/>
      </c>
      <c r="G721" s="5" t="str">
        <f>IF(ISBLANK('Monitor Data'!J714),"",IF(G$4&gt;'Monitor Data'!J714,"",ABS(G$4-'Monitor Data'!J714)))</f>
        <v/>
      </c>
      <c r="H721" s="5" t="str">
        <f>IF(ISBLANK('Monitor Data'!L714),"",IF(H$4&gt;'Monitor Data'!L714,"",ABS(H$4-'Monitor Data'!L714)))</f>
        <v/>
      </c>
      <c r="I721" s="5" t="str">
        <f>IF(ISBLANK('Monitor Data'!M714),"",IF(I$4&gt;'Monitor Data'!M714,"",ABS(I$4-'Monitor Data'!M714)))</f>
        <v/>
      </c>
      <c r="J721" s="5" t="str">
        <f>IF(ISBLANK('Monitor Data'!O714),"",IF(J$4&gt;'Monitor Data'!O714,"",ABS(J$4-'Monitor Data'!O714)))</f>
        <v/>
      </c>
      <c r="K721" s="5" t="str">
        <f>IF(ISBLANK('Monitor Data'!P714),"",IF(K$4&gt;'Monitor Data'!P714,"",ABS(K$4-'Monitor Data'!P714)))</f>
        <v/>
      </c>
      <c r="L721" s="5" t="str">
        <f>IF(ISBLANK('Monitor Data'!Q714),"",IF(L$4&gt;'Monitor Data'!Q714,"",ABS(L$4-'Monitor Data'!Q714)))</f>
        <v/>
      </c>
      <c r="M721" s="5" t="str">
        <f>IF(ISBLANK('Monitor Data'!R714),"",IF(M$4&gt;'Monitor Data'!R714,"",ABS(M$4-'Monitor Data'!R714)))</f>
        <v/>
      </c>
      <c r="N721" s="5" t="str">
        <f>IF(ISBLANK('Monitor Data'!S714),"",IF(N$4&gt;'Monitor Data'!S714,"",ABS(N$4-'Monitor Data'!S714)))</f>
        <v/>
      </c>
    </row>
    <row r="722" spans="1:14" x14ac:dyDescent="0.25">
      <c r="A722" s="8">
        <v>44910</v>
      </c>
      <c r="B722" s="5" t="str">
        <f>IF(ISBLANK('Monitor Data'!B715),"",IF(B$4&gt;'Monitor Data'!B715,"",ABS(B$4-'Monitor Data'!B715)))</f>
        <v/>
      </c>
      <c r="C722" s="5" t="str">
        <f>IF(ISBLANK('Monitor Data'!D715),"",IF(C$4&gt;'Monitor Data'!D715,"",ABS(C$4-'Monitor Data'!D715)))</f>
        <v/>
      </c>
      <c r="D722" s="5" t="str">
        <f>IF(ISBLANK('Monitor Data'!E715),"",IF(D$4&gt;'Monitor Data'!E715,"",ABS(D$4-'Monitor Data'!E715)))</f>
        <v/>
      </c>
      <c r="E722" s="5" t="str">
        <f>IF(ISBLANK('Monitor Data'!G715),"",IF(E$4&gt;'Monitor Data'!G715,"",ABS(E$4-'Monitor Data'!G715)))</f>
        <v/>
      </c>
      <c r="F722" s="5" t="str">
        <f>IF(ISBLANK('Monitor Data'!H715),"",IF(F$4&gt;'Monitor Data'!H715,"",ABS(F$4-'Monitor Data'!H715)))</f>
        <v/>
      </c>
      <c r="G722" s="5" t="str">
        <f>IF(ISBLANK('Monitor Data'!J715),"",IF(G$4&gt;'Monitor Data'!J715,"",ABS(G$4-'Monitor Data'!J715)))</f>
        <v/>
      </c>
      <c r="H722" s="5" t="str">
        <f>IF(ISBLANK('Monitor Data'!L715),"",IF(H$4&gt;'Monitor Data'!L715,"",ABS(H$4-'Monitor Data'!L715)))</f>
        <v/>
      </c>
      <c r="I722" s="5" t="str">
        <f>IF(ISBLANK('Monitor Data'!M715),"",IF(I$4&gt;'Monitor Data'!M715,"",ABS(I$4-'Monitor Data'!M715)))</f>
        <v/>
      </c>
      <c r="J722" s="5" t="str">
        <f>IF(ISBLANK('Monitor Data'!O715),"",IF(J$4&gt;'Monitor Data'!O715,"",ABS(J$4-'Monitor Data'!O715)))</f>
        <v/>
      </c>
      <c r="K722" s="5" t="str">
        <f>IF(ISBLANK('Monitor Data'!P715),"",IF(K$4&gt;'Monitor Data'!P715,"",ABS(K$4-'Monitor Data'!P715)))</f>
        <v/>
      </c>
      <c r="L722" s="5" t="str">
        <f>IF(ISBLANK('Monitor Data'!Q715),"",IF(L$4&gt;'Monitor Data'!Q715,"",ABS(L$4-'Monitor Data'!Q715)))</f>
        <v/>
      </c>
      <c r="M722" s="5" t="str">
        <f>IF(ISBLANK('Monitor Data'!R715),"",IF(M$4&gt;'Monitor Data'!R715,"",ABS(M$4-'Monitor Data'!R715)))</f>
        <v/>
      </c>
      <c r="N722" s="5" t="str">
        <f>IF(ISBLANK('Monitor Data'!S715),"",IF(N$4&gt;'Monitor Data'!S715,"",ABS(N$4-'Monitor Data'!S715)))</f>
        <v/>
      </c>
    </row>
    <row r="723" spans="1:14" x14ac:dyDescent="0.25">
      <c r="A723" s="8">
        <v>44911</v>
      </c>
      <c r="B723" s="5" t="str">
        <f>IF(ISBLANK('Monitor Data'!B716),"",IF(B$4&gt;'Monitor Data'!B716,"",ABS(B$4-'Monitor Data'!B716)))</f>
        <v/>
      </c>
      <c r="C723" s="5" t="str">
        <f>IF(ISBLANK('Monitor Data'!D716),"",IF(C$4&gt;'Monitor Data'!D716,"",ABS(C$4-'Monitor Data'!D716)))</f>
        <v/>
      </c>
      <c r="D723" s="5" t="str">
        <f>IF(ISBLANK('Monitor Data'!E716),"",IF(D$4&gt;'Monitor Data'!E716,"",ABS(D$4-'Monitor Data'!E716)))</f>
        <v/>
      </c>
      <c r="E723" s="5" t="str">
        <f>IF(ISBLANK('Monitor Data'!G716),"",IF(E$4&gt;'Monitor Data'!G716,"",ABS(E$4-'Monitor Data'!G716)))</f>
        <v/>
      </c>
      <c r="F723" s="5" t="str">
        <f>IF(ISBLANK('Monitor Data'!H716),"",IF(F$4&gt;'Monitor Data'!H716,"",ABS(F$4-'Monitor Data'!H716)))</f>
        <v/>
      </c>
      <c r="G723" s="5" t="str">
        <f>IF(ISBLANK('Monitor Data'!J716),"",IF(G$4&gt;'Monitor Data'!J716,"",ABS(G$4-'Monitor Data'!J716)))</f>
        <v/>
      </c>
      <c r="H723" s="5" t="str">
        <f>IF(ISBLANK('Monitor Data'!L716),"",IF(H$4&gt;'Monitor Data'!L716,"",ABS(H$4-'Monitor Data'!L716)))</f>
        <v/>
      </c>
      <c r="I723" s="5" t="str">
        <f>IF(ISBLANK('Monitor Data'!M716),"",IF(I$4&gt;'Monitor Data'!M716,"",ABS(I$4-'Monitor Data'!M716)))</f>
        <v/>
      </c>
      <c r="J723" s="5" t="str">
        <f>IF(ISBLANK('Monitor Data'!O716),"",IF(J$4&gt;'Monitor Data'!O716,"",ABS(J$4-'Monitor Data'!O716)))</f>
        <v/>
      </c>
      <c r="K723" s="5" t="str">
        <f>IF(ISBLANK('Monitor Data'!P716),"",IF(K$4&gt;'Monitor Data'!P716,"",ABS(K$4-'Monitor Data'!P716)))</f>
        <v/>
      </c>
      <c r="L723" s="5" t="str">
        <f>IF(ISBLANK('Monitor Data'!Q716),"",IF(L$4&gt;'Monitor Data'!Q716,"",ABS(L$4-'Monitor Data'!Q716)))</f>
        <v/>
      </c>
      <c r="M723" s="5" t="str">
        <f>IF(ISBLANK('Monitor Data'!R716),"",IF(M$4&gt;'Monitor Data'!R716,"",ABS(M$4-'Monitor Data'!R716)))</f>
        <v/>
      </c>
      <c r="N723" s="5" t="str">
        <f>IF(ISBLANK('Monitor Data'!S716),"",IF(N$4&gt;'Monitor Data'!S716,"",ABS(N$4-'Monitor Data'!S716)))</f>
        <v/>
      </c>
    </row>
    <row r="724" spans="1:14" x14ac:dyDescent="0.25">
      <c r="A724" s="8">
        <v>44912</v>
      </c>
      <c r="B724" s="5" t="str">
        <f>IF(ISBLANK('Monitor Data'!B717),"",IF(B$4&gt;'Monitor Data'!B717,"",ABS(B$4-'Monitor Data'!B717)))</f>
        <v/>
      </c>
      <c r="C724" s="5" t="str">
        <f>IF(ISBLANK('Monitor Data'!D717),"",IF(C$4&gt;'Monitor Data'!D717,"",ABS(C$4-'Monitor Data'!D717)))</f>
        <v/>
      </c>
      <c r="D724" s="5" t="str">
        <f>IF(ISBLANK('Monitor Data'!E717),"",IF(D$4&gt;'Monitor Data'!E717,"",ABS(D$4-'Monitor Data'!E717)))</f>
        <v/>
      </c>
      <c r="E724" s="5" t="str">
        <f>IF(ISBLANK('Monitor Data'!G717),"",IF(E$4&gt;'Monitor Data'!G717,"",ABS(E$4-'Monitor Data'!G717)))</f>
        <v/>
      </c>
      <c r="F724" s="5" t="str">
        <f>IF(ISBLANK('Monitor Data'!H717),"",IF(F$4&gt;'Monitor Data'!H717,"",ABS(F$4-'Monitor Data'!H717)))</f>
        <v/>
      </c>
      <c r="G724" s="5" t="str">
        <f>IF(ISBLANK('Monitor Data'!J717),"",IF(G$4&gt;'Monitor Data'!J717,"",ABS(G$4-'Monitor Data'!J717)))</f>
        <v/>
      </c>
      <c r="H724" s="5" t="str">
        <f>IF(ISBLANK('Monitor Data'!L717),"",IF(H$4&gt;'Monitor Data'!L717,"",ABS(H$4-'Monitor Data'!L717)))</f>
        <v/>
      </c>
      <c r="I724" s="5" t="str">
        <f>IF(ISBLANK('Monitor Data'!M717),"",IF(I$4&gt;'Monitor Data'!M717,"",ABS(I$4-'Monitor Data'!M717)))</f>
        <v/>
      </c>
      <c r="J724" s="5" t="str">
        <f>IF(ISBLANK('Monitor Data'!O717),"",IF(J$4&gt;'Monitor Data'!O717,"",ABS(J$4-'Monitor Data'!O717)))</f>
        <v/>
      </c>
      <c r="K724" s="5" t="str">
        <f>IF(ISBLANK('Monitor Data'!P717),"",IF(K$4&gt;'Monitor Data'!P717,"",ABS(K$4-'Monitor Data'!P717)))</f>
        <v/>
      </c>
      <c r="L724" s="5" t="str">
        <f>IF(ISBLANK('Monitor Data'!Q717),"",IF(L$4&gt;'Monitor Data'!Q717,"",ABS(L$4-'Monitor Data'!Q717)))</f>
        <v/>
      </c>
      <c r="M724" s="5" t="str">
        <f>IF(ISBLANK('Monitor Data'!R717),"",IF(M$4&gt;'Monitor Data'!R717,"",ABS(M$4-'Monitor Data'!R717)))</f>
        <v/>
      </c>
      <c r="N724" s="5" t="str">
        <f>IF(ISBLANK('Monitor Data'!S717),"",IF(N$4&gt;'Monitor Data'!S717,"",ABS(N$4-'Monitor Data'!S717)))</f>
        <v/>
      </c>
    </row>
    <row r="725" spans="1:14" x14ac:dyDescent="0.25">
      <c r="A725" s="8">
        <v>44913</v>
      </c>
      <c r="B725" s="5" t="str">
        <f>IF(ISBLANK('Monitor Data'!B718),"",IF(B$4&gt;'Monitor Data'!B718,"",ABS(B$4-'Monitor Data'!B718)))</f>
        <v/>
      </c>
      <c r="C725" s="5" t="str">
        <f>IF(ISBLANK('Monitor Data'!D718),"",IF(C$4&gt;'Monitor Data'!D718,"",ABS(C$4-'Monitor Data'!D718)))</f>
        <v/>
      </c>
      <c r="D725" s="5" t="str">
        <f>IF(ISBLANK('Monitor Data'!E718),"",IF(D$4&gt;'Monitor Data'!E718,"",ABS(D$4-'Monitor Data'!E718)))</f>
        <v/>
      </c>
      <c r="E725" s="5" t="str">
        <f>IF(ISBLANK('Monitor Data'!G718),"",IF(E$4&gt;'Monitor Data'!G718,"",ABS(E$4-'Monitor Data'!G718)))</f>
        <v/>
      </c>
      <c r="F725" s="5" t="str">
        <f>IF(ISBLANK('Monitor Data'!H718),"",IF(F$4&gt;'Monitor Data'!H718,"",ABS(F$4-'Monitor Data'!H718)))</f>
        <v/>
      </c>
      <c r="G725" s="5" t="str">
        <f>IF(ISBLANK('Monitor Data'!J718),"",IF(G$4&gt;'Monitor Data'!J718,"",ABS(G$4-'Monitor Data'!J718)))</f>
        <v/>
      </c>
      <c r="H725" s="5" t="str">
        <f>IF(ISBLANK('Monitor Data'!L718),"",IF(H$4&gt;'Monitor Data'!L718,"",ABS(H$4-'Monitor Data'!L718)))</f>
        <v/>
      </c>
      <c r="I725" s="5" t="str">
        <f>IF(ISBLANK('Monitor Data'!M718),"",IF(I$4&gt;'Monitor Data'!M718,"",ABS(I$4-'Monitor Data'!M718)))</f>
        <v/>
      </c>
      <c r="J725" s="5" t="str">
        <f>IF(ISBLANK('Monitor Data'!O718),"",IF(J$4&gt;'Monitor Data'!O718,"",ABS(J$4-'Monitor Data'!O718)))</f>
        <v/>
      </c>
      <c r="K725" s="5" t="str">
        <f>IF(ISBLANK('Monitor Data'!P718),"",IF(K$4&gt;'Monitor Data'!P718,"",ABS(K$4-'Monitor Data'!P718)))</f>
        <v/>
      </c>
      <c r="L725" s="5" t="str">
        <f>IF(ISBLANK('Monitor Data'!Q718),"",IF(L$4&gt;'Monitor Data'!Q718,"",ABS(L$4-'Monitor Data'!Q718)))</f>
        <v/>
      </c>
      <c r="M725" s="5" t="str">
        <f>IF(ISBLANK('Monitor Data'!R718),"",IF(M$4&gt;'Monitor Data'!R718,"",ABS(M$4-'Monitor Data'!R718)))</f>
        <v/>
      </c>
      <c r="N725" s="5" t="str">
        <f>IF(ISBLANK('Monitor Data'!S718),"",IF(N$4&gt;'Monitor Data'!S718,"",ABS(N$4-'Monitor Data'!S718)))</f>
        <v/>
      </c>
    </row>
    <row r="726" spans="1:14" x14ac:dyDescent="0.25">
      <c r="A726" s="8">
        <v>44914</v>
      </c>
      <c r="B726" s="5" t="str">
        <f>IF(ISBLANK('Monitor Data'!B719),"",IF(B$4&gt;'Monitor Data'!B719,"",ABS(B$4-'Monitor Data'!B719)))</f>
        <v/>
      </c>
      <c r="C726" s="5" t="str">
        <f>IF(ISBLANK('Monitor Data'!D719),"",IF(C$4&gt;'Monitor Data'!D719,"",ABS(C$4-'Monitor Data'!D719)))</f>
        <v/>
      </c>
      <c r="D726" s="5" t="str">
        <f>IF(ISBLANK('Monitor Data'!E719),"",IF(D$4&gt;'Monitor Data'!E719,"",ABS(D$4-'Monitor Data'!E719)))</f>
        <v/>
      </c>
      <c r="E726" s="5" t="str">
        <f>IF(ISBLANK('Monitor Data'!G719),"",IF(E$4&gt;'Monitor Data'!G719,"",ABS(E$4-'Monitor Data'!G719)))</f>
        <v/>
      </c>
      <c r="F726" s="5" t="str">
        <f>IF(ISBLANK('Monitor Data'!H719),"",IF(F$4&gt;'Monitor Data'!H719,"",ABS(F$4-'Monitor Data'!H719)))</f>
        <v/>
      </c>
      <c r="G726" s="5" t="str">
        <f>IF(ISBLANK('Monitor Data'!J719),"",IF(G$4&gt;'Monitor Data'!J719,"",ABS(G$4-'Monitor Data'!J719)))</f>
        <v/>
      </c>
      <c r="H726" s="5" t="str">
        <f>IF(ISBLANK('Monitor Data'!L719),"",IF(H$4&gt;'Monitor Data'!L719,"",ABS(H$4-'Monitor Data'!L719)))</f>
        <v/>
      </c>
      <c r="I726" s="5">
        <f>IF(ISBLANK('Monitor Data'!M719),"",IF(I$4&gt;'Monitor Data'!M719,"",ABS(I$4-'Monitor Data'!M719)))</f>
        <v>0.20000000000000018</v>
      </c>
      <c r="J726" s="5" t="str">
        <f>IF(ISBLANK('Monitor Data'!O719),"",IF(J$4&gt;'Monitor Data'!O719,"",ABS(J$4-'Monitor Data'!O719)))</f>
        <v/>
      </c>
      <c r="K726" s="5" t="str">
        <f>IF(ISBLANK('Monitor Data'!P719),"",IF(K$4&gt;'Monitor Data'!P719,"",ABS(K$4-'Monitor Data'!P719)))</f>
        <v/>
      </c>
      <c r="L726" s="5" t="str">
        <f>IF(ISBLANK('Monitor Data'!Q719),"",IF(L$4&gt;'Monitor Data'!Q719,"",ABS(L$4-'Monitor Data'!Q719)))</f>
        <v/>
      </c>
      <c r="M726" s="5" t="str">
        <f>IF(ISBLANK('Monitor Data'!R719),"",IF(M$4&gt;'Monitor Data'!R719,"",ABS(M$4-'Monitor Data'!R719)))</f>
        <v/>
      </c>
      <c r="N726" s="5" t="str">
        <f>IF(ISBLANK('Monitor Data'!S719),"",IF(N$4&gt;'Monitor Data'!S719,"",ABS(N$4-'Monitor Data'!S719)))</f>
        <v/>
      </c>
    </row>
    <row r="727" spans="1:14" x14ac:dyDescent="0.25">
      <c r="A727" s="8">
        <v>44915</v>
      </c>
      <c r="B727" s="5" t="str">
        <f>IF(ISBLANK('Monitor Data'!B720),"",IF(B$4&gt;'Monitor Data'!B720,"",ABS(B$4-'Monitor Data'!B720)))</f>
        <v/>
      </c>
      <c r="C727" s="5" t="str">
        <f>IF(ISBLANK('Monitor Data'!D720),"",IF(C$4&gt;'Monitor Data'!D720,"",ABS(C$4-'Monitor Data'!D720)))</f>
        <v/>
      </c>
      <c r="D727" s="5">
        <f>IF(ISBLANK('Monitor Data'!E720),"",IF(D$4&gt;'Monitor Data'!E720,"",ABS(D$4-'Monitor Data'!E720)))</f>
        <v>0.5</v>
      </c>
      <c r="E727" s="5" t="str">
        <f>IF(ISBLANK('Monitor Data'!G720),"",IF(E$4&gt;'Monitor Data'!G720,"",ABS(E$4-'Monitor Data'!G720)))</f>
        <v/>
      </c>
      <c r="F727" s="5" t="str">
        <f>IF(ISBLANK('Monitor Data'!H720),"",IF(F$4&gt;'Monitor Data'!H720,"",ABS(F$4-'Monitor Data'!H720)))</f>
        <v/>
      </c>
      <c r="G727" s="5" t="str">
        <f>IF(ISBLANK('Monitor Data'!J720),"",IF(G$4&gt;'Monitor Data'!J720,"",ABS(G$4-'Monitor Data'!J720)))</f>
        <v/>
      </c>
      <c r="H727" s="5" t="str">
        <f>IF(ISBLANK('Monitor Data'!L720),"",IF(H$4&gt;'Monitor Data'!L720,"",ABS(H$4-'Monitor Data'!L720)))</f>
        <v/>
      </c>
      <c r="I727" s="5">
        <f>IF(ISBLANK('Monitor Data'!M720),"",IF(I$4&gt;'Monitor Data'!M720,"",ABS(I$4-'Monitor Data'!M720)))</f>
        <v>0.79999999999999982</v>
      </c>
      <c r="J727" s="5" t="str">
        <f>IF(ISBLANK('Monitor Data'!O720),"",IF(J$4&gt;'Monitor Data'!O720,"",ABS(J$4-'Monitor Data'!O720)))</f>
        <v/>
      </c>
      <c r="K727" s="5">
        <f>IF(ISBLANK('Monitor Data'!P720),"",IF(K$4&gt;'Monitor Data'!P720,"",ABS(K$4-'Monitor Data'!P720)))</f>
        <v>1.4999999999999991</v>
      </c>
      <c r="L727" s="5" t="str">
        <f>IF(ISBLANK('Monitor Data'!Q720),"",IF(L$4&gt;'Monitor Data'!Q720,"",ABS(L$4-'Monitor Data'!Q720)))</f>
        <v/>
      </c>
      <c r="M727" s="5" t="str">
        <f>IF(ISBLANK('Monitor Data'!R720),"",IF(M$4&gt;'Monitor Data'!R720,"",ABS(M$4-'Monitor Data'!R720)))</f>
        <v/>
      </c>
      <c r="N727" s="5" t="str">
        <f>IF(ISBLANK('Monitor Data'!S720),"",IF(N$4&gt;'Monitor Data'!S720,"",ABS(N$4-'Monitor Data'!S720)))</f>
        <v/>
      </c>
    </row>
    <row r="728" spans="1:14" x14ac:dyDescent="0.25">
      <c r="A728" s="8">
        <v>44916</v>
      </c>
      <c r="B728" s="5" t="str">
        <f>IF(ISBLANK('Monitor Data'!B721),"",IF(B$4&gt;'Monitor Data'!B721,"",ABS(B$4-'Monitor Data'!B721)))</f>
        <v/>
      </c>
      <c r="C728" s="5" t="str">
        <f>IF(ISBLANK('Monitor Data'!D721),"",IF(C$4&gt;'Monitor Data'!D721,"",ABS(C$4-'Monitor Data'!D721)))</f>
        <v/>
      </c>
      <c r="D728" s="5">
        <f>IF(ISBLANK('Monitor Data'!E721),"",IF(D$4&gt;'Monitor Data'!E721,"",ABS(D$4-'Monitor Data'!E721)))</f>
        <v>4.1000000000000005</v>
      </c>
      <c r="E728" s="5">
        <f>IF(ISBLANK('Monitor Data'!G721),"",IF(E$4&gt;'Monitor Data'!G721,"",ABS(E$4-'Monitor Data'!G721)))</f>
        <v>2.7499999999999991</v>
      </c>
      <c r="F728" s="5" t="str">
        <f>IF(ISBLANK('Monitor Data'!H721),"",IF(F$4&gt;'Monitor Data'!H721,"",ABS(F$4-'Monitor Data'!H721)))</f>
        <v/>
      </c>
      <c r="G728" s="5" t="str">
        <f>IF(ISBLANK('Monitor Data'!J721),"",IF(G$4&gt;'Monitor Data'!J721,"",ABS(G$4-'Monitor Data'!J721)))</f>
        <v/>
      </c>
      <c r="H728" s="5" t="str">
        <f>IF(ISBLANK('Monitor Data'!L721),"",IF(H$4&gt;'Monitor Data'!L721,"",ABS(H$4-'Monitor Data'!L721)))</f>
        <v/>
      </c>
      <c r="I728" s="5">
        <f>IF(ISBLANK('Monitor Data'!M721),"",IF(I$4&gt;'Monitor Data'!M721,"",ABS(I$4-'Monitor Data'!M721)))</f>
        <v>6.1</v>
      </c>
      <c r="J728" s="5" t="str">
        <f>IF(ISBLANK('Monitor Data'!O721),"",IF(J$4&gt;'Monitor Data'!O721,"",ABS(J$4-'Monitor Data'!O721)))</f>
        <v/>
      </c>
      <c r="K728" s="5">
        <f>IF(ISBLANK('Monitor Data'!P721),"",IF(K$4&gt;'Monitor Data'!P721,"",ABS(K$4-'Monitor Data'!P721)))</f>
        <v>2.1000000000000005</v>
      </c>
      <c r="L728" s="5" t="str">
        <f>IF(ISBLANK('Monitor Data'!Q721),"",IF(L$4&gt;'Monitor Data'!Q721,"",ABS(L$4-'Monitor Data'!Q721)))</f>
        <v/>
      </c>
      <c r="M728" s="5" t="str">
        <f>IF(ISBLANK('Monitor Data'!R721),"",IF(M$4&gt;'Monitor Data'!R721,"",ABS(M$4-'Monitor Data'!R721)))</f>
        <v/>
      </c>
      <c r="N728" s="5" t="str">
        <f>IF(ISBLANK('Monitor Data'!S721),"",IF(N$4&gt;'Monitor Data'!S721,"",ABS(N$4-'Monitor Data'!S721)))</f>
        <v/>
      </c>
    </row>
    <row r="729" spans="1:14" x14ac:dyDescent="0.25">
      <c r="A729" s="8">
        <v>44917</v>
      </c>
      <c r="B729" s="5">
        <f>IF(ISBLANK('Monitor Data'!B722),"",IF(B$4&gt;'Monitor Data'!B722,"",ABS(B$4-'Monitor Data'!B722)))</f>
        <v>0.19999999999999929</v>
      </c>
      <c r="C729" s="5">
        <f>IF(ISBLANK('Monitor Data'!D722),"",IF(C$4&gt;'Monitor Data'!D722,"",ABS(C$4-'Monitor Data'!D722)))</f>
        <v>2.6999999999999993</v>
      </c>
      <c r="D729" s="5">
        <f>IF(ISBLANK('Monitor Data'!E722),"",IF(D$4&gt;'Monitor Data'!E722,"",ABS(D$4-'Monitor Data'!E722)))</f>
        <v>2.2999999999999998</v>
      </c>
      <c r="E729" s="5">
        <f>IF(ISBLANK('Monitor Data'!G722),"",IF(E$4&gt;'Monitor Data'!G722,"",ABS(E$4-'Monitor Data'!G722)))</f>
        <v>1.6499999999999995</v>
      </c>
      <c r="F729" s="5" t="str">
        <f>IF(ISBLANK('Monitor Data'!H722),"",IF(F$4&gt;'Monitor Data'!H722,"",ABS(F$4-'Monitor Data'!H722)))</f>
        <v/>
      </c>
      <c r="G729" s="5">
        <f>IF(ISBLANK('Monitor Data'!J722),"",IF(G$4&gt;'Monitor Data'!J722,"",ABS(G$4-'Monitor Data'!J722)))</f>
        <v>4.9000000000000004</v>
      </c>
      <c r="H729" s="5" t="str">
        <f>IF(ISBLANK('Monitor Data'!L722),"",IF(H$4&gt;'Monitor Data'!L722,"",ABS(H$4-'Monitor Data'!L722)))</f>
        <v/>
      </c>
      <c r="I729" s="5">
        <f>IF(ISBLANK('Monitor Data'!M722),"",IF(I$4&gt;'Monitor Data'!M722,"",ABS(I$4-'Monitor Data'!M722)))</f>
        <v>0.90000000000000036</v>
      </c>
      <c r="J729" s="5" t="str">
        <f>IF(ISBLANK('Monitor Data'!O722),"",IF(J$4&gt;'Monitor Data'!O722,"",ABS(J$4-'Monitor Data'!O722)))</f>
        <v/>
      </c>
      <c r="K729" s="5">
        <f>IF(ISBLANK('Monitor Data'!P722),"",IF(K$4&gt;'Monitor Data'!P722,"",ABS(K$4-'Monitor Data'!P722)))</f>
        <v>3.3999999999999995</v>
      </c>
      <c r="L729" s="5">
        <f>IF(ISBLANK('Monitor Data'!Q722),"",IF(L$4&gt;'Monitor Data'!Q722,"",ABS(L$4-'Monitor Data'!Q722)))</f>
        <v>1.2000000000000011</v>
      </c>
      <c r="M729" s="5">
        <f>IF(ISBLANK('Monitor Data'!R722),"",IF(M$4&gt;'Monitor Data'!R722,"",ABS(M$4-'Monitor Data'!R722)))</f>
        <v>2.8999999999999995</v>
      </c>
      <c r="N729" s="5" t="str">
        <f>IF(ISBLANK('Monitor Data'!S722),"",IF(N$4&gt;'Monitor Data'!S722,"",ABS(N$4-'Monitor Data'!S722)))</f>
        <v/>
      </c>
    </row>
    <row r="730" spans="1:14" x14ac:dyDescent="0.25">
      <c r="A730" s="8">
        <v>44918</v>
      </c>
      <c r="B730" s="5" t="str">
        <f>IF(ISBLANK('Monitor Data'!B723),"",IF(B$4&gt;'Monitor Data'!B723,"",ABS(B$4-'Monitor Data'!B723)))</f>
        <v/>
      </c>
      <c r="C730" s="5" t="str">
        <f>IF(ISBLANK('Monitor Data'!D723),"",IF(C$4&gt;'Monitor Data'!D723,"",ABS(C$4-'Monitor Data'!D723)))</f>
        <v/>
      </c>
      <c r="D730" s="5" t="str">
        <f>IF(ISBLANK('Monitor Data'!E723),"",IF(D$4&gt;'Monitor Data'!E723,"",ABS(D$4-'Monitor Data'!E723)))</f>
        <v/>
      </c>
      <c r="E730" s="5" t="str">
        <f>IF(ISBLANK('Monitor Data'!G723),"",IF(E$4&gt;'Monitor Data'!G723,"",ABS(E$4-'Monitor Data'!G723)))</f>
        <v/>
      </c>
      <c r="F730" s="5" t="str">
        <f>IF(ISBLANK('Monitor Data'!H723),"",IF(F$4&gt;'Monitor Data'!H723,"",ABS(F$4-'Monitor Data'!H723)))</f>
        <v/>
      </c>
      <c r="G730" s="5" t="str">
        <f>IF(ISBLANK('Monitor Data'!J723),"",IF(G$4&gt;'Monitor Data'!J723,"",ABS(G$4-'Monitor Data'!J723)))</f>
        <v/>
      </c>
      <c r="H730" s="5" t="str">
        <f>IF(ISBLANK('Monitor Data'!L723),"",IF(H$4&gt;'Monitor Data'!L723,"",ABS(H$4-'Monitor Data'!L723)))</f>
        <v/>
      </c>
      <c r="I730" s="5">
        <f>IF(ISBLANK('Monitor Data'!M723),"",IF(I$4&gt;'Monitor Data'!M723,"",ABS(I$4-'Monitor Data'!M723)))</f>
        <v>9.9999999999999645E-2</v>
      </c>
      <c r="J730" s="5" t="str">
        <f>IF(ISBLANK('Monitor Data'!O723),"",IF(J$4&gt;'Monitor Data'!O723,"",ABS(J$4-'Monitor Data'!O723)))</f>
        <v/>
      </c>
      <c r="K730" s="5" t="str">
        <f>IF(ISBLANK('Monitor Data'!P723),"",IF(K$4&gt;'Monitor Data'!P723,"",ABS(K$4-'Monitor Data'!P723)))</f>
        <v/>
      </c>
      <c r="L730" s="5" t="str">
        <f>IF(ISBLANK('Monitor Data'!Q723),"",IF(L$4&gt;'Monitor Data'!Q723,"",ABS(L$4-'Monitor Data'!Q723)))</f>
        <v/>
      </c>
      <c r="M730" s="5" t="str">
        <f>IF(ISBLANK('Monitor Data'!R723),"",IF(M$4&gt;'Monitor Data'!R723,"",ABS(M$4-'Monitor Data'!R723)))</f>
        <v/>
      </c>
      <c r="N730" s="5" t="str">
        <f>IF(ISBLANK('Monitor Data'!S723),"",IF(N$4&gt;'Monitor Data'!S723,"",ABS(N$4-'Monitor Data'!S723)))</f>
        <v/>
      </c>
    </row>
    <row r="731" spans="1:14" x14ac:dyDescent="0.25">
      <c r="A731" s="8">
        <v>44919</v>
      </c>
      <c r="B731" s="5" t="str">
        <f>IF(ISBLANK('Monitor Data'!B724),"",IF(B$4&gt;'Monitor Data'!B724,"",ABS(B$4-'Monitor Data'!B724)))</f>
        <v/>
      </c>
      <c r="C731" s="5" t="str">
        <f>IF(ISBLANK('Monitor Data'!D724),"",IF(C$4&gt;'Monitor Data'!D724,"",ABS(C$4-'Monitor Data'!D724)))</f>
        <v/>
      </c>
      <c r="D731" s="5" t="str">
        <f>IF(ISBLANK('Monitor Data'!E724),"",IF(D$4&gt;'Monitor Data'!E724,"",ABS(D$4-'Monitor Data'!E724)))</f>
        <v/>
      </c>
      <c r="E731" s="5" t="str">
        <f>IF(ISBLANK('Monitor Data'!G724),"",IF(E$4&gt;'Monitor Data'!G724,"",ABS(E$4-'Monitor Data'!G724)))</f>
        <v/>
      </c>
      <c r="F731" s="5" t="str">
        <f>IF(ISBLANK('Monitor Data'!H724),"",IF(F$4&gt;'Monitor Data'!H724,"",ABS(F$4-'Monitor Data'!H724)))</f>
        <v/>
      </c>
      <c r="G731" s="5" t="str">
        <f>IF(ISBLANK('Monitor Data'!J724),"",IF(G$4&gt;'Monitor Data'!J724,"",ABS(G$4-'Monitor Data'!J724)))</f>
        <v/>
      </c>
      <c r="H731" s="5" t="str">
        <f>IF(ISBLANK('Monitor Data'!L724),"",IF(H$4&gt;'Monitor Data'!L724,"",ABS(H$4-'Monitor Data'!L724)))</f>
        <v/>
      </c>
      <c r="I731" s="5" t="str">
        <f>IF(ISBLANK('Monitor Data'!M724),"",IF(I$4&gt;'Monitor Data'!M724,"",ABS(I$4-'Monitor Data'!M724)))</f>
        <v/>
      </c>
      <c r="J731" s="5" t="str">
        <f>IF(ISBLANK('Monitor Data'!O724),"",IF(J$4&gt;'Monitor Data'!O724,"",ABS(J$4-'Monitor Data'!O724)))</f>
        <v/>
      </c>
      <c r="K731" s="5" t="str">
        <f>IF(ISBLANK('Monitor Data'!P724),"",IF(K$4&gt;'Monitor Data'!P724,"",ABS(K$4-'Monitor Data'!P724)))</f>
        <v/>
      </c>
      <c r="L731" s="5" t="str">
        <f>IF(ISBLANK('Monitor Data'!Q724),"",IF(L$4&gt;'Monitor Data'!Q724,"",ABS(L$4-'Monitor Data'!Q724)))</f>
        <v/>
      </c>
      <c r="M731" s="5" t="str">
        <f>IF(ISBLANK('Monitor Data'!R724),"",IF(M$4&gt;'Monitor Data'!R724,"",ABS(M$4-'Monitor Data'!R724)))</f>
        <v/>
      </c>
      <c r="N731" s="5" t="str">
        <f>IF(ISBLANK('Monitor Data'!S724),"",IF(N$4&gt;'Monitor Data'!S724,"",ABS(N$4-'Monitor Data'!S724)))</f>
        <v/>
      </c>
    </row>
    <row r="732" spans="1:14" x14ac:dyDescent="0.25">
      <c r="A732" s="8">
        <v>44920</v>
      </c>
      <c r="B732" s="5" t="str">
        <f>IF(ISBLANK('Monitor Data'!B725),"",IF(B$4&gt;'Monitor Data'!B725,"",ABS(B$4-'Monitor Data'!B725)))</f>
        <v/>
      </c>
      <c r="C732" s="5" t="str">
        <f>IF(ISBLANK('Monitor Data'!D725),"",IF(C$4&gt;'Monitor Data'!D725,"",ABS(C$4-'Monitor Data'!D725)))</f>
        <v/>
      </c>
      <c r="D732" s="5" t="str">
        <f>IF(ISBLANK('Monitor Data'!E725),"",IF(D$4&gt;'Monitor Data'!E725,"",ABS(D$4-'Monitor Data'!E725)))</f>
        <v/>
      </c>
      <c r="E732" s="5" t="str">
        <f>IF(ISBLANK('Monitor Data'!G725),"",IF(E$4&gt;'Monitor Data'!G725,"",ABS(E$4-'Monitor Data'!G725)))</f>
        <v/>
      </c>
      <c r="F732" s="5" t="str">
        <f>IF(ISBLANK('Monitor Data'!H725),"",IF(F$4&gt;'Monitor Data'!H725,"",ABS(F$4-'Monitor Data'!H725)))</f>
        <v/>
      </c>
      <c r="G732" s="5" t="str">
        <f>IF(ISBLANK('Monitor Data'!J725),"",IF(G$4&gt;'Monitor Data'!J725,"",ABS(G$4-'Monitor Data'!J725)))</f>
        <v/>
      </c>
      <c r="H732" s="5" t="str">
        <f>IF(ISBLANK('Monitor Data'!L725),"",IF(H$4&gt;'Monitor Data'!L725,"",ABS(H$4-'Monitor Data'!L725)))</f>
        <v/>
      </c>
      <c r="I732" s="5" t="str">
        <f>IF(ISBLANK('Monitor Data'!M725),"",IF(I$4&gt;'Monitor Data'!M725,"",ABS(I$4-'Monitor Data'!M725)))</f>
        <v/>
      </c>
      <c r="J732" s="5" t="str">
        <f>IF(ISBLANK('Monitor Data'!O725),"",IF(J$4&gt;'Monitor Data'!O725,"",ABS(J$4-'Monitor Data'!O725)))</f>
        <v/>
      </c>
      <c r="K732" s="5" t="str">
        <f>IF(ISBLANK('Monitor Data'!P725),"",IF(K$4&gt;'Monitor Data'!P725,"",ABS(K$4-'Monitor Data'!P725)))</f>
        <v/>
      </c>
      <c r="L732" s="5" t="str">
        <f>IF(ISBLANK('Monitor Data'!Q725),"",IF(L$4&gt;'Monitor Data'!Q725,"",ABS(L$4-'Monitor Data'!Q725)))</f>
        <v/>
      </c>
      <c r="M732" s="5" t="str">
        <f>IF(ISBLANK('Monitor Data'!R725),"",IF(M$4&gt;'Monitor Data'!R725,"",ABS(M$4-'Monitor Data'!R725)))</f>
        <v/>
      </c>
      <c r="N732" s="5" t="str">
        <f>IF(ISBLANK('Monitor Data'!S725),"",IF(N$4&gt;'Monitor Data'!S725,"",ABS(N$4-'Monitor Data'!S725)))</f>
        <v/>
      </c>
    </row>
    <row r="733" spans="1:14" x14ac:dyDescent="0.25">
      <c r="A733" s="8">
        <v>44921</v>
      </c>
      <c r="B733" s="5" t="str">
        <f>IF(ISBLANK('Monitor Data'!B726),"",IF(B$4&gt;'Monitor Data'!B726,"",ABS(B$4-'Monitor Data'!B726)))</f>
        <v/>
      </c>
      <c r="C733" s="5" t="str">
        <f>IF(ISBLANK('Monitor Data'!D726),"",IF(C$4&gt;'Monitor Data'!D726,"",ABS(C$4-'Monitor Data'!D726)))</f>
        <v/>
      </c>
      <c r="D733" s="5" t="str">
        <f>IF(ISBLANK('Monitor Data'!E726),"",IF(D$4&gt;'Monitor Data'!E726,"",ABS(D$4-'Monitor Data'!E726)))</f>
        <v/>
      </c>
      <c r="E733" s="5" t="str">
        <f>IF(ISBLANK('Monitor Data'!G726),"",IF(E$4&gt;'Monitor Data'!G726,"",ABS(E$4-'Monitor Data'!G726)))</f>
        <v/>
      </c>
      <c r="F733" s="5" t="str">
        <f>IF(ISBLANK('Monitor Data'!H726),"",IF(F$4&gt;'Monitor Data'!H726,"",ABS(F$4-'Monitor Data'!H726)))</f>
        <v/>
      </c>
      <c r="G733" s="5" t="str">
        <f>IF(ISBLANK('Monitor Data'!J726),"",IF(G$4&gt;'Monitor Data'!J726,"",ABS(G$4-'Monitor Data'!J726)))</f>
        <v/>
      </c>
      <c r="H733" s="5" t="str">
        <f>IF(ISBLANK('Monitor Data'!L726),"",IF(H$4&gt;'Monitor Data'!L726,"",ABS(H$4-'Monitor Data'!L726)))</f>
        <v/>
      </c>
      <c r="I733" s="5">
        <f>IF(ISBLANK('Monitor Data'!M726),"",IF(I$4&gt;'Monitor Data'!M726,"",ABS(I$4-'Monitor Data'!M726)))</f>
        <v>0</v>
      </c>
      <c r="J733" s="5" t="str">
        <f>IF(ISBLANK('Monitor Data'!O726),"",IF(J$4&gt;'Monitor Data'!O726,"",ABS(J$4-'Monitor Data'!O726)))</f>
        <v/>
      </c>
      <c r="K733" s="5" t="str">
        <f>IF(ISBLANK('Monitor Data'!P726),"",IF(K$4&gt;'Monitor Data'!P726,"",ABS(K$4-'Monitor Data'!P726)))</f>
        <v/>
      </c>
      <c r="L733" s="5" t="str">
        <f>IF(ISBLANK('Monitor Data'!Q726),"",IF(L$4&gt;'Monitor Data'!Q726,"",ABS(L$4-'Monitor Data'!Q726)))</f>
        <v/>
      </c>
      <c r="M733" s="5" t="str">
        <f>IF(ISBLANK('Monitor Data'!R726),"",IF(M$4&gt;'Monitor Data'!R726,"",ABS(M$4-'Monitor Data'!R726)))</f>
        <v/>
      </c>
      <c r="N733" s="5" t="str">
        <f>IF(ISBLANK('Monitor Data'!S726),"",IF(N$4&gt;'Monitor Data'!S726,"",ABS(N$4-'Monitor Data'!S726)))</f>
        <v/>
      </c>
    </row>
    <row r="734" spans="1:14" x14ac:dyDescent="0.25">
      <c r="A734" s="8">
        <v>44922</v>
      </c>
      <c r="B734" s="5" t="str">
        <f>IF(ISBLANK('Monitor Data'!B727),"",IF(B$4&gt;'Monitor Data'!B727,"",ABS(B$4-'Monitor Data'!B727)))</f>
        <v/>
      </c>
      <c r="C734" s="5" t="str">
        <f>IF(ISBLANK('Monitor Data'!D727),"",IF(C$4&gt;'Monitor Data'!D727,"",ABS(C$4-'Monitor Data'!D727)))</f>
        <v/>
      </c>
      <c r="D734" s="5">
        <f>IF(ISBLANK('Monitor Data'!E727),"",IF(D$4&gt;'Monitor Data'!E727,"",ABS(D$4-'Monitor Data'!E727)))</f>
        <v>2.8</v>
      </c>
      <c r="E734" s="5">
        <f>IF(ISBLANK('Monitor Data'!G727),"",IF(E$4&gt;'Monitor Data'!G727,"",ABS(E$4-'Monitor Data'!G727)))</f>
        <v>6.3500000000000005</v>
      </c>
      <c r="F734" s="5" t="str">
        <f>IF(ISBLANK('Monitor Data'!H727),"",IF(F$4&gt;'Monitor Data'!H727,"",ABS(F$4-'Monitor Data'!H727)))</f>
        <v/>
      </c>
      <c r="G734" s="5" t="str">
        <f>IF(ISBLANK('Monitor Data'!J727),"",IF(G$4&gt;'Monitor Data'!J727,"",ABS(G$4-'Monitor Data'!J727)))</f>
        <v/>
      </c>
      <c r="H734" s="5" t="str">
        <f>IF(ISBLANK('Monitor Data'!L727),"",IF(H$4&gt;'Monitor Data'!L727,"",ABS(H$4-'Monitor Data'!L727)))</f>
        <v/>
      </c>
      <c r="I734" s="5" t="str">
        <f>IF(ISBLANK('Monitor Data'!M727),"",IF(I$4&gt;'Monitor Data'!M727,"",ABS(I$4-'Monitor Data'!M727)))</f>
        <v/>
      </c>
      <c r="J734" s="5" t="str">
        <f>IF(ISBLANK('Monitor Data'!O727),"",IF(J$4&gt;'Monitor Data'!O727,"",ABS(J$4-'Monitor Data'!O727)))</f>
        <v/>
      </c>
      <c r="K734" s="5">
        <f>IF(ISBLANK('Monitor Data'!P727),"",IF(K$4&gt;'Monitor Data'!P727,"",ABS(K$4-'Monitor Data'!P727)))</f>
        <v>4.1000000000000005</v>
      </c>
      <c r="L734" s="5" t="str">
        <f>IF(ISBLANK('Monitor Data'!Q727),"",IF(L$4&gt;'Monitor Data'!Q727,"",ABS(L$4-'Monitor Data'!Q727)))</f>
        <v/>
      </c>
      <c r="M734" s="5" t="str">
        <f>IF(ISBLANK('Monitor Data'!R727),"",IF(M$4&gt;'Monitor Data'!R727,"",ABS(M$4-'Monitor Data'!R727)))</f>
        <v/>
      </c>
      <c r="N734" s="5" t="str">
        <f>IF(ISBLANK('Monitor Data'!S727),"",IF(N$4&gt;'Monitor Data'!S727,"",ABS(N$4-'Monitor Data'!S727)))</f>
        <v/>
      </c>
    </row>
    <row r="735" spans="1:14" x14ac:dyDescent="0.25">
      <c r="A735" s="8">
        <v>44923</v>
      </c>
      <c r="B735" s="5" t="str">
        <f>IF(ISBLANK('Monitor Data'!B728),"",IF(B$4&gt;'Monitor Data'!B728,"",ABS(B$4-'Monitor Data'!B728)))</f>
        <v/>
      </c>
      <c r="C735" s="5">
        <f>IF(ISBLANK('Monitor Data'!D728),"",IF(C$4&gt;'Monitor Data'!D728,"",ABS(C$4-'Monitor Data'!D728)))</f>
        <v>4.9000000000000004</v>
      </c>
      <c r="D735" s="5" t="str">
        <f>IF(ISBLANK('Monitor Data'!E728),"",IF(D$4&gt;'Monitor Data'!E728,"",ABS(D$4-'Monitor Data'!E728)))</f>
        <v/>
      </c>
      <c r="E735" s="5" t="str">
        <f>IF(ISBLANK('Monitor Data'!G728),"",IF(E$4&gt;'Monitor Data'!G728,"",ABS(E$4-'Monitor Data'!G728)))</f>
        <v/>
      </c>
      <c r="F735" s="5">
        <f>IF(ISBLANK('Monitor Data'!H728),"",IF(F$4&gt;'Monitor Data'!H728,"",ABS(F$4-'Monitor Data'!H728)))</f>
        <v>1.8000000000000007</v>
      </c>
      <c r="G735" s="5">
        <f>IF(ISBLANK('Monitor Data'!J728),"",IF(G$4&gt;'Monitor Data'!J728,"",ABS(G$4-'Monitor Data'!J728)))</f>
        <v>9.9999999999999645E-2</v>
      </c>
      <c r="H735" s="5" t="str">
        <f>IF(ISBLANK('Monitor Data'!L728),"",IF(H$4&gt;'Monitor Data'!L728,"",ABS(H$4-'Monitor Data'!L728)))</f>
        <v/>
      </c>
      <c r="I735" s="5" t="str">
        <f>IF(ISBLANK('Monitor Data'!M728),"",IF(I$4&gt;'Monitor Data'!M728,"",ABS(I$4-'Monitor Data'!M728)))</f>
        <v/>
      </c>
      <c r="J735" s="5" t="str">
        <f>IF(ISBLANK('Monitor Data'!O728),"",IF(J$4&gt;'Monitor Data'!O728,"",ABS(J$4-'Monitor Data'!O728)))</f>
        <v/>
      </c>
      <c r="K735" s="5">
        <f>IF(ISBLANK('Monitor Data'!P728),"",IF(K$4&gt;'Monitor Data'!P728,"",ABS(K$4-'Monitor Data'!P728)))</f>
        <v>0.89999999999999947</v>
      </c>
      <c r="L735" s="5" t="str">
        <f>IF(ISBLANK('Monitor Data'!Q728),"",IF(L$4&gt;'Monitor Data'!Q728,"",ABS(L$4-'Monitor Data'!Q728)))</f>
        <v/>
      </c>
      <c r="M735" s="5" t="str">
        <f>IF(ISBLANK('Monitor Data'!R728),"",IF(M$4&gt;'Monitor Data'!R728,"",ABS(M$4-'Monitor Data'!R728)))</f>
        <v/>
      </c>
      <c r="N735" s="5" t="str">
        <f>IF(ISBLANK('Monitor Data'!S728),"",IF(N$4&gt;'Monitor Data'!S728,"",ABS(N$4-'Monitor Data'!S728)))</f>
        <v/>
      </c>
    </row>
    <row r="736" spans="1:14" x14ac:dyDescent="0.25">
      <c r="A736" s="8">
        <v>44924</v>
      </c>
      <c r="B736" s="5" t="str">
        <f>IF(ISBLANK('Monitor Data'!B729),"",IF(B$4&gt;'Monitor Data'!B729,"",ABS(B$4-'Monitor Data'!B729)))</f>
        <v/>
      </c>
      <c r="C736" s="5" t="str">
        <f>IF(ISBLANK('Monitor Data'!D729),"",IF(C$4&gt;'Monitor Data'!D729,"",ABS(C$4-'Monitor Data'!D729)))</f>
        <v/>
      </c>
      <c r="D736" s="5" t="str">
        <f>IF(ISBLANK('Monitor Data'!E729),"",IF(D$4&gt;'Monitor Data'!E729,"",ABS(D$4-'Monitor Data'!E729)))</f>
        <v/>
      </c>
      <c r="E736" s="5" t="str">
        <f>IF(ISBLANK('Monitor Data'!G729),"",IF(E$4&gt;'Monitor Data'!G729,"",ABS(E$4-'Monitor Data'!G729)))</f>
        <v/>
      </c>
      <c r="F736" s="5" t="str">
        <f>IF(ISBLANK('Monitor Data'!H729),"",IF(F$4&gt;'Monitor Data'!H729,"",ABS(F$4-'Monitor Data'!H729)))</f>
        <v/>
      </c>
      <c r="G736" s="5" t="str">
        <f>IF(ISBLANK('Monitor Data'!J729),"",IF(G$4&gt;'Monitor Data'!J729,"",ABS(G$4-'Monitor Data'!J729)))</f>
        <v/>
      </c>
      <c r="H736" s="5" t="str">
        <f>IF(ISBLANK('Monitor Data'!L729),"",IF(H$4&gt;'Monitor Data'!L729,"",ABS(H$4-'Monitor Data'!L729)))</f>
        <v/>
      </c>
      <c r="I736" s="5">
        <f>IF(ISBLANK('Monitor Data'!M729),"",IF(I$4&gt;'Monitor Data'!M729,"",ABS(I$4-'Monitor Data'!M729)))</f>
        <v>2.9000000000000004</v>
      </c>
      <c r="J736" s="5" t="str">
        <f>IF(ISBLANK('Monitor Data'!O729),"",IF(J$4&gt;'Monitor Data'!O729,"",ABS(J$4-'Monitor Data'!O729)))</f>
        <v/>
      </c>
      <c r="K736" s="5">
        <f>IF(ISBLANK('Monitor Data'!P729),"",IF(K$4&gt;'Monitor Data'!P729,"",ABS(K$4-'Monitor Data'!P729)))</f>
        <v>0</v>
      </c>
      <c r="L736" s="5" t="str">
        <f>IF(ISBLANK('Monitor Data'!Q729),"",IF(L$4&gt;'Monitor Data'!Q729,"",ABS(L$4-'Monitor Data'!Q729)))</f>
        <v/>
      </c>
      <c r="M736" s="5" t="str">
        <f>IF(ISBLANK('Monitor Data'!R729),"",IF(M$4&gt;'Monitor Data'!R729,"",ABS(M$4-'Monitor Data'!R729)))</f>
        <v/>
      </c>
      <c r="N736" s="5" t="str">
        <f>IF(ISBLANK('Monitor Data'!S729),"",IF(N$4&gt;'Monitor Data'!S729,"",ABS(N$4-'Monitor Data'!S729)))</f>
        <v/>
      </c>
    </row>
    <row r="737" spans="1:14" x14ac:dyDescent="0.25">
      <c r="A737" s="8">
        <v>44925</v>
      </c>
      <c r="B737" s="5" t="str">
        <f>IF(ISBLANK('Monitor Data'!B730),"",IF(B$4&gt;'Monitor Data'!B730,"",ABS(B$4-'Monitor Data'!B730)))</f>
        <v/>
      </c>
      <c r="C737" s="5" t="str">
        <f>IF(ISBLANK('Monitor Data'!D730),"",IF(C$4&gt;'Monitor Data'!D730,"",ABS(C$4-'Monitor Data'!D730)))</f>
        <v/>
      </c>
      <c r="D737" s="5">
        <f>IF(ISBLANK('Monitor Data'!E730),"",IF(D$4&gt;'Monitor Data'!E730,"",ABS(D$4-'Monitor Data'!E730)))</f>
        <v>1.4999999999999991</v>
      </c>
      <c r="E737" s="5" t="str">
        <f>IF(ISBLANK('Monitor Data'!G730),"",IF(E$4&gt;'Monitor Data'!G730,"",ABS(E$4-'Monitor Data'!G730)))</f>
        <v/>
      </c>
      <c r="F737" s="5" t="str">
        <f>IF(ISBLANK('Monitor Data'!H730),"",IF(F$4&gt;'Monitor Data'!H730,"",ABS(F$4-'Monitor Data'!H730)))</f>
        <v/>
      </c>
      <c r="G737" s="5" t="str">
        <f>IF(ISBLANK('Monitor Data'!J730),"",IF(G$4&gt;'Monitor Data'!J730,"",ABS(G$4-'Monitor Data'!J730)))</f>
        <v/>
      </c>
      <c r="H737" s="5" t="str">
        <f>IF(ISBLANK('Monitor Data'!L730),"",IF(H$4&gt;'Monitor Data'!L730,"",ABS(H$4-'Monitor Data'!L730)))</f>
        <v/>
      </c>
      <c r="I737" s="5">
        <f>IF(ISBLANK('Monitor Data'!M730),"",IF(I$4&gt;'Monitor Data'!M730,"",ABS(I$4-'Monitor Data'!M730)))</f>
        <v>0.90000000000000036</v>
      </c>
      <c r="J737" s="5" t="str">
        <f>IF(ISBLANK('Monitor Data'!O730),"",IF(J$4&gt;'Monitor Data'!O730,"",ABS(J$4-'Monitor Data'!O730)))</f>
        <v/>
      </c>
      <c r="K737" s="5">
        <f>IF(ISBLANK('Monitor Data'!P730),"",IF(K$4&gt;'Monitor Data'!P730,"",ABS(K$4-'Monitor Data'!P730)))</f>
        <v>1.2000000000000002</v>
      </c>
      <c r="L737" s="5" t="str">
        <f>IF(ISBLANK('Monitor Data'!Q730),"",IF(L$4&gt;'Monitor Data'!Q730,"",ABS(L$4-'Monitor Data'!Q730)))</f>
        <v/>
      </c>
      <c r="M737" s="5" t="str">
        <f>IF(ISBLANK('Monitor Data'!R730),"",IF(M$4&gt;'Monitor Data'!R730,"",ABS(M$4-'Monitor Data'!R730)))</f>
        <v/>
      </c>
      <c r="N737" s="5" t="str">
        <f>IF(ISBLANK('Monitor Data'!S730),"",IF(N$4&gt;'Monitor Data'!S730,"",ABS(N$4-'Monitor Data'!S730)))</f>
        <v/>
      </c>
    </row>
    <row r="738" spans="1:14" x14ac:dyDescent="0.25">
      <c r="A738" s="8">
        <v>44926</v>
      </c>
      <c r="B738" s="5">
        <f>IF(ISBLANK('Monitor Data'!B731),"",IF(B$4&gt;'Monitor Data'!B731,"",ABS(B$4-'Monitor Data'!B731)))</f>
        <v>1.0999999999999996</v>
      </c>
      <c r="C738" s="5">
        <f>IF(ISBLANK('Monitor Data'!D731),"",IF(C$4&gt;'Monitor Data'!D731,"",ABS(C$4-'Monitor Data'!D731)))</f>
        <v>1.5</v>
      </c>
      <c r="D738" s="5">
        <f>IF(ISBLANK('Monitor Data'!E731),"",IF(D$4&gt;'Monitor Data'!E731,"",ABS(D$4-'Monitor Data'!E731)))</f>
        <v>2.4999999999999991</v>
      </c>
      <c r="E738" s="5">
        <f>IF(ISBLANK('Monitor Data'!G731),"",IF(E$4&gt;'Monitor Data'!G731,"",ABS(E$4-'Monitor Data'!G731)))</f>
        <v>1.1499999999999995</v>
      </c>
      <c r="F738" s="5">
        <f>IF(ISBLANK('Monitor Data'!H731),"",IF(F$4&gt;'Monitor Data'!H731,"",ABS(F$4-'Monitor Data'!H731)))</f>
        <v>1.5</v>
      </c>
      <c r="G738" s="5">
        <f>IF(ISBLANK('Monitor Data'!J731),"",IF(G$4&gt;'Monitor Data'!J731,"",ABS(G$4-'Monitor Data'!J731)))</f>
        <v>1.2999999999999989</v>
      </c>
      <c r="H738" s="5">
        <f>IF(ISBLANK('Monitor Data'!L731),"",IF(H$4&gt;'Monitor Data'!L731,"",ABS(H$4-'Monitor Data'!L731)))</f>
        <v>2.6000000000000005</v>
      </c>
      <c r="I738" s="5">
        <f>IF(ISBLANK('Monitor Data'!M731),"",IF(I$4&gt;'Monitor Data'!M731,"",ABS(I$4-'Monitor Data'!M731)))</f>
        <v>4.5</v>
      </c>
      <c r="J738" s="5">
        <f>IF(ISBLANK('Monitor Data'!O731),"",IF(J$4&gt;'Monitor Data'!O731,"",ABS(J$4-'Monitor Data'!O731)))</f>
        <v>5.7999999999999989</v>
      </c>
      <c r="K738" s="5">
        <f>IF(ISBLANK('Monitor Data'!P731),"",IF(K$4&gt;'Monitor Data'!P731,"",ABS(K$4-'Monitor Data'!P731)))</f>
        <v>2.3999999999999995</v>
      </c>
      <c r="L738" s="5">
        <f>IF(ISBLANK('Monitor Data'!Q731),"",IF(L$4&gt;'Monitor Data'!Q731,"",ABS(L$4-'Monitor Data'!Q731)))</f>
        <v>1.4000000000000004</v>
      </c>
      <c r="M738" s="5">
        <f>IF(ISBLANK('Monitor Data'!R731),"",IF(M$4&gt;'Monitor Data'!R731,"",ABS(M$4-'Monitor Data'!R731)))</f>
        <v>3.1000000000000005</v>
      </c>
      <c r="N738" s="5">
        <f>IF(ISBLANK('Monitor Data'!S731),"",IF(N$4&gt;'Monitor Data'!S731,"",ABS(N$4-'Monitor Data'!S731)))</f>
        <v>3.7</v>
      </c>
    </row>
    <row r="739" spans="1:14" x14ac:dyDescent="0.25">
      <c r="A739" s="8">
        <v>44927</v>
      </c>
      <c r="B739" s="5" t="str">
        <f>IF(ISBLANK('Monitor Data'!B732),"",IF(B$4&gt;'Monitor Data'!B732,"",ABS(B$4-'Monitor Data'!B732)))</f>
        <v/>
      </c>
      <c r="C739" s="5" t="str">
        <f>IF(ISBLANK('Monitor Data'!D732),"",IF(C$4&gt;'Monitor Data'!D732,"",ABS(C$4-'Monitor Data'!D732)))</f>
        <v/>
      </c>
      <c r="D739" s="5">
        <f>IF(ISBLANK('Monitor Data'!E732),"",IF(D$4&gt;'Monitor Data'!E732,"",ABS(D$4-'Monitor Data'!E732)))</f>
        <v>10.7</v>
      </c>
      <c r="E739" s="5">
        <f>IF(ISBLANK('Monitor Data'!G732),"",IF(E$4&gt;'Monitor Data'!G732,"",ABS(E$4-'Monitor Data'!G732)))</f>
        <v>8.25</v>
      </c>
      <c r="F739" s="5" t="str">
        <f>IF(ISBLANK('Monitor Data'!H732),"",IF(F$4&gt;'Monitor Data'!H732,"",ABS(F$4-'Monitor Data'!H732)))</f>
        <v/>
      </c>
      <c r="G739" s="5" t="str">
        <f>IF(ISBLANK('Monitor Data'!J732),"",IF(G$4&gt;'Monitor Data'!J732,"",ABS(G$4-'Monitor Data'!J732)))</f>
        <v/>
      </c>
      <c r="H739" s="5" t="str">
        <f>IF(ISBLANK('Monitor Data'!L732),"",IF(H$4&gt;'Monitor Data'!L732,"",ABS(H$4-'Monitor Data'!L732)))</f>
        <v/>
      </c>
      <c r="I739" s="5">
        <f>IF(ISBLANK('Monitor Data'!M732),"",IF(I$4&gt;'Monitor Data'!M732,"",ABS(I$4-'Monitor Data'!M732)))</f>
        <v>10.199999999999999</v>
      </c>
      <c r="J739" s="5" t="str">
        <f>IF(ISBLANK('Monitor Data'!O732),"",IF(J$4&gt;'Monitor Data'!O732,"",ABS(J$4-'Monitor Data'!O732)))</f>
        <v/>
      </c>
      <c r="K739" s="5">
        <f>IF(ISBLANK('Monitor Data'!P732),"",IF(K$4&gt;'Monitor Data'!P732,"",ABS(K$4-'Monitor Data'!P732)))</f>
        <v>11.100000000000001</v>
      </c>
      <c r="L739" s="5" t="str">
        <f>IF(ISBLANK('Monitor Data'!Q732),"",IF(L$4&gt;'Monitor Data'!Q732,"",ABS(L$4-'Monitor Data'!Q732)))</f>
        <v/>
      </c>
      <c r="M739" s="5" t="str">
        <f>IF(ISBLANK('Monitor Data'!R732),"",IF(M$4&gt;'Monitor Data'!R732,"",ABS(M$4-'Monitor Data'!R732)))</f>
        <v/>
      </c>
      <c r="N739" s="5" t="str">
        <f>IF(ISBLANK('Monitor Data'!S732),"",IF(N$4&gt;'Monitor Data'!S732,"",ABS(N$4-'Monitor Data'!S732)))</f>
        <v/>
      </c>
    </row>
    <row r="740" spans="1:14" x14ac:dyDescent="0.25">
      <c r="A740" s="8">
        <v>44928</v>
      </c>
      <c r="B740" s="5" t="str">
        <f>IF(ISBLANK('Monitor Data'!B733),"",IF(B$4&gt;'Monitor Data'!B733,"",ABS(B$4-'Monitor Data'!B733)))</f>
        <v/>
      </c>
      <c r="C740" s="5" t="str">
        <f>IF(ISBLANK('Monitor Data'!D733),"",IF(C$4&gt;'Monitor Data'!D733,"",ABS(C$4-'Monitor Data'!D733)))</f>
        <v/>
      </c>
      <c r="D740" s="5">
        <f>IF(ISBLANK('Monitor Data'!E733),"",IF(D$4&gt;'Monitor Data'!E733,"",ABS(D$4-'Monitor Data'!E733)))</f>
        <v>5.3999999999999995</v>
      </c>
      <c r="E740" s="5">
        <f>IF(ISBLANK('Monitor Data'!G733),"",IF(E$4&gt;'Monitor Data'!G733,"",ABS(E$4-'Monitor Data'!G733)))</f>
        <v>5.55</v>
      </c>
      <c r="F740" s="5" t="str">
        <f>IF(ISBLANK('Monitor Data'!H733),"",IF(F$4&gt;'Monitor Data'!H733,"",ABS(F$4-'Monitor Data'!H733)))</f>
        <v/>
      </c>
      <c r="G740" s="5" t="str">
        <f>IF(ISBLANK('Monitor Data'!J733),"",IF(G$4&gt;'Monitor Data'!J733,"",ABS(G$4-'Monitor Data'!J733)))</f>
        <v/>
      </c>
      <c r="H740" s="5" t="str">
        <f>IF(ISBLANK('Monitor Data'!L733),"",IF(H$4&gt;'Monitor Data'!L733,"",ABS(H$4-'Monitor Data'!L733)))</f>
        <v/>
      </c>
      <c r="I740" s="5">
        <f>IF(ISBLANK('Monitor Data'!M733),"",IF(I$4&gt;'Monitor Data'!M733,"",ABS(I$4-'Monitor Data'!M733)))</f>
        <v>6.1999999999999993</v>
      </c>
      <c r="J740" s="5" t="str">
        <f>IF(ISBLANK('Monitor Data'!O733),"",IF(J$4&gt;'Monitor Data'!O733,"",ABS(J$4-'Monitor Data'!O733)))</f>
        <v/>
      </c>
      <c r="K740" s="5">
        <f>IF(ISBLANK('Monitor Data'!P733),"",IF(K$4&gt;'Monitor Data'!P733,"",ABS(K$4-'Monitor Data'!P733)))</f>
        <v>8.3000000000000007</v>
      </c>
      <c r="L740" s="5" t="str">
        <f>IF(ISBLANK('Monitor Data'!Q733),"",IF(L$4&gt;'Monitor Data'!Q733,"",ABS(L$4-'Monitor Data'!Q733)))</f>
        <v/>
      </c>
      <c r="M740" s="5" t="str">
        <f>IF(ISBLANK('Monitor Data'!R733),"",IF(M$4&gt;'Monitor Data'!R733,"",ABS(M$4-'Monitor Data'!R733)))</f>
        <v/>
      </c>
      <c r="N740" s="5" t="str">
        <f>IF(ISBLANK('Monitor Data'!S733),"",IF(N$4&gt;'Monitor Data'!S733,"",ABS(N$4-'Monitor Data'!S733)))</f>
        <v/>
      </c>
    </row>
    <row r="741" spans="1:14" x14ac:dyDescent="0.25">
      <c r="A741" s="8">
        <v>44929</v>
      </c>
      <c r="B741" s="5" t="str">
        <f>IF(ISBLANK('Monitor Data'!B734),"",IF(B$4&gt;'Monitor Data'!B734,"",ABS(B$4-'Monitor Data'!B734)))</f>
        <v/>
      </c>
      <c r="C741" s="5" t="str">
        <f>IF(ISBLANK('Monitor Data'!D734),"",IF(C$4&gt;'Monitor Data'!D734,"",ABS(C$4-'Monitor Data'!D734)))</f>
        <v/>
      </c>
      <c r="D741" s="5" t="str">
        <f>IF(ISBLANK('Monitor Data'!E734),"",IF(D$4&gt;'Monitor Data'!E734,"",ABS(D$4-'Monitor Data'!E734)))</f>
        <v/>
      </c>
      <c r="E741" s="5" t="str">
        <f>IF(ISBLANK('Monitor Data'!G734),"",IF(E$4&gt;'Monitor Data'!G734,"",ABS(E$4-'Monitor Data'!G734)))</f>
        <v/>
      </c>
      <c r="F741" s="5" t="str">
        <f>IF(ISBLANK('Monitor Data'!H734),"",IF(F$4&gt;'Monitor Data'!H734,"",ABS(F$4-'Monitor Data'!H734)))</f>
        <v/>
      </c>
      <c r="G741" s="5" t="str">
        <f>IF(ISBLANK('Monitor Data'!J734),"",IF(G$4&gt;'Monitor Data'!J734,"",ABS(G$4-'Monitor Data'!J734)))</f>
        <v/>
      </c>
      <c r="H741" s="5" t="str">
        <f>IF(ISBLANK('Monitor Data'!L734),"",IF(H$4&gt;'Monitor Data'!L734,"",ABS(H$4-'Monitor Data'!L734)))</f>
        <v/>
      </c>
      <c r="I741" s="5" t="str">
        <f>IF(ISBLANK('Monitor Data'!M734),"",IF(I$4&gt;'Monitor Data'!M734,"",ABS(I$4-'Monitor Data'!M734)))</f>
        <v/>
      </c>
      <c r="J741" s="5" t="str">
        <f>IF(ISBLANK('Monitor Data'!O734),"",IF(J$4&gt;'Monitor Data'!O734,"",ABS(J$4-'Monitor Data'!O734)))</f>
        <v/>
      </c>
      <c r="K741" s="5" t="str">
        <f>IF(ISBLANK('Monitor Data'!P734),"",IF(K$4&gt;'Monitor Data'!P734,"",ABS(K$4-'Monitor Data'!P734)))</f>
        <v/>
      </c>
      <c r="L741" s="5" t="str">
        <f>IF(ISBLANK('Monitor Data'!Q734),"",IF(L$4&gt;'Monitor Data'!Q734,"",ABS(L$4-'Monitor Data'!Q734)))</f>
        <v/>
      </c>
      <c r="M741" s="5" t="str">
        <f>IF(ISBLANK('Monitor Data'!R734),"",IF(M$4&gt;'Monitor Data'!R734,"",ABS(M$4-'Monitor Data'!R734)))</f>
        <v/>
      </c>
      <c r="N741" s="5">
        <f>IF(ISBLANK('Monitor Data'!S734),"",IF(N$4&gt;'Monitor Data'!S734,"",ABS(N$4-'Monitor Data'!S734)))</f>
        <v>9.9999999999999645E-2</v>
      </c>
    </row>
    <row r="742" spans="1:14" x14ac:dyDescent="0.25">
      <c r="A742" s="8">
        <v>44930</v>
      </c>
      <c r="B742" s="5" t="str">
        <f>IF(ISBLANK('Monitor Data'!B735),"",IF(B$4&gt;'Monitor Data'!B735,"",ABS(B$4-'Monitor Data'!B735)))</f>
        <v/>
      </c>
      <c r="C742" s="5" t="str">
        <f>IF(ISBLANK('Monitor Data'!D735),"",IF(C$4&gt;'Monitor Data'!D735,"",ABS(C$4-'Monitor Data'!D735)))</f>
        <v/>
      </c>
      <c r="D742" s="5">
        <f>IF(ISBLANK('Monitor Data'!E735),"",IF(D$4&gt;'Monitor Data'!E735,"",ABS(D$4-'Monitor Data'!E735)))</f>
        <v>3.8999999999999995</v>
      </c>
      <c r="E742" s="5">
        <f>IF(ISBLANK('Monitor Data'!G735),"",IF(E$4&gt;'Monitor Data'!G735,"",ABS(E$4-'Monitor Data'!G735)))</f>
        <v>2.95</v>
      </c>
      <c r="F742" s="5" t="str">
        <f>IF(ISBLANK('Monitor Data'!H735),"",IF(F$4&gt;'Monitor Data'!H735,"",ABS(F$4-'Monitor Data'!H735)))</f>
        <v/>
      </c>
      <c r="G742" s="5" t="str">
        <f>IF(ISBLANK('Monitor Data'!J735),"",IF(G$4&gt;'Monitor Data'!J735,"",ABS(G$4-'Monitor Data'!J735)))</f>
        <v/>
      </c>
      <c r="H742" s="5" t="str">
        <f>IF(ISBLANK('Monitor Data'!L735),"",IF(H$4&gt;'Monitor Data'!L735,"",ABS(H$4-'Monitor Data'!L735)))</f>
        <v/>
      </c>
      <c r="I742" s="5">
        <f>IF(ISBLANK('Monitor Data'!M735),"",IF(I$4&gt;'Monitor Data'!M735,"",ABS(I$4-'Monitor Data'!M735)))</f>
        <v>3.3000000000000007</v>
      </c>
      <c r="J742" s="5" t="str">
        <f>IF(ISBLANK('Monitor Data'!O735),"",IF(J$4&gt;'Monitor Data'!O735,"",ABS(J$4-'Monitor Data'!O735)))</f>
        <v/>
      </c>
      <c r="K742" s="5">
        <f>IF(ISBLANK('Monitor Data'!P735),"",IF(K$4&gt;'Monitor Data'!P735,"",ABS(K$4-'Monitor Data'!P735)))</f>
        <v>3.3999999999999995</v>
      </c>
      <c r="L742" s="5" t="str">
        <f>IF(ISBLANK('Monitor Data'!Q735),"",IF(L$4&gt;'Monitor Data'!Q735,"",ABS(L$4-'Monitor Data'!Q735)))</f>
        <v/>
      </c>
      <c r="M742" s="5" t="str">
        <f>IF(ISBLANK('Monitor Data'!R735),"",IF(M$4&gt;'Monitor Data'!R735,"",ABS(M$4-'Monitor Data'!R735)))</f>
        <v/>
      </c>
      <c r="N742" s="5" t="str">
        <f>IF(ISBLANK('Monitor Data'!S735),"",IF(N$4&gt;'Monitor Data'!S735,"",ABS(N$4-'Monitor Data'!S735)))</f>
        <v/>
      </c>
    </row>
    <row r="743" spans="1:14" x14ac:dyDescent="0.25">
      <c r="A743" s="8">
        <v>44931</v>
      </c>
      <c r="B743" s="5" t="str">
        <f>IF(ISBLANK('Monitor Data'!B736),"",IF(B$4&gt;'Monitor Data'!B736,"",ABS(B$4-'Monitor Data'!B736)))</f>
        <v/>
      </c>
      <c r="C743" s="5" t="str">
        <f>IF(ISBLANK('Monitor Data'!D736),"",IF(C$4&gt;'Monitor Data'!D736,"",ABS(C$4-'Monitor Data'!D736)))</f>
        <v/>
      </c>
      <c r="D743" s="5">
        <f>IF(ISBLANK('Monitor Data'!E736),"",IF(D$4&gt;'Monitor Data'!E736,"",ABS(D$4-'Monitor Data'!E736)))</f>
        <v>0</v>
      </c>
      <c r="E743" s="5" t="str">
        <f>IF(ISBLANK('Monitor Data'!G736),"",IF(E$4&gt;'Monitor Data'!G736,"",ABS(E$4-'Monitor Data'!G736)))</f>
        <v/>
      </c>
      <c r="F743" s="5" t="str">
        <f>IF(ISBLANK('Monitor Data'!H736),"",IF(F$4&gt;'Monitor Data'!H736,"",ABS(F$4-'Monitor Data'!H736)))</f>
        <v/>
      </c>
      <c r="G743" s="5" t="str">
        <f>IF(ISBLANK('Monitor Data'!J736),"",IF(G$4&gt;'Monitor Data'!J736,"",ABS(G$4-'Monitor Data'!J736)))</f>
        <v/>
      </c>
      <c r="H743" s="5" t="str">
        <f>IF(ISBLANK('Monitor Data'!L736),"",IF(H$4&gt;'Monitor Data'!L736,"",ABS(H$4-'Monitor Data'!L736)))</f>
        <v/>
      </c>
      <c r="I743" s="5" t="str">
        <f>IF(ISBLANK('Monitor Data'!M736),"",IF(I$4&gt;'Monitor Data'!M736,"",ABS(I$4-'Monitor Data'!M736)))</f>
        <v/>
      </c>
      <c r="J743" s="5" t="str">
        <f>IF(ISBLANK('Monitor Data'!O736),"",IF(J$4&gt;'Monitor Data'!O736,"",ABS(J$4-'Monitor Data'!O736)))</f>
        <v/>
      </c>
      <c r="K743" s="5">
        <f>IF(ISBLANK('Monitor Data'!P736),"",IF(K$4&gt;'Monitor Data'!P736,"",ABS(K$4-'Monitor Data'!P736)))</f>
        <v>0.70000000000000018</v>
      </c>
      <c r="L743" s="5" t="str">
        <f>IF(ISBLANK('Monitor Data'!Q736),"",IF(L$4&gt;'Monitor Data'!Q736,"",ABS(L$4-'Monitor Data'!Q736)))</f>
        <v/>
      </c>
      <c r="M743" s="5" t="str">
        <f>IF(ISBLANK('Monitor Data'!R736),"",IF(M$4&gt;'Monitor Data'!R736,"",ABS(M$4-'Monitor Data'!R736)))</f>
        <v/>
      </c>
      <c r="N743" s="5" t="str">
        <f>IF(ISBLANK('Monitor Data'!S736),"",IF(N$4&gt;'Monitor Data'!S736,"",ABS(N$4-'Monitor Data'!S736)))</f>
        <v/>
      </c>
    </row>
    <row r="744" spans="1:14" x14ac:dyDescent="0.25">
      <c r="A744" s="8">
        <v>44932</v>
      </c>
      <c r="B744" s="5">
        <f>IF(ISBLANK('Monitor Data'!B737),"",IF(B$4&gt;'Monitor Data'!B737,"",ABS(B$4-'Monitor Data'!B737)))</f>
        <v>9.4</v>
      </c>
      <c r="C744" s="5">
        <f>IF(ISBLANK('Monitor Data'!D737),"",IF(C$4&gt;'Monitor Data'!D737,"",ABS(C$4-'Monitor Data'!D737)))</f>
        <v>4.5</v>
      </c>
      <c r="D744" s="5">
        <f>IF(ISBLANK('Monitor Data'!E737),"",IF(D$4&gt;'Monitor Data'!E737,"",ABS(D$4-'Monitor Data'!E737)))</f>
        <v>9.6000000000000014</v>
      </c>
      <c r="E744" s="5">
        <f>IF(ISBLANK('Monitor Data'!G737),"",IF(E$4&gt;'Monitor Data'!G737,"",ABS(E$4-'Monitor Data'!G737)))</f>
        <v>9.4499999999999993</v>
      </c>
      <c r="F744" s="5">
        <f>IF(ISBLANK('Monitor Data'!H737),"",IF(F$4&gt;'Monitor Data'!H737,"",ABS(F$4-'Monitor Data'!H737)))</f>
        <v>7</v>
      </c>
      <c r="G744" s="5">
        <f>IF(ISBLANK('Monitor Data'!J737),"",IF(G$4&gt;'Monitor Data'!J737,"",ABS(G$4-'Monitor Data'!J737)))</f>
        <v>7.5</v>
      </c>
      <c r="H744" s="5">
        <f>IF(ISBLANK('Monitor Data'!L737),"",IF(H$4&gt;'Monitor Data'!L737,"",ABS(H$4-'Monitor Data'!L737)))</f>
        <v>18.3</v>
      </c>
      <c r="I744" s="5">
        <f>IF(ISBLANK('Monitor Data'!M737),"",IF(I$4&gt;'Monitor Data'!M737,"",ABS(I$4-'Monitor Data'!M737)))</f>
        <v>10.199999999999999</v>
      </c>
      <c r="J744" s="5">
        <f>IF(ISBLANK('Monitor Data'!O737),"",IF(J$4&gt;'Monitor Data'!O737,"",ABS(J$4-'Monitor Data'!O737)))</f>
        <v>11.6</v>
      </c>
      <c r="K744" s="5">
        <f>IF(ISBLANK('Monitor Data'!P737),"",IF(K$4&gt;'Monitor Data'!P737,"",ABS(K$4-'Monitor Data'!P737)))</f>
        <v>6.9999999999999991</v>
      </c>
      <c r="L744" s="5">
        <f>IF(ISBLANK('Monitor Data'!Q737),"",IF(L$4&gt;'Monitor Data'!Q737,"",ABS(L$4-'Monitor Data'!Q737)))</f>
        <v>6.4</v>
      </c>
      <c r="M744" s="5">
        <f>IF(ISBLANK('Monitor Data'!R737),"",IF(M$4&gt;'Monitor Data'!R737,"",ABS(M$4-'Monitor Data'!R737)))</f>
        <v>2.2000000000000002</v>
      </c>
      <c r="N744" s="5">
        <f>IF(ISBLANK('Monitor Data'!S737),"",IF(N$4&gt;'Monitor Data'!S737,"",ABS(N$4-'Monitor Data'!S737)))</f>
        <v>19</v>
      </c>
    </row>
    <row r="745" spans="1:14" x14ac:dyDescent="0.25">
      <c r="A745" s="8">
        <v>44933</v>
      </c>
      <c r="B745" s="5" t="str">
        <f>IF(ISBLANK('Monitor Data'!B738),"",IF(B$4&gt;'Monitor Data'!B738,"",ABS(B$4-'Monitor Data'!B738)))</f>
        <v/>
      </c>
      <c r="C745" s="5" t="str">
        <f>IF(ISBLANK('Monitor Data'!D738),"",IF(C$4&gt;'Monitor Data'!D738,"",ABS(C$4-'Monitor Data'!D738)))</f>
        <v/>
      </c>
      <c r="D745" s="5">
        <f>IF(ISBLANK('Monitor Data'!E738),"",IF(D$4&gt;'Monitor Data'!E738,"",ABS(D$4-'Monitor Data'!E738)))</f>
        <v>12.5</v>
      </c>
      <c r="E745" s="5">
        <f>IF(ISBLANK('Monitor Data'!G738),"",IF(E$4&gt;'Monitor Data'!G738,"",ABS(E$4-'Monitor Data'!G738)))</f>
        <v>12.150000000000002</v>
      </c>
      <c r="F745" s="5" t="str">
        <f>IF(ISBLANK('Monitor Data'!H738),"",IF(F$4&gt;'Monitor Data'!H738,"",ABS(F$4-'Monitor Data'!H738)))</f>
        <v/>
      </c>
      <c r="G745" s="5" t="str">
        <f>IF(ISBLANK('Monitor Data'!J738),"",IF(G$4&gt;'Monitor Data'!J738,"",ABS(G$4-'Monitor Data'!J738)))</f>
        <v/>
      </c>
      <c r="H745" s="5" t="str">
        <f>IF(ISBLANK('Monitor Data'!L738),"",IF(H$4&gt;'Monitor Data'!L738,"",ABS(H$4-'Monitor Data'!L738)))</f>
        <v/>
      </c>
      <c r="I745" s="5">
        <f>IF(ISBLANK('Monitor Data'!M738),"",IF(I$4&gt;'Monitor Data'!M738,"",ABS(I$4-'Monitor Data'!M738)))</f>
        <v>23.6</v>
      </c>
      <c r="J745" s="5" t="str">
        <f>IF(ISBLANK('Monitor Data'!O738),"",IF(J$4&gt;'Monitor Data'!O738,"",ABS(J$4-'Monitor Data'!O738)))</f>
        <v/>
      </c>
      <c r="K745" s="5">
        <f>IF(ISBLANK('Monitor Data'!P738),"",IF(K$4&gt;'Monitor Data'!P738,"",ABS(K$4-'Monitor Data'!P738)))</f>
        <v>8.8000000000000007</v>
      </c>
      <c r="L745" s="5" t="str">
        <f>IF(ISBLANK('Monitor Data'!Q738),"",IF(L$4&gt;'Monitor Data'!Q738,"",ABS(L$4-'Monitor Data'!Q738)))</f>
        <v/>
      </c>
      <c r="M745" s="5" t="str">
        <f>IF(ISBLANK('Monitor Data'!R738),"",IF(M$4&gt;'Monitor Data'!R738,"",ABS(M$4-'Monitor Data'!R738)))</f>
        <v/>
      </c>
      <c r="N745" s="5" t="str">
        <f>IF(ISBLANK('Monitor Data'!S738),"",IF(N$4&gt;'Monitor Data'!S738,"",ABS(N$4-'Monitor Data'!S738)))</f>
        <v/>
      </c>
    </row>
    <row r="746" spans="1:14" x14ac:dyDescent="0.25">
      <c r="A746" s="8">
        <v>44934</v>
      </c>
      <c r="B746" s="5" t="str">
        <f>IF(ISBLANK('Monitor Data'!B739),"",IF(B$4&gt;'Monitor Data'!B739,"",ABS(B$4-'Monitor Data'!B739)))</f>
        <v/>
      </c>
      <c r="C746" s="5" t="str">
        <f>IF(ISBLANK('Monitor Data'!D739),"",IF(C$4&gt;'Monitor Data'!D739,"",ABS(C$4-'Monitor Data'!D739)))</f>
        <v/>
      </c>
      <c r="D746" s="5">
        <f>IF(ISBLANK('Monitor Data'!E739),"",IF(D$4&gt;'Monitor Data'!E739,"",ABS(D$4-'Monitor Data'!E739)))</f>
        <v>19.900000000000002</v>
      </c>
      <c r="E746" s="5">
        <f>IF(ISBLANK('Monitor Data'!G739),"",IF(E$4&gt;'Monitor Data'!G739,"",ABS(E$4-'Monitor Data'!G739)))</f>
        <v>20.05</v>
      </c>
      <c r="F746" s="5" t="str">
        <f>IF(ISBLANK('Monitor Data'!H739),"",IF(F$4&gt;'Monitor Data'!H739,"",ABS(F$4-'Monitor Data'!H739)))</f>
        <v/>
      </c>
      <c r="G746" s="5" t="str">
        <f>IF(ISBLANK('Monitor Data'!J739),"",IF(G$4&gt;'Monitor Data'!J739,"",ABS(G$4-'Monitor Data'!J739)))</f>
        <v/>
      </c>
      <c r="H746" s="5" t="str">
        <f>IF(ISBLANK('Monitor Data'!L739),"",IF(H$4&gt;'Monitor Data'!L739,"",ABS(H$4-'Monitor Data'!L739)))</f>
        <v/>
      </c>
      <c r="I746" s="5">
        <f>IF(ISBLANK('Monitor Data'!M739),"",IF(I$4&gt;'Monitor Data'!M739,"",ABS(I$4-'Monitor Data'!M739)))</f>
        <v>18.7</v>
      </c>
      <c r="J746" s="5" t="str">
        <f>IF(ISBLANK('Monitor Data'!O739),"",IF(J$4&gt;'Monitor Data'!O739,"",ABS(J$4-'Monitor Data'!O739)))</f>
        <v/>
      </c>
      <c r="K746" s="5">
        <f>IF(ISBLANK('Monitor Data'!P739),"",IF(K$4&gt;'Monitor Data'!P739,"",ABS(K$4-'Monitor Data'!P739)))</f>
        <v>12.600000000000001</v>
      </c>
      <c r="L746" s="5" t="str">
        <f>IF(ISBLANK('Monitor Data'!Q739),"",IF(L$4&gt;'Monitor Data'!Q739,"",ABS(L$4-'Monitor Data'!Q739)))</f>
        <v/>
      </c>
      <c r="M746" s="5" t="str">
        <f>IF(ISBLANK('Monitor Data'!R739),"",IF(M$4&gt;'Monitor Data'!R739,"",ABS(M$4-'Monitor Data'!R739)))</f>
        <v/>
      </c>
      <c r="N746" s="5" t="str">
        <f>IF(ISBLANK('Monitor Data'!S739),"",IF(N$4&gt;'Monitor Data'!S739,"",ABS(N$4-'Monitor Data'!S739)))</f>
        <v/>
      </c>
    </row>
    <row r="747" spans="1:14" x14ac:dyDescent="0.25">
      <c r="A747" s="8">
        <v>44935</v>
      </c>
      <c r="B747" s="5">
        <f>IF(ISBLANK('Monitor Data'!B740),"",IF(B$4&gt;'Monitor Data'!B740,"",ABS(B$4-'Monitor Data'!B740)))</f>
        <v>12.499999999999998</v>
      </c>
      <c r="C747" s="5">
        <f>IF(ISBLANK('Monitor Data'!D740),"",IF(C$4&gt;'Monitor Data'!D740,"",ABS(C$4-'Monitor Data'!D740)))</f>
        <v>14.600000000000001</v>
      </c>
      <c r="D747" s="5">
        <f>IF(ISBLANK('Monitor Data'!E740),"",IF(D$4&gt;'Monitor Data'!E740,"",ABS(D$4-'Monitor Data'!E740)))</f>
        <v>11.7</v>
      </c>
      <c r="E747" s="5">
        <f>IF(ISBLANK('Monitor Data'!G740),"",IF(E$4&gt;'Monitor Data'!G740,"",ABS(E$4-'Monitor Data'!G740)))</f>
        <v>13.650000000000002</v>
      </c>
      <c r="F747" s="5">
        <f>IF(ISBLANK('Monitor Data'!H740),"",IF(F$4&gt;'Monitor Data'!H740,"",ABS(F$4-'Monitor Data'!H740)))</f>
        <v>5</v>
      </c>
      <c r="G747" s="5">
        <f>IF(ISBLANK('Monitor Data'!J740),"",IF(G$4&gt;'Monitor Data'!J740,"",ABS(G$4-'Monitor Data'!J740)))</f>
        <v>13.6</v>
      </c>
      <c r="H747" s="5">
        <f>IF(ISBLANK('Monitor Data'!L740),"",IF(H$4&gt;'Monitor Data'!L740,"",ABS(H$4-'Monitor Data'!L740)))</f>
        <v>10.199999999999999</v>
      </c>
      <c r="I747" s="5">
        <f>IF(ISBLANK('Monitor Data'!M740),"",IF(I$4&gt;'Monitor Data'!M740,"",ABS(I$4-'Monitor Data'!M740)))</f>
        <v>5.8000000000000007</v>
      </c>
      <c r="J747" s="5">
        <f>IF(ISBLANK('Monitor Data'!O740),"",IF(J$4&gt;'Monitor Data'!O740,"",ABS(J$4-'Monitor Data'!O740)))</f>
        <v>12.1</v>
      </c>
      <c r="K747" s="5">
        <f>IF(ISBLANK('Monitor Data'!P740),"",IF(K$4&gt;'Monitor Data'!P740,"",ABS(K$4-'Monitor Data'!P740)))</f>
        <v>12.3</v>
      </c>
      <c r="L747" s="5">
        <f>IF(ISBLANK('Monitor Data'!Q740),"",IF(L$4&gt;'Monitor Data'!Q740,"",ABS(L$4-'Monitor Data'!Q740)))</f>
        <v>12.299999999999999</v>
      </c>
      <c r="M747" s="5">
        <f>IF(ISBLANK('Monitor Data'!R740),"",IF(M$4&gt;'Monitor Data'!R740,"",ABS(M$4-'Monitor Data'!R740)))</f>
        <v>7.3999999999999995</v>
      </c>
      <c r="N747" s="5">
        <f>IF(ISBLANK('Monitor Data'!S740),"",IF(N$4&gt;'Monitor Data'!S740,"",ABS(N$4-'Monitor Data'!S740)))</f>
        <v>10.900000000000002</v>
      </c>
    </row>
    <row r="748" spans="1:14" x14ac:dyDescent="0.25">
      <c r="A748" s="8">
        <v>44936</v>
      </c>
      <c r="B748" s="5" t="str">
        <f>IF(ISBLANK('Monitor Data'!B741),"",IF(B$4&gt;'Monitor Data'!B741,"",ABS(B$4-'Monitor Data'!B741)))</f>
        <v/>
      </c>
      <c r="C748" s="5" t="str">
        <f>IF(ISBLANK('Monitor Data'!D741),"",IF(C$4&gt;'Monitor Data'!D741,"",ABS(C$4-'Monitor Data'!D741)))</f>
        <v/>
      </c>
      <c r="D748" s="5">
        <f>IF(ISBLANK('Monitor Data'!E741),"",IF(D$4&gt;'Monitor Data'!E741,"",ABS(D$4-'Monitor Data'!E741)))</f>
        <v>7.8</v>
      </c>
      <c r="E748" s="5">
        <f>IF(ISBLANK('Monitor Data'!G741),"",IF(E$4&gt;'Monitor Data'!G741,"",ABS(E$4-'Monitor Data'!G741)))</f>
        <v>9.1500000000000021</v>
      </c>
      <c r="F748" s="5" t="str">
        <f>IF(ISBLANK('Monitor Data'!H741),"",IF(F$4&gt;'Monitor Data'!H741,"",ABS(F$4-'Monitor Data'!H741)))</f>
        <v/>
      </c>
      <c r="G748" s="5" t="str">
        <f>IF(ISBLANK('Monitor Data'!J741),"",IF(G$4&gt;'Monitor Data'!J741,"",ABS(G$4-'Monitor Data'!J741)))</f>
        <v/>
      </c>
      <c r="H748" s="5" t="str">
        <f>IF(ISBLANK('Monitor Data'!L741),"",IF(H$4&gt;'Monitor Data'!L741,"",ABS(H$4-'Monitor Data'!L741)))</f>
        <v/>
      </c>
      <c r="I748" s="5">
        <f>IF(ISBLANK('Monitor Data'!M741),"",IF(I$4&gt;'Monitor Data'!M741,"",ABS(I$4-'Monitor Data'!M741)))</f>
        <v>5.5</v>
      </c>
      <c r="J748" s="5" t="str">
        <f>IF(ISBLANK('Monitor Data'!O741),"",IF(J$4&gt;'Monitor Data'!O741,"",ABS(J$4-'Monitor Data'!O741)))</f>
        <v/>
      </c>
      <c r="K748" s="5">
        <f>IF(ISBLANK('Monitor Data'!P741),"",IF(K$4&gt;'Monitor Data'!P741,"",ABS(K$4-'Monitor Data'!P741)))</f>
        <v>9.5</v>
      </c>
      <c r="L748" s="5" t="str">
        <f>IF(ISBLANK('Monitor Data'!Q741),"",IF(L$4&gt;'Monitor Data'!Q741,"",ABS(L$4-'Monitor Data'!Q741)))</f>
        <v/>
      </c>
      <c r="M748" s="5" t="str">
        <f>IF(ISBLANK('Monitor Data'!R741),"",IF(M$4&gt;'Monitor Data'!R741,"",ABS(M$4-'Monitor Data'!R741)))</f>
        <v/>
      </c>
      <c r="N748" s="5" t="str">
        <f>IF(ISBLANK('Monitor Data'!S741),"",IF(N$4&gt;'Monitor Data'!S741,"",ABS(N$4-'Monitor Data'!S741)))</f>
        <v/>
      </c>
    </row>
    <row r="749" spans="1:14" x14ac:dyDescent="0.25">
      <c r="A749" s="8">
        <v>44937</v>
      </c>
      <c r="B749" s="5" t="str">
        <f>IF(ISBLANK('Monitor Data'!B742),"",IF(B$4&gt;'Monitor Data'!B742,"",ABS(B$4-'Monitor Data'!B742)))</f>
        <v/>
      </c>
      <c r="C749" s="5" t="str">
        <f>IF(ISBLANK('Monitor Data'!D742),"",IF(C$4&gt;'Monitor Data'!D742,"",ABS(C$4-'Monitor Data'!D742)))</f>
        <v/>
      </c>
      <c r="D749" s="5">
        <f>IF(ISBLANK('Monitor Data'!E742),"",IF(D$4&gt;'Monitor Data'!E742,"",ABS(D$4-'Monitor Data'!E742)))</f>
        <v>17.3</v>
      </c>
      <c r="E749" s="5">
        <f>IF(ISBLANK('Monitor Data'!G742),"",IF(E$4&gt;'Monitor Data'!G742,"",ABS(E$4-'Monitor Data'!G742)))</f>
        <v>17.850000000000001</v>
      </c>
      <c r="F749" s="5" t="str">
        <f>IF(ISBLANK('Monitor Data'!H742),"",IF(F$4&gt;'Monitor Data'!H742,"",ABS(F$4-'Monitor Data'!H742)))</f>
        <v/>
      </c>
      <c r="G749" s="5" t="str">
        <f>IF(ISBLANK('Monitor Data'!J742),"",IF(G$4&gt;'Monitor Data'!J742,"",ABS(G$4-'Monitor Data'!J742)))</f>
        <v/>
      </c>
      <c r="H749" s="5" t="str">
        <f>IF(ISBLANK('Monitor Data'!L742),"",IF(H$4&gt;'Monitor Data'!L742,"",ABS(H$4-'Monitor Data'!L742)))</f>
        <v/>
      </c>
      <c r="I749" s="5">
        <f>IF(ISBLANK('Monitor Data'!M742),"",IF(I$4&gt;'Monitor Data'!M742,"",ABS(I$4-'Monitor Data'!M742)))</f>
        <v>14.100000000000001</v>
      </c>
      <c r="J749" s="5" t="str">
        <f>IF(ISBLANK('Monitor Data'!O742),"",IF(J$4&gt;'Monitor Data'!O742,"",ABS(J$4-'Monitor Data'!O742)))</f>
        <v/>
      </c>
      <c r="K749" s="5">
        <f>IF(ISBLANK('Monitor Data'!P742),"",IF(K$4&gt;'Monitor Data'!P742,"",ABS(K$4-'Monitor Data'!P742)))</f>
        <v>14.3</v>
      </c>
      <c r="L749" s="5" t="str">
        <f>IF(ISBLANK('Monitor Data'!Q742),"",IF(L$4&gt;'Monitor Data'!Q742,"",ABS(L$4-'Monitor Data'!Q742)))</f>
        <v/>
      </c>
      <c r="M749" s="5" t="str">
        <f>IF(ISBLANK('Monitor Data'!R742),"",IF(M$4&gt;'Monitor Data'!R742,"",ABS(M$4-'Monitor Data'!R742)))</f>
        <v/>
      </c>
      <c r="N749" s="5" t="str">
        <f>IF(ISBLANK('Monitor Data'!S742),"",IF(N$4&gt;'Monitor Data'!S742,"",ABS(N$4-'Monitor Data'!S742)))</f>
        <v/>
      </c>
    </row>
    <row r="750" spans="1:14" x14ac:dyDescent="0.25">
      <c r="A750" s="8">
        <v>44938</v>
      </c>
      <c r="B750" s="5">
        <f>IF(ISBLANK('Monitor Data'!B743),"",IF(B$4&gt;'Monitor Data'!B743,"",ABS(B$4-'Monitor Data'!B743)))</f>
        <v>11.200000000000001</v>
      </c>
      <c r="C750" s="5">
        <f>IF(ISBLANK('Monitor Data'!D743),"",IF(C$4&gt;'Monitor Data'!D743,"",ABS(C$4-'Monitor Data'!D743)))</f>
        <v>12.100000000000001</v>
      </c>
      <c r="D750" s="5">
        <f>IF(ISBLANK('Monitor Data'!E743),"",IF(D$4&gt;'Monitor Data'!E743,"",ABS(D$4-'Monitor Data'!E743)))</f>
        <v>14.7</v>
      </c>
      <c r="E750" s="5">
        <f>IF(ISBLANK('Monitor Data'!G743),"",IF(E$4&gt;'Monitor Data'!G743,"",ABS(E$4-'Monitor Data'!G743)))</f>
        <v>15.75</v>
      </c>
      <c r="F750" s="5">
        <f>IF(ISBLANK('Monitor Data'!H743),"",IF(F$4&gt;'Monitor Data'!H743,"",ABS(F$4-'Monitor Data'!H743)))</f>
        <v>2.5999999999999996</v>
      </c>
      <c r="G750" s="5">
        <f>IF(ISBLANK('Monitor Data'!J743),"",IF(G$4&gt;'Monitor Data'!J743,"",ABS(G$4-'Monitor Data'!J743)))</f>
        <v>15.4</v>
      </c>
      <c r="H750" s="5">
        <f>IF(ISBLANK('Monitor Data'!L743),"",IF(H$4&gt;'Monitor Data'!L743,"",ABS(H$4-'Monitor Data'!L743)))</f>
        <v>9.9999999999999645E-2</v>
      </c>
      <c r="I750" s="5">
        <f>IF(ISBLANK('Monitor Data'!M743),"",IF(I$4&gt;'Monitor Data'!M743,"",ABS(I$4-'Monitor Data'!M743)))</f>
        <v>4.3000000000000007</v>
      </c>
      <c r="J750" s="5">
        <f>IF(ISBLANK('Monitor Data'!O743),"",IF(J$4&gt;'Monitor Data'!O743,"",ABS(J$4-'Monitor Data'!O743)))</f>
        <v>1.2999999999999989</v>
      </c>
      <c r="K750" s="5">
        <f>IF(ISBLANK('Monitor Data'!P743),"",IF(K$4&gt;'Monitor Data'!P743,"",ABS(K$4-'Monitor Data'!P743)))</f>
        <v>11.3</v>
      </c>
      <c r="L750" s="5">
        <f>IF(ISBLANK('Monitor Data'!Q743),"",IF(L$4&gt;'Monitor Data'!Q743,"",ABS(L$4-'Monitor Data'!Q743)))</f>
        <v>12.299999999999999</v>
      </c>
      <c r="M750" s="5">
        <f>IF(ISBLANK('Monitor Data'!R743),"",IF(M$4&gt;'Monitor Data'!R743,"",ABS(M$4-'Monitor Data'!R743)))</f>
        <v>11.2</v>
      </c>
      <c r="N750" s="5">
        <f>IF(ISBLANK('Monitor Data'!S743),"",IF(N$4&gt;'Monitor Data'!S743,"",ABS(N$4-'Monitor Data'!S743)))</f>
        <v>9.9999999999999645E-2</v>
      </c>
    </row>
    <row r="751" spans="1:14" x14ac:dyDescent="0.25">
      <c r="A751" s="8">
        <v>44939</v>
      </c>
      <c r="B751" s="5" t="str">
        <f>IF(ISBLANK('Monitor Data'!B744),"",IF(B$4&gt;'Monitor Data'!B744,"",ABS(B$4-'Monitor Data'!B744)))</f>
        <v/>
      </c>
      <c r="C751" s="5" t="str">
        <f>IF(ISBLANK('Monitor Data'!D744),"",IF(C$4&gt;'Monitor Data'!D744,"",ABS(C$4-'Monitor Data'!D744)))</f>
        <v/>
      </c>
      <c r="D751" s="5" t="str">
        <f>IF(ISBLANK('Monitor Data'!E744),"",IF(D$4&gt;'Monitor Data'!E744,"",ABS(D$4-'Monitor Data'!E744)))</f>
        <v/>
      </c>
      <c r="E751" s="5" t="str">
        <f>IF(ISBLANK('Monitor Data'!G744),"",IF(E$4&gt;'Monitor Data'!G744,"",ABS(E$4-'Monitor Data'!G744)))</f>
        <v/>
      </c>
      <c r="F751" s="5" t="str">
        <f>IF(ISBLANK('Monitor Data'!H744),"",IF(F$4&gt;'Monitor Data'!H744,"",ABS(F$4-'Monitor Data'!H744)))</f>
        <v/>
      </c>
      <c r="G751" s="5" t="str">
        <f>IF(ISBLANK('Monitor Data'!J744),"",IF(G$4&gt;'Monitor Data'!J744,"",ABS(G$4-'Monitor Data'!J744)))</f>
        <v/>
      </c>
      <c r="H751" s="5" t="str">
        <f>IF(ISBLANK('Monitor Data'!L744),"",IF(H$4&gt;'Monitor Data'!L744,"",ABS(H$4-'Monitor Data'!L744)))</f>
        <v/>
      </c>
      <c r="I751" s="5">
        <f>IF(ISBLANK('Monitor Data'!M744),"",IF(I$4&gt;'Monitor Data'!M744,"",ABS(I$4-'Monitor Data'!M744)))</f>
        <v>0.70000000000000018</v>
      </c>
      <c r="J751" s="5" t="str">
        <f>IF(ISBLANK('Monitor Data'!O744),"",IF(J$4&gt;'Monitor Data'!O744,"",ABS(J$4-'Monitor Data'!O744)))</f>
        <v/>
      </c>
      <c r="K751" s="5" t="str">
        <f>IF(ISBLANK('Monitor Data'!P744),"",IF(K$4&gt;'Monitor Data'!P744,"",ABS(K$4-'Monitor Data'!P744)))</f>
        <v/>
      </c>
      <c r="L751" s="5" t="str">
        <f>IF(ISBLANK('Monitor Data'!Q744),"",IF(L$4&gt;'Monitor Data'!Q744,"",ABS(L$4-'Monitor Data'!Q744)))</f>
        <v/>
      </c>
      <c r="M751" s="5" t="str">
        <f>IF(ISBLANK('Monitor Data'!R744),"",IF(M$4&gt;'Monitor Data'!R744,"",ABS(M$4-'Monitor Data'!R744)))</f>
        <v/>
      </c>
      <c r="N751" s="5" t="str">
        <f>IF(ISBLANK('Monitor Data'!S744),"",IF(N$4&gt;'Monitor Data'!S744,"",ABS(N$4-'Monitor Data'!S744)))</f>
        <v/>
      </c>
    </row>
    <row r="752" spans="1:14" x14ac:dyDescent="0.25">
      <c r="A752" s="8">
        <v>44940</v>
      </c>
      <c r="B752" s="5" t="str">
        <f>IF(ISBLANK('Monitor Data'!B745),"",IF(B$4&gt;'Monitor Data'!B745,"",ABS(B$4-'Monitor Data'!B745)))</f>
        <v/>
      </c>
      <c r="C752" s="5" t="str">
        <f>IF(ISBLANK('Monitor Data'!D745),"",IF(C$4&gt;'Monitor Data'!D745,"",ABS(C$4-'Monitor Data'!D745)))</f>
        <v/>
      </c>
      <c r="D752" s="5">
        <f>IF(ISBLANK('Monitor Data'!E745),"",IF(D$4&gt;'Monitor Data'!E745,"",ABS(D$4-'Monitor Data'!E745)))</f>
        <v>1.6000000000000005</v>
      </c>
      <c r="E752" s="5">
        <f>IF(ISBLANK('Monitor Data'!G745),"",IF(E$4&gt;'Monitor Data'!G745,"",ABS(E$4-'Monitor Data'!G745)))</f>
        <v>1.7499999999999991</v>
      </c>
      <c r="F752" s="5" t="str">
        <f>IF(ISBLANK('Monitor Data'!H745),"",IF(F$4&gt;'Monitor Data'!H745,"",ABS(F$4-'Monitor Data'!H745)))</f>
        <v/>
      </c>
      <c r="G752" s="5" t="str">
        <f>IF(ISBLANK('Monitor Data'!J745),"",IF(G$4&gt;'Monitor Data'!J745,"",ABS(G$4-'Monitor Data'!J745)))</f>
        <v/>
      </c>
      <c r="H752" s="5" t="str">
        <f>IF(ISBLANK('Monitor Data'!L745),"",IF(H$4&gt;'Monitor Data'!L745,"",ABS(H$4-'Monitor Data'!L745)))</f>
        <v/>
      </c>
      <c r="I752" s="5">
        <f>IF(ISBLANK('Monitor Data'!M745),"",IF(I$4&gt;'Monitor Data'!M745,"",ABS(I$4-'Monitor Data'!M745)))</f>
        <v>1.0999999999999996</v>
      </c>
      <c r="J752" s="5" t="str">
        <f>IF(ISBLANK('Monitor Data'!O745),"",IF(J$4&gt;'Monitor Data'!O745,"",ABS(J$4-'Monitor Data'!O745)))</f>
        <v/>
      </c>
      <c r="K752" s="5">
        <f>IF(ISBLANK('Monitor Data'!P745),"",IF(K$4&gt;'Monitor Data'!P745,"",ABS(K$4-'Monitor Data'!P745)))</f>
        <v>0</v>
      </c>
      <c r="L752" s="5" t="str">
        <f>IF(ISBLANK('Monitor Data'!Q745),"",IF(L$4&gt;'Monitor Data'!Q745,"",ABS(L$4-'Monitor Data'!Q745)))</f>
        <v/>
      </c>
      <c r="M752" s="5" t="str">
        <f>IF(ISBLANK('Monitor Data'!R745),"",IF(M$4&gt;'Monitor Data'!R745,"",ABS(M$4-'Monitor Data'!R745)))</f>
        <v/>
      </c>
      <c r="N752" s="5" t="str">
        <f>IF(ISBLANK('Monitor Data'!S745),"",IF(N$4&gt;'Monitor Data'!S745,"",ABS(N$4-'Monitor Data'!S745)))</f>
        <v/>
      </c>
    </row>
    <row r="753" spans="1:14" x14ac:dyDescent="0.25">
      <c r="A753" s="8">
        <v>44941</v>
      </c>
      <c r="B753" s="5">
        <f>IF(ISBLANK('Monitor Data'!B746),"",IF(B$4&gt;'Monitor Data'!B746,"",ABS(B$4-'Monitor Data'!B746)))</f>
        <v>1.9000000000000004</v>
      </c>
      <c r="C753" s="5">
        <f>IF(ISBLANK('Monitor Data'!D746),"",IF(C$4&gt;'Monitor Data'!D746,"",ABS(C$4-'Monitor Data'!D746)))</f>
        <v>0.59999999999999964</v>
      </c>
      <c r="D753" s="5">
        <f>IF(ISBLANK('Monitor Data'!E746),"",IF(D$4&gt;'Monitor Data'!E746,"",ABS(D$4-'Monitor Data'!E746)))</f>
        <v>1.7999999999999998</v>
      </c>
      <c r="E753" s="5">
        <f>IF(ISBLANK('Monitor Data'!G746),"",IF(E$4&gt;'Monitor Data'!G746,"",ABS(E$4-'Monitor Data'!G746)))</f>
        <v>2.6499999999999995</v>
      </c>
      <c r="F753" s="5">
        <f>IF(ISBLANK('Monitor Data'!H746),"",IF(F$4&gt;'Monitor Data'!H746,"",ABS(F$4-'Monitor Data'!H746)))</f>
        <v>1.3000000000000007</v>
      </c>
      <c r="G753" s="5">
        <f>IF(ISBLANK('Monitor Data'!J746),"",IF(G$4&gt;'Monitor Data'!J746,"",ABS(G$4-'Monitor Data'!J746)))</f>
        <v>1.5999999999999996</v>
      </c>
      <c r="H753" s="5">
        <f>IF(ISBLANK('Monitor Data'!L746),"",IF(H$4&gt;'Monitor Data'!L746,"",ABS(H$4-'Monitor Data'!L746)))</f>
        <v>0.5</v>
      </c>
      <c r="I753" s="5" t="str">
        <f>IF(ISBLANK('Monitor Data'!M746),"",IF(I$4&gt;'Monitor Data'!M746,"",ABS(I$4-'Monitor Data'!M746)))</f>
        <v/>
      </c>
      <c r="J753" s="5">
        <f>IF(ISBLANK('Monitor Data'!O746),"",IF(J$4&gt;'Monitor Data'!O746,"",ABS(J$4-'Monitor Data'!O746)))</f>
        <v>1.4000000000000004</v>
      </c>
      <c r="K753" s="5" t="str">
        <f>IF(ISBLANK('Monitor Data'!P746),"",IF(K$4&gt;'Monitor Data'!P746,"",ABS(K$4-'Monitor Data'!P746)))</f>
        <v/>
      </c>
      <c r="L753" s="5">
        <f>IF(ISBLANK('Monitor Data'!Q746),"",IF(L$4&gt;'Monitor Data'!Q746,"",ABS(L$4-'Monitor Data'!Q746)))</f>
        <v>0</v>
      </c>
      <c r="M753" s="5">
        <f>IF(ISBLANK('Monitor Data'!R746),"",IF(M$4&gt;'Monitor Data'!R746,"",ABS(M$4-'Monitor Data'!R746)))</f>
        <v>9.9999999999999645E-2</v>
      </c>
      <c r="N753" s="5">
        <f>IF(ISBLANK('Monitor Data'!S746),"",IF(N$4&gt;'Monitor Data'!S746,"",ABS(N$4-'Monitor Data'!S746)))</f>
        <v>2.4999999999999991</v>
      </c>
    </row>
    <row r="754" spans="1:14" x14ac:dyDescent="0.25">
      <c r="A754" s="8">
        <v>44942</v>
      </c>
      <c r="B754" s="5" t="str">
        <f>IF(ISBLANK('Monitor Data'!B747),"",IF(B$4&gt;'Monitor Data'!B747,"",ABS(B$4-'Monitor Data'!B747)))</f>
        <v/>
      </c>
      <c r="C754" s="5" t="str">
        <f>IF(ISBLANK('Monitor Data'!D747),"",IF(C$4&gt;'Monitor Data'!D747,"",ABS(C$4-'Monitor Data'!D747)))</f>
        <v/>
      </c>
      <c r="D754" s="5" t="str">
        <f>IF(ISBLANK('Monitor Data'!E747),"",IF(D$4&gt;'Monitor Data'!E747,"",ABS(D$4-'Monitor Data'!E747)))</f>
        <v/>
      </c>
      <c r="E754" s="5" t="str">
        <f>IF(ISBLANK('Monitor Data'!G747),"",IF(E$4&gt;'Monitor Data'!G747,"",ABS(E$4-'Monitor Data'!G747)))</f>
        <v/>
      </c>
      <c r="F754" s="5" t="str">
        <f>IF(ISBLANK('Monitor Data'!H747),"",IF(F$4&gt;'Monitor Data'!H747,"",ABS(F$4-'Monitor Data'!H747)))</f>
        <v/>
      </c>
      <c r="G754" s="5" t="str">
        <f>IF(ISBLANK('Monitor Data'!J747),"",IF(G$4&gt;'Monitor Data'!J747,"",ABS(G$4-'Monitor Data'!J747)))</f>
        <v/>
      </c>
      <c r="H754" s="5" t="str">
        <f>IF(ISBLANK('Monitor Data'!L747),"",IF(H$4&gt;'Monitor Data'!L747,"",ABS(H$4-'Monitor Data'!L747)))</f>
        <v/>
      </c>
      <c r="I754" s="5">
        <f>IF(ISBLANK('Monitor Data'!M747),"",IF(I$4&gt;'Monitor Data'!M747,"",ABS(I$4-'Monitor Data'!M747)))</f>
        <v>1.0999999999999996</v>
      </c>
      <c r="J754" s="5" t="str">
        <f>IF(ISBLANK('Monitor Data'!O747),"",IF(J$4&gt;'Monitor Data'!O747,"",ABS(J$4-'Monitor Data'!O747)))</f>
        <v/>
      </c>
      <c r="K754" s="5" t="str">
        <f>IF(ISBLANK('Monitor Data'!P747),"",IF(K$4&gt;'Monitor Data'!P747,"",ABS(K$4-'Monitor Data'!P747)))</f>
        <v/>
      </c>
      <c r="L754" s="5" t="str">
        <f>IF(ISBLANK('Monitor Data'!Q747),"",IF(L$4&gt;'Monitor Data'!Q747,"",ABS(L$4-'Monitor Data'!Q747)))</f>
        <v/>
      </c>
      <c r="M754" s="5" t="str">
        <f>IF(ISBLANK('Monitor Data'!R747),"",IF(M$4&gt;'Monitor Data'!R747,"",ABS(M$4-'Monitor Data'!R747)))</f>
        <v/>
      </c>
      <c r="N754" s="5" t="str">
        <f>IF(ISBLANK('Monitor Data'!S747),"",IF(N$4&gt;'Monitor Data'!S747,"",ABS(N$4-'Monitor Data'!S747)))</f>
        <v/>
      </c>
    </row>
    <row r="755" spans="1:14" x14ac:dyDescent="0.25">
      <c r="A755" s="8">
        <v>44943</v>
      </c>
      <c r="B755" s="5" t="str">
        <f>IF(ISBLANK('Monitor Data'!B748),"",IF(B$4&gt;'Monitor Data'!B748,"",ABS(B$4-'Monitor Data'!B748)))</f>
        <v/>
      </c>
      <c r="C755" s="5" t="str">
        <f>IF(ISBLANK('Monitor Data'!D748),"",IF(C$4&gt;'Monitor Data'!D748,"",ABS(C$4-'Monitor Data'!D748)))</f>
        <v/>
      </c>
      <c r="D755" s="5">
        <f>IF(ISBLANK('Monitor Data'!E748),"",IF(D$4&gt;'Monitor Data'!E748,"",ABS(D$4-'Monitor Data'!E748)))</f>
        <v>2.7</v>
      </c>
      <c r="E755" s="5">
        <f>IF(ISBLANK('Monitor Data'!G748),"",IF(E$4&gt;'Monitor Data'!G748,"",ABS(E$4-'Monitor Data'!G748)))</f>
        <v>2.6499999999999995</v>
      </c>
      <c r="F755" s="5" t="str">
        <f>IF(ISBLANK('Monitor Data'!H748),"",IF(F$4&gt;'Monitor Data'!H748,"",ABS(F$4-'Monitor Data'!H748)))</f>
        <v/>
      </c>
      <c r="G755" s="5" t="str">
        <f>IF(ISBLANK('Monitor Data'!J748),"",IF(G$4&gt;'Monitor Data'!J748,"",ABS(G$4-'Monitor Data'!J748)))</f>
        <v/>
      </c>
      <c r="H755" s="5" t="str">
        <f>IF(ISBLANK('Monitor Data'!L748),"",IF(H$4&gt;'Monitor Data'!L748,"",ABS(H$4-'Monitor Data'!L748)))</f>
        <v/>
      </c>
      <c r="I755" s="5">
        <f>IF(ISBLANK('Monitor Data'!M748),"",IF(I$4&gt;'Monitor Data'!M748,"",ABS(I$4-'Monitor Data'!M748)))</f>
        <v>2.4000000000000004</v>
      </c>
      <c r="J755" s="5" t="str">
        <f>IF(ISBLANK('Monitor Data'!O748),"",IF(J$4&gt;'Monitor Data'!O748,"",ABS(J$4-'Monitor Data'!O748)))</f>
        <v/>
      </c>
      <c r="K755" s="5">
        <f>IF(ISBLANK('Monitor Data'!P748),"",IF(K$4&gt;'Monitor Data'!P748,"",ABS(K$4-'Monitor Data'!P748)))</f>
        <v>1.7000000000000002</v>
      </c>
      <c r="L755" s="5" t="str">
        <f>IF(ISBLANK('Monitor Data'!Q748),"",IF(L$4&gt;'Monitor Data'!Q748,"",ABS(L$4-'Monitor Data'!Q748)))</f>
        <v/>
      </c>
      <c r="M755" s="5" t="str">
        <f>IF(ISBLANK('Monitor Data'!R748),"",IF(M$4&gt;'Monitor Data'!R748,"",ABS(M$4-'Monitor Data'!R748)))</f>
        <v/>
      </c>
      <c r="N755" s="5" t="str">
        <f>IF(ISBLANK('Monitor Data'!S748),"",IF(N$4&gt;'Monitor Data'!S748,"",ABS(N$4-'Monitor Data'!S748)))</f>
        <v/>
      </c>
    </row>
    <row r="756" spans="1:14" x14ac:dyDescent="0.25">
      <c r="A756" s="8">
        <v>44944</v>
      </c>
      <c r="B756" s="5" t="str">
        <f>IF(ISBLANK('Monitor Data'!B749),"",IF(B$4&gt;'Monitor Data'!B749,"",ABS(B$4-'Monitor Data'!B749)))</f>
        <v/>
      </c>
      <c r="C756" s="5" t="str">
        <f>IF(ISBLANK('Monitor Data'!D749),"",IF(C$4&gt;'Monitor Data'!D749,"",ABS(C$4-'Monitor Data'!D749)))</f>
        <v/>
      </c>
      <c r="D756" s="5" t="str">
        <f>IF(ISBLANK('Monitor Data'!E749),"",IF(D$4&gt;'Monitor Data'!E749,"",ABS(D$4-'Monitor Data'!E749)))</f>
        <v/>
      </c>
      <c r="E756" s="5" t="str">
        <f>IF(ISBLANK('Monitor Data'!G749),"",IF(E$4&gt;'Monitor Data'!G749,"",ABS(E$4-'Monitor Data'!G749)))</f>
        <v/>
      </c>
      <c r="F756" s="5" t="str">
        <f>IF(ISBLANK('Monitor Data'!H749),"",IF(F$4&gt;'Monitor Data'!H749,"",ABS(F$4-'Monitor Data'!H749)))</f>
        <v/>
      </c>
      <c r="G756" s="5">
        <f>IF(ISBLANK('Monitor Data'!J749),"",IF(G$4&gt;'Monitor Data'!J749,"",ABS(G$4-'Monitor Data'!J749)))</f>
        <v>0.5</v>
      </c>
      <c r="H756" s="5" t="str">
        <f>IF(ISBLANK('Monitor Data'!L749),"",IF(H$4&gt;'Monitor Data'!L749,"",ABS(H$4-'Monitor Data'!L749)))</f>
        <v/>
      </c>
      <c r="I756" s="5" t="str">
        <f>IF(ISBLANK('Monitor Data'!M749),"",IF(I$4&gt;'Monitor Data'!M749,"",ABS(I$4-'Monitor Data'!M749)))</f>
        <v/>
      </c>
      <c r="J756" s="5" t="str">
        <f>IF(ISBLANK('Monitor Data'!O749),"",IF(J$4&gt;'Monitor Data'!O749,"",ABS(J$4-'Monitor Data'!O749)))</f>
        <v/>
      </c>
      <c r="K756" s="5">
        <f>IF(ISBLANK('Monitor Data'!P749),"",IF(K$4&gt;'Monitor Data'!P749,"",ABS(K$4-'Monitor Data'!P749)))</f>
        <v>0.5</v>
      </c>
      <c r="L756" s="5">
        <f>IF(ISBLANK('Monitor Data'!Q749),"",IF(L$4&gt;'Monitor Data'!Q749,"",ABS(L$4-'Monitor Data'!Q749)))</f>
        <v>0.59999999999999964</v>
      </c>
      <c r="M756" s="5" t="str">
        <f>IF(ISBLANK('Monitor Data'!R749),"",IF(M$4&gt;'Monitor Data'!R749,"",ABS(M$4-'Monitor Data'!R749)))</f>
        <v/>
      </c>
      <c r="N756" s="5" t="str">
        <f>IF(ISBLANK('Monitor Data'!S749),"",IF(N$4&gt;'Monitor Data'!S749,"",ABS(N$4-'Monitor Data'!S749)))</f>
        <v/>
      </c>
    </row>
    <row r="757" spans="1:14" x14ac:dyDescent="0.25">
      <c r="A757" s="8">
        <v>44945</v>
      </c>
      <c r="B757" s="5" t="str">
        <f>IF(ISBLANK('Monitor Data'!B750),"",IF(B$4&gt;'Monitor Data'!B750,"",ABS(B$4-'Monitor Data'!B750)))</f>
        <v/>
      </c>
      <c r="C757" s="5" t="str">
        <f>IF(ISBLANK('Monitor Data'!D750),"",IF(C$4&gt;'Monitor Data'!D750,"",ABS(C$4-'Monitor Data'!D750)))</f>
        <v/>
      </c>
      <c r="D757" s="5" t="str">
        <f>IF(ISBLANK('Monitor Data'!E750),"",IF(D$4&gt;'Monitor Data'!E750,"",ABS(D$4-'Monitor Data'!E750)))</f>
        <v/>
      </c>
      <c r="E757" s="5" t="str">
        <f>IF(ISBLANK('Monitor Data'!G750),"",IF(E$4&gt;'Monitor Data'!G750,"",ABS(E$4-'Monitor Data'!G750)))</f>
        <v/>
      </c>
      <c r="F757" s="5" t="str">
        <f>IF(ISBLANK('Monitor Data'!H750),"",IF(F$4&gt;'Monitor Data'!H750,"",ABS(F$4-'Monitor Data'!H750)))</f>
        <v/>
      </c>
      <c r="G757" s="5" t="str">
        <f>IF(ISBLANK('Monitor Data'!J750),"",IF(G$4&gt;'Monitor Data'!J750,"",ABS(G$4-'Monitor Data'!J750)))</f>
        <v/>
      </c>
      <c r="H757" s="5" t="str">
        <f>IF(ISBLANK('Monitor Data'!L750),"",IF(H$4&gt;'Monitor Data'!L750,"",ABS(H$4-'Monitor Data'!L750)))</f>
        <v/>
      </c>
      <c r="I757" s="5" t="str">
        <f>IF(ISBLANK('Monitor Data'!M750),"",IF(I$4&gt;'Monitor Data'!M750,"",ABS(I$4-'Monitor Data'!M750)))</f>
        <v/>
      </c>
      <c r="J757" s="5" t="str">
        <f>IF(ISBLANK('Monitor Data'!O750),"",IF(J$4&gt;'Monitor Data'!O750,"",ABS(J$4-'Monitor Data'!O750)))</f>
        <v/>
      </c>
      <c r="K757" s="5" t="str">
        <f>IF(ISBLANK('Monitor Data'!P750),"",IF(K$4&gt;'Monitor Data'!P750,"",ABS(K$4-'Monitor Data'!P750)))</f>
        <v/>
      </c>
      <c r="L757" s="5" t="str">
        <f>IF(ISBLANK('Monitor Data'!Q750),"",IF(L$4&gt;'Monitor Data'!Q750,"",ABS(L$4-'Monitor Data'!Q750)))</f>
        <v/>
      </c>
      <c r="M757" s="5" t="str">
        <f>IF(ISBLANK('Monitor Data'!R750),"",IF(M$4&gt;'Monitor Data'!R750,"",ABS(M$4-'Monitor Data'!R750)))</f>
        <v/>
      </c>
      <c r="N757" s="5" t="str">
        <f>IF(ISBLANK('Monitor Data'!S750),"",IF(N$4&gt;'Monitor Data'!S750,"",ABS(N$4-'Monitor Data'!S750)))</f>
        <v/>
      </c>
    </row>
    <row r="758" spans="1:14" x14ac:dyDescent="0.25">
      <c r="A758" s="8">
        <v>44946</v>
      </c>
      <c r="B758" s="5" t="str">
        <f>IF(ISBLANK('Monitor Data'!B751),"",IF(B$4&gt;'Monitor Data'!B751,"",ABS(B$4-'Monitor Data'!B751)))</f>
        <v/>
      </c>
      <c r="C758" s="5" t="str">
        <f>IF(ISBLANK('Monitor Data'!D751),"",IF(C$4&gt;'Monitor Data'!D751,"",ABS(C$4-'Monitor Data'!D751)))</f>
        <v/>
      </c>
      <c r="D758" s="5" t="str">
        <f>IF(ISBLANK('Monitor Data'!E751),"",IF(D$4&gt;'Monitor Data'!E751,"",ABS(D$4-'Monitor Data'!E751)))</f>
        <v/>
      </c>
      <c r="E758" s="5" t="str">
        <f>IF(ISBLANK('Monitor Data'!G751),"",IF(E$4&gt;'Monitor Data'!G751,"",ABS(E$4-'Monitor Data'!G751)))</f>
        <v/>
      </c>
      <c r="F758" s="5" t="str">
        <f>IF(ISBLANK('Monitor Data'!H751),"",IF(F$4&gt;'Monitor Data'!H751,"",ABS(F$4-'Monitor Data'!H751)))</f>
        <v/>
      </c>
      <c r="G758" s="5" t="str">
        <f>IF(ISBLANK('Monitor Data'!J751),"",IF(G$4&gt;'Monitor Data'!J751,"",ABS(G$4-'Monitor Data'!J751)))</f>
        <v/>
      </c>
      <c r="H758" s="5" t="str">
        <f>IF(ISBLANK('Monitor Data'!L751),"",IF(H$4&gt;'Monitor Data'!L751,"",ABS(H$4-'Monitor Data'!L751)))</f>
        <v/>
      </c>
      <c r="I758" s="5" t="str">
        <f>IF(ISBLANK('Monitor Data'!M751),"",IF(I$4&gt;'Monitor Data'!M751,"",ABS(I$4-'Monitor Data'!M751)))</f>
        <v/>
      </c>
      <c r="J758" s="5" t="str">
        <f>IF(ISBLANK('Monitor Data'!O751),"",IF(J$4&gt;'Monitor Data'!O751,"",ABS(J$4-'Monitor Data'!O751)))</f>
        <v/>
      </c>
      <c r="K758" s="5" t="str">
        <f>IF(ISBLANK('Monitor Data'!P751),"",IF(K$4&gt;'Monitor Data'!P751,"",ABS(K$4-'Monitor Data'!P751)))</f>
        <v/>
      </c>
      <c r="L758" s="5" t="str">
        <f>IF(ISBLANK('Monitor Data'!Q751),"",IF(L$4&gt;'Monitor Data'!Q751,"",ABS(L$4-'Monitor Data'!Q751)))</f>
        <v/>
      </c>
      <c r="M758" s="5" t="str">
        <f>IF(ISBLANK('Monitor Data'!R751),"",IF(M$4&gt;'Monitor Data'!R751,"",ABS(M$4-'Monitor Data'!R751)))</f>
        <v/>
      </c>
      <c r="N758" s="5" t="str">
        <f>IF(ISBLANK('Monitor Data'!S751),"",IF(N$4&gt;'Monitor Data'!S751,"",ABS(N$4-'Monitor Data'!S751)))</f>
        <v/>
      </c>
    </row>
    <row r="759" spans="1:14" x14ac:dyDescent="0.25">
      <c r="A759" s="8">
        <v>44947</v>
      </c>
      <c r="B759" s="5">
        <f>IF(ISBLANK('Monitor Data'!B752),"",IF(B$4&gt;'Monitor Data'!B752,"",ABS(B$4-'Monitor Data'!B752)))</f>
        <v>3.5</v>
      </c>
      <c r="C759" s="5">
        <f>IF(ISBLANK('Monitor Data'!D752),"",IF(C$4&gt;'Monitor Data'!D752,"",ABS(C$4-'Monitor Data'!D752)))</f>
        <v>4.3000000000000007</v>
      </c>
      <c r="D759" s="5">
        <f>IF(ISBLANK('Monitor Data'!E752),"",IF(D$4&gt;'Monitor Data'!E752,"",ABS(D$4-'Monitor Data'!E752)))</f>
        <v>3.4999999999999991</v>
      </c>
      <c r="E759" s="5">
        <f>IF(ISBLANK('Monitor Data'!G752),"",IF(E$4&gt;'Monitor Data'!G752,"",ABS(E$4-'Monitor Data'!G752)))</f>
        <v>3.7499999999999991</v>
      </c>
      <c r="F759" s="5">
        <f>IF(ISBLANK('Monitor Data'!H752),"",IF(F$4&gt;'Monitor Data'!H752,"",ABS(F$4-'Monitor Data'!H752)))</f>
        <v>13.4</v>
      </c>
      <c r="G759" s="5">
        <f>IF(ISBLANK('Monitor Data'!J752),"",IF(G$4&gt;'Monitor Data'!J752,"",ABS(G$4-'Monitor Data'!J752)))</f>
        <v>2.5999999999999996</v>
      </c>
      <c r="H759" s="5">
        <f>IF(ISBLANK('Monitor Data'!L752),"",IF(H$4&gt;'Monitor Data'!L752,"",ABS(H$4-'Monitor Data'!L752)))</f>
        <v>1.7999999999999998</v>
      </c>
      <c r="I759" s="5">
        <f>IF(ISBLANK('Monitor Data'!M752),"",IF(I$4&gt;'Monitor Data'!M752,"",ABS(I$4-'Monitor Data'!M752)))</f>
        <v>13.899999999999999</v>
      </c>
      <c r="J759" s="5">
        <f>IF(ISBLANK('Monitor Data'!O752),"",IF(J$4&gt;'Monitor Data'!O752,"",ABS(J$4-'Monitor Data'!O752)))</f>
        <v>26.800000000000004</v>
      </c>
      <c r="K759" s="5">
        <f>IF(ISBLANK('Monitor Data'!P752),"",IF(K$4&gt;'Monitor Data'!P752,"",ABS(K$4-'Monitor Data'!P752)))</f>
        <v>4.8</v>
      </c>
      <c r="L759" s="5">
        <f>IF(ISBLANK('Monitor Data'!Q752),"",IF(L$4&gt;'Monitor Data'!Q752,"",ABS(L$4-'Monitor Data'!Q752)))</f>
        <v>5.0999999999999996</v>
      </c>
      <c r="M759" s="5" t="str">
        <f>IF(ISBLANK('Monitor Data'!R752),"",IF(M$4&gt;'Monitor Data'!R752,"",ABS(M$4-'Monitor Data'!R752)))</f>
        <v/>
      </c>
      <c r="N759" s="5">
        <f>IF(ISBLANK('Monitor Data'!S752),"",IF(N$4&gt;'Monitor Data'!S752,"",ABS(N$4-'Monitor Data'!S752)))</f>
        <v>9.1000000000000014</v>
      </c>
    </row>
    <row r="760" spans="1:14" x14ac:dyDescent="0.25">
      <c r="A760" s="8">
        <v>44948</v>
      </c>
      <c r="B760" s="5" t="str">
        <f>IF(ISBLANK('Monitor Data'!B753),"",IF(B$4&gt;'Monitor Data'!B753,"",ABS(B$4-'Monitor Data'!B753)))</f>
        <v/>
      </c>
      <c r="C760" s="5" t="str">
        <f>IF(ISBLANK('Monitor Data'!D753),"",IF(C$4&gt;'Monitor Data'!D753,"",ABS(C$4-'Monitor Data'!D753)))</f>
        <v/>
      </c>
      <c r="D760" s="5">
        <f>IF(ISBLANK('Monitor Data'!E753),"",IF(D$4&gt;'Monitor Data'!E753,"",ABS(D$4-'Monitor Data'!E753)))</f>
        <v>4.3</v>
      </c>
      <c r="E760" s="5">
        <f>IF(ISBLANK('Monitor Data'!G753),"",IF(E$4&gt;'Monitor Data'!G753,"",ABS(E$4-'Monitor Data'!G753)))</f>
        <v>5.95</v>
      </c>
      <c r="F760" s="5" t="str">
        <f>IF(ISBLANK('Monitor Data'!H753),"",IF(F$4&gt;'Monitor Data'!H753,"",ABS(F$4-'Monitor Data'!H753)))</f>
        <v/>
      </c>
      <c r="G760" s="5" t="str">
        <f>IF(ISBLANK('Monitor Data'!J753),"",IF(G$4&gt;'Monitor Data'!J753,"",ABS(G$4-'Monitor Data'!J753)))</f>
        <v/>
      </c>
      <c r="H760" s="5" t="str">
        <f>IF(ISBLANK('Monitor Data'!L753),"",IF(H$4&gt;'Monitor Data'!L753,"",ABS(H$4-'Monitor Data'!L753)))</f>
        <v/>
      </c>
      <c r="I760" s="5">
        <f>IF(ISBLANK('Monitor Data'!M753),"",IF(I$4&gt;'Monitor Data'!M753,"",ABS(I$4-'Monitor Data'!M753)))</f>
        <v>6.1</v>
      </c>
      <c r="J760" s="5" t="str">
        <f>IF(ISBLANK('Monitor Data'!O753),"",IF(J$4&gt;'Monitor Data'!O753,"",ABS(J$4-'Monitor Data'!O753)))</f>
        <v/>
      </c>
      <c r="K760" s="5">
        <f>IF(ISBLANK('Monitor Data'!P753),"",IF(K$4&gt;'Monitor Data'!P753,"",ABS(K$4-'Monitor Data'!P753)))</f>
        <v>3.7</v>
      </c>
      <c r="L760" s="5" t="str">
        <f>IF(ISBLANK('Monitor Data'!Q753),"",IF(L$4&gt;'Monitor Data'!Q753,"",ABS(L$4-'Monitor Data'!Q753)))</f>
        <v/>
      </c>
      <c r="M760" s="5" t="str">
        <f>IF(ISBLANK('Monitor Data'!R753),"",IF(M$4&gt;'Monitor Data'!R753,"",ABS(M$4-'Monitor Data'!R753)))</f>
        <v/>
      </c>
      <c r="N760" s="5" t="str">
        <f>IF(ISBLANK('Monitor Data'!S753),"",IF(N$4&gt;'Monitor Data'!S753,"",ABS(N$4-'Monitor Data'!S753)))</f>
        <v/>
      </c>
    </row>
    <row r="761" spans="1:14" x14ac:dyDescent="0.25">
      <c r="A761" s="8">
        <v>44949</v>
      </c>
      <c r="B761" s="5" t="str">
        <f>IF(ISBLANK('Monitor Data'!B754),"",IF(B$4&gt;'Monitor Data'!B754,"",ABS(B$4-'Monitor Data'!B754)))</f>
        <v/>
      </c>
      <c r="C761" s="5" t="str">
        <f>IF(ISBLANK('Monitor Data'!D754),"",IF(C$4&gt;'Monitor Data'!D754,"",ABS(C$4-'Monitor Data'!D754)))</f>
        <v/>
      </c>
      <c r="D761" s="5">
        <f>IF(ISBLANK('Monitor Data'!E754),"",IF(D$4&gt;'Monitor Data'!E754,"",ABS(D$4-'Monitor Data'!E754)))</f>
        <v>6.8</v>
      </c>
      <c r="E761" s="5">
        <f>IF(ISBLANK('Monitor Data'!G754),"",IF(E$4&gt;'Monitor Data'!G754,"",ABS(E$4-'Monitor Data'!G754)))</f>
        <v>7.2499999999999991</v>
      </c>
      <c r="F761" s="5" t="str">
        <f>IF(ISBLANK('Monitor Data'!H754),"",IF(F$4&gt;'Monitor Data'!H754,"",ABS(F$4-'Monitor Data'!H754)))</f>
        <v/>
      </c>
      <c r="G761" s="5" t="str">
        <f>IF(ISBLANK('Monitor Data'!J754),"",IF(G$4&gt;'Monitor Data'!J754,"",ABS(G$4-'Monitor Data'!J754)))</f>
        <v/>
      </c>
      <c r="H761" s="5" t="str">
        <f>IF(ISBLANK('Monitor Data'!L754),"",IF(H$4&gt;'Monitor Data'!L754,"",ABS(H$4-'Monitor Data'!L754)))</f>
        <v/>
      </c>
      <c r="I761" s="5">
        <f>IF(ISBLANK('Monitor Data'!M754),"",IF(I$4&gt;'Monitor Data'!M754,"",ABS(I$4-'Monitor Data'!M754)))</f>
        <v>10</v>
      </c>
      <c r="J761" s="5" t="str">
        <f>IF(ISBLANK('Monitor Data'!O754),"",IF(J$4&gt;'Monitor Data'!O754,"",ABS(J$4-'Monitor Data'!O754)))</f>
        <v/>
      </c>
      <c r="K761" s="5">
        <f>IF(ISBLANK('Monitor Data'!P754),"",IF(K$4&gt;'Monitor Data'!P754,"",ABS(K$4-'Monitor Data'!P754)))</f>
        <v>6.9999999999999991</v>
      </c>
      <c r="L761" s="5" t="str">
        <f>IF(ISBLANK('Monitor Data'!Q754),"",IF(L$4&gt;'Monitor Data'!Q754,"",ABS(L$4-'Monitor Data'!Q754)))</f>
        <v/>
      </c>
      <c r="M761" s="5" t="str">
        <f>IF(ISBLANK('Monitor Data'!R754),"",IF(M$4&gt;'Monitor Data'!R754,"",ABS(M$4-'Monitor Data'!R754)))</f>
        <v/>
      </c>
      <c r="N761" s="5" t="str">
        <f>IF(ISBLANK('Monitor Data'!S754),"",IF(N$4&gt;'Monitor Data'!S754,"",ABS(N$4-'Monitor Data'!S754)))</f>
        <v/>
      </c>
    </row>
    <row r="762" spans="1:14" x14ac:dyDescent="0.25">
      <c r="A762" s="8">
        <v>44950</v>
      </c>
      <c r="B762" s="5">
        <f>IF(ISBLANK('Monitor Data'!B755),"",IF(B$4&gt;'Monitor Data'!B755,"",ABS(B$4-'Monitor Data'!B755)))</f>
        <v>7.5</v>
      </c>
      <c r="C762" s="5">
        <f>IF(ISBLANK('Monitor Data'!D755),"",IF(C$4&gt;'Monitor Data'!D755,"",ABS(C$4-'Monitor Data'!D755)))</f>
        <v>7.1999999999999993</v>
      </c>
      <c r="D762" s="5">
        <f>IF(ISBLANK('Monitor Data'!E755),"",IF(D$4&gt;'Monitor Data'!E755,"",ABS(D$4-'Monitor Data'!E755)))</f>
        <v>7.6000000000000005</v>
      </c>
      <c r="E762" s="5">
        <f>IF(ISBLANK('Monitor Data'!G755),"",IF(E$4&gt;'Monitor Data'!G755,"",ABS(E$4-'Monitor Data'!G755)))</f>
        <v>9.3500000000000014</v>
      </c>
      <c r="F762" s="5">
        <f>IF(ISBLANK('Monitor Data'!H755),"",IF(F$4&gt;'Monitor Data'!H755,"",ABS(F$4-'Monitor Data'!H755)))</f>
        <v>18.100000000000001</v>
      </c>
      <c r="G762" s="5">
        <f>IF(ISBLANK('Monitor Data'!J755),"",IF(G$4&gt;'Monitor Data'!J755,"",ABS(G$4-'Monitor Data'!J755)))</f>
        <v>5.4</v>
      </c>
      <c r="H762" s="5">
        <f>IF(ISBLANK('Monitor Data'!L755),"",IF(H$4&gt;'Monitor Data'!L755,"",ABS(H$4-'Monitor Data'!L755)))</f>
        <v>2.3999999999999995</v>
      </c>
      <c r="I762" s="5">
        <f>IF(ISBLANK('Monitor Data'!M755),"",IF(I$4&gt;'Monitor Data'!M755,"",ABS(I$4-'Monitor Data'!M755)))</f>
        <v>12.899999999999999</v>
      </c>
      <c r="J762" s="5">
        <f>IF(ISBLANK('Monitor Data'!O755),"",IF(J$4&gt;'Monitor Data'!O755,"",ABS(J$4-'Monitor Data'!O755)))</f>
        <v>5.5</v>
      </c>
      <c r="K762" s="5">
        <f>IF(ISBLANK('Monitor Data'!P755),"",IF(K$4&gt;'Monitor Data'!P755,"",ABS(K$4-'Monitor Data'!P755)))</f>
        <v>8.3999999999999986</v>
      </c>
      <c r="L762" s="5">
        <f>IF(ISBLANK('Monitor Data'!Q755),"",IF(L$4&gt;'Monitor Data'!Q755,"",ABS(L$4-'Monitor Data'!Q755)))</f>
        <v>7.3000000000000007</v>
      </c>
      <c r="M762" s="5">
        <f>IF(ISBLANK('Monitor Data'!R755),"",IF(M$4&gt;'Monitor Data'!R755,"",ABS(M$4-'Monitor Data'!R755)))</f>
        <v>10</v>
      </c>
      <c r="N762" s="5">
        <f>IF(ISBLANK('Monitor Data'!S755),"",IF(N$4&gt;'Monitor Data'!S755,"",ABS(N$4-'Monitor Data'!S755)))</f>
        <v>5.3</v>
      </c>
    </row>
    <row r="763" spans="1:14" x14ac:dyDescent="0.25">
      <c r="A763" s="8">
        <v>44951</v>
      </c>
      <c r="B763" s="5" t="str">
        <f>IF(ISBLANK('Monitor Data'!B756),"",IF(B$4&gt;'Monitor Data'!B756,"",ABS(B$4-'Monitor Data'!B756)))</f>
        <v/>
      </c>
      <c r="C763" s="5" t="str">
        <f>IF(ISBLANK('Monitor Data'!D756),"",IF(C$4&gt;'Monitor Data'!D756,"",ABS(C$4-'Monitor Data'!D756)))</f>
        <v/>
      </c>
      <c r="D763" s="5">
        <f>IF(ISBLANK('Monitor Data'!E756),"",IF(D$4&gt;'Monitor Data'!E756,"",ABS(D$4-'Monitor Data'!E756)))</f>
        <v>6.3999999999999995</v>
      </c>
      <c r="E763" s="5">
        <f>IF(ISBLANK('Monitor Data'!G756),"",IF(E$4&gt;'Monitor Data'!G756,"",ABS(E$4-'Monitor Data'!G756)))</f>
        <v>6.55</v>
      </c>
      <c r="F763" s="5" t="str">
        <f>IF(ISBLANK('Monitor Data'!H756),"",IF(F$4&gt;'Monitor Data'!H756,"",ABS(F$4-'Monitor Data'!H756)))</f>
        <v/>
      </c>
      <c r="G763" s="5" t="str">
        <f>IF(ISBLANK('Monitor Data'!J756),"",IF(G$4&gt;'Monitor Data'!J756,"",ABS(G$4-'Monitor Data'!J756)))</f>
        <v/>
      </c>
      <c r="H763" s="5" t="str">
        <f>IF(ISBLANK('Monitor Data'!L756),"",IF(H$4&gt;'Monitor Data'!L756,"",ABS(H$4-'Monitor Data'!L756)))</f>
        <v/>
      </c>
      <c r="I763" s="5">
        <f>IF(ISBLANK('Monitor Data'!M756),"",IF(I$4&gt;'Monitor Data'!M756,"",ABS(I$4-'Monitor Data'!M756)))</f>
        <v>3.8000000000000007</v>
      </c>
      <c r="J763" s="5" t="str">
        <f>IF(ISBLANK('Monitor Data'!O756),"",IF(J$4&gt;'Monitor Data'!O756,"",ABS(J$4-'Monitor Data'!O756)))</f>
        <v/>
      </c>
      <c r="K763" s="5">
        <f>IF(ISBLANK('Monitor Data'!P756),"",IF(K$4&gt;'Monitor Data'!P756,"",ABS(K$4-'Monitor Data'!P756)))</f>
        <v>6.6000000000000005</v>
      </c>
      <c r="L763" s="5" t="str">
        <f>IF(ISBLANK('Monitor Data'!Q756),"",IF(L$4&gt;'Monitor Data'!Q756,"",ABS(L$4-'Monitor Data'!Q756)))</f>
        <v/>
      </c>
      <c r="M763" s="5" t="str">
        <f>IF(ISBLANK('Monitor Data'!R756),"",IF(M$4&gt;'Monitor Data'!R756,"",ABS(M$4-'Monitor Data'!R756)))</f>
        <v/>
      </c>
      <c r="N763" s="5" t="str">
        <f>IF(ISBLANK('Monitor Data'!S756),"",IF(N$4&gt;'Monitor Data'!S756,"",ABS(N$4-'Monitor Data'!S756)))</f>
        <v/>
      </c>
    </row>
    <row r="764" spans="1:14" x14ac:dyDescent="0.25">
      <c r="A764" s="8">
        <v>44952</v>
      </c>
      <c r="B764" s="5" t="str">
        <f>IF(ISBLANK('Monitor Data'!B757),"",IF(B$4&gt;'Monitor Data'!B757,"",ABS(B$4-'Monitor Data'!B757)))</f>
        <v/>
      </c>
      <c r="C764" s="5" t="str">
        <f>IF(ISBLANK('Monitor Data'!D757),"",IF(C$4&gt;'Monitor Data'!D757,"",ABS(C$4-'Monitor Data'!D757)))</f>
        <v/>
      </c>
      <c r="D764" s="5" t="str">
        <f>IF(ISBLANK('Monitor Data'!E757),"",IF(D$4&gt;'Monitor Data'!E757,"",ABS(D$4-'Monitor Data'!E757)))</f>
        <v/>
      </c>
      <c r="E764" s="5" t="str">
        <f>IF(ISBLANK('Monitor Data'!G757),"",IF(E$4&gt;'Monitor Data'!G757,"",ABS(E$4-'Monitor Data'!G757)))</f>
        <v/>
      </c>
      <c r="F764" s="5" t="str">
        <f>IF(ISBLANK('Monitor Data'!H757),"",IF(F$4&gt;'Monitor Data'!H757,"",ABS(F$4-'Monitor Data'!H757)))</f>
        <v/>
      </c>
      <c r="G764" s="5" t="str">
        <f>IF(ISBLANK('Monitor Data'!J757),"",IF(G$4&gt;'Monitor Data'!J757,"",ABS(G$4-'Monitor Data'!J757)))</f>
        <v/>
      </c>
      <c r="H764" s="5" t="str">
        <f>IF(ISBLANK('Monitor Data'!L757),"",IF(H$4&gt;'Monitor Data'!L757,"",ABS(H$4-'Monitor Data'!L757)))</f>
        <v/>
      </c>
      <c r="I764" s="5" t="str">
        <f>IF(ISBLANK('Monitor Data'!M757),"",IF(I$4&gt;'Monitor Data'!M757,"",ABS(I$4-'Monitor Data'!M757)))</f>
        <v/>
      </c>
      <c r="J764" s="5" t="str">
        <f>IF(ISBLANK('Monitor Data'!O757),"",IF(J$4&gt;'Monitor Data'!O757,"",ABS(J$4-'Monitor Data'!O757)))</f>
        <v/>
      </c>
      <c r="K764" s="5" t="str">
        <f>IF(ISBLANK('Monitor Data'!P757),"",IF(K$4&gt;'Monitor Data'!P757,"",ABS(K$4-'Monitor Data'!P757)))</f>
        <v/>
      </c>
      <c r="L764" s="5" t="str">
        <f>IF(ISBLANK('Monitor Data'!Q757),"",IF(L$4&gt;'Monitor Data'!Q757,"",ABS(L$4-'Monitor Data'!Q757)))</f>
        <v/>
      </c>
      <c r="M764" s="5" t="str">
        <f>IF(ISBLANK('Monitor Data'!R757),"",IF(M$4&gt;'Monitor Data'!R757,"",ABS(M$4-'Monitor Data'!R757)))</f>
        <v/>
      </c>
      <c r="N764" s="5" t="str">
        <f>IF(ISBLANK('Monitor Data'!S757),"",IF(N$4&gt;'Monitor Data'!S757,"",ABS(N$4-'Monitor Data'!S757)))</f>
        <v/>
      </c>
    </row>
    <row r="765" spans="1:14" x14ac:dyDescent="0.25">
      <c r="A765" s="8">
        <v>44953</v>
      </c>
      <c r="B765" s="5" t="str">
        <f>IF(ISBLANK('Monitor Data'!B758),"",IF(B$4&gt;'Monitor Data'!B758,"",ABS(B$4-'Monitor Data'!B758)))</f>
        <v/>
      </c>
      <c r="C765" s="5" t="str">
        <f>IF(ISBLANK('Monitor Data'!D758),"",IF(C$4&gt;'Monitor Data'!D758,"",ABS(C$4-'Monitor Data'!D758)))</f>
        <v/>
      </c>
      <c r="D765" s="5" t="str">
        <f>IF(ISBLANK('Monitor Data'!E758),"",IF(D$4&gt;'Monitor Data'!E758,"",ABS(D$4-'Monitor Data'!E758)))</f>
        <v/>
      </c>
      <c r="E765" s="5" t="str">
        <f>IF(ISBLANK('Monitor Data'!G758),"",IF(E$4&gt;'Monitor Data'!G758,"",ABS(E$4-'Monitor Data'!G758)))</f>
        <v/>
      </c>
      <c r="F765" s="5" t="str">
        <f>IF(ISBLANK('Monitor Data'!H758),"",IF(F$4&gt;'Monitor Data'!H758,"",ABS(F$4-'Monitor Data'!H758)))</f>
        <v/>
      </c>
      <c r="G765" s="5" t="str">
        <f>IF(ISBLANK('Monitor Data'!J758),"",IF(G$4&gt;'Monitor Data'!J758,"",ABS(G$4-'Monitor Data'!J758)))</f>
        <v/>
      </c>
      <c r="H765" s="5" t="str">
        <f>IF(ISBLANK('Monitor Data'!L758),"",IF(H$4&gt;'Monitor Data'!L758,"",ABS(H$4-'Monitor Data'!L758)))</f>
        <v/>
      </c>
      <c r="I765" s="5" t="str">
        <f>IF(ISBLANK('Monitor Data'!M758),"",IF(I$4&gt;'Monitor Data'!M758,"",ABS(I$4-'Monitor Data'!M758)))</f>
        <v/>
      </c>
      <c r="J765" s="5" t="str">
        <f>IF(ISBLANK('Monitor Data'!O758),"",IF(J$4&gt;'Monitor Data'!O758,"",ABS(J$4-'Monitor Data'!O758)))</f>
        <v/>
      </c>
      <c r="K765" s="5" t="str">
        <f>IF(ISBLANK('Monitor Data'!P758),"",IF(K$4&gt;'Monitor Data'!P758,"",ABS(K$4-'Monitor Data'!P758)))</f>
        <v/>
      </c>
      <c r="L765" s="5" t="str">
        <f>IF(ISBLANK('Monitor Data'!Q758),"",IF(L$4&gt;'Monitor Data'!Q758,"",ABS(L$4-'Monitor Data'!Q758)))</f>
        <v/>
      </c>
      <c r="M765" s="5" t="str">
        <f>IF(ISBLANK('Monitor Data'!R758),"",IF(M$4&gt;'Monitor Data'!R758,"",ABS(M$4-'Monitor Data'!R758)))</f>
        <v/>
      </c>
      <c r="N765" s="5" t="str">
        <f>IF(ISBLANK('Monitor Data'!S758),"",IF(N$4&gt;'Monitor Data'!S758,"",ABS(N$4-'Monitor Data'!S758)))</f>
        <v/>
      </c>
    </row>
    <row r="766" spans="1:14" x14ac:dyDescent="0.25">
      <c r="A766" s="8">
        <v>44954</v>
      </c>
      <c r="B766" s="5" t="str">
        <f>IF(ISBLANK('Monitor Data'!B759),"",IF(B$4&gt;'Monitor Data'!B759,"",ABS(B$4-'Monitor Data'!B759)))</f>
        <v/>
      </c>
      <c r="C766" s="5" t="str">
        <f>IF(ISBLANK('Monitor Data'!D759),"",IF(C$4&gt;'Monitor Data'!D759,"",ABS(C$4-'Monitor Data'!D759)))</f>
        <v/>
      </c>
      <c r="D766" s="5" t="str">
        <f>IF(ISBLANK('Monitor Data'!E759),"",IF(D$4&gt;'Monitor Data'!E759,"",ABS(D$4-'Monitor Data'!E759)))</f>
        <v/>
      </c>
      <c r="E766" s="5" t="str">
        <f>IF(ISBLANK('Monitor Data'!G759),"",IF(E$4&gt;'Monitor Data'!G759,"",ABS(E$4-'Monitor Data'!G759)))</f>
        <v/>
      </c>
      <c r="F766" s="5" t="str">
        <f>IF(ISBLANK('Monitor Data'!H759),"",IF(F$4&gt;'Monitor Data'!H759,"",ABS(F$4-'Monitor Data'!H759)))</f>
        <v/>
      </c>
      <c r="G766" s="5" t="str">
        <f>IF(ISBLANK('Monitor Data'!J759),"",IF(G$4&gt;'Monitor Data'!J759,"",ABS(G$4-'Monitor Data'!J759)))</f>
        <v/>
      </c>
      <c r="H766" s="5" t="str">
        <f>IF(ISBLANK('Monitor Data'!L759),"",IF(H$4&gt;'Monitor Data'!L759,"",ABS(H$4-'Monitor Data'!L759)))</f>
        <v/>
      </c>
      <c r="I766" s="5" t="str">
        <f>IF(ISBLANK('Monitor Data'!M759),"",IF(I$4&gt;'Monitor Data'!M759,"",ABS(I$4-'Monitor Data'!M759)))</f>
        <v/>
      </c>
      <c r="J766" s="5" t="str">
        <f>IF(ISBLANK('Monitor Data'!O759),"",IF(J$4&gt;'Monitor Data'!O759,"",ABS(J$4-'Monitor Data'!O759)))</f>
        <v/>
      </c>
      <c r="K766" s="5" t="str">
        <f>IF(ISBLANK('Monitor Data'!P759),"",IF(K$4&gt;'Monitor Data'!P759,"",ABS(K$4-'Monitor Data'!P759)))</f>
        <v/>
      </c>
      <c r="L766" s="5" t="str">
        <f>IF(ISBLANK('Monitor Data'!Q759),"",IF(L$4&gt;'Monitor Data'!Q759,"",ABS(L$4-'Monitor Data'!Q759)))</f>
        <v/>
      </c>
      <c r="M766" s="5" t="str">
        <f>IF(ISBLANK('Monitor Data'!R759),"",IF(M$4&gt;'Monitor Data'!R759,"",ABS(M$4-'Monitor Data'!R759)))</f>
        <v/>
      </c>
      <c r="N766" s="5" t="str">
        <f>IF(ISBLANK('Monitor Data'!S759),"",IF(N$4&gt;'Monitor Data'!S759,"",ABS(N$4-'Monitor Data'!S759)))</f>
        <v/>
      </c>
    </row>
    <row r="767" spans="1:14" x14ac:dyDescent="0.25">
      <c r="A767" s="8">
        <v>44955</v>
      </c>
      <c r="B767" s="5" t="str">
        <f>IF(ISBLANK('Monitor Data'!B760),"",IF(B$4&gt;'Monitor Data'!B760,"",ABS(B$4-'Monitor Data'!B760)))</f>
        <v/>
      </c>
      <c r="C767" s="5" t="str">
        <f>IF(ISBLANK('Monitor Data'!D760),"",IF(C$4&gt;'Monitor Data'!D760,"",ABS(C$4-'Monitor Data'!D760)))</f>
        <v/>
      </c>
      <c r="D767" s="5" t="str">
        <f>IF(ISBLANK('Monitor Data'!E760),"",IF(D$4&gt;'Monitor Data'!E760,"",ABS(D$4-'Monitor Data'!E760)))</f>
        <v/>
      </c>
      <c r="E767" s="5" t="str">
        <f>IF(ISBLANK('Monitor Data'!G760),"",IF(E$4&gt;'Monitor Data'!G760,"",ABS(E$4-'Monitor Data'!G760)))</f>
        <v/>
      </c>
      <c r="F767" s="5" t="str">
        <f>IF(ISBLANK('Monitor Data'!H760),"",IF(F$4&gt;'Monitor Data'!H760,"",ABS(F$4-'Monitor Data'!H760)))</f>
        <v/>
      </c>
      <c r="G767" s="5" t="str">
        <f>IF(ISBLANK('Monitor Data'!J760),"",IF(G$4&gt;'Monitor Data'!J760,"",ABS(G$4-'Monitor Data'!J760)))</f>
        <v/>
      </c>
      <c r="H767" s="5" t="str">
        <f>IF(ISBLANK('Monitor Data'!L760),"",IF(H$4&gt;'Monitor Data'!L760,"",ABS(H$4-'Monitor Data'!L760)))</f>
        <v/>
      </c>
      <c r="I767" s="5" t="str">
        <f>IF(ISBLANK('Monitor Data'!M760),"",IF(I$4&gt;'Monitor Data'!M760,"",ABS(I$4-'Monitor Data'!M760)))</f>
        <v/>
      </c>
      <c r="J767" s="5" t="str">
        <f>IF(ISBLANK('Monitor Data'!O760),"",IF(J$4&gt;'Monitor Data'!O760,"",ABS(J$4-'Monitor Data'!O760)))</f>
        <v/>
      </c>
      <c r="K767" s="5" t="str">
        <f>IF(ISBLANK('Monitor Data'!P760),"",IF(K$4&gt;'Monitor Data'!P760,"",ABS(K$4-'Monitor Data'!P760)))</f>
        <v/>
      </c>
      <c r="L767" s="5" t="str">
        <f>IF(ISBLANK('Monitor Data'!Q760),"",IF(L$4&gt;'Monitor Data'!Q760,"",ABS(L$4-'Monitor Data'!Q760)))</f>
        <v/>
      </c>
      <c r="M767" s="5" t="str">
        <f>IF(ISBLANK('Monitor Data'!R760),"",IF(M$4&gt;'Monitor Data'!R760,"",ABS(M$4-'Monitor Data'!R760)))</f>
        <v/>
      </c>
      <c r="N767" s="5" t="str">
        <f>IF(ISBLANK('Monitor Data'!S760),"",IF(N$4&gt;'Monitor Data'!S760,"",ABS(N$4-'Monitor Data'!S760)))</f>
        <v/>
      </c>
    </row>
    <row r="768" spans="1:14" x14ac:dyDescent="0.25">
      <c r="A768" s="8">
        <v>44956</v>
      </c>
      <c r="B768" s="5" t="str">
        <f>IF(ISBLANK('Monitor Data'!B761),"",IF(B$4&gt;'Monitor Data'!B761,"",ABS(B$4-'Monitor Data'!B761)))</f>
        <v/>
      </c>
      <c r="C768" s="5" t="str">
        <f>IF(ISBLANK('Monitor Data'!D761),"",IF(C$4&gt;'Monitor Data'!D761,"",ABS(C$4-'Monitor Data'!D761)))</f>
        <v/>
      </c>
      <c r="D768" s="5" t="str">
        <f>IF(ISBLANK('Monitor Data'!E761),"",IF(D$4&gt;'Monitor Data'!E761,"",ABS(D$4-'Monitor Data'!E761)))</f>
        <v/>
      </c>
      <c r="E768" s="5" t="str">
        <f>IF(ISBLANK('Monitor Data'!G761),"",IF(E$4&gt;'Monitor Data'!G761,"",ABS(E$4-'Monitor Data'!G761)))</f>
        <v/>
      </c>
      <c r="F768" s="5" t="str">
        <f>IF(ISBLANK('Monitor Data'!H761),"",IF(F$4&gt;'Monitor Data'!H761,"",ABS(F$4-'Monitor Data'!H761)))</f>
        <v/>
      </c>
      <c r="G768" s="5" t="str">
        <f>IF(ISBLANK('Monitor Data'!J761),"",IF(G$4&gt;'Monitor Data'!J761,"",ABS(G$4-'Monitor Data'!J761)))</f>
        <v/>
      </c>
      <c r="H768" s="5">
        <f>IF(ISBLANK('Monitor Data'!L761),"",IF(H$4&gt;'Monitor Data'!L761,"",ABS(H$4-'Monitor Data'!L761)))</f>
        <v>0</v>
      </c>
      <c r="I768" s="5" t="str">
        <f>IF(ISBLANK('Monitor Data'!M761),"",IF(I$4&gt;'Monitor Data'!M761,"",ABS(I$4-'Monitor Data'!M761)))</f>
        <v/>
      </c>
      <c r="J768" s="5" t="str">
        <f>IF(ISBLANK('Monitor Data'!O761),"",IF(J$4&gt;'Monitor Data'!O761,"",ABS(J$4-'Monitor Data'!O761)))</f>
        <v/>
      </c>
      <c r="K768" s="5" t="str">
        <f>IF(ISBLANK('Monitor Data'!P761),"",IF(K$4&gt;'Monitor Data'!P761,"",ABS(K$4-'Monitor Data'!P761)))</f>
        <v/>
      </c>
      <c r="L768" s="5" t="str">
        <f>IF(ISBLANK('Monitor Data'!Q761),"",IF(L$4&gt;'Monitor Data'!Q761,"",ABS(L$4-'Monitor Data'!Q761)))</f>
        <v/>
      </c>
      <c r="M768" s="5" t="str">
        <f>IF(ISBLANK('Monitor Data'!R761),"",IF(M$4&gt;'Monitor Data'!R761,"",ABS(M$4-'Monitor Data'!R761)))</f>
        <v/>
      </c>
      <c r="N768" s="5" t="str">
        <f>IF(ISBLANK('Monitor Data'!S761),"",IF(N$4&gt;'Monitor Data'!S761,"",ABS(N$4-'Monitor Data'!S761)))</f>
        <v/>
      </c>
    </row>
    <row r="769" spans="1:14" x14ac:dyDescent="0.25">
      <c r="A769" s="8">
        <v>44957</v>
      </c>
      <c r="B769" s="5" t="str">
        <f>IF(ISBLANK('Monitor Data'!B762),"",IF(B$4&gt;'Monitor Data'!B762,"",ABS(B$4-'Monitor Data'!B762)))</f>
        <v/>
      </c>
      <c r="C769" s="5" t="str">
        <f>IF(ISBLANK('Monitor Data'!D762),"",IF(C$4&gt;'Monitor Data'!D762,"",ABS(C$4-'Monitor Data'!D762)))</f>
        <v/>
      </c>
      <c r="D769" s="5">
        <f>IF(ISBLANK('Monitor Data'!E762),"",IF(D$4&gt;'Monitor Data'!E762,"",ABS(D$4-'Monitor Data'!E762)))</f>
        <v>2.6000000000000005</v>
      </c>
      <c r="E769" s="5">
        <f>IF(ISBLANK('Monitor Data'!G762),"",IF(E$4&gt;'Monitor Data'!G762,"",ABS(E$4-'Monitor Data'!G762)))</f>
        <v>4.3500000000000005</v>
      </c>
      <c r="F769" s="5">
        <f>IF(ISBLANK('Monitor Data'!H762),"",IF(F$4&gt;'Monitor Data'!H762,"",ABS(F$4-'Monitor Data'!H762)))</f>
        <v>0</v>
      </c>
      <c r="G769" s="5" t="str">
        <f>IF(ISBLANK('Monitor Data'!J762),"",IF(G$4&gt;'Monitor Data'!J762,"",ABS(G$4-'Monitor Data'!J762)))</f>
        <v/>
      </c>
      <c r="H769" s="5" t="str">
        <f>IF(ISBLANK('Monitor Data'!L762),"",IF(H$4&gt;'Monitor Data'!L762,"",ABS(H$4-'Monitor Data'!L762)))</f>
        <v/>
      </c>
      <c r="I769" s="5">
        <f>IF(ISBLANK('Monitor Data'!M762),"",IF(I$4&gt;'Monitor Data'!M762,"",ABS(I$4-'Monitor Data'!M762)))</f>
        <v>0.29999999999999982</v>
      </c>
      <c r="J769" s="5" t="str">
        <f>IF(ISBLANK('Monitor Data'!O762),"",IF(J$4&gt;'Monitor Data'!O762,"",ABS(J$4-'Monitor Data'!O762)))</f>
        <v/>
      </c>
      <c r="K769" s="5">
        <f>IF(ISBLANK('Monitor Data'!P762),"",IF(K$4&gt;'Monitor Data'!P762,"",ABS(K$4-'Monitor Data'!P762)))</f>
        <v>1.9999999999999991</v>
      </c>
      <c r="L769" s="5" t="str">
        <f>IF(ISBLANK('Monitor Data'!Q762),"",IF(L$4&gt;'Monitor Data'!Q762,"",ABS(L$4-'Monitor Data'!Q762)))</f>
        <v/>
      </c>
      <c r="M769" s="5" t="str">
        <f>IF(ISBLANK('Monitor Data'!R762),"",IF(M$4&gt;'Monitor Data'!R762,"",ABS(M$4-'Monitor Data'!R762)))</f>
        <v/>
      </c>
      <c r="N769" s="5" t="str">
        <f>IF(ISBLANK('Monitor Data'!S762),"",IF(N$4&gt;'Monitor Data'!S762,"",ABS(N$4-'Monitor Data'!S762)))</f>
        <v/>
      </c>
    </row>
    <row r="770" spans="1:14" x14ac:dyDescent="0.25">
      <c r="A770" s="8">
        <v>44958</v>
      </c>
      <c r="B770" s="5" t="str">
        <f>IF(ISBLANK('Monitor Data'!B763),"",IF(B$4&gt;'Monitor Data'!B763,"",ABS(B$4-'Monitor Data'!B763)))</f>
        <v/>
      </c>
      <c r="C770" s="5" t="str">
        <f>IF(ISBLANK('Monitor Data'!D763),"",IF(C$4&gt;'Monitor Data'!D763,"",ABS(C$4-'Monitor Data'!D763)))</f>
        <v/>
      </c>
      <c r="D770" s="5">
        <f>IF(ISBLANK('Monitor Data'!E763),"",IF(D$4&gt;'Monitor Data'!E763,"",ABS(D$4-'Monitor Data'!E763)))</f>
        <v>0.59999999999999964</v>
      </c>
      <c r="E770" s="5">
        <f>IF(ISBLANK('Monitor Data'!G763),"",IF(E$4&gt;'Monitor Data'!G763,"",ABS(E$4-'Monitor Data'!G763)))</f>
        <v>1.1499999999999995</v>
      </c>
      <c r="F770" s="5" t="str">
        <f>IF(ISBLANK('Monitor Data'!H763),"",IF(F$4&gt;'Monitor Data'!H763,"",ABS(F$4-'Monitor Data'!H763)))</f>
        <v/>
      </c>
      <c r="G770" s="5" t="str">
        <f>IF(ISBLANK('Monitor Data'!J763),"",IF(G$4&gt;'Monitor Data'!J763,"",ABS(G$4-'Monitor Data'!J763)))</f>
        <v/>
      </c>
      <c r="H770" s="5" t="str">
        <f>IF(ISBLANK('Monitor Data'!L763),"",IF(H$4&gt;'Monitor Data'!L763,"",ABS(H$4-'Monitor Data'!L763)))</f>
        <v/>
      </c>
      <c r="I770" s="5">
        <f>IF(ISBLANK('Monitor Data'!M763),"",IF(I$4&gt;'Monitor Data'!M763,"",ABS(I$4-'Monitor Data'!M763)))</f>
        <v>0.29999999999999982</v>
      </c>
      <c r="J770" s="5" t="str">
        <f>IF(ISBLANK('Monitor Data'!O763),"",IF(J$4&gt;'Monitor Data'!O763,"",ABS(J$4-'Monitor Data'!O763)))</f>
        <v/>
      </c>
      <c r="K770" s="5">
        <f>IF(ISBLANK('Monitor Data'!P763),"",IF(K$4&gt;'Monitor Data'!P763,"",ABS(K$4-'Monitor Data'!P763)))</f>
        <v>1.2999999999999998</v>
      </c>
      <c r="L770" s="5" t="str">
        <f>IF(ISBLANK('Monitor Data'!Q763),"",IF(L$4&gt;'Monitor Data'!Q763,"",ABS(L$4-'Monitor Data'!Q763)))</f>
        <v/>
      </c>
      <c r="M770" s="5" t="str">
        <f>IF(ISBLANK('Monitor Data'!R763),"",IF(M$4&gt;'Monitor Data'!R763,"",ABS(M$4-'Monitor Data'!R763)))</f>
        <v/>
      </c>
      <c r="N770" s="5" t="str">
        <f>IF(ISBLANK('Monitor Data'!S763),"",IF(N$4&gt;'Monitor Data'!S763,"",ABS(N$4-'Monitor Data'!S763)))</f>
        <v/>
      </c>
    </row>
    <row r="771" spans="1:14" x14ac:dyDescent="0.25">
      <c r="A771" s="8">
        <v>44959</v>
      </c>
      <c r="B771" s="5">
        <f>IF(ISBLANK('Monitor Data'!B764),"",IF(B$4&gt;'Monitor Data'!B764,"",ABS(B$4-'Monitor Data'!B764)))</f>
        <v>5.6999999999999993</v>
      </c>
      <c r="C771" s="5">
        <f>IF(ISBLANK('Monitor Data'!D764),"",IF(C$4&gt;'Monitor Data'!D764,"",ABS(C$4-'Monitor Data'!D764)))</f>
        <v>1.3000000000000007</v>
      </c>
      <c r="D771" s="5">
        <f>IF(ISBLANK('Monitor Data'!E764),"",IF(D$4&gt;'Monitor Data'!E764,"",ABS(D$4-'Monitor Data'!E764)))</f>
        <v>1.3999999999999995</v>
      </c>
      <c r="E771" s="5">
        <f>IF(ISBLANK('Monitor Data'!G764),"",IF(E$4&gt;'Monitor Data'!G764,"",ABS(E$4-'Monitor Data'!G764)))</f>
        <v>1.9500000000000002</v>
      </c>
      <c r="F771" s="5">
        <f>IF(ISBLANK('Monitor Data'!H764),"",IF(F$4&gt;'Monitor Data'!H764,"",ABS(F$4-'Monitor Data'!H764)))</f>
        <v>1</v>
      </c>
      <c r="G771" s="5">
        <f>IF(ISBLANK('Monitor Data'!J764),"",IF(G$4&gt;'Monitor Data'!J764,"",ABS(G$4-'Monitor Data'!J764)))</f>
        <v>3.4000000000000004</v>
      </c>
      <c r="H771" s="5">
        <f>IF(ISBLANK('Monitor Data'!L764),"",IF(H$4&gt;'Monitor Data'!L764,"",ABS(H$4-'Monitor Data'!L764)))</f>
        <v>1.3999999999999995</v>
      </c>
      <c r="I771" s="5">
        <f>IF(ISBLANK('Monitor Data'!M764),"",IF(I$4&gt;'Monitor Data'!M764,"",ABS(I$4-'Monitor Data'!M764)))</f>
        <v>1.5999999999999996</v>
      </c>
      <c r="J771" s="5">
        <f>IF(ISBLANK('Monitor Data'!O764),"",IF(J$4&gt;'Monitor Data'!O764,"",ABS(J$4-'Monitor Data'!O764)))</f>
        <v>4.5</v>
      </c>
      <c r="K771" s="5">
        <f>IF(ISBLANK('Monitor Data'!P764),"",IF(K$4&gt;'Monitor Data'!P764,"",ABS(K$4-'Monitor Data'!P764)))</f>
        <v>2.4999999999999991</v>
      </c>
      <c r="L771" s="5">
        <f>IF(ISBLANK('Monitor Data'!Q764),"",IF(L$4&gt;'Monitor Data'!Q764,"",ABS(L$4-'Monitor Data'!Q764)))</f>
        <v>2.5</v>
      </c>
      <c r="M771" s="5">
        <f>IF(ISBLANK('Monitor Data'!R764),"",IF(M$4&gt;'Monitor Data'!R764,"",ABS(M$4-'Monitor Data'!R764)))</f>
        <v>1.6000000000000005</v>
      </c>
      <c r="N771" s="5" t="str">
        <f>IF(ISBLANK('Monitor Data'!S764),"",IF(N$4&gt;'Monitor Data'!S764,"",ABS(N$4-'Monitor Data'!S764)))</f>
        <v/>
      </c>
    </row>
    <row r="772" spans="1:14" x14ac:dyDescent="0.25">
      <c r="A772" s="8">
        <v>44960</v>
      </c>
      <c r="B772" s="5" t="str">
        <f>IF(ISBLANK('Monitor Data'!B765),"",IF(B$4&gt;'Monitor Data'!B765,"",ABS(B$4-'Monitor Data'!B765)))</f>
        <v/>
      </c>
      <c r="C772" s="5" t="str">
        <f>IF(ISBLANK('Monitor Data'!D765),"",IF(C$4&gt;'Monitor Data'!D765,"",ABS(C$4-'Monitor Data'!D765)))</f>
        <v/>
      </c>
      <c r="D772" s="5" t="str">
        <f>IF(ISBLANK('Monitor Data'!E765),"",IF(D$4&gt;'Monitor Data'!E765,"",ABS(D$4-'Monitor Data'!E765)))</f>
        <v/>
      </c>
      <c r="E772" s="5" t="str">
        <f>IF(ISBLANK('Monitor Data'!G765),"",IF(E$4&gt;'Monitor Data'!G765,"",ABS(E$4-'Monitor Data'!G765)))</f>
        <v/>
      </c>
      <c r="F772" s="5" t="str">
        <f>IF(ISBLANK('Monitor Data'!H765),"",IF(F$4&gt;'Monitor Data'!H765,"",ABS(F$4-'Monitor Data'!H765)))</f>
        <v/>
      </c>
      <c r="G772" s="5" t="str">
        <f>IF(ISBLANK('Monitor Data'!J765),"",IF(G$4&gt;'Monitor Data'!J765,"",ABS(G$4-'Monitor Data'!J765)))</f>
        <v/>
      </c>
      <c r="H772" s="5" t="str">
        <f>IF(ISBLANK('Monitor Data'!L765),"",IF(H$4&gt;'Monitor Data'!L765,"",ABS(H$4-'Monitor Data'!L765)))</f>
        <v/>
      </c>
      <c r="I772" s="5" t="str">
        <f>IF(ISBLANK('Monitor Data'!M765),"",IF(I$4&gt;'Monitor Data'!M765,"",ABS(I$4-'Monitor Data'!M765)))</f>
        <v/>
      </c>
      <c r="J772" s="5" t="str">
        <f>IF(ISBLANK('Monitor Data'!O765),"",IF(J$4&gt;'Monitor Data'!O765,"",ABS(J$4-'Monitor Data'!O765)))</f>
        <v/>
      </c>
      <c r="K772" s="5" t="str">
        <f>IF(ISBLANK('Monitor Data'!P765),"",IF(K$4&gt;'Monitor Data'!P765,"",ABS(K$4-'Monitor Data'!P765)))</f>
        <v/>
      </c>
      <c r="L772" s="5" t="str">
        <f>IF(ISBLANK('Monitor Data'!Q765),"",IF(L$4&gt;'Monitor Data'!Q765,"",ABS(L$4-'Monitor Data'!Q765)))</f>
        <v/>
      </c>
      <c r="M772" s="5" t="str">
        <f>IF(ISBLANK('Monitor Data'!R765),"",IF(M$4&gt;'Monitor Data'!R765,"",ABS(M$4-'Monitor Data'!R765)))</f>
        <v/>
      </c>
      <c r="N772" s="5" t="str">
        <f>IF(ISBLANK('Monitor Data'!S765),"",IF(N$4&gt;'Monitor Data'!S765,"",ABS(N$4-'Monitor Data'!S765)))</f>
        <v/>
      </c>
    </row>
    <row r="773" spans="1:14" x14ac:dyDescent="0.25">
      <c r="A773" s="8">
        <v>44961</v>
      </c>
      <c r="B773" s="5" t="str">
        <f>IF(ISBLANK('Monitor Data'!B766),"",IF(B$4&gt;'Monitor Data'!B766,"",ABS(B$4-'Monitor Data'!B766)))</f>
        <v/>
      </c>
      <c r="C773" s="5" t="str">
        <f>IF(ISBLANK('Monitor Data'!D766),"",IF(C$4&gt;'Monitor Data'!D766,"",ABS(C$4-'Monitor Data'!D766)))</f>
        <v/>
      </c>
      <c r="D773" s="5">
        <f>IF(ISBLANK('Monitor Data'!E766),"",IF(D$4&gt;'Monitor Data'!E766,"",ABS(D$4-'Monitor Data'!E766)))</f>
        <v>0.89999999999999947</v>
      </c>
      <c r="E773" s="5">
        <f>IF(ISBLANK('Monitor Data'!G766),"",IF(E$4&gt;'Monitor Data'!G766,"",ABS(E$4-'Monitor Data'!G766)))</f>
        <v>5.6499999999999995</v>
      </c>
      <c r="F773" s="5" t="str">
        <f>IF(ISBLANK('Monitor Data'!H766),"",IF(F$4&gt;'Monitor Data'!H766,"",ABS(F$4-'Monitor Data'!H766)))</f>
        <v/>
      </c>
      <c r="G773" s="5" t="str">
        <f>IF(ISBLANK('Monitor Data'!J766),"",IF(G$4&gt;'Monitor Data'!J766,"",ABS(G$4-'Monitor Data'!J766)))</f>
        <v/>
      </c>
      <c r="H773" s="5" t="str">
        <f>IF(ISBLANK('Monitor Data'!L766),"",IF(H$4&gt;'Monitor Data'!L766,"",ABS(H$4-'Monitor Data'!L766)))</f>
        <v/>
      </c>
      <c r="I773" s="5">
        <f>IF(ISBLANK('Monitor Data'!M766),"",IF(I$4&gt;'Monitor Data'!M766,"",ABS(I$4-'Monitor Data'!M766)))</f>
        <v>2.5999999999999996</v>
      </c>
      <c r="J773" s="5" t="str">
        <f>IF(ISBLANK('Monitor Data'!O766),"",IF(J$4&gt;'Monitor Data'!O766,"",ABS(J$4-'Monitor Data'!O766)))</f>
        <v/>
      </c>
      <c r="K773" s="5">
        <f>IF(ISBLANK('Monitor Data'!P766),"",IF(K$4&gt;'Monitor Data'!P766,"",ABS(K$4-'Monitor Data'!P766)))</f>
        <v>0.20000000000000018</v>
      </c>
      <c r="L773" s="5" t="str">
        <f>IF(ISBLANK('Monitor Data'!Q766),"",IF(L$4&gt;'Monitor Data'!Q766,"",ABS(L$4-'Monitor Data'!Q766)))</f>
        <v/>
      </c>
      <c r="M773" s="5" t="str">
        <f>IF(ISBLANK('Monitor Data'!R766),"",IF(M$4&gt;'Monitor Data'!R766,"",ABS(M$4-'Monitor Data'!R766)))</f>
        <v/>
      </c>
      <c r="N773" s="5" t="str">
        <f>IF(ISBLANK('Monitor Data'!S766),"",IF(N$4&gt;'Monitor Data'!S766,"",ABS(N$4-'Monitor Data'!S766)))</f>
        <v/>
      </c>
    </row>
    <row r="774" spans="1:14" x14ac:dyDescent="0.25">
      <c r="A774" s="8">
        <v>44962</v>
      </c>
      <c r="B774" s="5">
        <f>IF(ISBLANK('Monitor Data'!B767),"",IF(B$4&gt;'Monitor Data'!B767,"",ABS(B$4-'Monitor Data'!B767)))</f>
        <v>5.5</v>
      </c>
      <c r="C774" s="5">
        <f>IF(ISBLANK('Monitor Data'!D767),"",IF(C$4&gt;'Monitor Data'!D767,"",ABS(C$4-'Monitor Data'!D767)))</f>
        <v>3.5</v>
      </c>
      <c r="D774" s="5">
        <f>IF(ISBLANK('Monitor Data'!E767),"",IF(D$4&gt;'Monitor Data'!E767,"",ABS(D$4-'Monitor Data'!E767)))</f>
        <v>3.6000000000000005</v>
      </c>
      <c r="E774" s="5">
        <f>IF(ISBLANK('Monitor Data'!G767),"",IF(E$4&gt;'Monitor Data'!G767,"",ABS(E$4-'Monitor Data'!G767)))</f>
        <v>4.55</v>
      </c>
      <c r="F774" s="5" t="str">
        <f>IF(ISBLANK('Monitor Data'!H767),"",IF(F$4&gt;'Monitor Data'!H767,"",ABS(F$4-'Monitor Data'!H767)))</f>
        <v/>
      </c>
      <c r="G774" s="5">
        <f>IF(ISBLANK('Monitor Data'!J767),"",IF(G$4&gt;'Monitor Data'!J767,"",ABS(G$4-'Monitor Data'!J767)))</f>
        <v>2.6999999999999993</v>
      </c>
      <c r="H774" s="5">
        <f>IF(ISBLANK('Monitor Data'!L767),"",IF(H$4&gt;'Monitor Data'!L767,"",ABS(H$4-'Monitor Data'!L767)))</f>
        <v>0.89999999999999947</v>
      </c>
      <c r="I774" s="5">
        <f>IF(ISBLANK('Monitor Data'!M767),"",IF(I$4&gt;'Monitor Data'!M767,"",ABS(I$4-'Monitor Data'!M767)))</f>
        <v>0.5</v>
      </c>
      <c r="J774" s="5">
        <f>IF(ISBLANK('Monitor Data'!O767),"",IF(J$4&gt;'Monitor Data'!O767,"",ABS(J$4-'Monitor Data'!O767)))</f>
        <v>1.5</v>
      </c>
      <c r="K774" s="5">
        <f>IF(ISBLANK('Monitor Data'!P767),"",IF(K$4&gt;'Monitor Data'!P767,"",ABS(K$4-'Monitor Data'!P767)))</f>
        <v>2.3999999999999995</v>
      </c>
      <c r="L774" s="5">
        <f>IF(ISBLANK('Monitor Data'!Q767),"",IF(L$4&gt;'Monitor Data'!Q767,"",ABS(L$4-'Monitor Data'!Q767)))</f>
        <v>2.5999999999999996</v>
      </c>
      <c r="M774" s="5" t="str">
        <f>IF(ISBLANK('Monitor Data'!R767),"",IF(M$4&gt;'Monitor Data'!R767,"",ABS(M$4-'Monitor Data'!R767)))</f>
        <v/>
      </c>
      <c r="N774" s="5" t="str">
        <f>IF(ISBLANK('Monitor Data'!S767),"",IF(N$4&gt;'Monitor Data'!S767,"",ABS(N$4-'Monitor Data'!S767)))</f>
        <v/>
      </c>
    </row>
    <row r="775" spans="1:14" x14ac:dyDescent="0.25">
      <c r="A775" s="8">
        <v>44963</v>
      </c>
      <c r="B775" s="5" t="str">
        <f>IF(ISBLANK('Monitor Data'!B768),"",IF(B$4&gt;'Monitor Data'!B768,"",ABS(B$4-'Monitor Data'!B768)))</f>
        <v/>
      </c>
      <c r="C775" s="5" t="str">
        <f>IF(ISBLANK('Monitor Data'!D768),"",IF(C$4&gt;'Monitor Data'!D768,"",ABS(C$4-'Monitor Data'!D768)))</f>
        <v/>
      </c>
      <c r="D775" s="5">
        <f>IF(ISBLANK('Monitor Data'!E768),"",IF(D$4&gt;'Monitor Data'!E768,"",ABS(D$4-'Monitor Data'!E768)))</f>
        <v>5.3</v>
      </c>
      <c r="E775" s="5">
        <f>IF(ISBLANK('Monitor Data'!G768),"",IF(E$4&gt;'Monitor Data'!G768,"",ABS(E$4-'Monitor Data'!G768)))</f>
        <v>5.8500000000000005</v>
      </c>
      <c r="F775" s="5" t="str">
        <f>IF(ISBLANK('Monitor Data'!H768),"",IF(F$4&gt;'Monitor Data'!H768,"",ABS(F$4-'Monitor Data'!H768)))</f>
        <v/>
      </c>
      <c r="G775" s="5" t="str">
        <f>IF(ISBLANK('Monitor Data'!J768),"",IF(G$4&gt;'Monitor Data'!J768,"",ABS(G$4-'Monitor Data'!J768)))</f>
        <v/>
      </c>
      <c r="H775" s="5" t="str">
        <f>IF(ISBLANK('Monitor Data'!L768),"",IF(H$4&gt;'Monitor Data'!L768,"",ABS(H$4-'Monitor Data'!L768)))</f>
        <v/>
      </c>
      <c r="I775" s="5">
        <f>IF(ISBLANK('Monitor Data'!M768),"",IF(I$4&gt;'Monitor Data'!M768,"",ABS(I$4-'Monitor Data'!M768)))</f>
        <v>3</v>
      </c>
      <c r="J775" s="5" t="str">
        <f>IF(ISBLANK('Monitor Data'!O768),"",IF(J$4&gt;'Monitor Data'!O768,"",ABS(J$4-'Monitor Data'!O768)))</f>
        <v/>
      </c>
      <c r="K775" s="5">
        <f>IF(ISBLANK('Monitor Data'!P768),"",IF(K$4&gt;'Monitor Data'!P768,"",ABS(K$4-'Monitor Data'!P768)))</f>
        <v>4.3999999999999995</v>
      </c>
      <c r="L775" s="5" t="str">
        <f>IF(ISBLANK('Monitor Data'!Q768),"",IF(L$4&gt;'Monitor Data'!Q768,"",ABS(L$4-'Monitor Data'!Q768)))</f>
        <v/>
      </c>
      <c r="M775" s="5" t="str">
        <f>IF(ISBLANK('Monitor Data'!R768),"",IF(M$4&gt;'Monitor Data'!R768,"",ABS(M$4-'Monitor Data'!R768)))</f>
        <v/>
      </c>
      <c r="N775" s="5" t="str">
        <f>IF(ISBLANK('Monitor Data'!S768),"",IF(N$4&gt;'Monitor Data'!S768,"",ABS(N$4-'Monitor Data'!S768)))</f>
        <v/>
      </c>
    </row>
    <row r="776" spans="1:14" x14ac:dyDescent="0.25">
      <c r="A776" s="8">
        <v>44964</v>
      </c>
      <c r="B776" s="5" t="str">
        <f>IF(ISBLANK('Monitor Data'!B769),"",IF(B$4&gt;'Monitor Data'!B769,"",ABS(B$4-'Monitor Data'!B769)))</f>
        <v/>
      </c>
      <c r="C776" s="5" t="str">
        <f>IF(ISBLANK('Monitor Data'!D769),"",IF(C$4&gt;'Monitor Data'!D769,"",ABS(C$4-'Monitor Data'!D769)))</f>
        <v/>
      </c>
      <c r="D776" s="5" t="str">
        <f>IF(ISBLANK('Monitor Data'!E769),"",IF(D$4&gt;'Monitor Data'!E769,"",ABS(D$4-'Monitor Data'!E769)))</f>
        <v/>
      </c>
      <c r="E776" s="5" t="str">
        <f>IF(ISBLANK('Monitor Data'!G769),"",IF(E$4&gt;'Monitor Data'!G769,"",ABS(E$4-'Monitor Data'!G769)))</f>
        <v/>
      </c>
      <c r="F776" s="5" t="str">
        <f>IF(ISBLANK('Monitor Data'!H769),"",IF(F$4&gt;'Monitor Data'!H769,"",ABS(F$4-'Monitor Data'!H769)))</f>
        <v/>
      </c>
      <c r="G776" s="5" t="str">
        <f>IF(ISBLANK('Monitor Data'!J769),"",IF(G$4&gt;'Monitor Data'!J769,"",ABS(G$4-'Monitor Data'!J769)))</f>
        <v/>
      </c>
      <c r="H776" s="5" t="str">
        <f>IF(ISBLANK('Monitor Data'!L769),"",IF(H$4&gt;'Monitor Data'!L769,"",ABS(H$4-'Monitor Data'!L769)))</f>
        <v/>
      </c>
      <c r="I776" s="5" t="str">
        <f>IF(ISBLANK('Monitor Data'!M769),"",IF(I$4&gt;'Monitor Data'!M769,"",ABS(I$4-'Monitor Data'!M769)))</f>
        <v/>
      </c>
      <c r="J776" s="5" t="str">
        <f>IF(ISBLANK('Monitor Data'!O769),"",IF(J$4&gt;'Monitor Data'!O769,"",ABS(J$4-'Monitor Data'!O769)))</f>
        <v/>
      </c>
      <c r="K776" s="5" t="str">
        <f>IF(ISBLANK('Monitor Data'!P769),"",IF(K$4&gt;'Monitor Data'!P769,"",ABS(K$4-'Monitor Data'!P769)))</f>
        <v/>
      </c>
      <c r="L776" s="5" t="str">
        <f>IF(ISBLANK('Monitor Data'!Q769),"",IF(L$4&gt;'Monitor Data'!Q769,"",ABS(L$4-'Monitor Data'!Q769)))</f>
        <v/>
      </c>
      <c r="M776" s="5" t="str">
        <f>IF(ISBLANK('Monitor Data'!R769),"",IF(M$4&gt;'Monitor Data'!R769,"",ABS(M$4-'Monitor Data'!R769)))</f>
        <v/>
      </c>
      <c r="N776" s="5" t="str">
        <f>IF(ISBLANK('Monitor Data'!S769),"",IF(N$4&gt;'Monitor Data'!S769,"",ABS(N$4-'Monitor Data'!S769)))</f>
        <v/>
      </c>
    </row>
    <row r="777" spans="1:14" x14ac:dyDescent="0.25">
      <c r="A777" s="8">
        <v>44965</v>
      </c>
      <c r="B777" s="5">
        <f>IF(ISBLANK('Monitor Data'!B770),"",IF(B$4&gt;'Monitor Data'!B770,"",ABS(B$4-'Monitor Data'!B770)))</f>
        <v>1.0999999999999996</v>
      </c>
      <c r="C777" s="5">
        <f>IF(ISBLANK('Monitor Data'!D770),"",IF(C$4&gt;'Monitor Data'!D770,"",ABS(C$4-'Monitor Data'!D770)))</f>
        <v>2.3000000000000007</v>
      </c>
      <c r="D777" s="5">
        <f>IF(ISBLANK('Monitor Data'!E770),"",IF(D$4&gt;'Monitor Data'!E770,"",ABS(D$4-'Monitor Data'!E770)))</f>
        <v>0</v>
      </c>
      <c r="E777" s="5">
        <f>IF(ISBLANK('Monitor Data'!G770),"",IF(E$4&gt;'Monitor Data'!G770,"",ABS(E$4-'Monitor Data'!G770)))</f>
        <v>0.45000000000000018</v>
      </c>
      <c r="F777" s="5" t="str">
        <f>IF(ISBLANK('Monitor Data'!H770),"",IF(F$4&gt;'Monitor Data'!H770,"",ABS(F$4-'Monitor Data'!H770)))</f>
        <v/>
      </c>
      <c r="G777" s="5" t="str">
        <f>IF(ISBLANK('Monitor Data'!J770),"",IF(G$4&gt;'Monitor Data'!J770,"",ABS(G$4-'Monitor Data'!J770)))</f>
        <v/>
      </c>
      <c r="H777" s="5">
        <f>IF(ISBLANK('Monitor Data'!L770),"",IF(H$4&gt;'Monitor Data'!L770,"",ABS(H$4-'Monitor Data'!L770)))</f>
        <v>1.3999999999999995</v>
      </c>
      <c r="I777" s="5" t="str">
        <f>IF(ISBLANK('Monitor Data'!M770),"",IF(I$4&gt;'Monitor Data'!M770,"",ABS(I$4-'Monitor Data'!M770)))</f>
        <v/>
      </c>
      <c r="J777" s="5" t="str">
        <f>IF(ISBLANK('Monitor Data'!O770),"",IF(J$4&gt;'Monitor Data'!O770,"",ABS(J$4-'Monitor Data'!O770)))</f>
        <v/>
      </c>
      <c r="K777" s="5">
        <f>IF(ISBLANK('Monitor Data'!P770),"",IF(K$4&gt;'Monitor Data'!P770,"",ABS(K$4-'Monitor Data'!P770)))</f>
        <v>1.1000000000000005</v>
      </c>
      <c r="L777" s="5">
        <f>IF(ISBLANK('Monitor Data'!Q770),"",IF(L$4&gt;'Monitor Data'!Q770,"",ABS(L$4-'Monitor Data'!Q770)))</f>
        <v>0.5</v>
      </c>
      <c r="M777" s="5" t="str">
        <f>IF(ISBLANK('Monitor Data'!R770),"",IF(M$4&gt;'Monitor Data'!R770,"",ABS(M$4-'Monitor Data'!R770)))</f>
        <v/>
      </c>
      <c r="N777" s="5" t="str">
        <f>IF(ISBLANK('Monitor Data'!S770),"",IF(N$4&gt;'Monitor Data'!S770,"",ABS(N$4-'Monitor Data'!S770)))</f>
        <v/>
      </c>
    </row>
    <row r="778" spans="1:14" x14ac:dyDescent="0.25">
      <c r="A778" s="8">
        <v>44966</v>
      </c>
      <c r="B778" s="5" t="str">
        <f>IF(ISBLANK('Monitor Data'!B771),"",IF(B$4&gt;'Monitor Data'!B771,"",ABS(B$4-'Monitor Data'!B771)))</f>
        <v/>
      </c>
      <c r="C778" s="5" t="str">
        <f>IF(ISBLANK('Monitor Data'!D771),"",IF(C$4&gt;'Monitor Data'!D771,"",ABS(C$4-'Monitor Data'!D771)))</f>
        <v/>
      </c>
      <c r="D778" s="5">
        <f>IF(ISBLANK('Monitor Data'!E771),"",IF(D$4&gt;'Monitor Data'!E771,"",ABS(D$4-'Monitor Data'!E771)))</f>
        <v>8.6000000000000014</v>
      </c>
      <c r="E778" s="5">
        <f>IF(ISBLANK('Monitor Data'!G771),"",IF(E$4&gt;'Monitor Data'!G771,"",ABS(E$4-'Monitor Data'!G771)))</f>
        <v>7.7499999999999991</v>
      </c>
      <c r="F778" s="5" t="str">
        <f>IF(ISBLANK('Monitor Data'!H771),"",IF(F$4&gt;'Monitor Data'!H771,"",ABS(F$4-'Monitor Data'!H771)))</f>
        <v/>
      </c>
      <c r="G778" s="5" t="str">
        <f>IF(ISBLANK('Monitor Data'!J771),"",IF(G$4&gt;'Monitor Data'!J771,"",ABS(G$4-'Monitor Data'!J771)))</f>
        <v/>
      </c>
      <c r="H778" s="5" t="str">
        <f>IF(ISBLANK('Monitor Data'!L771),"",IF(H$4&gt;'Monitor Data'!L771,"",ABS(H$4-'Monitor Data'!L771)))</f>
        <v/>
      </c>
      <c r="I778" s="5">
        <f>IF(ISBLANK('Monitor Data'!M771),"",IF(I$4&gt;'Monitor Data'!M771,"",ABS(I$4-'Monitor Data'!M771)))</f>
        <v>1.1999999999999993</v>
      </c>
      <c r="J778" s="5" t="str">
        <f>IF(ISBLANK('Monitor Data'!O771),"",IF(J$4&gt;'Monitor Data'!O771,"",ABS(J$4-'Monitor Data'!O771)))</f>
        <v/>
      </c>
      <c r="K778" s="5">
        <f>IF(ISBLANK('Monitor Data'!P771),"",IF(K$4&gt;'Monitor Data'!P771,"",ABS(K$4-'Monitor Data'!P771)))</f>
        <v>8.6999999999999993</v>
      </c>
      <c r="L778" s="5" t="str">
        <f>IF(ISBLANK('Monitor Data'!Q771),"",IF(L$4&gt;'Monitor Data'!Q771,"",ABS(L$4-'Monitor Data'!Q771)))</f>
        <v/>
      </c>
      <c r="M778" s="5" t="str">
        <f>IF(ISBLANK('Monitor Data'!R771),"",IF(M$4&gt;'Monitor Data'!R771,"",ABS(M$4-'Monitor Data'!R771)))</f>
        <v/>
      </c>
      <c r="N778" s="5" t="str">
        <f>IF(ISBLANK('Monitor Data'!S771),"",IF(N$4&gt;'Monitor Data'!S771,"",ABS(N$4-'Monitor Data'!S771)))</f>
        <v/>
      </c>
    </row>
    <row r="779" spans="1:14" x14ac:dyDescent="0.25">
      <c r="A779" s="8">
        <v>44967</v>
      </c>
      <c r="B779" s="5" t="str">
        <f>IF(ISBLANK('Monitor Data'!B772),"",IF(B$4&gt;'Monitor Data'!B772,"",ABS(B$4-'Monitor Data'!B772)))</f>
        <v/>
      </c>
      <c r="C779" s="5" t="str">
        <f>IF(ISBLANK('Monitor Data'!D772),"",IF(C$4&gt;'Monitor Data'!D772,"",ABS(C$4-'Monitor Data'!D772)))</f>
        <v/>
      </c>
      <c r="D779" s="5" t="str">
        <f>IF(ISBLANK('Monitor Data'!E772),"",IF(D$4&gt;'Monitor Data'!E772,"",ABS(D$4-'Monitor Data'!E772)))</f>
        <v/>
      </c>
      <c r="E779" s="5" t="str">
        <f>IF(ISBLANK('Monitor Data'!G772),"",IF(E$4&gt;'Monitor Data'!G772,"",ABS(E$4-'Monitor Data'!G772)))</f>
        <v/>
      </c>
      <c r="F779" s="5" t="str">
        <f>IF(ISBLANK('Monitor Data'!H772),"",IF(F$4&gt;'Monitor Data'!H772,"",ABS(F$4-'Monitor Data'!H772)))</f>
        <v/>
      </c>
      <c r="G779" s="5" t="str">
        <f>IF(ISBLANK('Monitor Data'!J772),"",IF(G$4&gt;'Monitor Data'!J772,"",ABS(G$4-'Monitor Data'!J772)))</f>
        <v/>
      </c>
      <c r="H779" s="5" t="str">
        <f>IF(ISBLANK('Monitor Data'!L772),"",IF(H$4&gt;'Monitor Data'!L772,"",ABS(H$4-'Monitor Data'!L772)))</f>
        <v/>
      </c>
      <c r="I779" s="5" t="str">
        <f>IF(ISBLANK('Monitor Data'!M772),"",IF(I$4&gt;'Monitor Data'!M772,"",ABS(I$4-'Monitor Data'!M772)))</f>
        <v/>
      </c>
      <c r="J779" s="5" t="str">
        <f>IF(ISBLANK('Monitor Data'!O772),"",IF(J$4&gt;'Monitor Data'!O772,"",ABS(J$4-'Monitor Data'!O772)))</f>
        <v/>
      </c>
      <c r="K779" s="5" t="str">
        <f>IF(ISBLANK('Monitor Data'!P772),"",IF(K$4&gt;'Monitor Data'!P772,"",ABS(K$4-'Monitor Data'!P772)))</f>
        <v/>
      </c>
      <c r="L779" s="5" t="str">
        <f>IF(ISBLANK('Monitor Data'!Q772),"",IF(L$4&gt;'Monitor Data'!Q772,"",ABS(L$4-'Monitor Data'!Q772)))</f>
        <v/>
      </c>
      <c r="M779" s="5" t="str">
        <f>IF(ISBLANK('Monitor Data'!R772),"",IF(M$4&gt;'Monitor Data'!R772,"",ABS(M$4-'Monitor Data'!R772)))</f>
        <v/>
      </c>
      <c r="N779" s="5" t="str">
        <f>IF(ISBLANK('Monitor Data'!S772),"",IF(N$4&gt;'Monitor Data'!S772,"",ABS(N$4-'Monitor Data'!S772)))</f>
        <v/>
      </c>
    </row>
    <row r="780" spans="1:14" x14ac:dyDescent="0.25">
      <c r="A780" s="8">
        <v>44968</v>
      </c>
      <c r="B780" s="5" t="str">
        <f>IF(ISBLANK('Monitor Data'!B773),"",IF(B$4&gt;'Monitor Data'!B773,"",ABS(B$4-'Monitor Data'!B773)))</f>
        <v/>
      </c>
      <c r="C780" s="5" t="str">
        <f>IF(ISBLANK('Monitor Data'!D773),"",IF(C$4&gt;'Monitor Data'!D773,"",ABS(C$4-'Monitor Data'!D773)))</f>
        <v/>
      </c>
      <c r="D780" s="5" t="str">
        <f>IF(ISBLANK('Monitor Data'!E773),"",IF(D$4&gt;'Monitor Data'!E773,"",ABS(D$4-'Monitor Data'!E773)))</f>
        <v/>
      </c>
      <c r="E780" s="5" t="str">
        <f>IF(ISBLANK('Monitor Data'!G773),"",IF(E$4&gt;'Monitor Data'!G773,"",ABS(E$4-'Monitor Data'!G773)))</f>
        <v/>
      </c>
      <c r="F780" s="5" t="str">
        <f>IF(ISBLANK('Monitor Data'!H773),"",IF(F$4&gt;'Monitor Data'!H773,"",ABS(F$4-'Monitor Data'!H773)))</f>
        <v/>
      </c>
      <c r="G780" s="5" t="str">
        <f>IF(ISBLANK('Monitor Data'!J773),"",IF(G$4&gt;'Monitor Data'!J773,"",ABS(G$4-'Monitor Data'!J773)))</f>
        <v/>
      </c>
      <c r="H780" s="5" t="str">
        <f>IF(ISBLANK('Monitor Data'!L773),"",IF(H$4&gt;'Monitor Data'!L773,"",ABS(H$4-'Monitor Data'!L773)))</f>
        <v/>
      </c>
      <c r="I780" s="5" t="str">
        <f>IF(ISBLANK('Monitor Data'!M773),"",IF(I$4&gt;'Monitor Data'!M773,"",ABS(I$4-'Monitor Data'!M773)))</f>
        <v/>
      </c>
      <c r="J780" s="5" t="str">
        <f>IF(ISBLANK('Monitor Data'!O773),"",IF(J$4&gt;'Monitor Data'!O773,"",ABS(J$4-'Monitor Data'!O773)))</f>
        <v/>
      </c>
      <c r="K780" s="5" t="str">
        <f>IF(ISBLANK('Monitor Data'!P773),"",IF(K$4&gt;'Monitor Data'!P773,"",ABS(K$4-'Monitor Data'!P773)))</f>
        <v/>
      </c>
      <c r="L780" s="5" t="str">
        <f>IF(ISBLANK('Monitor Data'!Q773),"",IF(L$4&gt;'Monitor Data'!Q773,"",ABS(L$4-'Monitor Data'!Q773)))</f>
        <v/>
      </c>
      <c r="M780" s="5" t="str">
        <f>IF(ISBLANK('Monitor Data'!R773),"",IF(M$4&gt;'Monitor Data'!R773,"",ABS(M$4-'Monitor Data'!R773)))</f>
        <v/>
      </c>
      <c r="N780" s="5" t="str">
        <f>IF(ISBLANK('Monitor Data'!S773),"",IF(N$4&gt;'Monitor Data'!S773,"",ABS(N$4-'Monitor Data'!S773)))</f>
        <v/>
      </c>
    </row>
    <row r="781" spans="1:14" x14ac:dyDescent="0.25">
      <c r="A781" s="8">
        <v>44969</v>
      </c>
      <c r="B781" s="5" t="str">
        <f>IF(ISBLANK('Monitor Data'!B774),"",IF(B$4&gt;'Monitor Data'!B774,"",ABS(B$4-'Monitor Data'!B774)))</f>
        <v/>
      </c>
      <c r="C781" s="5" t="str">
        <f>IF(ISBLANK('Monitor Data'!D774),"",IF(C$4&gt;'Monitor Data'!D774,"",ABS(C$4-'Monitor Data'!D774)))</f>
        <v/>
      </c>
      <c r="D781" s="5">
        <f>IF(ISBLANK('Monitor Data'!E774),"",IF(D$4&gt;'Monitor Data'!E774,"",ABS(D$4-'Monitor Data'!E774)))</f>
        <v>0</v>
      </c>
      <c r="E781" s="5" t="str">
        <f>IF(ISBLANK('Monitor Data'!G774),"",IF(E$4&gt;'Monitor Data'!G774,"",ABS(E$4-'Monitor Data'!G774)))</f>
        <v/>
      </c>
      <c r="F781" s="5" t="str">
        <f>IF(ISBLANK('Monitor Data'!H774),"",IF(F$4&gt;'Monitor Data'!H774,"",ABS(F$4-'Monitor Data'!H774)))</f>
        <v/>
      </c>
      <c r="G781" s="5" t="str">
        <f>IF(ISBLANK('Monitor Data'!J774),"",IF(G$4&gt;'Monitor Data'!J774,"",ABS(G$4-'Monitor Data'!J774)))</f>
        <v/>
      </c>
      <c r="H781" s="5" t="str">
        <f>IF(ISBLANK('Monitor Data'!L774),"",IF(H$4&gt;'Monitor Data'!L774,"",ABS(H$4-'Monitor Data'!L774)))</f>
        <v/>
      </c>
      <c r="I781" s="5" t="str">
        <f>IF(ISBLANK('Monitor Data'!M774),"",IF(I$4&gt;'Monitor Data'!M774,"",ABS(I$4-'Monitor Data'!M774)))</f>
        <v/>
      </c>
      <c r="J781" s="5" t="str">
        <f>IF(ISBLANK('Monitor Data'!O774),"",IF(J$4&gt;'Monitor Data'!O774,"",ABS(J$4-'Monitor Data'!O774)))</f>
        <v/>
      </c>
      <c r="K781" s="5" t="str">
        <f>IF(ISBLANK('Monitor Data'!P774),"",IF(K$4&gt;'Monitor Data'!P774,"",ABS(K$4-'Monitor Data'!P774)))</f>
        <v/>
      </c>
      <c r="L781" s="5" t="str">
        <f>IF(ISBLANK('Monitor Data'!Q774),"",IF(L$4&gt;'Monitor Data'!Q774,"",ABS(L$4-'Monitor Data'!Q774)))</f>
        <v/>
      </c>
      <c r="M781" s="5" t="str">
        <f>IF(ISBLANK('Monitor Data'!R774),"",IF(M$4&gt;'Monitor Data'!R774,"",ABS(M$4-'Monitor Data'!R774)))</f>
        <v/>
      </c>
      <c r="N781" s="5" t="str">
        <f>IF(ISBLANK('Monitor Data'!S774),"",IF(N$4&gt;'Monitor Data'!S774,"",ABS(N$4-'Monitor Data'!S774)))</f>
        <v/>
      </c>
    </row>
    <row r="782" spans="1:14" x14ac:dyDescent="0.25">
      <c r="A782" s="8">
        <v>44970</v>
      </c>
      <c r="B782" s="5" t="str">
        <f>IF(ISBLANK('Monitor Data'!B775),"",IF(B$4&gt;'Monitor Data'!B775,"",ABS(B$4-'Monitor Data'!B775)))</f>
        <v/>
      </c>
      <c r="C782" s="5" t="str">
        <f>IF(ISBLANK('Monitor Data'!D775),"",IF(C$4&gt;'Monitor Data'!D775,"",ABS(C$4-'Monitor Data'!D775)))</f>
        <v/>
      </c>
      <c r="D782" s="5">
        <f>IF(ISBLANK('Monitor Data'!E775),"",IF(D$4&gt;'Monitor Data'!E775,"",ABS(D$4-'Monitor Data'!E775)))</f>
        <v>0.5</v>
      </c>
      <c r="E782" s="5" t="str">
        <f>IF(ISBLANK('Monitor Data'!G775),"",IF(E$4&gt;'Monitor Data'!G775,"",ABS(E$4-'Monitor Data'!G775)))</f>
        <v/>
      </c>
      <c r="F782" s="5" t="str">
        <f>IF(ISBLANK('Monitor Data'!H775),"",IF(F$4&gt;'Monitor Data'!H775,"",ABS(F$4-'Monitor Data'!H775)))</f>
        <v/>
      </c>
      <c r="G782" s="5" t="str">
        <f>IF(ISBLANK('Monitor Data'!J775),"",IF(G$4&gt;'Monitor Data'!J775,"",ABS(G$4-'Monitor Data'!J775)))</f>
        <v/>
      </c>
      <c r="H782" s="5" t="str">
        <f>IF(ISBLANK('Monitor Data'!L775),"",IF(H$4&gt;'Monitor Data'!L775,"",ABS(H$4-'Monitor Data'!L775)))</f>
        <v/>
      </c>
      <c r="I782" s="5" t="str">
        <f>IF(ISBLANK('Monitor Data'!M775),"",IF(I$4&gt;'Monitor Data'!M775,"",ABS(I$4-'Monitor Data'!M775)))</f>
        <v/>
      </c>
      <c r="J782" s="5" t="str">
        <f>IF(ISBLANK('Monitor Data'!O775),"",IF(J$4&gt;'Monitor Data'!O775,"",ABS(J$4-'Monitor Data'!O775)))</f>
        <v/>
      </c>
      <c r="K782" s="5" t="str">
        <f>IF(ISBLANK('Monitor Data'!P775),"",IF(K$4&gt;'Monitor Data'!P775,"",ABS(K$4-'Monitor Data'!P775)))</f>
        <v/>
      </c>
      <c r="L782" s="5" t="str">
        <f>IF(ISBLANK('Monitor Data'!Q775),"",IF(L$4&gt;'Monitor Data'!Q775,"",ABS(L$4-'Monitor Data'!Q775)))</f>
        <v/>
      </c>
      <c r="M782" s="5" t="str">
        <f>IF(ISBLANK('Monitor Data'!R775),"",IF(M$4&gt;'Monitor Data'!R775,"",ABS(M$4-'Monitor Data'!R775)))</f>
        <v/>
      </c>
      <c r="N782" s="5" t="str">
        <f>IF(ISBLANK('Monitor Data'!S775),"",IF(N$4&gt;'Monitor Data'!S775,"",ABS(N$4-'Monitor Data'!S775)))</f>
        <v/>
      </c>
    </row>
    <row r="783" spans="1:14" x14ac:dyDescent="0.25">
      <c r="A783" s="8">
        <v>44971</v>
      </c>
      <c r="B783" s="5" t="str">
        <f>IF(ISBLANK('Monitor Data'!B776),"",IF(B$4&gt;'Monitor Data'!B776,"",ABS(B$4-'Monitor Data'!B776)))</f>
        <v/>
      </c>
      <c r="C783" s="5" t="str">
        <f>IF(ISBLANK('Monitor Data'!D776),"",IF(C$4&gt;'Monitor Data'!D776,"",ABS(C$4-'Monitor Data'!D776)))</f>
        <v/>
      </c>
      <c r="D783" s="5" t="str">
        <f>IF(ISBLANK('Monitor Data'!E776),"",IF(D$4&gt;'Monitor Data'!E776,"",ABS(D$4-'Monitor Data'!E776)))</f>
        <v/>
      </c>
      <c r="E783" s="5" t="str">
        <f>IF(ISBLANK('Monitor Data'!G776),"",IF(E$4&gt;'Monitor Data'!G776,"",ABS(E$4-'Monitor Data'!G776)))</f>
        <v/>
      </c>
      <c r="F783" s="5" t="str">
        <f>IF(ISBLANK('Monitor Data'!H776),"",IF(F$4&gt;'Monitor Data'!H776,"",ABS(F$4-'Monitor Data'!H776)))</f>
        <v/>
      </c>
      <c r="G783" s="5" t="str">
        <f>IF(ISBLANK('Monitor Data'!J776),"",IF(G$4&gt;'Monitor Data'!J776,"",ABS(G$4-'Monitor Data'!J776)))</f>
        <v/>
      </c>
      <c r="H783" s="5" t="str">
        <f>IF(ISBLANK('Monitor Data'!L776),"",IF(H$4&gt;'Monitor Data'!L776,"",ABS(H$4-'Monitor Data'!L776)))</f>
        <v/>
      </c>
      <c r="I783" s="5" t="str">
        <f>IF(ISBLANK('Monitor Data'!M776),"",IF(I$4&gt;'Monitor Data'!M776,"",ABS(I$4-'Monitor Data'!M776)))</f>
        <v/>
      </c>
      <c r="J783" s="5" t="str">
        <f>IF(ISBLANK('Monitor Data'!O776),"",IF(J$4&gt;'Monitor Data'!O776,"",ABS(J$4-'Monitor Data'!O776)))</f>
        <v/>
      </c>
      <c r="K783" s="5" t="str">
        <f>IF(ISBLANK('Monitor Data'!P776),"",IF(K$4&gt;'Monitor Data'!P776,"",ABS(K$4-'Monitor Data'!P776)))</f>
        <v/>
      </c>
      <c r="L783" s="5" t="str">
        <f>IF(ISBLANK('Monitor Data'!Q776),"",IF(L$4&gt;'Monitor Data'!Q776,"",ABS(L$4-'Monitor Data'!Q776)))</f>
        <v/>
      </c>
      <c r="M783" s="5" t="str">
        <f>IF(ISBLANK('Monitor Data'!R776),"",IF(M$4&gt;'Monitor Data'!R776,"",ABS(M$4-'Monitor Data'!R776)))</f>
        <v/>
      </c>
      <c r="N783" s="5" t="str">
        <f>IF(ISBLANK('Monitor Data'!S776),"",IF(N$4&gt;'Monitor Data'!S776,"",ABS(N$4-'Monitor Data'!S776)))</f>
        <v/>
      </c>
    </row>
    <row r="784" spans="1:14" x14ac:dyDescent="0.25">
      <c r="A784" s="8">
        <v>44972</v>
      </c>
      <c r="B784" s="5" t="str">
        <f>IF(ISBLANK('Monitor Data'!B777),"",IF(B$4&gt;'Monitor Data'!B777,"",ABS(B$4-'Monitor Data'!B777)))</f>
        <v/>
      </c>
      <c r="C784" s="5" t="str">
        <f>IF(ISBLANK('Monitor Data'!D777),"",IF(C$4&gt;'Monitor Data'!D777,"",ABS(C$4-'Monitor Data'!D777)))</f>
        <v/>
      </c>
      <c r="D784" s="5" t="str">
        <f>IF(ISBLANK('Monitor Data'!E777),"",IF(D$4&gt;'Monitor Data'!E777,"",ABS(D$4-'Monitor Data'!E777)))</f>
        <v/>
      </c>
      <c r="E784" s="5" t="str">
        <f>IF(ISBLANK('Monitor Data'!G777),"",IF(E$4&gt;'Monitor Data'!G777,"",ABS(E$4-'Monitor Data'!G777)))</f>
        <v/>
      </c>
      <c r="F784" s="5" t="str">
        <f>IF(ISBLANK('Monitor Data'!H777),"",IF(F$4&gt;'Monitor Data'!H777,"",ABS(F$4-'Monitor Data'!H777)))</f>
        <v/>
      </c>
      <c r="G784" s="5" t="str">
        <f>IF(ISBLANK('Monitor Data'!J777),"",IF(G$4&gt;'Monitor Data'!J777,"",ABS(G$4-'Monitor Data'!J777)))</f>
        <v/>
      </c>
      <c r="H784" s="5" t="str">
        <f>IF(ISBLANK('Monitor Data'!L777),"",IF(H$4&gt;'Monitor Data'!L777,"",ABS(H$4-'Monitor Data'!L777)))</f>
        <v/>
      </c>
      <c r="I784" s="5" t="str">
        <f>IF(ISBLANK('Monitor Data'!M777),"",IF(I$4&gt;'Monitor Data'!M777,"",ABS(I$4-'Monitor Data'!M777)))</f>
        <v/>
      </c>
      <c r="J784" s="5" t="str">
        <f>IF(ISBLANK('Monitor Data'!O777),"",IF(J$4&gt;'Monitor Data'!O777,"",ABS(J$4-'Monitor Data'!O777)))</f>
        <v/>
      </c>
      <c r="K784" s="5" t="str">
        <f>IF(ISBLANK('Monitor Data'!P777),"",IF(K$4&gt;'Monitor Data'!P777,"",ABS(K$4-'Monitor Data'!P777)))</f>
        <v/>
      </c>
      <c r="L784" s="5" t="str">
        <f>IF(ISBLANK('Monitor Data'!Q777),"",IF(L$4&gt;'Monitor Data'!Q777,"",ABS(L$4-'Monitor Data'!Q777)))</f>
        <v/>
      </c>
      <c r="M784" s="5" t="str">
        <f>IF(ISBLANK('Monitor Data'!R777),"",IF(M$4&gt;'Monitor Data'!R777,"",ABS(M$4-'Monitor Data'!R777)))</f>
        <v/>
      </c>
      <c r="N784" s="5" t="str">
        <f>IF(ISBLANK('Monitor Data'!S777),"",IF(N$4&gt;'Monitor Data'!S777,"",ABS(N$4-'Monitor Data'!S777)))</f>
        <v/>
      </c>
    </row>
    <row r="785" spans="1:14" x14ac:dyDescent="0.25">
      <c r="A785" s="8">
        <v>44973</v>
      </c>
      <c r="B785" s="5" t="str">
        <f>IF(ISBLANK('Monitor Data'!B778),"",IF(B$4&gt;'Monitor Data'!B778,"",ABS(B$4-'Monitor Data'!B778)))</f>
        <v/>
      </c>
      <c r="C785" s="5" t="str">
        <f>IF(ISBLANK('Monitor Data'!D778),"",IF(C$4&gt;'Monitor Data'!D778,"",ABS(C$4-'Monitor Data'!D778)))</f>
        <v/>
      </c>
      <c r="D785" s="5" t="str">
        <f>IF(ISBLANK('Monitor Data'!E778),"",IF(D$4&gt;'Monitor Data'!E778,"",ABS(D$4-'Monitor Data'!E778)))</f>
        <v/>
      </c>
      <c r="E785" s="5" t="str">
        <f>IF(ISBLANK('Monitor Data'!G778),"",IF(E$4&gt;'Monitor Data'!G778,"",ABS(E$4-'Monitor Data'!G778)))</f>
        <v/>
      </c>
      <c r="F785" s="5" t="str">
        <f>IF(ISBLANK('Monitor Data'!H778),"",IF(F$4&gt;'Monitor Data'!H778,"",ABS(F$4-'Monitor Data'!H778)))</f>
        <v/>
      </c>
      <c r="G785" s="5" t="str">
        <f>IF(ISBLANK('Monitor Data'!J778),"",IF(G$4&gt;'Monitor Data'!J778,"",ABS(G$4-'Monitor Data'!J778)))</f>
        <v/>
      </c>
      <c r="H785" s="5" t="str">
        <f>IF(ISBLANK('Monitor Data'!L778),"",IF(H$4&gt;'Monitor Data'!L778,"",ABS(H$4-'Monitor Data'!L778)))</f>
        <v/>
      </c>
      <c r="I785" s="5" t="str">
        <f>IF(ISBLANK('Monitor Data'!M778),"",IF(I$4&gt;'Monitor Data'!M778,"",ABS(I$4-'Monitor Data'!M778)))</f>
        <v/>
      </c>
      <c r="J785" s="5" t="str">
        <f>IF(ISBLANK('Monitor Data'!O778),"",IF(J$4&gt;'Monitor Data'!O778,"",ABS(J$4-'Monitor Data'!O778)))</f>
        <v/>
      </c>
      <c r="K785" s="5" t="str">
        <f>IF(ISBLANK('Monitor Data'!P778),"",IF(K$4&gt;'Monitor Data'!P778,"",ABS(K$4-'Monitor Data'!P778)))</f>
        <v/>
      </c>
      <c r="L785" s="5" t="str">
        <f>IF(ISBLANK('Monitor Data'!Q778),"",IF(L$4&gt;'Monitor Data'!Q778,"",ABS(L$4-'Monitor Data'!Q778)))</f>
        <v/>
      </c>
      <c r="M785" s="5" t="str">
        <f>IF(ISBLANK('Monitor Data'!R778),"",IF(M$4&gt;'Monitor Data'!R778,"",ABS(M$4-'Monitor Data'!R778)))</f>
        <v/>
      </c>
      <c r="N785" s="5" t="str">
        <f>IF(ISBLANK('Monitor Data'!S778),"",IF(N$4&gt;'Monitor Data'!S778,"",ABS(N$4-'Monitor Data'!S778)))</f>
        <v/>
      </c>
    </row>
    <row r="786" spans="1:14" x14ac:dyDescent="0.25">
      <c r="A786" s="8">
        <v>44974</v>
      </c>
      <c r="B786" s="5" t="str">
        <f>IF(ISBLANK('Monitor Data'!B779),"",IF(B$4&gt;'Monitor Data'!B779,"",ABS(B$4-'Monitor Data'!B779)))</f>
        <v/>
      </c>
      <c r="C786" s="5" t="str">
        <f>IF(ISBLANK('Monitor Data'!D779),"",IF(C$4&gt;'Monitor Data'!D779,"",ABS(C$4-'Monitor Data'!D779)))</f>
        <v/>
      </c>
      <c r="D786" s="5" t="str">
        <f>IF(ISBLANK('Monitor Data'!E779),"",IF(D$4&gt;'Monitor Data'!E779,"",ABS(D$4-'Monitor Data'!E779)))</f>
        <v/>
      </c>
      <c r="E786" s="5" t="str">
        <f>IF(ISBLANK('Monitor Data'!G779),"",IF(E$4&gt;'Monitor Data'!G779,"",ABS(E$4-'Monitor Data'!G779)))</f>
        <v/>
      </c>
      <c r="F786" s="5">
        <f>IF(ISBLANK('Monitor Data'!H779),"",IF(F$4&gt;'Monitor Data'!H779,"",ABS(F$4-'Monitor Data'!H779)))</f>
        <v>0.20000000000000018</v>
      </c>
      <c r="G786" s="5" t="str">
        <f>IF(ISBLANK('Monitor Data'!J779),"",IF(G$4&gt;'Monitor Data'!J779,"",ABS(G$4-'Monitor Data'!J779)))</f>
        <v/>
      </c>
      <c r="H786" s="5">
        <f>IF(ISBLANK('Monitor Data'!L779),"",IF(H$4&gt;'Monitor Data'!L779,"",ABS(H$4-'Monitor Data'!L779)))</f>
        <v>0.20000000000000018</v>
      </c>
      <c r="I786" s="5" t="str">
        <f>IF(ISBLANK('Monitor Data'!M779),"",IF(I$4&gt;'Monitor Data'!M779,"",ABS(I$4-'Monitor Data'!M779)))</f>
        <v/>
      </c>
      <c r="J786" s="5">
        <f>IF(ISBLANK('Monitor Data'!O779),"",IF(J$4&gt;'Monitor Data'!O779,"",ABS(J$4-'Monitor Data'!O779)))</f>
        <v>7.1999999999999993</v>
      </c>
      <c r="K786" s="5" t="str">
        <f>IF(ISBLANK('Monitor Data'!P779),"",IF(K$4&gt;'Monitor Data'!P779,"",ABS(K$4-'Monitor Data'!P779)))</f>
        <v/>
      </c>
      <c r="L786" s="5" t="str">
        <f>IF(ISBLANK('Monitor Data'!Q779),"",IF(L$4&gt;'Monitor Data'!Q779,"",ABS(L$4-'Monitor Data'!Q779)))</f>
        <v/>
      </c>
      <c r="M786" s="5" t="str">
        <f>IF(ISBLANK('Monitor Data'!R779),"",IF(M$4&gt;'Monitor Data'!R779,"",ABS(M$4-'Monitor Data'!R779)))</f>
        <v/>
      </c>
      <c r="N786" s="5">
        <f>IF(ISBLANK('Monitor Data'!S779),"",IF(N$4&gt;'Monitor Data'!S779,"",ABS(N$4-'Monitor Data'!S779)))</f>
        <v>2.3999999999999995</v>
      </c>
    </row>
    <row r="787" spans="1:14" x14ac:dyDescent="0.25">
      <c r="A787" s="8">
        <v>44975</v>
      </c>
      <c r="B787" s="5" t="str">
        <f>IF(ISBLANK('Monitor Data'!B780),"",IF(B$4&gt;'Monitor Data'!B780,"",ABS(B$4-'Monitor Data'!B780)))</f>
        <v/>
      </c>
      <c r="C787" s="5" t="str">
        <f>IF(ISBLANK('Monitor Data'!D780),"",IF(C$4&gt;'Monitor Data'!D780,"",ABS(C$4-'Monitor Data'!D780)))</f>
        <v/>
      </c>
      <c r="D787" s="5" t="str">
        <f>IF(ISBLANK('Monitor Data'!E780),"",IF(D$4&gt;'Monitor Data'!E780,"",ABS(D$4-'Monitor Data'!E780)))</f>
        <v/>
      </c>
      <c r="E787" s="5" t="str">
        <f>IF(ISBLANK('Monitor Data'!G780),"",IF(E$4&gt;'Monitor Data'!G780,"",ABS(E$4-'Monitor Data'!G780)))</f>
        <v/>
      </c>
      <c r="F787" s="5" t="str">
        <f>IF(ISBLANK('Monitor Data'!H780),"",IF(F$4&gt;'Monitor Data'!H780,"",ABS(F$4-'Monitor Data'!H780)))</f>
        <v/>
      </c>
      <c r="G787" s="5" t="str">
        <f>IF(ISBLANK('Monitor Data'!J780),"",IF(G$4&gt;'Monitor Data'!J780,"",ABS(G$4-'Monitor Data'!J780)))</f>
        <v/>
      </c>
      <c r="H787" s="5" t="str">
        <f>IF(ISBLANK('Monitor Data'!L780),"",IF(H$4&gt;'Monitor Data'!L780,"",ABS(H$4-'Monitor Data'!L780)))</f>
        <v/>
      </c>
      <c r="I787" s="5" t="str">
        <f>IF(ISBLANK('Monitor Data'!M780),"",IF(I$4&gt;'Monitor Data'!M780,"",ABS(I$4-'Monitor Data'!M780)))</f>
        <v/>
      </c>
      <c r="J787" s="5" t="str">
        <f>IF(ISBLANK('Monitor Data'!O780),"",IF(J$4&gt;'Monitor Data'!O780,"",ABS(J$4-'Monitor Data'!O780)))</f>
        <v/>
      </c>
      <c r="K787" s="5" t="str">
        <f>IF(ISBLANK('Monitor Data'!P780),"",IF(K$4&gt;'Monitor Data'!P780,"",ABS(K$4-'Monitor Data'!P780)))</f>
        <v/>
      </c>
      <c r="L787" s="5" t="str">
        <f>IF(ISBLANK('Monitor Data'!Q780),"",IF(L$4&gt;'Monitor Data'!Q780,"",ABS(L$4-'Monitor Data'!Q780)))</f>
        <v/>
      </c>
      <c r="M787" s="5" t="str">
        <f>IF(ISBLANK('Monitor Data'!R780),"",IF(M$4&gt;'Monitor Data'!R780,"",ABS(M$4-'Monitor Data'!R780)))</f>
        <v/>
      </c>
      <c r="N787" s="5" t="str">
        <f>IF(ISBLANK('Monitor Data'!S780),"",IF(N$4&gt;'Monitor Data'!S780,"",ABS(N$4-'Monitor Data'!S780)))</f>
        <v/>
      </c>
    </row>
    <row r="788" spans="1:14" x14ac:dyDescent="0.25">
      <c r="A788" s="8">
        <v>44976</v>
      </c>
      <c r="B788" s="5" t="str">
        <f>IF(ISBLANK('Monitor Data'!B781),"",IF(B$4&gt;'Monitor Data'!B781,"",ABS(B$4-'Monitor Data'!B781)))</f>
        <v/>
      </c>
      <c r="C788" s="5" t="str">
        <f>IF(ISBLANK('Monitor Data'!D781),"",IF(C$4&gt;'Monitor Data'!D781,"",ABS(C$4-'Monitor Data'!D781)))</f>
        <v/>
      </c>
      <c r="D788" s="5" t="str">
        <f>IF(ISBLANK('Monitor Data'!E781),"",IF(D$4&gt;'Monitor Data'!E781,"",ABS(D$4-'Monitor Data'!E781)))</f>
        <v/>
      </c>
      <c r="E788" s="5" t="str">
        <f>IF(ISBLANK('Monitor Data'!G781),"",IF(E$4&gt;'Monitor Data'!G781,"",ABS(E$4-'Monitor Data'!G781)))</f>
        <v/>
      </c>
      <c r="F788" s="5" t="str">
        <f>IF(ISBLANK('Monitor Data'!H781),"",IF(F$4&gt;'Monitor Data'!H781,"",ABS(F$4-'Monitor Data'!H781)))</f>
        <v/>
      </c>
      <c r="G788" s="5" t="str">
        <f>IF(ISBLANK('Monitor Data'!J781),"",IF(G$4&gt;'Monitor Data'!J781,"",ABS(G$4-'Monitor Data'!J781)))</f>
        <v/>
      </c>
      <c r="H788" s="5" t="str">
        <f>IF(ISBLANK('Monitor Data'!L781),"",IF(H$4&gt;'Monitor Data'!L781,"",ABS(H$4-'Monitor Data'!L781)))</f>
        <v/>
      </c>
      <c r="I788" s="5" t="str">
        <f>IF(ISBLANK('Monitor Data'!M781),"",IF(I$4&gt;'Monitor Data'!M781,"",ABS(I$4-'Monitor Data'!M781)))</f>
        <v/>
      </c>
      <c r="J788" s="5" t="str">
        <f>IF(ISBLANK('Monitor Data'!O781),"",IF(J$4&gt;'Monitor Data'!O781,"",ABS(J$4-'Monitor Data'!O781)))</f>
        <v/>
      </c>
      <c r="K788" s="5" t="str">
        <f>IF(ISBLANK('Monitor Data'!P781),"",IF(K$4&gt;'Monitor Data'!P781,"",ABS(K$4-'Monitor Data'!P781)))</f>
        <v/>
      </c>
      <c r="L788" s="5" t="str">
        <f>IF(ISBLANK('Monitor Data'!Q781),"",IF(L$4&gt;'Monitor Data'!Q781,"",ABS(L$4-'Monitor Data'!Q781)))</f>
        <v/>
      </c>
      <c r="M788" s="5" t="str">
        <f>IF(ISBLANK('Monitor Data'!R781),"",IF(M$4&gt;'Monitor Data'!R781,"",ABS(M$4-'Monitor Data'!R781)))</f>
        <v/>
      </c>
      <c r="N788" s="5" t="str">
        <f>IF(ISBLANK('Monitor Data'!S781),"",IF(N$4&gt;'Monitor Data'!S781,"",ABS(N$4-'Monitor Data'!S781)))</f>
        <v/>
      </c>
    </row>
    <row r="789" spans="1:14" x14ac:dyDescent="0.25">
      <c r="A789" s="8">
        <v>44977</v>
      </c>
      <c r="B789" s="5">
        <f>IF(ISBLANK('Monitor Data'!B782),"",IF(B$4&gt;'Monitor Data'!B782,"",ABS(B$4-'Monitor Data'!B782)))</f>
        <v>0.39999999999999947</v>
      </c>
      <c r="C789" s="5">
        <f>IF(ISBLANK('Monitor Data'!D782),"",IF(C$4&gt;'Monitor Data'!D782,"",ABS(C$4-'Monitor Data'!D782)))</f>
        <v>1.5</v>
      </c>
      <c r="D789" s="5">
        <f>IF(ISBLANK('Monitor Data'!E782),"",IF(D$4&gt;'Monitor Data'!E782,"",ABS(D$4-'Monitor Data'!E782)))</f>
        <v>3.3</v>
      </c>
      <c r="E789" s="5">
        <f>IF(ISBLANK('Monitor Data'!G782),"",IF(E$4&gt;'Monitor Data'!G782,"",ABS(E$4-'Monitor Data'!G782)))</f>
        <v>1.5499999999999998</v>
      </c>
      <c r="F789" s="5" t="str">
        <f>IF(ISBLANK('Monitor Data'!H782),"",IF(F$4&gt;'Monitor Data'!H782,"",ABS(F$4-'Monitor Data'!H782)))</f>
        <v/>
      </c>
      <c r="G789" s="5">
        <f>IF(ISBLANK('Monitor Data'!J782),"",IF(G$4&gt;'Monitor Data'!J782,"",ABS(G$4-'Monitor Data'!J782)))</f>
        <v>2</v>
      </c>
      <c r="H789" s="5" t="str">
        <f>IF(ISBLANK('Monitor Data'!L782),"",IF(H$4&gt;'Monitor Data'!L782,"",ABS(H$4-'Monitor Data'!L782)))</f>
        <v/>
      </c>
      <c r="I789" s="5">
        <f>IF(ISBLANK('Monitor Data'!M782),"",IF(I$4&gt;'Monitor Data'!M782,"",ABS(I$4-'Monitor Data'!M782)))</f>
        <v>1.4000000000000004</v>
      </c>
      <c r="J789" s="5" t="str">
        <f>IF(ISBLANK('Monitor Data'!O782),"",IF(J$4&gt;'Monitor Data'!O782,"",ABS(J$4-'Monitor Data'!O782)))</f>
        <v/>
      </c>
      <c r="K789" s="5">
        <f>IF(ISBLANK('Monitor Data'!P782),"",IF(K$4&gt;'Monitor Data'!P782,"",ABS(K$4-'Monitor Data'!P782)))</f>
        <v>1.2000000000000002</v>
      </c>
      <c r="L789" s="5" t="str">
        <f>IF(ISBLANK('Monitor Data'!Q782),"",IF(L$4&gt;'Monitor Data'!Q782,"",ABS(L$4-'Monitor Data'!Q782)))</f>
        <v/>
      </c>
      <c r="M789" s="5" t="str">
        <f>IF(ISBLANK('Monitor Data'!R782),"",IF(M$4&gt;'Monitor Data'!R782,"",ABS(M$4-'Monitor Data'!R782)))</f>
        <v/>
      </c>
      <c r="N789" s="5" t="str">
        <f>IF(ISBLANK('Monitor Data'!S782),"",IF(N$4&gt;'Monitor Data'!S782,"",ABS(N$4-'Monitor Data'!S782)))</f>
        <v/>
      </c>
    </row>
    <row r="790" spans="1:14" x14ac:dyDescent="0.25">
      <c r="A790" s="8">
        <v>44978</v>
      </c>
      <c r="B790" s="5" t="str">
        <f>IF(ISBLANK('Monitor Data'!B783),"",IF(B$4&gt;'Monitor Data'!B783,"",ABS(B$4-'Monitor Data'!B783)))</f>
        <v/>
      </c>
      <c r="C790" s="5" t="str">
        <f>IF(ISBLANK('Monitor Data'!D783),"",IF(C$4&gt;'Monitor Data'!D783,"",ABS(C$4-'Monitor Data'!D783)))</f>
        <v/>
      </c>
      <c r="D790" s="5" t="str">
        <f>IF(ISBLANK('Monitor Data'!E783),"",IF(D$4&gt;'Monitor Data'!E783,"",ABS(D$4-'Monitor Data'!E783)))</f>
        <v/>
      </c>
      <c r="E790" s="5" t="str">
        <f>IF(ISBLANK('Monitor Data'!G783),"",IF(E$4&gt;'Monitor Data'!G783,"",ABS(E$4-'Monitor Data'!G783)))</f>
        <v/>
      </c>
      <c r="F790" s="5" t="str">
        <f>IF(ISBLANK('Monitor Data'!H783),"",IF(F$4&gt;'Monitor Data'!H783,"",ABS(F$4-'Monitor Data'!H783)))</f>
        <v/>
      </c>
      <c r="G790" s="5" t="str">
        <f>IF(ISBLANK('Monitor Data'!J783),"",IF(G$4&gt;'Monitor Data'!J783,"",ABS(G$4-'Monitor Data'!J783)))</f>
        <v/>
      </c>
      <c r="H790" s="5" t="str">
        <f>IF(ISBLANK('Monitor Data'!L783),"",IF(H$4&gt;'Monitor Data'!L783,"",ABS(H$4-'Monitor Data'!L783)))</f>
        <v/>
      </c>
      <c r="I790" s="5" t="str">
        <f>IF(ISBLANK('Monitor Data'!M783),"",IF(I$4&gt;'Monitor Data'!M783,"",ABS(I$4-'Monitor Data'!M783)))</f>
        <v/>
      </c>
      <c r="J790" s="5" t="str">
        <f>IF(ISBLANK('Monitor Data'!O783),"",IF(J$4&gt;'Monitor Data'!O783,"",ABS(J$4-'Monitor Data'!O783)))</f>
        <v/>
      </c>
      <c r="K790" s="5" t="str">
        <f>IF(ISBLANK('Monitor Data'!P783),"",IF(K$4&gt;'Monitor Data'!P783,"",ABS(K$4-'Monitor Data'!P783)))</f>
        <v/>
      </c>
      <c r="L790" s="5" t="str">
        <f>IF(ISBLANK('Monitor Data'!Q783),"",IF(L$4&gt;'Monitor Data'!Q783,"",ABS(L$4-'Monitor Data'!Q783)))</f>
        <v/>
      </c>
      <c r="M790" s="5" t="str">
        <f>IF(ISBLANK('Monitor Data'!R783),"",IF(M$4&gt;'Monitor Data'!R783,"",ABS(M$4-'Monitor Data'!R783)))</f>
        <v/>
      </c>
      <c r="N790" s="5" t="str">
        <f>IF(ISBLANK('Monitor Data'!S783),"",IF(N$4&gt;'Monitor Data'!S783,"",ABS(N$4-'Monitor Data'!S783)))</f>
        <v/>
      </c>
    </row>
    <row r="791" spans="1:14" x14ac:dyDescent="0.25">
      <c r="A791" s="8">
        <v>44979</v>
      </c>
      <c r="B791" s="5" t="str">
        <f>IF(ISBLANK('Monitor Data'!B784),"",IF(B$4&gt;'Monitor Data'!B784,"",ABS(B$4-'Monitor Data'!B784)))</f>
        <v/>
      </c>
      <c r="C791" s="5" t="str">
        <f>IF(ISBLANK('Monitor Data'!D784),"",IF(C$4&gt;'Monitor Data'!D784,"",ABS(C$4-'Monitor Data'!D784)))</f>
        <v/>
      </c>
      <c r="D791" s="5" t="str">
        <f>IF(ISBLANK('Monitor Data'!E784),"",IF(D$4&gt;'Monitor Data'!E784,"",ABS(D$4-'Monitor Data'!E784)))</f>
        <v/>
      </c>
      <c r="E791" s="5" t="str">
        <f>IF(ISBLANK('Monitor Data'!G784),"",IF(E$4&gt;'Monitor Data'!G784,"",ABS(E$4-'Monitor Data'!G784)))</f>
        <v/>
      </c>
      <c r="F791" s="5" t="str">
        <f>IF(ISBLANK('Monitor Data'!H784),"",IF(F$4&gt;'Monitor Data'!H784,"",ABS(F$4-'Monitor Data'!H784)))</f>
        <v/>
      </c>
      <c r="G791" s="5" t="str">
        <f>IF(ISBLANK('Monitor Data'!J784),"",IF(G$4&gt;'Monitor Data'!J784,"",ABS(G$4-'Monitor Data'!J784)))</f>
        <v/>
      </c>
      <c r="H791" s="5" t="str">
        <f>IF(ISBLANK('Monitor Data'!L784),"",IF(H$4&gt;'Monitor Data'!L784,"",ABS(H$4-'Monitor Data'!L784)))</f>
        <v/>
      </c>
      <c r="I791" s="5" t="str">
        <f>IF(ISBLANK('Monitor Data'!M784),"",IF(I$4&gt;'Monitor Data'!M784,"",ABS(I$4-'Monitor Data'!M784)))</f>
        <v/>
      </c>
      <c r="J791" s="5" t="str">
        <f>IF(ISBLANK('Monitor Data'!O784),"",IF(J$4&gt;'Monitor Data'!O784,"",ABS(J$4-'Monitor Data'!O784)))</f>
        <v/>
      </c>
      <c r="K791" s="5" t="str">
        <f>IF(ISBLANK('Monitor Data'!P784),"",IF(K$4&gt;'Monitor Data'!P784,"",ABS(K$4-'Monitor Data'!P784)))</f>
        <v/>
      </c>
      <c r="L791" s="5" t="str">
        <f>IF(ISBLANK('Monitor Data'!Q784),"",IF(L$4&gt;'Monitor Data'!Q784,"",ABS(L$4-'Monitor Data'!Q784)))</f>
        <v/>
      </c>
      <c r="M791" s="5" t="str">
        <f>IF(ISBLANK('Monitor Data'!R784),"",IF(M$4&gt;'Monitor Data'!R784,"",ABS(M$4-'Monitor Data'!R784)))</f>
        <v/>
      </c>
      <c r="N791" s="5" t="str">
        <f>IF(ISBLANK('Monitor Data'!S784),"",IF(N$4&gt;'Monitor Data'!S784,"",ABS(N$4-'Monitor Data'!S784)))</f>
        <v/>
      </c>
    </row>
    <row r="792" spans="1:14" x14ac:dyDescent="0.25">
      <c r="A792" s="8">
        <v>44980</v>
      </c>
      <c r="B792" s="5" t="str">
        <f>IF(ISBLANK('Monitor Data'!B785),"",IF(B$4&gt;'Monitor Data'!B785,"",ABS(B$4-'Monitor Data'!B785)))</f>
        <v/>
      </c>
      <c r="C792" s="5" t="str">
        <f>IF(ISBLANK('Monitor Data'!D785),"",IF(C$4&gt;'Monitor Data'!D785,"",ABS(C$4-'Monitor Data'!D785)))</f>
        <v/>
      </c>
      <c r="D792" s="5" t="str">
        <f>IF(ISBLANK('Monitor Data'!E785),"",IF(D$4&gt;'Monitor Data'!E785,"",ABS(D$4-'Monitor Data'!E785)))</f>
        <v/>
      </c>
      <c r="E792" s="5" t="str">
        <f>IF(ISBLANK('Monitor Data'!G785),"",IF(E$4&gt;'Monitor Data'!G785,"",ABS(E$4-'Monitor Data'!G785)))</f>
        <v/>
      </c>
      <c r="F792" s="5" t="str">
        <f>IF(ISBLANK('Monitor Data'!H785),"",IF(F$4&gt;'Monitor Data'!H785,"",ABS(F$4-'Monitor Data'!H785)))</f>
        <v/>
      </c>
      <c r="G792" s="5" t="str">
        <f>IF(ISBLANK('Monitor Data'!J785),"",IF(G$4&gt;'Monitor Data'!J785,"",ABS(G$4-'Monitor Data'!J785)))</f>
        <v/>
      </c>
      <c r="H792" s="5" t="str">
        <f>IF(ISBLANK('Monitor Data'!L785),"",IF(H$4&gt;'Monitor Data'!L785,"",ABS(H$4-'Monitor Data'!L785)))</f>
        <v/>
      </c>
      <c r="I792" s="5" t="str">
        <f>IF(ISBLANK('Monitor Data'!M785),"",IF(I$4&gt;'Monitor Data'!M785,"",ABS(I$4-'Monitor Data'!M785)))</f>
        <v/>
      </c>
      <c r="J792" s="5" t="str">
        <f>IF(ISBLANK('Monitor Data'!O785),"",IF(J$4&gt;'Monitor Data'!O785,"",ABS(J$4-'Monitor Data'!O785)))</f>
        <v/>
      </c>
      <c r="K792" s="5" t="str">
        <f>IF(ISBLANK('Monitor Data'!P785),"",IF(K$4&gt;'Monitor Data'!P785,"",ABS(K$4-'Monitor Data'!P785)))</f>
        <v/>
      </c>
      <c r="L792" s="5" t="str">
        <f>IF(ISBLANK('Monitor Data'!Q785),"",IF(L$4&gt;'Monitor Data'!Q785,"",ABS(L$4-'Monitor Data'!Q785)))</f>
        <v/>
      </c>
      <c r="M792" s="5" t="str">
        <f>IF(ISBLANK('Monitor Data'!R785),"",IF(M$4&gt;'Monitor Data'!R785,"",ABS(M$4-'Monitor Data'!R785)))</f>
        <v/>
      </c>
      <c r="N792" s="5" t="str">
        <f>IF(ISBLANK('Monitor Data'!S785),"",IF(N$4&gt;'Monitor Data'!S785,"",ABS(N$4-'Monitor Data'!S785)))</f>
        <v/>
      </c>
    </row>
    <row r="793" spans="1:14" x14ac:dyDescent="0.25">
      <c r="A793" s="8">
        <v>44981</v>
      </c>
      <c r="B793" s="5" t="str">
        <f>IF(ISBLANK('Monitor Data'!B786),"",IF(B$4&gt;'Monitor Data'!B786,"",ABS(B$4-'Monitor Data'!B786)))</f>
        <v/>
      </c>
      <c r="C793" s="5" t="str">
        <f>IF(ISBLANK('Monitor Data'!D786),"",IF(C$4&gt;'Monitor Data'!D786,"",ABS(C$4-'Monitor Data'!D786)))</f>
        <v/>
      </c>
      <c r="D793" s="5" t="str">
        <f>IF(ISBLANK('Monitor Data'!E786),"",IF(D$4&gt;'Monitor Data'!E786,"",ABS(D$4-'Monitor Data'!E786)))</f>
        <v/>
      </c>
      <c r="E793" s="5" t="str">
        <f>IF(ISBLANK('Monitor Data'!G786),"",IF(E$4&gt;'Monitor Data'!G786,"",ABS(E$4-'Monitor Data'!G786)))</f>
        <v/>
      </c>
      <c r="F793" s="5" t="str">
        <f>IF(ISBLANK('Monitor Data'!H786),"",IF(F$4&gt;'Monitor Data'!H786,"",ABS(F$4-'Monitor Data'!H786)))</f>
        <v/>
      </c>
      <c r="G793" s="5" t="str">
        <f>IF(ISBLANK('Monitor Data'!J786),"",IF(G$4&gt;'Monitor Data'!J786,"",ABS(G$4-'Monitor Data'!J786)))</f>
        <v/>
      </c>
      <c r="H793" s="5" t="str">
        <f>IF(ISBLANK('Monitor Data'!L786),"",IF(H$4&gt;'Monitor Data'!L786,"",ABS(H$4-'Monitor Data'!L786)))</f>
        <v/>
      </c>
      <c r="I793" s="5" t="str">
        <f>IF(ISBLANK('Monitor Data'!M786),"",IF(I$4&gt;'Monitor Data'!M786,"",ABS(I$4-'Monitor Data'!M786)))</f>
        <v/>
      </c>
      <c r="J793" s="5" t="str">
        <f>IF(ISBLANK('Monitor Data'!O786),"",IF(J$4&gt;'Monitor Data'!O786,"",ABS(J$4-'Monitor Data'!O786)))</f>
        <v/>
      </c>
      <c r="K793" s="5" t="str">
        <f>IF(ISBLANK('Monitor Data'!P786),"",IF(K$4&gt;'Monitor Data'!P786,"",ABS(K$4-'Monitor Data'!P786)))</f>
        <v/>
      </c>
      <c r="L793" s="5" t="str">
        <f>IF(ISBLANK('Monitor Data'!Q786),"",IF(L$4&gt;'Monitor Data'!Q786,"",ABS(L$4-'Monitor Data'!Q786)))</f>
        <v/>
      </c>
      <c r="M793" s="5" t="str">
        <f>IF(ISBLANK('Monitor Data'!R786),"",IF(M$4&gt;'Monitor Data'!R786,"",ABS(M$4-'Monitor Data'!R786)))</f>
        <v/>
      </c>
      <c r="N793" s="5" t="str">
        <f>IF(ISBLANK('Monitor Data'!S786),"",IF(N$4&gt;'Monitor Data'!S786,"",ABS(N$4-'Monitor Data'!S786)))</f>
        <v/>
      </c>
    </row>
    <row r="794" spans="1:14" x14ac:dyDescent="0.25">
      <c r="A794" s="8">
        <v>44982</v>
      </c>
      <c r="B794" s="5" t="str">
        <f>IF(ISBLANK('Monitor Data'!B787),"",IF(B$4&gt;'Monitor Data'!B787,"",ABS(B$4-'Monitor Data'!B787)))</f>
        <v/>
      </c>
      <c r="C794" s="5" t="str">
        <f>IF(ISBLANK('Monitor Data'!D787),"",IF(C$4&gt;'Monitor Data'!D787,"",ABS(C$4-'Monitor Data'!D787)))</f>
        <v/>
      </c>
      <c r="D794" s="5">
        <f>IF(ISBLANK('Monitor Data'!E787),"",IF(D$4&gt;'Monitor Data'!E787,"",ABS(D$4-'Monitor Data'!E787)))</f>
        <v>3.1000000000000005</v>
      </c>
      <c r="E794" s="5">
        <f>IF(ISBLANK('Monitor Data'!G787),"",IF(E$4&gt;'Monitor Data'!G787,"",ABS(E$4-'Monitor Data'!G787)))</f>
        <v>1.6499999999999995</v>
      </c>
      <c r="F794" s="5" t="str">
        <f>IF(ISBLANK('Monitor Data'!H787),"",IF(F$4&gt;'Monitor Data'!H787,"",ABS(F$4-'Monitor Data'!H787)))</f>
        <v/>
      </c>
      <c r="G794" s="5" t="str">
        <f>IF(ISBLANK('Monitor Data'!J787),"",IF(G$4&gt;'Monitor Data'!J787,"",ABS(G$4-'Monitor Data'!J787)))</f>
        <v/>
      </c>
      <c r="H794" s="5" t="str">
        <f>IF(ISBLANK('Monitor Data'!L787),"",IF(H$4&gt;'Monitor Data'!L787,"",ABS(H$4-'Monitor Data'!L787)))</f>
        <v/>
      </c>
      <c r="I794" s="5">
        <f>IF(ISBLANK('Monitor Data'!M787),"",IF(I$4&gt;'Monitor Data'!M787,"",ABS(I$4-'Monitor Data'!M787)))</f>
        <v>3.4000000000000004</v>
      </c>
      <c r="J794" s="5" t="str">
        <f>IF(ISBLANK('Monitor Data'!O787),"",IF(J$4&gt;'Monitor Data'!O787,"",ABS(J$4-'Monitor Data'!O787)))</f>
        <v/>
      </c>
      <c r="K794" s="5">
        <f>IF(ISBLANK('Monitor Data'!P787),"",IF(K$4&gt;'Monitor Data'!P787,"",ABS(K$4-'Monitor Data'!P787)))</f>
        <v>0.99999999999999911</v>
      </c>
      <c r="L794" s="5" t="str">
        <f>IF(ISBLANK('Monitor Data'!Q787),"",IF(L$4&gt;'Monitor Data'!Q787,"",ABS(L$4-'Monitor Data'!Q787)))</f>
        <v/>
      </c>
      <c r="M794" s="5" t="str">
        <f>IF(ISBLANK('Monitor Data'!R787),"",IF(M$4&gt;'Monitor Data'!R787,"",ABS(M$4-'Monitor Data'!R787)))</f>
        <v/>
      </c>
      <c r="N794" s="5" t="str">
        <f>IF(ISBLANK('Monitor Data'!S787),"",IF(N$4&gt;'Monitor Data'!S787,"",ABS(N$4-'Monitor Data'!S787)))</f>
        <v/>
      </c>
    </row>
    <row r="795" spans="1:14" x14ac:dyDescent="0.25">
      <c r="A795" s="8">
        <v>44983</v>
      </c>
      <c r="B795" s="5">
        <f>IF(ISBLANK('Monitor Data'!B788),"",IF(B$4&gt;'Monitor Data'!B788,"",ABS(B$4-'Monitor Data'!B788)))</f>
        <v>3.6999999999999993</v>
      </c>
      <c r="C795" s="5">
        <f>IF(ISBLANK('Monitor Data'!D788),"",IF(C$4&gt;'Monitor Data'!D788,"",ABS(C$4-'Monitor Data'!D788)))</f>
        <v>3.5</v>
      </c>
      <c r="D795" s="5">
        <f>IF(ISBLANK('Monitor Data'!E788),"",IF(D$4&gt;'Monitor Data'!E788,"",ABS(D$4-'Monitor Data'!E788)))</f>
        <v>3.8</v>
      </c>
      <c r="E795" s="5">
        <f>IF(ISBLANK('Monitor Data'!G788),"",IF(E$4&gt;'Monitor Data'!G788,"",ABS(E$4-'Monitor Data'!G788)))</f>
        <v>3.1499999999999995</v>
      </c>
      <c r="F795" s="5">
        <f>IF(ISBLANK('Monitor Data'!H788),"",IF(F$4&gt;'Monitor Data'!H788,"",ABS(F$4-'Monitor Data'!H788)))</f>
        <v>3.8000000000000007</v>
      </c>
      <c r="G795" s="5">
        <f>IF(ISBLANK('Monitor Data'!J788),"",IF(G$4&gt;'Monitor Data'!J788,"",ABS(G$4-'Monitor Data'!J788)))</f>
        <v>5.0999999999999996</v>
      </c>
      <c r="H795" s="5">
        <f>IF(ISBLANK('Monitor Data'!L788),"",IF(H$4&gt;'Monitor Data'!L788,"",ABS(H$4-'Monitor Data'!L788)))</f>
        <v>6.3999999999999995</v>
      </c>
      <c r="I795" s="5">
        <f>IF(ISBLANK('Monitor Data'!M788),"",IF(I$4&gt;'Monitor Data'!M788,"",ABS(I$4-'Monitor Data'!M788)))</f>
        <v>3.5</v>
      </c>
      <c r="J795" s="5">
        <f>IF(ISBLANK('Monitor Data'!O788),"",IF(J$4&gt;'Monitor Data'!O788,"",ABS(J$4-'Monitor Data'!O788)))</f>
        <v>2.0999999999999996</v>
      </c>
      <c r="K795" s="5">
        <f>IF(ISBLANK('Monitor Data'!P788),"",IF(K$4&gt;'Monitor Data'!P788,"",ABS(K$4-'Monitor Data'!P788)))</f>
        <v>3.8</v>
      </c>
      <c r="L795" s="5">
        <f>IF(ISBLANK('Monitor Data'!Q788),"",IF(L$4&gt;'Monitor Data'!Q788,"",ABS(L$4-'Monitor Data'!Q788)))</f>
        <v>2.8000000000000007</v>
      </c>
      <c r="M795" s="5">
        <f>IF(ISBLANK('Monitor Data'!R788),"",IF(M$4&gt;'Monitor Data'!R788,"",ABS(M$4-'Monitor Data'!R788)))</f>
        <v>3.7</v>
      </c>
      <c r="N795" s="5">
        <f>IF(ISBLANK('Monitor Data'!S788),"",IF(N$4&gt;'Monitor Data'!S788,"",ABS(N$4-'Monitor Data'!S788)))</f>
        <v>5.6000000000000005</v>
      </c>
    </row>
    <row r="796" spans="1:14" x14ac:dyDescent="0.25">
      <c r="A796" s="8">
        <v>44984</v>
      </c>
      <c r="B796" s="5" t="str">
        <f>IF(ISBLANK('Monitor Data'!B789),"",IF(B$4&gt;'Monitor Data'!B789,"",ABS(B$4-'Monitor Data'!B789)))</f>
        <v/>
      </c>
      <c r="C796" s="5" t="str">
        <f>IF(ISBLANK('Monitor Data'!D789),"",IF(C$4&gt;'Monitor Data'!D789,"",ABS(C$4-'Monitor Data'!D789)))</f>
        <v/>
      </c>
      <c r="D796" s="5" t="str">
        <f>IF(ISBLANK('Monitor Data'!E789),"",IF(D$4&gt;'Monitor Data'!E789,"",ABS(D$4-'Monitor Data'!E789)))</f>
        <v/>
      </c>
      <c r="E796" s="5" t="str">
        <f>IF(ISBLANK('Monitor Data'!G789),"",IF(E$4&gt;'Monitor Data'!G789,"",ABS(E$4-'Monitor Data'!G789)))</f>
        <v/>
      </c>
      <c r="F796" s="5" t="str">
        <f>IF(ISBLANK('Monitor Data'!H789),"",IF(F$4&gt;'Monitor Data'!H789,"",ABS(F$4-'Monitor Data'!H789)))</f>
        <v/>
      </c>
      <c r="G796" s="5" t="str">
        <f>IF(ISBLANK('Monitor Data'!J789),"",IF(G$4&gt;'Monitor Data'!J789,"",ABS(G$4-'Monitor Data'!J789)))</f>
        <v/>
      </c>
      <c r="H796" s="5" t="str">
        <f>IF(ISBLANK('Monitor Data'!L789),"",IF(H$4&gt;'Monitor Data'!L789,"",ABS(H$4-'Monitor Data'!L789)))</f>
        <v/>
      </c>
      <c r="I796" s="5" t="str">
        <f>IF(ISBLANK('Monitor Data'!M789),"",IF(I$4&gt;'Monitor Data'!M789,"",ABS(I$4-'Monitor Data'!M789)))</f>
        <v/>
      </c>
      <c r="J796" s="5" t="str">
        <f>IF(ISBLANK('Monitor Data'!O789),"",IF(J$4&gt;'Monitor Data'!O789,"",ABS(J$4-'Monitor Data'!O789)))</f>
        <v/>
      </c>
      <c r="K796" s="5">
        <f>IF(ISBLANK('Monitor Data'!P789),"",IF(K$4&gt;'Monitor Data'!P789,"",ABS(K$4-'Monitor Data'!P789)))</f>
        <v>1.8999999999999995</v>
      </c>
      <c r="L796" s="5" t="str">
        <f>IF(ISBLANK('Monitor Data'!Q789),"",IF(L$4&gt;'Monitor Data'!Q789,"",ABS(L$4-'Monitor Data'!Q789)))</f>
        <v/>
      </c>
      <c r="M796" s="5" t="str">
        <f>IF(ISBLANK('Monitor Data'!R789),"",IF(M$4&gt;'Monitor Data'!R789,"",ABS(M$4-'Monitor Data'!R789)))</f>
        <v/>
      </c>
      <c r="N796" s="5" t="str">
        <f>IF(ISBLANK('Monitor Data'!S789),"",IF(N$4&gt;'Monitor Data'!S789,"",ABS(N$4-'Monitor Data'!S789)))</f>
        <v/>
      </c>
    </row>
    <row r="797" spans="1:14" x14ac:dyDescent="0.25">
      <c r="A797" s="8">
        <v>44985</v>
      </c>
      <c r="B797" s="5" t="str">
        <f>IF(ISBLANK('Monitor Data'!B790),"",IF(B$4&gt;'Monitor Data'!B790,"",ABS(B$4-'Monitor Data'!B790)))</f>
        <v/>
      </c>
      <c r="C797" s="5" t="str">
        <f>IF(ISBLANK('Monitor Data'!D790),"",IF(C$4&gt;'Monitor Data'!D790,"",ABS(C$4-'Monitor Data'!D790)))</f>
        <v/>
      </c>
      <c r="D797" s="5">
        <f>IF(ISBLANK('Monitor Data'!E790),"",IF(D$4&gt;'Monitor Data'!E790,"",ABS(D$4-'Monitor Data'!E790)))</f>
        <v>2.9999999999999991</v>
      </c>
      <c r="E797" s="5">
        <f>IF(ISBLANK('Monitor Data'!G790),"",IF(E$4&gt;'Monitor Data'!G790,"",ABS(E$4-'Monitor Data'!G790)))</f>
        <v>1.8500000000000005</v>
      </c>
      <c r="F797" s="5" t="str">
        <f>IF(ISBLANK('Monitor Data'!H790),"",IF(F$4&gt;'Monitor Data'!H790,"",ABS(F$4-'Monitor Data'!H790)))</f>
        <v/>
      </c>
      <c r="G797" s="5" t="str">
        <f>IF(ISBLANK('Monitor Data'!J790),"",IF(G$4&gt;'Monitor Data'!J790,"",ABS(G$4-'Monitor Data'!J790)))</f>
        <v/>
      </c>
      <c r="H797" s="5" t="str">
        <f>IF(ISBLANK('Monitor Data'!L790),"",IF(H$4&gt;'Monitor Data'!L790,"",ABS(H$4-'Monitor Data'!L790)))</f>
        <v/>
      </c>
      <c r="I797" s="5">
        <f>IF(ISBLANK('Monitor Data'!M790),"",IF(I$4&gt;'Monitor Data'!M790,"",ABS(I$4-'Monitor Data'!M790)))</f>
        <v>2.0999999999999996</v>
      </c>
      <c r="J797" s="5" t="str">
        <f>IF(ISBLANK('Monitor Data'!O790),"",IF(J$4&gt;'Monitor Data'!O790,"",ABS(J$4-'Monitor Data'!O790)))</f>
        <v/>
      </c>
      <c r="K797" s="5">
        <f>IF(ISBLANK('Monitor Data'!P790),"",IF(K$4&gt;'Monitor Data'!P790,"",ABS(K$4-'Monitor Data'!P790)))</f>
        <v>1.7000000000000002</v>
      </c>
      <c r="L797" s="5" t="str">
        <f>IF(ISBLANK('Monitor Data'!Q790),"",IF(L$4&gt;'Monitor Data'!Q790,"",ABS(L$4-'Monitor Data'!Q790)))</f>
        <v/>
      </c>
      <c r="M797" s="5" t="str">
        <f>IF(ISBLANK('Monitor Data'!R790),"",IF(M$4&gt;'Monitor Data'!R790,"",ABS(M$4-'Monitor Data'!R790)))</f>
        <v/>
      </c>
      <c r="N797" s="5" t="str">
        <f>IF(ISBLANK('Monitor Data'!S790),"",IF(N$4&gt;'Monitor Data'!S790,"",ABS(N$4-'Monitor Data'!S790)))</f>
        <v/>
      </c>
    </row>
    <row r="798" spans="1:14" x14ac:dyDescent="0.25">
      <c r="A798" s="8">
        <v>44986</v>
      </c>
      <c r="B798" s="5">
        <f>IF(ISBLANK('Monitor Data'!B791),"",IF(B$4&gt;'Monitor Data'!B791,"",ABS(B$4-'Monitor Data'!B791)))</f>
        <v>0.19999999999999929</v>
      </c>
      <c r="C798" s="5">
        <f>IF(ISBLANK('Monitor Data'!D791),"",IF(C$4&gt;'Monitor Data'!D791,"",ABS(C$4-'Monitor Data'!D791)))</f>
        <v>3.0999999999999996</v>
      </c>
      <c r="D798" s="5">
        <f>IF(ISBLANK('Monitor Data'!E791),"",IF(D$4&gt;'Monitor Data'!E791,"",ABS(D$4-'Monitor Data'!E791)))</f>
        <v>0.20000000000000018</v>
      </c>
      <c r="E798" s="5">
        <f>IF(ISBLANK('Monitor Data'!G791),"",IF(E$4&gt;'Monitor Data'!G791,"",ABS(E$4-'Monitor Data'!G791)))</f>
        <v>1.2499999999999991</v>
      </c>
      <c r="F798" s="5" t="str">
        <f>IF(ISBLANK('Monitor Data'!H791),"",IF(F$4&gt;'Monitor Data'!H791,"",ABS(F$4-'Monitor Data'!H791)))</f>
        <v/>
      </c>
      <c r="G798" s="5">
        <f>IF(ISBLANK('Monitor Data'!J791),"",IF(G$4&gt;'Monitor Data'!J791,"",ABS(G$4-'Monitor Data'!J791)))</f>
        <v>0.90000000000000036</v>
      </c>
      <c r="H798" s="5">
        <f>IF(ISBLANK('Monitor Data'!L791),"",IF(H$4&gt;'Monitor Data'!L791,"",ABS(H$4-'Monitor Data'!L791)))</f>
        <v>0</v>
      </c>
      <c r="I798" s="5" t="str">
        <f>IF(ISBLANK('Monitor Data'!M791),"",IF(I$4&gt;'Monitor Data'!M791,"",ABS(I$4-'Monitor Data'!M791)))</f>
        <v/>
      </c>
      <c r="J798" s="5" t="str">
        <f>IF(ISBLANK('Monitor Data'!O791),"",IF(J$4&gt;'Monitor Data'!O791,"",ABS(J$4-'Monitor Data'!O791)))</f>
        <v/>
      </c>
      <c r="K798" s="5">
        <f>IF(ISBLANK('Monitor Data'!P791),"",IF(K$4&gt;'Monitor Data'!P791,"",ABS(K$4-'Monitor Data'!P791)))</f>
        <v>2.6000000000000005</v>
      </c>
      <c r="L798" s="5">
        <f>IF(ISBLANK('Monitor Data'!Q791),"",IF(L$4&gt;'Monitor Data'!Q791,"",ABS(L$4-'Monitor Data'!Q791)))</f>
        <v>0.80000000000000071</v>
      </c>
      <c r="M798" s="5" t="str">
        <f>IF(ISBLANK('Monitor Data'!R791),"",IF(M$4&gt;'Monitor Data'!R791,"",ABS(M$4-'Monitor Data'!R791)))</f>
        <v/>
      </c>
      <c r="N798" s="5" t="str">
        <f>IF(ISBLANK('Monitor Data'!S791),"",IF(N$4&gt;'Monitor Data'!S791,"",ABS(N$4-'Monitor Data'!S791)))</f>
        <v/>
      </c>
    </row>
    <row r="799" spans="1:14" x14ac:dyDescent="0.25">
      <c r="A799" s="8">
        <v>44987</v>
      </c>
      <c r="B799" s="5" t="str">
        <f>IF(ISBLANK('Monitor Data'!B792),"",IF(B$4&gt;'Monitor Data'!B792,"",ABS(B$4-'Monitor Data'!B792)))</f>
        <v/>
      </c>
      <c r="C799" s="5" t="str">
        <f>IF(ISBLANK('Monitor Data'!D792),"",IF(C$4&gt;'Monitor Data'!D792,"",ABS(C$4-'Monitor Data'!D792)))</f>
        <v/>
      </c>
      <c r="D799" s="5" t="str">
        <f>IF(ISBLANK('Monitor Data'!E792),"",IF(D$4&gt;'Monitor Data'!E792,"",ABS(D$4-'Monitor Data'!E792)))</f>
        <v/>
      </c>
      <c r="E799" s="5" t="str">
        <f>IF(ISBLANK('Monitor Data'!G792),"",IF(E$4&gt;'Monitor Data'!G792,"",ABS(E$4-'Monitor Data'!G792)))</f>
        <v/>
      </c>
      <c r="F799" s="5" t="str">
        <f>IF(ISBLANK('Monitor Data'!H792),"",IF(F$4&gt;'Monitor Data'!H792,"",ABS(F$4-'Monitor Data'!H792)))</f>
        <v/>
      </c>
      <c r="G799" s="5" t="str">
        <f>IF(ISBLANK('Monitor Data'!J792),"",IF(G$4&gt;'Monitor Data'!J792,"",ABS(G$4-'Monitor Data'!J792)))</f>
        <v/>
      </c>
      <c r="H799" s="5" t="str">
        <f>IF(ISBLANK('Monitor Data'!L792),"",IF(H$4&gt;'Monitor Data'!L792,"",ABS(H$4-'Monitor Data'!L792)))</f>
        <v/>
      </c>
      <c r="I799" s="5" t="str">
        <f>IF(ISBLANK('Monitor Data'!M792),"",IF(I$4&gt;'Monitor Data'!M792,"",ABS(I$4-'Monitor Data'!M792)))</f>
        <v/>
      </c>
      <c r="J799" s="5" t="str">
        <f>IF(ISBLANK('Monitor Data'!O792),"",IF(J$4&gt;'Monitor Data'!O792,"",ABS(J$4-'Monitor Data'!O792)))</f>
        <v/>
      </c>
      <c r="K799" s="5" t="str">
        <f>IF(ISBLANK('Monitor Data'!P792),"",IF(K$4&gt;'Monitor Data'!P792,"",ABS(K$4-'Monitor Data'!P792)))</f>
        <v/>
      </c>
      <c r="L799" s="5" t="str">
        <f>IF(ISBLANK('Monitor Data'!Q792),"",IF(L$4&gt;'Monitor Data'!Q792,"",ABS(L$4-'Monitor Data'!Q792)))</f>
        <v/>
      </c>
      <c r="M799" s="5" t="str">
        <f>IF(ISBLANK('Monitor Data'!R792),"",IF(M$4&gt;'Monitor Data'!R792,"",ABS(M$4-'Monitor Data'!R792)))</f>
        <v/>
      </c>
      <c r="N799" s="5" t="str">
        <f>IF(ISBLANK('Monitor Data'!S792),"",IF(N$4&gt;'Monitor Data'!S792,"",ABS(N$4-'Monitor Data'!S792)))</f>
        <v/>
      </c>
    </row>
    <row r="800" spans="1:14" x14ac:dyDescent="0.25">
      <c r="A800" s="8">
        <v>44988</v>
      </c>
      <c r="B800" s="5" t="str">
        <f>IF(ISBLANK('Monitor Data'!B793),"",IF(B$4&gt;'Monitor Data'!B793,"",ABS(B$4-'Monitor Data'!B793)))</f>
        <v/>
      </c>
      <c r="C800" s="5" t="str">
        <f>IF(ISBLANK('Monitor Data'!D793),"",IF(C$4&gt;'Monitor Data'!D793,"",ABS(C$4-'Monitor Data'!D793)))</f>
        <v/>
      </c>
      <c r="D800" s="5">
        <f>IF(ISBLANK('Monitor Data'!E793),"",IF(D$4&gt;'Monitor Data'!E793,"",ABS(D$4-'Monitor Data'!E793)))</f>
        <v>4.4999999999999991</v>
      </c>
      <c r="E800" s="5">
        <f>IF(ISBLANK('Monitor Data'!G793),"",IF(E$4&gt;'Monitor Data'!G793,"",ABS(E$4-'Monitor Data'!G793)))</f>
        <v>4.95</v>
      </c>
      <c r="F800" s="5" t="str">
        <f>IF(ISBLANK('Monitor Data'!H793),"",IF(F$4&gt;'Monitor Data'!H793,"",ABS(F$4-'Monitor Data'!H793)))</f>
        <v/>
      </c>
      <c r="G800" s="5" t="str">
        <f>IF(ISBLANK('Monitor Data'!J793),"",IF(G$4&gt;'Monitor Data'!J793,"",ABS(G$4-'Monitor Data'!J793)))</f>
        <v/>
      </c>
      <c r="H800" s="5" t="str">
        <f>IF(ISBLANK('Monitor Data'!L793),"",IF(H$4&gt;'Monitor Data'!L793,"",ABS(H$4-'Monitor Data'!L793)))</f>
        <v/>
      </c>
      <c r="I800" s="5">
        <f>IF(ISBLANK('Monitor Data'!M793),"",IF(I$4&gt;'Monitor Data'!M793,"",ABS(I$4-'Monitor Data'!M793)))</f>
        <v>5.9</v>
      </c>
      <c r="J800" s="5" t="str">
        <f>IF(ISBLANK('Monitor Data'!O793),"",IF(J$4&gt;'Monitor Data'!O793,"",ABS(J$4-'Monitor Data'!O793)))</f>
        <v/>
      </c>
      <c r="K800" s="5">
        <f>IF(ISBLANK('Monitor Data'!P793),"",IF(K$4&gt;'Monitor Data'!P793,"",ABS(K$4-'Monitor Data'!P793)))</f>
        <v>3.2</v>
      </c>
      <c r="L800" s="5" t="str">
        <f>IF(ISBLANK('Monitor Data'!Q793),"",IF(L$4&gt;'Monitor Data'!Q793,"",ABS(L$4-'Monitor Data'!Q793)))</f>
        <v/>
      </c>
      <c r="M800" s="5" t="str">
        <f>IF(ISBLANK('Monitor Data'!R793),"",IF(M$4&gt;'Monitor Data'!R793,"",ABS(M$4-'Monitor Data'!R793)))</f>
        <v/>
      </c>
      <c r="N800" s="5" t="str">
        <f>IF(ISBLANK('Monitor Data'!S793),"",IF(N$4&gt;'Monitor Data'!S793,"",ABS(N$4-'Monitor Data'!S793)))</f>
        <v/>
      </c>
    </row>
    <row r="801" spans="1:14" x14ac:dyDescent="0.25">
      <c r="A801" s="8">
        <v>44989</v>
      </c>
      <c r="B801" s="5">
        <f>IF(ISBLANK('Monitor Data'!B794),"",IF(B$4&gt;'Monitor Data'!B794,"",ABS(B$4-'Monitor Data'!B794)))</f>
        <v>7.1999999999999993</v>
      </c>
      <c r="C801" s="5">
        <f>IF(ISBLANK('Monitor Data'!D794),"",IF(C$4&gt;'Monitor Data'!D794,"",ABS(C$4-'Monitor Data'!D794)))</f>
        <v>7</v>
      </c>
      <c r="D801" s="5">
        <f>IF(ISBLANK('Monitor Data'!E794),"",IF(D$4&gt;'Monitor Data'!E794,"",ABS(D$4-'Monitor Data'!E794)))</f>
        <v>8.8000000000000007</v>
      </c>
      <c r="E801" s="5">
        <f>IF(ISBLANK('Monitor Data'!G794),"",IF(E$4&gt;'Monitor Data'!G794,"",ABS(E$4-'Monitor Data'!G794)))</f>
        <v>7.95</v>
      </c>
      <c r="F801" s="5">
        <f>IF(ISBLANK('Monitor Data'!H794),"",IF(F$4&gt;'Monitor Data'!H794,"",ABS(F$4-'Monitor Data'!H794)))</f>
        <v>1.2000000000000002</v>
      </c>
      <c r="G801" s="5">
        <f>IF(ISBLANK('Monitor Data'!J794),"",IF(G$4&gt;'Monitor Data'!J794,"",ABS(G$4-'Monitor Data'!J794)))</f>
        <v>6.7999999999999989</v>
      </c>
      <c r="H801" s="5">
        <f>IF(ISBLANK('Monitor Data'!L794),"",IF(H$4&gt;'Monitor Data'!L794,"",ABS(H$4-'Monitor Data'!L794)))</f>
        <v>9.1000000000000014</v>
      </c>
      <c r="I801" s="5">
        <f>IF(ISBLANK('Monitor Data'!M794),"",IF(I$4&gt;'Monitor Data'!M794,"",ABS(I$4-'Monitor Data'!M794)))</f>
        <v>7.5</v>
      </c>
      <c r="J801" s="5">
        <f>IF(ISBLANK('Monitor Data'!O794),"",IF(J$4&gt;'Monitor Data'!O794,"",ABS(J$4-'Monitor Data'!O794)))</f>
        <v>5.1999999999999993</v>
      </c>
      <c r="K801" s="5">
        <f>IF(ISBLANK('Monitor Data'!P794),"",IF(K$4&gt;'Monitor Data'!P794,"",ABS(K$4-'Monitor Data'!P794)))</f>
        <v>8.3999999999999986</v>
      </c>
      <c r="L801" s="5">
        <f>IF(ISBLANK('Monitor Data'!Q794),"",IF(L$4&gt;'Monitor Data'!Q794,"",ABS(L$4-'Monitor Data'!Q794)))</f>
        <v>6.2000000000000011</v>
      </c>
      <c r="M801" s="5">
        <f>IF(ISBLANK('Monitor Data'!R794),"",IF(M$4&gt;'Monitor Data'!R794,"",ABS(M$4-'Monitor Data'!R794)))</f>
        <v>3.3</v>
      </c>
      <c r="N801" s="5">
        <f>IF(ISBLANK('Monitor Data'!S794),"",IF(N$4&gt;'Monitor Data'!S794,"",ABS(N$4-'Monitor Data'!S794)))</f>
        <v>1.1000000000000005</v>
      </c>
    </row>
    <row r="802" spans="1:14" x14ac:dyDescent="0.25">
      <c r="A802" s="8">
        <v>44990</v>
      </c>
      <c r="B802" s="5" t="str">
        <f>IF(ISBLANK('Monitor Data'!B795),"",IF(B$4&gt;'Monitor Data'!B795,"",ABS(B$4-'Monitor Data'!B795)))</f>
        <v/>
      </c>
      <c r="C802" s="5" t="str">
        <f>IF(ISBLANK('Monitor Data'!D795),"",IF(C$4&gt;'Monitor Data'!D795,"",ABS(C$4-'Monitor Data'!D795)))</f>
        <v/>
      </c>
      <c r="D802" s="5">
        <f>IF(ISBLANK('Monitor Data'!E795),"",IF(D$4&gt;'Monitor Data'!E795,"",ABS(D$4-'Monitor Data'!E795)))</f>
        <v>0.39999999999999947</v>
      </c>
      <c r="E802" s="5">
        <f>IF(ISBLANK('Monitor Data'!G795),"",IF(E$4&gt;'Monitor Data'!G795,"",ABS(E$4-'Monitor Data'!G795)))</f>
        <v>0.95000000000000018</v>
      </c>
      <c r="F802" s="5" t="str">
        <f>IF(ISBLANK('Monitor Data'!H795),"",IF(F$4&gt;'Monitor Data'!H795,"",ABS(F$4-'Monitor Data'!H795)))</f>
        <v/>
      </c>
      <c r="G802" s="5" t="str">
        <f>IF(ISBLANK('Monitor Data'!J795),"",IF(G$4&gt;'Monitor Data'!J795,"",ABS(G$4-'Monitor Data'!J795)))</f>
        <v/>
      </c>
      <c r="H802" s="5" t="str">
        <f>IF(ISBLANK('Monitor Data'!L795),"",IF(H$4&gt;'Monitor Data'!L795,"",ABS(H$4-'Monitor Data'!L795)))</f>
        <v/>
      </c>
      <c r="I802" s="5">
        <f>IF(ISBLANK('Monitor Data'!M795),"",IF(I$4&gt;'Monitor Data'!M795,"",ABS(I$4-'Monitor Data'!M795)))</f>
        <v>2</v>
      </c>
      <c r="J802" s="5" t="str">
        <f>IF(ISBLANK('Monitor Data'!O795),"",IF(J$4&gt;'Monitor Data'!O795,"",ABS(J$4-'Monitor Data'!O795)))</f>
        <v/>
      </c>
      <c r="K802" s="5">
        <f>IF(ISBLANK('Monitor Data'!P795),"",IF(K$4&gt;'Monitor Data'!P795,"",ABS(K$4-'Monitor Data'!P795)))</f>
        <v>1.6000000000000005</v>
      </c>
      <c r="L802" s="5" t="str">
        <f>IF(ISBLANK('Monitor Data'!Q795),"",IF(L$4&gt;'Monitor Data'!Q795,"",ABS(L$4-'Monitor Data'!Q795)))</f>
        <v/>
      </c>
      <c r="M802" s="5" t="str">
        <f>IF(ISBLANK('Monitor Data'!R795),"",IF(M$4&gt;'Monitor Data'!R795,"",ABS(M$4-'Monitor Data'!R795)))</f>
        <v/>
      </c>
      <c r="N802" s="5" t="str">
        <f>IF(ISBLANK('Monitor Data'!S795),"",IF(N$4&gt;'Monitor Data'!S795,"",ABS(N$4-'Monitor Data'!S795)))</f>
        <v/>
      </c>
    </row>
    <row r="803" spans="1:14" x14ac:dyDescent="0.25">
      <c r="A803" s="8">
        <v>44991</v>
      </c>
      <c r="B803" s="5" t="str">
        <f>IF(ISBLANK('Monitor Data'!B796),"",IF(B$4&gt;'Monitor Data'!B796,"",ABS(B$4-'Monitor Data'!B796)))</f>
        <v/>
      </c>
      <c r="C803" s="5" t="str">
        <f>IF(ISBLANK('Monitor Data'!D796),"",IF(C$4&gt;'Monitor Data'!D796,"",ABS(C$4-'Monitor Data'!D796)))</f>
        <v/>
      </c>
      <c r="D803" s="5">
        <f>IF(ISBLANK('Monitor Data'!E796),"",IF(D$4&gt;'Monitor Data'!E796,"",ABS(D$4-'Monitor Data'!E796)))</f>
        <v>1.1000000000000005</v>
      </c>
      <c r="E803" s="5">
        <f>IF(ISBLANK('Monitor Data'!G796),"",IF(E$4&gt;'Monitor Data'!G796,"",ABS(E$4-'Monitor Data'!G796)))</f>
        <v>0.64999999999999947</v>
      </c>
      <c r="F803" s="5" t="str">
        <f>IF(ISBLANK('Monitor Data'!H796),"",IF(F$4&gt;'Monitor Data'!H796,"",ABS(F$4-'Monitor Data'!H796)))</f>
        <v/>
      </c>
      <c r="G803" s="5" t="str">
        <f>IF(ISBLANK('Monitor Data'!J796),"",IF(G$4&gt;'Monitor Data'!J796,"",ABS(G$4-'Monitor Data'!J796)))</f>
        <v/>
      </c>
      <c r="H803" s="5" t="str">
        <f>IF(ISBLANK('Monitor Data'!L796),"",IF(H$4&gt;'Monitor Data'!L796,"",ABS(H$4-'Monitor Data'!L796)))</f>
        <v/>
      </c>
      <c r="I803" s="5">
        <f>IF(ISBLANK('Monitor Data'!M796),"",IF(I$4&gt;'Monitor Data'!M796,"",ABS(I$4-'Monitor Data'!M796)))</f>
        <v>1.6999999999999993</v>
      </c>
      <c r="J803" s="5" t="str">
        <f>IF(ISBLANK('Monitor Data'!O796),"",IF(J$4&gt;'Monitor Data'!O796,"",ABS(J$4-'Monitor Data'!O796)))</f>
        <v/>
      </c>
      <c r="K803" s="5" t="str">
        <f>IF(ISBLANK('Monitor Data'!P796),"",IF(K$4&gt;'Monitor Data'!P796,"",ABS(K$4-'Monitor Data'!P796)))</f>
        <v/>
      </c>
      <c r="L803" s="5" t="str">
        <f>IF(ISBLANK('Monitor Data'!Q796),"",IF(L$4&gt;'Monitor Data'!Q796,"",ABS(L$4-'Monitor Data'!Q796)))</f>
        <v/>
      </c>
      <c r="M803" s="5" t="str">
        <f>IF(ISBLANK('Monitor Data'!R796),"",IF(M$4&gt;'Monitor Data'!R796,"",ABS(M$4-'Monitor Data'!R796)))</f>
        <v/>
      </c>
      <c r="N803" s="5" t="str">
        <f>IF(ISBLANK('Monitor Data'!S796),"",IF(N$4&gt;'Monitor Data'!S796,"",ABS(N$4-'Monitor Data'!S796)))</f>
        <v/>
      </c>
    </row>
    <row r="804" spans="1:14" x14ac:dyDescent="0.25">
      <c r="A804" s="8">
        <v>44992</v>
      </c>
      <c r="B804" s="5" t="str">
        <f>IF(ISBLANK('Monitor Data'!B797),"",IF(B$4&gt;'Monitor Data'!B797,"",ABS(B$4-'Monitor Data'!B797)))</f>
        <v/>
      </c>
      <c r="C804" s="5" t="str">
        <f>IF(ISBLANK('Monitor Data'!D797),"",IF(C$4&gt;'Monitor Data'!D797,"",ABS(C$4-'Monitor Data'!D797)))</f>
        <v/>
      </c>
      <c r="D804" s="5" t="str">
        <f>IF(ISBLANK('Monitor Data'!E797),"",IF(D$4&gt;'Monitor Data'!E797,"",ABS(D$4-'Monitor Data'!E797)))</f>
        <v/>
      </c>
      <c r="E804" s="5" t="str">
        <f>IF(ISBLANK('Monitor Data'!G797),"",IF(E$4&gt;'Monitor Data'!G797,"",ABS(E$4-'Monitor Data'!G797)))</f>
        <v/>
      </c>
      <c r="F804" s="5" t="str">
        <f>IF(ISBLANK('Monitor Data'!H797),"",IF(F$4&gt;'Monitor Data'!H797,"",ABS(F$4-'Monitor Data'!H797)))</f>
        <v/>
      </c>
      <c r="G804" s="5" t="str">
        <f>IF(ISBLANK('Monitor Data'!J797),"",IF(G$4&gt;'Monitor Data'!J797,"",ABS(G$4-'Monitor Data'!J797)))</f>
        <v/>
      </c>
      <c r="H804" s="5" t="str">
        <f>IF(ISBLANK('Monitor Data'!L797),"",IF(H$4&gt;'Monitor Data'!L797,"",ABS(H$4-'Monitor Data'!L797)))</f>
        <v/>
      </c>
      <c r="I804" s="5" t="str">
        <f>IF(ISBLANK('Monitor Data'!M797),"",IF(I$4&gt;'Monitor Data'!M797,"",ABS(I$4-'Monitor Data'!M797)))</f>
        <v/>
      </c>
      <c r="J804" s="5" t="str">
        <f>IF(ISBLANK('Monitor Data'!O797),"",IF(J$4&gt;'Monitor Data'!O797,"",ABS(J$4-'Monitor Data'!O797)))</f>
        <v/>
      </c>
      <c r="K804" s="5" t="str">
        <f>IF(ISBLANK('Monitor Data'!P797),"",IF(K$4&gt;'Monitor Data'!P797,"",ABS(K$4-'Monitor Data'!P797)))</f>
        <v/>
      </c>
      <c r="L804" s="5" t="str">
        <f>IF(ISBLANK('Monitor Data'!Q797),"",IF(L$4&gt;'Monitor Data'!Q797,"",ABS(L$4-'Monitor Data'!Q797)))</f>
        <v/>
      </c>
      <c r="M804" s="5" t="str">
        <f>IF(ISBLANK('Monitor Data'!R797),"",IF(M$4&gt;'Monitor Data'!R797,"",ABS(M$4-'Monitor Data'!R797)))</f>
        <v/>
      </c>
      <c r="N804" s="5" t="str">
        <f>IF(ISBLANK('Monitor Data'!S797),"",IF(N$4&gt;'Monitor Data'!S797,"",ABS(N$4-'Monitor Data'!S797)))</f>
        <v/>
      </c>
    </row>
    <row r="805" spans="1:14" x14ac:dyDescent="0.25">
      <c r="A805" s="8">
        <v>44993</v>
      </c>
      <c r="B805" s="5" t="str">
        <f>IF(ISBLANK('Monitor Data'!B798),"",IF(B$4&gt;'Monitor Data'!B798,"",ABS(B$4-'Monitor Data'!B798)))</f>
        <v/>
      </c>
      <c r="C805" s="5" t="str">
        <f>IF(ISBLANK('Monitor Data'!D798),"",IF(C$4&gt;'Monitor Data'!D798,"",ABS(C$4-'Monitor Data'!D798)))</f>
        <v/>
      </c>
      <c r="D805" s="5" t="str">
        <f>IF(ISBLANK('Monitor Data'!E798),"",IF(D$4&gt;'Monitor Data'!E798,"",ABS(D$4-'Monitor Data'!E798)))</f>
        <v/>
      </c>
      <c r="E805" s="5" t="str">
        <f>IF(ISBLANK('Monitor Data'!G798),"",IF(E$4&gt;'Monitor Data'!G798,"",ABS(E$4-'Monitor Data'!G798)))</f>
        <v/>
      </c>
      <c r="F805" s="5" t="str">
        <f>IF(ISBLANK('Monitor Data'!H798),"",IF(F$4&gt;'Monitor Data'!H798,"",ABS(F$4-'Monitor Data'!H798)))</f>
        <v/>
      </c>
      <c r="G805" s="5" t="str">
        <f>IF(ISBLANK('Monitor Data'!J798),"",IF(G$4&gt;'Monitor Data'!J798,"",ABS(G$4-'Monitor Data'!J798)))</f>
        <v/>
      </c>
      <c r="H805" s="5" t="str">
        <f>IF(ISBLANK('Monitor Data'!L798),"",IF(H$4&gt;'Monitor Data'!L798,"",ABS(H$4-'Monitor Data'!L798)))</f>
        <v/>
      </c>
      <c r="I805" s="5" t="str">
        <f>IF(ISBLANK('Monitor Data'!M798),"",IF(I$4&gt;'Monitor Data'!M798,"",ABS(I$4-'Monitor Data'!M798)))</f>
        <v/>
      </c>
      <c r="J805" s="5" t="str">
        <f>IF(ISBLANK('Monitor Data'!O798),"",IF(J$4&gt;'Monitor Data'!O798,"",ABS(J$4-'Monitor Data'!O798)))</f>
        <v/>
      </c>
      <c r="K805" s="5" t="str">
        <f>IF(ISBLANK('Monitor Data'!P798),"",IF(K$4&gt;'Monitor Data'!P798,"",ABS(K$4-'Monitor Data'!P798)))</f>
        <v/>
      </c>
      <c r="L805" s="5" t="str">
        <f>IF(ISBLANK('Monitor Data'!Q798),"",IF(L$4&gt;'Monitor Data'!Q798,"",ABS(L$4-'Monitor Data'!Q798)))</f>
        <v/>
      </c>
      <c r="M805" s="5" t="str">
        <f>IF(ISBLANK('Monitor Data'!R798),"",IF(M$4&gt;'Monitor Data'!R798,"",ABS(M$4-'Monitor Data'!R798)))</f>
        <v/>
      </c>
      <c r="N805" s="5" t="str">
        <f>IF(ISBLANK('Monitor Data'!S798),"",IF(N$4&gt;'Monitor Data'!S798,"",ABS(N$4-'Monitor Data'!S798)))</f>
        <v/>
      </c>
    </row>
    <row r="806" spans="1:14" x14ac:dyDescent="0.25">
      <c r="A806" s="8">
        <v>44994</v>
      </c>
      <c r="B806" s="5" t="str">
        <f>IF(ISBLANK('Monitor Data'!B799),"",IF(B$4&gt;'Monitor Data'!B799,"",ABS(B$4-'Monitor Data'!B799)))</f>
        <v/>
      </c>
      <c r="C806" s="5" t="str">
        <f>IF(ISBLANK('Monitor Data'!D799),"",IF(C$4&gt;'Monitor Data'!D799,"",ABS(C$4-'Monitor Data'!D799)))</f>
        <v/>
      </c>
      <c r="D806" s="5" t="str">
        <f>IF(ISBLANK('Monitor Data'!E799),"",IF(D$4&gt;'Monitor Data'!E799,"",ABS(D$4-'Monitor Data'!E799)))</f>
        <v/>
      </c>
      <c r="E806" s="5" t="str">
        <f>IF(ISBLANK('Monitor Data'!G799),"",IF(E$4&gt;'Monitor Data'!G799,"",ABS(E$4-'Monitor Data'!G799)))</f>
        <v/>
      </c>
      <c r="F806" s="5" t="str">
        <f>IF(ISBLANK('Monitor Data'!H799),"",IF(F$4&gt;'Monitor Data'!H799,"",ABS(F$4-'Monitor Data'!H799)))</f>
        <v/>
      </c>
      <c r="G806" s="5" t="str">
        <f>IF(ISBLANK('Monitor Data'!J799),"",IF(G$4&gt;'Monitor Data'!J799,"",ABS(G$4-'Monitor Data'!J799)))</f>
        <v/>
      </c>
      <c r="H806" s="5" t="str">
        <f>IF(ISBLANK('Monitor Data'!L799),"",IF(H$4&gt;'Monitor Data'!L799,"",ABS(H$4-'Monitor Data'!L799)))</f>
        <v/>
      </c>
      <c r="I806" s="5" t="str">
        <f>IF(ISBLANK('Monitor Data'!M799),"",IF(I$4&gt;'Monitor Data'!M799,"",ABS(I$4-'Monitor Data'!M799)))</f>
        <v/>
      </c>
      <c r="J806" s="5" t="str">
        <f>IF(ISBLANK('Monitor Data'!O799),"",IF(J$4&gt;'Monitor Data'!O799,"",ABS(J$4-'Monitor Data'!O799)))</f>
        <v/>
      </c>
      <c r="K806" s="5" t="str">
        <f>IF(ISBLANK('Monitor Data'!P799),"",IF(K$4&gt;'Monitor Data'!P799,"",ABS(K$4-'Monitor Data'!P799)))</f>
        <v/>
      </c>
      <c r="L806" s="5" t="str">
        <f>IF(ISBLANK('Monitor Data'!Q799),"",IF(L$4&gt;'Monitor Data'!Q799,"",ABS(L$4-'Monitor Data'!Q799)))</f>
        <v/>
      </c>
      <c r="M806" s="5" t="str">
        <f>IF(ISBLANK('Monitor Data'!R799),"",IF(M$4&gt;'Monitor Data'!R799,"",ABS(M$4-'Monitor Data'!R799)))</f>
        <v/>
      </c>
      <c r="N806" s="5" t="str">
        <f>IF(ISBLANK('Monitor Data'!S799),"",IF(N$4&gt;'Monitor Data'!S799,"",ABS(N$4-'Monitor Data'!S799)))</f>
        <v/>
      </c>
    </row>
    <row r="807" spans="1:14" x14ac:dyDescent="0.25">
      <c r="A807" s="8">
        <v>44995</v>
      </c>
      <c r="B807" s="5" t="str">
        <f>IF(ISBLANK('Monitor Data'!B800),"",IF(B$4&gt;'Monitor Data'!B800,"",ABS(B$4-'Monitor Data'!B800)))</f>
        <v/>
      </c>
      <c r="C807" s="5" t="str">
        <f>IF(ISBLANK('Monitor Data'!D800),"",IF(C$4&gt;'Monitor Data'!D800,"",ABS(C$4-'Monitor Data'!D800)))</f>
        <v/>
      </c>
      <c r="D807" s="5" t="str">
        <f>IF(ISBLANK('Monitor Data'!E800),"",IF(D$4&gt;'Monitor Data'!E800,"",ABS(D$4-'Monitor Data'!E800)))</f>
        <v/>
      </c>
      <c r="E807" s="5" t="str">
        <f>IF(ISBLANK('Monitor Data'!G800),"",IF(E$4&gt;'Monitor Data'!G800,"",ABS(E$4-'Monitor Data'!G800)))</f>
        <v/>
      </c>
      <c r="F807" s="5">
        <f>IF(ISBLANK('Monitor Data'!H800),"",IF(F$4&gt;'Monitor Data'!H800,"",ABS(F$4-'Monitor Data'!H800)))</f>
        <v>0.30000000000000071</v>
      </c>
      <c r="G807" s="5" t="str">
        <f>IF(ISBLANK('Monitor Data'!J800),"",IF(G$4&gt;'Monitor Data'!J800,"",ABS(G$4-'Monitor Data'!J800)))</f>
        <v/>
      </c>
      <c r="H807" s="5" t="str">
        <f>IF(ISBLANK('Monitor Data'!L800),"",IF(H$4&gt;'Monitor Data'!L800,"",ABS(H$4-'Monitor Data'!L800)))</f>
        <v/>
      </c>
      <c r="I807" s="5" t="str">
        <f>IF(ISBLANK('Monitor Data'!M800),"",IF(I$4&gt;'Monitor Data'!M800,"",ABS(I$4-'Monitor Data'!M800)))</f>
        <v/>
      </c>
      <c r="J807" s="5">
        <f>IF(ISBLANK('Monitor Data'!O800),"",IF(J$4&gt;'Monitor Data'!O800,"",ABS(J$4-'Monitor Data'!O800)))</f>
        <v>1.6999999999999993</v>
      </c>
      <c r="K807" s="5" t="str">
        <f>IF(ISBLANK('Monitor Data'!P800),"",IF(K$4&gt;'Monitor Data'!P800,"",ABS(K$4-'Monitor Data'!P800)))</f>
        <v/>
      </c>
      <c r="L807" s="5" t="str">
        <f>IF(ISBLANK('Monitor Data'!Q800),"",IF(L$4&gt;'Monitor Data'!Q800,"",ABS(L$4-'Monitor Data'!Q800)))</f>
        <v/>
      </c>
      <c r="M807" s="5" t="str">
        <f>IF(ISBLANK('Monitor Data'!R800),"",IF(M$4&gt;'Monitor Data'!R800,"",ABS(M$4-'Monitor Data'!R800)))</f>
        <v/>
      </c>
      <c r="N807" s="5">
        <f>IF(ISBLANK('Monitor Data'!S800),"",IF(N$4&gt;'Monitor Data'!S800,"",ABS(N$4-'Monitor Data'!S800)))</f>
        <v>1.2000000000000002</v>
      </c>
    </row>
    <row r="808" spans="1:14" x14ac:dyDescent="0.25">
      <c r="A808" s="8">
        <v>44996</v>
      </c>
      <c r="B808" s="5" t="str">
        <f>IF(ISBLANK('Monitor Data'!B801),"",IF(B$4&gt;'Monitor Data'!B801,"",ABS(B$4-'Monitor Data'!B801)))</f>
        <v/>
      </c>
      <c r="C808" s="5" t="str">
        <f>IF(ISBLANK('Monitor Data'!D801),"",IF(C$4&gt;'Monitor Data'!D801,"",ABS(C$4-'Monitor Data'!D801)))</f>
        <v/>
      </c>
      <c r="D808" s="5" t="str">
        <f>IF(ISBLANK('Monitor Data'!E801),"",IF(D$4&gt;'Monitor Data'!E801,"",ABS(D$4-'Monitor Data'!E801)))</f>
        <v/>
      </c>
      <c r="E808" s="5" t="str">
        <f>IF(ISBLANK('Monitor Data'!G801),"",IF(E$4&gt;'Monitor Data'!G801,"",ABS(E$4-'Monitor Data'!G801)))</f>
        <v/>
      </c>
      <c r="F808" s="5" t="str">
        <f>IF(ISBLANK('Monitor Data'!H801),"",IF(F$4&gt;'Monitor Data'!H801,"",ABS(F$4-'Monitor Data'!H801)))</f>
        <v/>
      </c>
      <c r="G808" s="5" t="str">
        <f>IF(ISBLANK('Monitor Data'!J801),"",IF(G$4&gt;'Monitor Data'!J801,"",ABS(G$4-'Monitor Data'!J801)))</f>
        <v/>
      </c>
      <c r="H808" s="5" t="str">
        <f>IF(ISBLANK('Monitor Data'!L801),"",IF(H$4&gt;'Monitor Data'!L801,"",ABS(H$4-'Monitor Data'!L801)))</f>
        <v/>
      </c>
      <c r="I808" s="5">
        <f>IF(ISBLANK('Monitor Data'!M801),"",IF(I$4&gt;'Monitor Data'!M801,"",ABS(I$4-'Monitor Data'!M801)))</f>
        <v>0.79999999999999982</v>
      </c>
      <c r="J808" s="5" t="str">
        <f>IF(ISBLANK('Monitor Data'!O801),"",IF(J$4&gt;'Monitor Data'!O801,"",ABS(J$4-'Monitor Data'!O801)))</f>
        <v/>
      </c>
      <c r="K808" s="5" t="str">
        <f>IF(ISBLANK('Monitor Data'!P801),"",IF(K$4&gt;'Monitor Data'!P801,"",ABS(K$4-'Monitor Data'!P801)))</f>
        <v/>
      </c>
      <c r="L808" s="5" t="str">
        <f>IF(ISBLANK('Monitor Data'!Q801),"",IF(L$4&gt;'Monitor Data'!Q801,"",ABS(L$4-'Monitor Data'!Q801)))</f>
        <v/>
      </c>
      <c r="M808" s="5" t="str">
        <f>IF(ISBLANK('Monitor Data'!R801),"",IF(M$4&gt;'Monitor Data'!R801,"",ABS(M$4-'Monitor Data'!R801)))</f>
        <v/>
      </c>
      <c r="N808" s="5" t="str">
        <f>IF(ISBLANK('Monitor Data'!S801),"",IF(N$4&gt;'Monitor Data'!S801,"",ABS(N$4-'Monitor Data'!S801)))</f>
        <v/>
      </c>
    </row>
    <row r="809" spans="1:14" x14ac:dyDescent="0.25">
      <c r="A809" s="8">
        <v>44997</v>
      </c>
      <c r="B809" s="5" t="str">
        <f>IF(ISBLANK('Monitor Data'!B802),"",IF(B$4&gt;'Monitor Data'!B802,"",ABS(B$4-'Monitor Data'!B802)))</f>
        <v/>
      </c>
      <c r="C809" s="5" t="str">
        <f>IF(ISBLANK('Monitor Data'!D802),"",IF(C$4&gt;'Monitor Data'!D802,"",ABS(C$4-'Monitor Data'!D802)))</f>
        <v/>
      </c>
      <c r="D809" s="5" t="str">
        <f>IF(ISBLANK('Monitor Data'!E802),"",IF(D$4&gt;'Monitor Data'!E802,"",ABS(D$4-'Monitor Data'!E802)))</f>
        <v/>
      </c>
      <c r="E809" s="5" t="str">
        <f>IF(ISBLANK('Monitor Data'!G802),"",IF(E$4&gt;'Monitor Data'!G802,"",ABS(E$4-'Monitor Data'!G802)))</f>
        <v/>
      </c>
      <c r="F809" s="5" t="str">
        <f>IF(ISBLANK('Monitor Data'!H802),"",IF(F$4&gt;'Monitor Data'!H802,"",ABS(F$4-'Monitor Data'!H802)))</f>
        <v/>
      </c>
      <c r="G809" s="5" t="str">
        <f>IF(ISBLANK('Monitor Data'!J802),"",IF(G$4&gt;'Monitor Data'!J802,"",ABS(G$4-'Monitor Data'!J802)))</f>
        <v/>
      </c>
      <c r="H809" s="5" t="str">
        <f>IF(ISBLANK('Monitor Data'!L802),"",IF(H$4&gt;'Monitor Data'!L802,"",ABS(H$4-'Monitor Data'!L802)))</f>
        <v/>
      </c>
      <c r="I809" s="5" t="str">
        <f>IF(ISBLANK('Monitor Data'!M802),"",IF(I$4&gt;'Monitor Data'!M802,"",ABS(I$4-'Monitor Data'!M802)))</f>
        <v/>
      </c>
      <c r="J809" s="5" t="str">
        <f>IF(ISBLANK('Monitor Data'!O802),"",IF(J$4&gt;'Monitor Data'!O802,"",ABS(J$4-'Monitor Data'!O802)))</f>
        <v/>
      </c>
      <c r="K809" s="5" t="str">
        <f>IF(ISBLANK('Monitor Data'!P802),"",IF(K$4&gt;'Monitor Data'!P802,"",ABS(K$4-'Monitor Data'!P802)))</f>
        <v/>
      </c>
      <c r="L809" s="5" t="str">
        <f>IF(ISBLANK('Monitor Data'!Q802),"",IF(L$4&gt;'Monitor Data'!Q802,"",ABS(L$4-'Monitor Data'!Q802)))</f>
        <v/>
      </c>
      <c r="M809" s="5" t="str">
        <f>IF(ISBLANK('Monitor Data'!R802),"",IF(M$4&gt;'Monitor Data'!R802,"",ABS(M$4-'Monitor Data'!R802)))</f>
        <v/>
      </c>
      <c r="N809" s="5" t="str">
        <f>IF(ISBLANK('Monitor Data'!S802),"",IF(N$4&gt;'Monitor Data'!S802,"",ABS(N$4-'Monitor Data'!S802)))</f>
        <v/>
      </c>
    </row>
    <row r="810" spans="1:14" x14ac:dyDescent="0.25">
      <c r="A810" s="8">
        <v>44998</v>
      </c>
      <c r="B810" s="5" t="str">
        <f>IF(ISBLANK('Monitor Data'!B803),"",IF(B$4&gt;'Monitor Data'!B803,"",ABS(B$4-'Monitor Data'!B803)))</f>
        <v/>
      </c>
      <c r="C810" s="5" t="str">
        <f>IF(ISBLANK('Monitor Data'!D803),"",IF(C$4&gt;'Monitor Data'!D803,"",ABS(C$4-'Monitor Data'!D803)))</f>
        <v/>
      </c>
      <c r="D810" s="5" t="str">
        <f>IF(ISBLANK('Monitor Data'!E803),"",IF(D$4&gt;'Monitor Data'!E803,"",ABS(D$4-'Monitor Data'!E803)))</f>
        <v/>
      </c>
      <c r="E810" s="5" t="str">
        <f>IF(ISBLANK('Monitor Data'!G803),"",IF(E$4&gt;'Monitor Data'!G803,"",ABS(E$4-'Monitor Data'!G803)))</f>
        <v/>
      </c>
      <c r="F810" s="5" t="str">
        <f>IF(ISBLANK('Monitor Data'!H803),"",IF(F$4&gt;'Monitor Data'!H803,"",ABS(F$4-'Monitor Data'!H803)))</f>
        <v/>
      </c>
      <c r="G810" s="5" t="str">
        <f>IF(ISBLANK('Monitor Data'!J803),"",IF(G$4&gt;'Monitor Data'!J803,"",ABS(G$4-'Monitor Data'!J803)))</f>
        <v/>
      </c>
      <c r="H810" s="5" t="str">
        <f>IF(ISBLANK('Monitor Data'!L803),"",IF(H$4&gt;'Monitor Data'!L803,"",ABS(H$4-'Monitor Data'!L803)))</f>
        <v/>
      </c>
      <c r="I810" s="5" t="str">
        <f>IF(ISBLANK('Monitor Data'!M803),"",IF(I$4&gt;'Monitor Data'!M803,"",ABS(I$4-'Monitor Data'!M803)))</f>
        <v/>
      </c>
      <c r="J810" s="5" t="str">
        <f>IF(ISBLANK('Monitor Data'!O803),"",IF(J$4&gt;'Monitor Data'!O803,"",ABS(J$4-'Monitor Data'!O803)))</f>
        <v/>
      </c>
      <c r="K810" s="5" t="str">
        <f>IF(ISBLANK('Monitor Data'!P803),"",IF(K$4&gt;'Monitor Data'!P803,"",ABS(K$4-'Monitor Data'!P803)))</f>
        <v/>
      </c>
      <c r="L810" s="5" t="str">
        <f>IF(ISBLANK('Monitor Data'!Q803),"",IF(L$4&gt;'Monitor Data'!Q803,"",ABS(L$4-'Monitor Data'!Q803)))</f>
        <v/>
      </c>
      <c r="M810" s="5" t="str">
        <f>IF(ISBLANK('Monitor Data'!R803),"",IF(M$4&gt;'Monitor Data'!R803,"",ABS(M$4-'Monitor Data'!R803)))</f>
        <v/>
      </c>
      <c r="N810" s="5" t="str">
        <f>IF(ISBLANK('Monitor Data'!S803),"",IF(N$4&gt;'Monitor Data'!S803,"",ABS(N$4-'Monitor Data'!S803)))</f>
        <v/>
      </c>
    </row>
    <row r="811" spans="1:14" x14ac:dyDescent="0.25">
      <c r="A811" s="8">
        <v>44999</v>
      </c>
      <c r="B811" s="5" t="str">
        <f>IF(ISBLANK('Monitor Data'!B804),"",IF(B$4&gt;'Monitor Data'!B804,"",ABS(B$4-'Monitor Data'!B804)))</f>
        <v/>
      </c>
      <c r="C811" s="5" t="str">
        <f>IF(ISBLANK('Monitor Data'!D804),"",IF(C$4&gt;'Monitor Data'!D804,"",ABS(C$4-'Monitor Data'!D804)))</f>
        <v/>
      </c>
      <c r="D811" s="5">
        <f>IF(ISBLANK('Monitor Data'!E804),"",IF(D$4&gt;'Monitor Data'!E804,"",ABS(D$4-'Monitor Data'!E804)))</f>
        <v>9.9999999999999645E-2</v>
      </c>
      <c r="E811" s="5">
        <f>IF(ISBLANK('Monitor Data'!G804),"",IF(E$4&gt;'Monitor Data'!G804,"",ABS(E$4-'Monitor Data'!G804)))</f>
        <v>1.4500000000000002</v>
      </c>
      <c r="F811" s="5" t="str">
        <f>IF(ISBLANK('Monitor Data'!H804),"",IF(F$4&gt;'Monitor Data'!H804,"",ABS(F$4-'Monitor Data'!H804)))</f>
        <v/>
      </c>
      <c r="G811" s="5" t="str">
        <f>IF(ISBLANK('Monitor Data'!J804),"",IF(G$4&gt;'Monitor Data'!J804,"",ABS(G$4-'Monitor Data'!J804)))</f>
        <v/>
      </c>
      <c r="H811" s="5" t="str">
        <f>IF(ISBLANK('Monitor Data'!L804),"",IF(H$4&gt;'Monitor Data'!L804,"",ABS(H$4-'Monitor Data'!L804)))</f>
        <v/>
      </c>
      <c r="I811" s="5" t="str">
        <f>IF(ISBLANK('Monitor Data'!M804),"",IF(I$4&gt;'Monitor Data'!M804,"",ABS(I$4-'Monitor Data'!M804)))</f>
        <v/>
      </c>
      <c r="J811" s="5" t="str">
        <f>IF(ISBLANK('Monitor Data'!O804),"",IF(J$4&gt;'Monitor Data'!O804,"",ABS(J$4-'Monitor Data'!O804)))</f>
        <v/>
      </c>
      <c r="K811" s="5" t="str">
        <f>IF(ISBLANK('Monitor Data'!P804),"",IF(K$4&gt;'Monitor Data'!P804,"",ABS(K$4-'Monitor Data'!P804)))</f>
        <v/>
      </c>
      <c r="L811" s="5" t="str">
        <f>IF(ISBLANK('Monitor Data'!Q804),"",IF(L$4&gt;'Monitor Data'!Q804,"",ABS(L$4-'Monitor Data'!Q804)))</f>
        <v/>
      </c>
      <c r="M811" s="5" t="str">
        <f>IF(ISBLANK('Monitor Data'!R804),"",IF(M$4&gt;'Monitor Data'!R804,"",ABS(M$4-'Monitor Data'!R804)))</f>
        <v/>
      </c>
      <c r="N811" s="5" t="str">
        <f>IF(ISBLANK('Monitor Data'!S804),"",IF(N$4&gt;'Monitor Data'!S804,"",ABS(N$4-'Monitor Data'!S804)))</f>
        <v/>
      </c>
    </row>
    <row r="812" spans="1:14" x14ac:dyDescent="0.25">
      <c r="A812" s="8">
        <v>45000</v>
      </c>
      <c r="B812" s="5" t="str">
        <f>IF(ISBLANK('Monitor Data'!B805),"",IF(B$4&gt;'Monitor Data'!B805,"",ABS(B$4-'Monitor Data'!B805)))</f>
        <v/>
      </c>
      <c r="C812" s="5" t="str">
        <f>IF(ISBLANK('Monitor Data'!D805),"",IF(C$4&gt;'Monitor Data'!D805,"",ABS(C$4-'Monitor Data'!D805)))</f>
        <v/>
      </c>
      <c r="D812" s="5">
        <f>IF(ISBLANK('Monitor Data'!E805),"",IF(D$4&gt;'Monitor Data'!E805,"",ABS(D$4-'Monitor Data'!E805)))</f>
        <v>2.8</v>
      </c>
      <c r="E812" s="5">
        <f>IF(ISBLANK('Monitor Data'!G805),"",IF(E$4&gt;'Monitor Data'!G805,"",ABS(E$4-'Monitor Data'!G805)))</f>
        <v>2.8500000000000005</v>
      </c>
      <c r="F812" s="5" t="str">
        <f>IF(ISBLANK('Monitor Data'!H805),"",IF(F$4&gt;'Monitor Data'!H805,"",ABS(F$4-'Monitor Data'!H805)))</f>
        <v/>
      </c>
      <c r="G812" s="5" t="str">
        <f>IF(ISBLANK('Monitor Data'!J805),"",IF(G$4&gt;'Monitor Data'!J805,"",ABS(G$4-'Monitor Data'!J805)))</f>
        <v/>
      </c>
      <c r="H812" s="5" t="str">
        <f>IF(ISBLANK('Monitor Data'!L805),"",IF(H$4&gt;'Monitor Data'!L805,"",ABS(H$4-'Monitor Data'!L805)))</f>
        <v/>
      </c>
      <c r="I812" s="5">
        <f>IF(ISBLANK('Monitor Data'!M805),"",IF(I$4&gt;'Monitor Data'!M805,"",ABS(I$4-'Monitor Data'!M805)))</f>
        <v>0.70000000000000018</v>
      </c>
      <c r="J812" s="5" t="str">
        <f>IF(ISBLANK('Monitor Data'!O805),"",IF(J$4&gt;'Monitor Data'!O805,"",ABS(J$4-'Monitor Data'!O805)))</f>
        <v/>
      </c>
      <c r="K812" s="5">
        <f>IF(ISBLANK('Monitor Data'!P805),"",IF(K$4&gt;'Monitor Data'!P805,"",ABS(K$4-'Monitor Data'!P805)))</f>
        <v>1.4999999999999991</v>
      </c>
      <c r="L812" s="5" t="str">
        <f>IF(ISBLANK('Monitor Data'!Q805),"",IF(L$4&gt;'Monitor Data'!Q805,"",ABS(L$4-'Monitor Data'!Q805)))</f>
        <v/>
      </c>
      <c r="M812" s="5" t="str">
        <f>IF(ISBLANK('Monitor Data'!R805),"",IF(M$4&gt;'Monitor Data'!R805,"",ABS(M$4-'Monitor Data'!R805)))</f>
        <v/>
      </c>
      <c r="N812" s="5" t="str">
        <f>IF(ISBLANK('Monitor Data'!S805),"",IF(N$4&gt;'Monitor Data'!S805,"",ABS(N$4-'Monitor Data'!S805)))</f>
        <v/>
      </c>
    </row>
    <row r="813" spans="1:14" x14ac:dyDescent="0.25">
      <c r="A813" s="8">
        <v>45001</v>
      </c>
      <c r="B813" s="5">
        <f>IF(ISBLANK('Monitor Data'!B806),"",IF(B$4&gt;'Monitor Data'!B806,"",ABS(B$4-'Monitor Data'!B806)))</f>
        <v>1.9000000000000004</v>
      </c>
      <c r="C813" s="5">
        <f>IF(ISBLANK('Monitor Data'!D806),"",IF(C$4&gt;'Monitor Data'!D806,"",ABS(C$4-'Monitor Data'!D806)))</f>
        <v>2.0999999999999996</v>
      </c>
      <c r="D813" s="5">
        <f>IF(ISBLANK('Monitor Data'!E806),"",IF(D$4&gt;'Monitor Data'!E806,"",ABS(D$4-'Monitor Data'!E806)))</f>
        <v>1.4999999999999991</v>
      </c>
      <c r="E813" s="5">
        <f>IF(ISBLANK('Monitor Data'!G806),"",IF(E$4&gt;'Monitor Data'!G806,"",ABS(E$4-'Monitor Data'!G806)))</f>
        <v>2.95</v>
      </c>
      <c r="F813" s="5">
        <f>IF(ISBLANK('Monitor Data'!H806),"",IF(F$4&gt;'Monitor Data'!H806,"",ABS(F$4-'Monitor Data'!H806)))</f>
        <v>4.4000000000000004</v>
      </c>
      <c r="G813" s="5">
        <f>IF(ISBLANK('Monitor Data'!J806),"",IF(G$4&gt;'Monitor Data'!J806,"",ABS(G$4-'Monitor Data'!J806)))</f>
        <v>2.5999999999999996</v>
      </c>
      <c r="H813" s="5">
        <f>IF(ISBLANK('Monitor Data'!L806),"",IF(H$4&gt;'Monitor Data'!L806,"",ABS(H$4-'Monitor Data'!L806)))</f>
        <v>0.20000000000000018</v>
      </c>
      <c r="I813" s="5">
        <f>IF(ISBLANK('Monitor Data'!M806),"",IF(I$4&gt;'Monitor Data'!M806,"",ABS(I$4-'Monitor Data'!M806)))</f>
        <v>5.6</v>
      </c>
      <c r="J813" s="5">
        <f>IF(ISBLANK('Monitor Data'!O806),"",IF(J$4&gt;'Monitor Data'!O806,"",ABS(J$4-'Monitor Data'!O806)))</f>
        <v>9.9999999999999645E-2</v>
      </c>
      <c r="K813" s="5">
        <f>IF(ISBLANK('Monitor Data'!P806),"",IF(K$4&gt;'Monitor Data'!P806,"",ABS(K$4-'Monitor Data'!P806)))</f>
        <v>3.9999999999999991</v>
      </c>
      <c r="L813" s="5">
        <f>IF(ISBLANK('Monitor Data'!Q806),"",IF(L$4&gt;'Monitor Data'!Q806,"",ABS(L$4-'Monitor Data'!Q806)))</f>
        <v>2</v>
      </c>
      <c r="M813" s="5">
        <f>IF(ISBLANK('Monitor Data'!R806),"",IF(M$4&gt;'Monitor Data'!R806,"",ABS(M$4-'Monitor Data'!R806)))</f>
        <v>1.7000000000000002</v>
      </c>
      <c r="N813" s="5" t="str">
        <f>IF(ISBLANK('Monitor Data'!S806),"",IF(N$4&gt;'Monitor Data'!S806,"",ABS(N$4-'Monitor Data'!S806)))</f>
        <v/>
      </c>
    </row>
    <row r="814" spans="1:14" x14ac:dyDescent="0.25">
      <c r="A814" s="8">
        <v>45002</v>
      </c>
      <c r="B814" s="5" t="str">
        <f>IF(ISBLANK('Monitor Data'!B807),"",IF(B$4&gt;'Monitor Data'!B807,"",ABS(B$4-'Monitor Data'!B807)))</f>
        <v/>
      </c>
      <c r="C814" s="5" t="str">
        <f>IF(ISBLANK('Monitor Data'!D807),"",IF(C$4&gt;'Monitor Data'!D807,"",ABS(C$4-'Monitor Data'!D807)))</f>
        <v/>
      </c>
      <c r="D814" s="5" t="str">
        <f>IF(ISBLANK('Monitor Data'!E807),"",IF(D$4&gt;'Monitor Data'!E807,"",ABS(D$4-'Monitor Data'!E807)))</f>
        <v/>
      </c>
      <c r="E814" s="5" t="str">
        <f>IF(ISBLANK('Monitor Data'!G807),"",IF(E$4&gt;'Monitor Data'!G807,"",ABS(E$4-'Monitor Data'!G807)))</f>
        <v/>
      </c>
      <c r="F814" s="5" t="str">
        <f>IF(ISBLANK('Monitor Data'!H807),"",IF(F$4&gt;'Monitor Data'!H807,"",ABS(F$4-'Monitor Data'!H807)))</f>
        <v/>
      </c>
      <c r="G814" s="5" t="str">
        <f>IF(ISBLANK('Monitor Data'!J807),"",IF(G$4&gt;'Monitor Data'!J807,"",ABS(G$4-'Monitor Data'!J807)))</f>
        <v/>
      </c>
      <c r="H814" s="5" t="str">
        <f>IF(ISBLANK('Monitor Data'!L807),"",IF(H$4&gt;'Monitor Data'!L807,"",ABS(H$4-'Monitor Data'!L807)))</f>
        <v/>
      </c>
      <c r="I814" s="5" t="str">
        <f>IF(ISBLANK('Monitor Data'!M807),"",IF(I$4&gt;'Monitor Data'!M807,"",ABS(I$4-'Monitor Data'!M807)))</f>
        <v/>
      </c>
      <c r="J814" s="5" t="str">
        <f>IF(ISBLANK('Monitor Data'!O807),"",IF(J$4&gt;'Monitor Data'!O807,"",ABS(J$4-'Monitor Data'!O807)))</f>
        <v/>
      </c>
      <c r="K814" s="5" t="str">
        <f>IF(ISBLANK('Monitor Data'!P807),"",IF(K$4&gt;'Monitor Data'!P807,"",ABS(K$4-'Monitor Data'!P807)))</f>
        <v/>
      </c>
      <c r="L814" s="5" t="str">
        <f>IF(ISBLANK('Monitor Data'!Q807),"",IF(L$4&gt;'Monitor Data'!Q807,"",ABS(L$4-'Monitor Data'!Q807)))</f>
        <v/>
      </c>
      <c r="M814" s="5" t="str">
        <f>IF(ISBLANK('Monitor Data'!R807),"",IF(M$4&gt;'Monitor Data'!R807,"",ABS(M$4-'Monitor Data'!R807)))</f>
        <v/>
      </c>
      <c r="N814" s="5" t="str">
        <f>IF(ISBLANK('Monitor Data'!S807),"",IF(N$4&gt;'Monitor Data'!S807,"",ABS(N$4-'Monitor Data'!S807)))</f>
        <v/>
      </c>
    </row>
    <row r="815" spans="1:14" x14ac:dyDescent="0.25">
      <c r="A815" s="8">
        <v>45003</v>
      </c>
      <c r="B815" s="5" t="str">
        <f>IF(ISBLANK('Monitor Data'!B808),"",IF(B$4&gt;'Monitor Data'!B808,"",ABS(B$4-'Monitor Data'!B808)))</f>
        <v/>
      </c>
      <c r="C815" s="5" t="str">
        <f>IF(ISBLANK('Monitor Data'!D808),"",IF(C$4&gt;'Monitor Data'!D808,"",ABS(C$4-'Monitor Data'!D808)))</f>
        <v/>
      </c>
      <c r="D815" s="5" t="str">
        <f>IF(ISBLANK('Monitor Data'!E808),"",IF(D$4&gt;'Monitor Data'!E808,"",ABS(D$4-'Monitor Data'!E808)))</f>
        <v/>
      </c>
      <c r="E815" s="5" t="str">
        <f>IF(ISBLANK('Monitor Data'!G808),"",IF(E$4&gt;'Monitor Data'!G808,"",ABS(E$4-'Monitor Data'!G808)))</f>
        <v/>
      </c>
      <c r="F815" s="5" t="str">
        <f>IF(ISBLANK('Monitor Data'!H808),"",IF(F$4&gt;'Monitor Data'!H808,"",ABS(F$4-'Monitor Data'!H808)))</f>
        <v/>
      </c>
      <c r="G815" s="5" t="str">
        <f>IF(ISBLANK('Monitor Data'!J808),"",IF(G$4&gt;'Monitor Data'!J808,"",ABS(G$4-'Monitor Data'!J808)))</f>
        <v/>
      </c>
      <c r="H815" s="5" t="str">
        <f>IF(ISBLANK('Monitor Data'!L808),"",IF(H$4&gt;'Monitor Data'!L808,"",ABS(H$4-'Monitor Data'!L808)))</f>
        <v/>
      </c>
      <c r="I815" s="5" t="str">
        <f>IF(ISBLANK('Monitor Data'!M808),"",IF(I$4&gt;'Monitor Data'!M808,"",ABS(I$4-'Monitor Data'!M808)))</f>
        <v/>
      </c>
      <c r="J815" s="5" t="str">
        <f>IF(ISBLANK('Monitor Data'!O808),"",IF(J$4&gt;'Monitor Data'!O808,"",ABS(J$4-'Monitor Data'!O808)))</f>
        <v/>
      </c>
      <c r="K815" s="5" t="str">
        <f>IF(ISBLANK('Monitor Data'!P808),"",IF(K$4&gt;'Monitor Data'!P808,"",ABS(K$4-'Monitor Data'!P808)))</f>
        <v/>
      </c>
      <c r="L815" s="5" t="str">
        <f>IF(ISBLANK('Monitor Data'!Q808),"",IF(L$4&gt;'Monitor Data'!Q808,"",ABS(L$4-'Monitor Data'!Q808)))</f>
        <v/>
      </c>
      <c r="M815" s="5" t="str">
        <f>IF(ISBLANK('Monitor Data'!R808),"",IF(M$4&gt;'Monitor Data'!R808,"",ABS(M$4-'Monitor Data'!R808)))</f>
        <v/>
      </c>
      <c r="N815" s="5" t="str">
        <f>IF(ISBLANK('Monitor Data'!S808),"",IF(N$4&gt;'Monitor Data'!S808,"",ABS(N$4-'Monitor Data'!S808)))</f>
        <v/>
      </c>
    </row>
    <row r="816" spans="1:14" x14ac:dyDescent="0.25">
      <c r="A816" s="8">
        <v>45004</v>
      </c>
      <c r="B816" s="5" t="str">
        <f>IF(ISBLANK('Monitor Data'!B809),"",IF(B$4&gt;'Monitor Data'!B809,"",ABS(B$4-'Monitor Data'!B809)))</f>
        <v/>
      </c>
      <c r="C816" s="5" t="str">
        <f>IF(ISBLANK('Monitor Data'!D809),"",IF(C$4&gt;'Monitor Data'!D809,"",ABS(C$4-'Monitor Data'!D809)))</f>
        <v/>
      </c>
      <c r="D816" s="5" t="str">
        <f>IF(ISBLANK('Monitor Data'!E809),"",IF(D$4&gt;'Monitor Data'!E809,"",ABS(D$4-'Monitor Data'!E809)))</f>
        <v/>
      </c>
      <c r="E816" s="5" t="str">
        <f>IF(ISBLANK('Monitor Data'!G809),"",IF(E$4&gt;'Monitor Data'!G809,"",ABS(E$4-'Monitor Data'!G809)))</f>
        <v/>
      </c>
      <c r="F816" s="5" t="str">
        <f>IF(ISBLANK('Monitor Data'!H809),"",IF(F$4&gt;'Monitor Data'!H809,"",ABS(F$4-'Monitor Data'!H809)))</f>
        <v/>
      </c>
      <c r="G816" s="5" t="str">
        <f>IF(ISBLANK('Monitor Data'!J809),"",IF(G$4&gt;'Monitor Data'!J809,"",ABS(G$4-'Monitor Data'!J809)))</f>
        <v/>
      </c>
      <c r="H816" s="5" t="str">
        <f>IF(ISBLANK('Monitor Data'!L809),"",IF(H$4&gt;'Monitor Data'!L809,"",ABS(H$4-'Monitor Data'!L809)))</f>
        <v/>
      </c>
      <c r="I816" s="5" t="str">
        <f>IF(ISBLANK('Monitor Data'!M809),"",IF(I$4&gt;'Monitor Data'!M809,"",ABS(I$4-'Monitor Data'!M809)))</f>
        <v/>
      </c>
      <c r="J816" s="5" t="str">
        <f>IF(ISBLANK('Monitor Data'!O809),"",IF(J$4&gt;'Monitor Data'!O809,"",ABS(J$4-'Monitor Data'!O809)))</f>
        <v/>
      </c>
      <c r="K816" s="5" t="str">
        <f>IF(ISBLANK('Monitor Data'!P809),"",IF(K$4&gt;'Monitor Data'!P809,"",ABS(K$4-'Monitor Data'!P809)))</f>
        <v/>
      </c>
      <c r="L816" s="5" t="str">
        <f>IF(ISBLANK('Monitor Data'!Q809),"",IF(L$4&gt;'Monitor Data'!Q809,"",ABS(L$4-'Monitor Data'!Q809)))</f>
        <v/>
      </c>
      <c r="M816" s="5" t="str">
        <f>IF(ISBLANK('Monitor Data'!R809),"",IF(M$4&gt;'Monitor Data'!R809,"",ABS(M$4-'Monitor Data'!R809)))</f>
        <v/>
      </c>
      <c r="N816" s="5" t="str">
        <f>IF(ISBLANK('Monitor Data'!S809),"",IF(N$4&gt;'Monitor Data'!S809,"",ABS(N$4-'Monitor Data'!S809)))</f>
        <v/>
      </c>
    </row>
    <row r="817" spans="1:14" x14ac:dyDescent="0.25">
      <c r="A817" s="8">
        <v>45005</v>
      </c>
      <c r="B817" s="5" t="str">
        <f>IF(ISBLANK('Monitor Data'!B810),"",IF(B$4&gt;'Monitor Data'!B810,"",ABS(B$4-'Monitor Data'!B810)))</f>
        <v/>
      </c>
      <c r="C817" s="5" t="str">
        <f>IF(ISBLANK('Monitor Data'!D810),"",IF(C$4&gt;'Monitor Data'!D810,"",ABS(C$4-'Monitor Data'!D810)))</f>
        <v/>
      </c>
      <c r="D817" s="5" t="str">
        <f>IF(ISBLANK('Monitor Data'!E810),"",IF(D$4&gt;'Monitor Data'!E810,"",ABS(D$4-'Monitor Data'!E810)))</f>
        <v/>
      </c>
      <c r="E817" s="5" t="str">
        <f>IF(ISBLANK('Monitor Data'!G810),"",IF(E$4&gt;'Monitor Data'!G810,"",ABS(E$4-'Monitor Data'!G810)))</f>
        <v/>
      </c>
      <c r="F817" s="5" t="str">
        <f>IF(ISBLANK('Monitor Data'!H810),"",IF(F$4&gt;'Monitor Data'!H810,"",ABS(F$4-'Monitor Data'!H810)))</f>
        <v/>
      </c>
      <c r="G817" s="5" t="str">
        <f>IF(ISBLANK('Monitor Data'!J810),"",IF(G$4&gt;'Monitor Data'!J810,"",ABS(G$4-'Monitor Data'!J810)))</f>
        <v/>
      </c>
      <c r="H817" s="5" t="str">
        <f>IF(ISBLANK('Monitor Data'!L810),"",IF(H$4&gt;'Monitor Data'!L810,"",ABS(H$4-'Monitor Data'!L810)))</f>
        <v/>
      </c>
      <c r="I817" s="5" t="str">
        <f>IF(ISBLANK('Monitor Data'!M810),"",IF(I$4&gt;'Monitor Data'!M810,"",ABS(I$4-'Monitor Data'!M810)))</f>
        <v/>
      </c>
      <c r="J817" s="5" t="str">
        <f>IF(ISBLANK('Monitor Data'!O810),"",IF(J$4&gt;'Monitor Data'!O810,"",ABS(J$4-'Monitor Data'!O810)))</f>
        <v/>
      </c>
      <c r="K817" s="5" t="str">
        <f>IF(ISBLANK('Monitor Data'!P810),"",IF(K$4&gt;'Monitor Data'!P810,"",ABS(K$4-'Monitor Data'!P810)))</f>
        <v/>
      </c>
      <c r="L817" s="5" t="str">
        <f>IF(ISBLANK('Monitor Data'!Q810),"",IF(L$4&gt;'Monitor Data'!Q810,"",ABS(L$4-'Monitor Data'!Q810)))</f>
        <v/>
      </c>
      <c r="M817" s="5" t="str">
        <f>IF(ISBLANK('Monitor Data'!R810),"",IF(M$4&gt;'Monitor Data'!R810,"",ABS(M$4-'Monitor Data'!R810)))</f>
        <v/>
      </c>
      <c r="N817" s="5" t="str">
        <f>IF(ISBLANK('Monitor Data'!S810),"",IF(N$4&gt;'Monitor Data'!S810,"",ABS(N$4-'Monitor Data'!S810)))</f>
        <v/>
      </c>
    </row>
    <row r="818" spans="1:14" x14ac:dyDescent="0.25">
      <c r="A818" s="8">
        <v>45006</v>
      </c>
      <c r="B818" s="5" t="str">
        <f>IF(ISBLANK('Monitor Data'!B811),"",IF(B$4&gt;'Monitor Data'!B811,"",ABS(B$4-'Monitor Data'!B811)))</f>
        <v/>
      </c>
      <c r="C818" s="5" t="str">
        <f>IF(ISBLANK('Monitor Data'!D811),"",IF(C$4&gt;'Monitor Data'!D811,"",ABS(C$4-'Monitor Data'!D811)))</f>
        <v/>
      </c>
      <c r="D818" s="5">
        <f>IF(ISBLANK('Monitor Data'!E811),"",IF(D$4&gt;'Monitor Data'!E811,"",ABS(D$4-'Monitor Data'!E811)))</f>
        <v>3.8</v>
      </c>
      <c r="E818" s="5">
        <f>IF(ISBLANK('Monitor Data'!G811),"",IF(E$4&gt;'Monitor Data'!G811,"",ABS(E$4-'Monitor Data'!G811)))</f>
        <v>4.05</v>
      </c>
      <c r="F818" s="5" t="str">
        <f>IF(ISBLANK('Monitor Data'!H811),"",IF(F$4&gt;'Monitor Data'!H811,"",ABS(F$4-'Monitor Data'!H811)))</f>
        <v/>
      </c>
      <c r="G818" s="5" t="str">
        <f>IF(ISBLANK('Monitor Data'!J811),"",IF(G$4&gt;'Monitor Data'!J811,"",ABS(G$4-'Monitor Data'!J811)))</f>
        <v/>
      </c>
      <c r="H818" s="5" t="str">
        <f>IF(ISBLANK('Monitor Data'!L811),"",IF(H$4&gt;'Monitor Data'!L811,"",ABS(H$4-'Monitor Data'!L811)))</f>
        <v/>
      </c>
      <c r="I818" s="5">
        <f>IF(ISBLANK('Monitor Data'!M811),"",IF(I$4&gt;'Monitor Data'!M811,"",ABS(I$4-'Monitor Data'!M811)))</f>
        <v>3.1999999999999993</v>
      </c>
      <c r="J818" s="5" t="str">
        <f>IF(ISBLANK('Monitor Data'!O811),"",IF(J$4&gt;'Monitor Data'!O811,"",ABS(J$4-'Monitor Data'!O811)))</f>
        <v/>
      </c>
      <c r="K818" s="5">
        <f>IF(ISBLANK('Monitor Data'!P811),"",IF(K$4&gt;'Monitor Data'!P811,"",ABS(K$4-'Monitor Data'!P811)))</f>
        <v>7.9999999999999991</v>
      </c>
      <c r="L818" s="5" t="str">
        <f>IF(ISBLANK('Monitor Data'!Q811),"",IF(L$4&gt;'Monitor Data'!Q811,"",ABS(L$4-'Monitor Data'!Q811)))</f>
        <v/>
      </c>
      <c r="M818" s="5" t="str">
        <f>IF(ISBLANK('Monitor Data'!R811),"",IF(M$4&gt;'Monitor Data'!R811,"",ABS(M$4-'Monitor Data'!R811)))</f>
        <v/>
      </c>
      <c r="N818" s="5" t="str">
        <f>IF(ISBLANK('Monitor Data'!S811),"",IF(N$4&gt;'Monitor Data'!S811,"",ABS(N$4-'Monitor Data'!S811)))</f>
        <v/>
      </c>
    </row>
    <row r="819" spans="1:14" x14ac:dyDescent="0.25">
      <c r="A819" s="8">
        <v>45007</v>
      </c>
      <c r="B819" s="5">
        <f>IF(ISBLANK('Monitor Data'!B812),"",IF(B$4&gt;'Monitor Data'!B812,"",ABS(B$4-'Monitor Data'!B812)))</f>
        <v>0.59999999999999964</v>
      </c>
      <c r="C819" s="5">
        <f>IF(ISBLANK('Monitor Data'!D812),"",IF(C$4&gt;'Monitor Data'!D812,"",ABS(C$4-'Monitor Data'!D812)))</f>
        <v>6.4</v>
      </c>
      <c r="D819" s="5">
        <f>IF(ISBLANK('Monitor Data'!E812),"",IF(D$4&gt;'Monitor Data'!E812,"",ABS(D$4-'Monitor Data'!E812)))</f>
        <v>2.4999999999999991</v>
      </c>
      <c r="E819" s="5">
        <f>IF(ISBLANK('Monitor Data'!G812),"",IF(E$4&gt;'Monitor Data'!G812,"",ABS(E$4-'Monitor Data'!G812)))</f>
        <v>0.14999999999999947</v>
      </c>
      <c r="F819" s="5">
        <f>IF(ISBLANK('Monitor Data'!H812),"",IF(F$4&gt;'Monitor Data'!H812,"",ABS(F$4-'Monitor Data'!H812)))</f>
        <v>1.4000000000000004</v>
      </c>
      <c r="G819" s="5">
        <f>IF(ISBLANK('Monitor Data'!J812),"",IF(G$4&gt;'Monitor Data'!J812,"",ABS(G$4-'Monitor Data'!J812)))</f>
        <v>7.9</v>
      </c>
      <c r="H819" s="5">
        <f>IF(ISBLANK('Monitor Data'!L812),"",IF(H$4&gt;'Monitor Data'!L812,"",ABS(H$4-'Monitor Data'!L812)))</f>
        <v>0.70000000000000018</v>
      </c>
      <c r="I819" s="5">
        <f>IF(ISBLANK('Monitor Data'!M812),"",IF(I$4&gt;'Monitor Data'!M812,"",ABS(I$4-'Monitor Data'!M812)))</f>
        <v>0.5</v>
      </c>
      <c r="J819" s="5">
        <f>IF(ISBLANK('Monitor Data'!O812),"",IF(J$4&gt;'Monitor Data'!O812,"",ABS(J$4-'Monitor Data'!O812)))</f>
        <v>3.4000000000000004</v>
      </c>
      <c r="K819" s="5">
        <f>IF(ISBLANK('Monitor Data'!P812),"",IF(K$4&gt;'Monitor Data'!P812,"",ABS(K$4-'Monitor Data'!P812)))</f>
        <v>6.2</v>
      </c>
      <c r="L819" s="5">
        <f>IF(ISBLANK('Monitor Data'!Q812),"",IF(L$4&gt;'Monitor Data'!Q812,"",ABS(L$4-'Monitor Data'!Q812)))</f>
        <v>5.7000000000000011</v>
      </c>
      <c r="M819" s="5" t="str">
        <f>IF(ISBLANK('Monitor Data'!R812),"",IF(M$4&gt;'Monitor Data'!R812,"",ABS(M$4-'Monitor Data'!R812)))</f>
        <v/>
      </c>
      <c r="N819" s="5">
        <f>IF(ISBLANK('Monitor Data'!S812),"",IF(N$4&gt;'Monitor Data'!S812,"",ABS(N$4-'Monitor Data'!S812)))</f>
        <v>1.2999999999999998</v>
      </c>
    </row>
    <row r="820" spans="1:14" x14ac:dyDescent="0.25">
      <c r="A820" s="8">
        <v>45008</v>
      </c>
      <c r="B820" s="5" t="str">
        <f>IF(ISBLANK('Monitor Data'!B813),"",IF(B$4&gt;'Monitor Data'!B813,"",ABS(B$4-'Monitor Data'!B813)))</f>
        <v/>
      </c>
      <c r="C820" s="5" t="str">
        <f>IF(ISBLANK('Monitor Data'!D813),"",IF(C$4&gt;'Monitor Data'!D813,"",ABS(C$4-'Monitor Data'!D813)))</f>
        <v/>
      </c>
      <c r="D820" s="5">
        <f>IF(ISBLANK('Monitor Data'!E813),"",IF(D$4&gt;'Monitor Data'!E813,"",ABS(D$4-'Monitor Data'!E813)))</f>
        <v>1.1000000000000005</v>
      </c>
      <c r="E820" s="5">
        <f>IF(ISBLANK('Monitor Data'!G813),"",IF(E$4&gt;'Monitor Data'!G813,"",ABS(E$4-'Monitor Data'!G813)))</f>
        <v>0.74999999999999911</v>
      </c>
      <c r="F820" s="5" t="str">
        <f>IF(ISBLANK('Monitor Data'!H813),"",IF(F$4&gt;'Monitor Data'!H813,"",ABS(F$4-'Monitor Data'!H813)))</f>
        <v/>
      </c>
      <c r="G820" s="5" t="str">
        <f>IF(ISBLANK('Monitor Data'!J813),"",IF(G$4&gt;'Monitor Data'!J813,"",ABS(G$4-'Monitor Data'!J813)))</f>
        <v/>
      </c>
      <c r="H820" s="5" t="str">
        <f>IF(ISBLANK('Monitor Data'!L813),"",IF(H$4&gt;'Monitor Data'!L813,"",ABS(H$4-'Monitor Data'!L813)))</f>
        <v/>
      </c>
      <c r="I820" s="5">
        <f>IF(ISBLANK('Monitor Data'!M813),"",IF(I$4&gt;'Monitor Data'!M813,"",ABS(I$4-'Monitor Data'!M813)))</f>
        <v>1.1999999999999993</v>
      </c>
      <c r="J820" s="5" t="str">
        <f>IF(ISBLANK('Monitor Data'!O813),"",IF(J$4&gt;'Monitor Data'!O813,"",ABS(J$4-'Monitor Data'!O813)))</f>
        <v/>
      </c>
      <c r="K820" s="5">
        <f>IF(ISBLANK('Monitor Data'!P813),"",IF(K$4&gt;'Monitor Data'!P813,"",ABS(K$4-'Monitor Data'!P813)))</f>
        <v>1.4999999999999991</v>
      </c>
      <c r="L820" s="5" t="str">
        <f>IF(ISBLANK('Monitor Data'!Q813),"",IF(L$4&gt;'Monitor Data'!Q813,"",ABS(L$4-'Monitor Data'!Q813)))</f>
        <v/>
      </c>
      <c r="M820" s="5" t="str">
        <f>IF(ISBLANK('Monitor Data'!R813),"",IF(M$4&gt;'Monitor Data'!R813,"",ABS(M$4-'Monitor Data'!R813)))</f>
        <v/>
      </c>
      <c r="N820" s="5" t="str">
        <f>IF(ISBLANK('Monitor Data'!S813),"",IF(N$4&gt;'Monitor Data'!S813,"",ABS(N$4-'Monitor Data'!S813)))</f>
        <v/>
      </c>
    </row>
    <row r="821" spans="1:14" x14ac:dyDescent="0.25">
      <c r="A821" s="8">
        <v>45009</v>
      </c>
      <c r="B821" s="5" t="str">
        <f>IF(ISBLANK('Monitor Data'!B814),"",IF(B$4&gt;'Monitor Data'!B814,"",ABS(B$4-'Monitor Data'!B814)))</f>
        <v/>
      </c>
      <c r="C821" s="5" t="str">
        <f>IF(ISBLANK('Monitor Data'!D814),"",IF(C$4&gt;'Monitor Data'!D814,"",ABS(C$4-'Monitor Data'!D814)))</f>
        <v/>
      </c>
      <c r="D821" s="5">
        <f>IF(ISBLANK('Monitor Data'!E814),"",IF(D$4&gt;'Monitor Data'!E814,"",ABS(D$4-'Monitor Data'!E814)))</f>
        <v>0.99999999999999911</v>
      </c>
      <c r="E821" s="5">
        <f>IF(ISBLANK('Monitor Data'!G814),"",IF(E$4&gt;'Monitor Data'!G814,"",ABS(E$4-'Monitor Data'!G814)))</f>
        <v>1.0499999999999998</v>
      </c>
      <c r="F821" s="5" t="str">
        <f>IF(ISBLANK('Monitor Data'!H814),"",IF(F$4&gt;'Monitor Data'!H814,"",ABS(F$4-'Monitor Data'!H814)))</f>
        <v/>
      </c>
      <c r="G821" s="5" t="str">
        <f>IF(ISBLANK('Monitor Data'!J814),"",IF(G$4&gt;'Monitor Data'!J814,"",ABS(G$4-'Monitor Data'!J814)))</f>
        <v/>
      </c>
      <c r="H821" s="5" t="str">
        <f>IF(ISBLANK('Monitor Data'!L814),"",IF(H$4&gt;'Monitor Data'!L814,"",ABS(H$4-'Monitor Data'!L814)))</f>
        <v/>
      </c>
      <c r="I821" s="5">
        <f>IF(ISBLANK('Monitor Data'!M814),"",IF(I$4&gt;'Monitor Data'!M814,"",ABS(I$4-'Monitor Data'!M814)))</f>
        <v>3.4000000000000004</v>
      </c>
      <c r="J821" s="5" t="str">
        <f>IF(ISBLANK('Monitor Data'!O814),"",IF(J$4&gt;'Monitor Data'!O814,"",ABS(J$4-'Monitor Data'!O814)))</f>
        <v/>
      </c>
      <c r="K821" s="5">
        <f>IF(ISBLANK('Monitor Data'!P814),"",IF(K$4&gt;'Monitor Data'!P814,"",ABS(K$4-'Monitor Data'!P814)))</f>
        <v>2.2000000000000002</v>
      </c>
      <c r="L821" s="5" t="str">
        <f>IF(ISBLANK('Monitor Data'!Q814),"",IF(L$4&gt;'Monitor Data'!Q814,"",ABS(L$4-'Monitor Data'!Q814)))</f>
        <v/>
      </c>
      <c r="M821" s="5" t="str">
        <f>IF(ISBLANK('Monitor Data'!R814),"",IF(M$4&gt;'Monitor Data'!R814,"",ABS(M$4-'Monitor Data'!R814)))</f>
        <v/>
      </c>
      <c r="N821" s="5" t="str">
        <f>IF(ISBLANK('Monitor Data'!S814),"",IF(N$4&gt;'Monitor Data'!S814,"",ABS(N$4-'Monitor Data'!S814)))</f>
        <v/>
      </c>
    </row>
    <row r="822" spans="1:14" x14ac:dyDescent="0.25">
      <c r="A822" s="8">
        <v>45010</v>
      </c>
      <c r="B822" s="5" t="str">
        <f>IF(ISBLANK('Monitor Data'!B815),"",IF(B$4&gt;'Monitor Data'!B815,"",ABS(B$4-'Monitor Data'!B815)))</f>
        <v/>
      </c>
      <c r="C822" s="5" t="str">
        <f>IF(ISBLANK('Monitor Data'!D815),"",IF(C$4&gt;'Monitor Data'!D815,"",ABS(C$4-'Monitor Data'!D815)))</f>
        <v/>
      </c>
      <c r="D822" s="5" t="str">
        <f>IF(ISBLANK('Monitor Data'!E815),"",IF(D$4&gt;'Monitor Data'!E815,"",ABS(D$4-'Monitor Data'!E815)))</f>
        <v/>
      </c>
      <c r="E822" s="5" t="str">
        <f>IF(ISBLANK('Monitor Data'!G815),"",IF(E$4&gt;'Monitor Data'!G815,"",ABS(E$4-'Monitor Data'!G815)))</f>
        <v/>
      </c>
      <c r="F822" s="5">
        <f>IF(ISBLANK('Monitor Data'!H815),"",IF(F$4&gt;'Monitor Data'!H815,"",ABS(F$4-'Monitor Data'!H815)))</f>
        <v>3.5</v>
      </c>
      <c r="G822" s="5" t="str">
        <f>IF(ISBLANK('Monitor Data'!J815),"",IF(G$4&gt;'Monitor Data'!J815,"",ABS(G$4-'Monitor Data'!J815)))</f>
        <v/>
      </c>
      <c r="H822" s="5">
        <f>IF(ISBLANK('Monitor Data'!L815),"",IF(H$4&gt;'Monitor Data'!L815,"",ABS(H$4-'Monitor Data'!L815)))</f>
        <v>3.4999999999999991</v>
      </c>
      <c r="I822" s="5">
        <f>IF(ISBLANK('Monitor Data'!M815),"",IF(I$4&gt;'Monitor Data'!M815,"",ABS(I$4-'Monitor Data'!M815)))</f>
        <v>1</v>
      </c>
      <c r="J822" s="5">
        <f>IF(ISBLANK('Monitor Data'!O815),"",IF(J$4&gt;'Monitor Data'!O815,"",ABS(J$4-'Monitor Data'!O815)))</f>
        <v>4.0999999999999996</v>
      </c>
      <c r="K822" s="5" t="str">
        <f>IF(ISBLANK('Monitor Data'!P815),"",IF(K$4&gt;'Monitor Data'!P815,"",ABS(K$4-'Monitor Data'!P815)))</f>
        <v/>
      </c>
      <c r="L822" s="5" t="str">
        <f>IF(ISBLANK('Monitor Data'!Q815),"",IF(L$4&gt;'Monitor Data'!Q815,"",ABS(L$4-'Monitor Data'!Q815)))</f>
        <v/>
      </c>
      <c r="M822" s="5" t="str">
        <f>IF(ISBLANK('Monitor Data'!R815),"",IF(M$4&gt;'Monitor Data'!R815,"",ABS(M$4-'Monitor Data'!R815)))</f>
        <v/>
      </c>
      <c r="N822" s="5">
        <f>IF(ISBLANK('Monitor Data'!S815),"",IF(N$4&gt;'Monitor Data'!S815,"",ABS(N$4-'Monitor Data'!S815)))</f>
        <v>4.8999999999999995</v>
      </c>
    </row>
    <row r="823" spans="1:14" x14ac:dyDescent="0.25">
      <c r="A823" s="8">
        <v>45011</v>
      </c>
      <c r="B823" s="5" t="str">
        <f>IF(ISBLANK('Monitor Data'!B816),"",IF(B$4&gt;'Monitor Data'!B816,"",ABS(B$4-'Monitor Data'!B816)))</f>
        <v/>
      </c>
      <c r="C823" s="5" t="str">
        <f>IF(ISBLANK('Monitor Data'!D816),"",IF(C$4&gt;'Monitor Data'!D816,"",ABS(C$4-'Monitor Data'!D816)))</f>
        <v/>
      </c>
      <c r="D823" s="5">
        <f>IF(ISBLANK('Monitor Data'!E816),"",IF(D$4&gt;'Monitor Data'!E816,"",ABS(D$4-'Monitor Data'!E816)))</f>
        <v>0.89999999999999947</v>
      </c>
      <c r="E823" s="5">
        <f>IF(ISBLANK('Monitor Data'!G816),"",IF(E$4&gt;'Monitor Data'!G816,"",ABS(E$4-'Monitor Data'!G816)))</f>
        <v>0.85000000000000053</v>
      </c>
      <c r="F823" s="5" t="str">
        <f>IF(ISBLANK('Monitor Data'!H816),"",IF(F$4&gt;'Monitor Data'!H816,"",ABS(F$4-'Monitor Data'!H816)))</f>
        <v/>
      </c>
      <c r="G823" s="5" t="str">
        <f>IF(ISBLANK('Monitor Data'!J816),"",IF(G$4&gt;'Monitor Data'!J816,"",ABS(G$4-'Monitor Data'!J816)))</f>
        <v/>
      </c>
      <c r="H823" s="5" t="str">
        <f>IF(ISBLANK('Monitor Data'!L816),"",IF(H$4&gt;'Monitor Data'!L816,"",ABS(H$4-'Monitor Data'!L816)))</f>
        <v/>
      </c>
      <c r="I823" s="5">
        <f>IF(ISBLANK('Monitor Data'!M816),"",IF(I$4&gt;'Monitor Data'!M816,"",ABS(I$4-'Monitor Data'!M816)))</f>
        <v>3</v>
      </c>
      <c r="J823" s="5" t="str">
        <f>IF(ISBLANK('Monitor Data'!O816),"",IF(J$4&gt;'Monitor Data'!O816,"",ABS(J$4-'Monitor Data'!O816)))</f>
        <v/>
      </c>
      <c r="K823" s="5" t="str">
        <f>IF(ISBLANK('Monitor Data'!P816),"",IF(K$4&gt;'Monitor Data'!P816,"",ABS(K$4-'Monitor Data'!P816)))</f>
        <v/>
      </c>
      <c r="L823" s="5" t="str">
        <f>IF(ISBLANK('Monitor Data'!Q816),"",IF(L$4&gt;'Monitor Data'!Q816,"",ABS(L$4-'Monitor Data'!Q816)))</f>
        <v/>
      </c>
      <c r="M823" s="5" t="str">
        <f>IF(ISBLANK('Monitor Data'!R816),"",IF(M$4&gt;'Monitor Data'!R816,"",ABS(M$4-'Monitor Data'!R816)))</f>
        <v/>
      </c>
      <c r="N823" s="5" t="str">
        <f>IF(ISBLANK('Monitor Data'!S816),"",IF(N$4&gt;'Monitor Data'!S816,"",ABS(N$4-'Monitor Data'!S816)))</f>
        <v/>
      </c>
    </row>
    <row r="824" spans="1:14" x14ac:dyDescent="0.25">
      <c r="A824" s="8">
        <v>45012</v>
      </c>
      <c r="B824" s="5" t="str">
        <f>IF(ISBLANK('Monitor Data'!B817),"",IF(B$4&gt;'Monitor Data'!B817,"",ABS(B$4-'Monitor Data'!B817)))</f>
        <v/>
      </c>
      <c r="C824" s="5" t="str">
        <f>IF(ISBLANK('Monitor Data'!D817),"",IF(C$4&gt;'Monitor Data'!D817,"",ABS(C$4-'Monitor Data'!D817)))</f>
        <v/>
      </c>
      <c r="D824" s="5" t="str">
        <f>IF(ISBLANK('Monitor Data'!E817),"",IF(D$4&gt;'Monitor Data'!E817,"",ABS(D$4-'Monitor Data'!E817)))</f>
        <v/>
      </c>
      <c r="E824" s="5" t="str">
        <f>IF(ISBLANK('Monitor Data'!G817),"",IF(E$4&gt;'Monitor Data'!G817,"",ABS(E$4-'Monitor Data'!G817)))</f>
        <v/>
      </c>
      <c r="F824" s="5" t="str">
        <f>IF(ISBLANK('Monitor Data'!H817),"",IF(F$4&gt;'Monitor Data'!H817,"",ABS(F$4-'Monitor Data'!H817)))</f>
        <v/>
      </c>
      <c r="G824" s="5" t="str">
        <f>IF(ISBLANK('Monitor Data'!J817),"",IF(G$4&gt;'Monitor Data'!J817,"",ABS(G$4-'Monitor Data'!J817)))</f>
        <v/>
      </c>
      <c r="H824" s="5" t="str">
        <f>IF(ISBLANK('Monitor Data'!L817),"",IF(H$4&gt;'Monitor Data'!L817,"",ABS(H$4-'Monitor Data'!L817)))</f>
        <v/>
      </c>
      <c r="I824" s="5" t="str">
        <f>IF(ISBLANK('Monitor Data'!M817),"",IF(I$4&gt;'Monitor Data'!M817,"",ABS(I$4-'Monitor Data'!M817)))</f>
        <v/>
      </c>
      <c r="J824" s="5" t="str">
        <f>IF(ISBLANK('Monitor Data'!O817),"",IF(J$4&gt;'Monitor Data'!O817,"",ABS(J$4-'Monitor Data'!O817)))</f>
        <v/>
      </c>
      <c r="K824" s="5" t="str">
        <f>IF(ISBLANK('Monitor Data'!P817),"",IF(K$4&gt;'Monitor Data'!P817,"",ABS(K$4-'Monitor Data'!P817)))</f>
        <v/>
      </c>
      <c r="L824" s="5" t="str">
        <f>IF(ISBLANK('Monitor Data'!Q817),"",IF(L$4&gt;'Monitor Data'!Q817,"",ABS(L$4-'Monitor Data'!Q817)))</f>
        <v/>
      </c>
      <c r="M824" s="5" t="str">
        <f>IF(ISBLANK('Monitor Data'!R817),"",IF(M$4&gt;'Monitor Data'!R817,"",ABS(M$4-'Monitor Data'!R817)))</f>
        <v/>
      </c>
      <c r="N824" s="5" t="str">
        <f>IF(ISBLANK('Monitor Data'!S817),"",IF(N$4&gt;'Monitor Data'!S817,"",ABS(N$4-'Monitor Data'!S817)))</f>
        <v/>
      </c>
    </row>
    <row r="825" spans="1:14" x14ac:dyDescent="0.25">
      <c r="A825" s="8">
        <v>45013</v>
      </c>
      <c r="B825" s="5">
        <f>IF(ISBLANK('Monitor Data'!B818),"",IF(B$4&gt;'Monitor Data'!B818,"",ABS(B$4-'Monitor Data'!B818)))</f>
        <v>1.4000000000000004</v>
      </c>
      <c r="C825" s="5" t="str">
        <f>IF(ISBLANK('Monitor Data'!D818),"",IF(C$4&gt;'Monitor Data'!D818,"",ABS(C$4-'Monitor Data'!D818)))</f>
        <v/>
      </c>
      <c r="D825" s="5">
        <f>IF(ISBLANK('Monitor Data'!E818),"",IF(D$4&gt;'Monitor Data'!E818,"",ABS(D$4-'Monitor Data'!E818)))</f>
        <v>1.2000000000000002</v>
      </c>
      <c r="E825" s="5">
        <f>IF(ISBLANK('Monitor Data'!G818),"",IF(E$4&gt;'Monitor Data'!G818,"",ABS(E$4-'Monitor Data'!G818)))</f>
        <v>2.2499999999999991</v>
      </c>
      <c r="F825" s="5">
        <f>IF(ISBLANK('Monitor Data'!H818),"",IF(F$4&gt;'Monitor Data'!H818,"",ABS(F$4-'Monitor Data'!H818)))</f>
        <v>5.2000000000000011</v>
      </c>
      <c r="G825" s="5">
        <f>IF(ISBLANK('Monitor Data'!J818),"",IF(G$4&gt;'Monitor Data'!J818,"",ABS(G$4-'Monitor Data'!J818)))</f>
        <v>1.6999999999999993</v>
      </c>
      <c r="H825" s="5">
        <f>IF(ISBLANK('Monitor Data'!L818),"",IF(H$4&gt;'Monitor Data'!L818,"",ABS(H$4-'Monitor Data'!L818)))</f>
        <v>1.2000000000000002</v>
      </c>
      <c r="I825" s="5">
        <f>IF(ISBLANK('Monitor Data'!M818),"",IF(I$4&gt;'Monitor Data'!M818,"",ABS(I$4-'Monitor Data'!M818)))</f>
        <v>3.1999999999999993</v>
      </c>
      <c r="J825" s="5">
        <f>IF(ISBLANK('Monitor Data'!O818),"",IF(J$4&gt;'Monitor Data'!O818,"",ABS(J$4-'Monitor Data'!O818)))</f>
        <v>3.6999999999999993</v>
      </c>
      <c r="K825" s="5">
        <f>IF(ISBLANK('Monitor Data'!P818),"",IF(K$4&gt;'Monitor Data'!P818,"",ABS(K$4-'Monitor Data'!P818)))</f>
        <v>1.8999999999999995</v>
      </c>
      <c r="L825" s="5">
        <f>IF(ISBLANK('Monitor Data'!Q818),"",IF(L$4&gt;'Monitor Data'!Q818,"",ABS(L$4-'Monitor Data'!Q818)))</f>
        <v>0.20000000000000107</v>
      </c>
      <c r="M825" s="5">
        <f>IF(ISBLANK('Monitor Data'!R818),"",IF(M$4&gt;'Monitor Data'!R818,"",ABS(M$4-'Monitor Data'!R818)))</f>
        <v>0.29999999999999982</v>
      </c>
      <c r="N825" s="5">
        <f>IF(ISBLANK('Monitor Data'!S818),"",IF(N$4&gt;'Monitor Data'!S818,"",ABS(N$4-'Monitor Data'!S818)))</f>
        <v>3.8</v>
      </c>
    </row>
    <row r="826" spans="1:14" x14ac:dyDescent="0.25">
      <c r="A826" s="8">
        <v>45014</v>
      </c>
      <c r="B826" s="5" t="str">
        <f>IF(ISBLANK('Monitor Data'!B819),"",IF(B$4&gt;'Monitor Data'!B819,"",ABS(B$4-'Monitor Data'!B819)))</f>
        <v/>
      </c>
      <c r="C826" s="5">
        <f>IF(ISBLANK('Monitor Data'!D819),"",IF(C$4&gt;'Monitor Data'!D819,"",ABS(C$4-'Monitor Data'!D819)))</f>
        <v>9.9999999999999645E-2</v>
      </c>
      <c r="D826" s="5">
        <f>IF(ISBLANK('Monitor Data'!E819),"",IF(D$4&gt;'Monitor Data'!E819,"",ABS(D$4-'Monitor Data'!E819)))</f>
        <v>0.70000000000000018</v>
      </c>
      <c r="E826" s="5">
        <f>IF(ISBLANK('Monitor Data'!G819),"",IF(E$4&gt;'Monitor Data'!G819,"",ABS(E$4-'Monitor Data'!G819)))</f>
        <v>0.34999999999999964</v>
      </c>
      <c r="F826" s="5" t="str">
        <f>IF(ISBLANK('Monitor Data'!H819),"",IF(F$4&gt;'Monitor Data'!H819,"",ABS(F$4-'Monitor Data'!H819)))</f>
        <v/>
      </c>
      <c r="G826" s="5" t="str">
        <f>IF(ISBLANK('Monitor Data'!J819),"",IF(G$4&gt;'Monitor Data'!J819,"",ABS(G$4-'Monitor Data'!J819)))</f>
        <v/>
      </c>
      <c r="H826" s="5" t="str">
        <f>IF(ISBLANK('Monitor Data'!L819),"",IF(H$4&gt;'Monitor Data'!L819,"",ABS(H$4-'Monitor Data'!L819)))</f>
        <v/>
      </c>
      <c r="I826" s="5">
        <f>IF(ISBLANK('Monitor Data'!M819),"",IF(I$4&gt;'Monitor Data'!M819,"",ABS(I$4-'Monitor Data'!M819)))</f>
        <v>0.59999999999999964</v>
      </c>
      <c r="J826" s="5" t="str">
        <f>IF(ISBLANK('Monitor Data'!O819),"",IF(J$4&gt;'Monitor Data'!O819,"",ABS(J$4-'Monitor Data'!O819)))</f>
        <v/>
      </c>
      <c r="K826" s="5">
        <f>IF(ISBLANK('Monitor Data'!P819),"",IF(K$4&gt;'Monitor Data'!P819,"",ABS(K$4-'Monitor Data'!P819)))</f>
        <v>0.89999999999999947</v>
      </c>
      <c r="L826" s="5" t="str">
        <f>IF(ISBLANK('Monitor Data'!Q819),"",IF(L$4&gt;'Monitor Data'!Q819,"",ABS(L$4-'Monitor Data'!Q819)))</f>
        <v/>
      </c>
      <c r="M826" s="5" t="str">
        <f>IF(ISBLANK('Monitor Data'!R819),"",IF(M$4&gt;'Monitor Data'!R819,"",ABS(M$4-'Monitor Data'!R819)))</f>
        <v/>
      </c>
      <c r="N826" s="5" t="str">
        <f>IF(ISBLANK('Monitor Data'!S819),"",IF(N$4&gt;'Monitor Data'!S819,"",ABS(N$4-'Monitor Data'!S819)))</f>
        <v/>
      </c>
    </row>
    <row r="827" spans="1:14" x14ac:dyDescent="0.25">
      <c r="A827" s="8">
        <v>45015</v>
      </c>
      <c r="B827" s="5" t="str">
        <f>IF(ISBLANK('Monitor Data'!B820),"",IF(B$4&gt;'Monitor Data'!B820,"",ABS(B$4-'Monitor Data'!B820)))</f>
        <v/>
      </c>
      <c r="C827" s="5" t="str">
        <f>IF(ISBLANK('Monitor Data'!D820),"",IF(C$4&gt;'Monitor Data'!D820,"",ABS(C$4-'Monitor Data'!D820)))</f>
        <v/>
      </c>
      <c r="D827" s="5">
        <f>IF(ISBLANK('Monitor Data'!E820),"",IF(D$4&gt;'Monitor Data'!E820,"",ABS(D$4-'Monitor Data'!E820)))</f>
        <v>3.7</v>
      </c>
      <c r="E827" s="5">
        <f>IF(ISBLANK('Monitor Data'!G820),"",IF(E$4&gt;'Monitor Data'!G820,"",ABS(E$4-'Monitor Data'!G820)))</f>
        <v>4.45</v>
      </c>
      <c r="F827" s="5" t="str">
        <f>IF(ISBLANK('Monitor Data'!H820),"",IF(F$4&gt;'Monitor Data'!H820,"",ABS(F$4-'Monitor Data'!H820)))</f>
        <v/>
      </c>
      <c r="G827" s="5" t="str">
        <f>IF(ISBLANK('Monitor Data'!J820),"",IF(G$4&gt;'Monitor Data'!J820,"",ABS(G$4-'Monitor Data'!J820)))</f>
        <v/>
      </c>
      <c r="H827" s="5" t="str">
        <f>IF(ISBLANK('Monitor Data'!L820),"",IF(H$4&gt;'Monitor Data'!L820,"",ABS(H$4-'Monitor Data'!L820)))</f>
        <v/>
      </c>
      <c r="I827" s="5">
        <f>IF(ISBLANK('Monitor Data'!M820),"",IF(I$4&gt;'Monitor Data'!M820,"",ABS(I$4-'Monitor Data'!M820)))</f>
        <v>2.5999999999999996</v>
      </c>
      <c r="J827" s="5" t="str">
        <f>IF(ISBLANK('Monitor Data'!O820),"",IF(J$4&gt;'Monitor Data'!O820,"",ABS(J$4-'Monitor Data'!O820)))</f>
        <v/>
      </c>
      <c r="K827" s="5">
        <f>IF(ISBLANK('Monitor Data'!P820),"",IF(K$4&gt;'Monitor Data'!P820,"",ABS(K$4-'Monitor Data'!P820)))</f>
        <v>1.2999999999999998</v>
      </c>
      <c r="L827" s="5" t="str">
        <f>IF(ISBLANK('Monitor Data'!Q820),"",IF(L$4&gt;'Monitor Data'!Q820,"",ABS(L$4-'Monitor Data'!Q820)))</f>
        <v/>
      </c>
      <c r="M827" s="5" t="str">
        <f>IF(ISBLANK('Monitor Data'!R820),"",IF(M$4&gt;'Monitor Data'!R820,"",ABS(M$4-'Monitor Data'!R820)))</f>
        <v/>
      </c>
      <c r="N827" s="5" t="str">
        <f>IF(ISBLANK('Monitor Data'!S820),"",IF(N$4&gt;'Monitor Data'!S820,"",ABS(N$4-'Monitor Data'!S820)))</f>
        <v/>
      </c>
    </row>
    <row r="828" spans="1:14" x14ac:dyDescent="0.25">
      <c r="A828" s="8">
        <v>45016</v>
      </c>
      <c r="B828" s="5">
        <f>IF(ISBLANK('Monitor Data'!B821),"",IF(B$4&gt;'Monitor Data'!B821,"",ABS(B$4-'Monitor Data'!B821)))</f>
        <v>0.79999999999999893</v>
      </c>
      <c r="C828" s="5">
        <f>IF(ISBLANK('Monitor Data'!D821),"",IF(C$4&gt;'Monitor Data'!D821,"",ABS(C$4-'Monitor Data'!D821)))</f>
        <v>0.59999999999999964</v>
      </c>
      <c r="D828" s="5">
        <f>IF(ISBLANK('Monitor Data'!E821),"",IF(D$4&gt;'Monitor Data'!E821,"",ABS(D$4-'Monitor Data'!E821)))</f>
        <v>1.1000000000000005</v>
      </c>
      <c r="E828" s="5" t="str">
        <f>IF(ISBLANK('Monitor Data'!G821),"",IF(E$4&gt;'Monitor Data'!G821,"",ABS(E$4-'Monitor Data'!G821)))</f>
        <v/>
      </c>
      <c r="F828" s="5">
        <f>IF(ISBLANK('Monitor Data'!H821),"",IF(F$4&gt;'Monitor Data'!H821,"",ABS(F$4-'Monitor Data'!H821)))</f>
        <v>2.3000000000000007</v>
      </c>
      <c r="G828" s="5">
        <f>IF(ISBLANK('Monitor Data'!J821),"",IF(G$4&gt;'Monitor Data'!J821,"",ABS(G$4-'Monitor Data'!J821)))</f>
        <v>2.6999999999999993</v>
      </c>
      <c r="H828" s="5">
        <f>IF(ISBLANK('Monitor Data'!L821),"",IF(H$4&gt;'Monitor Data'!L821,"",ABS(H$4-'Monitor Data'!L821)))</f>
        <v>1.4999999999999991</v>
      </c>
      <c r="I828" s="5">
        <f>IF(ISBLANK('Monitor Data'!M821),"",IF(I$4&gt;'Monitor Data'!M821,"",ABS(I$4-'Monitor Data'!M821)))</f>
        <v>1</v>
      </c>
      <c r="J828" s="5">
        <f>IF(ISBLANK('Monitor Data'!O821),"",IF(J$4&gt;'Monitor Data'!O821,"",ABS(J$4-'Monitor Data'!O821)))</f>
        <v>0.5</v>
      </c>
      <c r="K828" s="5">
        <f>IF(ISBLANK('Monitor Data'!P821),"",IF(K$4&gt;'Monitor Data'!P821,"",ABS(K$4-'Monitor Data'!P821)))</f>
        <v>0.79999999999999982</v>
      </c>
      <c r="L828" s="5">
        <f>IF(ISBLANK('Monitor Data'!Q821),"",IF(L$4&gt;'Monitor Data'!Q821,"",ABS(L$4-'Monitor Data'!Q821)))</f>
        <v>0.30000000000000071</v>
      </c>
      <c r="M828" s="5">
        <f>IF(ISBLANK('Monitor Data'!R821),"",IF(M$4&gt;'Monitor Data'!R821,"",ABS(M$4-'Monitor Data'!R821)))</f>
        <v>3.1000000000000005</v>
      </c>
      <c r="N828" s="5">
        <f>IF(ISBLANK('Monitor Data'!S821),"",IF(N$4&gt;'Monitor Data'!S821,"",ABS(N$4-'Monitor Data'!S821)))</f>
        <v>1.7000000000000002</v>
      </c>
    </row>
    <row r="829" spans="1:14" x14ac:dyDescent="0.25">
      <c r="A829" s="8">
        <v>45017</v>
      </c>
      <c r="B829" s="5" t="str">
        <f>IF(ISBLANK('Monitor Data'!B822),"",IF(B$4&gt;'Monitor Data'!B822,"",ABS(B$4-'Monitor Data'!B822)))</f>
        <v/>
      </c>
      <c r="C829" s="5" t="str">
        <f>IF(ISBLANK('Monitor Data'!D822),"",IF(C$4&gt;'Monitor Data'!D822,"",ABS(C$4-'Monitor Data'!D822)))</f>
        <v/>
      </c>
      <c r="D829" s="5" t="str">
        <f>IF(ISBLANK('Monitor Data'!E822),"",IF(D$4&gt;'Monitor Data'!E822,"",ABS(D$4-'Monitor Data'!E822)))</f>
        <v/>
      </c>
      <c r="E829" s="5" t="str">
        <f>IF(ISBLANK('Monitor Data'!G822),"",IF(E$4&gt;'Monitor Data'!G822,"",ABS(E$4-'Monitor Data'!G822)))</f>
        <v/>
      </c>
      <c r="F829" s="5" t="str">
        <f>IF(ISBLANK('Monitor Data'!H822),"",IF(F$4&gt;'Monitor Data'!H822,"",ABS(F$4-'Monitor Data'!H822)))</f>
        <v/>
      </c>
      <c r="G829" s="5" t="str">
        <f>IF(ISBLANK('Monitor Data'!J822),"",IF(G$4&gt;'Monitor Data'!J822,"",ABS(G$4-'Monitor Data'!J822)))</f>
        <v/>
      </c>
      <c r="H829" s="5" t="str">
        <f>IF(ISBLANK('Monitor Data'!L822),"",IF(H$4&gt;'Monitor Data'!L822,"",ABS(H$4-'Monitor Data'!L822)))</f>
        <v/>
      </c>
      <c r="I829" s="5" t="str">
        <f>IF(ISBLANK('Monitor Data'!M822),"",IF(I$4&gt;'Monitor Data'!M822,"",ABS(I$4-'Monitor Data'!M822)))</f>
        <v/>
      </c>
      <c r="J829" s="5" t="str">
        <f>IF(ISBLANK('Monitor Data'!O822),"",IF(J$4&gt;'Monitor Data'!O822,"",ABS(J$4-'Monitor Data'!O822)))</f>
        <v/>
      </c>
      <c r="K829" s="5" t="str">
        <f>IF(ISBLANK('Monitor Data'!P822),"",IF(K$4&gt;'Monitor Data'!P822,"",ABS(K$4-'Monitor Data'!P822)))</f>
        <v/>
      </c>
      <c r="L829" s="5" t="str">
        <f>IF(ISBLANK('Monitor Data'!Q822),"",IF(L$4&gt;'Monitor Data'!Q822,"",ABS(L$4-'Monitor Data'!Q822)))</f>
        <v/>
      </c>
      <c r="M829" s="5" t="str">
        <f>IF(ISBLANK('Monitor Data'!R822),"",IF(M$4&gt;'Monitor Data'!R822,"",ABS(M$4-'Monitor Data'!R822)))</f>
        <v/>
      </c>
      <c r="N829" s="5" t="str">
        <f>IF(ISBLANK('Monitor Data'!S822),"",IF(N$4&gt;'Monitor Data'!S822,"",ABS(N$4-'Monitor Data'!S822)))</f>
        <v/>
      </c>
    </row>
    <row r="830" spans="1:14" x14ac:dyDescent="0.25">
      <c r="A830" s="8">
        <v>45018</v>
      </c>
      <c r="B830" s="5" t="str">
        <f>IF(ISBLANK('Monitor Data'!B823),"",IF(B$4&gt;'Monitor Data'!B823,"",ABS(B$4-'Monitor Data'!B823)))</f>
        <v/>
      </c>
      <c r="C830" s="5" t="str">
        <f>IF(ISBLANK('Monitor Data'!D823),"",IF(C$4&gt;'Monitor Data'!D823,"",ABS(C$4-'Monitor Data'!D823)))</f>
        <v/>
      </c>
      <c r="D830" s="5" t="str">
        <f>IF(ISBLANK('Monitor Data'!E823),"",IF(D$4&gt;'Monitor Data'!E823,"",ABS(D$4-'Monitor Data'!E823)))</f>
        <v/>
      </c>
      <c r="E830" s="5" t="str">
        <f>IF(ISBLANK('Monitor Data'!G823),"",IF(E$4&gt;'Monitor Data'!G823,"",ABS(E$4-'Monitor Data'!G823)))</f>
        <v/>
      </c>
      <c r="F830" s="5" t="str">
        <f>IF(ISBLANK('Monitor Data'!H823),"",IF(F$4&gt;'Monitor Data'!H823,"",ABS(F$4-'Monitor Data'!H823)))</f>
        <v/>
      </c>
      <c r="G830" s="5" t="str">
        <f>IF(ISBLANK('Monitor Data'!J823),"",IF(G$4&gt;'Monitor Data'!J823,"",ABS(G$4-'Monitor Data'!J823)))</f>
        <v/>
      </c>
      <c r="H830" s="5" t="str">
        <f>IF(ISBLANK('Monitor Data'!L823),"",IF(H$4&gt;'Monitor Data'!L823,"",ABS(H$4-'Monitor Data'!L823)))</f>
        <v/>
      </c>
      <c r="I830" s="5" t="str">
        <f>IF(ISBLANK('Monitor Data'!M823),"",IF(I$4&gt;'Monitor Data'!M823,"",ABS(I$4-'Monitor Data'!M823)))</f>
        <v/>
      </c>
      <c r="J830" s="5" t="str">
        <f>IF(ISBLANK('Monitor Data'!O823),"",IF(J$4&gt;'Monitor Data'!O823,"",ABS(J$4-'Monitor Data'!O823)))</f>
        <v/>
      </c>
      <c r="K830" s="5" t="str">
        <f>IF(ISBLANK('Monitor Data'!P823),"",IF(K$4&gt;'Monitor Data'!P823,"",ABS(K$4-'Monitor Data'!P823)))</f>
        <v/>
      </c>
      <c r="L830" s="5" t="str">
        <f>IF(ISBLANK('Monitor Data'!Q823),"",IF(L$4&gt;'Monitor Data'!Q823,"",ABS(L$4-'Monitor Data'!Q823)))</f>
        <v/>
      </c>
      <c r="M830" s="5" t="str">
        <f>IF(ISBLANK('Monitor Data'!R823),"",IF(M$4&gt;'Monitor Data'!R823,"",ABS(M$4-'Monitor Data'!R823)))</f>
        <v/>
      </c>
      <c r="N830" s="5" t="str">
        <f>IF(ISBLANK('Monitor Data'!S823),"",IF(N$4&gt;'Monitor Data'!S823,"",ABS(N$4-'Monitor Data'!S823)))</f>
        <v/>
      </c>
    </row>
    <row r="831" spans="1:14" x14ac:dyDescent="0.25">
      <c r="A831" s="8">
        <v>45019</v>
      </c>
      <c r="B831" s="5" t="str">
        <f>IF(ISBLANK('Monitor Data'!B824),"",IF(B$4&gt;'Monitor Data'!B824,"",ABS(B$4-'Monitor Data'!B824)))</f>
        <v/>
      </c>
      <c r="C831" s="5" t="str">
        <f>IF(ISBLANK('Monitor Data'!D824),"",IF(C$4&gt;'Monitor Data'!D824,"",ABS(C$4-'Monitor Data'!D824)))</f>
        <v/>
      </c>
      <c r="D831" s="5" t="str">
        <f>IF(ISBLANK('Monitor Data'!E824),"",IF(D$4&gt;'Monitor Data'!E824,"",ABS(D$4-'Monitor Data'!E824)))</f>
        <v/>
      </c>
      <c r="E831" s="5" t="str">
        <f>IF(ISBLANK('Monitor Data'!G824),"",IF(E$4&gt;'Monitor Data'!G824,"",ABS(E$4-'Monitor Data'!G824)))</f>
        <v/>
      </c>
      <c r="F831" s="5" t="str">
        <f>IF(ISBLANK('Monitor Data'!H824),"",IF(F$4&gt;'Monitor Data'!H824,"",ABS(F$4-'Monitor Data'!H824)))</f>
        <v/>
      </c>
      <c r="G831" s="5" t="str">
        <f>IF(ISBLANK('Monitor Data'!J824),"",IF(G$4&gt;'Monitor Data'!J824,"",ABS(G$4-'Monitor Data'!J824)))</f>
        <v/>
      </c>
      <c r="H831" s="5" t="str">
        <f>IF(ISBLANK('Monitor Data'!L824),"",IF(H$4&gt;'Monitor Data'!L824,"",ABS(H$4-'Monitor Data'!L824)))</f>
        <v/>
      </c>
      <c r="I831" s="5" t="str">
        <f>IF(ISBLANK('Monitor Data'!M824),"",IF(I$4&gt;'Monitor Data'!M824,"",ABS(I$4-'Monitor Data'!M824)))</f>
        <v/>
      </c>
      <c r="J831" s="5" t="str">
        <f>IF(ISBLANK('Monitor Data'!O824),"",IF(J$4&gt;'Monitor Data'!O824,"",ABS(J$4-'Monitor Data'!O824)))</f>
        <v/>
      </c>
      <c r="K831" s="5" t="str">
        <f>IF(ISBLANK('Monitor Data'!P824),"",IF(K$4&gt;'Monitor Data'!P824,"",ABS(K$4-'Monitor Data'!P824)))</f>
        <v/>
      </c>
      <c r="L831" s="5" t="str">
        <f>IF(ISBLANK('Monitor Data'!Q824),"",IF(L$4&gt;'Monitor Data'!Q824,"",ABS(L$4-'Monitor Data'!Q824)))</f>
        <v/>
      </c>
      <c r="M831" s="5" t="str">
        <f>IF(ISBLANK('Monitor Data'!R824),"",IF(M$4&gt;'Monitor Data'!R824,"",ABS(M$4-'Monitor Data'!R824)))</f>
        <v/>
      </c>
      <c r="N831" s="5" t="str">
        <f>IF(ISBLANK('Monitor Data'!S824),"",IF(N$4&gt;'Monitor Data'!S824,"",ABS(N$4-'Monitor Data'!S824)))</f>
        <v/>
      </c>
    </row>
    <row r="832" spans="1:14" x14ac:dyDescent="0.25">
      <c r="A832" s="8">
        <v>45020</v>
      </c>
      <c r="B832" s="5" t="str">
        <f>IF(ISBLANK('Monitor Data'!B825),"",IF(B$4&gt;'Monitor Data'!B825,"",ABS(B$4-'Monitor Data'!B825)))</f>
        <v/>
      </c>
      <c r="C832" s="5" t="str">
        <f>IF(ISBLANK('Monitor Data'!D825),"",IF(C$4&gt;'Monitor Data'!D825,"",ABS(C$4-'Monitor Data'!D825)))</f>
        <v/>
      </c>
      <c r="D832" s="5">
        <f>IF(ISBLANK('Monitor Data'!E825),"",IF(D$4&gt;'Monitor Data'!E825,"",ABS(D$4-'Monitor Data'!E825)))</f>
        <v>0.79999999999999982</v>
      </c>
      <c r="E832" s="5">
        <f>IF(ISBLANK('Monitor Data'!G825),"",IF(E$4&gt;'Monitor Data'!G825,"",ABS(E$4-'Monitor Data'!G825)))</f>
        <v>0.45000000000000018</v>
      </c>
      <c r="F832" s="5">
        <f>IF(ISBLANK('Monitor Data'!H825),"",IF(F$4&gt;'Monitor Data'!H825,"",ABS(F$4-'Monitor Data'!H825)))</f>
        <v>1</v>
      </c>
      <c r="G832" s="5" t="str">
        <f>IF(ISBLANK('Monitor Data'!J825),"",IF(G$4&gt;'Monitor Data'!J825,"",ABS(G$4-'Monitor Data'!J825)))</f>
        <v/>
      </c>
      <c r="H832" s="5" t="str">
        <f>IF(ISBLANK('Monitor Data'!L825),"",IF(H$4&gt;'Monitor Data'!L825,"",ABS(H$4-'Monitor Data'!L825)))</f>
        <v/>
      </c>
      <c r="I832" s="5">
        <f>IF(ISBLANK('Monitor Data'!M825),"",IF(I$4&gt;'Monitor Data'!M825,"",ABS(I$4-'Monitor Data'!M825)))</f>
        <v>3</v>
      </c>
      <c r="J832" s="5" t="str">
        <f>IF(ISBLANK('Monitor Data'!O825),"",IF(J$4&gt;'Monitor Data'!O825,"",ABS(J$4-'Monitor Data'!O825)))</f>
        <v/>
      </c>
      <c r="K832" s="5">
        <f>IF(ISBLANK('Monitor Data'!P825),"",IF(K$4&gt;'Monitor Data'!P825,"",ABS(K$4-'Monitor Data'!P825)))</f>
        <v>0.29999999999999982</v>
      </c>
      <c r="L832" s="5" t="str">
        <f>IF(ISBLANK('Monitor Data'!Q825),"",IF(L$4&gt;'Monitor Data'!Q825,"",ABS(L$4-'Monitor Data'!Q825)))</f>
        <v/>
      </c>
      <c r="M832" s="5" t="str">
        <f>IF(ISBLANK('Monitor Data'!R825),"",IF(M$4&gt;'Monitor Data'!R825,"",ABS(M$4-'Monitor Data'!R825)))</f>
        <v/>
      </c>
      <c r="N832" s="5" t="str">
        <f>IF(ISBLANK('Monitor Data'!S825),"",IF(N$4&gt;'Monitor Data'!S825,"",ABS(N$4-'Monitor Data'!S825)))</f>
        <v/>
      </c>
    </row>
    <row r="833" spans="1:14" x14ac:dyDescent="0.25">
      <c r="A833" s="8">
        <v>45021</v>
      </c>
      <c r="B833" s="5" t="str">
        <f>IF(ISBLANK('Monitor Data'!B826),"",IF(B$4&gt;'Monitor Data'!B826,"",ABS(B$4-'Monitor Data'!B826)))</f>
        <v/>
      </c>
      <c r="C833" s="5" t="str">
        <f>IF(ISBLANK('Monitor Data'!D826),"",IF(C$4&gt;'Monitor Data'!D826,"",ABS(C$4-'Monitor Data'!D826)))</f>
        <v/>
      </c>
      <c r="D833" s="5" t="str">
        <f>IF(ISBLANK('Monitor Data'!E826),"",IF(D$4&gt;'Monitor Data'!E826,"",ABS(D$4-'Monitor Data'!E826)))</f>
        <v/>
      </c>
      <c r="E833" s="5" t="str">
        <f>IF(ISBLANK('Monitor Data'!G826),"",IF(E$4&gt;'Monitor Data'!G826,"",ABS(E$4-'Monitor Data'!G826)))</f>
        <v/>
      </c>
      <c r="F833" s="5" t="str">
        <f>IF(ISBLANK('Monitor Data'!H826),"",IF(F$4&gt;'Monitor Data'!H826,"",ABS(F$4-'Monitor Data'!H826)))</f>
        <v/>
      </c>
      <c r="G833" s="5" t="str">
        <f>IF(ISBLANK('Monitor Data'!J826),"",IF(G$4&gt;'Monitor Data'!J826,"",ABS(G$4-'Monitor Data'!J826)))</f>
        <v/>
      </c>
      <c r="H833" s="5" t="str">
        <f>IF(ISBLANK('Monitor Data'!L826),"",IF(H$4&gt;'Monitor Data'!L826,"",ABS(H$4-'Monitor Data'!L826)))</f>
        <v/>
      </c>
      <c r="I833" s="5" t="str">
        <f>IF(ISBLANK('Monitor Data'!M826),"",IF(I$4&gt;'Monitor Data'!M826,"",ABS(I$4-'Monitor Data'!M826)))</f>
        <v/>
      </c>
      <c r="J833" s="5" t="str">
        <f>IF(ISBLANK('Monitor Data'!O826),"",IF(J$4&gt;'Monitor Data'!O826,"",ABS(J$4-'Monitor Data'!O826)))</f>
        <v/>
      </c>
      <c r="K833" s="5" t="str">
        <f>IF(ISBLANK('Monitor Data'!P826),"",IF(K$4&gt;'Monitor Data'!P826,"",ABS(K$4-'Monitor Data'!P826)))</f>
        <v/>
      </c>
      <c r="L833" s="5" t="str">
        <f>IF(ISBLANK('Monitor Data'!Q826),"",IF(L$4&gt;'Monitor Data'!Q826,"",ABS(L$4-'Monitor Data'!Q826)))</f>
        <v/>
      </c>
      <c r="M833" s="5" t="str">
        <f>IF(ISBLANK('Monitor Data'!R826),"",IF(M$4&gt;'Monitor Data'!R826,"",ABS(M$4-'Monitor Data'!R826)))</f>
        <v/>
      </c>
      <c r="N833" s="5" t="str">
        <f>IF(ISBLANK('Monitor Data'!S826),"",IF(N$4&gt;'Monitor Data'!S826,"",ABS(N$4-'Monitor Data'!S826)))</f>
        <v/>
      </c>
    </row>
    <row r="834" spans="1:14" x14ac:dyDescent="0.25">
      <c r="A834" s="8">
        <v>45022</v>
      </c>
      <c r="B834" s="5" t="str">
        <f>IF(ISBLANK('Monitor Data'!B827),"",IF(B$4&gt;'Monitor Data'!B827,"",ABS(B$4-'Monitor Data'!B827)))</f>
        <v/>
      </c>
      <c r="C834" s="5" t="str">
        <f>IF(ISBLANK('Monitor Data'!D827),"",IF(C$4&gt;'Monitor Data'!D827,"",ABS(C$4-'Monitor Data'!D827)))</f>
        <v/>
      </c>
      <c r="D834" s="5" t="str">
        <f>IF(ISBLANK('Monitor Data'!E827),"",IF(D$4&gt;'Monitor Data'!E827,"",ABS(D$4-'Monitor Data'!E827)))</f>
        <v/>
      </c>
      <c r="E834" s="5" t="str">
        <f>IF(ISBLANK('Monitor Data'!G827),"",IF(E$4&gt;'Monitor Data'!G827,"",ABS(E$4-'Monitor Data'!G827)))</f>
        <v/>
      </c>
      <c r="F834" s="5" t="str">
        <f>IF(ISBLANK('Monitor Data'!H827),"",IF(F$4&gt;'Monitor Data'!H827,"",ABS(F$4-'Monitor Data'!H827)))</f>
        <v/>
      </c>
      <c r="G834" s="5">
        <f>IF(ISBLANK('Monitor Data'!J827),"",IF(G$4&gt;'Monitor Data'!J827,"",ABS(G$4-'Monitor Data'!J827)))</f>
        <v>5.2999999999999989</v>
      </c>
      <c r="H834" s="5" t="str">
        <f>IF(ISBLANK('Monitor Data'!L827),"",IF(H$4&gt;'Monitor Data'!L827,"",ABS(H$4-'Monitor Data'!L827)))</f>
        <v/>
      </c>
      <c r="I834" s="5" t="str">
        <f>IF(ISBLANK('Monitor Data'!M827),"",IF(I$4&gt;'Monitor Data'!M827,"",ABS(I$4-'Monitor Data'!M827)))</f>
        <v/>
      </c>
      <c r="J834" s="5" t="str">
        <f>IF(ISBLANK('Monitor Data'!O827),"",IF(J$4&gt;'Monitor Data'!O827,"",ABS(J$4-'Monitor Data'!O827)))</f>
        <v/>
      </c>
      <c r="K834" s="5" t="str">
        <f>IF(ISBLANK('Monitor Data'!P827),"",IF(K$4&gt;'Monitor Data'!P827,"",ABS(K$4-'Monitor Data'!P827)))</f>
        <v/>
      </c>
      <c r="L834" s="5" t="str">
        <f>IF(ISBLANK('Monitor Data'!Q827),"",IF(L$4&gt;'Monitor Data'!Q827,"",ABS(L$4-'Monitor Data'!Q827)))</f>
        <v/>
      </c>
      <c r="M834" s="5" t="str">
        <f>IF(ISBLANK('Monitor Data'!R827),"",IF(M$4&gt;'Monitor Data'!R827,"",ABS(M$4-'Monitor Data'!R827)))</f>
        <v/>
      </c>
      <c r="N834" s="5" t="str">
        <f>IF(ISBLANK('Monitor Data'!S827),"",IF(N$4&gt;'Monitor Data'!S827,"",ABS(N$4-'Monitor Data'!S827)))</f>
        <v/>
      </c>
    </row>
    <row r="835" spans="1:14" x14ac:dyDescent="0.25">
      <c r="A835" s="8">
        <v>45023</v>
      </c>
      <c r="B835" s="5" t="str">
        <f>IF(ISBLANK('Monitor Data'!B828),"",IF(B$4&gt;'Monitor Data'!B828,"",ABS(B$4-'Monitor Data'!B828)))</f>
        <v/>
      </c>
      <c r="C835" s="5" t="str">
        <f>IF(ISBLANK('Monitor Data'!D828),"",IF(C$4&gt;'Monitor Data'!D828,"",ABS(C$4-'Monitor Data'!D828)))</f>
        <v/>
      </c>
      <c r="D835" s="5">
        <f>IF(ISBLANK('Monitor Data'!E828),"",IF(D$4&gt;'Monitor Data'!E828,"",ABS(D$4-'Monitor Data'!E828)))</f>
        <v>0.89999999999999947</v>
      </c>
      <c r="E835" s="5">
        <f>IF(ISBLANK('Monitor Data'!G828),"",IF(E$4&gt;'Monitor Data'!G828,"",ABS(E$4-'Monitor Data'!G828)))</f>
        <v>2.95</v>
      </c>
      <c r="F835" s="5" t="str">
        <f>IF(ISBLANK('Monitor Data'!H828),"",IF(F$4&gt;'Monitor Data'!H828,"",ABS(F$4-'Monitor Data'!H828)))</f>
        <v/>
      </c>
      <c r="G835" s="5" t="str">
        <f>IF(ISBLANK('Monitor Data'!J828),"",IF(G$4&gt;'Monitor Data'!J828,"",ABS(G$4-'Monitor Data'!J828)))</f>
        <v/>
      </c>
      <c r="H835" s="5" t="str">
        <f>IF(ISBLANK('Monitor Data'!L828),"",IF(H$4&gt;'Monitor Data'!L828,"",ABS(H$4-'Monitor Data'!L828)))</f>
        <v/>
      </c>
      <c r="I835" s="5">
        <f>IF(ISBLANK('Monitor Data'!M828),"",IF(I$4&gt;'Monitor Data'!M828,"",ABS(I$4-'Monitor Data'!M828)))</f>
        <v>9.9999999999999645E-2</v>
      </c>
      <c r="J835" s="5" t="str">
        <f>IF(ISBLANK('Monitor Data'!O828),"",IF(J$4&gt;'Monitor Data'!O828,"",ABS(J$4-'Monitor Data'!O828)))</f>
        <v/>
      </c>
      <c r="K835" s="5" t="str">
        <f>IF(ISBLANK('Monitor Data'!P828),"",IF(K$4&gt;'Monitor Data'!P828,"",ABS(K$4-'Monitor Data'!P828)))</f>
        <v/>
      </c>
      <c r="L835" s="5" t="str">
        <f>IF(ISBLANK('Monitor Data'!Q828),"",IF(L$4&gt;'Monitor Data'!Q828,"",ABS(L$4-'Monitor Data'!Q828)))</f>
        <v/>
      </c>
      <c r="M835" s="5" t="str">
        <f>IF(ISBLANK('Monitor Data'!R828),"",IF(M$4&gt;'Monitor Data'!R828,"",ABS(M$4-'Monitor Data'!R828)))</f>
        <v/>
      </c>
      <c r="N835" s="5" t="str">
        <f>IF(ISBLANK('Monitor Data'!S828),"",IF(N$4&gt;'Monitor Data'!S828,"",ABS(N$4-'Monitor Data'!S828)))</f>
        <v/>
      </c>
    </row>
    <row r="836" spans="1:14" x14ac:dyDescent="0.25">
      <c r="A836" s="8">
        <v>45024</v>
      </c>
      <c r="B836" s="5" t="str">
        <f>IF(ISBLANK('Monitor Data'!B829),"",IF(B$4&gt;'Monitor Data'!B829,"",ABS(B$4-'Monitor Data'!B829)))</f>
        <v/>
      </c>
      <c r="C836" s="5" t="str">
        <f>IF(ISBLANK('Monitor Data'!D829),"",IF(C$4&gt;'Monitor Data'!D829,"",ABS(C$4-'Monitor Data'!D829)))</f>
        <v/>
      </c>
      <c r="D836" s="5" t="str">
        <f>IF(ISBLANK('Monitor Data'!E829),"",IF(D$4&gt;'Monitor Data'!E829,"",ABS(D$4-'Monitor Data'!E829)))</f>
        <v/>
      </c>
      <c r="E836" s="5">
        <f>IF(ISBLANK('Monitor Data'!G829),"",IF(E$4&gt;'Monitor Data'!G829,"",ABS(E$4-'Monitor Data'!G829)))</f>
        <v>4.9999999999999822E-2</v>
      </c>
      <c r="F836" s="5" t="str">
        <f>IF(ISBLANK('Monitor Data'!H829),"",IF(F$4&gt;'Monitor Data'!H829,"",ABS(F$4-'Monitor Data'!H829)))</f>
        <v/>
      </c>
      <c r="G836" s="5" t="str">
        <f>IF(ISBLANK('Monitor Data'!J829),"",IF(G$4&gt;'Monitor Data'!J829,"",ABS(G$4-'Monitor Data'!J829)))</f>
        <v/>
      </c>
      <c r="H836" s="5" t="str">
        <f>IF(ISBLANK('Monitor Data'!L829),"",IF(H$4&gt;'Monitor Data'!L829,"",ABS(H$4-'Monitor Data'!L829)))</f>
        <v/>
      </c>
      <c r="I836" s="5" t="str">
        <f>IF(ISBLANK('Monitor Data'!M829),"",IF(I$4&gt;'Monitor Data'!M829,"",ABS(I$4-'Monitor Data'!M829)))</f>
        <v/>
      </c>
      <c r="J836" s="5" t="str">
        <f>IF(ISBLANK('Monitor Data'!O829),"",IF(J$4&gt;'Monitor Data'!O829,"",ABS(J$4-'Monitor Data'!O829)))</f>
        <v/>
      </c>
      <c r="K836" s="5" t="str">
        <f>IF(ISBLANK('Monitor Data'!P829),"",IF(K$4&gt;'Monitor Data'!P829,"",ABS(K$4-'Monitor Data'!P829)))</f>
        <v/>
      </c>
      <c r="L836" s="5" t="str">
        <f>IF(ISBLANK('Monitor Data'!Q829),"",IF(L$4&gt;'Monitor Data'!Q829,"",ABS(L$4-'Monitor Data'!Q829)))</f>
        <v/>
      </c>
      <c r="M836" s="5" t="str">
        <f>IF(ISBLANK('Monitor Data'!R829),"",IF(M$4&gt;'Monitor Data'!R829,"",ABS(M$4-'Monitor Data'!R829)))</f>
        <v/>
      </c>
      <c r="N836" s="5" t="str">
        <f>IF(ISBLANK('Monitor Data'!S829),"",IF(N$4&gt;'Monitor Data'!S829,"",ABS(N$4-'Monitor Data'!S829)))</f>
        <v/>
      </c>
    </row>
    <row r="837" spans="1:14" x14ac:dyDescent="0.25">
      <c r="A837" s="8">
        <v>45025</v>
      </c>
      <c r="B837" s="5">
        <f>IF(ISBLANK('Monitor Data'!B830),"",IF(B$4&gt;'Monitor Data'!B830,"",ABS(B$4-'Monitor Data'!B830)))</f>
        <v>1.1999999999999993</v>
      </c>
      <c r="C837" s="5">
        <f>IF(ISBLANK('Monitor Data'!D830),"",IF(C$4&gt;'Monitor Data'!D830,"",ABS(C$4-'Monitor Data'!D830)))</f>
        <v>3.5</v>
      </c>
      <c r="D837" s="5">
        <f>IF(ISBLANK('Monitor Data'!E830),"",IF(D$4&gt;'Monitor Data'!E830,"",ABS(D$4-'Monitor Data'!E830)))</f>
        <v>1.1000000000000005</v>
      </c>
      <c r="E837" s="5">
        <f>IF(ISBLANK('Monitor Data'!G830),"",IF(E$4&gt;'Monitor Data'!G830,"",ABS(E$4-'Monitor Data'!G830)))</f>
        <v>0.85000000000000053</v>
      </c>
      <c r="F837" s="5" t="str">
        <f>IF(ISBLANK('Monitor Data'!H830),"",IF(F$4&gt;'Monitor Data'!H830,"",ABS(F$4-'Monitor Data'!H830)))</f>
        <v/>
      </c>
      <c r="G837" s="5" t="str">
        <f>IF(ISBLANK('Monitor Data'!J830),"",IF(G$4&gt;'Monitor Data'!J830,"",ABS(G$4-'Monitor Data'!J830)))</f>
        <v/>
      </c>
      <c r="H837" s="5">
        <f>IF(ISBLANK('Monitor Data'!L830),"",IF(H$4&gt;'Monitor Data'!L830,"",ABS(H$4-'Monitor Data'!L830)))</f>
        <v>9.9999999999999645E-2</v>
      </c>
      <c r="I837" s="5">
        <f>IF(ISBLANK('Monitor Data'!M830),"",IF(I$4&gt;'Monitor Data'!M830,"",ABS(I$4-'Monitor Data'!M830)))</f>
        <v>0.29999999999999982</v>
      </c>
      <c r="J837" s="5">
        <f>IF(ISBLANK('Monitor Data'!O830),"",IF(J$4&gt;'Monitor Data'!O830,"",ABS(J$4-'Monitor Data'!O830)))</f>
        <v>1.1999999999999993</v>
      </c>
      <c r="K837" s="5">
        <f>IF(ISBLANK('Monitor Data'!P830),"",IF(K$4&gt;'Monitor Data'!P830,"",ABS(K$4-'Monitor Data'!P830)))</f>
        <v>0.89999999999999947</v>
      </c>
      <c r="L837" s="5">
        <f>IF(ISBLANK('Monitor Data'!Q830),"",IF(L$4&gt;'Monitor Data'!Q830,"",ABS(L$4-'Monitor Data'!Q830)))</f>
        <v>0.40000000000000036</v>
      </c>
      <c r="M837" s="5" t="str">
        <f>IF(ISBLANK('Monitor Data'!R830),"",IF(M$4&gt;'Monitor Data'!R830,"",ABS(M$4-'Monitor Data'!R830)))</f>
        <v/>
      </c>
      <c r="N837" s="5">
        <f>IF(ISBLANK('Monitor Data'!S830),"",IF(N$4&gt;'Monitor Data'!S830,"",ABS(N$4-'Monitor Data'!S830)))</f>
        <v>2.2999999999999998</v>
      </c>
    </row>
    <row r="838" spans="1:14" x14ac:dyDescent="0.25">
      <c r="A838" s="8">
        <v>45026</v>
      </c>
      <c r="B838" s="5" t="str">
        <f>IF(ISBLANK('Monitor Data'!B831),"",IF(B$4&gt;'Monitor Data'!B831,"",ABS(B$4-'Monitor Data'!B831)))</f>
        <v/>
      </c>
      <c r="C838" s="5" t="str">
        <f>IF(ISBLANK('Monitor Data'!D831),"",IF(C$4&gt;'Monitor Data'!D831,"",ABS(C$4-'Monitor Data'!D831)))</f>
        <v/>
      </c>
      <c r="D838" s="5">
        <f>IF(ISBLANK('Monitor Data'!E831),"",IF(D$4&gt;'Monitor Data'!E831,"",ABS(D$4-'Monitor Data'!E831)))</f>
        <v>1.8999999999999995</v>
      </c>
      <c r="E838" s="5">
        <f>IF(ISBLANK('Monitor Data'!G831),"",IF(E$4&gt;'Monitor Data'!G831,"",ABS(E$4-'Monitor Data'!G831)))</f>
        <v>3.2499999999999991</v>
      </c>
      <c r="F838" s="5" t="str">
        <f>IF(ISBLANK('Monitor Data'!H831),"",IF(F$4&gt;'Monitor Data'!H831,"",ABS(F$4-'Monitor Data'!H831)))</f>
        <v/>
      </c>
      <c r="G838" s="5" t="str">
        <f>IF(ISBLANK('Monitor Data'!J831),"",IF(G$4&gt;'Monitor Data'!J831,"",ABS(G$4-'Monitor Data'!J831)))</f>
        <v/>
      </c>
      <c r="H838" s="5" t="str">
        <f>IF(ISBLANK('Monitor Data'!L831),"",IF(H$4&gt;'Monitor Data'!L831,"",ABS(H$4-'Monitor Data'!L831)))</f>
        <v/>
      </c>
      <c r="I838" s="5">
        <f>IF(ISBLANK('Monitor Data'!M831),"",IF(I$4&gt;'Monitor Data'!M831,"",ABS(I$4-'Monitor Data'!M831)))</f>
        <v>2.0999999999999996</v>
      </c>
      <c r="J838" s="5" t="str">
        <f>IF(ISBLANK('Monitor Data'!O831),"",IF(J$4&gt;'Monitor Data'!O831,"",ABS(J$4-'Monitor Data'!O831)))</f>
        <v/>
      </c>
      <c r="K838" s="5">
        <f>IF(ISBLANK('Monitor Data'!P831),"",IF(K$4&gt;'Monitor Data'!P831,"",ABS(K$4-'Monitor Data'!P831)))</f>
        <v>2.7</v>
      </c>
      <c r="L838" s="5" t="str">
        <f>IF(ISBLANK('Monitor Data'!Q831),"",IF(L$4&gt;'Monitor Data'!Q831,"",ABS(L$4-'Monitor Data'!Q831)))</f>
        <v/>
      </c>
      <c r="M838" s="5" t="str">
        <f>IF(ISBLANK('Monitor Data'!R831),"",IF(M$4&gt;'Monitor Data'!R831,"",ABS(M$4-'Monitor Data'!R831)))</f>
        <v/>
      </c>
      <c r="N838" s="5" t="str">
        <f>IF(ISBLANK('Monitor Data'!S831),"",IF(N$4&gt;'Monitor Data'!S831,"",ABS(N$4-'Monitor Data'!S831)))</f>
        <v/>
      </c>
    </row>
    <row r="839" spans="1:14" x14ac:dyDescent="0.25">
      <c r="A839" s="8">
        <v>45027</v>
      </c>
      <c r="B839" s="5" t="str">
        <f>IF(ISBLANK('Monitor Data'!B832),"",IF(B$4&gt;'Monitor Data'!B832,"",ABS(B$4-'Monitor Data'!B832)))</f>
        <v/>
      </c>
      <c r="C839" s="5" t="str">
        <f>IF(ISBLANK('Monitor Data'!D832),"",IF(C$4&gt;'Monitor Data'!D832,"",ABS(C$4-'Monitor Data'!D832)))</f>
        <v/>
      </c>
      <c r="D839" s="5">
        <f>IF(ISBLANK('Monitor Data'!E832),"",IF(D$4&gt;'Monitor Data'!E832,"",ABS(D$4-'Monitor Data'!E832)))</f>
        <v>2.9999999999999991</v>
      </c>
      <c r="E839" s="5">
        <f>IF(ISBLANK('Monitor Data'!G832),"",IF(E$4&gt;'Monitor Data'!G832,"",ABS(E$4-'Monitor Data'!G832)))</f>
        <v>3.3500000000000005</v>
      </c>
      <c r="F839" s="5" t="str">
        <f>IF(ISBLANK('Monitor Data'!H832),"",IF(F$4&gt;'Monitor Data'!H832,"",ABS(F$4-'Monitor Data'!H832)))</f>
        <v/>
      </c>
      <c r="G839" s="5" t="str">
        <f>IF(ISBLANK('Monitor Data'!J832),"",IF(G$4&gt;'Monitor Data'!J832,"",ABS(G$4-'Monitor Data'!J832)))</f>
        <v/>
      </c>
      <c r="H839" s="5" t="str">
        <f>IF(ISBLANK('Monitor Data'!L832),"",IF(H$4&gt;'Monitor Data'!L832,"",ABS(H$4-'Monitor Data'!L832)))</f>
        <v/>
      </c>
      <c r="I839" s="5">
        <f>IF(ISBLANK('Monitor Data'!M832),"",IF(I$4&gt;'Monitor Data'!M832,"",ABS(I$4-'Monitor Data'!M832)))</f>
        <v>2.0999999999999996</v>
      </c>
      <c r="J839" s="5" t="str">
        <f>IF(ISBLANK('Monitor Data'!O832),"",IF(J$4&gt;'Monitor Data'!O832,"",ABS(J$4-'Monitor Data'!O832)))</f>
        <v/>
      </c>
      <c r="K839" s="5">
        <f>IF(ISBLANK('Monitor Data'!P832),"",IF(K$4&gt;'Monitor Data'!P832,"",ABS(K$4-'Monitor Data'!P832)))</f>
        <v>0.89999999999999947</v>
      </c>
      <c r="L839" s="5" t="str">
        <f>IF(ISBLANK('Monitor Data'!Q832),"",IF(L$4&gt;'Monitor Data'!Q832,"",ABS(L$4-'Monitor Data'!Q832)))</f>
        <v/>
      </c>
      <c r="M839" s="5" t="str">
        <f>IF(ISBLANK('Monitor Data'!R832),"",IF(M$4&gt;'Monitor Data'!R832,"",ABS(M$4-'Monitor Data'!R832)))</f>
        <v/>
      </c>
      <c r="N839" s="5" t="str">
        <f>IF(ISBLANK('Monitor Data'!S832),"",IF(N$4&gt;'Monitor Data'!S832,"",ABS(N$4-'Monitor Data'!S832)))</f>
        <v/>
      </c>
    </row>
    <row r="840" spans="1:14" x14ac:dyDescent="0.25">
      <c r="A840" s="8">
        <v>45028</v>
      </c>
      <c r="B840" s="5">
        <f>IF(ISBLANK('Monitor Data'!B833),"",IF(B$4&gt;'Monitor Data'!B833,"",ABS(B$4-'Monitor Data'!B833)))</f>
        <v>2.0999999999999996</v>
      </c>
      <c r="C840" s="5">
        <f>IF(ISBLANK('Monitor Data'!D833),"",IF(C$4&gt;'Monitor Data'!D833,"",ABS(C$4-'Monitor Data'!D833)))</f>
        <v>1.9000000000000004</v>
      </c>
      <c r="D840" s="5">
        <f>IF(ISBLANK('Monitor Data'!E833),"",IF(D$4&gt;'Monitor Data'!E833,"",ABS(D$4-'Monitor Data'!E833)))</f>
        <v>2.2000000000000002</v>
      </c>
      <c r="E840" s="5">
        <f>IF(ISBLANK('Monitor Data'!G833),"",IF(E$4&gt;'Monitor Data'!G833,"",ABS(E$4-'Monitor Data'!G833)))</f>
        <v>2.6499999999999995</v>
      </c>
      <c r="F840" s="5">
        <f>IF(ISBLANK('Monitor Data'!H833),"",IF(F$4&gt;'Monitor Data'!H833,"",ABS(F$4-'Monitor Data'!H833)))</f>
        <v>1.4000000000000004</v>
      </c>
      <c r="G840" s="5">
        <f>IF(ISBLANK('Monitor Data'!J833),"",IF(G$4&gt;'Monitor Data'!J833,"",ABS(G$4-'Monitor Data'!J833)))</f>
        <v>1.7999999999999989</v>
      </c>
      <c r="H840" s="5">
        <f>IF(ISBLANK('Monitor Data'!L833),"",IF(H$4&gt;'Monitor Data'!L833,"",ABS(H$4-'Monitor Data'!L833)))</f>
        <v>2.3999999999999995</v>
      </c>
      <c r="I840" s="5">
        <f>IF(ISBLANK('Monitor Data'!M833),"",IF(I$4&gt;'Monitor Data'!M833,"",ABS(I$4-'Monitor Data'!M833)))</f>
        <v>0.70000000000000018</v>
      </c>
      <c r="J840" s="5">
        <f>IF(ISBLANK('Monitor Data'!O833),"",IF(J$4&gt;'Monitor Data'!O833,"",ABS(J$4-'Monitor Data'!O833)))</f>
        <v>1.7999999999999989</v>
      </c>
      <c r="K840" s="5">
        <f>IF(ISBLANK('Monitor Data'!P833),"",IF(K$4&gt;'Monitor Data'!P833,"",ABS(K$4-'Monitor Data'!P833)))</f>
        <v>3.1000000000000005</v>
      </c>
      <c r="L840" s="5">
        <f>IF(ISBLANK('Monitor Data'!Q833),"",IF(L$4&gt;'Monitor Data'!Q833,"",ABS(L$4-'Monitor Data'!Q833)))</f>
        <v>2.4000000000000004</v>
      </c>
      <c r="M840" s="5">
        <f>IF(ISBLANK('Monitor Data'!R833),"",IF(M$4&gt;'Monitor Data'!R833,"",ABS(M$4-'Monitor Data'!R833)))</f>
        <v>2.8</v>
      </c>
      <c r="N840" s="5">
        <f>IF(ISBLANK('Monitor Data'!S833),"",IF(N$4&gt;'Monitor Data'!S833,"",ABS(N$4-'Monitor Data'!S833)))</f>
        <v>1.7000000000000002</v>
      </c>
    </row>
    <row r="841" spans="1:14" x14ac:dyDescent="0.25">
      <c r="A841" s="8">
        <v>45029</v>
      </c>
      <c r="B841" s="5" t="str">
        <f>IF(ISBLANK('Monitor Data'!B834),"",IF(B$4&gt;'Monitor Data'!B834,"",ABS(B$4-'Monitor Data'!B834)))</f>
        <v/>
      </c>
      <c r="C841" s="5" t="str">
        <f>IF(ISBLANK('Monitor Data'!D834),"",IF(C$4&gt;'Monitor Data'!D834,"",ABS(C$4-'Monitor Data'!D834)))</f>
        <v/>
      </c>
      <c r="D841" s="5">
        <f>IF(ISBLANK('Monitor Data'!E834),"",IF(D$4&gt;'Monitor Data'!E834,"",ABS(D$4-'Monitor Data'!E834)))</f>
        <v>5.3999999999999995</v>
      </c>
      <c r="E841" s="5">
        <f>IF(ISBLANK('Monitor Data'!G834),"",IF(E$4&gt;'Monitor Data'!G834,"",ABS(E$4-'Monitor Data'!G834)))</f>
        <v>7.2499999999999991</v>
      </c>
      <c r="F841" s="5">
        <f>IF(ISBLANK('Monitor Data'!H834),"",IF(F$4&gt;'Monitor Data'!H834,"",ABS(F$4-'Monitor Data'!H834)))</f>
        <v>0.70000000000000018</v>
      </c>
      <c r="G841" s="5" t="str">
        <f>IF(ISBLANK('Monitor Data'!J834),"",IF(G$4&gt;'Monitor Data'!J834,"",ABS(G$4-'Monitor Data'!J834)))</f>
        <v/>
      </c>
      <c r="H841" s="5" t="str">
        <f>IF(ISBLANK('Monitor Data'!L834),"",IF(H$4&gt;'Monitor Data'!L834,"",ABS(H$4-'Monitor Data'!L834)))</f>
        <v/>
      </c>
      <c r="I841" s="5">
        <f>IF(ISBLANK('Monitor Data'!M834),"",IF(I$4&gt;'Monitor Data'!M834,"",ABS(I$4-'Monitor Data'!M834)))</f>
        <v>2</v>
      </c>
      <c r="J841" s="5" t="str">
        <f>IF(ISBLANK('Monitor Data'!O834),"",IF(J$4&gt;'Monitor Data'!O834,"",ABS(J$4-'Monitor Data'!O834)))</f>
        <v/>
      </c>
      <c r="K841" s="5">
        <f>IF(ISBLANK('Monitor Data'!P834),"",IF(K$4&gt;'Monitor Data'!P834,"",ABS(K$4-'Monitor Data'!P834)))</f>
        <v>4.2</v>
      </c>
      <c r="L841" s="5" t="str">
        <f>IF(ISBLANK('Monitor Data'!Q834),"",IF(L$4&gt;'Monitor Data'!Q834,"",ABS(L$4-'Monitor Data'!Q834)))</f>
        <v/>
      </c>
      <c r="M841" s="5" t="str">
        <f>IF(ISBLANK('Monitor Data'!R834),"",IF(M$4&gt;'Monitor Data'!R834,"",ABS(M$4-'Monitor Data'!R834)))</f>
        <v/>
      </c>
      <c r="N841" s="5" t="str">
        <f>IF(ISBLANK('Monitor Data'!S834),"",IF(N$4&gt;'Monitor Data'!S834,"",ABS(N$4-'Monitor Data'!S834)))</f>
        <v/>
      </c>
    </row>
    <row r="842" spans="1:14" x14ac:dyDescent="0.25">
      <c r="A842" s="8">
        <v>45030</v>
      </c>
      <c r="B842" s="5" t="str">
        <f>IF(ISBLANK('Monitor Data'!B835),"",IF(B$4&gt;'Monitor Data'!B835,"",ABS(B$4-'Monitor Data'!B835)))</f>
        <v/>
      </c>
      <c r="C842" s="5" t="str">
        <f>IF(ISBLANK('Monitor Data'!D835),"",IF(C$4&gt;'Monitor Data'!D835,"",ABS(C$4-'Monitor Data'!D835)))</f>
        <v/>
      </c>
      <c r="D842" s="5">
        <f>IF(ISBLANK('Monitor Data'!E835),"",IF(D$4&gt;'Monitor Data'!E835,"",ABS(D$4-'Monitor Data'!E835)))</f>
        <v>4.6000000000000005</v>
      </c>
      <c r="E842" s="5">
        <f>IF(ISBLANK('Monitor Data'!G835),"",IF(E$4&gt;'Monitor Data'!G835,"",ABS(E$4-'Monitor Data'!G835)))</f>
        <v>4.7499999999999991</v>
      </c>
      <c r="F842" s="5" t="str">
        <f>IF(ISBLANK('Monitor Data'!H835),"",IF(F$4&gt;'Monitor Data'!H835,"",ABS(F$4-'Monitor Data'!H835)))</f>
        <v/>
      </c>
      <c r="G842" s="5" t="str">
        <f>IF(ISBLANK('Monitor Data'!J835),"",IF(G$4&gt;'Monitor Data'!J835,"",ABS(G$4-'Monitor Data'!J835)))</f>
        <v/>
      </c>
      <c r="H842" s="5" t="str">
        <f>IF(ISBLANK('Monitor Data'!L835),"",IF(H$4&gt;'Monitor Data'!L835,"",ABS(H$4-'Monitor Data'!L835)))</f>
        <v/>
      </c>
      <c r="I842" s="5">
        <f>IF(ISBLANK('Monitor Data'!M835),"",IF(I$4&gt;'Monitor Data'!M835,"",ABS(I$4-'Monitor Data'!M835)))</f>
        <v>5.4</v>
      </c>
      <c r="J842" s="5" t="str">
        <f>IF(ISBLANK('Monitor Data'!O835),"",IF(J$4&gt;'Monitor Data'!O835,"",ABS(J$4-'Monitor Data'!O835)))</f>
        <v/>
      </c>
      <c r="K842" s="5">
        <f>IF(ISBLANK('Monitor Data'!P835),"",IF(K$4&gt;'Monitor Data'!P835,"",ABS(K$4-'Monitor Data'!P835)))</f>
        <v>2.8999999999999995</v>
      </c>
      <c r="L842" s="5" t="str">
        <f>IF(ISBLANK('Monitor Data'!Q835),"",IF(L$4&gt;'Monitor Data'!Q835,"",ABS(L$4-'Monitor Data'!Q835)))</f>
        <v/>
      </c>
      <c r="M842" s="5" t="str">
        <f>IF(ISBLANK('Monitor Data'!R835),"",IF(M$4&gt;'Monitor Data'!R835,"",ABS(M$4-'Monitor Data'!R835)))</f>
        <v/>
      </c>
      <c r="N842" s="5" t="str">
        <f>IF(ISBLANK('Monitor Data'!S835),"",IF(N$4&gt;'Monitor Data'!S835,"",ABS(N$4-'Monitor Data'!S835)))</f>
        <v/>
      </c>
    </row>
    <row r="843" spans="1:14" x14ac:dyDescent="0.25">
      <c r="A843" s="8">
        <v>45031</v>
      </c>
      <c r="B843" s="5" t="str">
        <f>IF(ISBLANK('Monitor Data'!B836),"",IF(B$4&gt;'Monitor Data'!B836,"",ABS(B$4-'Monitor Data'!B836)))</f>
        <v/>
      </c>
      <c r="C843" s="5">
        <f>IF(ISBLANK('Monitor Data'!D836),"",IF(C$4&gt;'Monitor Data'!D836,"",ABS(C$4-'Monitor Data'!D836)))</f>
        <v>1.1999999999999993</v>
      </c>
      <c r="D843" s="5" t="str">
        <f>IF(ISBLANK('Monitor Data'!E836),"",IF(D$4&gt;'Monitor Data'!E836,"",ABS(D$4-'Monitor Data'!E836)))</f>
        <v/>
      </c>
      <c r="E843" s="5" t="str">
        <f>IF(ISBLANK('Monitor Data'!G836),"",IF(E$4&gt;'Monitor Data'!G836,"",ABS(E$4-'Monitor Data'!G836)))</f>
        <v/>
      </c>
      <c r="F843" s="5" t="str">
        <f>IF(ISBLANK('Monitor Data'!H836),"",IF(F$4&gt;'Monitor Data'!H836,"",ABS(F$4-'Monitor Data'!H836)))</f>
        <v/>
      </c>
      <c r="G843" s="5" t="str">
        <f>IF(ISBLANK('Monitor Data'!J836),"",IF(G$4&gt;'Monitor Data'!J836,"",ABS(G$4-'Monitor Data'!J836)))</f>
        <v/>
      </c>
      <c r="H843" s="5" t="str">
        <f>IF(ISBLANK('Monitor Data'!L836),"",IF(H$4&gt;'Monitor Data'!L836,"",ABS(H$4-'Monitor Data'!L836)))</f>
        <v/>
      </c>
      <c r="I843" s="5" t="str">
        <f>IF(ISBLANK('Monitor Data'!M836),"",IF(I$4&gt;'Monitor Data'!M836,"",ABS(I$4-'Monitor Data'!M836)))</f>
        <v/>
      </c>
      <c r="J843" s="5" t="str">
        <f>IF(ISBLANK('Monitor Data'!O836),"",IF(J$4&gt;'Monitor Data'!O836,"",ABS(J$4-'Monitor Data'!O836)))</f>
        <v/>
      </c>
      <c r="K843" s="5">
        <f>IF(ISBLANK('Monitor Data'!P836),"",IF(K$4&gt;'Monitor Data'!P836,"",ABS(K$4-'Monitor Data'!P836)))</f>
        <v>0</v>
      </c>
      <c r="L843" s="5" t="str">
        <f>IF(ISBLANK('Monitor Data'!Q836),"",IF(L$4&gt;'Monitor Data'!Q836,"",ABS(L$4-'Monitor Data'!Q836)))</f>
        <v/>
      </c>
      <c r="M843" s="5" t="str">
        <f>IF(ISBLANK('Monitor Data'!R836),"",IF(M$4&gt;'Monitor Data'!R836,"",ABS(M$4-'Monitor Data'!R836)))</f>
        <v/>
      </c>
      <c r="N843" s="5" t="str">
        <f>IF(ISBLANK('Monitor Data'!S836),"",IF(N$4&gt;'Monitor Data'!S836,"",ABS(N$4-'Monitor Data'!S836)))</f>
        <v/>
      </c>
    </row>
    <row r="844" spans="1:14" x14ac:dyDescent="0.25">
      <c r="A844" s="8">
        <v>45032</v>
      </c>
      <c r="B844" s="5" t="str">
        <f>IF(ISBLANK('Monitor Data'!B837),"",IF(B$4&gt;'Monitor Data'!B837,"",ABS(B$4-'Monitor Data'!B837)))</f>
        <v/>
      </c>
      <c r="C844" s="5" t="str">
        <f>IF(ISBLANK('Monitor Data'!D837),"",IF(C$4&gt;'Monitor Data'!D837,"",ABS(C$4-'Monitor Data'!D837)))</f>
        <v/>
      </c>
      <c r="D844" s="5" t="str">
        <f>IF(ISBLANK('Monitor Data'!E837),"",IF(D$4&gt;'Monitor Data'!E837,"",ABS(D$4-'Monitor Data'!E837)))</f>
        <v/>
      </c>
      <c r="E844" s="5" t="str">
        <f>IF(ISBLANK('Monitor Data'!G837),"",IF(E$4&gt;'Monitor Data'!G837,"",ABS(E$4-'Monitor Data'!G837)))</f>
        <v/>
      </c>
      <c r="F844" s="5" t="str">
        <f>IF(ISBLANK('Monitor Data'!H837),"",IF(F$4&gt;'Monitor Data'!H837,"",ABS(F$4-'Monitor Data'!H837)))</f>
        <v/>
      </c>
      <c r="G844" s="5" t="str">
        <f>IF(ISBLANK('Monitor Data'!J837),"",IF(G$4&gt;'Monitor Data'!J837,"",ABS(G$4-'Monitor Data'!J837)))</f>
        <v/>
      </c>
      <c r="H844" s="5" t="str">
        <f>IF(ISBLANK('Monitor Data'!L837),"",IF(H$4&gt;'Monitor Data'!L837,"",ABS(H$4-'Monitor Data'!L837)))</f>
        <v/>
      </c>
      <c r="I844" s="5" t="str">
        <f>IF(ISBLANK('Monitor Data'!M837),"",IF(I$4&gt;'Monitor Data'!M837,"",ABS(I$4-'Monitor Data'!M837)))</f>
        <v/>
      </c>
      <c r="J844" s="5" t="str">
        <f>IF(ISBLANK('Monitor Data'!O837),"",IF(J$4&gt;'Monitor Data'!O837,"",ABS(J$4-'Monitor Data'!O837)))</f>
        <v/>
      </c>
      <c r="K844" s="5" t="str">
        <f>IF(ISBLANK('Monitor Data'!P837),"",IF(K$4&gt;'Monitor Data'!P837,"",ABS(K$4-'Monitor Data'!P837)))</f>
        <v/>
      </c>
      <c r="L844" s="5" t="str">
        <f>IF(ISBLANK('Monitor Data'!Q837),"",IF(L$4&gt;'Monitor Data'!Q837,"",ABS(L$4-'Monitor Data'!Q837)))</f>
        <v/>
      </c>
      <c r="M844" s="5" t="str">
        <f>IF(ISBLANK('Monitor Data'!R837),"",IF(M$4&gt;'Monitor Data'!R837,"",ABS(M$4-'Monitor Data'!R837)))</f>
        <v/>
      </c>
      <c r="N844" s="5" t="str">
        <f>IF(ISBLANK('Monitor Data'!S837),"",IF(N$4&gt;'Monitor Data'!S837,"",ABS(N$4-'Monitor Data'!S837)))</f>
        <v/>
      </c>
    </row>
    <row r="845" spans="1:14" x14ac:dyDescent="0.25">
      <c r="A845" s="8">
        <v>45033</v>
      </c>
      <c r="B845" s="5" t="str">
        <f>IF(ISBLANK('Monitor Data'!B838),"",IF(B$4&gt;'Monitor Data'!B838,"",ABS(B$4-'Monitor Data'!B838)))</f>
        <v/>
      </c>
      <c r="C845" s="5" t="str">
        <f>IF(ISBLANK('Monitor Data'!D838),"",IF(C$4&gt;'Monitor Data'!D838,"",ABS(C$4-'Monitor Data'!D838)))</f>
        <v/>
      </c>
      <c r="D845" s="5" t="str">
        <f>IF(ISBLANK('Monitor Data'!E838),"",IF(D$4&gt;'Monitor Data'!E838,"",ABS(D$4-'Monitor Data'!E838)))</f>
        <v/>
      </c>
      <c r="E845" s="5" t="str">
        <f>IF(ISBLANK('Monitor Data'!G838),"",IF(E$4&gt;'Monitor Data'!G838,"",ABS(E$4-'Monitor Data'!G838)))</f>
        <v/>
      </c>
      <c r="F845" s="5" t="str">
        <f>IF(ISBLANK('Monitor Data'!H838),"",IF(F$4&gt;'Monitor Data'!H838,"",ABS(F$4-'Monitor Data'!H838)))</f>
        <v/>
      </c>
      <c r="G845" s="5" t="str">
        <f>IF(ISBLANK('Monitor Data'!J838),"",IF(G$4&gt;'Monitor Data'!J838,"",ABS(G$4-'Monitor Data'!J838)))</f>
        <v/>
      </c>
      <c r="H845" s="5" t="str">
        <f>IF(ISBLANK('Monitor Data'!L838),"",IF(H$4&gt;'Monitor Data'!L838,"",ABS(H$4-'Monitor Data'!L838)))</f>
        <v/>
      </c>
      <c r="I845" s="5" t="str">
        <f>IF(ISBLANK('Monitor Data'!M838),"",IF(I$4&gt;'Monitor Data'!M838,"",ABS(I$4-'Monitor Data'!M838)))</f>
        <v/>
      </c>
      <c r="J845" s="5" t="str">
        <f>IF(ISBLANK('Monitor Data'!O838),"",IF(J$4&gt;'Monitor Data'!O838,"",ABS(J$4-'Monitor Data'!O838)))</f>
        <v/>
      </c>
      <c r="K845" s="5" t="str">
        <f>IF(ISBLANK('Monitor Data'!P838),"",IF(K$4&gt;'Monitor Data'!P838,"",ABS(K$4-'Monitor Data'!P838)))</f>
        <v/>
      </c>
      <c r="L845" s="5" t="str">
        <f>IF(ISBLANK('Monitor Data'!Q838),"",IF(L$4&gt;'Monitor Data'!Q838,"",ABS(L$4-'Monitor Data'!Q838)))</f>
        <v/>
      </c>
      <c r="M845" s="5" t="str">
        <f>IF(ISBLANK('Monitor Data'!R838),"",IF(M$4&gt;'Monitor Data'!R838,"",ABS(M$4-'Monitor Data'!R838)))</f>
        <v/>
      </c>
      <c r="N845" s="5" t="str">
        <f>IF(ISBLANK('Monitor Data'!S838),"",IF(N$4&gt;'Monitor Data'!S838,"",ABS(N$4-'Monitor Data'!S838)))</f>
        <v/>
      </c>
    </row>
    <row r="846" spans="1:14" x14ac:dyDescent="0.25">
      <c r="A846" s="8">
        <v>45034</v>
      </c>
      <c r="B846" s="5" t="str">
        <f>IF(ISBLANK('Monitor Data'!B839),"",IF(B$4&gt;'Monitor Data'!B839,"",ABS(B$4-'Monitor Data'!B839)))</f>
        <v/>
      </c>
      <c r="C846" s="5" t="str">
        <f>IF(ISBLANK('Monitor Data'!D839),"",IF(C$4&gt;'Monitor Data'!D839,"",ABS(C$4-'Monitor Data'!D839)))</f>
        <v/>
      </c>
      <c r="D846" s="5" t="str">
        <f>IF(ISBLANK('Monitor Data'!E839),"",IF(D$4&gt;'Monitor Data'!E839,"",ABS(D$4-'Monitor Data'!E839)))</f>
        <v/>
      </c>
      <c r="E846" s="5" t="str">
        <f>IF(ISBLANK('Monitor Data'!G839),"",IF(E$4&gt;'Monitor Data'!G839,"",ABS(E$4-'Monitor Data'!G839)))</f>
        <v/>
      </c>
      <c r="F846" s="5" t="str">
        <f>IF(ISBLANK('Monitor Data'!H839),"",IF(F$4&gt;'Monitor Data'!H839,"",ABS(F$4-'Monitor Data'!H839)))</f>
        <v/>
      </c>
      <c r="G846" s="5" t="str">
        <f>IF(ISBLANK('Monitor Data'!J839),"",IF(G$4&gt;'Monitor Data'!J839,"",ABS(G$4-'Monitor Data'!J839)))</f>
        <v/>
      </c>
      <c r="H846" s="5" t="str">
        <f>IF(ISBLANK('Monitor Data'!L839),"",IF(H$4&gt;'Monitor Data'!L839,"",ABS(H$4-'Monitor Data'!L839)))</f>
        <v/>
      </c>
      <c r="I846" s="5">
        <f>IF(ISBLANK('Monitor Data'!M839),"",IF(I$4&gt;'Monitor Data'!M839,"",ABS(I$4-'Monitor Data'!M839)))</f>
        <v>3.0999999999999996</v>
      </c>
      <c r="J846" s="5" t="str">
        <f>IF(ISBLANK('Monitor Data'!O839),"",IF(J$4&gt;'Monitor Data'!O839,"",ABS(J$4-'Monitor Data'!O839)))</f>
        <v/>
      </c>
      <c r="K846" s="5" t="str">
        <f>IF(ISBLANK('Monitor Data'!P839),"",IF(K$4&gt;'Monitor Data'!P839,"",ABS(K$4-'Monitor Data'!P839)))</f>
        <v/>
      </c>
      <c r="L846" s="5" t="str">
        <f>IF(ISBLANK('Monitor Data'!Q839),"",IF(L$4&gt;'Monitor Data'!Q839,"",ABS(L$4-'Monitor Data'!Q839)))</f>
        <v/>
      </c>
      <c r="M846" s="5" t="str">
        <f>IF(ISBLANK('Monitor Data'!R839),"",IF(M$4&gt;'Monitor Data'!R839,"",ABS(M$4-'Monitor Data'!R839)))</f>
        <v/>
      </c>
      <c r="N846" s="5" t="str">
        <f>IF(ISBLANK('Monitor Data'!S839),"",IF(N$4&gt;'Monitor Data'!S839,"",ABS(N$4-'Monitor Data'!S839)))</f>
        <v/>
      </c>
    </row>
    <row r="847" spans="1:14" x14ac:dyDescent="0.25">
      <c r="A847" s="8">
        <v>45035</v>
      </c>
      <c r="B847" s="5" t="str">
        <f>IF(ISBLANK('Monitor Data'!B840),"",IF(B$4&gt;'Monitor Data'!B840,"",ABS(B$4-'Monitor Data'!B840)))</f>
        <v/>
      </c>
      <c r="C847" s="5" t="str">
        <f>IF(ISBLANK('Monitor Data'!D840),"",IF(C$4&gt;'Monitor Data'!D840,"",ABS(C$4-'Monitor Data'!D840)))</f>
        <v/>
      </c>
      <c r="D847" s="5">
        <f>IF(ISBLANK('Monitor Data'!E840),"",IF(D$4&gt;'Monitor Data'!E840,"",ABS(D$4-'Monitor Data'!E840)))</f>
        <v>1.1000000000000005</v>
      </c>
      <c r="E847" s="5">
        <f>IF(ISBLANK('Monitor Data'!G840),"",IF(E$4&gt;'Monitor Data'!G840,"",ABS(E$4-'Monitor Data'!G840)))</f>
        <v>1.0499999999999998</v>
      </c>
      <c r="F847" s="5" t="str">
        <f>IF(ISBLANK('Monitor Data'!H840),"",IF(F$4&gt;'Monitor Data'!H840,"",ABS(F$4-'Monitor Data'!H840)))</f>
        <v/>
      </c>
      <c r="G847" s="5" t="str">
        <f>IF(ISBLANK('Monitor Data'!J840),"",IF(G$4&gt;'Monitor Data'!J840,"",ABS(G$4-'Monitor Data'!J840)))</f>
        <v/>
      </c>
      <c r="H847" s="5" t="str">
        <f>IF(ISBLANK('Monitor Data'!L840),"",IF(H$4&gt;'Monitor Data'!L840,"",ABS(H$4-'Monitor Data'!L840)))</f>
        <v/>
      </c>
      <c r="I847" s="5">
        <f>IF(ISBLANK('Monitor Data'!M840),"",IF(I$4&gt;'Monitor Data'!M840,"",ABS(I$4-'Monitor Data'!M840)))</f>
        <v>1.3000000000000007</v>
      </c>
      <c r="J847" s="5" t="str">
        <f>IF(ISBLANK('Monitor Data'!O840),"",IF(J$4&gt;'Monitor Data'!O840,"",ABS(J$4-'Monitor Data'!O840)))</f>
        <v/>
      </c>
      <c r="K847" s="5">
        <f>IF(ISBLANK('Monitor Data'!P840),"",IF(K$4&gt;'Monitor Data'!P840,"",ABS(K$4-'Monitor Data'!P840)))</f>
        <v>0.20000000000000018</v>
      </c>
      <c r="L847" s="5" t="str">
        <f>IF(ISBLANK('Monitor Data'!Q840),"",IF(L$4&gt;'Monitor Data'!Q840,"",ABS(L$4-'Monitor Data'!Q840)))</f>
        <v/>
      </c>
      <c r="M847" s="5" t="str">
        <f>IF(ISBLANK('Monitor Data'!R840),"",IF(M$4&gt;'Monitor Data'!R840,"",ABS(M$4-'Monitor Data'!R840)))</f>
        <v/>
      </c>
      <c r="N847" s="5" t="str">
        <f>IF(ISBLANK('Monitor Data'!S840),"",IF(N$4&gt;'Monitor Data'!S840,"",ABS(N$4-'Monitor Data'!S840)))</f>
        <v/>
      </c>
    </row>
    <row r="848" spans="1:14" x14ac:dyDescent="0.25">
      <c r="A848" s="8">
        <v>45036</v>
      </c>
      <c r="B848" s="5" t="str">
        <f>IF(ISBLANK('Monitor Data'!B841),"",IF(B$4&gt;'Monitor Data'!B841,"",ABS(B$4-'Monitor Data'!B841)))</f>
        <v/>
      </c>
      <c r="C848" s="5" t="str">
        <f>IF(ISBLANK('Monitor Data'!D841),"",IF(C$4&gt;'Monitor Data'!D841,"",ABS(C$4-'Monitor Data'!D841)))</f>
        <v/>
      </c>
      <c r="D848" s="5" t="str">
        <f>IF(ISBLANK('Monitor Data'!E841),"",IF(D$4&gt;'Monitor Data'!E841,"",ABS(D$4-'Monitor Data'!E841)))</f>
        <v/>
      </c>
      <c r="E848" s="5" t="str">
        <f>IF(ISBLANK('Monitor Data'!G841),"",IF(E$4&gt;'Monitor Data'!G841,"",ABS(E$4-'Monitor Data'!G841)))</f>
        <v/>
      </c>
      <c r="F848" s="5" t="str">
        <f>IF(ISBLANK('Monitor Data'!H841),"",IF(F$4&gt;'Monitor Data'!H841,"",ABS(F$4-'Monitor Data'!H841)))</f>
        <v/>
      </c>
      <c r="G848" s="5" t="str">
        <f>IF(ISBLANK('Monitor Data'!J841),"",IF(G$4&gt;'Monitor Data'!J841,"",ABS(G$4-'Monitor Data'!J841)))</f>
        <v/>
      </c>
      <c r="H848" s="5" t="str">
        <f>IF(ISBLANK('Monitor Data'!L841),"",IF(H$4&gt;'Monitor Data'!L841,"",ABS(H$4-'Monitor Data'!L841)))</f>
        <v/>
      </c>
      <c r="I848" s="5" t="str">
        <f>IF(ISBLANK('Monitor Data'!M841),"",IF(I$4&gt;'Monitor Data'!M841,"",ABS(I$4-'Monitor Data'!M841)))</f>
        <v/>
      </c>
      <c r="J848" s="5" t="str">
        <f>IF(ISBLANK('Monitor Data'!O841),"",IF(J$4&gt;'Monitor Data'!O841,"",ABS(J$4-'Monitor Data'!O841)))</f>
        <v/>
      </c>
      <c r="K848" s="5" t="str">
        <f>IF(ISBLANK('Monitor Data'!P841),"",IF(K$4&gt;'Monitor Data'!P841,"",ABS(K$4-'Monitor Data'!P841)))</f>
        <v/>
      </c>
      <c r="L848" s="5" t="str">
        <f>IF(ISBLANK('Monitor Data'!Q841),"",IF(L$4&gt;'Monitor Data'!Q841,"",ABS(L$4-'Monitor Data'!Q841)))</f>
        <v/>
      </c>
      <c r="M848" s="5" t="str">
        <f>IF(ISBLANK('Monitor Data'!R841),"",IF(M$4&gt;'Monitor Data'!R841,"",ABS(M$4-'Monitor Data'!R841)))</f>
        <v/>
      </c>
      <c r="N848" s="5" t="str">
        <f>IF(ISBLANK('Monitor Data'!S841),"",IF(N$4&gt;'Monitor Data'!S841,"",ABS(N$4-'Monitor Data'!S841)))</f>
        <v/>
      </c>
    </row>
    <row r="849" spans="1:14" x14ac:dyDescent="0.25">
      <c r="A849" s="8">
        <v>45037</v>
      </c>
      <c r="B849" s="5" t="str">
        <f>IF(ISBLANK('Monitor Data'!B842),"",IF(B$4&gt;'Monitor Data'!B842,"",ABS(B$4-'Monitor Data'!B842)))</f>
        <v/>
      </c>
      <c r="C849" s="5" t="str">
        <f>IF(ISBLANK('Monitor Data'!D842),"",IF(C$4&gt;'Monitor Data'!D842,"",ABS(C$4-'Monitor Data'!D842)))</f>
        <v/>
      </c>
      <c r="D849" s="5" t="str">
        <f>IF(ISBLANK('Monitor Data'!E842),"",IF(D$4&gt;'Monitor Data'!E842,"",ABS(D$4-'Monitor Data'!E842)))</f>
        <v/>
      </c>
      <c r="E849" s="5" t="str">
        <f>IF(ISBLANK('Monitor Data'!G842),"",IF(E$4&gt;'Monitor Data'!G842,"",ABS(E$4-'Monitor Data'!G842)))</f>
        <v/>
      </c>
      <c r="F849" s="5" t="str">
        <f>IF(ISBLANK('Monitor Data'!H842),"",IF(F$4&gt;'Monitor Data'!H842,"",ABS(F$4-'Monitor Data'!H842)))</f>
        <v/>
      </c>
      <c r="G849" s="5" t="str">
        <f>IF(ISBLANK('Monitor Data'!J842),"",IF(G$4&gt;'Monitor Data'!J842,"",ABS(G$4-'Monitor Data'!J842)))</f>
        <v/>
      </c>
      <c r="H849" s="5" t="str">
        <f>IF(ISBLANK('Monitor Data'!L842),"",IF(H$4&gt;'Monitor Data'!L842,"",ABS(H$4-'Monitor Data'!L842)))</f>
        <v/>
      </c>
      <c r="I849" s="5" t="str">
        <f>IF(ISBLANK('Monitor Data'!M842),"",IF(I$4&gt;'Monitor Data'!M842,"",ABS(I$4-'Monitor Data'!M842)))</f>
        <v/>
      </c>
      <c r="J849" s="5" t="str">
        <f>IF(ISBLANK('Monitor Data'!O842),"",IF(J$4&gt;'Monitor Data'!O842,"",ABS(J$4-'Monitor Data'!O842)))</f>
        <v/>
      </c>
      <c r="K849" s="5" t="str">
        <f>IF(ISBLANK('Monitor Data'!P842),"",IF(K$4&gt;'Monitor Data'!P842,"",ABS(K$4-'Monitor Data'!P842)))</f>
        <v/>
      </c>
      <c r="L849" s="5" t="str">
        <f>IF(ISBLANK('Monitor Data'!Q842),"",IF(L$4&gt;'Monitor Data'!Q842,"",ABS(L$4-'Monitor Data'!Q842)))</f>
        <v/>
      </c>
      <c r="M849" s="5" t="str">
        <f>IF(ISBLANK('Monitor Data'!R842),"",IF(M$4&gt;'Monitor Data'!R842,"",ABS(M$4-'Monitor Data'!R842)))</f>
        <v/>
      </c>
      <c r="N849" s="5" t="str">
        <f>IF(ISBLANK('Monitor Data'!S842),"",IF(N$4&gt;'Monitor Data'!S842,"",ABS(N$4-'Monitor Data'!S842)))</f>
        <v/>
      </c>
    </row>
    <row r="850" spans="1:14" x14ac:dyDescent="0.25">
      <c r="A850" s="8">
        <v>45038</v>
      </c>
      <c r="B850" s="5" t="str">
        <f>IF(ISBLANK('Monitor Data'!B843),"",IF(B$4&gt;'Monitor Data'!B843,"",ABS(B$4-'Monitor Data'!B843)))</f>
        <v/>
      </c>
      <c r="C850" s="5" t="str">
        <f>IF(ISBLANK('Monitor Data'!D843),"",IF(C$4&gt;'Monitor Data'!D843,"",ABS(C$4-'Monitor Data'!D843)))</f>
        <v/>
      </c>
      <c r="D850" s="5" t="str">
        <f>IF(ISBLANK('Monitor Data'!E843),"",IF(D$4&gt;'Monitor Data'!E843,"",ABS(D$4-'Monitor Data'!E843)))</f>
        <v/>
      </c>
      <c r="E850" s="5" t="str">
        <f>IF(ISBLANK('Monitor Data'!G843),"",IF(E$4&gt;'Monitor Data'!G843,"",ABS(E$4-'Monitor Data'!G843)))</f>
        <v/>
      </c>
      <c r="F850" s="5" t="str">
        <f>IF(ISBLANK('Monitor Data'!H843),"",IF(F$4&gt;'Monitor Data'!H843,"",ABS(F$4-'Monitor Data'!H843)))</f>
        <v/>
      </c>
      <c r="G850" s="5" t="str">
        <f>IF(ISBLANK('Monitor Data'!J843),"",IF(G$4&gt;'Monitor Data'!J843,"",ABS(G$4-'Monitor Data'!J843)))</f>
        <v/>
      </c>
      <c r="H850" s="5" t="str">
        <f>IF(ISBLANK('Monitor Data'!L843),"",IF(H$4&gt;'Monitor Data'!L843,"",ABS(H$4-'Monitor Data'!L843)))</f>
        <v/>
      </c>
      <c r="I850" s="5" t="str">
        <f>IF(ISBLANK('Monitor Data'!M843),"",IF(I$4&gt;'Monitor Data'!M843,"",ABS(I$4-'Monitor Data'!M843)))</f>
        <v/>
      </c>
      <c r="J850" s="5" t="str">
        <f>IF(ISBLANK('Monitor Data'!O843),"",IF(J$4&gt;'Monitor Data'!O843,"",ABS(J$4-'Monitor Data'!O843)))</f>
        <v/>
      </c>
      <c r="K850" s="5" t="str">
        <f>IF(ISBLANK('Monitor Data'!P843),"",IF(K$4&gt;'Monitor Data'!P843,"",ABS(K$4-'Monitor Data'!P843)))</f>
        <v/>
      </c>
      <c r="L850" s="5" t="str">
        <f>IF(ISBLANK('Monitor Data'!Q843),"",IF(L$4&gt;'Monitor Data'!Q843,"",ABS(L$4-'Monitor Data'!Q843)))</f>
        <v/>
      </c>
      <c r="M850" s="5" t="str">
        <f>IF(ISBLANK('Monitor Data'!R843),"",IF(M$4&gt;'Monitor Data'!R843,"",ABS(M$4-'Monitor Data'!R843)))</f>
        <v/>
      </c>
      <c r="N850" s="5" t="str">
        <f>IF(ISBLANK('Monitor Data'!S843),"",IF(N$4&gt;'Monitor Data'!S843,"",ABS(N$4-'Monitor Data'!S843)))</f>
        <v/>
      </c>
    </row>
    <row r="851" spans="1:14" x14ac:dyDescent="0.25">
      <c r="A851" s="8">
        <v>45039</v>
      </c>
      <c r="B851" s="5" t="str">
        <f>IF(ISBLANK('Monitor Data'!B844),"",IF(B$4&gt;'Monitor Data'!B844,"",ABS(B$4-'Monitor Data'!B844)))</f>
        <v/>
      </c>
      <c r="C851" s="5" t="str">
        <f>IF(ISBLANK('Monitor Data'!D844),"",IF(C$4&gt;'Monitor Data'!D844,"",ABS(C$4-'Monitor Data'!D844)))</f>
        <v/>
      </c>
      <c r="D851" s="5" t="str">
        <f>IF(ISBLANK('Monitor Data'!E844),"",IF(D$4&gt;'Monitor Data'!E844,"",ABS(D$4-'Monitor Data'!E844)))</f>
        <v/>
      </c>
      <c r="E851" s="5" t="str">
        <f>IF(ISBLANK('Monitor Data'!G844),"",IF(E$4&gt;'Monitor Data'!G844,"",ABS(E$4-'Monitor Data'!G844)))</f>
        <v/>
      </c>
      <c r="F851" s="5" t="str">
        <f>IF(ISBLANK('Monitor Data'!H844),"",IF(F$4&gt;'Monitor Data'!H844,"",ABS(F$4-'Monitor Data'!H844)))</f>
        <v/>
      </c>
      <c r="G851" s="5" t="str">
        <f>IF(ISBLANK('Monitor Data'!J844),"",IF(G$4&gt;'Monitor Data'!J844,"",ABS(G$4-'Monitor Data'!J844)))</f>
        <v/>
      </c>
      <c r="H851" s="5" t="str">
        <f>IF(ISBLANK('Monitor Data'!L844),"",IF(H$4&gt;'Monitor Data'!L844,"",ABS(H$4-'Monitor Data'!L844)))</f>
        <v/>
      </c>
      <c r="I851" s="5" t="str">
        <f>IF(ISBLANK('Monitor Data'!M844),"",IF(I$4&gt;'Monitor Data'!M844,"",ABS(I$4-'Monitor Data'!M844)))</f>
        <v/>
      </c>
      <c r="J851" s="5" t="str">
        <f>IF(ISBLANK('Monitor Data'!O844),"",IF(J$4&gt;'Monitor Data'!O844,"",ABS(J$4-'Monitor Data'!O844)))</f>
        <v/>
      </c>
      <c r="K851" s="5" t="str">
        <f>IF(ISBLANK('Monitor Data'!P844),"",IF(K$4&gt;'Monitor Data'!P844,"",ABS(K$4-'Monitor Data'!P844)))</f>
        <v/>
      </c>
      <c r="L851" s="5" t="str">
        <f>IF(ISBLANK('Monitor Data'!Q844),"",IF(L$4&gt;'Monitor Data'!Q844,"",ABS(L$4-'Monitor Data'!Q844)))</f>
        <v/>
      </c>
      <c r="M851" s="5" t="str">
        <f>IF(ISBLANK('Monitor Data'!R844),"",IF(M$4&gt;'Monitor Data'!R844,"",ABS(M$4-'Monitor Data'!R844)))</f>
        <v/>
      </c>
      <c r="N851" s="5" t="str">
        <f>IF(ISBLANK('Monitor Data'!S844),"",IF(N$4&gt;'Monitor Data'!S844,"",ABS(N$4-'Monitor Data'!S844)))</f>
        <v/>
      </c>
    </row>
    <row r="852" spans="1:14" x14ac:dyDescent="0.25">
      <c r="A852" s="8">
        <v>45040</v>
      </c>
      <c r="B852" s="5">
        <f>IF(ISBLANK('Monitor Data'!B845),"",IF(B$4&gt;'Monitor Data'!B845,"",ABS(B$4-'Monitor Data'!B845)))</f>
        <v>17.399999999999999</v>
      </c>
      <c r="C852" s="5">
        <f>IF(ISBLANK('Monitor Data'!D845),"",IF(C$4&gt;'Monitor Data'!D845,"",ABS(C$4-'Monitor Data'!D845)))</f>
        <v>2.3000000000000007</v>
      </c>
      <c r="D852" s="5">
        <f>IF(ISBLANK('Monitor Data'!E845),"",IF(D$4&gt;'Monitor Data'!E845,"",ABS(D$4-'Monitor Data'!E845)))</f>
        <v>4.1000000000000005</v>
      </c>
      <c r="E852" s="5">
        <f>IF(ISBLANK('Monitor Data'!G845),"",IF(E$4&gt;'Monitor Data'!G845,"",ABS(E$4-'Monitor Data'!G845)))</f>
        <v>2.8500000000000005</v>
      </c>
      <c r="F852" s="5">
        <f>IF(ISBLANK('Monitor Data'!H845),"",IF(F$4&gt;'Monitor Data'!H845,"",ABS(F$4-'Monitor Data'!H845)))</f>
        <v>1.3000000000000007</v>
      </c>
      <c r="G852" s="5">
        <f>IF(ISBLANK('Monitor Data'!J845),"",IF(G$4&gt;'Monitor Data'!J845,"",ABS(G$4-'Monitor Data'!J845)))</f>
        <v>0.59999999999999964</v>
      </c>
      <c r="H852" s="5">
        <f>IF(ISBLANK('Monitor Data'!L845),"",IF(H$4&gt;'Monitor Data'!L845,"",ABS(H$4-'Monitor Data'!L845)))</f>
        <v>3.3999999999999995</v>
      </c>
      <c r="I852" s="5">
        <f>IF(ISBLANK('Monitor Data'!M845),"",IF(I$4&gt;'Monitor Data'!M845,"",ABS(I$4-'Monitor Data'!M845)))</f>
        <v>2.4000000000000004</v>
      </c>
      <c r="J852" s="5">
        <f>IF(ISBLANK('Monitor Data'!O845),"",IF(J$4&gt;'Monitor Data'!O845,"",ABS(J$4-'Monitor Data'!O845)))</f>
        <v>1.5999999999999996</v>
      </c>
      <c r="K852" s="5">
        <f>IF(ISBLANK('Monitor Data'!P845),"",IF(K$4&gt;'Monitor Data'!P845,"",ABS(K$4-'Monitor Data'!P845)))</f>
        <v>2.4999999999999991</v>
      </c>
      <c r="L852" s="5">
        <f>IF(ISBLANK('Monitor Data'!Q845),"",IF(L$4&gt;'Monitor Data'!Q845,"",ABS(L$4-'Monitor Data'!Q845)))</f>
        <v>1.2000000000000011</v>
      </c>
      <c r="M852" s="5">
        <f>IF(ISBLANK('Monitor Data'!R845),"",IF(M$4&gt;'Monitor Data'!R845,"",ABS(M$4-'Monitor Data'!R845)))</f>
        <v>1.0999999999999996</v>
      </c>
      <c r="N852" s="5">
        <f>IF(ISBLANK('Monitor Data'!S845),"",IF(N$4&gt;'Monitor Data'!S845,"",ABS(N$4-'Monitor Data'!S845)))</f>
        <v>2.8</v>
      </c>
    </row>
    <row r="853" spans="1:14" x14ac:dyDescent="0.25">
      <c r="A853" s="8">
        <v>45041</v>
      </c>
      <c r="B853" s="5" t="str">
        <f>IF(ISBLANK('Monitor Data'!B846),"",IF(B$4&gt;'Monitor Data'!B846,"",ABS(B$4-'Monitor Data'!B846)))</f>
        <v/>
      </c>
      <c r="C853" s="5" t="str">
        <f>IF(ISBLANK('Monitor Data'!D846),"",IF(C$4&gt;'Monitor Data'!D846,"",ABS(C$4-'Monitor Data'!D846)))</f>
        <v/>
      </c>
      <c r="D853" s="5">
        <f>IF(ISBLANK('Monitor Data'!E846),"",IF(D$4&gt;'Monitor Data'!E846,"",ABS(D$4-'Monitor Data'!E846)))</f>
        <v>4.7</v>
      </c>
      <c r="E853" s="5">
        <f>IF(ISBLANK('Monitor Data'!G846),"",IF(E$4&gt;'Monitor Data'!G846,"",ABS(E$4-'Monitor Data'!G846)))</f>
        <v>1.5499999999999998</v>
      </c>
      <c r="F853" s="5" t="str">
        <f>IF(ISBLANK('Monitor Data'!H846),"",IF(F$4&gt;'Monitor Data'!H846,"",ABS(F$4-'Monitor Data'!H846)))</f>
        <v/>
      </c>
      <c r="G853" s="5" t="str">
        <f>IF(ISBLANK('Monitor Data'!J846),"",IF(G$4&gt;'Monitor Data'!J846,"",ABS(G$4-'Monitor Data'!J846)))</f>
        <v/>
      </c>
      <c r="H853" s="5" t="str">
        <f>IF(ISBLANK('Monitor Data'!L846),"",IF(H$4&gt;'Monitor Data'!L846,"",ABS(H$4-'Monitor Data'!L846)))</f>
        <v/>
      </c>
      <c r="I853" s="5">
        <f>IF(ISBLANK('Monitor Data'!M846),"",IF(I$4&gt;'Monitor Data'!M846,"",ABS(I$4-'Monitor Data'!M846)))</f>
        <v>3.5</v>
      </c>
      <c r="J853" s="5" t="str">
        <f>IF(ISBLANK('Monitor Data'!O846),"",IF(J$4&gt;'Monitor Data'!O846,"",ABS(J$4-'Monitor Data'!O846)))</f>
        <v/>
      </c>
      <c r="K853" s="5">
        <f>IF(ISBLANK('Monitor Data'!P846),"",IF(K$4&gt;'Monitor Data'!P846,"",ABS(K$4-'Monitor Data'!P846)))</f>
        <v>3.3</v>
      </c>
      <c r="L853" s="5" t="str">
        <f>IF(ISBLANK('Monitor Data'!Q846),"",IF(L$4&gt;'Monitor Data'!Q846,"",ABS(L$4-'Monitor Data'!Q846)))</f>
        <v/>
      </c>
      <c r="M853" s="5" t="str">
        <f>IF(ISBLANK('Monitor Data'!R846),"",IF(M$4&gt;'Monitor Data'!R846,"",ABS(M$4-'Monitor Data'!R846)))</f>
        <v/>
      </c>
      <c r="N853" s="5" t="str">
        <f>IF(ISBLANK('Monitor Data'!S846),"",IF(N$4&gt;'Monitor Data'!S846,"",ABS(N$4-'Monitor Data'!S846)))</f>
        <v/>
      </c>
    </row>
    <row r="854" spans="1:14" x14ac:dyDescent="0.25">
      <c r="A854" s="8">
        <v>45042</v>
      </c>
      <c r="B854" s="5" t="str">
        <f>IF(ISBLANK('Monitor Data'!B847),"",IF(B$4&gt;'Monitor Data'!B847,"",ABS(B$4-'Monitor Data'!B847)))</f>
        <v/>
      </c>
      <c r="C854" s="5" t="str">
        <f>IF(ISBLANK('Monitor Data'!D847),"",IF(C$4&gt;'Monitor Data'!D847,"",ABS(C$4-'Monitor Data'!D847)))</f>
        <v/>
      </c>
      <c r="D854" s="5">
        <f>IF(ISBLANK('Monitor Data'!E847),"",IF(D$4&gt;'Monitor Data'!E847,"",ABS(D$4-'Monitor Data'!E847)))</f>
        <v>1.8999999999999995</v>
      </c>
      <c r="E854" s="5">
        <f>IF(ISBLANK('Monitor Data'!G847),"",IF(E$4&gt;'Monitor Data'!G847,"",ABS(E$4-'Monitor Data'!G847)))</f>
        <v>1.6499999999999995</v>
      </c>
      <c r="F854" s="5" t="str">
        <f>IF(ISBLANK('Monitor Data'!H847),"",IF(F$4&gt;'Monitor Data'!H847,"",ABS(F$4-'Monitor Data'!H847)))</f>
        <v/>
      </c>
      <c r="G854" s="5" t="str">
        <f>IF(ISBLANK('Monitor Data'!J847),"",IF(G$4&gt;'Monitor Data'!J847,"",ABS(G$4-'Monitor Data'!J847)))</f>
        <v/>
      </c>
      <c r="H854" s="5" t="str">
        <f>IF(ISBLANK('Monitor Data'!L847),"",IF(H$4&gt;'Monitor Data'!L847,"",ABS(H$4-'Monitor Data'!L847)))</f>
        <v/>
      </c>
      <c r="I854" s="5">
        <f>IF(ISBLANK('Monitor Data'!M847),"",IF(I$4&gt;'Monitor Data'!M847,"",ABS(I$4-'Monitor Data'!M847)))</f>
        <v>3.0999999999999996</v>
      </c>
      <c r="J854" s="5" t="str">
        <f>IF(ISBLANK('Monitor Data'!O847),"",IF(J$4&gt;'Monitor Data'!O847,"",ABS(J$4-'Monitor Data'!O847)))</f>
        <v/>
      </c>
      <c r="K854" s="5" t="str">
        <f>IF(ISBLANK('Monitor Data'!P847),"",IF(K$4&gt;'Monitor Data'!P847,"",ABS(K$4-'Monitor Data'!P847)))</f>
        <v/>
      </c>
      <c r="L854" s="5" t="str">
        <f>IF(ISBLANK('Monitor Data'!Q847),"",IF(L$4&gt;'Monitor Data'!Q847,"",ABS(L$4-'Monitor Data'!Q847)))</f>
        <v/>
      </c>
      <c r="M854" s="5" t="str">
        <f>IF(ISBLANK('Monitor Data'!R847),"",IF(M$4&gt;'Monitor Data'!R847,"",ABS(M$4-'Monitor Data'!R847)))</f>
        <v/>
      </c>
      <c r="N854" s="5" t="str">
        <f>IF(ISBLANK('Monitor Data'!S847),"",IF(N$4&gt;'Monitor Data'!S847,"",ABS(N$4-'Monitor Data'!S847)))</f>
        <v/>
      </c>
    </row>
    <row r="855" spans="1:14" x14ac:dyDescent="0.25">
      <c r="A855" s="8">
        <v>45043</v>
      </c>
      <c r="B855" s="5" t="str">
        <f>IF(ISBLANK('Monitor Data'!B848),"",IF(B$4&gt;'Monitor Data'!B848,"",ABS(B$4-'Monitor Data'!B848)))</f>
        <v/>
      </c>
      <c r="C855" s="5" t="str">
        <f>IF(ISBLANK('Monitor Data'!D848),"",IF(C$4&gt;'Monitor Data'!D848,"",ABS(C$4-'Monitor Data'!D848)))</f>
        <v/>
      </c>
      <c r="D855" s="5" t="str">
        <f>IF(ISBLANK('Monitor Data'!E848),"",IF(D$4&gt;'Monitor Data'!E848,"",ABS(D$4-'Monitor Data'!E848)))</f>
        <v/>
      </c>
      <c r="E855" s="5">
        <f>IF(ISBLANK('Monitor Data'!G848),"",IF(E$4&gt;'Monitor Data'!G848,"",ABS(E$4-'Monitor Data'!G848)))</f>
        <v>2.8500000000000005</v>
      </c>
      <c r="F855" s="5">
        <f>IF(ISBLANK('Monitor Data'!H848),"",IF(F$4&gt;'Monitor Data'!H848,"",ABS(F$4-'Monitor Data'!H848)))</f>
        <v>5</v>
      </c>
      <c r="G855" s="5" t="str">
        <f>IF(ISBLANK('Monitor Data'!J848),"",IF(G$4&gt;'Monitor Data'!J848,"",ABS(G$4-'Monitor Data'!J848)))</f>
        <v/>
      </c>
      <c r="H855" s="5">
        <f>IF(ISBLANK('Monitor Data'!L848),"",IF(H$4&gt;'Monitor Data'!L848,"",ABS(H$4-'Monitor Data'!L848)))</f>
        <v>4.2</v>
      </c>
      <c r="I855" s="5">
        <f>IF(ISBLANK('Monitor Data'!M848),"",IF(I$4&gt;'Monitor Data'!M848,"",ABS(I$4-'Monitor Data'!M848)))</f>
        <v>3.5</v>
      </c>
      <c r="J855" s="5">
        <f>IF(ISBLANK('Monitor Data'!O848),"",IF(J$4&gt;'Monitor Data'!O848,"",ABS(J$4-'Monitor Data'!O848)))</f>
        <v>3.5</v>
      </c>
      <c r="K855" s="5" t="str">
        <f>IF(ISBLANK('Monitor Data'!P848),"",IF(K$4&gt;'Monitor Data'!P848,"",ABS(K$4-'Monitor Data'!P848)))</f>
        <v/>
      </c>
      <c r="L855" s="5" t="str">
        <f>IF(ISBLANK('Monitor Data'!Q848),"",IF(L$4&gt;'Monitor Data'!Q848,"",ABS(L$4-'Monitor Data'!Q848)))</f>
        <v/>
      </c>
      <c r="M855" s="5">
        <f>IF(ISBLANK('Monitor Data'!R848),"",IF(M$4&gt;'Monitor Data'!R848,"",ABS(M$4-'Monitor Data'!R848)))</f>
        <v>0.20000000000000018</v>
      </c>
      <c r="N855" s="5">
        <f>IF(ISBLANK('Monitor Data'!S848),"",IF(N$4&gt;'Monitor Data'!S848,"",ABS(N$4-'Monitor Data'!S848)))</f>
        <v>0.89999999999999947</v>
      </c>
    </row>
    <row r="856" spans="1:14" x14ac:dyDescent="0.25">
      <c r="A856" s="8">
        <v>45044</v>
      </c>
      <c r="B856" s="5" t="str">
        <f>IF(ISBLANK('Monitor Data'!B849),"",IF(B$4&gt;'Monitor Data'!B849,"",ABS(B$4-'Monitor Data'!B849)))</f>
        <v/>
      </c>
      <c r="C856" s="5" t="str">
        <f>IF(ISBLANK('Monitor Data'!D849),"",IF(C$4&gt;'Monitor Data'!D849,"",ABS(C$4-'Monitor Data'!D849)))</f>
        <v/>
      </c>
      <c r="D856" s="5">
        <f>IF(ISBLANK('Monitor Data'!E849),"",IF(D$4&gt;'Monitor Data'!E849,"",ABS(D$4-'Monitor Data'!E849)))</f>
        <v>2.6000000000000005</v>
      </c>
      <c r="E856" s="5">
        <f>IF(ISBLANK('Monitor Data'!G849),"",IF(E$4&gt;'Monitor Data'!G849,"",ABS(E$4-'Monitor Data'!G849)))</f>
        <v>3.8500000000000005</v>
      </c>
      <c r="F856" s="5" t="str">
        <f>IF(ISBLANK('Monitor Data'!H849),"",IF(F$4&gt;'Monitor Data'!H849,"",ABS(F$4-'Monitor Data'!H849)))</f>
        <v/>
      </c>
      <c r="G856" s="5" t="str">
        <f>IF(ISBLANK('Monitor Data'!J849),"",IF(G$4&gt;'Monitor Data'!J849,"",ABS(G$4-'Monitor Data'!J849)))</f>
        <v/>
      </c>
      <c r="H856" s="5" t="str">
        <f>IF(ISBLANK('Monitor Data'!L849),"",IF(H$4&gt;'Monitor Data'!L849,"",ABS(H$4-'Monitor Data'!L849)))</f>
        <v/>
      </c>
      <c r="I856" s="5">
        <f>IF(ISBLANK('Monitor Data'!M849),"",IF(I$4&gt;'Monitor Data'!M849,"",ABS(I$4-'Monitor Data'!M849)))</f>
        <v>3.3000000000000007</v>
      </c>
      <c r="J856" s="5" t="str">
        <f>IF(ISBLANK('Monitor Data'!O849),"",IF(J$4&gt;'Monitor Data'!O849,"",ABS(J$4-'Monitor Data'!O849)))</f>
        <v/>
      </c>
      <c r="K856" s="5">
        <f>IF(ISBLANK('Monitor Data'!P849),"",IF(K$4&gt;'Monitor Data'!P849,"",ABS(K$4-'Monitor Data'!P849)))</f>
        <v>4.6000000000000005</v>
      </c>
      <c r="L856" s="5" t="str">
        <f>IF(ISBLANK('Monitor Data'!Q849),"",IF(L$4&gt;'Monitor Data'!Q849,"",ABS(L$4-'Monitor Data'!Q849)))</f>
        <v/>
      </c>
      <c r="M856" s="5" t="str">
        <f>IF(ISBLANK('Monitor Data'!R849),"",IF(M$4&gt;'Monitor Data'!R849,"",ABS(M$4-'Monitor Data'!R849)))</f>
        <v/>
      </c>
      <c r="N856" s="5" t="str">
        <f>IF(ISBLANK('Monitor Data'!S849),"",IF(N$4&gt;'Monitor Data'!S849,"",ABS(N$4-'Monitor Data'!S849)))</f>
        <v/>
      </c>
    </row>
    <row r="857" spans="1:14" x14ac:dyDescent="0.25">
      <c r="A857" s="8">
        <v>45045</v>
      </c>
      <c r="B857" s="5" t="str">
        <f>IF(ISBLANK('Monitor Data'!B850),"",IF(B$4&gt;'Monitor Data'!B850,"",ABS(B$4-'Monitor Data'!B850)))</f>
        <v/>
      </c>
      <c r="C857" s="5" t="str">
        <f>IF(ISBLANK('Monitor Data'!D850),"",IF(C$4&gt;'Monitor Data'!D850,"",ABS(C$4-'Monitor Data'!D850)))</f>
        <v/>
      </c>
      <c r="D857" s="5" t="str">
        <f>IF(ISBLANK('Monitor Data'!E850),"",IF(D$4&gt;'Monitor Data'!E850,"",ABS(D$4-'Monitor Data'!E850)))</f>
        <v/>
      </c>
      <c r="E857" s="5" t="str">
        <f>IF(ISBLANK('Monitor Data'!G850),"",IF(E$4&gt;'Monitor Data'!G850,"",ABS(E$4-'Monitor Data'!G850)))</f>
        <v/>
      </c>
      <c r="F857" s="5" t="str">
        <f>IF(ISBLANK('Monitor Data'!H850),"",IF(F$4&gt;'Monitor Data'!H850,"",ABS(F$4-'Monitor Data'!H850)))</f>
        <v/>
      </c>
      <c r="G857" s="5" t="str">
        <f>IF(ISBLANK('Monitor Data'!J850),"",IF(G$4&gt;'Monitor Data'!J850,"",ABS(G$4-'Monitor Data'!J850)))</f>
        <v/>
      </c>
      <c r="H857" s="5" t="str">
        <f>IF(ISBLANK('Monitor Data'!L850),"",IF(H$4&gt;'Monitor Data'!L850,"",ABS(H$4-'Monitor Data'!L850)))</f>
        <v/>
      </c>
      <c r="I857" s="5" t="str">
        <f>IF(ISBLANK('Monitor Data'!M850),"",IF(I$4&gt;'Monitor Data'!M850,"",ABS(I$4-'Monitor Data'!M850)))</f>
        <v/>
      </c>
      <c r="J857" s="5" t="str">
        <f>IF(ISBLANK('Monitor Data'!O850),"",IF(J$4&gt;'Monitor Data'!O850,"",ABS(J$4-'Monitor Data'!O850)))</f>
        <v/>
      </c>
      <c r="K857" s="5" t="str">
        <f>IF(ISBLANK('Monitor Data'!P850),"",IF(K$4&gt;'Monitor Data'!P850,"",ABS(K$4-'Monitor Data'!P850)))</f>
        <v/>
      </c>
      <c r="L857" s="5" t="str">
        <f>IF(ISBLANK('Monitor Data'!Q850),"",IF(L$4&gt;'Monitor Data'!Q850,"",ABS(L$4-'Monitor Data'!Q850)))</f>
        <v/>
      </c>
      <c r="M857" s="5" t="str">
        <f>IF(ISBLANK('Monitor Data'!R850),"",IF(M$4&gt;'Monitor Data'!R850,"",ABS(M$4-'Monitor Data'!R850)))</f>
        <v/>
      </c>
      <c r="N857" s="5" t="str">
        <f>IF(ISBLANK('Monitor Data'!S850),"",IF(N$4&gt;'Monitor Data'!S850,"",ABS(N$4-'Monitor Data'!S850)))</f>
        <v/>
      </c>
    </row>
    <row r="858" spans="1:14" x14ac:dyDescent="0.25">
      <c r="A858" s="8">
        <v>45046</v>
      </c>
      <c r="B858" s="5" t="str">
        <f>IF(ISBLANK('Monitor Data'!B851),"",IF(B$4&gt;'Monitor Data'!B851,"",ABS(B$4-'Monitor Data'!B851)))</f>
        <v/>
      </c>
      <c r="C858" s="5" t="str">
        <f>IF(ISBLANK('Monitor Data'!D851),"",IF(C$4&gt;'Monitor Data'!D851,"",ABS(C$4-'Monitor Data'!D851)))</f>
        <v/>
      </c>
      <c r="D858" s="5" t="str">
        <f>IF(ISBLANK('Monitor Data'!E851),"",IF(D$4&gt;'Monitor Data'!E851,"",ABS(D$4-'Monitor Data'!E851)))</f>
        <v/>
      </c>
      <c r="E858" s="5" t="str">
        <f>IF(ISBLANK('Monitor Data'!G851),"",IF(E$4&gt;'Monitor Data'!G851,"",ABS(E$4-'Monitor Data'!G851)))</f>
        <v/>
      </c>
      <c r="F858" s="5" t="str">
        <f>IF(ISBLANK('Monitor Data'!H851),"",IF(F$4&gt;'Monitor Data'!H851,"",ABS(F$4-'Monitor Data'!H851)))</f>
        <v/>
      </c>
      <c r="G858" s="5" t="str">
        <f>IF(ISBLANK('Monitor Data'!J851),"",IF(G$4&gt;'Monitor Data'!J851,"",ABS(G$4-'Monitor Data'!J851)))</f>
        <v/>
      </c>
      <c r="H858" s="5" t="str">
        <f>IF(ISBLANK('Monitor Data'!L851),"",IF(H$4&gt;'Monitor Data'!L851,"",ABS(H$4-'Monitor Data'!L851)))</f>
        <v/>
      </c>
      <c r="I858" s="5" t="str">
        <f>IF(ISBLANK('Monitor Data'!M851),"",IF(I$4&gt;'Monitor Data'!M851,"",ABS(I$4-'Monitor Data'!M851)))</f>
        <v/>
      </c>
      <c r="J858" s="5" t="str">
        <f>IF(ISBLANK('Monitor Data'!O851),"",IF(J$4&gt;'Monitor Data'!O851,"",ABS(J$4-'Monitor Data'!O851)))</f>
        <v/>
      </c>
      <c r="K858" s="5" t="str">
        <f>IF(ISBLANK('Monitor Data'!P851),"",IF(K$4&gt;'Monitor Data'!P851,"",ABS(K$4-'Monitor Data'!P851)))</f>
        <v/>
      </c>
      <c r="L858" s="5" t="str">
        <f>IF(ISBLANK('Monitor Data'!Q851),"",IF(L$4&gt;'Monitor Data'!Q851,"",ABS(L$4-'Monitor Data'!Q851)))</f>
        <v/>
      </c>
      <c r="M858" s="5" t="str">
        <f>IF(ISBLANK('Monitor Data'!R851),"",IF(M$4&gt;'Monitor Data'!R851,"",ABS(M$4-'Monitor Data'!R851)))</f>
        <v/>
      </c>
      <c r="N858" s="5" t="str">
        <f>IF(ISBLANK('Monitor Data'!S851),"",IF(N$4&gt;'Monitor Data'!S851,"",ABS(N$4-'Monitor Data'!S851)))</f>
        <v/>
      </c>
    </row>
    <row r="859" spans="1:14" x14ac:dyDescent="0.25">
      <c r="A859" s="8">
        <v>45047</v>
      </c>
      <c r="B859" s="5" t="str">
        <f>IF(ISBLANK('Monitor Data'!B852),"",IF(B$4&gt;'Monitor Data'!B852,"",ABS(B$4-'Monitor Data'!B852)))</f>
        <v/>
      </c>
      <c r="C859" s="5" t="str">
        <f>IF(ISBLANK('Monitor Data'!D852),"",IF(C$4&gt;'Monitor Data'!D852,"",ABS(C$4-'Monitor Data'!D852)))</f>
        <v/>
      </c>
      <c r="D859" s="5" t="str">
        <f>IF(ISBLANK('Monitor Data'!E852),"",IF(D$4&gt;'Monitor Data'!E852,"",ABS(D$4-'Monitor Data'!E852)))</f>
        <v/>
      </c>
      <c r="E859" s="5" t="str">
        <f>IF(ISBLANK('Monitor Data'!G852),"",IF(E$4&gt;'Monitor Data'!G852,"",ABS(E$4-'Monitor Data'!G852)))</f>
        <v/>
      </c>
      <c r="F859" s="5" t="str">
        <f>IF(ISBLANK('Monitor Data'!H852),"",IF(F$4&gt;'Monitor Data'!H852,"",ABS(F$4-'Monitor Data'!H852)))</f>
        <v/>
      </c>
      <c r="G859" s="5" t="str">
        <f>IF(ISBLANK('Monitor Data'!J852),"",IF(G$4&gt;'Monitor Data'!J852,"",ABS(G$4-'Monitor Data'!J852)))</f>
        <v/>
      </c>
      <c r="H859" s="5" t="str">
        <f>IF(ISBLANK('Monitor Data'!L852),"",IF(H$4&gt;'Monitor Data'!L852,"",ABS(H$4-'Monitor Data'!L852)))</f>
        <v/>
      </c>
      <c r="I859" s="5" t="str">
        <f>IF(ISBLANK('Monitor Data'!M852),"",IF(I$4&gt;'Monitor Data'!M852,"",ABS(I$4-'Monitor Data'!M852)))</f>
        <v/>
      </c>
      <c r="J859" s="5" t="str">
        <f>IF(ISBLANK('Monitor Data'!O852),"",IF(J$4&gt;'Monitor Data'!O852,"",ABS(J$4-'Monitor Data'!O852)))</f>
        <v/>
      </c>
      <c r="K859" s="5" t="str">
        <f>IF(ISBLANK('Monitor Data'!P852),"",IF(K$4&gt;'Monitor Data'!P852,"",ABS(K$4-'Monitor Data'!P852)))</f>
        <v/>
      </c>
      <c r="L859" s="5" t="str">
        <f>IF(ISBLANK('Monitor Data'!Q852),"",IF(L$4&gt;'Monitor Data'!Q852,"",ABS(L$4-'Monitor Data'!Q852)))</f>
        <v/>
      </c>
      <c r="M859" s="5" t="str">
        <f>IF(ISBLANK('Monitor Data'!R852),"",IF(M$4&gt;'Monitor Data'!R852,"",ABS(M$4-'Monitor Data'!R852)))</f>
        <v/>
      </c>
      <c r="N859" s="5" t="str">
        <f>IF(ISBLANK('Monitor Data'!S852),"",IF(N$4&gt;'Monitor Data'!S852,"",ABS(N$4-'Monitor Data'!S852)))</f>
        <v/>
      </c>
    </row>
    <row r="860" spans="1:14" x14ac:dyDescent="0.25">
      <c r="A860" s="8">
        <v>45048</v>
      </c>
      <c r="B860" s="5" t="str">
        <f>IF(ISBLANK('Monitor Data'!B853),"",IF(B$4&gt;'Monitor Data'!B853,"",ABS(B$4-'Monitor Data'!B853)))</f>
        <v/>
      </c>
      <c r="C860" s="5" t="str">
        <f>IF(ISBLANK('Monitor Data'!D853),"",IF(C$4&gt;'Monitor Data'!D853,"",ABS(C$4-'Monitor Data'!D853)))</f>
        <v/>
      </c>
      <c r="D860" s="5" t="str">
        <f>IF(ISBLANK('Monitor Data'!E853),"",IF(D$4&gt;'Monitor Data'!E853,"",ABS(D$4-'Monitor Data'!E853)))</f>
        <v/>
      </c>
      <c r="E860" s="5" t="str">
        <f>IF(ISBLANK('Monitor Data'!G853),"",IF(E$4&gt;'Monitor Data'!G853,"",ABS(E$4-'Monitor Data'!G853)))</f>
        <v/>
      </c>
      <c r="F860" s="5" t="str">
        <f>IF(ISBLANK('Monitor Data'!H853),"",IF(F$4&gt;'Monitor Data'!H853,"",ABS(F$4-'Monitor Data'!H853)))</f>
        <v/>
      </c>
      <c r="G860" s="5" t="str">
        <f>IF(ISBLANK('Monitor Data'!J853),"",IF(G$4&gt;'Monitor Data'!J853,"",ABS(G$4-'Monitor Data'!J853)))</f>
        <v/>
      </c>
      <c r="H860" s="5" t="str">
        <f>IF(ISBLANK('Monitor Data'!L853),"",IF(H$4&gt;'Monitor Data'!L853,"",ABS(H$4-'Monitor Data'!L853)))</f>
        <v/>
      </c>
      <c r="I860" s="5" t="str">
        <f>IF(ISBLANK('Monitor Data'!M853),"",IF(I$4&gt;'Monitor Data'!M853,"",ABS(I$4-'Monitor Data'!M853)))</f>
        <v/>
      </c>
      <c r="J860" s="5" t="str">
        <f>IF(ISBLANK('Monitor Data'!O853),"",IF(J$4&gt;'Monitor Data'!O853,"",ABS(J$4-'Monitor Data'!O853)))</f>
        <v/>
      </c>
      <c r="K860" s="5" t="str">
        <f>IF(ISBLANK('Monitor Data'!P853),"",IF(K$4&gt;'Monitor Data'!P853,"",ABS(K$4-'Monitor Data'!P853)))</f>
        <v/>
      </c>
      <c r="L860" s="5" t="str">
        <f>IF(ISBLANK('Monitor Data'!Q853),"",IF(L$4&gt;'Monitor Data'!Q853,"",ABS(L$4-'Monitor Data'!Q853)))</f>
        <v/>
      </c>
      <c r="M860" s="5" t="str">
        <f>IF(ISBLANK('Monitor Data'!R853),"",IF(M$4&gt;'Monitor Data'!R853,"",ABS(M$4-'Monitor Data'!R853)))</f>
        <v/>
      </c>
      <c r="N860" s="5" t="str">
        <f>IF(ISBLANK('Monitor Data'!S853),"",IF(N$4&gt;'Monitor Data'!S853,"",ABS(N$4-'Monitor Data'!S853)))</f>
        <v/>
      </c>
    </row>
    <row r="861" spans="1:14" x14ac:dyDescent="0.25">
      <c r="A861" s="8">
        <v>45049</v>
      </c>
      <c r="B861" s="5">
        <f>IF(ISBLANK('Monitor Data'!B854),"",IF(B$4&gt;'Monitor Data'!B854,"",ABS(B$4-'Monitor Data'!B854)))</f>
        <v>0</v>
      </c>
      <c r="C861" s="5" t="str">
        <f>IF(ISBLANK('Monitor Data'!D854),"",IF(C$4&gt;'Monitor Data'!D854,"",ABS(C$4-'Monitor Data'!D854)))</f>
        <v/>
      </c>
      <c r="D861" s="5" t="str">
        <f>IF(ISBLANK('Monitor Data'!E854),"",IF(D$4&gt;'Monitor Data'!E854,"",ABS(D$4-'Monitor Data'!E854)))</f>
        <v/>
      </c>
      <c r="E861" s="5" t="str">
        <f>IF(ISBLANK('Monitor Data'!G854),"",IF(E$4&gt;'Monitor Data'!G854,"",ABS(E$4-'Monitor Data'!G854)))</f>
        <v/>
      </c>
      <c r="F861" s="5" t="str">
        <f>IF(ISBLANK('Monitor Data'!H854),"",IF(F$4&gt;'Monitor Data'!H854,"",ABS(F$4-'Monitor Data'!H854)))</f>
        <v/>
      </c>
      <c r="G861" s="5" t="str">
        <f>IF(ISBLANK('Monitor Data'!J854),"",IF(G$4&gt;'Monitor Data'!J854,"",ABS(G$4-'Monitor Data'!J854)))</f>
        <v/>
      </c>
      <c r="H861" s="5">
        <f>IF(ISBLANK('Monitor Data'!L854),"",IF(H$4&gt;'Monitor Data'!L854,"",ABS(H$4-'Monitor Data'!L854)))</f>
        <v>3.1000000000000005</v>
      </c>
      <c r="I861" s="5" t="str">
        <f>IF(ISBLANK('Monitor Data'!M854),"",IF(I$4&gt;'Monitor Data'!M854,"",ABS(I$4-'Monitor Data'!M854)))</f>
        <v/>
      </c>
      <c r="J861" s="5">
        <f>IF(ISBLANK('Monitor Data'!O854),"",IF(J$4&gt;'Monitor Data'!O854,"",ABS(J$4-'Monitor Data'!O854)))</f>
        <v>0.19999999999999929</v>
      </c>
      <c r="K861" s="5" t="str">
        <f>IF(ISBLANK('Monitor Data'!P854),"",IF(K$4&gt;'Monitor Data'!P854,"",ABS(K$4-'Monitor Data'!P854)))</f>
        <v/>
      </c>
      <c r="L861" s="5" t="str">
        <f>IF(ISBLANK('Monitor Data'!Q854),"",IF(L$4&gt;'Monitor Data'!Q854,"",ABS(L$4-'Monitor Data'!Q854)))</f>
        <v/>
      </c>
      <c r="M861" s="5" t="str">
        <f>IF(ISBLANK('Monitor Data'!R854),"",IF(M$4&gt;'Monitor Data'!R854,"",ABS(M$4-'Monitor Data'!R854)))</f>
        <v/>
      </c>
      <c r="N861" s="5">
        <f>IF(ISBLANK('Monitor Data'!S854),"",IF(N$4&gt;'Monitor Data'!S854,"",ABS(N$4-'Monitor Data'!S854)))</f>
        <v>2.4999999999999991</v>
      </c>
    </row>
    <row r="862" spans="1:14" x14ac:dyDescent="0.25">
      <c r="A862" s="8">
        <v>45050</v>
      </c>
      <c r="B862" s="5" t="str">
        <f>IF(ISBLANK('Monitor Data'!B855),"",IF(B$4&gt;'Monitor Data'!B855,"",ABS(B$4-'Monitor Data'!B855)))</f>
        <v/>
      </c>
      <c r="C862" s="5" t="str">
        <f>IF(ISBLANK('Monitor Data'!D855),"",IF(C$4&gt;'Monitor Data'!D855,"",ABS(C$4-'Monitor Data'!D855)))</f>
        <v/>
      </c>
      <c r="D862" s="5">
        <f>IF(ISBLANK('Monitor Data'!E855),"",IF(D$4&gt;'Monitor Data'!E855,"",ABS(D$4-'Monitor Data'!E855)))</f>
        <v>1.3999999999999995</v>
      </c>
      <c r="E862" s="5">
        <f>IF(ISBLANK('Monitor Data'!G855),"",IF(E$4&gt;'Monitor Data'!G855,"",ABS(E$4-'Monitor Data'!G855)))</f>
        <v>1.0499999999999998</v>
      </c>
      <c r="F862" s="5" t="str">
        <f>IF(ISBLANK('Monitor Data'!H855),"",IF(F$4&gt;'Monitor Data'!H855,"",ABS(F$4-'Monitor Data'!H855)))</f>
        <v/>
      </c>
      <c r="G862" s="5" t="str">
        <f>IF(ISBLANK('Monitor Data'!J855),"",IF(G$4&gt;'Monitor Data'!J855,"",ABS(G$4-'Monitor Data'!J855)))</f>
        <v/>
      </c>
      <c r="H862" s="5" t="str">
        <f>IF(ISBLANK('Monitor Data'!L855),"",IF(H$4&gt;'Monitor Data'!L855,"",ABS(H$4-'Monitor Data'!L855)))</f>
        <v/>
      </c>
      <c r="I862" s="5">
        <f>IF(ISBLANK('Monitor Data'!M855),"",IF(I$4&gt;'Monitor Data'!M855,"",ABS(I$4-'Monitor Data'!M855)))</f>
        <v>2.1999999999999993</v>
      </c>
      <c r="J862" s="5" t="str">
        <f>IF(ISBLANK('Monitor Data'!O855),"",IF(J$4&gt;'Monitor Data'!O855,"",ABS(J$4-'Monitor Data'!O855)))</f>
        <v/>
      </c>
      <c r="K862" s="5" t="str">
        <f>IF(ISBLANK('Monitor Data'!P855),"",IF(K$4&gt;'Monitor Data'!P855,"",ABS(K$4-'Monitor Data'!P855)))</f>
        <v/>
      </c>
      <c r="L862" s="5" t="str">
        <f>IF(ISBLANK('Monitor Data'!Q855),"",IF(L$4&gt;'Monitor Data'!Q855,"",ABS(L$4-'Monitor Data'!Q855)))</f>
        <v/>
      </c>
      <c r="M862" s="5" t="str">
        <f>IF(ISBLANK('Monitor Data'!R855),"",IF(M$4&gt;'Monitor Data'!R855,"",ABS(M$4-'Monitor Data'!R855)))</f>
        <v/>
      </c>
      <c r="N862" s="5" t="str">
        <f>IF(ISBLANK('Monitor Data'!S855),"",IF(N$4&gt;'Monitor Data'!S855,"",ABS(N$4-'Monitor Data'!S855)))</f>
        <v/>
      </c>
    </row>
    <row r="863" spans="1:14" x14ac:dyDescent="0.25">
      <c r="A863" s="8">
        <v>45051</v>
      </c>
      <c r="B863" s="5" t="str">
        <f>IF(ISBLANK('Monitor Data'!B856),"",IF(B$4&gt;'Monitor Data'!B856,"",ABS(B$4-'Monitor Data'!B856)))</f>
        <v/>
      </c>
      <c r="C863" s="5" t="str">
        <f>IF(ISBLANK('Monitor Data'!D856),"",IF(C$4&gt;'Monitor Data'!D856,"",ABS(C$4-'Monitor Data'!D856)))</f>
        <v/>
      </c>
      <c r="D863" s="5">
        <f>IF(ISBLANK('Monitor Data'!E856),"",IF(D$4&gt;'Monitor Data'!E856,"",ABS(D$4-'Monitor Data'!E856)))</f>
        <v>1.4999999999999991</v>
      </c>
      <c r="E863" s="5">
        <f>IF(ISBLANK('Monitor Data'!G856),"",IF(E$4&gt;'Monitor Data'!G856,"",ABS(E$4-'Monitor Data'!G856)))</f>
        <v>1.6499999999999995</v>
      </c>
      <c r="F863" s="5" t="str">
        <f>IF(ISBLANK('Monitor Data'!H856),"",IF(F$4&gt;'Monitor Data'!H856,"",ABS(F$4-'Monitor Data'!H856)))</f>
        <v/>
      </c>
      <c r="G863" s="5" t="str">
        <f>IF(ISBLANK('Monitor Data'!J856),"",IF(G$4&gt;'Monitor Data'!J856,"",ABS(G$4-'Monitor Data'!J856)))</f>
        <v/>
      </c>
      <c r="H863" s="5" t="str">
        <f>IF(ISBLANK('Monitor Data'!L856),"",IF(H$4&gt;'Monitor Data'!L856,"",ABS(H$4-'Monitor Data'!L856)))</f>
        <v/>
      </c>
      <c r="I863" s="5">
        <f>IF(ISBLANK('Monitor Data'!M856),"",IF(I$4&gt;'Monitor Data'!M856,"",ABS(I$4-'Monitor Data'!M856)))</f>
        <v>1.3000000000000007</v>
      </c>
      <c r="J863" s="5" t="str">
        <f>IF(ISBLANK('Monitor Data'!O856),"",IF(J$4&gt;'Monitor Data'!O856,"",ABS(J$4-'Monitor Data'!O856)))</f>
        <v/>
      </c>
      <c r="K863" s="5">
        <f>IF(ISBLANK('Monitor Data'!P856),"",IF(K$4&gt;'Monitor Data'!P856,"",ABS(K$4-'Monitor Data'!P856)))</f>
        <v>0.29999999999999982</v>
      </c>
      <c r="L863" s="5" t="str">
        <f>IF(ISBLANK('Monitor Data'!Q856),"",IF(L$4&gt;'Monitor Data'!Q856,"",ABS(L$4-'Monitor Data'!Q856)))</f>
        <v/>
      </c>
      <c r="M863" s="5" t="str">
        <f>IF(ISBLANK('Monitor Data'!R856),"",IF(M$4&gt;'Monitor Data'!R856,"",ABS(M$4-'Monitor Data'!R856)))</f>
        <v/>
      </c>
      <c r="N863" s="5" t="str">
        <f>IF(ISBLANK('Monitor Data'!S856),"",IF(N$4&gt;'Monitor Data'!S856,"",ABS(N$4-'Monitor Data'!S856)))</f>
        <v/>
      </c>
    </row>
    <row r="864" spans="1:14" x14ac:dyDescent="0.25">
      <c r="A864" s="8">
        <v>45052</v>
      </c>
      <c r="B864" s="5">
        <f>IF(ISBLANK('Monitor Data'!B857),"",IF(B$4&gt;'Monitor Data'!B857,"",ABS(B$4-'Monitor Data'!B857)))</f>
        <v>7.5</v>
      </c>
      <c r="C864" s="5">
        <f>IF(ISBLANK('Monitor Data'!D857),"",IF(C$4&gt;'Monitor Data'!D857,"",ABS(C$4-'Monitor Data'!D857)))</f>
        <v>5.1999999999999993</v>
      </c>
      <c r="D864" s="5">
        <f>IF(ISBLANK('Monitor Data'!E857),"",IF(D$4&gt;'Monitor Data'!E857,"",ABS(D$4-'Monitor Data'!E857)))</f>
        <v>3.2</v>
      </c>
      <c r="E864" s="5">
        <f>IF(ISBLANK('Monitor Data'!G857),"",IF(E$4&gt;'Monitor Data'!G857,"",ABS(E$4-'Monitor Data'!G857)))</f>
        <v>4.45</v>
      </c>
      <c r="F864" s="5">
        <f>IF(ISBLANK('Monitor Data'!H857),"",IF(F$4&gt;'Monitor Data'!H857,"",ABS(F$4-'Monitor Data'!H857)))</f>
        <v>8</v>
      </c>
      <c r="G864" s="5">
        <f>IF(ISBLANK('Monitor Data'!J857),"",IF(G$4&gt;'Monitor Data'!J857,"",ABS(G$4-'Monitor Data'!J857)))</f>
        <v>3.5999999999999996</v>
      </c>
      <c r="H864" s="5">
        <f>IF(ISBLANK('Monitor Data'!L857),"",IF(H$4&gt;'Monitor Data'!L857,"",ABS(H$4-'Monitor Data'!L857)))</f>
        <v>2.2000000000000002</v>
      </c>
      <c r="I864" s="5">
        <f>IF(ISBLANK('Monitor Data'!M857),"",IF(I$4&gt;'Monitor Data'!M857,"",ABS(I$4-'Monitor Data'!M857)))</f>
        <v>5.4</v>
      </c>
      <c r="J864" s="5">
        <f>IF(ISBLANK('Monitor Data'!O857),"",IF(J$4&gt;'Monitor Data'!O857,"",ABS(J$4-'Monitor Data'!O857)))</f>
        <v>11.200000000000001</v>
      </c>
      <c r="K864" s="5">
        <f>IF(ISBLANK('Monitor Data'!P857),"",IF(K$4&gt;'Monitor Data'!P857,"",ABS(K$4-'Monitor Data'!P857)))</f>
        <v>3.1000000000000005</v>
      </c>
      <c r="L864" s="5">
        <f>IF(ISBLANK('Monitor Data'!Q857),"",IF(L$4&gt;'Monitor Data'!Q857,"",ABS(L$4-'Monitor Data'!Q857)))</f>
        <v>3</v>
      </c>
      <c r="M864" s="5">
        <f>IF(ISBLANK('Monitor Data'!R857),"",IF(M$4&gt;'Monitor Data'!R857,"",ABS(M$4-'Monitor Data'!R857)))</f>
        <v>8.8999999999999986</v>
      </c>
      <c r="N864" s="5">
        <f>IF(ISBLANK('Monitor Data'!S857),"",IF(N$4&gt;'Monitor Data'!S857,"",ABS(N$4-'Monitor Data'!S857)))</f>
        <v>3.3999999999999995</v>
      </c>
    </row>
    <row r="865" spans="1:14" x14ac:dyDescent="0.25">
      <c r="A865" s="8">
        <v>45053</v>
      </c>
      <c r="B865" s="5" t="str">
        <f>IF(ISBLANK('Monitor Data'!B858),"",IF(B$4&gt;'Monitor Data'!B858,"",ABS(B$4-'Monitor Data'!B858)))</f>
        <v/>
      </c>
      <c r="C865" s="5" t="str">
        <f>IF(ISBLANK('Monitor Data'!D858),"",IF(C$4&gt;'Monitor Data'!D858,"",ABS(C$4-'Monitor Data'!D858)))</f>
        <v/>
      </c>
      <c r="D865" s="5">
        <f>IF(ISBLANK('Monitor Data'!E858),"",IF(D$4&gt;'Monitor Data'!E858,"",ABS(D$4-'Monitor Data'!E858)))</f>
        <v>1.4999999999999991</v>
      </c>
      <c r="E865" s="5">
        <f>IF(ISBLANK('Monitor Data'!G858),"",IF(E$4&gt;'Monitor Data'!G858,"",ABS(E$4-'Monitor Data'!G858)))</f>
        <v>1.1499999999999995</v>
      </c>
      <c r="F865" s="5" t="str">
        <f>IF(ISBLANK('Monitor Data'!H858),"",IF(F$4&gt;'Monitor Data'!H858,"",ABS(F$4-'Monitor Data'!H858)))</f>
        <v/>
      </c>
      <c r="G865" s="5" t="str">
        <f>IF(ISBLANK('Monitor Data'!J858),"",IF(G$4&gt;'Monitor Data'!J858,"",ABS(G$4-'Monitor Data'!J858)))</f>
        <v/>
      </c>
      <c r="H865" s="5" t="str">
        <f>IF(ISBLANK('Monitor Data'!L858),"",IF(H$4&gt;'Monitor Data'!L858,"",ABS(H$4-'Monitor Data'!L858)))</f>
        <v/>
      </c>
      <c r="I865" s="5">
        <f>IF(ISBLANK('Monitor Data'!M858),"",IF(I$4&gt;'Monitor Data'!M858,"",ABS(I$4-'Monitor Data'!M858)))</f>
        <v>1.3000000000000007</v>
      </c>
      <c r="J865" s="5" t="str">
        <f>IF(ISBLANK('Monitor Data'!O858),"",IF(J$4&gt;'Monitor Data'!O858,"",ABS(J$4-'Monitor Data'!O858)))</f>
        <v/>
      </c>
      <c r="K865" s="5">
        <f>IF(ISBLANK('Monitor Data'!P858),"",IF(K$4&gt;'Monitor Data'!P858,"",ABS(K$4-'Monitor Data'!P858)))</f>
        <v>1.2999999999999998</v>
      </c>
      <c r="L865" s="5" t="str">
        <f>IF(ISBLANK('Monitor Data'!Q858),"",IF(L$4&gt;'Monitor Data'!Q858,"",ABS(L$4-'Monitor Data'!Q858)))</f>
        <v/>
      </c>
      <c r="M865" s="5" t="str">
        <f>IF(ISBLANK('Monitor Data'!R858),"",IF(M$4&gt;'Monitor Data'!R858,"",ABS(M$4-'Monitor Data'!R858)))</f>
        <v/>
      </c>
      <c r="N865" s="5" t="str">
        <f>IF(ISBLANK('Monitor Data'!S858),"",IF(N$4&gt;'Monitor Data'!S858,"",ABS(N$4-'Monitor Data'!S858)))</f>
        <v/>
      </c>
    </row>
    <row r="866" spans="1:14" x14ac:dyDescent="0.25">
      <c r="A866" s="8">
        <v>45054</v>
      </c>
      <c r="B866" s="5" t="str">
        <f>IF(ISBLANK('Monitor Data'!B859),"",IF(B$4&gt;'Monitor Data'!B859,"",ABS(B$4-'Monitor Data'!B859)))</f>
        <v/>
      </c>
      <c r="C866" s="5" t="str">
        <f>IF(ISBLANK('Monitor Data'!D859),"",IF(C$4&gt;'Monitor Data'!D859,"",ABS(C$4-'Monitor Data'!D859)))</f>
        <v/>
      </c>
      <c r="D866" s="5" t="str">
        <f>IF(ISBLANK('Monitor Data'!E859),"",IF(D$4&gt;'Monitor Data'!E859,"",ABS(D$4-'Monitor Data'!E859)))</f>
        <v/>
      </c>
      <c r="E866" s="5" t="str">
        <f>IF(ISBLANK('Monitor Data'!G859),"",IF(E$4&gt;'Monitor Data'!G859,"",ABS(E$4-'Monitor Data'!G859)))</f>
        <v/>
      </c>
      <c r="F866" s="5" t="str">
        <f>IF(ISBLANK('Monitor Data'!H859),"",IF(F$4&gt;'Monitor Data'!H859,"",ABS(F$4-'Monitor Data'!H859)))</f>
        <v/>
      </c>
      <c r="G866" s="5" t="str">
        <f>IF(ISBLANK('Monitor Data'!J859),"",IF(G$4&gt;'Monitor Data'!J859,"",ABS(G$4-'Monitor Data'!J859)))</f>
        <v/>
      </c>
      <c r="H866" s="5" t="str">
        <f>IF(ISBLANK('Monitor Data'!L859),"",IF(H$4&gt;'Monitor Data'!L859,"",ABS(H$4-'Monitor Data'!L859)))</f>
        <v/>
      </c>
      <c r="I866" s="5" t="str">
        <f>IF(ISBLANK('Monitor Data'!M859),"",IF(I$4&gt;'Monitor Data'!M859,"",ABS(I$4-'Monitor Data'!M859)))</f>
        <v/>
      </c>
      <c r="J866" s="5" t="str">
        <f>IF(ISBLANK('Monitor Data'!O859),"",IF(J$4&gt;'Monitor Data'!O859,"",ABS(J$4-'Monitor Data'!O859)))</f>
        <v/>
      </c>
      <c r="K866" s="5" t="str">
        <f>IF(ISBLANK('Monitor Data'!P859),"",IF(K$4&gt;'Monitor Data'!P859,"",ABS(K$4-'Monitor Data'!P859)))</f>
        <v/>
      </c>
      <c r="L866" s="5" t="str">
        <f>IF(ISBLANK('Monitor Data'!Q859),"",IF(L$4&gt;'Monitor Data'!Q859,"",ABS(L$4-'Monitor Data'!Q859)))</f>
        <v/>
      </c>
      <c r="M866" s="5" t="str">
        <f>IF(ISBLANK('Monitor Data'!R859),"",IF(M$4&gt;'Monitor Data'!R859,"",ABS(M$4-'Monitor Data'!R859)))</f>
        <v/>
      </c>
      <c r="N866" s="5" t="str">
        <f>IF(ISBLANK('Monitor Data'!S859),"",IF(N$4&gt;'Monitor Data'!S859,"",ABS(N$4-'Monitor Data'!S859)))</f>
        <v/>
      </c>
    </row>
    <row r="867" spans="1:14" x14ac:dyDescent="0.25">
      <c r="A867" s="8">
        <v>45055</v>
      </c>
      <c r="B867" s="5" t="str">
        <f>IF(ISBLANK('Monitor Data'!B860),"",IF(B$4&gt;'Monitor Data'!B860,"",ABS(B$4-'Monitor Data'!B860)))</f>
        <v/>
      </c>
      <c r="C867" s="5" t="str">
        <f>IF(ISBLANK('Monitor Data'!D860),"",IF(C$4&gt;'Monitor Data'!D860,"",ABS(C$4-'Monitor Data'!D860)))</f>
        <v/>
      </c>
      <c r="D867" s="5" t="str">
        <f>IF(ISBLANK('Monitor Data'!E860),"",IF(D$4&gt;'Monitor Data'!E860,"",ABS(D$4-'Monitor Data'!E860)))</f>
        <v/>
      </c>
      <c r="E867" s="5" t="str">
        <f>IF(ISBLANK('Monitor Data'!G860),"",IF(E$4&gt;'Monitor Data'!G860,"",ABS(E$4-'Monitor Data'!G860)))</f>
        <v/>
      </c>
      <c r="F867" s="5" t="str">
        <f>IF(ISBLANK('Monitor Data'!H860),"",IF(F$4&gt;'Monitor Data'!H860,"",ABS(F$4-'Monitor Data'!H860)))</f>
        <v/>
      </c>
      <c r="G867" s="5" t="str">
        <f>IF(ISBLANK('Monitor Data'!J860),"",IF(G$4&gt;'Monitor Data'!J860,"",ABS(G$4-'Monitor Data'!J860)))</f>
        <v/>
      </c>
      <c r="H867" s="5" t="str">
        <f>IF(ISBLANK('Monitor Data'!L860),"",IF(H$4&gt;'Monitor Data'!L860,"",ABS(H$4-'Monitor Data'!L860)))</f>
        <v/>
      </c>
      <c r="I867" s="5" t="str">
        <f>IF(ISBLANK('Monitor Data'!M860),"",IF(I$4&gt;'Monitor Data'!M860,"",ABS(I$4-'Monitor Data'!M860)))</f>
        <v/>
      </c>
      <c r="J867" s="5" t="str">
        <f>IF(ISBLANK('Monitor Data'!O860),"",IF(J$4&gt;'Monitor Data'!O860,"",ABS(J$4-'Monitor Data'!O860)))</f>
        <v/>
      </c>
      <c r="K867" s="5" t="str">
        <f>IF(ISBLANK('Monitor Data'!P860),"",IF(K$4&gt;'Monitor Data'!P860,"",ABS(K$4-'Monitor Data'!P860)))</f>
        <v/>
      </c>
      <c r="L867" s="5" t="str">
        <f>IF(ISBLANK('Monitor Data'!Q860),"",IF(L$4&gt;'Monitor Data'!Q860,"",ABS(L$4-'Monitor Data'!Q860)))</f>
        <v/>
      </c>
      <c r="M867" s="5" t="str">
        <f>IF(ISBLANK('Monitor Data'!R860),"",IF(M$4&gt;'Monitor Data'!R860,"",ABS(M$4-'Monitor Data'!R860)))</f>
        <v/>
      </c>
      <c r="N867" s="5" t="str">
        <f>IF(ISBLANK('Monitor Data'!S860),"",IF(N$4&gt;'Monitor Data'!S860,"",ABS(N$4-'Monitor Data'!S860)))</f>
        <v/>
      </c>
    </row>
    <row r="868" spans="1:14" x14ac:dyDescent="0.25">
      <c r="A868" s="8">
        <v>45056</v>
      </c>
      <c r="B868" s="5" t="str">
        <f>IF(ISBLANK('Monitor Data'!B861),"",IF(B$4&gt;'Monitor Data'!B861,"",ABS(B$4-'Monitor Data'!B861)))</f>
        <v/>
      </c>
      <c r="C868" s="5" t="str">
        <f>IF(ISBLANK('Monitor Data'!D861),"",IF(C$4&gt;'Monitor Data'!D861,"",ABS(C$4-'Monitor Data'!D861)))</f>
        <v/>
      </c>
      <c r="D868" s="5" t="str">
        <f>IF(ISBLANK('Monitor Data'!E861),"",IF(D$4&gt;'Monitor Data'!E861,"",ABS(D$4-'Monitor Data'!E861)))</f>
        <v/>
      </c>
      <c r="E868" s="5" t="str">
        <f>IF(ISBLANK('Monitor Data'!G861),"",IF(E$4&gt;'Monitor Data'!G861,"",ABS(E$4-'Monitor Data'!G861)))</f>
        <v/>
      </c>
      <c r="F868" s="5" t="str">
        <f>IF(ISBLANK('Monitor Data'!H861),"",IF(F$4&gt;'Monitor Data'!H861,"",ABS(F$4-'Monitor Data'!H861)))</f>
        <v/>
      </c>
      <c r="G868" s="5" t="str">
        <f>IF(ISBLANK('Monitor Data'!J861),"",IF(G$4&gt;'Monitor Data'!J861,"",ABS(G$4-'Monitor Data'!J861)))</f>
        <v/>
      </c>
      <c r="H868" s="5" t="str">
        <f>IF(ISBLANK('Monitor Data'!L861),"",IF(H$4&gt;'Monitor Data'!L861,"",ABS(H$4-'Monitor Data'!L861)))</f>
        <v/>
      </c>
      <c r="I868" s="5" t="str">
        <f>IF(ISBLANK('Monitor Data'!M861),"",IF(I$4&gt;'Monitor Data'!M861,"",ABS(I$4-'Monitor Data'!M861)))</f>
        <v/>
      </c>
      <c r="J868" s="5" t="str">
        <f>IF(ISBLANK('Monitor Data'!O861),"",IF(J$4&gt;'Monitor Data'!O861,"",ABS(J$4-'Monitor Data'!O861)))</f>
        <v/>
      </c>
      <c r="K868" s="5" t="str">
        <f>IF(ISBLANK('Monitor Data'!P861),"",IF(K$4&gt;'Monitor Data'!P861,"",ABS(K$4-'Monitor Data'!P861)))</f>
        <v/>
      </c>
      <c r="L868" s="5" t="str">
        <f>IF(ISBLANK('Monitor Data'!Q861),"",IF(L$4&gt;'Monitor Data'!Q861,"",ABS(L$4-'Monitor Data'!Q861)))</f>
        <v/>
      </c>
      <c r="M868" s="5" t="str">
        <f>IF(ISBLANK('Monitor Data'!R861),"",IF(M$4&gt;'Monitor Data'!R861,"",ABS(M$4-'Monitor Data'!R861)))</f>
        <v/>
      </c>
      <c r="N868" s="5" t="str">
        <f>IF(ISBLANK('Monitor Data'!S861),"",IF(N$4&gt;'Monitor Data'!S861,"",ABS(N$4-'Monitor Data'!S861)))</f>
        <v/>
      </c>
    </row>
    <row r="869" spans="1:14" x14ac:dyDescent="0.25">
      <c r="A869" s="8">
        <v>45057</v>
      </c>
      <c r="B869" s="5" t="str">
        <f>IF(ISBLANK('Monitor Data'!B862),"",IF(B$4&gt;'Monitor Data'!B862,"",ABS(B$4-'Monitor Data'!B862)))</f>
        <v/>
      </c>
      <c r="C869" s="5" t="str">
        <f>IF(ISBLANK('Monitor Data'!D862),"",IF(C$4&gt;'Monitor Data'!D862,"",ABS(C$4-'Monitor Data'!D862)))</f>
        <v/>
      </c>
      <c r="D869" s="5">
        <f>IF(ISBLANK('Monitor Data'!E862),"",IF(D$4&gt;'Monitor Data'!E862,"",ABS(D$4-'Monitor Data'!E862)))</f>
        <v>0.70000000000000018</v>
      </c>
      <c r="E869" s="5" t="str">
        <f>IF(ISBLANK('Monitor Data'!G862),"",IF(E$4&gt;'Monitor Data'!G862,"",ABS(E$4-'Monitor Data'!G862)))</f>
        <v/>
      </c>
      <c r="F869" s="5" t="str">
        <f>IF(ISBLANK('Monitor Data'!H862),"",IF(F$4&gt;'Monitor Data'!H862,"",ABS(F$4-'Monitor Data'!H862)))</f>
        <v/>
      </c>
      <c r="G869" s="5" t="str">
        <f>IF(ISBLANK('Monitor Data'!J862),"",IF(G$4&gt;'Monitor Data'!J862,"",ABS(G$4-'Monitor Data'!J862)))</f>
        <v/>
      </c>
      <c r="H869" s="5" t="str">
        <f>IF(ISBLANK('Monitor Data'!L862),"",IF(H$4&gt;'Monitor Data'!L862,"",ABS(H$4-'Monitor Data'!L862)))</f>
        <v/>
      </c>
      <c r="I869" s="5">
        <f>IF(ISBLANK('Monitor Data'!M862),"",IF(I$4&gt;'Monitor Data'!M862,"",ABS(I$4-'Monitor Data'!M862)))</f>
        <v>0.29999999999999982</v>
      </c>
      <c r="J869" s="5" t="str">
        <f>IF(ISBLANK('Monitor Data'!O862),"",IF(J$4&gt;'Monitor Data'!O862,"",ABS(J$4-'Monitor Data'!O862)))</f>
        <v/>
      </c>
      <c r="K869" s="5">
        <f>IF(ISBLANK('Monitor Data'!P862),"",IF(K$4&gt;'Monitor Data'!P862,"",ABS(K$4-'Monitor Data'!P862)))</f>
        <v>0.29999999999999982</v>
      </c>
      <c r="L869" s="5" t="str">
        <f>IF(ISBLANK('Monitor Data'!Q862),"",IF(L$4&gt;'Monitor Data'!Q862,"",ABS(L$4-'Monitor Data'!Q862)))</f>
        <v/>
      </c>
      <c r="M869" s="5" t="str">
        <f>IF(ISBLANK('Monitor Data'!R862),"",IF(M$4&gt;'Monitor Data'!R862,"",ABS(M$4-'Monitor Data'!R862)))</f>
        <v/>
      </c>
      <c r="N869" s="5" t="str">
        <f>IF(ISBLANK('Monitor Data'!S862),"",IF(N$4&gt;'Monitor Data'!S862,"",ABS(N$4-'Monitor Data'!S862)))</f>
        <v/>
      </c>
    </row>
    <row r="870" spans="1:14" x14ac:dyDescent="0.25">
      <c r="A870" s="8">
        <v>45058</v>
      </c>
      <c r="B870" s="5">
        <f>IF(ISBLANK('Monitor Data'!B863),"",IF(B$4&gt;'Monitor Data'!B863,"",ABS(B$4-'Monitor Data'!B863)))</f>
        <v>3.9000000000000004</v>
      </c>
      <c r="C870" s="5">
        <f>IF(ISBLANK('Monitor Data'!D863),"",IF(C$4&gt;'Monitor Data'!D863,"",ABS(C$4-'Monitor Data'!D863)))</f>
        <v>5.9</v>
      </c>
      <c r="D870" s="5">
        <f>IF(ISBLANK('Monitor Data'!E863),"",IF(D$4&gt;'Monitor Data'!E863,"",ABS(D$4-'Monitor Data'!E863)))</f>
        <v>3.8999999999999995</v>
      </c>
      <c r="E870" s="5">
        <f>IF(ISBLANK('Monitor Data'!G863),"",IF(E$4&gt;'Monitor Data'!G863,"",ABS(E$4-'Monitor Data'!G863)))</f>
        <v>4.05</v>
      </c>
      <c r="F870" s="5">
        <f>IF(ISBLANK('Monitor Data'!H863),"",IF(F$4&gt;'Monitor Data'!H863,"",ABS(F$4-'Monitor Data'!H863)))</f>
        <v>3.4000000000000004</v>
      </c>
      <c r="G870" s="5">
        <f>IF(ISBLANK('Monitor Data'!J863),"",IF(G$4&gt;'Monitor Data'!J863,"",ABS(G$4-'Monitor Data'!J863)))</f>
        <v>2.5</v>
      </c>
      <c r="H870" s="5">
        <f>IF(ISBLANK('Monitor Data'!L863),"",IF(H$4&gt;'Monitor Data'!L863,"",ABS(H$4-'Monitor Data'!L863)))</f>
        <v>3.1000000000000005</v>
      </c>
      <c r="I870" s="5">
        <f>IF(ISBLANK('Monitor Data'!M863),"",IF(I$4&gt;'Monitor Data'!M863,"",ABS(I$4-'Monitor Data'!M863)))</f>
        <v>0.59999999999999964</v>
      </c>
      <c r="J870" s="5">
        <f>IF(ISBLANK('Monitor Data'!O863),"",IF(J$4&gt;'Monitor Data'!O863,"",ABS(J$4-'Monitor Data'!O863)))</f>
        <v>2.1999999999999993</v>
      </c>
      <c r="K870" s="5">
        <f>IF(ISBLANK('Monitor Data'!P863),"",IF(K$4&gt;'Monitor Data'!P863,"",ABS(K$4-'Monitor Data'!P863)))</f>
        <v>4.7</v>
      </c>
      <c r="L870" s="5">
        <f>IF(ISBLANK('Monitor Data'!Q863),"",IF(L$4&gt;'Monitor Data'!Q863,"",ABS(L$4-'Monitor Data'!Q863)))</f>
        <v>3.7000000000000011</v>
      </c>
      <c r="M870" s="5" t="str">
        <f>IF(ISBLANK('Monitor Data'!R863),"",IF(M$4&gt;'Monitor Data'!R863,"",ABS(M$4-'Monitor Data'!R863)))</f>
        <v/>
      </c>
      <c r="N870" s="5" t="str">
        <f>IF(ISBLANK('Monitor Data'!S863),"",IF(N$4&gt;'Monitor Data'!S863,"",ABS(N$4-'Monitor Data'!S863)))</f>
        <v/>
      </c>
    </row>
    <row r="871" spans="1:14" x14ac:dyDescent="0.25">
      <c r="A871" s="8">
        <v>45059</v>
      </c>
      <c r="B871" s="5" t="str">
        <f>IF(ISBLANK('Monitor Data'!B864),"",IF(B$4&gt;'Monitor Data'!B864,"",ABS(B$4-'Monitor Data'!B864)))</f>
        <v/>
      </c>
      <c r="C871" s="5" t="str">
        <f>IF(ISBLANK('Monitor Data'!D864),"",IF(C$4&gt;'Monitor Data'!D864,"",ABS(C$4-'Monitor Data'!D864)))</f>
        <v/>
      </c>
      <c r="D871" s="5">
        <f>IF(ISBLANK('Monitor Data'!E864),"",IF(D$4&gt;'Monitor Data'!E864,"",ABS(D$4-'Monitor Data'!E864)))</f>
        <v>9.3000000000000007</v>
      </c>
      <c r="E871" s="5">
        <f>IF(ISBLANK('Monitor Data'!G864),"",IF(E$4&gt;'Monitor Data'!G864,"",ABS(E$4-'Monitor Data'!G864)))</f>
        <v>5.2499999999999991</v>
      </c>
      <c r="F871" s="5" t="str">
        <f>IF(ISBLANK('Monitor Data'!H864),"",IF(F$4&gt;'Monitor Data'!H864,"",ABS(F$4-'Monitor Data'!H864)))</f>
        <v/>
      </c>
      <c r="G871" s="5" t="str">
        <f>IF(ISBLANK('Monitor Data'!J864),"",IF(G$4&gt;'Monitor Data'!J864,"",ABS(G$4-'Monitor Data'!J864)))</f>
        <v/>
      </c>
      <c r="H871" s="5" t="str">
        <f>IF(ISBLANK('Monitor Data'!L864),"",IF(H$4&gt;'Monitor Data'!L864,"",ABS(H$4-'Monitor Data'!L864)))</f>
        <v/>
      </c>
      <c r="I871" s="5">
        <f>IF(ISBLANK('Monitor Data'!M864),"",IF(I$4&gt;'Monitor Data'!M864,"",ABS(I$4-'Monitor Data'!M864)))</f>
        <v>3</v>
      </c>
      <c r="J871" s="5" t="str">
        <f>IF(ISBLANK('Monitor Data'!O864),"",IF(J$4&gt;'Monitor Data'!O864,"",ABS(J$4-'Monitor Data'!O864)))</f>
        <v/>
      </c>
      <c r="K871" s="5">
        <f>IF(ISBLANK('Monitor Data'!P864),"",IF(K$4&gt;'Monitor Data'!P864,"",ABS(K$4-'Monitor Data'!P864)))</f>
        <v>6.8</v>
      </c>
      <c r="L871" s="5" t="str">
        <f>IF(ISBLANK('Monitor Data'!Q864),"",IF(L$4&gt;'Monitor Data'!Q864,"",ABS(L$4-'Monitor Data'!Q864)))</f>
        <v/>
      </c>
      <c r="M871" s="5" t="str">
        <f>IF(ISBLANK('Monitor Data'!R864),"",IF(M$4&gt;'Monitor Data'!R864,"",ABS(M$4-'Monitor Data'!R864)))</f>
        <v/>
      </c>
      <c r="N871" s="5" t="str">
        <f>IF(ISBLANK('Monitor Data'!S864),"",IF(N$4&gt;'Monitor Data'!S864,"",ABS(N$4-'Monitor Data'!S864)))</f>
        <v/>
      </c>
    </row>
    <row r="872" spans="1:14" x14ac:dyDescent="0.25">
      <c r="A872" s="8">
        <v>45060</v>
      </c>
      <c r="B872" s="5" t="str">
        <f>IF(ISBLANK('Monitor Data'!B865),"",IF(B$4&gt;'Monitor Data'!B865,"",ABS(B$4-'Monitor Data'!B865)))</f>
        <v/>
      </c>
      <c r="C872" s="5" t="str">
        <f>IF(ISBLANK('Monitor Data'!D865),"",IF(C$4&gt;'Monitor Data'!D865,"",ABS(C$4-'Monitor Data'!D865)))</f>
        <v/>
      </c>
      <c r="D872" s="5">
        <f>IF(ISBLANK('Monitor Data'!E865),"",IF(D$4&gt;'Monitor Data'!E865,"",ABS(D$4-'Monitor Data'!E865)))</f>
        <v>2.8999999999999995</v>
      </c>
      <c r="E872" s="5" t="str">
        <f>IF(ISBLANK('Monitor Data'!G865),"",IF(E$4&gt;'Monitor Data'!G865,"",ABS(E$4-'Monitor Data'!G865)))</f>
        <v/>
      </c>
      <c r="F872" s="5" t="str">
        <f>IF(ISBLANK('Monitor Data'!H865),"",IF(F$4&gt;'Monitor Data'!H865,"",ABS(F$4-'Monitor Data'!H865)))</f>
        <v/>
      </c>
      <c r="G872" s="5" t="str">
        <f>IF(ISBLANK('Monitor Data'!J865),"",IF(G$4&gt;'Monitor Data'!J865,"",ABS(G$4-'Monitor Data'!J865)))</f>
        <v/>
      </c>
      <c r="H872" s="5" t="str">
        <f>IF(ISBLANK('Monitor Data'!L865),"",IF(H$4&gt;'Monitor Data'!L865,"",ABS(H$4-'Monitor Data'!L865)))</f>
        <v/>
      </c>
      <c r="I872" s="5">
        <f>IF(ISBLANK('Monitor Data'!M865),"",IF(I$4&gt;'Monitor Data'!M865,"",ABS(I$4-'Monitor Data'!M865)))</f>
        <v>7.5</v>
      </c>
      <c r="J872" s="5" t="str">
        <f>IF(ISBLANK('Monitor Data'!O865),"",IF(J$4&gt;'Monitor Data'!O865,"",ABS(J$4-'Monitor Data'!O865)))</f>
        <v/>
      </c>
      <c r="K872" s="5">
        <f>IF(ISBLANK('Monitor Data'!P865),"",IF(K$4&gt;'Monitor Data'!P865,"",ABS(K$4-'Monitor Data'!P865)))</f>
        <v>1.7999999999999998</v>
      </c>
      <c r="L872" s="5" t="str">
        <f>IF(ISBLANK('Monitor Data'!Q865),"",IF(L$4&gt;'Monitor Data'!Q865,"",ABS(L$4-'Monitor Data'!Q865)))</f>
        <v/>
      </c>
      <c r="M872" s="5" t="str">
        <f>IF(ISBLANK('Monitor Data'!R865),"",IF(M$4&gt;'Monitor Data'!R865,"",ABS(M$4-'Monitor Data'!R865)))</f>
        <v/>
      </c>
      <c r="N872" s="5" t="str">
        <f>IF(ISBLANK('Monitor Data'!S865),"",IF(N$4&gt;'Monitor Data'!S865,"",ABS(N$4-'Monitor Data'!S865)))</f>
        <v/>
      </c>
    </row>
    <row r="873" spans="1:14" x14ac:dyDescent="0.25">
      <c r="A873" s="8">
        <v>45061</v>
      </c>
      <c r="B873" s="5" t="str">
        <f>IF(ISBLANK('Monitor Data'!B866),"",IF(B$4&gt;'Monitor Data'!B866,"",ABS(B$4-'Monitor Data'!B866)))</f>
        <v/>
      </c>
      <c r="C873" s="5" t="str">
        <f>IF(ISBLANK('Monitor Data'!D866),"",IF(C$4&gt;'Monitor Data'!D866,"",ABS(C$4-'Monitor Data'!D866)))</f>
        <v/>
      </c>
      <c r="D873" s="5" t="str">
        <f>IF(ISBLANK('Monitor Data'!E866),"",IF(D$4&gt;'Monitor Data'!E866,"",ABS(D$4-'Monitor Data'!E866)))</f>
        <v/>
      </c>
      <c r="E873" s="5" t="str">
        <f>IF(ISBLANK('Monitor Data'!G866),"",IF(E$4&gt;'Monitor Data'!G866,"",ABS(E$4-'Monitor Data'!G866)))</f>
        <v/>
      </c>
      <c r="F873" s="5" t="str">
        <f>IF(ISBLANK('Monitor Data'!H866),"",IF(F$4&gt;'Monitor Data'!H866,"",ABS(F$4-'Monitor Data'!H866)))</f>
        <v/>
      </c>
      <c r="G873" s="5" t="str">
        <f>IF(ISBLANK('Monitor Data'!J866),"",IF(G$4&gt;'Monitor Data'!J866,"",ABS(G$4-'Monitor Data'!J866)))</f>
        <v/>
      </c>
      <c r="H873" s="5" t="str">
        <f>IF(ISBLANK('Monitor Data'!L866),"",IF(H$4&gt;'Monitor Data'!L866,"",ABS(H$4-'Monitor Data'!L866)))</f>
        <v/>
      </c>
      <c r="I873" s="5" t="str">
        <f>IF(ISBLANK('Monitor Data'!M866),"",IF(I$4&gt;'Monitor Data'!M866,"",ABS(I$4-'Monitor Data'!M866)))</f>
        <v/>
      </c>
      <c r="J873" s="5" t="str">
        <f>IF(ISBLANK('Monitor Data'!O866),"",IF(J$4&gt;'Monitor Data'!O866,"",ABS(J$4-'Monitor Data'!O866)))</f>
        <v/>
      </c>
      <c r="K873" s="5" t="str">
        <f>IF(ISBLANK('Monitor Data'!P866),"",IF(K$4&gt;'Monitor Data'!P866,"",ABS(K$4-'Monitor Data'!P866)))</f>
        <v/>
      </c>
      <c r="L873" s="5" t="str">
        <f>IF(ISBLANK('Monitor Data'!Q866),"",IF(L$4&gt;'Monitor Data'!Q866,"",ABS(L$4-'Monitor Data'!Q866)))</f>
        <v/>
      </c>
      <c r="M873" s="5" t="str">
        <f>IF(ISBLANK('Monitor Data'!R866),"",IF(M$4&gt;'Monitor Data'!R866,"",ABS(M$4-'Monitor Data'!R866)))</f>
        <v/>
      </c>
      <c r="N873" s="5" t="str">
        <f>IF(ISBLANK('Monitor Data'!S866),"",IF(N$4&gt;'Monitor Data'!S866,"",ABS(N$4-'Monitor Data'!S866)))</f>
        <v/>
      </c>
    </row>
    <row r="874" spans="1:14" x14ac:dyDescent="0.25">
      <c r="A874" s="8">
        <v>45062</v>
      </c>
      <c r="B874" s="5" t="str">
        <f>IF(ISBLANK('Monitor Data'!B867),"",IF(B$4&gt;'Monitor Data'!B867,"",ABS(B$4-'Monitor Data'!B867)))</f>
        <v/>
      </c>
      <c r="C874" s="5" t="str">
        <f>IF(ISBLANK('Monitor Data'!D867),"",IF(C$4&gt;'Monitor Data'!D867,"",ABS(C$4-'Monitor Data'!D867)))</f>
        <v/>
      </c>
      <c r="D874" s="5" t="str">
        <f>IF(ISBLANK('Monitor Data'!E867),"",IF(D$4&gt;'Monitor Data'!E867,"",ABS(D$4-'Monitor Data'!E867)))</f>
        <v/>
      </c>
      <c r="E874" s="5">
        <f>IF(ISBLANK('Monitor Data'!G867),"",IF(E$4&gt;'Monitor Data'!G867,"",ABS(E$4-'Monitor Data'!G867)))</f>
        <v>0.64999999999999947</v>
      </c>
      <c r="F874" s="5" t="str">
        <f>IF(ISBLANK('Monitor Data'!H867),"",IF(F$4&gt;'Monitor Data'!H867,"",ABS(F$4-'Monitor Data'!H867)))</f>
        <v/>
      </c>
      <c r="G874" s="5" t="str">
        <f>IF(ISBLANK('Monitor Data'!J867),"",IF(G$4&gt;'Monitor Data'!J867,"",ABS(G$4-'Monitor Data'!J867)))</f>
        <v/>
      </c>
      <c r="H874" s="5" t="str">
        <f>IF(ISBLANK('Monitor Data'!L867),"",IF(H$4&gt;'Monitor Data'!L867,"",ABS(H$4-'Monitor Data'!L867)))</f>
        <v/>
      </c>
      <c r="I874" s="5" t="str">
        <f>IF(ISBLANK('Monitor Data'!M867),"",IF(I$4&gt;'Monitor Data'!M867,"",ABS(I$4-'Monitor Data'!M867)))</f>
        <v/>
      </c>
      <c r="J874" s="5" t="str">
        <f>IF(ISBLANK('Monitor Data'!O867),"",IF(J$4&gt;'Monitor Data'!O867,"",ABS(J$4-'Monitor Data'!O867)))</f>
        <v/>
      </c>
      <c r="K874" s="5">
        <f>IF(ISBLANK('Monitor Data'!P867),"",IF(K$4&gt;'Monitor Data'!P867,"",ABS(K$4-'Monitor Data'!P867)))</f>
        <v>1.4999999999999991</v>
      </c>
      <c r="L874" s="5" t="str">
        <f>IF(ISBLANK('Monitor Data'!Q867),"",IF(L$4&gt;'Monitor Data'!Q867,"",ABS(L$4-'Monitor Data'!Q867)))</f>
        <v/>
      </c>
      <c r="M874" s="5" t="str">
        <f>IF(ISBLANK('Monitor Data'!R867),"",IF(M$4&gt;'Monitor Data'!R867,"",ABS(M$4-'Monitor Data'!R867)))</f>
        <v/>
      </c>
      <c r="N874" s="5" t="str">
        <f>IF(ISBLANK('Monitor Data'!S867),"",IF(N$4&gt;'Monitor Data'!S867,"",ABS(N$4-'Monitor Data'!S867)))</f>
        <v/>
      </c>
    </row>
    <row r="875" spans="1:14" x14ac:dyDescent="0.25">
      <c r="A875" s="8">
        <v>45063</v>
      </c>
      <c r="B875" s="5" t="str">
        <f>IF(ISBLANK('Monitor Data'!B868),"",IF(B$4&gt;'Monitor Data'!B868,"",ABS(B$4-'Monitor Data'!B868)))</f>
        <v/>
      </c>
      <c r="C875" s="5" t="str">
        <f>IF(ISBLANK('Monitor Data'!D868),"",IF(C$4&gt;'Monitor Data'!D868,"",ABS(C$4-'Monitor Data'!D868)))</f>
        <v/>
      </c>
      <c r="D875" s="5" t="str">
        <f>IF(ISBLANK('Monitor Data'!E868),"",IF(D$4&gt;'Monitor Data'!E868,"",ABS(D$4-'Monitor Data'!E868)))</f>
        <v/>
      </c>
      <c r="E875" s="5" t="str">
        <f>IF(ISBLANK('Monitor Data'!G868),"",IF(E$4&gt;'Monitor Data'!G868,"",ABS(E$4-'Monitor Data'!G868)))</f>
        <v/>
      </c>
      <c r="F875" s="5" t="str">
        <f>IF(ISBLANK('Monitor Data'!H868),"",IF(F$4&gt;'Monitor Data'!H868,"",ABS(F$4-'Monitor Data'!H868)))</f>
        <v/>
      </c>
      <c r="G875" s="5" t="str">
        <f>IF(ISBLANK('Monitor Data'!J868),"",IF(G$4&gt;'Monitor Data'!J868,"",ABS(G$4-'Monitor Data'!J868)))</f>
        <v/>
      </c>
      <c r="H875" s="5" t="str">
        <f>IF(ISBLANK('Monitor Data'!L868),"",IF(H$4&gt;'Monitor Data'!L868,"",ABS(H$4-'Monitor Data'!L868)))</f>
        <v/>
      </c>
      <c r="I875" s="5">
        <f>IF(ISBLANK('Monitor Data'!M868),"",IF(I$4&gt;'Monitor Data'!M868,"",ABS(I$4-'Monitor Data'!M868)))</f>
        <v>2.5</v>
      </c>
      <c r="J875" s="5" t="str">
        <f>IF(ISBLANK('Monitor Data'!O868),"",IF(J$4&gt;'Monitor Data'!O868,"",ABS(J$4-'Monitor Data'!O868)))</f>
        <v/>
      </c>
      <c r="K875" s="5" t="str">
        <f>IF(ISBLANK('Monitor Data'!P868),"",IF(K$4&gt;'Monitor Data'!P868,"",ABS(K$4-'Monitor Data'!P868)))</f>
        <v/>
      </c>
      <c r="L875" s="5" t="str">
        <f>IF(ISBLANK('Monitor Data'!Q868),"",IF(L$4&gt;'Monitor Data'!Q868,"",ABS(L$4-'Monitor Data'!Q868)))</f>
        <v/>
      </c>
      <c r="M875" s="5" t="str">
        <f>IF(ISBLANK('Monitor Data'!R868),"",IF(M$4&gt;'Monitor Data'!R868,"",ABS(M$4-'Monitor Data'!R868)))</f>
        <v/>
      </c>
      <c r="N875" s="5" t="str">
        <f>IF(ISBLANK('Monitor Data'!S868),"",IF(N$4&gt;'Monitor Data'!S868,"",ABS(N$4-'Monitor Data'!S868)))</f>
        <v/>
      </c>
    </row>
    <row r="876" spans="1:14" x14ac:dyDescent="0.25">
      <c r="A876" s="8">
        <v>45064</v>
      </c>
      <c r="B876" s="5">
        <f>IF(ISBLANK('Monitor Data'!B869),"",IF(B$4&gt;'Monitor Data'!B869,"",ABS(B$4-'Monitor Data'!B869)))</f>
        <v>11.999999999999998</v>
      </c>
      <c r="C876" s="5">
        <f>IF(ISBLANK('Monitor Data'!D869),"",IF(C$4&gt;'Monitor Data'!D869,"",ABS(C$4-'Monitor Data'!D869)))</f>
        <v>0.69999999999999929</v>
      </c>
      <c r="D876" s="5">
        <f>IF(ISBLANK('Monitor Data'!E869),"",IF(D$4&gt;'Monitor Data'!E869,"",ABS(D$4-'Monitor Data'!E869)))</f>
        <v>3.3999999999999995</v>
      </c>
      <c r="E876" s="5">
        <f>IF(ISBLANK('Monitor Data'!G869),"",IF(E$4&gt;'Monitor Data'!G869,"",ABS(E$4-'Monitor Data'!G869)))</f>
        <v>6.6499999999999995</v>
      </c>
      <c r="F876" s="5">
        <f>IF(ISBLANK('Monitor Data'!H869),"",IF(F$4&gt;'Monitor Data'!H869,"",ABS(F$4-'Monitor Data'!H869)))</f>
        <v>1.7000000000000002</v>
      </c>
      <c r="G876" s="5">
        <f>IF(ISBLANK('Monitor Data'!J869),"",IF(G$4&gt;'Monitor Data'!J869,"",ABS(G$4-'Monitor Data'!J869)))</f>
        <v>1.5</v>
      </c>
      <c r="H876" s="5">
        <f>IF(ISBLANK('Monitor Data'!L869),"",IF(H$4&gt;'Monitor Data'!L869,"",ABS(H$4-'Monitor Data'!L869)))</f>
        <v>40</v>
      </c>
      <c r="I876" s="5">
        <f>IF(ISBLANK('Monitor Data'!M869),"",IF(I$4&gt;'Monitor Data'!M869,"",ABS(I$4-'Monitor Data'!M869)))</f>
        <v>6.4</v>
      </c>
      <c r="J876" s="5">
        <f>IF(ISBLANK('Monitor Data'!O869),"",IF(J$4&gt;'Monitor Data'!O869,"",ABS(J$4-'Monitor Data'!O869)))</f>
        <v>25.700000000000003</v>
      </c>
      <c r="K876" s="5">
        <f>IF(ISBLANK('Monitor Data'!P869),"",IF(K$4&gt;'Monitor Data'!P869,"",ABS(K$4-'Monitor Data'!P869)))</f>
        <v>1.7000000000000002</v>
      </c>
      <c r="L876" s="5">
        <f>IF(ISBLANK('Monitor Data'!Q869),"",IF(L$4&gt;'Monitor Data'!Q869,"",ABS(L$4-'Monitor Data'!Q869)))</f>
        <v>1.0999999999999996</v>
      </c>
      <c r="M876" s="5">
        <f>IF(ISBLANK('Monitor Data'!R869),"",IF(M$4&gt;'Monitor Data'!R869,"",ABS(M$4-'Monitor Data'!R869)))</f>
        <v>0.5</v>
      </c>
      <c r="N876" s="5">
        <f>IF(ISBLANK('Monitor Data'!S869),"",IF(N$4&gt;'Monitor Data'!S869,"",ABS(N$4-'Monitor Data'!S869)))</f>
        <v>74.099999999999994</v>
      </c>
    </row>
    <row r="877" spans="1:14" x14ac:dyDescent="0.25">
      <c r="A877" s="8">
        <v>45065</v>
      </c>
      <c r="B877" s="5" t="str">
        <f>IF(ISBLANK('Monitor Data'!B870),"",IF(B$4&gt;'Monitor Data'!B870,"",ABS(B$4-'Monitor Data'!B870)))</f>
        <v/>
      </c>
      <c r="C877" s="5" t="str">
        <f>IF(ISBLANK('Monitor Data'!D870),"",IF(C$4&gt;'Monitor Data'!D870,"",ABS(C$4-'Monitor Data'!D870)))</f>
        <v/>
      </c>
      <c r="D877" s="5">
        <f>IF(ISBLANK('Monitor Data'!E870),"",IF(D$4&gt;'Monitor Data'!E870,"",ABS(D$4-'Monitor Data'!E870)))</f>
        <v>10.100000000000001</v>
      </c>
      <c r="E877" s="5">
        <f>IF(ISBLANK('Monitor Data'!G870),"",IF(E$4&gt;'Monitor Data'!G870,"",ABS(E$4-'Monitor Data'!G870)))</f>
        <v>8.75</v>
      </c>
      <c r="F877" s="5" t="str">
        <f>IF(ISBLANK('Monitor Data'!H870),"",IF(F$4&gt;'Monitor Data'!H870,"",ABS(F$4-'Monitor Data'!H870)))</f>
        <v/>
      </c>
      <c r="G877" s="5" t="str">
        <f>IF(ISBLANK('Monitor Data'!J870),"",IF(G$4&gt;'Monitor Data'!J870,"",ABS(G$4-'Monitor Data'!J870)))</f>
        <v/>
      </c>
      <c r="H877" s="5" t="str">
        <f>IF(ISBLANK('Monitor Data'!L870),"",IF(H$4&gt;'Monitor Data'!L870,"",ABS(H$4-'Monitor Data'!L870)))</f>
        <v/>
      </c>
      <c r="I877" s="5">
        <f>IF(ISBLANK('Monitor Data'!M870),"",IF(I$4&gt;'Monitor Data'!M870,"",ABS(I$4-'Monitor Data'!M870)))</f>
        <v>2</v>
      </c>
      <c r="J877" s="5" t="str">
        <f>IF(ISBLANK('Monitor Data'!O870),"",IF(J$4&gt;'Monitor Data'!O870,"",ABS(J$4-'Monitor Data'!O870)))</f>
        <v/>
      </c>
      <c r="K877" s="5">
        <f>IF(ISBLANK('Monitor Data'!P870),"",IF(K$4&gt;'Monitor Data'!P870,"",ABS(K$4-'Monitor Data'!P870)))</f>
        <v>8.3999999999999986</v>
      </c>
      <c r="L877" s="5" t="str">
        <f>IF(ISBLANK('Monitor Data'!Q870),"",IF(L$4&gt;'Monitor Data'!Q870,"",ABS(L$4-'Monitor Data'!Q870)))</f>
        <v/>
      </c>
      <c r="M877" s="5" t="str">
        <f>IF(ISBLANK('Monitor Data'!R870),"",IF(M$4&gt;'Monitor Data'!R870,"",ABS(M$4-'Monitor Data'!R870)))</f>
        <v/>
      </c>
      <c r="N877" s="5" t="str">
        <f>IF(ISBLANK('Monitor Data'!S870),"",IF(N$4&gt;'Monitor Data'!S870,"",ABS(N$4-'Monitor Data'!S870)))</f>
        <v/>
      </c>
    </row>
    <row r="878" spans="1:14" x14ac:dyDescent="0.25">
      <c r="A878" s="8">
        <v>45066</v>
      </c>
      <c r="B878" s="5" t="str">
        <f>IF(ISBLANK('Monitor Data'!B871),"",IF(B$4&gt;'Monitor Data'!B871,"",ABS(B$4-'Monitor Data'!B871)))</f>
        <v/>
      </c>
      <c r="C878" s="5" t="str">
        <f>IF(ISBLANK('Monitor Data'!D871),"",IF(C$4&gt;'Monitor Data'!D871,"",ABS(C$4-'Monitor Data'!D871)))</f>
        <v/>
      </c>
      <c r="D878" s="5">
        <f>IF(ISBLANK('Monitor Data'!E871),"",IF(D$4&gt;'Monitor Data'!E871,"",ABS(D$4-'Monitor Data'!E871)))</f>
        <v>0.20000000000000018</v>
      </c>
      <c r="E878" s="5">
        <f>IF(ISBLANK('Monitor Data'!G871),"",IF(E$4&gt;'Monitor Data'!G871,"",ABS(E$4-'Monitor Data'!G871)))</f>
        <v>2.95</v>
      </c>
      <c r="F878" s="5" t="str">
        <f>IF(ISBLANK('Monitor Data'!H871),"",IF(F$4&gt;'Monitor Data'!H871,"",ABS(F$4-'Monitor Data'!H871)))</f>
        <v/>
      </c>
      <c r="G878" s="5" t="str">
        <f>IF(ISBLANK('Monitor Data'!J871),"",IF(G$4&gt;'Monitor Data'!J871,"",ABS(G$4-'Monitor Data'!J871)))</f>
        <v/>
      </c>
      <c r="H878" s="5" t="str">
        <f>IF(ISBLANK('Monitor Data'!L871),"",IF(H$4&gt;'Monitor Data'!L871,"",ABS(H$4-'Monitor Data'!L871)))</f>
        <v/>
      </c>
      <c r="I878" s="5">
        <f>IF(ISBLANK('Monitor Data'!M871),"",IF(I$4&gt;'Monitor Data'!M871,"",ABS(I$4-'Monitor Data'!M871)))</f>
        <v>4</v>
      </c>
      <c r="J878" s="5" t="str">
        <f>IF(ISBLANK('Monitor Data'!O871),"",IF(J$4&gt;'Monitor Data'!O871,"",ABS(J$4-'Monitor Data'!O871)))</f>
        <v/>
      </c>
      <c r="K878" s="5" t="str">
        <f>IF(ISBLANK('Monitor Data'!P871),"",IF(K$4&gt;'Monitor Data'!P871,"",ABS(K$4-'Monitor Data'!P871)))</f>
        <v/>
      </c>
      <c r="L878" s="5" t="str">
        <f>IF(ISBLANK('Monitor Data'!Q871),"",IF(L$4&gt;'Monitor Data'!Q871,"",ABS(L$4-'Monitor Data'!Q871)))</f>
        <v/>
      </c>
      <c r="M878" s="5" t="str">
        <f>IF(ISBLANK('Monitor Data'!R871),"",IF(M$4&gt;'Monitor Data'!R871,"",ABS(M$4-'Monitor Data'!R871)))</f>
        <v/>
      </c>
      <c r="N878" s="5" t="str">
        <f>IF(ISBLANK('Monitor Data'!S871),"",IF(N$4&gt;'Monitor Data'!S871,"",ABS(N$4-'Monitor Data'!S871)))</f>
        <v/>
      </c>
    </row>
    <row r="879" spans="1:14" x14ac:dyDescent="0.25">
      <c r="A879" s="8">
        <v>45067</v>
      </c>
      <c r="B879" s="5">
        <f>IF(ISBLANK('Monitor Data'!B872),"",IF(B$4&gt;'Monitor Data'!B872,"",ABS(B$4-'Monitor Data'!B872)))</f>
        <v>10.299999999999999</v>
      </c>
      <c r="C879" s="5">
        <f>IF(ISBLANK('Monitor Data'!D872),"",IF(C$4&gt;'Monitor Data'!D872,"",ABS(C$4-'Monitor Data'!D872)))</f>
        <v>1.5</v>
      </c>
      <c r="D879" s="5">
        <f>IF(ISBLANK('Monitor Data'!E872),"",IF(D$4&gt;'Monitor Data'!E872,"",ABS(D$4-'Monitor Data'!E872)))</f>
        <v>2.2000000000000002</v>
      </c>
      <c r="E879" s="5">
        <f>IF(ISBLANK('Monitor Data'!G872),"",IF(E$4&gt;'Monitor Data'!G872,"",ABS(E$4-'Monitor Data'!G872)))</f>
        <v>5.95</v>
      </c>
      <c r="F879" s="5">
        <f>IF(ISBLANK('Monitor Data'!H872),"",IF(F$4&gt;'Monitor Data'!H872,"",ABS(F$4-'Monitor Data'!H872)))</f>
        <v>5.4</v>
      </c>
      <c r="G879" s="5">
        <f>IF(ISBLANK('Monitor Data'!J872),"",IF(G$4&gt;'Monitor Data'!J872,"",ABS(G$4-'Monitor Data'!J872)))</f>
        <v>3.0999999999999996</v>
      </c>
      <c r="H879" s="5">
        <f>IF(ISBLANK('Monitor Data'!L872),"",IF(H$4&gt;'Monitor Data'!L872,"",ABS(H$4-'Monitor Data'!L872)))</f>
        <v>6.4999999999999991</v>
      </c>
      <c r="I879" s="5">
        <f>IF(ISBLANK('Monitor Data'!M872),"",IF(I$4&gt;'Monitor Data'!M872,"",ABS(I$4-'Monitor Data'!M872)))</f>
        <v>6.9</v>
      </c>
      <c r="J879" s="5">
        <f>IF(ISBLANK('Monitor Data'!O872),"",IF(J$4&gt;'Monitor Data'!O872,"",ABS(J$4-'Monitor Data'!O872)))</f>
        <v>5</v>
      </c>
      <c r="K879" s="5">
        <f>IF(ISBLANK('Monitor Data'!P872),"",IF(K$4&gt;'Monitor Data'!P872,"",ABS(K$4-'Monitor Data'!P872)))</f>
        <v>3.3</v>
      </c>
      <c r="L879" s="5">
        <f>IF(ISBLANK('Monitor Data'!Q872),"",IF(L$4&gt;'Monitor Data'!Q872,"",ABS(L$4-'Monitor Data'!Q872)))</f>
        <v>4.7000000000000011</v>
      </c>
      <c r="M879" s="5">
        <f>IF(ISBLANK('Monitor Data'!R872),"",IF(M$4&gt;'Monitor Data'!R872,"",ABS(M$4-'Monitor Data'!R872)))</f>
        <v>2.8999999999999995</v>
      </c>
      <c r="N879" s="5">
        <f>IF(ISBLANK('Monitor Data'!S872),"",IF(N$4&gt;'Monitor Data'!S872,"",ABS(N$4-'Monitor Data'!S872)))</f>
        <v>4.9999999999999991</v>
      </c>
    </row>
    <row r="880" spans="1:14" x14ac:dyDescent="0.25">
      <c r="A880" s="8">
        <v>45068</v>
      </c>
      <c r="B880" s="5" t="str">
        <f>IF(ISBLANK('Monitor Data'!B873),"",IF(B$4&gt;'Monitor Data'!B873,"",ABS(B$4-'Monitor Data'!B873)))</f>
        <v/>
      </c>
      <c r="C880" s="5" t="str">
        <f>IF(ISBLANK('Monitor Data'!D873),"",IF(C$4&gt;'Monitor Data'!D873,"",ABS(C$4-'Monitor Data'!D873)))</f>
        <v/>
      </c>
      <c r="D880" s="5">
        <f>IF(ISBLANK('Monitor Data'!E873),"",IF(D$4&gt;'Monitor Data'!E873,"",ABS(D$4-'Monitor Data'!E873)))</f>
        <v>5.4999999999999991</v>
      </c>
      <c r="E880" s="5">
        <f>IF(ISBLANK('Monitor Data'!G873),"",IF(E$4&gt;'Monitor Data'!G873,"",ABS(E$4-'Monitor Data'!G873)))</f>
        <v>8.3500000000000014</v>
      </c>
      <c r="F880" s="5" t="str">
        <f>IF(ISBLANK('Monitor Data'!H873),"",IF(F$4&gt;'Monitor Data'!H873,"",ABS(F$4-'Monitor Data'!H873)))</f>
        <v/>
      </c>
      <c r="G880" s="5" t="str">
        <f>IF(ISBLANK('Monitor Data'!J873),"",IF(G$4&gt;'Monitor Data'!J873,"",ABS(G$4-'Monitor Data'!J873)))</f>
        <v/>
      </c>
      <c r="H880" s="5" t="str">
        <f>IF(ISBLANK('Monitor Data'!L873),"",IF(H$4&gt;'Monitor Data'!L873,"",ABS(H$4-'Monitor Data'!L873)))</f>
        <v/>
      </c>
      <c r="I880" s="5">
        <f>IF(ISBLANK('Monitor Data'!M873),"",IF(I$4&gt;'Monitor Data'!M873,"",ABS(I$4-'Monitor Data'!M873)))</f>
        <v>10.199999999999999</v>
      </c>
      <c r="J880" s="5" t="str">
        <f>IF(ISBLANK('Monitor Data'!O873),"",IF(J$4&gt;'Monitor Data'!O873,"",ABS(J$4-'Monitor Data'!O873)))</f>
        <v/>
      </c>
      <c r="K880" s="5">
        <f>IF(ISBLANK('Monitor Data'!P873),"",IF(K$4&gt;'Monitor Data'!P873,"",ABS(K$4-'Monitor Data'!P873)))</f>
        <v>4.9999999999999991</v>
      </c>
      <c r="L880" s="5" t="str">
        <f>IF(ISBLANK('Monitor Data'!Q873),"",IF(L$4&gt;'Monitor Data'!Q873,"",ABS(L$4-'Monitor Data'!Q873)))</f>
        <v/>
      </c>
      <c r="M880" s="5" t="str">
        <f>IF(ISBLANK('Monitor Data'!R873),"",IF(M$4&gt;'Monitor Data'!R873,"",ABS(M$4-'Monitor Data'!R873)))</f>
        <v/>
      </c>
      <c r="N880" s="5" t="str">
        <f>IF(ISBLANK('Monitor Data'!S873),"",IF(N$4&gt;'Monitor Data'!S873,"",ABS(N$4-'Monitor Data'!S873)))</f>
        <v/>
      </c>
    </row>
    <row r="881" spans="1:14" x14ac:dyDescent="0.25">
      <c r="A881" s="8">
        <v>45069</v>
      </c>
      <c r="B881" s="5" t="str">
        <f>IF(ISBLANK('Monitor Data'!B874),"",IF(B$4&gt;'Monitor Data'!B874,"",ABS(B$4-'Monitor Data'!B874)))</f>
        <v/>
      </c>
      <c r="C881" s="5" t="str">
        <f>IF(ISBLANK('Monitor Data'!D874),"",IF(C$4&gt;'Monitor Data'!D874,"",ABS(C$4-'Monitor Data'!D874)))</f>
        <v/>
      </c>
      <c r="D881" s="5">
        <f>IF(ISBLANK('Monitor Data'!E874),"",IF(D$4&gt;'Monitor Data'!E874,"",ABS(D$4-'Monitor Data'!E874)))</f>
        <v>2.8</v>
      </c>
      <c r="E881" s="5">
        <f>IF(ISBLANK('Monitor Data'!G874),"",IF(E$4&gt;'Monitor Data'!G874,"",ABS(E$4-'Monitor Data'!G874)))</f>
        <v>4.6499999999999995</v>
      </c>
      <c r="F881" s="5" t="str">
        <f>IF(ISBLANK('Monitor Data'!H874),"",IF(F$4&gt;'Monitor Data'!H874,"",ABS(F$4-'Monitor Data'!H874)))</f>
        <v/>
      </c>
      <c r="G881" s="5" t="str">
        <f>IF(ISBLANK('Monitor Data'!J874),"",IF(G$4&gt;'Monitor Data'!J874,"",ABS(G$4-'Monitor Data'!J874)))</f>
        <v/>
      </c>
      <c r="H881" s="5" t="str">
        <f>IF(ISBLANK('Monitor Data'!L874),"",IF(H$4&gt;'Monitor Data'!L874,"",ABS(H$4-'Monitor Data'!L874)))</f>
        <v/>
      </c>
      <c r="I881" s="5">
        <f>IF(ISBLANK('Monitor Data'!M874),"",IF(I$4&gt;'Monitor Data'!M874,"",ABS(I$4-'Monitor Data'!M874)))</f>
        <v>5.5</v>
      </c>
      <c r="J881" s="5" t="str">
        <f>IF(ISBLANK('Monitor Data'!O874),"",IF(J$4&gt;'Monitor Data'!O874,"",ABS(J$4-'Monitor Data'!O874)))</f>
        <v/>
      </c>
      <c r="K881" s="5">
        <f>IF(ISBLANK('Monitor Data'!P874),"",IF(K$4&gt;'Monitor Data'!P874,"",ABS(K$4-'Monitor Data'!P874)))</f>
        <v>4.7</v>
      </c>
      <c r="L881" s="5" t="str">
        <f>IF(ISBLANK('Monitor Data'!Q874),"",IF(L$4&gt;'Monitor Data'!Q874,"",ABS(L$4-'Monitor Data'!Q874)))</f>
        <v/>
      </c>
      <c r="M881" s="5" t="str">
        <f>IF(ISBLANK('Monitor Data'!R874),"",IF(M$4&gt;'Monitor Data'!R874,"",ABS(M$4-'Monitor Data'!R874)))</f>
        <v/>
      </c>
      <c r="N881" s="5" t="str">
        <f>IF(ISBLANK('Monitor Data'!S874),"",IF(N$4&gt;'Monitor Data'!S874,"",ABS(N$4-'Monitor Data'!S874)))</f>
        <v/>
      </c>
    </row>
    <row r="882" spans="1:14" x14ac:dyDescent="0.25">
      <c r="A882" s="8">
        <v>45070</v>
      </c>
      <c r="B882" s="5">
        <f>IF(ISBLANK('Monitor Data'!B875),"",IF(B$4&gt;'Monitor Data'!B875,"",ABS(B$4-'Monitor Data'!B875)))</f>
        <v>5.7999999999999989</v>
      </c>
      <c r="C882" s="5">
        <f>IF(ISBLANK('Monitor Data'!D875),"",IF(C$4&gt;'Monitor Data'!D875,"",ABS(C$4-'Monitor Data'!D875)))</f>
        <v>4.3000000000000007</v>
      </c>
      <c r="D882" s="5">
        <f>IF(ISBLANK('Monitor Data'!E875),"",IF(D$4&gt;'Monitor Data'!E875,"",ABS(D$4-'Monitor Data'!E875)))</f>
        <v>5.8</v>
      </c>
      <c r="E882" s="5">
        <f>IF(ISBLANK('Monitor Data'!G875),"",IF(E$4&gt;'Monitor Data'!G875,"",ABS(E$4-'Monitor Data'!G875)))</f>
        <v>6.45</v>
      </c>
      <c r="F882" s="5">
        <f>IF(ISBLANK('Monitor Data'!H875),"",IF(F$4&gt;'Monitor Data'!H875,"",ABS(F$4-'Monitor Data'!H875)))</f>
        <v>4.5</v>
      </c>
      <c r="G882" s="5">
        <f>IF(ISBLANK('Monitor Data'!J875),"",IF(G$4&gt;'Monitor Data'!J875,"",ABS(G$4-'Monitor Data'!J875)))</f>
        <v>3.9000000000000004</v>
      </c>
      <c r="H882" s="5">
        <f>IF(ISBLANK('Monitor Data'!L875),"",IF(H$4&gt;'Monitor Data'!L875,"",ABS(H$4-'Monitor Data'!L875)))</f>
        <v>6.1000000000000005</v>
      </c>
      <c r="I882" s="5">
        <f>IF(ISBLANK('Monitor Data'!M875),"",IF(I$4&gt;'Monitor Data'!M875,"",ABS(I$4-'Monitor Data'!M875)))</f>
        <v>24.1</v>
      </c>
      <c r="J882" s="5">
        <f>IF(ISBLANK('Monitor Data'!O875),"",IF(J$4&gt;'Monitor Data'!O875,"",ABS(J$4-'Monitor Data'!O875)))</f>
        <v>5.2999999999999989</v>
      </c>
      <c r="K882" s="5">
        <f>IF(ISBLANK('Monitor Data'!P875),"",IF(K$4&gt;'Monitor Data'!P875,"",ABS(K$4-'Monitor Data'!P875)))</f>
        <v>4.4999999999999991</v>
      </c>
      <c r="L882" s="5">
        <f>IF(ISBLANK('Monitor Data'!Q875),"",IF(L$4&gt;'Monitor Data'!Q875,"",ABS(L$4-'Monitor Data'!Q875)))</f>
        <v>5</v>
      </c>
      <c r="M882" s="5">
        <f>IF(ISBLANK('Monitor Data'!R875),"",IF(M$4&gt;'Monitor Data'!R875,"",ABS(M$4-'Monitor Data'!R875)))</f>
        <v>1.8999999999999995</v>
      </c>
      <c r="N882" s="5">
        <f>IF(ISBLANK('Monitor Data'!S875),"",IF(N$4&gt;'Monitor Data'!S875,"",ABS(N$4-'Monitor Data'!S875)))</f>
        <v>8.5</v>
      </c>
    </row>
    <row r="883" spans="1:14" x14ac:dyDescent="0.25">
      <c r="A883" s="8">
        <v>45071</v>
      </c>
      <c r="B883" s="5" t="str">
        <f>IF(ISBLANK('Monitor Data'!B876),"",IF(B$4&gt;'Monitor Data'!B876,"",ABS(B$4-'Monitor Data'!B876)))</f>
        <v/>
      </c>
      <c r="C883" s="5" t="str">
        <f>IF(ISBLANK('Monitor Data'!D876),"",IF(C$4&gt;'Monitor Data'!D876,"",ABS(C$4-'Monitor Data'!D876)))</f>
        <v/>
      </c>
      <c r="D883" s="5" t="str">
        <f>IF(ISBLANK('Monitor Data'!E876),"",IF(D$4&gt;'Monitor Data'!E876,"",ABS(D$4-'Monitor Data'!E876)))</f>
        <v/>
      </c>
      <c r="E883" s="5" t="str">
        <f>IF(ISBLANK('Monitor Data'!G876),"",IF(E$4&gt;'Monitor Data'!G876,"",ABS(E$4-'Monitor Data'!G876)))</f>
        <v/>
      </c>
      <c r="F883" s="5" t="str">
        <f>IF(ISBLANK('Monitor Data'!H876),"",IF(F$4&gt;'Monitor Data'!H876,"",ABS(F$4-'Monitor Data'!H876)))</f>
        <v/>
      </c>
      <c r="G883" s="5" t="str">
        <f>IF(ISBLANK('Monitor Data'!J876),"",IF(G$4&gt;'Monitor Data'!J876,"",ABS(G$4-'Monitor Data'!J876)))</f>
        <v/>
      </c>
      <c r="H883" s="5" t="str">
        <f>IF(ISBLANK('Monitor Data'!L876),"",IF(H$4&gt;'Monitor Data'!L876,"",ABS(H$4-'Monitor Data'!L876)))</f>
        <v/>
      </c>
      <c r="I883" s="5">
        <f>IF(ISBLANK('Monitor Data'!M876),"",IF(I$4&gt;'Monitor Data'!M876,"",ABS(I$4-'Monitor Data'!M876)))</f>
        <v>2.6999999999999993</v>
      </c>
      <c r="J883" s="5" t="str">
        <f>IF(ISBLANK('Monitor Data'!O876),"",IF(J$4&gt;'Monitor Data'!O876,"",ABS(J$4-'Monitor Data'!O876)))</f>
        <v/>
      </c>
      <c r="K883" s="5" t="str">
        <f>IF(ISBLANK('Monitor Data'!P876),"",IF(K$4&gt;'Monitor Data'!P876,"",ABS(K$4-'Monitor Data'!P876)))</f>
        <v/>
      </c>
      <c r="L883" s="5" t="str">
        <f>IF(ISBLANK('Monitor Data'!Q876),"",IF(L$4&gt;'Monitor Data'!Q876,"",ABS(L$4-'Monitor Data'!Q876)))</f>
        <v/>
      </c>
      <c r="M883" s="5" t="str">
        <f>IF(ISBLANK('Monitor Data'!R876),"",IF(M$4&gt;'Monitor Data'!R876,"",ABS(M$4-'Monitor Data'!R876)))</f>
        <v/>
      </c>
      <c r="N883" s="5" t="str">
        <f>IF(ISBLANK('Monitor Data'!S876),"",IF(N$4&gt;'Monitor Data'!S876,"",ABS(N$4-'Monitor Data'!S876)))</f>
        <v/>
      </c>
    </row>
    <row r="884" spans="1:14" x14ac:dyDescent="0.25">
      <c r="A884" s="8">
        <v>45072</v>
      </c>
      <c r="B884" s="5" t="str">
        <f>IF(ISBLANK('Monitor Data'!B877),"",IF(B$4&gt;'Monitor Data'!B877,"",ABS(B$4-'Monitor Data'!B877)))</f>
        <v/>
      </c>
      <c r="C884" s="5" t="str">
        <f>IF(ISBLANK('Monitor Data'!D877),"",IF(C$4&gt;'Monitor Data'!D877,"",ABS(C$4-'Monitor Data'!D877)))</f>
        <v/>
      </c>
      <c r="D884" s="5">
        <f>IF(ISBLANK('Monitor Data'!E877),"",IF(D$4&gt;'Monitor Data'!E877,"",ABS(D$4-'Monitor Data'!E877)))</f>
        <v>3.9999999999999991</v>
      </c>
      <c r="E884" s="5">
        <f>IF(ISBLANK('Monitor Data'!G877),"",IF(E$4&gt;'Monitor Data'!G877,"",ABS(E$4-'Monitor Data'!G877)))</f>
        <v>0.25</v>
      </c>
      <c r="F884" s="5" t="str">
        <f>IF(ISBLANK('Monitor Data'!H877),"",IF(F$4&gt;'Monitor Data'!H877,"",ABS(F$4-'Monitor Data'!H877)))</f>
        <v/>
      </c>
      <c r="G884" s="5" t="str">
        <f>IF(ISBLANK('Monitor Data'!J877),"",IF(G$4&gt;'Monitor Data'!J877,"",ABS(G$4-'Monitor Data'!J877)))</f>
        <v/>
      </c>
      <c r="H884" s="5" t="str">
        <f>IF(ISBLANK('Monitor Data'!L877),"",IF(H$4&gt;'Monitor Data'!L877,"",ABS(H$4-'Monitor Data'!L877)))</f>
        <v/>
      </c>
      <c r="I884" s="5">
        <f>IF(ISBLANK('Monitor Data'!M877),"",IF(I$4&gt;'Monitor Data'!M877,"",ABS(I$4-'Monitor Data'!M877)))</f>
        <v>1.4000000000000004</v>
      </c>
      <c r="J884" s="5" t="str">
        <f>IF(ISBLANK('Monitor Data'!O877),"",IF(J$4&gt;'Monitor Data'!O877,"",ABS(J$4-'Monitor Data'!O877)))</f>
        <v/>
      </c>
      <c r="K884" s="5" t="str">
        <f>IF(ISBLANK('Monitor Data'!P877),"",IF(K$4&gt;'Monitor Data'!P877,"",ABS(K$4-'Monitor Data'!P877)))</f>
        <v/>
      </c>
      <c r="L884" s="5" t="str">
        <f>IF(ISBLANK('Monitor Data'!Q877),"",IF(L$4&gt;'Monitor Data'!Q877,"",ABS(L$4-'Monitor Data'!Q877)))</f>
        <v/>
      </c>
      <c r="M884" s="5" t="str">
        <f>IF(ISBLANK('Monitor Data'!R877),"",IF(M$4&gt;'Monitor Data'!R877,"",ABS(M$4-'Monitor Data'!R877)))</f>
        <v/>
      </c>
      <c r="N884" s="5" t="str">
        <f>IF(ISBLANK('Monitor Data'!S877),"",IF(N$4&gt;'Monitor Data'!S877,"",ABS(N$4-'Monitor Data'!S877)))</f>
        <v/>
      </c>
    </row>
    <row r="885" spans="1:14" x14ac:dyDescent="0.25">
      <c r="A885" s="8">
        <v>45073</v>
      </c>
      <c r="B885" s="5" t="str">
        <f>IF(ISBLANK('Monitor Data'!B878),"",IF(B$4&gt;'Monitor Data'!B878,"",ABS(B$4-'Monitor Data'!B878)))</f>
        <v/>
      </c>
      <c r="C885" s="5" t="str">
        <f>IF(ISBLANK('Monitor Data'!D878),"",IF(C$4&gt;'Monitor Data'!D878,"",ABS(C$4-'Monitor Data'!D878)))</f>
        <v/>
      </c>
      <c r="D885" s="5">
        <f>IF(ISBLANK('Monitor Data'!E878),"",IF(D$4&gt;'Monitor Data'!E878,"",ABS(D$4-'Monitor Data'!E878)))</f>
        <v>1.2000000000000002</v>
      </c>
      <c r="E885" s="5" t="str">
        <f>IF(ISBLANK('Monitor Data'!G878),"",IF(E$4&gt;'Monitor Data'!G878,"",ABS(E$4-'Monitor Data'!G878)))</f>
        <v/>
      </c>
      <c r="F885" s="5" t="str">
        <f>IF(ISBLANK('Monitor Data'!H878),"",IF(F$4&gt;'Monitor Data'!H878,"",ABS(F$4-'Monitor Data'!H878)))</f>
        <v/>
      </c>
      <c r="G885" s="5" t="str">
        <f>IF(ISBLANK('Monitor Data'!J878),"",IF(G$4&gt;'Monitor Data'!J878,"",ABS(G$4-'Monitor Data'!J878)))</f>
        <v/>
      </c>
      <c r="H885" s="5" t="str">
        <f>IF(ISBLANK('Monitor Data'!L878),"",IF(H$4&gt;'Monitor Data'!L878,"",ABS(H$4-'Monitor Data'!L878)))</f>
        <v/>
      </c>
      <c r="I885" s="5">
        <f>IF(ISBLANK('Monitor Data'!M878),"",IF(I$4&gt;'Monitor Data'!M878,"",ABS(I$4-'Monitor Data'!M878)))</f>
        <v>1.9000000000000004</v>
      </c>
      <c r="J885" s="5" t="str">
        <f>IF(ISBLANK('Monitor Data'!O878),"",IF(J$4&gt;'Monitor Data'!O878,"",ABS(J$4-'Monitor Data'!O878)))</f>
        <v/>
      </c>
      <c r="K885" s="5" t="str">
        <f>IF(ISBLANK('Monitor Data'!P878),"",IF(K$4&gt;'Monitor Data'!P878,"",ABS(K$4-'Monitor Data'!P878)))</f>
        <v/>
      </c>
      <c r="L885" s="5" t="str">
        <f>IF(ISBLANK('Monitor Data'!Q878),"",IF(L$4&gt;'Monitor Data'!Q878,"",ABS(L$4-'Monitor Data'!Q878)))</f>
        <v/>
      </c>
      <c r="M885" s="5" t="str">
        <f>IF(ISBLANK('Monitor Data'!R878),"",IF(M$4&gt;'Monitor Data'!R878,"",ABS(M$4-'Monitor Data'!R878)))</f>
        <v/>
      </c>
      <c r="N885" s="5" t="str">
        <f>IF(ISBLANK('Monitor Data'!S878),"",IF(N$4&gt;'Monitor Data'!S878,"",ABS(N$4-'Monitor Data'!S878)))</f>
        <v/>
      </c>
    </row>
    <row r="886" spans="1:14" x14ac:dyDescent="0.25">
      <c r="A886" s="8">
        <v>45074</v>
      </c>
      <c r="B886" s="5" t="str">
        <f>IF(ISBLANK('Monitor Data'!B879),"",IF(B$4&gt;'Monitor Data'!B879,"",ABS(B$4-'Monitor Data'!B879)))</f>
        <v/>
      </c>
      <c r="C886" s="5" t="str">
        <f>IF(ISBLANK('Monitor Data'!D879),"",IF(C$4&gt;'Monitor Data'!D879,"",ABS(C$4-'Monitor Data'!D879)))</f>
        <v/>
      </c>
      <c r="D886" s="5">
        <f>IF(ISBLANK('Monitor Data'!E879),"",IF(D$4&gt;'Monitor Data'!E879,"",ABS(D$4-'Monitor Data'!E879)))</f>
        <v>1.7000000000000002</v>
      </c>
      <c r="E886" s="5">
        <f>IF(ISBLANK('Monitor Data'!G879),"",IF(E$4&gt;'Monitor Data'!G879,"",ABS(E$4-'Monitor Data'!G879)))</f>
        <v>3.3500000000000005</v>
      </c>
      <c r="F886" s="5" t="str">
        <f>IF(ISBLANK('Monitor Data'!H879),"",IF(F$4&gt;'Monitor Data'!H879,"",ABS(F$4-'Monitor Data'!H879)))</f>
        <v/>
      </c>
      <c r="G886" s="5" t="str">
        <f>IF(ISBLANK('Monitor Data'!J879),"",IF(G$4&gt;'Monitor Data'!J879,"",ABS(G$4-'Monitor Data'!J879)))</f>
        <v/>
      </c>
      <c r="H886" s="5" t="str">
        <f>IF(ISBLANK('Monitor Data'!L879),"",IF(H$4&gt;'Monitor Data'!L879,"",ABS(H$4-'Monitor Data'!L879)))</f>
        <v/>
      </c>
      <c r="I886" s="5">
        <f>IF(ISBLANK('Monitor Data'!M879),"",IF(I$4&gt;'Monitor Data'!M879,"",ABS(I$4-'Monitor Data'!M879)))</f>
        <v>2.4000000000000004</v>
      </c>
      <c r="J886" s="5" t="str">
        <f>IF(ISBLANK('Monitor Data'!O879),"",IF(J$4&gt;'Monitor Data'!O879,"",ABS(J$4-'Monitor Data'!O879)))</f>
        <v/>
      </c>
      <c r="K886" s="5">
        <f>IF(ISBLANK('Monitor Data'!P879),"",IF(K$4&gt;'Monitor Data'!P879,"",ABS(K$4-'Monitor Data'!P879)))</f>
        <v>3.3</v>
      </c>
      <c r="L886" s="5" t="str">
        <f>IF(ISBLANK('Monitor Data'!Q879),"",IF(L$4&gt;'Monitor Data'!Q879,"",ABS(L$4-'Monitor Data'!Q879)))</f>
        <v/>
      </c>
      <c r="M886" s="5" t="str">
        <f>IF(ISBLANK('Monitor Data'!R879),"",IF(M$4&gt;'Monitor Data'!R879,"",ABS(M$4-'Monitor Data'!R879)))</f>
        <v/>
      </c>
      <c r="N886" s="5" t="str">
        <f>IF(ISBLANK('Monitor Data'!S879),"",IF(N$4&gt;'Monitor Data'!S879,"",ABS(N$4-'Monitor Data'!S879)))</f>
        <v/>
      </c>
    </row>
    <row r="887" spans="1:14" x14ac:dyDescent="0.25">
      <c r="A887" s="8">
        <v>45075</v>
      </c>
      <c r="B887" s="5" t="str">
        <f>IF(ISBLANK('Monitor Data'!B880),"",IF(B$4&gt;'Monitor Data'!B880,"",ABS(B$4-'Monitor Data'!B880)))</f>
        <v/>
      </c>
      <c r="C887" s="5" t="str">
        <f>IF(ISBLANK('Monitor Data'!D880),"",IF(C$4&gt;'Monitor Data'!D880,"",ABS(C$4-'Monitor Data'!D880)))</f>
        <v/>
      </c>
      <c r="D887" s="5">
        <f>IF(ISBLANK('Monitor Data'!E880),"",IF(D$4&gt;'Monitor Data'!E880,"",ABS(D$4-'Monitor Data'!E880)))</f>
        <v>5.7</v>
      </c>
      <c r="E887" s="5">
        <f>IF(ISBLANK('Monitor Data'!G880),"",IF(E$4&gt;'Monitor Data'!G880,"",ABS(E$4-'Monitor Data'!G880)))</f>
        <v>5.45</v>
      </c>
      <c r="F887" s="5" t="str">
        <f>IF(ISBLANK('Monitor Data'!H880),"",IF(F$4&gt;'Monitor Data'!H880,"",ABS(F$4-'Monitor Data'!H880)))</f>
        <v/>
      </c>
      <c r="G887" s="5" t="str">
        <f>IF(ISBLANK('Monitor Data'!J880),"",IF(G$4&gt;'Monitor Data'!J880,"",ABS(G$4-'Monitor Data'!J880)))</f>
        <v/>
      </c>
      <c r="H887" s="5" t="str">
        <f>IF(ISBLANK('Monitor Data'!L880),"",IF(H$4&gt;'Monitor Data'!L880,"",ABS(H$4-'Monitor Data'!L880)))</f>
        <v/>
      </c>
      <c r="I887" s="5">
        <f>IF(ISBLANK('Monitor Data'!M880),"",IF(I$4&gt;'Monitor Data'!M880,"",ABS(I$4-'Monitor Data'!M880)))</f>
        <v>4.6999999999999993</v>
      </c>
      <c r="J887" s="5" t="str">
        <f>IF(ISBLANK('Monitor Data'!O880),"",IF(J$4&gt;'Monitor Data'!O880,"",ABS(J$4-'Monitor Data'!O880)))</f>
        <v/>
      </c>
      <c r="K887" s="5">
        <f>IF(ISBLANK('Monitor Data'!P880),"",IF(K$4&gt;'Monitor Data'!P880,"",ABS(K$4-'Monitor Data'!P880)))</f>
        <v>4.8999999999999995</v>
      </c>
      <c r="L887" s="5" t="str">
        <f>IF(ISBLANK('Monitor Data'!Q880),"",IF(L$4&gt;'Monitor Data'!Q880,"",ABS(L$4-'Monitor Data'!Q880)))</f>
        <v/>
      </c>
      <c r="M887" s="5" t="str">
        <f>IF(ISBLANK('Monitor Data'!R880),"",IF(M$4&gt;'Monitor Data'!R880,"",ABS(M$4-'Monitor Data'!R880)))</f>
        <v/>
      </c>
      <c r="N887" s="5" t="str">
        <f>IF(ISBLANK('Monitor Data'!S880),"",IF(N$4&gt;'Monitor Data'!S880,"",ABS(N$4-'Monitor Data'!S880)))</f>
        <v/>
      </c>
    </row>
    <row r="888" spans="1:14" x14ac:dyDescent="0.25">
      <c r="A888" s="8">
        <v>45076</v>
      </c>
      <c r="B888" s="5">
        <f>IF(ISBLANK('Monitor Data'!B881),"",IF(B$4&gt;'Monitor Data'!B881,"",ABS(B$4-'Monitor Data'!B881)))</f>
        <v>3.4000000000000004</v>
      </c>
      <c r="C888" s="5">
        <f>IF(ISBLANK('Monitor Data'!D881),"",IF(C$4&gt;'Monitor Data'!D881,"",ABS(C$4-'Monitor Data'!D881)))</f>
        <v>1.8000000000000007</v>
      </c>
      <c r="D888" s="5">
        <f>IF(ISBLANK('Monitor Data'!E881),"",IF(D$4&gt;'Monitor Data'!E881,"",ABS(D$4-'Monitor Data'!E881)))</f>
        <v>6.6000000000000005</v>
      </c>
      <c r="E888" s="5">
        <f>IF(ISBLANK('Monitor Data'!G881),"",IF(E$4&gt;'Monitor Data'!G881,"",ABS(E$4-'Monitor Data'!G881)))</f>
        <v>4.05</v>
      </c>
      <c r="F888" s="5">
        <f>IF(ISBLANK('Monitor Data'!H881),"",IF(F$4&gt;'Monitor Data'!H881,"",ABS(F$4-'Monitor Data'!H881)))</f>
        <v>2.7000000000000011</v>
      </c>
      <c r="G888" s="5">
        <f>IF(ISBLANK('Monitor Data'!J881),"",IF(G$4&gt;'Monitor Data'!J881,"",ABS(G$4-'Monitor Data'!J881)))</f>
        <v>1.6999999999999993</v>
      </c>
      <c r="H888" s="5">
        <f>IF(ISBLANK('Monitor Data'!L881),"",IF(H$4&gt;'Monitor Data'!L881,"",ABS(H$4-'Monitor Data'!L881)))</f>
        <v>3.2</v>
      </c>
      <c r="I888" s="5">
        <f>IF(ISBLANK('Monitor Data'!M881),"",IF(I$4&gt;'Monitor Data'!M881,"",ABS(I$4-'Monitor Data'!M881)))</f>
        <v>3.9000000000000004</v>
      </c>
      <c r="J888" s="5">
        <f>IF(ISBLANK('Monitor Data'!O881),"",IF(J$4&gt;'Monitor Data'!O881,"",ABS(J$4-'Monitor Data'!O881)))</f>
        <v>3.7999999999999989</v>
      </c>
      <c r="K888" s="5">
        <f>IF(ISBLANK('Monitor Data'!P881),"",IF(K$4&gt;'Monitor Data'!P881,"",ABS(K$4-'Monitor Data'!P881)))</f>
        <v>2.7</v>
      </c>
      <c r="L888" s="5">
        <f>IF(ISBLANK('Monitor Data'!Q881),"",IF(L$4&gt;'Monitor Data'!Q881,"",ABS(L$4-'Monitor Data'!Q881)))</f>
        <v>2.8000000000000007</v>
      </c>
      <c r="M888" s="5">
        <f>IF(ISBLANK('Monitor Data'!R881),"",IF(M$4&gt;'Monitor Data'!R881,"",ABS(M$4-'Monitor Data'!R881)))</f>
        <v>2.1000000000000005</v>
      </c>
      <c r="N888" s="5" t="str">
        <f>IF(ISBLANK('Monitor Data'!S881),"",IF(N$4&gt;'Monitor Data'!S881,"",ABS(N$4-'Monitor Data'!S881)))</f>
        <v/>
      </c>
    </row>
    <row r="889" spans="1:14" x14ac:dyDescent="0.25">
      <c r="A889" s="8">
        <v>45077</v>
      </c>
      <c r="B889" s="5" t="str">
        <f>IF(ISBLANK('Monitor Data'!B882),"",IF(B$4&gt;'Monitor Data'!B882,"",ABS(B$4-'Monitor Data'!B882)))</f>
        <v/>
      </c>
      <c r="C889" s="5" t="str">
        <f>IF(ISBLANK('Monitor Data'!D882),"",IF(C$4&gt;'Monitor Data'!D882,"",ABS(C$4-'Monitor Data'!D882)))</f>
        <v/>
      </c>
      <c r="D889" s="5">
        <f>IF(ISBLANK('Monitor Data'!E882),"",IF(D$4&gt;'Monitor Data'!E882,"",ABS(D$4-'Monitor Data'!E882)))</f>
        <v>8.9000000000000021</v>
      </c>
      <c r="E889" s="5">
        <f>IF(ISBLANK('Monitor Data'!G882),"",IF(E$4&gt;'Monitor Data'!G882,"",ABS(E$4-'Monitor Data'!G882)))</f>
        <v>5.45</v>
      </c>
      <c r="F889" s="5" t="str">
        <f>IF(ISBLANK('Monitor Data'!H882),"",IF(F$4&gt;'Monitor Data'!H882,"",ABS(F$4-'Monitor Data'!H882)))</f>
        <v/>
      </c>
      <c r="G889" s="5" t="str">
        <f>IF(ISBLANK('Monitor Data'!J882),"",IF(G$4&gt;'Monitor Data'!J882,"",ABS(G$4-'Monitor Data'!J882)))</f>
        <v/>
      </c>
      <c r="H889" s="5" t="str">
        <f>IF(ISBLANK('Monitor Data'!L882),"",IF(H$4&gt;'Monitor Data'!L882,"",ABS(H$4-'Monitor Data'!L882)))</f>
        <v/>
      </c>
      <c r="I889" s="5">
        <f>IF(ISBLANK('Monitor Data'!M882),"",IF(I$4&gt;'Monitor Data'!M882,"",ABS(I$4-'Monitor Data'!M882)))</f>
        <v>2.1999999999999993</v>
      </c>
      <c r="J889" s="5" t="str">
        <f>IF(ISBLANK('Monitor Data'!O882),"",IF(J$4&gt;'Monitor Data'!O882,"",ABS(J$4-'Monitor Data'!O882)))</f>
        <v/>
      </c>
      <c r="K889" s="5">
        <f>IF(ISBLANK('Monitor Data'!P882),"",IF(K$4&gt;'Monitor Data'!P882,"",ABS(K$4-'Monitor Data'!P882)))</f>
        <v>3.9999999999999991</v>
      </c>
      <c r="L889" s="5" t="str">
        <f>IF(ISBLANK('Monitor Data'!Q882),"",IF(L$4&gt;'Monitor Data'!Q882,"",ABS(L$4-'Monitor Data'!Q882)))</f>
        <v/>
      </c>
      <c r="M889" s="5" t="str">
        <f>IF(ISBLANK('Monitor Data'!R882),"",IF(M$4&gt;'Monitor Data'!R882,"",ABS(M$4-'Monitor Data'!R882)))</f>
        <v/>
      </c>
      <c r="N889" s="5" t="str">
        <f>IF(ISBLANK('Monitor Data'!S882),"",IF(N$4&gt;'Monitor Data'!S882,"",ABS(N$4-'Monitor Data'!S882)))</f>
        <v/>
      </c>
    </row>
    <row r="890" spans="1:14" x14ac:dyDescent="0.25">
      <c r="A890" s="8">
        <v>45078</v>
      </c>
      <c r="B890" s="5" t="str">
        <f>IF(ISBLANK('Monitor Data'!B883),"",IF(B$4&gt;'Monitor Data'!B883,"",ABS(B$4-'Monitor Data'!B883)))</f>
        <v/>
      </c>
      <c r="C890" s="5" t="str">
        <f>IF(ISBLANK('Monitor Data'!D883),"",IF(C$4&gt;'Monitor Data'!D883,"",ABS(C$4-'Monitor Data'!D883)))</f>
        <v/>
      </c>
      <c r="D890" s="5">
        <f>IF(ISBLANK('Monitor Data'!E883),"",IF(D$4&gt;'Monitor Data'!E883,"",ABS(D$4-'Monitor Data'!E883)))</f>
        <v>7.8999999999999995</v>
      </c>
      <c r="E890" s="5">
        <f>IF(ISBLANK('Monitor Data'!G883),"",IF(E$4&gt;'Monitor Data'!G883,"",ABS(E$4-'Monitor Data'!G883)))</f>
        <v>5.05</v>
      </c>
      <c r="F890" s="5" t="str">
        <f>IF(ISBLANK('Monitor Data'!H883),"",IF(F$4&gt;'Monitor Data'!H883,"",ABS(F$4-'Monitor Data'!H883)))</f>
        <v/>
      </c>
      <c r="G890" s="5" t="str">
        <f>IF(ISBLANK('Monitor Data'!J883),"",IF(G$4&gt;'Monitor Data'!J883,"",ABS(G$4-'Monitor Data'!J883)))</f>
        <v/>
      </c>
      <c r="H890" s="5" t="str">
        <f>IF(ISBLANK('Monitor Data'!L883),"",IF(H$4&gt;'Monitor Data'!L883,"",ABS(H$4-'Monitor Data'!L883)))</f>
        <v/>
      </c>
      <c r="I890" s="5">
        <f>IF(ISBLANK('Monitor Data'!M883),"",IF(I$4&gt;'Monitor Data'!M883,"",ABS(I$4-'Monitor Data'!M883)))</f>
        <v>1.3000000000000007</v>
      </c>
      <c r="J890" s="5" t="str">
        <f>IF(ISBLANK('Monitor Data'!O883),"",IF(J$4&gt;'Monitor Data'!O883,"",ABS(J$4-'Monitor Data'!O883)))</f>
        <v/>
      </c>
      <c r="K890" s="5">
        <f>IF(ISBLANK('Monitor Data'!P883),"",IF(K$4&gt;'Monitor Data'!P883,"",ABS(K$4-'Monitor Data'!P883)))</f>
        <v>4.3</v>
      </c>
      <c r="L890" s="5" t="str">
        <f>IF(ISBLANK('Monitor Data'!Q883),"",IF(L$4&gt;'Monitor Data'!Q883,"",ABS(L$4-'Monitor Data'!Q883)))</f>
        <v/>
      </c>
      <c r="M890" s="5" t="str">
        <f>IF(ISBLANK('Monitor Data'!R883),"",IF(M$4&gt;'Monitor Data'!R883,"",ABS(M$4-'Monitor Data'!R883)))</f>
        <v/>
      </c>
      <c r="N890" s="5" t="str">
        <f>IF(ISBLANK('Monitor Data'!S883),"",IF(N$4&gt;'Monitor Data'!S883,"",ABS(N$4-'Monitor Data'!S883)))</f>
        <v/>
      </c>
    </row>
    <row r="891" spans="1:14" x14ac:dyDescent="0.25">
      <c r="A891" s="8">
        <v>45079</v>
      </c>
      <c r="B891" s="5">
        <f>IF(ISBLANK('Monitor Data'!B884),"",IF(B$4&gt;'Monitor Data'!B884,"",ABS(B$4-'Monitor Data'!B884)))</f>
        <v>3.1999999999999993</v>
      </c>
      <c r="C891" s="5">
        <f>IF(ISBLANK('Monitor Data'!D884),"",IF(C$4&gt;'Monitor Data'!D884,"",ABS(C$4-'Monitor Data'!D884)))</f>
        <v>1.6999999999999993</v>
      </c>
      <c r="D891" s="5">
        <f>IF(ISBLANK('Monitor Data'!E884),"",IF(D$4&gt;'Monitor Data'!E884,"",ABS(D$4-'Monitor Data'!E884)))</f>
        <v>2.9999999999999991</v>
      </c>
      <c r="E891" s="5">
        <f>IF(ISBLANK('Monitor Data'!G884),"",IF(E$4&gt;'Monitor Data'!G884,"",ABS(E$4-'Monitor Data'!G884)))</f>
        <v>1.3500000000000005</v>
      </c>
      <c r="F891" s="5">
        <f>IF(ISBLANK('Monitor Data'!H884),"",IF(F$4&gt;'Monitor Data'!H884,"",ABS(F$4-'Monitor Data'!H884)))</f>
        <v>2.3000000000000007</v>
      </c>
      <c r="G891" s="5">
        <f>IF(ISBLANK('Monitor Data'!J884),"",IF(G$4&gt;'Monitor Data'!J884,"",ABS(G$4-'Monitor Data'!J884)))</f>
        <v>1.1999999999999993</v>
      </c>
      <c r="H891" s="5">
        <f>IF(ISBLANK('Monitor Data'!L884),"",IF(H$4&gt;'Monitor Data'!L884,"",ABS(H$4-'Monitor Data'!L884)))</f>
        <v>3.3</v>
      </c>
      <c r="I891" s="5">
        <f>IF(ISBLANK('Monitor Data'!M884),"",IF(I$4&gt;'Monitor Data'!M884,"",ABS(I$4-'Monitor Data'!M884)))</f>
        <v>4.0999999999999996</v>
      </c>
      <c r="J891" s="5">
        <f>IF(ISBLANK('Monitor Data'!O884),"",IF(J$4&gt;'Monitor Data'!O884,"",ABS(J$4-'Monitor Data'!O884)))</f>
        <v>2.0999999999999996</v>
      </c>
      <c r="K891" s="5">
        <f>IF(ISBLANK('Monitor Data'!P884),"",IF(K$4&gt;'Monitor Data'!P884,"",ABS(K$4-'Monitor Data'!P884)))</f>
        <v>1.7999999999999998</v>
      </c>
      <c r="L891" s="5">
        <f>IF(ISBLANK('Monitor Data'!Q884),"",IF(L$4&gt;'Monitor Data'!Q884,"",ABS(L$4-'Monitor Data'!Q884)))</f>
        <v>2.2000000000000011</v>
      </c>
      <c r="M891" s="5">
        <f>IF(ISBLANK('Monitor Data'!R884),"",IF(M$4&gt;'Monitor Data'!R884,"",ABS(M$4-'Monitor Data'!R884)))</f>
        <v>2.6000000000000005</v>
      </c>
      <c r="N891" s="5">
        <f>IF(ISBLANK('Monitor Data'!S884),"",IF(N$4&gt;'Monitor Data'!S884,"",ABS(N$4-'Monitor Data'!S884)))</f>
        <v>2.3999999999999995</v>
      </c>
    </row>
    <row r="892" spans="1:14" x14ac:dyDescent="0.25">
      <c r="A892" s="8">
        <v>45080</v>
      </c>
      <c r="B892" s="5" t="str">
        <f>IF(ISBLANK('Monitor Data'!B885),"",IF(B$4&gt;'Monitor Data'!B885,"",ABS(B$4-'Monitor Data'!B885)))</f>
        <v/>
      </c>
      <c r="C892" s="5" t="str">
        <f>IF(ISBLANK('Monitor Data'!D885),"",IF(C$4&gt;'Monitor Data'!D885,"",ABS(C$4-'Monitor Data'!D885)))</f>
        <v/>
      </c>
      <c r="D892" s="5">
        <f>IF(ISBLANK('Monitor Data'!E885),"",IF(D$4&gt;'Monitor Data'!E885,"",ABS(D$4-'Monitor Data'!E885)))</f>
        <v>8.8000000000000007</v>
      </c>
      <c r="E892" s="5">
        <f>IF(ISBLANK('Monitor Data'!G885),"",IF(E$4&gt;'Monitor Data'!G885,"",ABS(E$4-'Monitor Data'!G885)))</f>
        <v>5.2499999999999991</v>
      </c>
      <c r="F892" s="5" t="str">
        <f>IF(ISBLANK('Monitor Data'!H885),"",IF(F$4&gt;'Monitor Data'!H885,"",ABS(F$4-'Monitor Data'!H885)))</f>
        <v/>
      </c>
      <c r="G892" s="5" t="str">
        <f>IF(ISBLANK('Monitor Data'!J885),"",IF(G$4&gt;'Monitor Data'!J885,"",ABS(G$4-'Monitor Data'!J885)))</f>
        <v/>
      </c>
      <c r="H892" s="5" t="str">
        <f>IF(ISBLANK('Monitor Data'!L885),"",IF(H$4&gt;'Monitor Data'!L885,"",ABS(H$4-'Monitor Data'!L885)))</f>
        <v/>
      </c>
      <c r="I892" s="5">
        <f>IF(ISBLANK('Monitor Data'!M885),"",IF(I$4&gt;'Monitor Data'!M885,"",ABS(I$4-'Monitor Data'!M885)))</f>
        <v>6.9</v>
      </c>
      <c r="J892" s="5" t="str">
        <f>IF(ISBLANK('Monitor Data'!O885),"",IF(J$4&gt;'Monitor Data'!O885,"",ABS(J$4-'Monitor Data'!O885)))</f>
        <v/>
      </c>
      <c r="K892" s="5">
        <f>IF(ISBLANK('Monitor Data'!P885),"",IF(K$4&gt;'Monitor Data'!P885,"",ABS(K$4-'Monitor Data'!P885)))</f>
        <v>4.8</v>
      </c>
      <c r="L892" s="5" t="str">
        <f>IF(ISBLANK('Monitor Data'!Q885),"",IF(L$4&gt;'Monitor Data'!Q885,"",ABS(L$4-'Monitor Data'!Q885)))</f>
        <v/>
      </c>
      <c r="M892" s="5" t="str">
        <f>IF(ISBLANK('Monitor Data'!R885),"",IF(M$4&gt;'Monitor Data'!R885,"",ABS(M$4-'Monitor Data'!R885)))</f>
        <v/>
      </c>
      <c r="N892" s="5" t="str">
        <f>IF(ISBLANK('Monitor Data'!S885),"",IF(N$4&gt;'Monitor Data'!S885,"",ABS(N$4-'Monitor Data'!S885)))</f>
        <v/>
      </c>
    </row>
    <row r="893" spans="1:14" x14ac:dyDescent="0.25">
      <c r="A893" s="8">
        <v>45081</v>
      </c>
      <c r="B893" s="5" t="str">
        <f>IF(ISBLANK('Monitor Data'!B886),"",IF(B$4&gt;'Monitor Data'!B886,"",ABS(B$4-'Monitor Data'!B886)))</f>
        <v/>
      </c>
      <c r="C893" s="5" t="str">
        <f>IF(ISBLANK('Monitor Data'!D886),"",IF(C$4&gt;'Monitor Data'!D886,"",ABS(C$4-'Monitor Data'!D886)))</f>
        <v/>
      </c>
      <c r="D893" s="5">
        <f>IF(ISBLANK('Monitor Data'!E886),"",IF(D$4&gt;'Monitor Data'!E886,"",ABS(D$4-'Monitor Data'!E886)))</f>
        <v>12</v>
      </c>
      <c r="E893" s="5">
        <f>IF(ISBLANK('Monitor Data'!G886),"",IF(E$4&gt;'Monitor Data'!G886,"",ABS(E$4-'Monitor Data'!G886)))</f>
        <v>10.150000000000002</v>
      </c>
      <c r="F893" s="5" t="str">
        <f>IF(ISBLANK('Monitor Data'!H886),"",IF(F$4&gt;'Monitor Data'!H886,"",ABS(F$4-'Monitor Data'!H886)))</f>
        <v/>
      </c>
      <c r="G893" s="5" t="str">
        <f>IF(ISBLANK('Monitor Data'!J886),"",IF(G$4&gt;'Monitor Data'!J886,"",ABS(G$4-'Monitor Data'!J886)))</f>
        <v/>
      </c>
      <c r="H893" s="5" t="str">
        <f>IF(ISBLANK('Monitor Data'!L886),"",IF(H$4&gt;'Monitor Data'!L886,"",ABS(H$4-'Monitor Data'!L886)))</f>
        <v/>
      </c>
      <c r="I893" s="5">
        <f>IF(ISBLANK('Monitor Data'!M886),"",IF(I$4&gt;'Monitor Data'!M886,"",ABS(I$4-'Monitor Data'!M886)))</f>
        <v>7.6999999999999993</v>
      </c>
      <c r="J893" s="5" t="str">
        <f>IF(ISBLANK('Monitor Data'!O886),"",IF(J$4&gt;'Monitor Data'!O886,"",ABS(J$4-'Monitor Data'!O886)))</f>
        <v/>
      </c>
      <c r="K893" s="5">
        <f>IF(ISBLANK('Monitor Data'!P886),"",IF(K$4&gt;'Monitor Data'!P886,"",ABS(K$4-'Monitor Data'!P886)))</f>
        <v>14.600000000000001</v>
      </c>
      <c r="L893" s="5" t="str">
        <f>IF(ISBLANK('Monitor Data'!Q886),"",IF(L$4&gt;'Monitor Data'!Q886,"",ABS(L$4-'Monitor Data'!Q886)))</f>
        <v/>
      </c>
      <c r="M893" s="5" t="str">
        <f>IF(ISBLANK('Monitor Data'!R886),"",IF(M$4&gt;'Monitor Data'!R886,"",ABS(M$4-'Monitor Data'!R886)))</f>
        <v/>
      </c>
      <c r="N893" s="5" t="str">
        <f>IF(ISBLANK('Monitor Data'!S886),"",IF(N$4&gt;'Monitor Data'!S886,"",ABS(N$4-'Monitor Data'!S886)))</f>
        <v/>
      </c>
    </row>
    <row r="894" spans="1:14" x14ac:dyDescent="0.25">
      <c r="A894" s="8">
        <v>45082</v>
      </c>
      <c r="B894" s="5">
        <f>IF(ISBLANK('Monitor Data'!B887),"",IF(B$4&gt;'Monitor Data'!B887,"",ABS(B$4-'Monitor Data'!B887)))</f>
        <v>24.299999999999997</v>
      </c>
      <c r="C894" s="5">
        <f>IF(ISBLANK('Monitor Data'!D887),"",IF(C$4&gt;'Monitor Data'!D887,"",ABS(C$4-'Monitor Data'!D887)))</f>
        <v>5.3000000000000007</v>
      </c>
      <c r="D894" s="5">
        <f>IF(ISBLANK('Monitor Data'!E887),"",IF(D$4&gt;'Monitor Data'!E887,"",ABS(D$4-'Monitor Data'!E887)))</f>
        <v>9.1999999999999993</v>
      </c>
      <c r="E894" s="5">
        <f>IF(ISBLANK('Monitor Data'!G887),"",IF(E$4&gt;'Monitor Data'!G887,"",ABS(E$4-'Monitor Data'!G887)))</f>
        <v>13.350000000000001</v>
      </c>
      <c r="F894" s="5">
        <f>IF(ISBLANK('Monitor Data'!H887),"",IF(F$4&gt;'Monitor Data'!H887,"",ABS(F$4-'Monitor Data'!H887)))</f>
        <v>7.7000000000000011</v>
      </c>
      <c r="G894" s="5">
        <f>IF(ISBLANK('Monitor Data'!J887),"",IF(G$4&gt;'Monitor Data'!J887,"",ABS(G$4-'Monitor Data'!J887)))</f>
        <v>6.4</v>
      </c>
      <c r="H894" s="5">
        <f>IF(ISBLANK('Monitor Data'!L887),"",IF(H$4&gt;'Monitor Data'!L887,"",ABS(H$4-'Monitor Data'!L887)))</f>
        <v>8.6000000000000014</v>
      </c>
      <c r="I894" s="5">
        <f>IF(ISBLANK('Monitor Data'!M887),"",IF(I$4&gt;'Monitor Data'!M887,"",ABS(I$4-'Monitor Data'!M887)))</f>
        <v>20.9</v>
      </c>
      <c r="J894" s="5">
        <f>IF(ISBLANK('Monitor Data'!O887),"",IF(J$4&gt;'Monitor Data'!O887,"",ABS(J$4-'Monitor Data'!O887)))</f>
        <v>5.2999999999999989</v>
      </c>
      <c r="K894" s="5">
        <f>IF(ISBLANK('Monitor Data'!P887),"",IF(K$4&gt;'Monitor Data'!P887,"",ABS(K$4-'Monitor Data'!P887)))</f>
        <v>6.3999999999999995</v>
      </c>
      <c r="L894" s="5">
        <f>IF(ISBLANK('Monitor Data'!Q887),"",IF(L$4&gt;'Monitor Data'!Q887,"",ABS(L$4-'Monitor Data'!Q887)))</f>
        <v>7.2000000000000011</v>
      </c>
      <c r="M894" s="5">
        <f>IF(ISBLANK('Monitor Data'!R887),"",IF(M$4&gt;'Monitor Data'!R887,"",ABS(M$4-'Monitor Data'!R887)))</f>
        <v>8.8000000000000007</v>
      </c>
      <c r="N894" s="5">
        <f>IF(ISBLANK('Monitor Data'!S887),"",IF(N$4&gt;'Monitor Data'!S887,"",ABS(N$4-'Monitor Data'!S887)))</f>
        <v>7.3</v>
      </c>
    </row>
    <row r="895" spans="1:14" x14ac:dyDescent="0.25">
      <c r="A895" s="8">
        <v>45083</v>
      </c>
      <c r="B895" s="5" t="str">
        <f>IF(ISBLANK('Monitor Data'!B888),"",IF(B$4&gt;'Monitor Data'!B888,"",ABS(B$4-'Monitor Data'!B888)))</f>
        <v/>
      </c>
      <c r="C895" s="5" t="str">
        <f>IF(ISBLANK('Monitor Data'!D888),"",IF(C$4&gt;'Monitor Data'!D888,"",ABS(C$4-'Monitor Data'!D888)))</f>
        <v/>
      </c>
      <c r="D895" s="5">
        <f>IF(ISBLANK('Monitor Data'!E888),"",IF(D$4&gt;'Monitor Data'!E888,"",ABS(D$4-'Monitor Data'!E888)))</f>
        <v>13.400000000000002</v>
      </c>
      <c r="E895" s="5">
        <f>IF(ISBLANK('Monitor Data'!G888),"",IF(E$4&gt;'Monitor Data'!G888,"",ABS(E$4-'Monitor Data'!G888)))</f>
        <v>13.45</v>
      </c>
      <c r="F895" s="5" t="str">
        <f>IF(ISBLANK('Monitor Data'!H888),"",IF(F$4&gt;'Monitor Data'!H888,"",ABS(F$4-'Monitor Data'!H888)))</f>
        <v/>
      </c>
      <c r="G895" s="5" t="str">
        <f>IF(ISBLANK('Monitor Data'!J888),"",IF(G$4&gt;'Monitor Data'!J888,"",ABS(G$4-'Monitor Data'!J888)))</f>
        <v/>
      </c>
      <c r="H895" s="5" t="str">
        <f>IF(ISBLANK('Monitor Data'!L888),"",IF(H$4&gt;'Monitor Data'!L888,"",ABS(H$4-'Monitor Data'!L888)))</f>
        <v/>
      </c>
      <c r="I895" s="5">
        <f>IF(ISBLANK('Monitor Data'!M888),"",IF(I$4&gt;'Monitor Data'!M888,"",ABS(I$4-'Monitor Data'!M888)))</f>
        <v>20</v>
      </c>
      <c r="J895" s="5" t="str">
        <f>IF(ISBLANK('Monitor Data'!O888),"",IF(J$4&gt;'Monitor Data'!O888,"",ABS(J$4-'Monitor Data'!O888)))</f>
        <v/>
      </c>
      <c r="K895" s="5">
        <f>IF(ISBLANK('Monitor Data'!P888),"",IF(K$4&gt;'Monitor Data'!P888,"",ABS(K$4-'Monitor Data'!P888)))</f>
        <v>9.4000000000000021</v>
      </c>
      <c r="L895" s="5" t="str">
        <f>IF(ISBLANK('Monitor Data'!Q888),"",IF(L$4&gt;'Monitor Data'!Q888,"",ABS(L$4-'Monitor Data'!Q888)))</f>
        <v/>
      </c>
      <c r="M895" s="5" t="str">
        <f>IF(ISBLANK('Monitor Data'!R888),"",IF(M$4&gt;'Monitor Data'!R888,"",ABS(M$4-'Monitor Data'!R888)))</f>
        <v/>
      </c>
      <c r="N895" s="5" t="str">
        <f>IF(ISBLANK('Monitor Data'!S888),"",IF(N$4&gt;'Monitor Data'!S888,"",ABS(N$4-'Monitor Data'!S888)))</f>
        <v/>
      </c>
    </row>
    <row r="896" spans="1:14" x14ac:dyDescent="0.25">
      <c r="A896" s="8">
        <v>45084</v>
      </c>
      <c r="B896" s="5" t="str">
        <f>IF(ISBLANK('Monitor Data'!B889),"",IF(B$4&gt;'Monitor Data'!B889,"",ABS(B$4-'Monitor Data'!B889)))</f>
        <v/>
      </c>
      <c r="C896" s="5" t="str">
        <f>IF(ISBLANK('Monitor Data'!D889),"",IF(C$4&gt;'Monitor Data'!D889,"",ABS(C$4-'Monitor Data'!D889)))</f>
        <v/>
      </c>
      <c r="D896" s="5">
        <f>IF(ISBLANK('Monitor Data'!E889),"",IF(D$4&gt;'Monitor Data'!E889,"",ABS(D$4-'Monitor Data'!E889)))</f>
        <v>4.4999999999999991</v>
      </c>
      <c r="E896" s="5">
        <f>IF(ISBLANK('Monitor Data'!G889),"",IF(E$4&gt;'Monitor Data'!G889,"",ABS(E$4-'Monitor Data'!G889)))</f>
        <v>3.8500000000000005</v>
      </c>
      <c r="F896" s="5" t="str">
        <f>IF(ISBLANK('Monitor Data'!H889),"",IF(F$4&gt;'Monitor Data'!H889,"",ABS(F$4-'Monitor Data'!H889)))</f>
        <v/>
      </c>
      <c r="G896" s="5" t="str">
        <f>IF(ISBLANK('Monitor Data'!J889),"",IF(G$4&gt;'Monitor Data'!J889,"",ABS(G$4-'Monitor Data'!J889)))</f>
        <v/>
      </c>
      <c r="H896" s="5" t="str">
        <f>IF(ISBLANK('Monitor Data'!L889),"",IF(H$4&gt;'Monitor Data'!L889,"",ABS(H$4-'Monitor Data'!L889)))</f>
        <v/>
      </c>
      <c r="I896" s="5">
        <f>IF(ISBLANK('Monitor Data'!M889),"",IF(I$4&gt;'Monitor Data'!M889,"",ABS(I$4-'Monitor Data'!M889)))</f>
        <v>12.899999999999999</v>
      </c>
      <c r="J896" s="5" t="str">
        <f>IF(ISBLANK('Monitor Data'!O889),"",IF(J$4&gt;'Monitor Data'!O889,"",ABS(J$4-'Monitor Data'!O889)))</f>
        <v/>
      </c>
      <c r="K896" s="5">
        <f>IF(ISBLANK('Monitor Data'!P889),"",IF(K$4&gt;'Monitor Data'!P889,"",ABS(K$4-'Monitor Data'!P889)))</f>
        <v>3.3</v>
      </c>
      <c r="L896" s="5" t="str">
        <f>IF(ISBLANK('Monitor Data'!Q889),"",IF(L$4&gt;'Monitor Data'!Q889,"",ABS(L$4-'Monitor Data'!Q889)))</f>
        <v/>
      </c>
      <c r="M896" s="5" t="str">
        <f>IF(ISBLANK('Monitor Data'!R889),"",IF(M$4&gt;'Monitor Data'!R889,"",ABS(M$4-'Monitor Data'!R889)))</f>
        <v/>
      </c>
      <c r="N896" s="5" t="str">
        <f>IF(ISBLANK('Monitor Data'!S889),"",IF(N$4&gt;'Monitor Data'!S889,"",ABS(N$4-'Monitor Data'!S889)))</f>
        <v/>
      </c>
    </row>
    <row r="897" spans="1:14" x14ac:dyDescent="0.25">
      <c r="A897" s="8">
        <v>45085</v>
      </c>
      <c r="B897" s="5">
        <f>IF(ISBLANK('Monitor Data'!B890),"",IF(B$4&gt;'Monitor Data'!B890,"",ABS(B$4-'Monitor Data'!B890)))</f>
        <v>3.5999999999999996</v>
      </c>
      <c r="C897" s="5">
        <f>IF(ISBLANK('Monitor Data'!D890),"",IF(C$4&gt;'Monitor Data'!D890,"",ABS(C$4-'Monitor Data'!D890)))</f>
        <v>1.0999999999999996</v>
      </c>
      <c r="D897" s="5">
        <f>IF(ISBLANK('Monitor Data'!E890),"",IF(D$4&gt;'Monitor Data'!E890,"",ABS(D$4-'Monitor Data'!E890)))</f>
        <v>3.9999999999999991</v>
      </c>
      <c r="E897" s="5">
        <f>IF(ISBLANK('Monitor Data'!G890),"",IF(E$4&gt;'Monitor Data'!G890,"",ABS(E$4-'Monitor Data'!G890)))</f>
        <v>2.95</v>
      </c>
      <c r="F897" s="5">
        <f>IF(ISBLANK('Monitor Data'!H890),"",IF(F$4&gt;'Monitor Data'!H890,"",ABS(F$4-'Monitor Data'!H890)))</f>
        <v>6.7000000000000011</v>
      </c>
      <c r="G897" s="5">
        <f>IF(ISBLANK('Monitor Data'!J890),"",IF(G$4&gt;'Monitor Data'!J890,"",ABS(G$4-'Monitor Data'!J890)))</f>
        <v>3.6999999999999993</v>
      </c>
      <c r="H897" s="5">
        <f>IF(ISBLANK('Monitor Data'!L890),"",IF(H$4&gt;'Monitor Data'!L890,"",ABS(H$4-'Monitor Data'!L890)))</f>
        <v>6.3999999999999995</v>
      </c>
      <c r="I897" s="5">
        <f>IF(ISBLANK('Monitor Data'!M890),"",IF(I$4&gt;'Monitor Data'!M890,"",ABS(I$4-'Monitor Data'!M890)))</f>
        <v>5</v>
      </c>
      <c r="J897" s="5">
        <f>IF(ISBLANK('Monitor Data'!O890),"",IF(J$4&gt;'Monitor Data'!O890,"",ABS(J$4-'Monitor Data'!O890)))</f>
        <v>6.5</v>
      </c>
      <c r="K897" s="5">
        <f>IF(ISBLANK('Monitor Data'!P890),"",IF(K$4&gt;'Monitor Data'!P890,"",ABS(K$4-'Monitor Data'!P890)))</f>
        <v>1.8999999999999995</v>
      </c>
      <c r="L897" s="5">
        <f>IF(ISBLANK('Monitor Data'!Q890),"",IF(L$4&gt;'Monitor Data'!Q890,"",ABS(L$4-'Monitor Data'!Q890)))</f>
        <v>1.2000000000000011</v>
      </c>
      <c r="M897" s="5">
        <f>IF(ISBLANK('Monitor Data'!R890),"",IF(M$4&gt;'Monitor Data'!R890,"",ABS(M$4-'Monitor Data'!R890)))</f>
        <v>6.3</v>
      </c>
      <c r="N897" s="5">
        <f>IF(ISBLANK('Monitor Data'!S890),"",IF(N$4&gt;'Monitor Data'!S890,"",ABS(N$4-'Monitor Data'!S890)))</f>
        <v>5.3999999999999995</v>
      </c>
    </row>
    <row r="898" spans="1:14" x14ac:dyDescent="0.25">
      <c r="A898" s="8">
        <v>45086</v>
      </c>
      <c r="B898" s="5" t="str">
        <f>IF(ISBLANK('Monitor Data'!B891),"",IF(B$4&gt;'Monitor Data'!B891,"",ABS(B$4-'Monitor Data'!B891)))</f>
        <v/>
      </c>
      <c r="C898" s="5" t="str">
        <f>IF(ISBLANK('Monitor Data'!D891),"",IF(C$4&gt;'Monitor Data'!D891,"",ABS(C$4-'Monitor Data'!D891)))</f>
        <v/>
      </c>
      <c r="D898" s="5">
        <f>IF(ISBLANK('Monitor Data'!E891),"",IF(D$4&gt;'Monitor Data'!E891,"",ABS(D$4-'Monitor Data'!E891)))</f>
        <v>7.9999999999999991</v>
      </c>
      <c r="E898" s="5">
        <f>IF(ISBLANK('Monitor Data'!G891),"",IF(E$4&gt;'Monitor Data'!G891,"",ABS(E$4-'Monitor Data'!G891)))</f>
        <v>6.95</v>
      </c>
      <c r="F898" s="5" t="str">
        <f>IF(ISBLANK('Monitor Data'!H891),"",IF(F$4&gt;'Monitor Data'!H891,"",ABS(F$4-'Monitor Data'!H891)))</f>
        <v/>
      </c>
      <c r="G898" s="5" t="str">
        <f>IF(ISBLANK('Monitor Data'!J891),"",IF(G$4&gt;'Monitor Data'!J891,"",ABS(G$4-'Monitor Data'!J891)))</f>
        <v/>
      </c>
      <c r="H898" s="5" t="str">
        <f>IF(ISBLANK('Monitor Data'!L891),"",IF(H$4&gt;'Monitor Data'!L891,"",ABS(H$4-'Monitor Data'!L891)))</f>
        <v/>
      </c>
      <c r="I898" s="5">
        <f>IF(ISBLANK('Monitor Data'!M891),"",IF(I$4&gt;'Monitor Data'!M891,"",ABS(I$4-'Monitor Data'!M891)))</f>
        <v>9.3000000000000007</v>
      </c>
      <c r="J898" s="5" t="str">
        <f>IF(ISBLANK('Monitor Data'!O891),"",IF(J$4&gt;'Monitor Data'!O891,"",ABS(J$4-'Monitor Data'!O891)))</f>
        <v/>
      </c>
      <c r="K898" s="5">
        <f>IF(ISBLANK('Monitor Data'!P891),"",IF(K$4&gt;'Monitor Data'!P891,"",ABS(K$4-'Monitor Data'!P891)))</f>
        <v>12.600000000000001</v>
      </c>
      <c r="L898" s="5" t="str">
        <f>IF(ISBLANK('Monitor Data'!Q891),"",IF(L$4&gt;'Monitor Data'!Q891,"",ABS(L$4-'Monitor Data'!Q891)))</f>
        <v/>
      </c>
      <c r="M898" s="5" t="str">
        <f>IF(ISBLANK('Monitor Data'!R891),"",IF(M$4&gt;'Monitor Data'!R891,"",ABS(M$4-'Monitor Data'!R891)))</f>
        <v/>
      </c>
      <c r="N898" s="5" t="str">
        <f>IF(ISBLANK('Monitor Data'!S891),"",IF(N$4&gt;'Monitor Data'!S891,"",ABS(N$4-'Monitor Data'!S891)))</f>
        <v/>
      </c>
    </row>
    <row r="899" spans="1:14" x14ac:dyDescent="0.25">
      <c r="A899" s="8">
        <v>45087</v>
      </c>
      <c r="B899" s="5" t="str">
        <f>IF(ISBLANK('Monitor Data'!B892),"",IF(B$4&gt;'Monitor Data'!B892,"",ABS(B$4-'Monitor Data'!B892)))</f>
        <v/>
      </c>
      <c r="C899" s="5" t="str">
        <f>IF(ISBLANK('Monitor Data'!D892),"",IF(C$4&gt;'Monitor Data'!D892,"",ABS(C$4-'Monitor Data'!D892)))</f>
        <v/>
      </c>
      <c r="D899" s="5">
        <f>IF(ISBLANK('Monitor Data'!E892),"",IF(D$4&gt;'Monitor Data'!E892,"",ABS(D$4-'Monitor Data'!E892)))</f>
        <v>10.199999999999999</v>
      </c>
      <c r="E899" s="5">
        <f>IF(ISBLANK('Monitor Data'!G892),"",IF(E$4&gt;'Monitor Data'!G892,"",ABS(E$4-'Monitor Data'!G892)))</f>
        <v>9.9499999999999993</v>
      </c>
      <c r="F899" s="5" t="str">
        <f>IF(ISBLANK('Monitor Data'!H892),"",IF(F$4&gt;'Monitor Data'!H892,"",ABS(F$4-'Monitor Data'!H892)))</f>
        <v/>
      </c>
      <c r="G899" s="5" t="str">
        <f>IF(ISBLANK('Monitor Data'!J892),"",IF(G$4&gt;'Monitor Data'!J892,"",ABS(G$4-'Monitor Data'!J892)))</f>
        <v/>
      </c>
      <c r="H899" s="5" t="str">
        <f>IF(ISBLANK('Monitor Data'!L892),"",IF(H$4&gt;'Monitor Data'!L892,"",ABS(H$4-'Monitor Data'!L892)))</f>
        <v/>
      </c>
      <c r="I899" s="5">
        <f>IF(ISBLANK('Monitor Data'!M892),"",IF(I$4&gt;'Monitor Data'!M892,"",ABS(I$4-'Monitor Data'!M892)))</f>
        <v>8.6</v>
      </c>
      <c r="J899" s="5" t="str">
        <f>IF(ISBLANK('Monitor Data'!O892),"",IF(J$4&gt;'Monitor Data'!O892,"",ABS(J$4-'Monitor Data'!O892)))</f>
        <v/>
      </c>
      <c r="K899" s="5">
        <f>IF(ISBLANK('Monitor Data'!P892),"",IF(K$4&gt;'Monitor Data'!P892,"",ABS(K$4-'Monitor Data'!P892)))</f>
        <v>9.6999999999999993</v>
      </c>
      <c r="L899" s="5" t="str">
        <f>IF(ISBLANK('Monitor Data'!Q892),"",IF(L$4&gt;'Monitor Data'!Q892,"",ABS(L$4-'Monitor Data'!Q892)))</f>
        <v/>
      </c>
      <c r="M899" s="5" t="str">
        <f>IF(ISBLANK('Monitor Data'!R892),"",IF(M$4&gt;'Monitor Data'!R892,"",ABS(M$4-'Monitor Data'!R892)))</f>
        <v/>
      </c>
      <c r="N899" s="5" t="str">
        <f>IF(ISBLANK('Monitor Data'!S892),"",IF(N$4&gt;'Monitor Data'!S892,"",ABS(N$4-'Monitor Data'!S892)))</f>
        <v/>
      </c>
    </row>
    <row r="900" spans="1:14" x14ac:dyDescent="0.25">
      <c r="A900" s="8">
        <v>45088</v>
      </c>
      <c r="B900" s="5" t="str">
        <f>IF(ISBLANK('Monitor Data'!B893),"",IF(B$4&gt;'Monitor Data'!B893,"",ABS(B$4-'Monitor Data'!B893)))</f>
        <v/>
      </c>
      <c r="C900" s="5" t="str">
        <f>IF(ISBLANK('Monitor Data'!D893),"",IF(C$4&gt;'Monitor Data'!D893,"",ABS(C$4-'Monitor Data'!D893)))</f>
        <v/>
      </c>
      <c r="D900" s="5">
        <f>IF(ISBLANK('Monitor Data'!E893),"",IF(D$4&gt;'Monitor Data'!E893,"",ABS(D$4-'Monitor Data'!E893)))</f>
        <v>0.89999999999999947</v>
      </c>
      <c r="E900" s="5">
        <f>IF(ISBLANK('Monitor Data'!G893),"",IF(E$4&gt;'Monitor Data'!G893,"",ABS(E$4-'Monitor Data'!G893)))</f>
        <v>0.25</v>
      </c>
      <c r="F900" s="5">
        <f>IF(ISBLANK('Monitor Data'!H893),"",IF(F$4&gt;'Monitor Data'!H893,"",ABS(F$4-'Monitor Data'!H893)))</f>
        <v>3.2000000000000011</v>
      </c>
      <c r="G900" s="5">
        <f>IF(ISBLANK('Monitor Data'!J893),"",IF(G$4&gt;'Monitor Data'!J893,"",ABS(G$4-'Monitor Data'!J893)))</f>
        <v>1</v>
      </c>
      <c r="H900" s="5" t="str">
        <f>IF(ISBLANK('Monitor Data'!L893),"",IF(H$4&gt;'Monitor Data'!L893,"",ABS(H$4-'Monitor Data'!L893)))</f>
        <v/>
      </c>
      <c r="I900" s="5">
        <f>IF(ISBLANK('Monitor Data'!M893),"",IF(I$4&gt;'Monitor Data'!M893,"",ABS(I$4-'Monitor Data'!M893)))</f>
        <v>2.3000000000000007</v>
      </c>
      <c r="J900" s="5">
        <f>IF(ISBLANK('Monitor Data'!O893),"",IF(J$4&gt;'Monitor Data'!O893,"",ABS(J$4-'Monitor Data'!O893)))</f>
        <v>1.7999999999999989</v>
      </c>
      <c r="K900" s="5">
        <f>IF(ISBLANK('Monitor Data'!P893),"",IF(K$4&gt;'Monitor Data'!P893,"",ABS(K$4-'Monitor Data'!P893)))</f>
        <v>0.29999999999999982</v>
      </c>
      <c r="L900" s="5" t="str">
        <f>IF(ISBLANK('Monitor Data'!Q893),"",IF(L$4&gt;'Monitor Data'!Q893,"",ABS(L$4-'Monitor Data'!Q893)))</f>
        <v/>
      </c>
      <c r="M900" s="5">
        <f>IF(ISBLANK('Monitor Data'!R893),"",IF(M$4&gt;'Monitor Data'!R893,"",ABS(M$4-'Monitor Data'!R893)))</f>
        <v>4.3999999999999995</v>
      </c>
      <c r="N900" s="5" t="str">
        <f>IF(ISBLANK('Monitor Data'!S893),"",IF(N$4&gt;'Monitor Data'!S893,"",ABS(N$4-'Monitor Data'!S893)))</f>
        <v/>
      </c>
    </row>
    <row r="901" spans="1:14" x14ac:dyDescent="0.25">
      <c r="A901" s="8">
        <v>45089</v>
      </c>
      <c r="B901" s="5" t="str">
        <f>IF(ISBLANK('Monitor Data'!B894),"",IF(B$4&gt;'Monitor Data'!B894,"",ABS(B$4-'Monitor Data'!B894)))</f>
        <v/>
      </c>
      <c r="C901" s="5" t="str">
        <f>IF(ISBLANK('Monitor Data'!D894),"",IF(C$4&gt;'Monitor Data'!D894,"",ABS(C$4-'Monitor Data'!D894)))</f>
        <v/>
      </c>
      <c r="D901" s="5">
        <f>IF(ISBLANK('Monitor Data'!E894),"",IF(D$4&gt;'Monitor Data'!E894,"",ABS(D$4-'Monitor Data'!E894)))</f>
        <v>0.70000000000000018</v>
      </c>
      <c r="E901" s="5" t="str">
        <f>IF(ISBLANK('Monitor Data'!G894),"",IF(E$4&gt;'Monitor Data'!G894,"",ABS(E$4-'Monitor Data'!G894)))</f>
        <v/>
      </c>
      <c r="F901" s="5" t="str">
        <f>IF(ISBLANK('Monitor Data'!H894),"",IF(F$4&gt;'Monitor Data'!H894,"",ABS(F$4-'Monitor Data'!H894)))</f>
        <v/>
      </c>
      <c r="G901" s="5" t="str">
        <f>IF(ISBLANK('Monitor Data'!J894),"",IF(G$4&gt;'Monitor Data'!J894,"",ABS(G$4-'Monitor Data'!J894)))</f>
        <v/>
      </c>
      <c r="H901" s="5" t="str">
        <f>IF(ISBLANK('Monitor Data'!L894),"",IF(H$4&gt;'Monitor Data'!L894,"",ABS(H$4-'Monitor Data'!L894)))</f>
        <v/>
      </c>
      <c r="I901" s="5">
        <f>IF(ISBLANK('Monitor Data'!M894),"",IF(I$4&gt;'Monitor Data'!M894,"",ABS(I$4-'Monitor Data'!M894)))</f>
        <v>9.9999999999999645E-2</v>
      </c>
      <c r="J901" s="5" t="str">
        <f>IF(ISBLANK('Monitor Data'!O894),"",IF(J$4&gt;'Monitor Data'!O894,"",ABS(J$4-'Monitor Data'!O894)))</f>
        <v/>
      </c>
      <c r="K901" s="5" t="str">
        <f>IF(ISBLANK('Monitor Data'!P894),"",IF(K$4&gt;'Monitor Data'!P894,"",ABS(K$4-'Monitor Data'!P894)))</f>
        <v/>
      </c>
      <c r="L901" s="5" t="str">
        <f>IF(ISBLANK('Monitor Data'!Q894),"",IF(L$4&gt;'Monitor Data'!Q894,"",ABS(L$4-'Monitor Data'!Q894)))</f>
        <v/>
      </c>
      <c r="M901" s="5" t="str">
        <f>IF(ISBLANK('Monitor Data'!R894),"",IF(M$4&gt;'Monitor Data'!R894,"",ABS(M$4-'Monitor Data'!R894)))</f>
        <v/>
      </c>
      <c r="N901" s="5" t="str">
        <f>IF(ISBLANK('Monitor Data'!S894),"",IF(N$4&gt;'Monitor Data'!S894,"",ABS(N$4-'Monitor Data'!S894)))</f>
        <v/>
      </c>
    </row>
    <row r="902" spans="1:14" x14ac:dyDescent="0.25">
      <c r="A902" s="8">
        <v>45090</v>
      </c>
      <c r="B902" s="5" t="str">
        <f>IF(ISBLANK('Monitor Data'!B895),"",IF(B$4&gt;'Monitor Data'!B895,"",ABS(B$4-'Monitor Data'!B895)))</f>
        <v/>
      </c>
      <c r="C902" s="5" t="str">
        <f>IF(ISBLANK('Monitor Data'!D895),"",IF(C$4&gt;'Monitor Data'!D895,"",ABS(C$4-'Monitor Data'!D895)))</f>
        <v/>
      </c>
      <c r="D902" s="5">
        <f>IF(ISBLANK('Monitor Data'!E895),"",IF(D$4&gt;'Monitor Data'!E895,"",ABS(D$4-'Monitor Data'!E895)))</f>
        <v>2.8999999999999995</v>
      </c>
      <c r="E902" s="5">
        <f>IF(ISBLANK('Monitor Data'!G895),"",IF(E$4&gt;'Monitor Data'!G895,"",ABS(E$4-'Monitor Data'!G895)))</f>
        <v>1.7499999999999991</v>
      </c>
      <c r="F902" s="5" t="str">
        <f>IF(ISBLANK('Monitor Data'!H895),"",IF(F$4&gt;'Monitor Data'!H895,"",ABS(F$4-'Monitor Data'!H895)))</f>
        <v/>
      </c>
      <c r="G902" s="5" t="str">
        <f>IF(ISBLANK('Monitor Data'!J895),"",IF(G$4&gt;'Monitor Data'!J895,"",ABS(G$4-'Monitor Data'!J895)))</f>
        <v/>
      </c>
      <c r="H902" s="5" t="str">
        <f>IF(ISBLANK('Monitor Data'!L895),"",IF(H$4&gt;'Monitor Data'!L895,"",ABS(H$4-'Monitor Data'!L895)))</f>
        <v/>
      </c>
      <c r="I902" s="5">
        <f>IF(ISBLANK('Monitor Data'!M895),"",IF(I$4&gt;'Monitor Data'!M895,"",ABS(I$4-'Monitor Data'!M895)))</f>
        <v>0.20000000000000018</v>
      </c>
      <c r="J902" s="5" t="str">
        <f>IF(ISBLANK('Monitor Data'!O895),"",IF(J$4&gt;'Monitor Data'!O895,"",ABS(J$4-'Monitor Data'!O895)))</f>
        <v/>
      </c>
      <c r="K902" s="5">
        <f>IF(ISBLANK('Monitor Data'!P895),"",IF(K$4&gt;'Monitor Data'!P895,"",ABS(K$4-'Monitor Data'!P895)))</f>
        <v>1.8999999999999995</v>
      </c>
      <c r="L902" s="5" t="str">
        <f>IF(ISBLANK('Monitor Data'!Q895),"",IF(L$4&gt;'Monitor Data'!Q895,"",ABS(L$4-'Monitor Data'!Q895)))</f>
        <v/>
      </c>
      <c r="M902" s="5" t="str">
        <f>IF(ISBLANK('Monitor Data'!R895),"",IF(M$4&gt;'Monitor Data'!R895,"",ABS(M$4-'Monitor Data'!R895)))</f>
        <v/>
      </c>
      <c r="N902" s="5" t="str">
        <f>IF(ISBLANK('Monitor Data'!S895),"",IF(N$4&gt;'Monitor Data'!S895,"",ABS(N$4-'Monitor Data'!S895)))</f>
        <v/>
      </c>
    </row>
    <row r="903" spans="1:14" x14ac:dyDescent="0.25">
      <c r="A903" s="8">
        <v>45091</v>
      </c>
      <c r="B903" s="5">
        <f>IF(ISBLANK('Monitor Data'!B896),"",IF(B$4&gt;'Monitor Data'!B896,"",ABS(B$4-'Monitor Data'!B896)))</f>
        <v>8.2999999999999989</v>
      </c>
      <c r="C903" s="5">
        <f>IF(ISBLANK('Monitor Data'!D896),"",IF(C$4&gt;'Monitor Data'!D896,"",ABS(C$4-'Monitor Data'!D896)))</f>
        <v>10.7</v>
      </c>
      <c r="D903" s="5">
        <f>IF(ISBLANK('Monitor Data'!E896),"",IF(D$4&gt;'Monitor Data'!E896,"",ABS(D$4-'Monitor Data'!E896)))</f>
        <v>9.3000000000000007</v>
      </c>
      <c r="E903" s="5">
        <f>IF(ISBLANK('Monitor Data'!G896),"",IF(E$4&gt;'Monitor Data'!G896,"",ABS(E$4-'Monitor Data'!G896)))</f>
        <v>8.0500000000000007</v>
      </c>
      <c r="F903" s="5">
        <f>IF(ISBLANK('Monitor Data'!H896),"",IF(F$4&gt;'Monitor Data'!H896,"",ABS(F$4-'Monitor Data'!H896)))</f>
        <v>1.8000000000000007</v>
      </c>
      <c r="G903" s="5">
        <f>IF(ISBLANK('Monitor Data'!J896),"",IF(G$4&gt;'Monitor Data'!J896,"",ABS(G$4-'Monitor Data'!J896)))</f>
        <v>7.6999999999999993</v>
      </c>
      <c r="H903" s="5">
        <f>IF(ISBLANK('Monitor Data'!L896),"",IF(H$4&gt;'Monitor Data'!L896,"",ABS(H$4-'Monitor Data'!L896)))</f>
        <v>7.3999999999999995</v>
      </c>
      <c r="I903" s="5">
        <f>IF(ISBLANK('Monitor Data'!M896),"",IF(I$4&gt;'Monitor Data'!M896,"",ABS(I$4-'Monitor Data'!M896)))</f>
        <v>3.0999999999999996</v>
      </c>
      <c r="J903" s="5">
        <f>IF(ISBLANK('Monitor Data'!O896),"",IF(J$4&gt;'Monitor Data'!O896,"",ABS(J$4-'Monitor Data'!O896)))</f>
        <v>5</v>
      </c>
      <c r="K903" s="5">
        <f>IF(ISBLANK('Monitor Data'!P896),"",IF(K$4&gt;'Monitor Data'!P896,"",ABS(K$4-'Monitor Data'!P896)))</f>
        <v>10.8</v>
      </c>
      <c r="L903" s="5">
        <f>IF(ISBLANK('Monitor Data'!Q896),"",IF(L$4&gt;'Monitor Data'!Q896,"",ABS(L$4-'Monitor Data'!Q896)))</f>
        <v>8.6</v>
      </c>
      <c r="M903" s="5">
        <f>IF(ISBLANK('Monitor Data'!R896),"",IF(M$4&gt;'Monitor Data'!R896,"",ABS(M$4-'Monitor Data'!R896)))</f>
        <v>2.9999999999999991</v>
      </c>
      <c r="N903" s="5">
        <f>IF(ISBLANK('Monitor Data'!S896),"",IF(N$4&gt;'Monitor Data'!S896,"",ABS(N$4-'Monitor Data'!S896)))</f>
        <v>5.6000000000000005</v>
      </c>
    </row>
    <row r="904" spans="1:14" x14ac:dyDescent="0.25">
      <c r="A904" s="8">
        <v>45092</v>
      </c>
      <c r="B904" s="5" t="str">
        <f>IF(ISBLANK('Monitor Data'!B897),"",IF(B$4&gt;'Monitor Data'!B897,"",ABS(B$4-'Monitor Data'!B897)))</f>
        <v/>
      </c>
      <c r="C904" s="5" t="str">
        <f>IF(ISBLANK('Monitor Data'!D897),"",IF(C$4&gt;'Monitor Data'!D897,"",ABS(C$4-'Monitor Data'!D897)))</f>
        <v/>
      </c>
      <c r="D904" s="5">
        <f>IF(ISBLANK('Monitor Data'!E897),"",IF(D$4&gt;'Monitor Data'!E897,"",ABS(D$4-'Monitor Data'!E897)))</f>
        <v>29.3</v>
      </c>
      <c r="E904" s="5">
        <f>IF(ISBLANK('Monitor Data'!G897),"",IF(E$4&gt;'Monitor Data'!G897,"",ABS(E$4-'Monitor Data'!G897)))</f>
        <v>35.549999999999997</v>
      </c>
      <c r="F904" s="5" t="str">
        <f>IF(ISBLANK('Monitor Data'!H897),"",IF(F$4&gt;'Monitor Data'!H897,"",ABS(F$4-'Monitor Data'!H897)))</f>
        <v/>
      </c>
      <c r="G904" s="5" t="str">
        <f>IF(ISBLANK('Monitor Data'!J897),"",IF(G$4&gt;'Monitor Data'!J897,"",ABS(G$4-'Monitor Data'!J897)))</f>
        <v/>
      </c>
      <c r="H904" s="5" t="str">
        <f>IF(ISBLANK('Monitor Data'!L897),"",IF(H$4&gt;'Monitor Data'!L897,"",ABS(H$4-'Monitor Data'!L897)))</f>
        <v/>
      </c>
      <c r="I904" s="5">
        <f>IF(ISBLANK('Monitor Data'!M897),"",IF(I$4&gt;'Monitor Data'!M897,"",ABS(I$4-'Monitor Data'!M897)))</f>
        <v>6.3000000000000007</v>
      </c>
      <c r="J904" s="5" t="str">
        <f>IF(ISBLANK('Monitor Data'!O897),"",IF(J$4&gt;'Monitor Data'!O897,"",ABS(J$4-'Monitor Data'!O897)))</f>
        <v/>
      </c>
      <c r="K904" s="5">
        <f>IF(ISBLANK('Monitor Data'!P897),"",IF(K$4&gt;'Monitor Data'!P897,"",ABS(K$4-'Monitor Data'!P897)))</f>
        <v>31.500000000000004</v>
      </c>
      <c r="L904" s="5" t="str">
        <f>IF(ISBLANK('Monitor Data'!Q897),"",IF(L$4&gt;'Monitor Data'!Q897,"",ABS(L$4-'Monitor Data'!Q897)))</f>
        <v/>
      </c>
      <c r="M904" s="5" t="str">
        <f>IF(ISBLANK('Monitor Data'!R897),"",IF(M$4&gt;'Monitor Data'!R897,"",ABS(M$4-'Monitor Data'!R897)))</f>
        <v/>
      </c>
      <c r="N904" s="5" t="str">
        <f>IF(ISBLANK('Monitor Data'!S897),"",IF(N$4&gt;'Monitor Data'!S897,"",ABS(N$4-'Monitor Data'!S897)))</f>
        <v/>
      </c>
    </row>
    <row r="905" spans="1:14" x14ac:dyDescent="0.25">
      <c r="A905" s="8">
        <v>45093</v>
      </c>
      <c r="B905" s="5" t="str">
        <f>IF(ISBLANK('Monitor Data'!B898),"",IF(B$4&gt;'Monitor Data'!B898,"",ABS(B$4-'Monitor Data'!B898)))</f>
        <v/>
      </c>
      <c r="C905" s="5" t="str">
        <f>IF(ISBLANK('Monitor Data'!D898),"",IF(C$4&gt;'Monitor Data'!D898,"",ABS(C$4-'Monitor Data'!D898)))</f>
        <v/>
      </c>
      <c r="D905" s="5">
        <f>IF(ISBLANK('Monitor Data'!E898),"",IF(D$4&gt;'Monitor Data'!E898,"",ABS(D$4-'Monitor Data'!E898)))</f>
        <v>7.1000000000000005</v>
      </c>
      <c r="E905" s="5">
        <f>IF(ISBLANK('Monitor Data'!G898),"",IF(E$4&gt;'Monitor Data'!G898,"",ABS(E$4-'Monitor Data'!G898)))</f>
        <v>6.2499999999999991</v>
      </c>
      <c r="F905" s="5" t="str">
        <f>IF(ISBLANK('Monitor Data'!H898),"",IF(F$4&gt;'Monitor Data'!H898,"",ABS(F$4-'Monitor Data'!H898)))</f>
        <v/>
      </c>
      <c r="G905" s="5" t="str">
        <f>IF(ISBLANK('Monitor Data'!J898),"",IF(G$4&gt;'Monitor Data'!J898,"",ABS(G$4-'Monitor Data'!J898)))</f>
        <v/>
      </c>
      <c r="H905" s="5" t="str">
        <f>IF(ISBLANK('Monitor Data'!L898),"",IF(H$4&gt;'Monitor Data'!L898,"",ABS(H$4-'Monitor Data'!L898)))</f>
        <v/>
      </c>
      <c r="I905" s="5">
        <f>IF(ISBLANK('Monitor Data'!M898),"",IF(I$4&gt;'Monitor Data'!M898,"",ABS(I$4-'Monitor Data'!M898)))</f>
        <v>16</v>
      </c>
      <c r="J905" s="5" t="str">
        <f>IF(ISBLANK('Monitor Data'!O898),"",IF(J$4&gt;'Monitor Data'!O898,"",ABS(J$4-'Monitor Data'!O898)))</f>
        <v/>
      </c>
      <c r="K905" s="5">
        <f>IF(ISBLANK('Monitor Data'!P898),"",IF(K$4&gt;'Monitor Data'!P898,"",ABS(K$4-'Monitor Data'!P898)))</f>
        <v>5.6000000000000005</v>
      </c>
      <c r="L905" s="5" t="str">
        <f>IF(ISBLANK('Monitor Data'!Q898),"",IF(L$4&gt;'Monitor Data'!Q898,"",ABS(L$4-'Monitor Data'!Q898)))</f>
        <v/>
      </c>
      <c r="M905" s="5" t="str">
        <f>IF(ISBLANK('Monitor Data'!R898),"",IF(M$4&gt;'Monitor Data'!R898,"",ABS(M$4-'Monitor Data'!R898)))</f>
        <v/>
      </c>
      <c r="N905" s="5" t="str">
        <f>IF(ISBLANK('Monitor Data'!S898),"",IF(N$4&gt;'Monitor Data'!S898,"",ABS(N$4-'Monitor Data'!S898)))</f>
        <v/>
      </c>
    </row>
    <row r="906" spans="1:14" x14ac:dyDescent="0.25">
      <c r="A906" s="8">
        <v>45094</v>
      </c>
      <c r="B906" s="5">
        <f>IF(ISBLANK('Monitor Data'!B899),"",IF(B$4&gt;'Monitor Data'!B899,"",ABS(B$4-'Monitor Data'!B899)))</f>
        <v>7</v>
      </c>
      <c r="C906" s="5">
        <f>IF(ISBLANK('Monitor Data'!D899),"",IF(C$4&gt;'Monitor Data'!D899,"",ABS(C$4-'Monitor Data'!D899)))</f>
        <v>16.600000000000001</v>
      </c>
      <c r="D906" s="5">
        <f>IF(ISBLANK('Monitor Data'!E899),"",IF(D$4&gt;'Monitor Data'!E899,"",ABS(D$4-'Monitor Data'!E899)))</f>
        <v>10</v>
      </c>
      <c r="E906" s="5">
        <f>IF(ISBLANK('Monitor Data'!G899),"",IF(E$4&gt;'Monitor Data'!G899,"",ABS(E$4-'Monitor Data'!G899)))</f>
        <v>8.9499999999999993</v>
      </c>
      <c r="F906" s="5">
        <f>IF(ISBLANK('Monitor Data'!H899),"",IF(F$4&gt;'Monitor Data'!H899,"",ABS(F$4-'Monitor Data'!H899)))</f>
        <v>9.7000000000000011</v>
      </c>
      <c r="G906" s="5">
        <f>IF(ISBLANK('Monitor Data'!J899),"",IF(G$4&gt;'Monitor Data'!J899,"",ABS(G$4-'Monitor Data'!J899)))</f>
        <v>8.6</v>
      </c>
      <c r="H906" s="5">
        <f>IF(ISBLANK('Monitor Data'!L899),"",IF(H$4&gt;'Monitor Data'!L899,"",ABS(H$4-'Monitor Data'!L899)))</f>
        <v>11.8</v>
      </c>
      <c r="I906" s="5">
        <f>IF(ISBLANK('Monitor Data'!M899),"",IF(I$4&gt;'Monitor Data'!M899,"",ABS(I$4-'Monitor Data'!M899)))</f>
        <v>9.5</v>
      </c>
      <c r="J906" s="5">
        <f>IF(ISBLANK('Monitor Data'!O899),"",IF(J$4&gt;'Monitor Data'!O899,"",ABS(J$4-'Monitor Data'!O899)))</f>
        <v>6.6</v>
      </c>
      <c r="K906" s="5">
        <f>IF(ISBLANK('Monitor Data'!P899),"",IF(K$4&gt;'Monitor Data'!P899,"",ABS(K$4-'Monitor Data'!P899)))</f>
        <v>13.400000000000002</v>
      </c>
      <c r="L906" s="5">
        <f>IF(ISBLANK('Monitor Data'!Q899),"",IF(L$4&gt;'Monitor Data'!Q899,"",ABS(L$4-'Monitor Data'!Q899)))</f>
        <v>14.4</v>
      </c>
      <c r="M906" s="5">
        <f>IF(ISBLANK('Monitor Data'!R899),"",IF(M$4&gt;'Monitor Data'!R899,"",ABS(M$4-'Monitor Data'!R899)))</f>
        <v>10.400000000000002</v>
      </c>
      <c r="N906" s="5">
        <f>IF(ISBLANK('Monitor Data'!S899),"",IF(N$4&gt;'Monitor Data'!S899,"",ABS(N$4-'Monitor Data'!S899)))</f>
        <v>6.4999999999999991</v>
      </c>
    </row>
    <row r="907" spans="1:14" x14ac:dyDescent="0.25">
      <c r="A907" s="8">
        <v>45095</v>
      </c>
      <c r="B907" s="5" t="str">
        <f>IF(ISBLANK('Monitor Data'!B900),"",IF(B$4&gt;'Monitor Data'!B900,"",ABS(B$4-'Monitor Data'!B900)))</f>
        <v/>
      </c>
      <c r="C907" s="5" t="str">
        <f>IF(ISBLANK('Monitor Data'!D900),"",IF(C$4&gt;'Monitor Data'!D900,"",ABS(C$4-'Monitor Data'!D900)))</f>
        <v/>
      </c>
      <c r="D907" s="5">
        <f>IF(ISBLANK('Monitor Data'!E900),"",IF(D$4&gt;'Monitor Data'!E900,"",ABS(D$4-'Monitor Data'!E900)))</f>
        <v>12.2</v>
      </c>
      <c r="E907" s="5">
        <f>IF(ISBLANK('Monitor Data'!G900),"",IF(E$4&gt;'Monitor Data'!G900,"",ABS(E$4-'Monitor Data'!G900)))</f>
        <v>8.3500000000000014</v>
      </c>
      <c r="F907" s="5" t="str">
        <f>IF(ISBLANK('Monitor Data'!H900),"",IF(F$4&gt;'Monitor Data'!H900,"",ABS(F$4-'Monitor Data'!H900)))</f>
        <v/>
      </c>
      <c r="G907" s="5" t="str">
        <f>IF(ISBLANK('Monitor Data'!J900),"",IF(G$4&gt;'Monitor Data'!J900,"",ABS(G$4-'Monitor Data'!J900)))</f>
        <v/>
      </c>
      <c r="H907" s="5" t="str">
        <f>IF(ISBLANK('Monitor Data'!L900),"",IF(H$4&gt;'Monitor Data'!L900,"",ABS(H$4-'Monitor Data'!L900)))</f>
        <v/>
      </c>
      <c r="I907" s="5">
        <f>IF(ISBLANK('Monitor Data'!M900),"",IF(I$4&gt;'Monitor Data'!M900,"",ABS(I$4-'Monitor Data'!M900)))</f>
        <v>1.4000000000000004</v>
      </c>
      <c r="J907" s="5" t="str">
        <f>IF(ISBLANK('Monitor Data'!O900),"",IF(J$4&gt;'Monitor Data'!O900,"",ABS(J$4-'Monitor Data'!O900)))</f>
        <v/>
      </c>
      <c r="K907" s="5">
        <f>IF(ISBLANK('Monitor Data'!P900),"",IF(K$4&gt;'Monitor Data'!P900,"",ABS(K$4-'Monitor Data'!P900)))</f>
        <v>10.8</v>
      </c>
      <c r="L907" s="5" t="str">
        <f>IF(ISBLANK('Monitor Data'!Q900),"",IF(L$4&gt;'Monitor Data'!Q900,"",ABS(L$4-'Monitor Data'!Q900)))</f>
        <v/>
      </c>
      <c r="M907" s="5" t="str">
        <f>IF(ISBLANK('Monitor Data'!R900),"",IF(M$4&gt;'Monitor Data'!R900,"",ABS(M$4-'Monitor Data'!R900)))</f>
        <v/>
      </c>
      <c r="N907" s="5" t="str">
        <f>IF(ISBLANK('Monitor Data'!S900),"",IF(N$4&gt;'Monitor Data'!S900,"",ABS(N$4-'Monitor Data'!S900)))</f>
        <v/>
      </c>
    </row>
    <row r="908" spans="1:14" x14ac:dyDescent="0.25">
      <c r="A908" s="8">
        <v>45096</v>
      </c>
      <c r="B908" s="5" t="str">
        <f>IF(ISBLANK('Monitor Data'!B901),"",IF(B$4&gt;'Monitor Data'!B901,"",ABS(B$4-'Monitor Data'!B901)))</f>
        <v/>
      </c>
      <c r="C908" s="5" t="str">
        <f>IF(ISBLANK('Monitor Data'!D901),"",IF(C$4&gt;'Monitor Data'!D901,"",ABS(C$4-'Monitor Data'!D901)))</f>
        <v/>
      </c>
      <c r="D908" s="5">
        <f>IF(ISBLANK('Monitor Data'!E901),"",IF(D$4&gt;'Monitor Data'!E901,"",ABS(D$4-'Monitor Data'!E901)))</f>
        <v>9.3000000000000007</v>
      </c>
      <c r="E908" s="5">
        <f>IF(ISBLANK('Monitor Data'!G901),"",IF(E$4&gt;'Monitor Data'!G901,"",ABS(E$4-'Monitor Data'!G901)))</f>
        <v>11.850000000000001</v>
      </c>
      <c r="F908" s="5" t="str">
        <f>IF(ISBLANK('Monitor Data'!H901),"",IF(F$4&gt;'Monitor Data'!H901,"",ABS(F$4-'Monitor Data'!H901)))</f>
        <v/>
      </c>
      <c r="G908" s="5" t="str">
        <f>IF(ISBLANK('Monitor Data'!J901),"",IF(G$4&gt;'Monitor Data'!J901,"",ABS(G$4-'Monitor Data'!J901)))</f>
        <v/>
      </c>
      <c r="H908" s="5" t="str">
        <f>IF(ISBLANK('Monitor Data'!L901),"",IF(H$4&gt;'Monitor Data'!L901,"",ABS(H$4-'Monitor Data'!L901)))</f>
        <v/>
      </c>
      <c r="I908" s="5">
        <f>IF(ISBLANK('Monitor Data'!M901),"",IF(I$4&gt;'Monitor Data'!M901,"",ABS(I$4-'Monitor Data'!M901)))</f>
        <v>1.8000000000000007</v>
      </c>
      <c r="J908" s="5" t="str">
        <f>IF(ISBLANK('Monitor Data'!O901),"",IF(J$4&gt;'Monitor Data'!O901,"",ABS(J$4-'Monitor Data'!O901)))</f>
        <v/>
      </c>
      <c r="K908" s="5">
        <f>IF(ISBLANK('Monitor Data'!P901),"",IF(K$4&gt;'Monitor Data'!P901,"",ABS(K$4-'Monitor Data'!P901)))</f>
        <v>10.900000000000002</v>
      </c>
      <c r="L908" s="5" t="str">
        <f>IF(ISBLANK('Monitor Data'!Q901),"",IF(L$4&gt;'Monitor Data'!Q901,"",ABS(L$4-'Monitor Data'!Q901)))</f>
        <v/>
      </c>
      <c r="M908" s="5" t="str">
        <f>IF(ISBLANK('Monitor Data'!R901),"",IF(M$4&gt;'Monitor Data'!R901,"",ABS(M$4-'Monitor Data'!R901)))</f>
        <v/>
      </c>
      <c r="N908" s="5" t="str">
        <f>IF(ISBLANK('Monitor Data'!S901),"",IF(N$4&gt;'Monitor Data'!S901,"",ABS(N$4-'Monitor Data'!S901)))</f>
        <v/>
      </c>
    </row>
    <row r="909" spans="1:14" x14ac:dyDescent="0.25">
      <c r="A909" s="8">
        <v>45097</v>
      </c>
      <c r="B909" s="5">
        <f>IF(ISBLANK('Monitor Data'!B902),"",IF(B$4&gt;'Monitor Data'!B902,"",ABS(B$4-'Monitor Data'!B902)))</f>
        <v>10.1</v>
      </c>
      <c r="C909" s="5">
        <f>IF(ISBLANK('Monitor Data'!D902),"",IF(C$4&gt;'Monitor Data'!D902,"",ABS(C$4-'Monitor Data'!D902)))</f>
        <v>8.6999999999999993</v>
      </c>
      <c r="D909" s="5">
        <f>IF(ISBLANK('Monitor Data'!E902),"",IF(D$4&gt;'Monitor Data'!E902,"",ABS(D$4-'Monitor Data'!E902)))</f>
        <v>9.9000000000000021</v>
      </c>
      <c r="E909" s="5">
        <f>IF(ISBLANK('Monitor Data'!G902),"",IF(E$4&gt;'Monitor Data'!G902,"",ABS(E$4-'Monitor Data'!G902)))</f>
        <v>9.25</v>
      </c>
      <c r="F909" s="5">
        <f>IF(ISBLANK('Monitor Data'!H902),"",IF(F$4&gt;'Monitor Data'!H902,"",ABS(F$4-'Monitor Data'!H902)))</f>
        <v>10.500000000000002</v>
      </c>
      <c r="G909" s="5">
        <f>IF(ISBLANK('Monitor Data'!J902),"",IF(G$4&gt;'Monitor Data'!J902,"",ABS(G$4-'Monitor Data'!J902)))</f>
        <v>9.4</v>
      </c>
      <c r="H909" s="5">
        <f>IF(ISBLANK('Monitor Data'!L902),"",IF(H$4&gt;'Monitor Data'!L902,"",ABS(H$4-'Monitor Data'!L902)))</f>
        <v>9.5</v>
      </c>
      <c r="I909" s="5">
        <f>IF(ISBLANK('Monitor Data'!M902),"",IF(I$4&gt;'Monitor Data'!M902,"",ABS(I$4-'Monitor Data'!M902)))</f>
        <v>12.100000000000001</v>
      </c>
      <c r="J909" s="5">
        <f>IF(ISBLANK('Monitor Data'!O902),"",IF(J$4&gt;'Monitor Data'!O902,"",ABS(J$4-'Monitor Data'!O902)))</f>
        <v>9.2999999999999989</v>
      </c>
      <c r="K909" s="5">
        <f>IF(ISBLANK('Monitor Data'!P902),"",IF(K$4&gt;'Monitor Data'!P902,"",ABS(K$4-'Monitor Data'!P902)))</f>
        <v>9.1999999999999993</v>
      </c>
      <c r="L909" s="5">
        <f>IF(ISBLANK('Monitor Data'!Q902),"",IF(L$4&gt;'Monitor Data'!Q902,"",ABS(L$4-'Monitor Data'!Q902)))</f>
        <v>10.6</v>
      </c>
      <c r="M909" s="5">
        <f>IF(ISBLANK('Monitor Data'!R902),"",IF(M$4&gt;'Monitor Data'!R902,"",ABS(M$4-'Monitor Data'!R902)))</f>
        <v>11.400000000000002</v>
      </c>
      <c r="N909" s="5">
        <f>IF(ISBLANK('Monitor Data'!S902),"",IF(N$4&gt;'Monitor Data'!S902,"",ABS(N$4-'Monitor Data'!S902)))</f>
        <v>7.3</v>
      </c>
    </row>
    <row r="910" spans="1:14" x14ac:dyDescent="0.25">
      <c r="A910" s="8">
        <v>45098</v>
      </c>
      <c r="B910" s="5" t="str">
        <f>IF(ISBLANK('Monitor Data'!B903),"",IF(B$4&gt;'Monitor Data'!B903,"",ABS(B$4-'Monitor Data'!B903)))</f>
        <v/>
      </c>
      <c r="C910" s="5" t="str">
        <f>IF(ISBLANK('Monitor Data'!D903),"",IF(C$4&gt;'Monitor Data'!D903,"",ABS(C$4-'Monitor Data'!D903)))</f>
        <v/>
      </c>
      <c r="D910" s="5">
        <f>IF(ISBLANK('Monitor Data'!E903),"",IF(D$4&gt;'Monitor Data'!E903,"",ABS(D$4-'Monitor Data'!E903)))</f>
        <v>8.3000000000000007</v>
      </c>
      <c r="E910" s="5">
        <f>IF(ISBLANK('Monitor Data'!G903),"",IF(E$4&gt;'Monitor Data'!G903,"",ABS(E$4-'Monitor Data'!G903)))</f>
        <v>7.2499999999999991</v>
      </c>
      <c r="F910" s="5" t="str">
        <f>IF(ISBLANK('Monitor Data'!H903),"",IF(F$4&gt;'Monitor Data'!H903,"",ABS(F$4-'Monitor Data'!H903)))</f>
        <v/>
      </c>
      <c r="G910" s="5" t="str">
        <f>IF(ISBLANK('Monitor Data'!J903),"",IF(G$4&gt;'Monitor Data'!J903,"",ABS(G$4-'Monitor Data'!J903)))</f>
        <v/>
      </c>
      <c r="H910" s="5" t="str">
        <f>IF(ISBLANK('Monitor Data'!L903),"",IF(H$4&gt;'Monitor Data'!L903,"",ABS(H$4-'Monitor Data'!L903)))</f>
        <v/>
      </c>
      <c r="I910" s="5">
        <f>IF(ISBLANK('Monitor Data'!M903),"",IF(I$4&gt;'Monitor Data'!M903,"",ABS(I$4-'Monitor Data'!M903)))</f>
        <v>5.4</v>
      </c>
      <c r="J910" s="5" t="str">
        <f>IF(ISBLANK('Monitor Data'!O903),"",IF(J$4&gt;'Monitor Data'!O903,"",ABS(J$4-'Monitor Data'!O903)))</f>
        <v/>
      </c>
      <c r="K910" s="5">
        <f>IF(ISBLANK('Monitor Data'!P903),"",IF(K$4&gt;'Monitor Data'!P903,"",ABS(K$4-'Monitor Data'!P903)))</f>
        <v>8.3999999999999986</v>
      </c>
      <c r="L910" s="5" t="str">
        <f>IF(ISBLANK('Monitor Data'!Q903),"",IF(L$4&gt;'Monitor Data'!Q903,"",ABS(L$4-'Monitor Data'!Q903)))</f>
        <v/>
      </c>
      <c r="M910" s="5" t="str">
        <f>IF(ISBLANK('Monitor Data'!R903),"",IF(M$4&gt;'Monitor Data'!R903,"",ABS(M$4-'Monitor Data'!R903)))</f>
        <v/>
      </c>
      <c r="N910" s="5" t="str">
        <f>IF(ISBLANK('Monitor Data'!S903),"",IF(N$4&gt;'Monitor Data'!S903,"",ABS(N$4-'Monitor Data'!S903)))</f>
        <v/>
      </c>
    </row>
    <row r="911" spans="1:14" x14ac:dyDescent="0.25">
      <c r="A911" s="8">
        <v>45099</v>
      </c>
      <c r="B911" s="5" t="str">
        <f>IF(ISBLANK('Monitor Data'!B904),"",IF(B$4&gt;'Monitor Data'!B904,"",ABS(B$4-'Monitor Data'!B904)))</f>
        <v/>
      </c>
      <c r="C911" s="5" t="str">
        <f>IF(ISBLANK('Monitor Data'!D904),"",IF(C$4&gt;'Monitor Data'!D904,"",ABS(C$4-'Monitor Data'!D904)))</f>
        <v/>
      </c>
      <c r="D911" s="5">
        <f>IF(ISBLANK('Monitor Data'!E904),"",IF(D$4&gt;'Monitor Data'!E904,"",ABS(D$4-'Monitor Data'!E904)))</f>
        <v>12.2</v>
      </c>
      <c r="E911" s="5">
        <f>IF(ISBLANK('Monitor Data'!G904),"",IF(E$4&gt;'Monitor Data'!G904,"",ABS(E$4-'Monitor Data'!G904)))</f>
        <v>10.75</v>
      </c>
      <c r="F911" s="5" t="str">
        <f>IF(ISBLANK('Monitor Data'!H904),"",IF(F$4&gt;'Monitor Data'!H904,"",ABS(F$4-'Monitor Data'!H904)))</f>
        <v/>
      </c>
      <c r="G911" s="5" t="str">
        <f>IF(ISBLANK('Monitor Data'!J904),"",IF(G$4&gt;'Monitor Data'!J904,"",ABS(G$4-'Monitor Data'!J904)))</f>
        <v/>
      </c>
      <c r="H911" s="5" t="str">
        <f>IF(ISBLANK('Monitor Data'!L904),"",IF(H$4&gt;'Monitor Data'!L904,"",ABS(H$4-'Monitor Data'!L904)))</f>
        <v/>
      </c>
      <c r="I911" s="5">
        <f>IF(ISBLANK('Monitor Data'!M904),"",IF(I$4&gt;'Monitor Data'!M904,"",ABS(I$4-'Monitor Data'!M904)))</f>
        <v>8.6999999999999993</v>
      </c>
      <c r="J911" s="5" t="str">
        <f>IF(ISBLANK('Monitor Data'!O904),"",IF(J$4&gt;'Monitor Data'!O904,"",ABS(J$4-'Monitor Data'!O904)))</f>
        <v/>
      </c>
      <c r="K911" s="5">
        <f>IF(ISBLANK('Monitor Data'!P904),"",IF(K$4&gt;'Monitor Data'!P904,"",ABS(K$4-'Monitor Data'!P904)))</f>
        <v>9.4000000000000021</v>
      </c>
      <c r="L911" s="5" t="str">
        <f>IF(ISBLANK('Monitor Data'!Q904),"",IF(L$4&gt;'Monitor Data'!Q904,"",ABS(L$4-'Monitor Data'!Q904)))</f>
        <v/>
      </c>
      <c r="M911" s="5" t="str">
        <f>IF(ISBLANK('Monitor Data'!R904),"",IF(M$4&gt;'Monitor Data'!R904,"",ABS(M$4-'Monitor Data'!R904)))</f>
        <v/>
      </c>
      <c r="N911" s="5" t="str">
        <f>IF(ISBLANK('Monitor Data'!S904),"",IF(N$4&gt;'Monitor Data'!S904,"",ABS(N$4-'Monitor Data'!S904)))</f>
        <v/>
      </c>
    </row>
    <row r="912" spans="1:14" x14ac:dyDescent="0.25">
      <c r="A912" s="8">
        <v>45100</v>
      </c>
      <c r="B912" s="5">
        <f>IF(ISBLANK('Monitor Data'!B905),"",IF(B$4&gt;'Monitor Data'!B905,"",ABS(B$4-'Monitor Data'!B905)))</f>
        <v>9.2000000000000011</v>
      </c>
      <c r="C912" s="5">
        <f>IF(ISBLANK('Monitor Data'!D905),"",IF(C$4&gt;'Monitor Data'!D905,"",ABS(C$4-'Monitor Data'!D905)))</f>
        <v>15.3</v>
      </c>
      <c r="D912" s="5">
        <f>IF(ISBLANK('Monitor Data'!E905),"",IF(D$4&gt;'Monitor Data'!E905,"",ABS(D$4-'Monitor Data'!E905)))</f>
        <v>9.8000000000000007</v>
      </c>
      <c r="E912" s="5">
        <f>IF(ISBLANK('Monitor Data'!G905),"",IF(E$4&gt;'Monitor Data'!G905,"",ABS(E$4-'Monitor Data'!G905)))</f>
        <v>10.25</v>
      </c>
      <c r="F912" s="5">
        <f>IF(ISBLANK('Monitor Data'!H905),"",IF(F$4&gt;'Monitor Data'!H905,"",ABS(F$4-'Monitor Data'!H905)))</f>
        <v>5.8000000000000007</v>
      </c>
      <c r="G912" s="5">
        <f>IF(ISBLANK('Monitor Data'!J905),"",IF(G$4&gt;'Monitor Data'!J905,"",ABS(G$4-'Monitor Data'!J905)))</f>
        <v>11.200000000000001</v>
      </c>
      <c r="H912" s="5">
        <f>IF(ISBLANK('Monitor Data'!L905),"",IF(H$4&gt;'Monitor Data'!L905,"",ABS(H$4-'Monitor Data'!L905)))</f>
        <v>5.7</v>
      </c>
      <c r="I912" s="5">
        <f>IF(ISBLANK('Monitor Data'!M905),"",IF(I$4&gt;'Monitor Data'!M905,"",ABS(I$4-'Monitor Data'!M905)))</f>
        <v>8.1</v>
      </c>
      <c r="J912" s="5">
        <f>IF(ISBLANK('Monitor Data'!O905),"",IF(J$4&gt;'Monitor Data'!O905,"",ABS(J$4-'Monitor Data'!O905)))</f>
        <v>3.5999999999999996</v>
      </c>
      <c r="K912" s="5">
        <f>IF(ISBLANK('Monitor Data'!P905),"",IF(K$4&gt;'Monitor Data'!P905,"",ABS(K$4-'Monitor Data'!P905)))</f>
        <v>11.900000000000002</v>
      </c>
      <c r="L912" s="5">
        <f>IF(ISBLANK('Monitor Data'!Q905),"",IF(L$4&gt;'Monitor Data'!Q905,"",ABS(L$4-'Monitor Data'!Q905)))</f>
        <v>9.1</v>
      </c>
      <c r="M912" s="5">
        <f>IF(ISBLANK('Monitor Data'!R905),"",IF(M$4&gt;'Monitor Data'!R905,"",ABS(M$4-'Monitor Data'!R905)))</f>
        <v>8.6000000000000014</v>
      </c>
      <c r="N912" s="5">
        <f>IF(ISBLANK('Monitor Data'!S905),"",IF(N$4&gt;'Monitor Data'!S905,"",ABS(N$4-'Monitor Data'!S905)))</f>
        <v>5.3999999999999995</v>
      </c>
    </row>
    <row r="913" spans="1:14" x14ac:dyDescent="0.25">
      <c r="A913" s="8">
        <v>45101</v>
      </c>
      <c r="B913" s="5" t="str">
        <f>IF(ISBLANK('Monitor Data'!B906),"",IF(B$4&gt;'Monitor Data'!B906,"",ABS(B$4-'Monitor Data'!B906)))</f>
        <v/>
      </c>
      <c r="C913" s="5" t="str">
        <f>IF(ISBLANK('Monitor Data'!D906),"",IF(C$4&gt;'Monitor Data'!D906,"",ABS(C$4-'Monitor Data'!D906)))</f>
        <v/>
      </c>
      <c r="D913" s="5">
        <f>IF(ISBLANK('Monitor Data'!E906),"",IF(D$4&gt;'Monitor Data'!E906,"",ABS(D$4-'Monitor Data'!E906)))</f>
        <v>7.8999999999999995</v>
      </c>
      <c r="E913" s="5">
        <f>IF(ISBLANK('Monitor Data'!G906),"",IF(E$4&gt;'Monitor Data'!G906,"",ABS(E$4-'Monitor Data'!G906)))</f>
        <v>7.55</v>
      </c>
      <c r="F913" s="5" t="str">
        <f>IF(ISBLANK('Monitor Data'!H906),"",IF(F$4&gt;'Monitor Data'!H906,"",ABS(F$4-'Monitor Data'!H906)))</f>
        <v/>
      </c>
      <c r="G913" s="5" t="str">
        <f>IF(ISBLANK('Monitor Data'!J906),"",IF(G$4&gt;'Monitor Data'!J906,"",ABS(G$4-'Monitor Data'!J906)))</f>
        <v/>
      </c>
      <c r="H913" s="5" t="str">
        <f>IF(ISBLANK('Monitor Data'!L906),"",IF(H$4&gt;'Monitor Data'!L906,"",ABS(H$4-'Monitor Data'!L906)))</f>
        <v/>
      </c>
      <c r="I913" s="5">
        <f>IF(ISBLANK('Monitor Data'!M906),"",IF(I$4&gt;'Monitor Data'!M906,"",ABS(I$4-'Monitor Data'!M906)))</f>
        <v>4.5</v>
      </c>
      <c r="J913" s="5" t="str">
        <f>IF(ISBLANK('Monitor Data'!O906),"",IF(J$4&gt;'Monitor Data'!O906,"",ABS(J$4-'Monitor Data'!O906)))</f>
        <v/>
      </c>
      <c r="K913" s="5">
        <f>IF(ISBLANK('Monitor Data'!P906),"",IF(K$4&gt;'Monitor Data'!P906,"",ABS(K$4-'Monitor Data'!P906)))</f>
        <v>8.9000000000000021</v>
      </c>
      <c r="L913" s="5" t="str">
        <f>IF(ISBLANK('Monitor Data'!Q906),"",IF(L$4&gt;'Monitor Data'!Q906,"",ABS(L$4-'Monitor Data'!Q906)))</f>
        <v/>
      </c>
      <c r="M913" s="5" t="str">
        <f>IF(ISBLANK('Monitor Data'!R906),"",IF(M$4&gt;'Monitor Data'!R906,"",ABS(M$4-'Monitor Data'!R906)))</f>
        <v/>
      </c>
      <c r="N913" s="5" t="str">
        <f>IF(ISBLANK('Monitor Data'!S906),"",IF(N$4&gt;'Monitor Data'!S906,"",ABS(N$4-'Monitor Data'!S906)))</f>
        <v/>
      </c>
    </row>
    <row r="914" spans="1:14" x14ac:dyDescent="0.25">
      <c r="A914" s="8">
        <v>45102</v>
      </c>
      <c r="B914" s="5" t="str">
        <f>IF(ISBLANK('Monitor Data'!B907),"",IF(B$4&gt;'Monitor Data'!B907,"",ABS(B$4-'Monitor Data'!B907)))</f>
        <v/>
      </c>
      <c r="C914" s="5" t="str">
        <f>IF(ISBLANK('Monitor Data'!D907),"",IF(C$4&gt;'Monitor Data'!D907,"",ABS(C$4-'Monitor Data'!D907)))</f>
        <v/>
      </c>
      <c r="D914" s="5" t="str">
        <f>IF(ISBLANK('Monitor Data'!E907),"",IF(D$4&gt;'Monitor Data'!E907,"",ABS(D$4-'Monitor Data'!E907)))</f>
        <v/>
      </c>
      <c r="E914" s="5" t="str">
        <f>IF(ISBLANK('Monitor Data'!G907),"",IF(E$4&gt;'Monitor Data'!G907,"",ABS(E$4-'Monitor Data'!G907)))</f>
        <v/>
      </c>
      <c r="F914" s="5" t="str">
        <f>IF(ISBLANK('Monitor Data'!H907),"",IF(F$4&gt;'Monitor Data'!H907,"",ABS(F$4-'Monitor Data'!H907)))</f>
        <v/>
      </c>
      <c r="G914" s="5" t="str">
        <f>IF(ISBLANK('Monitor Data'!J907),"",IF(G$4&gt;'Monitor Data'!J907,"",ABS(G$4-'Monitor Data'!J907)))</f>
        <v/>
      </c>
      <c r="H914" s="5" t="str">
        <f>IF(ISBLANK('Monitor Data'!L907),"",IF(H$4&gt;'Monitor Data'!L907,"",ABS(H$4-'Monitor Data'!L907)))</f>
        <v/>
      </c>
      <c r="I914" s="5">
        <f>IF(ISBLANK('Monitor Data'!M907),"",IF(I$4&gt;'Monitor Data'!M907,"",ABS(I$4-'Monitor Data'!M907)))</f>
        <v>0.29999999999999982</v>
      </c>
      <c r="J914" s="5" t="str">
        <f>IF(ISBLANK('Monitor Data'!O907),"",IF(J$4&gt;'Monitor Data'!O907,"",ABS(J$4-'Monitor Data'!O907)))</f>
        <v/>
      </c>
      <c r="K914" s="5" t="str">
        <f>IF(ISBLANK('Monitor Data'!P907),"",IF(K$4&gt;'Monitor Data'!P907,"",ABS(K$4-'Monitor Data'!P907)))</f>
        <v/>
      </c>
      <c r="L914" s="5" t="str">
        <f>IF(ISBLANK('Monitor Data'!Q907),"",IF(L$4&gt;'Monitor Data'!Q907,"",ABS(L$4-'Monitor Data'!Q907)))</f>
        <v/>
      </c>
      <c r="M914" s="5" t="str">
        <f>IF(ISBLANK('Monitor Data'!R907),"",IF(M$4&gt;'Monitor Data'!R907,"",ABS(M$4-'Monitor Data'!R907)))</f>
        <v/>
      </c>
      <c r="N914" s="5" t="str">
        <f>IF(ISBLANK('Monitor Data'!S907),"",IF(N$4&gt;'Monitor Data'!S907,"",ABS(N$4-'Monitor Data'!S907)))</f>
        <v/>
      </c>
    </row>
    <row r="915" spans="1:14" x14ac:dyDescent="0.25">
      <c r="A915" s="8">
        <v>45103</v>
      </c>
      <c r="B915" s="5">
        <f>IF(ISBLANK('Monitor Data'!B908),"",IF(B$4&gt;'Monitor Data'!B908,"",ABS(B$4-'Monitor Data'!B908)))</f>
        <v>2.1999999999999993</v>
      </c>
      <c r="C915" s="5">
        <f>IF(ISBLANK('Monitor Data'!D908),"",IF(C$4&gt;'Monitor Data'!D908,"",ABS(C$4-'Monitor Data'!D908)))</f>
        <v>11.2</v>
      </c>
      <c r="D915" s="5">
        <f>IF(ISBLANK('Monitor Data'!E908),"",IF(D$4&gt;'Monitor Data'!E908,"",ABS(D$4-'Monitor Data'!E908)))</f>
        <v>1.6000000000000005</v>
      </c>
      <c r="E915" s="5">
        <f>IF(ISBLANK('Monitor Data'!G908),"",IF(E$4&gt;'Monitor Data'!G908,"",ABS(E$4-'Monitor Data'!G908)))</f>
        <v>1.3500000000000005</v>
      </c>
      <c r="F915" s="5">
        <f>IF(ISBLANK('Monitor Data'!H908),"",IF(F$4&gt;'Monitor Data'!H908,"",ABS(F$4-'Monitor Data'!H908)))</f>
        <v>11.700000000000001</v>
      </c>
      <c r="G915" s="5">
        <f>IF(ISBLANK('Monitor Data'!J908),"",IF(G$4&gt;'Monitor Data'!J908,"",ABS(G$4-'Monitor Data'!J908)))</f>
        <v>4</v>
      </c>
      <c r="H915" s="5">
        <f>IF(ISBLANK('Monitor Data'!L908),"",IF(H$4&gt;'Monitor Data'!L908,"",ABS(H$4-'Monitor Data'!L908)))</f>
        <v>12.7</v>
      </c>
      <c r="I915" s="5">
        <f>IF(ISBLANK('Monitor Data'!M908),"",IF(I$4&gt;'Monitor Data'!M908,"",ABS(I$4-'Monitor Data'!M908)))</f>
        <v>2.3000000000000007</v>
      </c>
      <c r="J915" s="5">
        <f>IF(ISBLANK('Monitor Data'!O908),"",IF(J$4&gt;'Monitor Data'!O908,"",ABS(J$4-'Monitor Data'!O908)))</f>
        <v>12.9</v>
      </c>
      <c r="K915" s="5">
        <f>IF(ISBLANK('Monitor Data'!P908),"",IF(K$4&gt;'Monitor Data'!P908,"",ABS(K$4-'Monitor Data'!P908)))</f>
        <v>8.8000000000000007</v>
      </c>
      <c r="L915" s="5">
        <f>IF(ISBLANK('Monitor Data'!Q908),"",IF(L$4&gt;'Monitor Data'!Q908,"",ABS(L$4-'Monitor Data'!Q908)))</f>
        <v>6.6</v>
      </c>
      <c r="M915" s="5">
        <f>IF(ISBLANK('Monitor Data'!R908),"",IF(M$4&gt;'Monitor Data'!R908,"",ABS(M$4-'Monitor Data'!R908)))</f>
        <v>0.39999999999999947</v>
      </c>
      <c r="N915" s="5">
        <f>IF(ISBLANK('Monitor Data'!S908),"",IF(N$4&gt;'Monitor Data'!S908,"",ABS(N$4-'Monitor Data'!S908)))</f>
        <v>20.6</v>
      </c>
    </row>
    <row r="916" spans="1:14" x14ac:dyDescent="0.25">
      <c r="A916" s="8">
        <v>45104</v>
      </c>
      <c r="B916" s="5" t="str">
        <f>IF(ISBLANK('Monitor Data'!B909),"",IF(B$4&gt;'Monitor Data'!B909,"",ABS(B$4-'Monitor Data'!B909)))</f>
        <v/>
      </c>
      <c r="C916" s="5" t="str">
        <f>IF(ISBLANK('Monitor Data'!D909),"",IF(C$4&gt;'Monitor Data'!D909,"",ABS(C$4-'Monitor Data'!D909)))</f>
        <v/>
      </c>
      <c r="D916" s="5">
        <f>IF(ISBLANK('Monitor Data'!E909),"",IF(D$4&gt;'Monitor Data'!E909,"",ABS(D$4-'Monitor Data'!E909)))</f>
        <v>94.899999999999991</v>
      </c>
      <c r="E916" s="5">
        <f>IF(ISBLANK('Monitor Data'!G909),"",IF(E$4&gt;'Monitor Data'!G909,"",ABS(E$4-'Monitor Data'!G909)))</f>
        <v>87.649999999999991</v>
      </c>
      <c r="F916" s="5" t="str">
        <f>IF(ISBLANK('Monitor Data'!H909),"",IF(F$4&gt;'Monitor Data'!H909,"",ABS(F$4-'Monitor Data'!H909)))</f>
        <v/>
      </c>
      <c r="G916" s="5" t="str">
        <f>IF(ISBLANK('Monitor Data'!J909),"",IF(G$4&gt;'Monitor Data'!J909,"",ABS(G$4-'Monitor Data'!J909)))</f>
        <v/>
      </c>
      <c r="H916" s="5" t="str">
        <f>IF(ISBLANK('Monitor Data'!L909),"",IF(H$4&gt;'Monitor Data'!L909,"",ABS(H$4-'Monitor Data'!L909)))</f>
        <v/>
      </c>
      <c r="I916" s="5">
        <f>IF(ISBLANK('Monitor Data'!M909),"",IF(I$4&gt;'Monitor Data'!M909,"",ABS(I$4-'Monitor Data'!M909)))</f>
        <v>45.3</v>
      </c>
      <c r="J916" s="5" t="str">
        <f>IF(ISBLANK('Monitor Data'!O909),"",IF(J$4&gt;'Monitor Data'!O909,"",ABS(J$4-'Monitor Data'!O909)))</f>
        <v/>
      </c>
      <c r="K916" s="5">
        <f>IF(ISBLANK('Monitor Data'!P909),"",IF(K$4&gt;'Monitor Data'!P909,"",ABS(K$4-'Monitor Data'!P909)))</f>
        <v>85.899999999999991</v>
      </c>
      <c r="L916" s="5" t="str">
        <f>IF(ISBLANK('Monitor Data'!Q909),"",IF(L$4&gt;'Monitor Data'!Q909,"",ABS(L$4-'Monitor Data'!Q909)))</f>
        <v/>
      </c>
      <c r="M916" s="5" t="str">
        <f>IF(ISBLANK('Monitor Data'!R909),"",IF(M$4&gt;'Monitor Data'!R909,"",ABS(M$4-'Monitor Data'!R909)))</f>
        <v/>
      </c>
      <c r="N916" s="5" t="str">
        <f>IF(ISBLANK('Monitor Data'!S909),"",IF(N$4&gt;'Monitor Data'!S909,"",ABS(N$4-'Monitor Data'!S909)))</f>
        <v/>
      </c>
    </row>
    <row r="917" spans="1:14" x14ac:dyDescent="0.25">
      <c r="A917" s="8">
        <v>45105</v>
      </c>
      <c r="B917" s="5" t="str">
        <f>IF(ISBLANK('Monitor Data'!B910),"",IF(B$4&gt;'Monitor Data'!B910,"",ABS(B$4-'Monitor Data'!B910)))</f>
        <v/>
      </c>
      <c r="C917" s="5" t="str">
        <f>IF(ISBLANK('Monitor Data'!D910),"",IF(C$4&gt;'Monitor Data'!D910,"",ABS(C$4-'Monitor Data'!D910)))</f>
        <v/>
      </c>
      <c r="D917" s="5">
        <f>IF(ISBLANK('Monitor Data'!E910),"",IF(D$4&gt;'Monitor Data'!E910,"",ABS(D$4-'Monitor Data'!E910)))</f>
        <v>109.7</v>
      </c>
      <c r="E917" s="5">
        <f>IF(ISBLANK('Monitor Data'!G910),"",IF(E$4&gt;'Monitor Data'!G910,"",ABS(E$4-'Monitor Data'!G910)))</f>
        <v>102.55</v>
      </c>
      <c r="F917" s="5" t="str">
        <f>IF(ISBLANK('Monitor Data'!H910),"",IF(F$4&gt;'Monitor Data'!H910,"",ABS(F$4-'Monitor Data'!H910)))</f>
        <v/>
      </c>
      <c r="G917" s="5" t="str">
        <f>IF(ISBLANK('Monitor Data'!J910),"",IF(G$4&gt;'Monitor Data'!J910,"",ABS(G$4-'Monitor Data'!J910)))</f>
        <v/>
      </c>
      <c r="H917" s="5" t="str">
        <f>IF(ISBLANK('Monitor Data'!L910),"",IF(H$4&gt;'Monitor Data'!L910,"",ABS(H$4-'Monitor Data'!L910)))</f>
        <v/>
      </c>
      <c r="I917" s="5">
        <f>IF(ISBLANK('Monitor Data'!M910),"",IF(I$4&gt;'Monitor Data'!M910,"",ABS(I$4-'Monitor Data'!M910)))</f>
        <v>56.1</v>
      </c>
      <c r="J917" s="5" t="str">
        <f>IF(ISBLANK('Monitor Data'!O910),"",IF(J$4&gt;'Monitor Data'!O910,"",ABS(J$4-'Monitor Data'!O910)))</f>
        <v/>
      </c>
      <c r="K917" s="5">
        <f>IF(ISBLANK('Monitor Data'!P910),"",IF(K$4&gt;'Monitor Data'!P910,"",ABS(K$4-'Monitor Data'!P910)))</f>
        <v>120.3</v>
      </c>
      <c r="L917" s="5" t="str">
        <f>IF(ISBLANK('Monitor Data'!Q910),"",IF(L$4&gt;'Monitor Data'!Q910,"",ABS(L$4-'Monitor Data'!Q910)))</f>
        <v/>
      </c>
      <c r="M917" s="5" t="str">
        <f>IF(ISBLANK('Monitor Data'!R910),"",IF(M$4&gt;'Monitor Data'!R910,"",ABS(M$4-'Monitor Data'!R910)))</f>
        <v/>
      </c>
      <c r="N917" s="5" t="str">
        <f>IF(ISBLANK('Monitor Data'!S910),"",IF(N$4&gt;'Monitor Data'!S910,"",ABS(N$4-'Monitor Data'!S910)))</f>
        <v/>
      </c>
    </row>
    <row r="918" spans="1:14" x14ac:dyDescent="0.25">
      <c r="A918" s="8">
        <v>45106</v>
      </c>
      <c r="B918" s="5">
        <f>IF(ISBLANK('Monitor Data'!B911),"",IF(B$4&gt;'Monitor Data'!B911,"",ABS(B$4-'Monitor Data'!B911)))</f>
        <v>48.800000000000004</v>
      </c>
      <c r="C918" s="5">
        <f>IF(ISBLANK('Monitor Data'!D911),"",IF(C$4&gt;'Monitor Data'!D911,"",ABS(C$4-'Monitor Data'!D911)))</f>
        <v>76.599999999999994</v>
      </c>
      <c r="D918" s="5">
        <f>IF(ISBLANK('Monitor Data'!E911),"",IF(D$4&gt;'Monitor Data'!E911,"",ABS(D$4-'Monitor Data'!E911)))</f>
        <v>93.399999999999991</v>
      </c>
      <c r="E918" s="5">
        <f>IF(ISBLANK('Monitor Data'!G911),"",IF(E$4&gt;'Monitor Data'!G911,"",ABS(E$4-'Monitor Data'!G911)))</f>
        <v>95.85</v>
      </c>
      <c r="F918" s="5">
        <f>IF(ISBLANK('Monitor Data'!H911),"",IF(F$4&gt;'Monitor Data'!H911,"",ABS(F$4-'Monitor Data'!H911)))</f>
        <v>7.8000000000000007</v>
      </c>
      <c r="G918" s="5">
        <f>IF(ISBLANK('Monitor Data'!J911),"",IF(G$4&gt;'Monitor Data'!J911,"",ABS(G$4-'Monitor Data'!J911)))</f>
        <v>69.399999999999991</v>
      </c>
      <c r="H918" s="5">
        <f>IF(ISBLANK('Monitor Data'!L911),"",IF(H$4&gt;'Monitor Data'!L911,"",ABS(H$4-'Monitor Data'!L911)))</f>
        <v>4.8999999999999995</v>
      </c>
      <c r="I918" s="5">
        <f>IF(ISBLANK('Monitor Data'!M911),"",IF(I$4&gt;'Monitor Data'!M911,"",ABS(I$4-'Monitor Data'!M911)))</f>
        <v>31.299999999999997</v>
      </c>
      <c r="J918" s="5">
        <f>IF(ISBLANK('Monitor Data'!O911),"",IF(J$4&gt;'Monitor Data'!O911,"",ABS(J$4-'Monitor Data'!O911)))</f>
        <v>5.9</v>
      </c>
      <c r="K918" s="5">
        <f>IF(ISBLANK('Monitor Data'!P911),"",IF(K$4&gt;'Monitor Data'!P911,"",ABS(K$4-'Monitor Data'!P911)))</f>
        <v>59.8</v>
      </c>
      <c r="L918" s="5">
        <f>IF(ISBLANK('Monitor Data'!Q911),"",IF(L$4&gt;'Monitor Data'!Q911,"",ABS(L$4-'Monitor Data'!Q911)))</f>
        <v>62.4</v>
      </c>
      <c r="M918" s="5">
        <f>IF(ISBLANK('Monitor Data'!R911),"",IF(M$4&gt;'Monitor Data'!R911,"",ABS(M$4-'Monitor Data'!R911)))</f>
        <v>32</v>
      </c>
      <c r="N918" s="5">
        <f>IF(ISBLANK('Monitor Data'!S911),"",IF(N$4&gt;'Monitor Data'!S911,"",ABS(N$4-'Monitor Data'!S911)))</f>
        <v>2.6000000000000005</v>
      </c>
    </row>
    <row r="919" spans="1:14" x14ac:dyDescent="0.25">
      <c r="A919" s="8">
        <v>45107</v>
      </c>
      <c r="B919" s="5" t="str">
        <f>IF(ISBLANK('Monitor Data'!B912),"",IF(B$4&gt;'Monitor Data'!B912,"",ABS(B$4-'Monitor Data'!B912)))</f>
        <v/>
      </c>
      <c r="C919" s="5" t="str">
        <f>IF(ISBLANK('Monitor Data'!D912),"",IF(C$4&gt;'Monitor Data'!D912,"",ABS(C$4-'Monitor Data'!D912)))</f>
        <v/>
      </c>
      <c r="D919" s="5">
        <f>IF(ISBLANK('Monitor Data'!E912),"",IF(D$4&gt;'Monitor Data'!E912,"",ABS(D$4-'Monitor Data'!E912)))</f>
        <v>13.100000000000001</v>
      </c>
      <c r="E919" s="5">
        <f>IF(ISBLANK('Monitor Data'!G912),"",IF(E$4&gt;'Monitor Data'!G912,"",ABS(E$4-'Monitor Data'!G912)))</f>
        <v>13.05</v>
      </c>
      <c r="F919" s="5" t="str">
        <f>IF(ISBLANK('Monitor Data'!H912),"",IF(F$4&gt;'Monitor Data'!H912,"",ABS(F$4-'Monitor Data'!H912)))</f>
        <v/>
      </c>
      <c r="G919" s="5" t="str">
        <f>IF(ISBLANK('Monitor Data'!J912),"",IF(G$4&gt;'Monitor Data'!J912,"",ABS(G$4-'Monitor Data'!J912)))</f>
        <v/>
      </c>
      <c r="H919" s="5" t="str">
        <f>IF(ISBLANK('Monitor Data'!L912),"",IF(H$4&gt;'Monitor Data'!L912,"",ABS(H$4-'Monitor Data'!L912)))</f>
        <v/>
      </c>
      <c r="I919" s="5">
        <f>IF(ISBLANK('Monitor Data'!M912),"",IF(I$4&gt;'Monitor Data'!M912,"",ABS(I$4-'Monitor Data'!M912)))</f>
        <v>7.3000000000000007</v>
      </c>
      <c r="J919" s="5" t="str">
        <f>IF(ISBLANK('Monitor Data'!O912),"",IF(J$4&gt;'Monitor Data'!O912,"",ABS(J$4-'Monitor Data'!O912)))</f>
        <v/>
      </c>
      <c r="K919" s="5">
        <f>IF(ISBLANK('Monitor Data'!P912),"",IF(K$4&gt;'Monitor Data'!P912,"",ABS(K$4-'Monitor Data'!P912)))</f>
        <v>12</v>
      </c>
      <c r="L919" s="5" t="str">
        <f>IF(ISBLANK('Monitor Data'!Q912),"",IF(L$4&gt;'Monitor Data'!Q912,"",ABS(L$4-'Monitor Data'!Q912)))</f>
        <v/>
      </c>
      <c r="M919" s="5" t="str">
        <f>IF(ISBLANK('Monitor Data'!R912),"",IF(M$4&gt;'Monitor Data'!R912,"",ABS(M$4-'Monitor Data'!R912)))</f>
        <v/>
      </c>
      <c r="N919" s="5" t="str">
        <f>IF(ISBLANK('Monitor Data'!S912),"",IF(N$4&gt;'Monitor Data'!S912,"",ABS(N$4-'Monitor Data'!S912)))</f>
        <v/>
      </c>
    </row>
    <row r="920" spans="1:14" x14ac:dyDescent="0.25">
      <c r="A920" s="8">
        <v>45108</v>
      </c>
      <c r="B920" s="5" t="str">
        <f>IF(ISBLANK('Monitor Data'!B913),"",IF(B$4&gt;'Monitor Data'!B913,"",ABS(B$4-'Monitor Data'!B913)))</f>
        <v/>
      </c>
      <c r="C920" s="5" t="str">
        <f>IF(ISBLANK('Monitor Data'!D913),"",IF(C$4&gt;'Monitor Data'!D913,"",ABS(C$4-'Monitor Data'!D913)))</f>
        <v/>
      </c>
      <c r="D920" s="5">
        <f>IF(ISBLANK('Monitor Data'!E913),"",IF(D$4&gt;'Monitor Data'!E913,"",ABS(D$4-'Monitor Data'!E913)))</f>
        <v>1.6000000000000005</v>
      </c>
      <c r="E920" s="5">
        <f>IF(ISBLANK('Monitor Data'!G913),"",IF(E$4&gt;'Monitor Data'!G913,"",ABS(E$4-'Monitor Data'!G913)))</f>
        <v>2.3500000000000005</v>
      </c>
      <c r="F920" s="5" t="str">
        <f>IF(ISBLANK('Monitor Data'!H913),"",IF(F$4&gt;'Monitor Data'!H913,"",ABS(F$4-'Monitor Data'!H913)))</f>
        <v/>
      </c>
      <c r="G920" s="5" t="str">
        <f>IF(ISBLANK('Monitor Data'!J913),"",IF(G$4&gt;'Monitor Data'!J913,"",ABS(G$4-'Monitor Data'!J913)))</f>
        <v/>
      </c>
      <c r="H920" s="5" t="str">
        <f>IF(ISBLANK('Monitor Data'!L913),"",IF(H$4&gt;'Monitor Data'!L913,"",ABS(H$4-'Monitor Data'!L913)))</f>
        <v/>
      </c>
      <c r="I920" s="5" t="str">
        <f>IF(ISBLANK('Monitor Data'!M913),"",IF(I$4&gt;'Monitor Data'!M913,"",ABS(I$4-'Monitor Data'!M913)))</f>
        <v/>
      </c>
      <c r="J920" s="5" t="str">
        <f>IF(ISBLANK('Monitor Data'!O913),"",IF(J$4&gt;'Monitor Data'!O913,"",ABS(J$4-'Monitor Data'!O913)))</f>
        <v/>
      </c>
      <c r="K920" s="5">
        <f>IF(ISBLANK('Monitor Data'!P913),"",IF(K$4&gt;'Monitor Data'!P913,"",ABS(K$4-'Monitor Data'!P913)))</f>
        <v>4.6000000000000005</v>
      </c>
      <c r="L920" s="5" t="str">
        <f>IF(ISBLANK('Monitor Data'!Q913),"",IF(L$4&gt;'Monitor Data'!Q913,"",ABS(L$4-'Monitor Data'!Q913)))</f>
        <v/>
      </c>
      <c r="M920" s="5" t="str">
        <f>IF(ISBLANK('Monitor Data'!R913),"",IF(M$4&gt;'Monitor Data'!R913,"",ABS(M$4-'Monitor Data'!R913)))</f>
        <v/>
      </c>
      <c r="N920" s="5" t="str">
        <f>IF(ISBLANK('Monitor Data'!S913),"",IF(N$4&gt;'Monitor Data'!S913,"",ABS(N$4-'Monitor Data'!S913)))</f>
        <v/>
      </c>
    </row>
    <row r="921" spans="1:14" x14ac:dyDescent="0.25">
      <c r="A921" s="8">
        <v>45109</v>
      </c>
      <c r="B921" s="5">
        <f>IF(ISBLANK('Monitor Data'!B914),"",IF(B$4&gt;'Monitor Data'!B914,"",ABS(B$4-'Monitor Data'!B914)))</f>
        <v>7.5</v>
      </c>
      <c r="C921" s="5">
        <f>IF(ISBLANK('Monitor Data'!D914),"",IF(C$4&gt;'Monitor Data'!D914,"",ABS(C$4-'Monitor Data'!D914)))</f>
        <v>3.1999999999999993</v>
      </c>
      <c r="D921" s="5">
        <f>IF(ISBLANK('Monitor Data'!E914),"",IF(D$4&gt;'Monitor Data'!E914,"",ABS(D$4-'Monitor Data'!E914)))</f>
        <v>1.9999999999999991</v>
      </c>
      <c r="E921" s="5">
        <f>IF(ISBLANK('Monitor Data'!G914),"",IF(E$4&gt;'Monitor Data'!G914,"",ABS(E$4-'Monitor Data'!G914)))</f>
        <v>3.7499999999999991</v>
      </c>
      <c r="F921" s="5">
        <f>IF(ISBLANK('Monitor Data'!H914),"",IF(F$4&gt;'Monitor Data'!H914,"",ABS(F$4-'Monitor Data'!H914)))</f>
        <v>6.9</v>
      </c>
      <c r="G921" s="5">
        <f>IF(ISBLANK('Monitor Data'!J914),"",IF(G$4&gt;'Monitor Data'!J914,"",ABS(G$4-'Monitor Data'!J914)))</f>
        <v>1.7999999999999989</v>
      </c>
      <c r="H921" s="5">
        <f>IF(ISBLANK('Monitor Data'!L914),"",IF(H$4&gt;'Monitor Data'!L914,"",ABS(H$4-'Monitor Data'!L914)))</f>
        <v>7.4999999999999991</v>
      </c>
      <c r="I921" s="5">
        <f>IF(ISBLANK('Monitor Data'!M914),"",IF(I$4&gt;'Monitor Data'!M914,"",ABS(I$4-'Monitor Data'!M914)))</f>
        <v>8.3000000000000007</v>
      </c>
      <c r="J921" s="5">
        <f>IF(ISBLANK('Monitor Data'!O914),"",IF(J$4&gt;'Monitor Data'!O914,"",ABS(J$4-'Monitor Data'!O914)))</f>
        <v>10.9</v>
      </c>
      <c r="K921" s="5">
        <f>IF(ISBLANK('Monitor Data'!P914),"",IF(K$4&gt;'Monitor Data'!P914,"",ABS(K$4-'Monitor Data'!P914)))</f>
        <v>4.1000000000000005</v>
      </c>
      <c r="L921" s="5">
        <f>IF(ISBLANK('Monitor Data'!Q914),"",IF(L$4&gt;'Monitor Data'!Q914,"",ABS(L$4-'Monitor Data'!Q914)))</f>
        <v>3.4000000000000004</v>
      </c>
      <c r="M921" s="5">
        <f>IF(ISBLANK('Monitor Data'!R914),"",IF(M$4&gt;'Monitor Data'!R914,"",ABS(M$4-'Monitor Data'!R914)))</f>
        <v>2.7</v>
      </c>
      <c r="N921" s="5">
        <f>IF(ISBLANK('Monitor Data'!S914),"",IF(N$4&gt;'Monitor Data'!S914,"",ABS(N$4-'Monitor Data'!S914)))</f>
        <v>5.4999999999999991</v>
      </c>
    </row>
    <row r="922" spans="1:14" x14ac:dyDescent="0.25">
      <c r="A922" s="8">
        <v>45110</v>
      </c>
      <c r="B922" s="5" t="str">
        <f>IF(ISBLANK('Monitor Data'!B915),"",IF(B$4&gt;'Monitor Data'!B915,"",ABS(B$4-'Monitor Data'!B915)))</f>
        <v/>
      </c>
      <c r="C922" s="5" t="str">
        <f>IF(ISBLANK('Monitor Data'!D915),"",IF(C$4&gt;'Monitor Data'!D915,"",ABS(C$4-'Monitor Data'!D915)))</f>
        <v/>
      </c>
      <c r="D922" s="5">
        <f>IF(ISBLANK('Monitor Data'!E915),"",IF(D$4&gt;'Monitor Data'!E915,"",ABS(D$4-'Monitor Data'!E915)))</f>
        <v>4.8</v>
      </c>
      <c r="E922" s="5">
        <f>IF(ISBLANK('Monitor Data'!G915),"",IF(E$4&gt;'Monitor Data'!G915,"",ABS(E$4-'Monitor Data'!G915)))</f>
        <v>6.8500000000000005</v>
      </c>
      <c r="F922" s="5" t="str">
        <f>IF(ISBLANK('Monitor Data'!H915),"",IF(F$4&gt;'Monitor Data'!H915,"",ABS(F$4-'Monitor Data'!H915)))</f>
        <v/>
      </c>
      <c r="G922" s="5" t="str">
        <f>IF(ISBLANK('Monitor Data'!J915),"",IF(G$4&gt;'Monitor Data'!J915,"",ABS(G$4-'Monitor Data'!J915)))</f>
        <v/>
      </c>
      <c r="H922" s="5" t="str">
        <f>IF(ISBLANK('Monitor Data'!L915),"",IF(H$4&gt;'Monitor Data'!L915,"",ABS(H$4-'Monitor Data'!L915)))</f>
        <v/>
      </c>
      <c r="I922" s="5">
        <f>IF(ISBLANK('Monitor Data'!M915),"",IF(I$4&gt;'Monitor Data'!M915,"",ABS(I$4-'Monitor Data'!M915)))</f>
        <v>7.6</v>
      </c>
      <c r="J922" s="5" t="str">
        <f>IF(ISBLANK('Monitor Data'!O915),"",IF(J$4&gt;'Monitor Data'!O915,"",ABS(J$4-'Monitor Data'!O915)))</f>
        <v/>
      </c>
      <c r="K922" s="5">
        <f>IF(ISBLANK('Monitor Data'!P915),"",IF(K$4&gt;'Monitor Data'!P915,"",ABS(K$4-'Monitor Data'!P915)))</f>
        <v>10.400000000000002</v>
      </c>
      <c r="L922" s="5" t="str">
        <f>IF(ISBLANK('Monitor Data'!Q915),"",IF(L$4&gt;'Monitor Data'!Q915,"",ABS(L$4-'Monitor Data'!Q915)))</f>
        <v/>
      </c>
      <c r="M922" s="5" t="str">
        <f>IF(ISBLANK('Monitor Data'!R915),"",IF(M$4&gt;'Monitor Data'!R915,"",ABS(M$4-'Monitor Data'!R915)))</f>
        <v/>
      </c>
      <c r="N922" s="5" t="str">
        <f>IF(ISBLANK('Monitor Data'!S915),"",IF(N$4&gt;'Monitor Data'!S915,"",ABS(N$4-'Monitor Data'!S915)))</f>
        <v/>
      </c>
    </row>
    <row r="923" spans="1:14" x14ac:dyDescent="0.25">
      <c r="A923" s="8">
        <v>45111</v>
      </c>
      <c r="B923" s="5" t="str">
        <f>IF(ISBLANK('Monitor Data'!B916),"",IF(B$4&gt;'Monitor Data'!B916,"",ABS(B$4-'Monitor Data'!B916)))</f>
        <v/>
      </c>
      <c r="C923" s="5" t="str">
        <f>IF(ISBLANK('Monitor Data'!D916),"",IF(C$4&gt;'Monitor Data'!D916,"",ABS(C$4-'Monitor Data'!D916)))</f>
        <v/>
      </c>
      <c r="D923" s="5">
        <f>IF(ISBLANK('Monitor Data'!E916),"",IF(D$4&gt;'Monitor Data'!E916,"",ABS(D$4-'Monitor Data'!E916)))</f>
        <v>4.3999999999999995</v>
      </c>
      <c r="E923" s="5">
        <f>IF(ISBLANK('Monitor Data'!G916),"",IF(E$4&gt;'Monitor Data'!G916,"",ABS(E$4-'Monitor Data'!G916)))</f>
        <v>6.45</v>
      </c>
      <c r="F923" s="5" t="str">
        <f>IF(ISBLANK('Monitor Data'!H916),"",IF(F$4&gt;'Monitor Data'!H916,"",ABS(F$4-'Monitor Data'!H916)))</f>
        <v/>
      </c>
      <c r="G923" s="5" t="str">
        <f>IF(ISBLANK('Monitor Data'!J916),"",IF(G$4&gt;'Monitor Data'!J916,"",ABS(G$4-'Monitor Data'!J916)))</f>
        <v/>
      </c>
      <c r="H923" s="5" t="str">
        <f>IF(ISBLANK('Monitor Data'!L916),"",IF(H$4&gt;'Monitor Data'!L916,"",ABS(H$4-'Monitor Data'!L916)))</f>
        <v/>
      </c>
      <c r="I923" s="5">
        <f>IF(ISBLANK('Monitor Data'!M916),"",IF(I$4&gt;'Monitor Data'!M916,"",ABS(I$4-'Monitor Data'!M916)))</f>
        <v>12.899999999999999</v>
      </c>
      <c r="J923" s="5" t="str">
        <f>IF(ISBLANK('Monitor Data'!O916),"",IF(J$4&gt;'Monitor Data'!O916,"",ABS(J$4-'Monitor Data'!O916)))</f>
        <v/>
      </c>
      <c r="K923" s="5">
        <f>IF(ISBLANK('Monitor Data'!P916),"",IF(K$4&gt;'Monitor Data'!P916,"",ABS(K$4-'Monitor Data'!P916)))</f>
        <v>19.900000000000002</v>
      </c>
      <c r="L923" s="5" t="str">
        <f>IF(ISBLANK('Monitor Data'!Q916),"",IF(L$4&gt;'Monitor Data'!Q916,"",ABS(L$4-'Monitor Data'!Q916)))</f>
        <v/>
      </c>
      <c r="M923" s="5" t="str">
        <f>IF(ISBLANK('Monitor Data'!R916),"",IF(M$4&gt;'Monitor Data'!R916,"",ABS(M$4-'Monitor Data'!R916)))</f>
        <v/>
      </c>
      <c r="N923" s="5" t="str">
        <f>IF(ISBLANK('Monitor Data'!S916),"",IF(N$4&gt;'Monitor Data'!S916,"",ABS(N$4-'Monitor Data'!S916)))</f>
        <v/>
      </c>
    </row>
    <row r="924" spans="1:14" x14ac:dyDescent="0.25">
      <c r="A924" s="8">
        <v>45112</v>
      </c>
      <c r="B924" s="5">
        <f>IF(ISBLANK('Monitor Data'!B917),"",IF(B$4&gt;'Monitor Data'!B917,"",ABS(B$4-'Monitor Data'!B917)))</f>
        <v>0.59999999999999964</v>
      </c>
      <c r="C924" s="5">
        <f>IF(ISBLANK('Monitor Data'!D917),"",IF(C$4&gt;'Monitor Data'!D917,"",ABS(C$4-'Monitor Data'!D917)))</f>
        <v>3.3000000000000007</v>
      </c>
      <c r="D924" s="5">
        <f>IF(ISBLANK('Monitor Data'!E917),"",IF(D$4&gt;'Monitor Data'!E917,"",ABS(D$4-'Monitor Data'!E917)))</f>
        <v>3.7</v>
      </c>
      <c r="E924" s="5">
        <f>IF(ISBLANK('Monitor Data'!G917),"",IF(E$4&gt;'Monitor Data'!G917,"",ABS(E$4-'Monitor Data'!G917)))</f>
        <v>2.0499999999999998</v>
      </c>
      <c r="F924" s="5" t="str">
        <f>IF(ISBLANK('Monitor Data'!H917),"",IF(F$4&gt;'Monitor Data'!H917,"",ABS(F$4-'Monitor Data'!H917)))</f>
        <v/>
      </c>
      <c r="G924" s="5">
        <f>IF(ISBLANK('Monitor Data'!J917),"",IF(G$4&gt;'Monitor Data'!J917,"",ABS(G$4-'Monitor Data'!J917)))</f>
        <v>5</v>
      </c>
      <c r="H924" s="5" t="str">
        <f>IF(ISBLANK('Monitor Data'!L917),"",IF(H$4&gt;'Monitor Data'!L917,"",ABS(H$4-'Monitor Data'!L917)))</f>
        <v/>
      </c>
      <c r="I924" s="5" t="str">
        <f>IF(ISBLANK('Monitor Data'!M917),"",IF(I$4&gt;'Monitor Data'!M917,"",ABS(I$4-'Monitor Data'!M917)))</f>
        <v/>
      </c>
      <c r="J924" s="5" t="str">
        <f>IF(ISBLANK('Monitor Data'!O917),"",IF(J$4&gt;'Monitor Data'!O917,"",ABS(J$4-'Monitor Data'!O917)))</f>
        <v/>
      </c>
      <c r="K924" s="5">
        <f>IF(ISBLANK('Monitor Data'!P917),"",IF(K$4&gt;'Monitor Data'!P917,"",ABS(K$4-'Monitor Data'!P917)))</f>
        <v>2.8</v>
      </c>
      <c r="L924" s="5">
        <f>IF(ISBLANK('Monitor Data'!Q917),"",IF(L$4&gt;'Monitor Data'!Q917,"",ABS(L$4-'Monitor Data'!Q917)))</f>
        <v>4.5</v>
      </c>
      <c r="M924" s="5">
        <f>IF(ISBLANK('Monitor Data'!R917),"",IF(M$4&gt;'Monitor Data'!R917,"",ABS(M$4-'Monitor Data'!R917)))</f>
        <v>1.2000000000000002</v>
      </c>
      <c r="N924" s="5" t="str">
        <f>IF(ISBLANK('Monitor Data'!S917),"",IF(N$4&gt;'Monitor Data'!S917,"",ABS(N$4-'Monitor Data'!S917)))</f>
        <v/>
      </c>
    </row>
    <row r="925" spans="1:14" x14ac:dyDescent="0.25">
      <c r="A925" s="8">
        <v>45113</v>
      </c>
      <c r="B925" s="5" t="str">
        <f>IF(ISBLANK('Monitor Data'!B918),"",IF(B$4&gt;'Monitor Data'!B918,"",ABS(B$4-'Monitor Data'!B918)))</f>
        <v/>
      </c>
      <c r="C925" s="5" t="str">
        <f>IF(ISBLANK('Monitor Data'!D918),"",IF(C$4&gt;'Monitor Data'!D918,"",ABS(C$4-'Monitor Data'!D918)))</f>
        <v/>
      </c>
      <c r="D925" s="5" t="str">
        <f>IF(ISBLANK('Monitor Data'!E918),"",IF(D$4&gt;'Monitor Data'!E918,"",ABS(D$4-'Monitor Data'!E918)))</f>
        <v/>
      </c>
      <c r="E925" s="5" t="str">
        <f>IF(ISBLANK('Monitor Data'!G918),"",IF(E$4&gt;'Monitor Data'!G918,"",ABS(E$4-'Monitor Data'!G918)))</f>
        <v/>
      </c>
      <c r="F925" s="5" t="str">
        <f>IF(ISBLANK('Monitor Data'!H918),"",IF(F$4&gt;'Monitor Data'!H918,"",ABS(F$4-'Monitor Data'!H918)))</f>
        <v/>
      </c>
      <c r="G925" s="5" t="str">
        <f>IF(ISBLANK('Monitor Data'!J918),"",IF(G$4&gt;'Monitor Data'!J918,"",ABS(G$4-'Monitor Data'!J918)))</f>
        <v/>
      </c>
      <c r="H925" s="5" t="str">
        <f>IF(ISBLANK('Monitor Data'!L918),"",IF(H$4&gt;'Monitor Data'!L918,"",ABS(H$4-'Monitor Data'!L918)))</f>
        <v/>
      </c>
      <c r="I925" s="5" t="str">
        <f>IF(ISBLANK('Monitor Data'!M918),"",IF(I$4&gt;'Monitor Data'!M918,"",ABS(I$4-'Monitor Data'!M918)))</f>
        <v/>
      </c>
      <c r="J925" s="5" t="str">
        <f>IF(ISBLANK('Monitor Data'!O918),"",IF(J$4&gt;'Monitor Data'!O918,"",ABS(J$4-'Monitor Data'!O918)))</f>
        <v/>
      </c>
      <c r="K925" s="5" t="str">
        <f>IF(ISBLANK('Monitor Data'!P918),"",IF(K$4&gt;'Monitor Data'!P918,"",ABS(K$4-'Monitor Data'!P918)))</f>
        <v/>
      </c>
      <c r="L925" s="5" t="str">
        <f>IF(ISBLANK('Monitor Data'!Q918),"",IF(L$4&gt;'Monitor Data'!Q918,"",ABS(L$4-'Monitor Data'!Q918)))</f>
        <v/>
      </c>
      <c r="M925" s="5" t="str">
        <f>IF(ISBLANK('Monitor Data'!R918),"",IF(M$4&gt;'Monitor Data'!R918,"",ABS(M$4-'Monitor Data'!R918)))</f>
        <v/>
      </c>
      <c r="N925" s="5" t="str">
        <f>IF(ISBLANK('Monitor Data'!S918),"",IF(N$4&gt;'Monitor Data'!S918,"",ABS(N$4-'Monitor Data'!S918)))</f>
        <v/>
      </c>
    </row>
    <row r="926" spans="1:14" x14ac:dyDescent="0.25">
      <c r="A926" s="8">
        <v>45114</v>
      </c>
      <c r="B926" s="5" t="str">
        <f>IF(ISBLANK('Monitor Data'!B919),"",IF(B$4&gt;'Monitor Data'!B919,"",ABS(B$4-'Monitor Data'!B919)))</f>
        <v/>
      </c>
      <c r="C926" s="5" t="str">
        <f>IF(ISBLANK('Monitor Data'!D919),"",IF(C$4&gt;'Monitor Data'!D919,"",ABS(C$4-'Monitor Data'!D919)))</f>
        <v/>
      </c>
      <c r="D926" s="5" t="str">
        <f>IF(ISBLANK('Monitor Data'!E919),"",IF(D$4&gt;'Monitor Data'!E919,"",ABS(D$4-'Monitor Data'!E919)))</f>
        <v/>
      </c>
      <c r="E926" s="5" t="str">
        <f>IF(ISBLANK('Monitor Data'!G919),"",IF(E$4&gt;'Monitor Data'!G919,"",ABS(E$4-'Monitor Data'!G919)))</f>
        <v/>
      </c>
      <c r="F926" s="5" t="str">
        <f>IF(ISBLANK('Monitor Data'!H919),"",IF(F$4&gt;'Monitor Data'!H919,"",ABS(F$4-'Monitor Data'!H919)))</f>
        <v/>
      </c>
      <c r="G926" s="5" t="str">
        <f>IF(ISBLANK('Monitor Data'!J919),"",IF(G$4&gt;'Monitor Data'!J919,"",ABS(G$4-'Monitor Data'!J919)))</f>
        <v/>
      </c>
      <c r="H926" s="5" t="str">
        <f>IF(ISBLANK('Monitor Data'!L919),"",IF(H$4&gt;'Monitor Data'!L919,"",ABS(H$4-'Monitor Data'!L919)))</f>
        <v/>
      </c>
      <c r="I926" s="5" t="str">
        <f>IF(ISBLANK('Monitor Data'!M919),"",IF(I$4&gt;'Monitor Data'!M919,"",ABS(I$4-'Monitor Data'!M919)))</f>
        <v/>
      </c>
      <c r="J926" s="5" t="str">
        <f>IF(ISBLANK('Monitor Data'!O919),"",IF(J$4&gt;'Monitor Data'!O919,"",ABS(J$4-'Monitor Data'!O919)))</f>
        <v/>
      </c>
      <c r="K926" s="5" t="str">
        <f>IF(ISBLANK('Monitor Data'!P919),"",IF(K$4&gt;'Monitor Data'!P919,"",ABS(K$4-'Monitor Data'!P919)))</f>
        <v/>
      </c>
      <c r="L926" s="5" t="str">
        <f>IF(ISBLANK('Monitor Data'!Q919),"",IF(L$4&gt;'Monitor Data'!Q919,"",ABS(L$4-'Monitor Data'!Q919)))</f>
        <v/>
      </c>
      <c r="M926" s="5" t="str">
        <f>IF(ISBLANK('Monitor Data'!R919),"",IF(M$4&gt;'Monitor Data'!R919,"",ABS(M$4-'Monitor Data'!R919)))</f>
        <v/>
      </c>
      <c r="N926" s="5" t="str">
        <f>IF(ISBLANK('Monitor Data'!S919),"",IF(N$4&gt;'Monitor Data'!S919,"",ABS(N$4-'Monitor Data'!S919)))</f>
        <v/>
      </c>
    </row>
    <row r="927" spans="1:14" x14ac:dyDescent="0.25">
      <c r="A927" s="8">
        <v>45115</v>
      </c>
      <c r="B927" s="5" t="str">
        <f>IF(ISBLANK('Monitor Data'!B920),"",IF(B$4&gt;'Monitor Data'!B920,"",ABS(B$4-'Monitor Data'!B920)))</f>
        <v/>
      </c>
      <c r="C927" s="5" t="str">
        <f>IF(ISBLANK('Monitor Data'!D920),"",IF(C$4&gt;'Monitor Data'!D920,"",ABS(C$4-'Monitor Data'!D920)))</f>
        <v/>
      </c>
      <c r="D927" s="5" t="str">
        <f>IF(ISBLANK('Monitor Data'!E920),"",IF(D$4&gt;'Monitor Data'!E920,"",ABS(D$4-'Monitor Data'!E920)))</f>
        <v/>
      </c>
      <c r="E927" s="5" t="str">
        <f>IF(ISBLANK('Monitor Data'!G920),"",IF(E$4&gt;'Monitor Data'!G920,"",ABS(E$4-'Monitor Data'!G920)))</f>
        <v/>
      </c>
      <c r="F927" s="5" t="str">
        <f>IF(ISBLANK('Monitor Data'!H920),"",IF(F$4&gt;'Monitor Data'!H920,"",ABS(F$4-'Monitor Data'!H920)))</f>
        <v/>
      </c>
      <c r="G927" s="5" t="str">
        <f>IF(ISBLANK('Monitor Data'!J920),"",IF(G$4&gt;'Monitor Data'!J920,"",ABS(G$4-'Monitor Data'!J920)))</f>
        <v/>
      </c>
      <c r="H927" s="5" t="str">
        <f>IF(ISBLANK('Monitor Data'!L920),"",IF(H$4&gt;'Monitor Data'!L920,"",ABS(H$4-'Monitor Data'!L920)))</f>
        <v/>
      </c>
      <c r="I927" s="5" t="str">
        <f>IF(ISBLANK('Monitor Data'!M920),"",IF(I$4&gt;'Monitor Data'!M920,"",ABS(I$4-'Monitor Data'!M920)))</f>
        <v/>
      </c>
      <c r="J927" s="5" t="str">
        <f>IF(ISBLANK('Monitor Data'!O920),"",IF(J$4&gt;'Monitor Data'!O920,"",ABS(J$4-'Monitor Data'!O920)))</f>
        <v/>
      </c>
      <c r="K927" s="5" t="str">
        <f>IF(ISBLANK('Monitor Data'!P920),"",IF(K$4&gt;'Monitor Data'!P920,"",ABS(K$4-'Monitor Data'!P920)))</f>
        <v/>
      </c>
      <c r="L927" s="5" t="str">
        <f>IF(ISBLANK('Monitor Data'!Q920),"",IF(L$4&gt;'Monitor Data'!Q920,"",ABS(L$4-'Monitor Data'!Q920)))</f>
        <v/>
      </c>
      <c r="M927" s="5" t="str">
        <f>IF(ISBLANK('Monitor Data'!R920),"",IF(M$4&gt;'Monitor Data'!R920,"",ABS(M$4-'Monitor Data'!R920)))</f>
        <v/>
      </c>
      <c r="N927" s="5" t="str">
        <f>IF(ISBLANK('Monitor Data'!S920),"",IF(N$4&gt;'Monitor Data'!S920,"",ABS(N$4-'Monitor Data'!S920)))</f>
        <v/>
      </c>
    </row>
    <row r="928" spans="1:14" x14ac:dyDescent="0.25">
      <c r="A928" s="8">
        <v>45116</v>
      </c>
      <c r="B928" s="5" t="str">
        <f>IF(ISBLANK('Monitor Data'!B921),"",IF(B$4&gt;'Monitor Data'!B921,"",ABS(B$4-'Monitor Data'!B921)))</f>
        <v/>
      </c>
      <c r="C928" s="5" t="str">
        <f>IF(ISBLANK('Monitor Data'!D921),"",IF(C$4&gt;'Monitor Data'!D921,"",ABS(C$4-'Monitor Data'!D921)))</f>
        <v/>
      </c>
      <c r="D928" s="5" t="str">
        <f>IF(ISBLANK('Monitor Data'!E921),"",IF(D$4&gt;'Monitor Data'!E921,"",ABS(D$4-'Monitor Data'!E921)))</f>
        <v/>
      </c>
      <c r="E928" s="5" t="str">
        <f>IF(ISBLANK('Monitor Data'!G921),"",IF(E$4&gt;'Monitor Data'!G921,"",ABS(E$4-'Monitor Data'!G921)))</f>
        <v/>
      </c>
      <c r="F928" s="5" t="str">
        <f>IF(ISBLANK('Monitor Data'!H921),"",IF(F$4&gt;'Monitor Data'!H921,"",ABS(F$4-'Monitor Data'!H921)))</f>
        <v/>
      </c>
      <c r="G928" s="5" t="str">
        <f>IF(ISBLANK('Monitor Data'!J921),"",IF(G$4&gt;'Monitor Data'!J921,"",ABS(G$4-'Monitor Data'!J921)))</f>
        <v/>
      </c>
      <c r="H928" s="5" t="str">
        <f>IF(ISBLANK('Monitor Data'!L921),"",IF(H$4&gt;'Monitor Data'!L921,"",ABS(H$4-'Monitor Data'!L921)))</f>
        <v/>
      </c>
      <c r="I928" s="5" t="str">
        <f>IF(ISBLANK('Monitor Data'!M921),"",IF(I$4&gt;'Monitor Data'!M921,"",ABS(I$4-'Monitor Data'!M921)))</f>
        <v/>
      </c>
      <c r="J928" s="5" t="str">
        <f>IF(ISBLANK('Monitor Data'!O921),"",IF(J$4&gt;'Monitor Data'!O921,"",ABS(J$4-'Monitor Data'!O921)))</f>
        <v/>
      </c>
      <c r="K928" s="5" t="str">
        <f>IF(ISBLANK('Monitor Data'!P921),"",IF(K$4&gt;'Monitor Data'!P921,"",ABS(K$4-'Monitor Data'!P921)))</f>
        <v/>
      </c>
      <c r="L928" s="5" t="str">
        <f>IF(ISBLANK('Monitor Data'!Q921),"",IF(L$4&gt;'Monitor Data'!Q921,"",ABS(L$4-'Monitor Data'!Q921)))</f>
        <v/>
      </c>
      <c r="M928" s="5" t="str">
        <f>IF(ISBLANK('Monitor Data'!R921),"",IF(M$4&gt;'Monitor Data'!R921,"",ABS(M$4-'Monitor Data'!R921)))</f>
        <v/>
      </c>
      <c r="N928" s="5" t="str">
        <f>IF(ISBLANK('Monitor Data'!S921),"",IF(N$4&gt;'Monitor Data'!S921,"",ABS(N$4-'Monitor Data'!S921)))</f>
        <v/>
      </c>
    </row>
    <row r="929" spans="1:14" x14ac:dyDescent="0.25">
      <c r="A929" s="8">
        <v>45117</v>
      </c>
      <c r="B929" s="5" t="str">
        <f>IF(ISBLANK('Monitor Data'!B922),"",IF(B$4&gt;'Monitor Data'!B922,"",ABS(B$4-'Monitor Data'!B922)))</f>
        <v/>
      </c>
      <c r="C929" s="5" t="str">
        <f>IF(ISBLANK('Monitor Data'!D922),"",IF(C$4&gt;'Monitor Data'!D922,"",ABS(C$4-'Monitor Data'!D922)))</f>
        <v/>
      </c>
      <c r="D929" s="5" t="str">
        <f>IF(ISBLANK('Monitor Data'!E922),"",IF(D$4&gt;'Monitor Data'!E922,"",ABS(D$4-'Monitor Data'!E922)))</f>
        <v/>
      </c>
      <c r="E929" s="5">
        <f>IF(ISBLANK('Monitor Data'!G922),"",IF(E$4&gt;'Monitor Data'!G922,"",ABS(E$4-'Monitor Data'!G922)))</f>
        <v>0.14999999999999947</v>
      </c>
      <c r="F929" s="5" t="str">
        <f>IF(ISBLANK('Monitor Data'!H922),"",IF(F$4&gt;'Monitor Data'!H922,"",ABS(F$4-'Monitor Data'!H922)))</f>
        <v/>
      </c>
      <c r="G929" s="5" t="str">
        <f>IF(ISBLANK('Monitor Data'!J922),"",IF(G$4&gt;'Monitor Data'!J922,"",ABS(G$4-'Monitor Data'!J922)))</f>
        <v/>
      </c>
      <c r="H929" s="5" t="str">
        <f>IF(ISBLANK('Monitor Data'!L922),"",IF(H$4&gt;'Monitor Data'!L922,"",ABS(H$4-'Monitor Data'!L922)))</f>
        <v/>
      </c>
      <c r="I929" s="5" t="str">
        <f>IF(ISBLANK('Monitor Data'!M922),"",IF(I$4&gt;'Monitor Data'!M922,"",ABS(I$4-'Monitor Data'!M922)))</f>
        <v/>
      </c>
      <c r="J929" s="5" t="str">
        <f>IF(ISBLANK('Monitor Data'!O922),"",IF(J$4&gt;'Monitor Data'!O922,"",ABS(J$4-'Monitor Data'!O922)))</f>
        <v/>
      </c>
      <c r="K929" s="5">
        <f>IF(ISBLANK('Monitor Data'!P922),"",IF(K$4&gt;'Monitor Data'!P922,"",ABS(K$4-'Monitor Data'!P922)))</f>
        <v>0</v>
      </c>
      <c r="L929" s="5" t="str">
        <f>IF(ISBLANK('Monitor Data'!Q922),"",IF(L$4&gt;'Monitor Data'!Q922,"",ABS(L$4-'Monitor Data'!Q922)))</f>
        <v/>
      </c>
      <c r="M929" s="5" t="str">
        <f>IF(ISBLANK('Monitor Data'!R922),"",IF(M$4&gt;'Monitor Data'!R922,"",ABS(M$4-'Monitor Data'!R922)))</f>
        <v/>
      </c>
      <c r="N929" s="5" t="str">
        <f>IF(ISBLANK('Monitor Data'!S922),"",IF(N$4&gt;'Monitor Data'!S922,"",ABS(N$4-'Monitor Data'!S922)))</f>
        <v/>
      </c>
    </row>
    <row r="930" spans="1:14" x14ac:dyDescent="0.25">
      <c r="A930" s="8">
        <v>45118</v>
      </c>
      <c r="B930" s="5" t="str">
        <f>IF(ISBLANK('Monitor Data'!B923),"",IF(B$4&gt;'Monitor Data'!B923,"",ABS(B$4-'Monitor Data'!B923)))</f>
        <v/>
      </c>
      <c r="C930" s="5">
        <f>IF(ISBLANK('Monitor Data'!D923),"",IF(C$4&gt;'Monitor Data'!D923,"",ABS(C$4-'Monitor Data'!D923)))</f>
        <v>1.0999999999999996</v>
      </c>
      <c r="D930" s="5">
        <f>IF(ISBLANK('Monitor Data'!E923),"",IF(D$4&gt;'Monitor Data'!E923,"",ABS(D$4-'Monitor Data'!E923)))</f>
        <v>0.99999999999999911</v>
      </c>
      <c r="E930" s="5">
        <f>IF(ISBLANK('Monitor Data'!G923),"",IF(E$4&gt;'Monitor Data'!G923,"",ABS(E$4-'Monitor Data'!G923)))</f>
        <v>0.34999999999999964</v>
      </c>
      <c r="F930" s="5">
        <f>IF(ISBLANK('Monitor Data'!H923),"",IF(F$4&gt;'Monitor Data'!H923,"",ABS(F$4-'Monitor Data'!H923)))</f>
        <v>1.1000000000000005</v>
      </c>
      <c r="G930" s="5">
        <f>IF(ISBLANK('Monitor Data'!J923),"",IF(G$4&gt;'Monitor Data'!J923,"",ABS(G$4-'Monitor Data'!J923)))</f>
        <v>1</v>
      </c>
      <c r="H930" s="5" t="str">
        <f>IF(ISBLANK('Monitor Data'!L923),"",IF(H$4&gt;'Monitor Data'!L923,"",ABS(H$4-'Monitor Data'!L923)))</f>
        <v/>
      </c>
      <c r="I930" s="5">
        <f>IF(ISBLANK('Monitor Data'!M923),"",IF(I$4&gt;'Monitor Data'!M923,"",ABS(I$4-'Monitor Data'!M923)))</f>
        <v>1.8000000000000007</v>
      </c>
      <c r="J930" s="5">
        <f>IF(ISBLANK('Monitor Data'!O923),"",IF(J$4&gt;'Monitor Data'!O923,"",ABS(J$4-'Monitor Data'!O923)))</f>
        <v>0.29999999999999982</v>
      </c>
      <c r="K930" s="5">
        <f>IF(ISBLANK('Monitor Data'!P923),"",IF(K$4&gt;'Monitor Data'!P923,"",ABS(K$4-'Monitor Data'!P923)))</f>
        <v>1.6000000000000005</v>
      </c>
      <c r="L930" s="5">
        <f>IF(ISBLANK('Monitor Data'!Q923),"",IF(L$4&gt;'Monitor Data'!Q923,"",ABS(L$4-'Monitor Data'!Q923)))</f>
        <v>1.3000000000000007</v>
      </c>
      <c r="M930" s="5">
        <f>IF(ISBLANK('Monitor Data'!R923),"",IF(M$4&gt;'Monitor Data'!R923,"",ABS(M$4-'Monitor Data'!R923)))</f>
        <v>0.70000000000000018</v>
      </c>
      <c r="N930" s="5">
        <f>IF(ISBLANK('Monitor Data'!S923),"",IF(N$4&gt;'Monitor Data'!S923,"",ABS(N$4-'Monitor Data'!S923)))</f>
        <v>0</v>
      </c>
    </row>
    <row r="931" spans="1:14" x14ac:dyDescent="0.25">
      <c r="A931" s="8">
        <v>45119</v>
      </c>
      <c r="B931" s="5" t="str">
        <f>IF(ISBLANK('Monitor Data'!B924),"",IF(B$4&gt;'Monitor Data'!B924,"",ABS(B$4-'Monitor Data'!B924)))</f>
        <v/>
      </c>
      <c r="C931" s="5" t="str">
        <f>IF(ISBLANK('Monitor Data'!D924),"",IF(C$4&gt;'Monitor Data'!D924,"",ABS(C$4-'Monitor Data'!D924)))</f>
        <v/>
      </c>
      <c r="D931" s="5" t="str">
        <f>IF(ISBLANK('Monitor Data'!E924),"",IF(D$4&gt;'Monitor Data'!E924,"",ABS(D$4-'Monitor Data'!E924)))</f>
        <v/>
      </c>
      <c r="E931" s="5" t="str">
        <f>IF(ISBLANK('Monitor Data'!G924),"",IF(E$4&gt;'Monitor Data'!G924,"",ABS(E$4-'Monitor Data'!G924)))</f>
        <v/>
      </c>
      <c r="F931" s="5" t="str">
        <f>IF(ISBLANK('Monitor Data'!H924),"",IF(F$4&gt;'Monitor Data'!H924,"",ABS(F$4-'Monitor Data'!H924)))</f>
        <v/>
      </c>
      <c r="G931" s="5" t="str">
        <f>IF(ISBLANK('Monitor Data'!J924),"",IF(G$4&gt;'Monitor Data'!J924,"",ABS(G$4-'Monitor Data'!J924)))</f>
        <v/>
      </c>
      <c r="H931" s="5" t="str">
        <f>IF(ISBLANK('Monitor Data'!L924),"",IF(H$4&gt;'Monitor Data'!L924,"",ABS(H$4-'Monitor Data'!L924)))</f>
        <v/>
      </c>
      <c r="I931" s="5" t="str">
        <f>IF(ISBLANK('Monitor Data'!M924),"",IF(I$4&gt;'Monitor Data'!M924,"",ABS(I$4-'Monitor Data'!M924)))</f>
        <v/>
      </c>
      <c r="J931" s="5" t="str">
        <f>IF(ISBLANK('Monitor Data'!O924),"",IF(J$4&gt;'Monitor Data'!O924,"",ABS(J$4-'Monitor Data'!O924)))</f>
        <v/>
      </c>
      <c r="K931" s="5" t="str">
        <f>IF(ISBLANK('Monitor Data'!P924),"",IF(K$4&gt;'Monitor Data'!P924,"",ABS(K$4-'Monitor Data'!P924)))</f>
        <v/>
      </c>
      <c r="L931" s="5" t="str">
        <f>IF(ISBLANK('Monitor Data'!Q924),"",IF(L$4&gt;'Monitor Data'!Q924,"",ABS(L$4-'Monitor Data'!Q924)))</f>
        <v/>
      </c>
      <c r="M931" s="5" t="str">
        <f>IF(ISBLANK('Monitor Data'!R924),"",IF(M$4&gt;'Monitor Data'!R924,"",ABS(M$4-'Monitor Data'!R924)))</f>
        <v/>
      </c>
      <c r="N931" s="5" t="str">
        <f>IF(ISBLANK('Monitor Data'!S924),"",IF(N$4&gt;'Monitor Data'!S924,"",ABS(N$4-'Monitor Data'!S924)))</f>
        <v/>
      </c>
    </row>
    <row r="932" spans="1:14" x14ac:dyDescent="0.25">
      <c r="A932" s="8">
        <v>45120</v>
      </c>
      <c r="B932" s="5" t="str">
        <f>IF(ISBLANK('Monitor Data'!B925),"",IF(B$4&gt;'Monitor Data'!B925,"",ABS(B$4-'Monitor Data'!B925)))</f>
        <v/>
      </c>
      <c r="C932" s="5" t="str">
        <f>IF(ISBLANK('Monitor Data'!D925),"",IF(C$4&gt;'Monitor Data'!D925,"",ABS(C$4-'Monitor Data'!D925)))</f>
        <v/>
      </c>
      <c r="D932" s="5" t="str">
        <f>IF(ISBLANK('Monitor Data'!E925),"",IF(D$4&gt;'Monitor Data'!E925,"",ABS(D$4-'Monitor Data'!E925)))</f>
        <v/>
      </c>
      <c r="E932" s="5" t="str">
        <f>IF(ISBLANK('Monitor Data'!G925),"",IF(E$4&gt;'Monitor Data'!G925,"",ABS(E$4-'Monitor Data'!G925)))</f>
        <v/>
      </c>
      <c r="F932" s="5" t="str">
        <f>IF(ISBLANK('Monitor Data'!H925),"",IF(F$4&gt;'Monitor Data'!H925,"",ABS(F$4-'Monitor Data'!H925)))</f>
        <v/>
      </c>
      <c r="G932" s="5" t="str">
        <f>IF(ISBLANK('Monitor Data'!J925),"",IF(G$4&gt;'Monitor Data'!J925,"",ABS(G$4-'Monitor Data'!J925)))</f>
        <v/>
      </c>
      <c r="H932" s="5" t="str">
        <f>IF(ISBLANK('Monitor Data'!L925),"",IF(H$4&gt;'Monitor Data'!L925,"",ABS(H$4-'Monitor Data'!L925)))</f>
        <v/>
      </c>
      <c r="I932" s="5" t="str">
        <f>IF(ISBLANK('Monitor Data'!M925),"",IF(I$4&gt;'Monitor Data'!M925,"",ABS(I$4-'Monitor Data'!M925)))</f>
        <v/>
      </c>
      <c r="J932" s="5" t="str">
        <f>IF(ISBLANK('Monitor Data'!O925),"",IF(J$4&gt;'Monitor Data'!O925,"",ABS(J$4-'Monitor Data'!O925)))</f>
        <v/>
      </c>
      <c r="K932" s="5" t="str">
        <f>IF(ISBLANK('Monitor Data'!P925),"",IF(K$4&gt;'Monitor Data'!P925,"",ABS(K$4-'Monitor Data'!P925)))</f>
        <v/>
      </c>
      <c r="L932" s="5" t="str">
        <f>IF(ISBLANK('Monitor Data'!Q925),"",IF(L$4&gt;'Monitor Data'!Q925,"",ABS(L$4-'Monitor Data'!Q925)))</f>
        <v/>
      </c>
      <c r="M932" s="5" t="str">
        <f>IF(ISBLANK('Monitor Data'!R925),"",IF(M$4&gt;'Monitor Data'!R925,"",ABS(M$4-'Monitor Data'!R925)))</f>
        <v/>
      </c>
      <c r="N932" s="5" t="str">
        <f>IF(ISBLANK('Monitor Data'!S925),"",IF(N$4&gt;'Monitor Data'!S925,"",ABS(N$4-'Monitor Data'!S925)))</f>
        <v/>
      </c>
    </row>
    <row r="933" spans="1:14" x14ac:dyDescent="0.25">
      <c r="A933" s="8">
        <v>45121</v>
      </c>
      <c r="B933" s="5" t="str">
        <f>IF(ISBLANK('Monitor Data'!B926),"",IF(B$4&gt;'Monitor Data'!B926,"",ABS(B$4-'Monitor Data'!B926)))</f>
        <v/>
      </c>
      <c r="C933" s="5" t="str">
        <f>IF(ISBLANK('Monitor Data'!D926),"",IF(C$4&gt;'Monitor Data'!D926,"",ABS(C$4-'Monitor Data'!D926)))</f>
        <v/>
      </c>
      <c r="D933" s="5" t="str">
        <f>IF(ISBLANK('Monitor Data'!E926),"",IF(D$4&gt;'Monitor Data'!E926,"",ABS(D$4-'Monitor Data'!E926)))</f>
        <v/>
      </c>
      <c r="E933" s="5" t="str">
        <f>IF(ISBLANK('Monitor Data'!G926),"",IF(E$4&gt;'Monitor Data'!G926,"",ABS(E$4-'Monitor Data'!G926)))</f>
        <v/>
      </c>
      <c r="F933" s="5" t="str">
        <f>IF(ISBLANK('Monitor Data'!H926),"",IF(F$4&gt;'Monitor Data'!H926,"",ABS(F$4-'Monitor Data'!H926)))</f>
        <v/>
      </c>
      <c r="G933" s="5" t="str">
        <f>IF(ISBLANK('Monitor Data'!J926),"",IF(G$4&gt;'Monitor Data'!J926,"",ABS(G$4-'Monitor Data'!J926)))</f>
        <v/>
      </c>
      <c r="H933" s="5" t="str">
        <f>IF(ISBLANK('Monitor Data'!L926),"",IF(H$4&gt;'Monitor Data'!L926,"",ABS(H$4-'Monitor Data'!L926)))</f>
        <v/>
      </c>
      <c r="I933" s="5" t="str">
        <f>IF(ISBLANK('Monitor Data'!M926),"",IF(I$4&gt;'Monitor Data'!M926,"",ABS(I$4-'Monitor Data'!M926)))</f>
        <v/>
      </c>
      <c r="J933" s="5" t="str">
        <f>IF(ISBLANK('Monitor Data'!O926),"",IF(J$4&gt;'Monitor Data'!O926,"",ABS(J$4-'Monitor Data'!O926)))</f>
        <v/>
      </c>
      <c r="K933" s="5" t="str">
        <f>IF(ISBLANK('Monitor Data'!P926),"",IF(K$4&gt;'Monitor Data'!P926,"",ABS(K$4-'Monitor Data'!P926)))</f>
        <v/>
      </c>
      <c r="L933" s="5" t="str">
        <f>IF(ISBLANK('Monitor Data'!Q926),"",IF(L$4&gt;'Monitor Data'!Q926,"",ABS(L$4-'Monitor Data'!Q926)))</f>
        <v/>
      </c>
      <c r="M933" s="5" t="str">
        <f>IF(ISBLANK('Monitor Data'!R926),"",IF(M$4&gt;'Monitor Data'!R926,"",ABS(M$4-'Monitor Data'!R926)))</f>
        <v/>
      </c>
      <c r="N933" s="5" t="str">
        <f>IF(ISBLANK('Monitor Data'!S926),"",IF(N$4&gt;'Monitor Data'!S926,"",ABS(N$4-'Monitor Data'!S926)))</f>
        <v/>
      </c>
    </row>
    <row r="934" spans="1:14" x14ac:dyDescent="0.25">
      <c r="A934" s="8">
        <v>45122</v>
      </c>
      <c r="B934" s="5" t="str">
        <f>IF(ISBLANK('Monitor Data'!B927),"",IF(B$4&gt;'Monitor Data'!B927,"",ABS(B$4-'Monitor Data'!B927)))</f>
        <v/>
      </c>
      <c r="C934" s="5" t="str">
        <f>IF(ISBLANK('Monitor Data'!D927),"",IF(C$4&gt;'Monitor Data'!D927,"",ABS(C$4-'Monitor Data'!D927)))</f>
        <v/>
      </c>
      <c r="D934" s="5">
        <f>IF(ISBLANK('Monitor Data'!E927),"",IF(D$4&gt;'Monitor Data'!E927,"",ABS(D$4-'Monitor Data'!E927)))</f>
        <v>22.8</v>
      </c>
      <c r="E934" s="5">
        <f>IF(ISBLANK('Monitor Data'!G927),"",IF(E$4&gt;'Monitor Data'!G927,"",ABS(E$4-'Monitor Data'!G927)))</f>
        <v>23.150000000000002</v>
      </c>
      <c r="F934" s="5" t="str">
        <f>IF(ISBLANK('Monitor Data'!H927),"",IF(F$4&gt;'Monitor Data'!H927,"",ABS(F$4-'Monitor Data'!H927)))</f>
        <v/>
      </c>
      <c r="G934" s="5" t="str">
        <f>IF(ISBLANK('Monitor Data'!J927),"",IF(G$4&gt;'Monitor Data'!J927,"",ABS(G$4-'Monitor Data'!J927)))</f>
        <v/>
      </c>
      <c r="H934" s="5" t="str">
        <f>IF(ISBLANK('Monitor Data'!L927),"",IF(H$4&gt;'Monitor Data'!L927,"",ABS(H$4-'Monitor Data'!L927)))</f>
        <v/>
      </c>
      <c r="I934" s="5">
        <f>IF(ISBLANK('Monitor Data'!M927),"",IF(I$4&gt;'Monitor Data'!M927,"",ABS(I$4-'Monitor Data'!M927)))</f>
        <v>37.5</v>
      </c>
      <c r="J934" s="5" t="str">
        <f>IF(ISBLANK('Monitor Data'!O927),"",IF(J$4&gt;'Monitor Data'!O927,"",ABS(J$4-'Monitor Data'!O927)))</f>
        <v/>
      </c>
      <c r="K934" s="5">
        <f>IF(ISBLANK('Monitor Data'!P927),"",IF(K$4&gt;'Monitor Data'!P927,"",ABS(K$4-'Monitor Data'!P927)))</f>
        <v>20.6</v>
      </c>
      <c r="L934" s="5" t="str">
        <f>IF(ISBLANK('Monitor Data'!Q927),"",IF(L$4&gt;'Monitor Data'!Q927,"",ABS(L$4-'Monitor Data'!Q927)))</f>
        <v/>
      </c>
      <c r="M934" s="5" t="str">
        <f>IF(ISBLANK('Monitor Data'!R927),"",IF(M$4&gt;'Monitor Data'!R927,"",ABS(M$4-'Monitor Data'!R927)))</f>
        <v/>
      </c>
      <c r="N934" s="5" t="str">
        <f>IF(ISBLANK('Monitor Data'!S927),"",IF(N$4&gt;'Monitor Data'!S927,"",ABS(N$4-'Monitor Data'!S927)))</f>
        <v/>
      </c>
    </row>
    <row r="935" spans="1:14" x14ac:dyDescent="0.25">
      <c r="A935" s="8">
        <v>45123</v>
      </c>
      <c r="B935" s="5" t="str">
        <f>IF(ISBLANK('Monitor Data'!B928),"",IF(B$4&gt;'Monitor Data'!B928,"",ABS(B$4-'Monitor Data'!B928)))</f>
        <v/>
      </c>
      <c r="C935" s="5" t="str">
        <f>IF(ISBLANK('Monitor Data'!D928),"",IF(C$4&gt;'Monitor Data'!D928,"",ABS(C$4-'Monitor Data'!D928)))</f>
        <v/>
      </c>
      <c r="D935" s="5">
        <f>IF(ISBLANK('Monitor Data'!E928),"",IF(D$4&gt;'Monitor Data'!E928,"",ABS(D$4-'Monitor Data'!E928)))</f>
        <v>42.3</v>
      </c>
      <c r="E935" s="5">
        <f>IF(ISBLANK('Monitor Data'!G928),"",IF(E$4&gt;'Monitor Data'!G928,"",ABS(E$4-'Monitor Data'!G928)))</f>
        <v>39.449999999999996</v>
      </c>
      <c r="F935" s="5" t="str">
        <f>IF(ISBLANK('Monitor Data'!H928),"",IF(F$4&gt;'Monitor Data'!H928,"",ABS(F$4-'Monitor Data'!H928)))</f>
        <v/>
      </c>
      <c r="G935" s="5" t="str">
        <f>IF(ISBLANK('Monitor Data'!J928),"",IF(G$4&gt;'Monitor Data'!J928,"",ABS(G$4-'Monitor Data'!J928)))</f>
        <v/>
      </c>
      <c r="H935" s="5" t="str">
        <f>IF(ISBLANK('Monitor Data'!L928),"",IF(H$4&gt;'Monitor Data'!L928,"",ABS(H$4-'Monitor Data'!L928)))</f>
        <v/>
      </c>
      <c r="I935" s="5">
        <f>IF(ISBLANK('Monitor Data'!M928),"",IF(I$4&gt;'Monitor Data'!M928,"",ABS(I$4-'Monitor Data'!M928)))</f>
        <v>54.6</v>
      </c>
      <c r="J935" s="5" t="str">
        <f>IF(ISBLANK('Monitor Data'!O928),"",IF(J$4&gt;'Monitor Data'!O928,"",ABS(J$4-'Monitor Data'!O928)))</f>
        <v/>
      </c>
      <c r="K935" s="5">
        <f>IF(ISBLANK('Monitor Data'!P928),"",IF(K$4&gt;'Monitor Data'!P928,"",ABS(K$4-'Monitor Data'!P928)))</f>
        <v>38.099999999999994</v>
      </c>
      <c r="L935" s="5" t="str">
        <f>IF(ISBLANK('Monitor Data'!Q928),"",IF(L$4&gt;'Monitor Data'!Q928,"",ABS(L$4-'Monitor Data'!Q928)))</f>
        <v/>
      </c>
      <c r="M935" s="5" t="str">
        <f>IF(ISBLANK('Monitor Data'!R928),"",IF(M$4&gt;'Monitor Data'!R928,"",ABS(M$4-'Monitor Data'!R928)))</f>
        <v/>
      </c>
      <c r="N935" s="5" t="str">
        <f>IF(ISBLANK('Monitor Data'!S928),"",IF(N$4&gt;'Monitor Data'!S928,"",ABS(N$4-'Monitor Data'!S928)))</f>
        <v/>
      </c>
    </row>
    <row r="936" spans="1:14" x14ac:dyDescent="0.25">
      <c r="A936" s="8">
        <v>45124</v>
      </c>
      <c r="B936" s="5">
        <f>IF(ISBLANK('Monitor Data'!B929),"",IF(B$4&gt;'Monitor Data'!B929,"",ABS(B$4-'Monitor Data'!B929)))</f>
        <v>2.5</v>
      </c>
      <c r="C936" s="5">
        <f>IF(ISBLANK('Monitor Data'!D929),"",IF(C$4&gt;'Monitor Data'!D929,"",ABS(C$4-'Monitor Data'!D929)))</f>
        <v>7.4</v>
      </c>
      <c r="D936" s="5">
        <f>IF(ISBLANK('Monitor Data'!E929),"",IF(D$4&gt;'Monitor Data'!E929,"",ABS(D$4-'Monitor Data'!E929)))</f>
        <v>10</v>
      </c>
      <c r="E936" s="5">
        <f>IF(ISBLANK('Monitor Data'!G929),"",IF(E$4&gt;'Monitor Data'!G929,"",ABS(E$4-'Monitor Data'!G929)))</f>
        <v>6.05</v>
      </c>
      <c r="F936" s="5">
        <f>IF(ISBLANK('Monitor Data'!H929),"",IF(F$4&gt;'Monitor Data'!H929,"",ABS(F$4-'Monitor Data'!H929)))</f>
        <v>9.2000000000000011</v>
      </c>
      <c r="G936" s="5">
        <f>IF(ISBLANK('Monitor Data'!J929),"",IF(G$4&gt;'Monitor Data'!J929,"",ABS(G$4-'Monitor Data'!J929)))</f>
        <v>13.499999999999998</v>
      </c>
      <c r="H936" s="5" t="str">
        <f>IF(ISBLANK('Monitor Data'!L929),"",IF(H$4&gt;'Monitor Data'!L929,"",ABS(H$4-'Monitor Data'!L929)))</f>
        <v/>
      </c>
      <c r="I936" s="5">
        <f>IF(ISBLANK('Monitor Data'!M929),"",IF(I$4&gt;'Monitor Data'!M929,"",ABS(I$4-'Monitor Data'!M929)))</f>
        <v>9.8999999999999986</v>
      </c>
      <c r="J936" s="5">
        <f>IF(ISBLANK('Monitor Data'!O929),"",IF(J$4&gt;'Monitor Data'!O929,"",ABS(J$4-'Monitor Data'!O929)))</f>
        <v>5.4</v>
      </c>
      <c r="K936" s="5">
        <f>IF(ISBLANK('Monitor Data'!P929),"",IF(K$4&gt;'Monitor Data'!P929,"",ABS(K$4-'Monitor Data'!P929)))</f>
        <v>10.400000000000002</v>
      </c>
      <c r="L936" s="5">
        <f>IF(ISBLANK('Monitor Data'!Q929),"",IF(L$4&gt;'Monitor Data'!Q929,"",ABS(L$4-'Monitor Data'!Q929)))</f>
        <v>12.4</v>
      </c>
      <c r="M936" s="5">
        <f>IF(ISBLANK('Monitor Data'!R929),"",IF(M$4&gt;'Monitor Data'!R929,"",ABS(M$4-'Monitor Data'!R929)))</f>
        <v>9.6999999999999993</v>
      </c>
      <c r="N936" s="5">
        <f>IF(ISBLANK('Monitor Data'!S929),"",IF(N$4&gt;'Monitor Data'!S929,"",ABS(N$4-'Monitor Data'!S929)))</f>
        <v>8.8000000000000007</v>
      </c>
    </row>
    <row r="937" spans="1:14" x14ac:dyDescent="0.25">
      <c r="A937" s="8">
        <v>45125</v>
      </c>
      <c r="B937" s="5" t="str">
        <f>IF(ISBLANK('Monitor Data'!B930),"",IF(B$4&gt;'Monitor Data'!B930,"",ABS(B$4-'Monitor Data'!B930)))</f>
        <v/>
      </c>
      <c r="C937" s="5" t="str">
        <f>IF(ISBLANK('Monitor Data'!D930),"",IF(C$4&gt;'Monitor Data'!D930,"",ABS(C$4-'Monitor Data'!D930)))</f>
        <v/>
      </c>
      <c r="D937" s="5" t="str">
        <f>IF(ISBLANK('Monitor Data'!E930),"",IF(D$4&gt;'Monitor Data'!E930,"",ABS(D$4-'Monitor Data'!E930)))</f>
        <v/>
      </c>
      <c r="E937" s="5" t="str">
        <f>IF(ISBLANK('Monitor Data'!G930),"",IF(E$4&gt;'Monitor Data'!G930,"",ABS(E$4-'Monitor Data'!G930)))</f>
        <v/>
      </c>
      <c r="F937" s="5" t="str">
        <f>IF(ISBLANK('Monitor Data'!H930),"",IF(F$4&gt;'Monitor Data'!H930,"",ABS(F$4-'Monitor Data'!H930)))</f>
        <v/>
      </c>
      <c r="G937" s="5" t="str">
        <f>IF(ISBLANK('Monitor Data'!J930),"",IF(G$4&gt;'Monitor Data'!J930,"",ABS(G$4-'Monitor Data'!J930)))</f>
        <v/>
      </c>
      <c r="H937" s="5" t="str">
        <f>IF(ISBLANK('Monitor Data'!L930),"",IF(H$4&gt;'Monitor Data'!L930,"",ABS(H$4-'Monitor Data'!L930)))</f>
        <v/>
      </c>
      <c r="I937" s="5" t="str">
        <f>IF(ISBLANK('Monitor Data'!M930),"",IF(I$4&gt;'Monitor Data'!M930,"",ABS(I$4-'Monitor Data'!M930)))</f>
        <v/>
      </c>
      <c r="J937" s="5" t="str">
        <f>IF(ISBLANK('Monitor Data'!O930),"",IF(J$4&gt;'Monitor Data'!O930,"",ABS(J$4-'Monitor Data'!O930)))</f>
        <v/>
      </c>
      <c r="K937" s="5" t="str">
        <f>IF(ISBLANK('Monitor Data'!P930),"",IF(K$4&gt;'Monitor Data'!P930,"",ABS(K$4-'Monitor Data'!P930)))</f>
        <v/>
      </c>
      <c r="L937" s="5" t="str">
        <f>IF(ISBLANK('Monitor Data'!Q930),"",IF(L$4&gt;'Monitor Data'!Q930,"",ABS(L$4-'Monitor Data'!Q930)))</f>
        <v/>
      </c>
      <c r="M937" s="5" t="str">
        <f>IF(ISBLANK('Monitor Data'!R930),"",IF(M$4&gt;'Monitor Data'!R930,"",ABS(M$4-'Monitor Data'!R930)))</f>
        <v/>
      </c>
      <c r="N937" s="5" t="str">
        <f>IF(ISBLANK('Monitor Data'!S930),"",IF(N$4&gt;'Monitor Data'!S930,"",ABS(N$4-'Monitor Data'!S930)))</f>
        <v/>
      </c>
    </row>
    <row r="938" spans="1:14" x14ac:dyDescent="0.25">
      <c r="A938" s="8">
        <v>45126</v>
      </c>
      <c r="B938" s="5" t="str">
        <f>IF(ISBLANK('Monitor Data'!B931),"",IF(B$4&gt;'Monitor Data'!B931,"",ABS(B$4-'Monitor Data'!B931)))</f>
        <v/>
      </c>
      <c r="C938" s="5" t="str">
        <f>IF(ISBLANK('Monitor Data'!D931),"",IF(C$4&gt;'Monitor Data'!D931,"",ABS(C$4-'Monitor Data'!D931)))</f>
        <v/>
      </c>
      <c r="D938" s="5">
        <f>IF(ISBLANK('Monitor Data'!E931),"",IF(D$4&gt;'Monitor Data'!E931,"",ABS(D$4-'Monitor Data'!E931)))</f>
        <v>1.2999999999999998</v>
      </c>
      <c r="E938" s="5">
        <f>IF(ISBLANK('Monitor Data'!G931),"",IF(E$4&gt;'Monitor Data'!G931,"",ABS(E$4-'Monitor Data'!G931)))</f>
        <v>0.64999999999999947</v>
      </c>
      <c r="F938" s="5" t="str">
        <f>IF(ISBLANK('Monitor Data'!H931),"",IF(F$4&gt;'Monitor Data'!H931,"",ABS(F$4-'Monitor Data'!H931)))</f>
        <v/>
      </c>
      <c r="G938" s="5" t="str">
        <f>IF(ISBLANK('Monitor Data'!J931),"",IF(G$4&gt;'Monitor Data'!J931,"",ABS(G$4-'Monitor Data'!J931)))</f>
        <v/>
      </c>
      <c r="H938" s="5" t="str">
        <f>IF(ISBLANK('Monitor Data'!L931),"",IF(H$4&gt;'Monitor Data'!L931,"",ABS(H$4-'Monitor Data'!L931)))</f>
        <v/>
      </c>
      <c r="I938" s="5">
        <f>IF(ISBLANK('Monitor Data'!M931),"",IF(I$4&gt;'Monitor Data'!M931,"",ABS(I$4-'Monitor Data'!M931)))</f>
        <v>5.1999999999999993</v>
      </c>
      <c r="J938" s="5" t="str">
        <f>IF(ISBLANK('Monitor Data'!O931),"",IF(J$4&gt;'Monitor Data'!O931,"",ABS(J$4-'Monitor Data'!O931)))</f>
        <v/>
      </c>
      <c r="K938" s="5">
        <f>IF(ISBLANK('Monitor Data'!P931),"",IF(K$4&gt;'Monitor Data'!P931,"",ABS(K$4-'Monitor Data'!P931)))</f>
        <v>3.3</v>
      </c>
      <c r="L938" s="5" t="str">
        <f>IF(ISBLANK('Monitor Data'!Q931),"",IF(L$4&gt;'Monitor Data'!Q931,"",ABS(L$4-'Monitor Data'!Q931)))</f>
        <v/>
      </c>
      <c r="M938" s="5" t="str">
        <f>IF(ISBLANK('Monitor Data'!R931),"",IF(M$4&gt;'Monitor Data'!R931,"",ABS(M$4-'Monitor Data'!R931)))</f>
        <v/>
      </c>
      <c r="N938" s="5" t="str">
        <f>IF(ISBLANK('Monitor Data'!S931),"",IF(N$4&gt;'Monitor Data'!S931,"",ABS(N$4-'Monitor Data'!S931)))</f>
        <v/>
      </c>
    </row>
    <row r="939" spans="1:14" x14ac:dyDescent="0.25">
      <c r="A939" s="8">
        <v>45127</v>
      </c>
      <c r="B939" s="5">
        <f>IF(ISBLANK('Monitor Data'!B932),"",IF(B$4&gt;'Monitor Data'!B932,"",ABS(B$4-'Monitor Data'!B932)))</f>
        <v>1.4000000000000004</v>
      </c>
      <c r="C939" s="5">
        <f>IF(ISBLANK('Monitor Data'!D932),"",IF(C$4&gt;'Monitor Data'!D932,"",ABS(C$4-'Monitor Data'!D932)))</f>
        <v>2</v>
      </c>
      <c r="D939" s="5">
        <f>IF(ISBLANK('Monitor Data'!E932),"",IF(D$4&gt;'Monitor Data'!E932,"",ABS(D$4-'Monitor Data'!E932)))</f>
        <v>2.4999999999999991</v>
      </c>
      <c r="E939" s="5">
        <f>IF(ISBLANK('Monitor Data'!G932),"",IF(E$4&gt;'Monitor Data'!G932,"",ABS(E$4-'Monitor Data'!G932)))</f>
        <v>1.5499999999999998</v>
      </c>
      <c r="F939" s="5">
        <f>IF(ISBLANK('Monitor Data'!H932),"",IF(F$4&gt;'Monitor Data'!H932,"",ABS(F$4-'Monitor Data'!H932)))</f>
        <v>2.4000000000000004</v>
      </c>
      <c r="G939" s="5">
        <f>IF(ISBLANK('Monitor Data'!J932),"",IF(G$4&gt;'Monitor Data'!J932,"",ABS(G$4-'Monitor Data'!J932)))</f>
        <v>3</v>
      </c>
      <c r="H939" s="5">
        <f>IF(ISBLANK('Monitor Data'!L932),"",IF(H$4&gt;'Monitor Data'!L932,"",ABS(H$4-'Monitor Data'!L932)))</f>
        <v>2.7</v>
      </c>
      <c r="I939" s="5">
        <f>IF(ISBLANK('Monitor Data'!M932),"",IF(I$4&gt;'Monitor Data'!M932,"",ABS(I$4-'Monitor Data'!M932)))</f>
        <v>2.4000000000000004</v>
      </c>
      <c r="J939" s="5">
        <f>IF(ISBLANK('Monitor Data'!O932),"",IF(J$4&gt;'Monitor Data'!O932,"",ABS(J$4-'Monitor Data'!O932)))</f>
        <v>2.1999999999999993</v>
      </c>
      <c r="K939" s="5">
        <f>IF(ISBLANK('Monitor Data'!P932),"",IF(K$4&gt;'Monitor Data'!P932,"",ABS(K$4-'Monitor Data'!P932)))</f>
        <v>3.2</v>
      </c>
      <c r="L939" s="5">
        <f>IF(ISBLANK('Monitor Data'!Q932),"",IF(L$4&gt;'Monitor Data'!Q932,"",ABS(L$4-'Monitor Data'!Q932)))</f>
        <v>2.5999999999999996</v>
      </c>
      <c r="M939" s="5">
        <f>IF(ISBLANK('Monitor Data'!R932),"",IF(M$4&gt;'Monitor Data'!R932,"",ABS(M$4-'Monitor Data'!R932)))</f>
        <v>4.3999999999999995</v>
      </c>
      <c r="N939" s="5">
        <f>IF(ISBLANK('Monitor Data'!S932),"",IF(N$4&gt;'Monitor Data'!S932,"",ABS(N$4-'Monitor Data'!S932)))</f>
        <v>0.79999999999999982</v>
      </c>
    </row>
    <row r="940" spans="1:14" x14ac:dyDescent="0.25">
      <c r="A940" s="8">
        <v>45128</v>
      </c>
      <c r="B940" s="5" t="str">
        <f>IF(ISBLANK('Monitor Data'!B933),"",IF(B$4&gt;'Monitor Data'!B933,"",ABS(B$4-'Monitor Data'!B933)))</f>
        <v/>
      </c>
      <c r="C940" s="5" t="str">
        <f>IF(ISBLANK('Monitor Data'!D933),"",IF(C$4&gt;'Monitor Data'!D933,"",ABS(C$4-'Monitor Data'!D933)))</f>
        <v/>
      </c>
      <c r="D940" s="5">
        <f>IF(ISBLANK('Monitor Data'!E933),"",IF(D$4&gt;'Monitor Data'!E933,"",ABS(D$4-'Monitor Data'!E933)))</f>
        <v>1.8999999999999995</v>
      </c>
      <c r="E940" s="5">
        <f>IF(ISBLANK('Monitor Data'!G933),"",IF(E$4&gt;'Monitor Data'!G933,"",ABS(E$4-'Monitor Data'!G933)))</f>
        <v>1.5499999999999998</v>
      </c>
      <c r="F940" s="5" t="str">
        <f>IF(ISBLANK('Monitor Data'!H933),"",IF(F$4&gt;'Monitor Data'!H933,"",ABS(F$4-'Monitor Data'!H933)))</f>
        <v/>
      </c>
      <c r="G940" s="5" t="str">
        <f>IF(ISBLANK('Monitor Data'!J933),"",IF(G$4&gt;'Monitor Data'!J933,"",ABS(G$4-'Monitor Data'!J933)))</f>
        <v/>
      </c>
      <c r="H940" s="5" t="str">
        <f>IF(ISBLANK('Monitor Data'!L933),"",IF(H$4&gt;'Monitor Data'!L933,"",ABS(H$4-'Monitor Data'!L933)))</f>
        <v/>
      </c>
      <c r="I940" s="5">
        <f>IF(ISBLANK('Monitor Data'!M933),"",IF(I$4&gt;'Monitor Data'!M933,"",ABS(I$4-'Monitor Data'!M933)))</f>
        <v>0.5</v>
      </c>
      <c r="J940" s="5" t="str">
        <f>IF(ISBLANK('Monitor Data'!O933),"",IF(J$4&gt;'Monitor Data'!O933,"",ABS(J$4-'Monitor Data'!O933)))</f>
        <v/>
      </c>
      <c r="K940" s="5">
        <f>IF(ISBLANK('Monitor Data'!P933),"",IF(K$4&gt;'Monitor Data'!P933,"",ABS(K$4-'Monitor Data'!P933)))</f>
        <v>0.70000000000000018</v>
      </c>
      <c r="L940" s="5" t="str">
        <f>IF(ISBLANK('Monitor Data'!Q933),"",IF(L$4&gt;'Monitor Data'!Q933,"",ABS(L$4-'Monitor Data'!Q933)))</f>
        <v/>
      </c>
      <c r="M940" s="5" t="str">
        <f>IF(ISBLANK('Monitor Data'!R933),"",IF(M$4&gt;'Monitor Data'!R933,"",ABS(M$4-'Monitor Data'!R933)))</f>
        <v/>
      </c>
      <c r="N940" s="5" t="str">
        <f>IF(ISBLANK('Monitor Data'!S933),"",IF(N$4&gt;'Monitor Data'!S933,"",ABS(N$4-'Monitor Data'!S933)))</f>
        <v/>
      </c>
    </row>
    <row r="941" spans="1:14" x14ac:dyDescent="0.25">
      <c r="A941" s="8">
        <v>45129</v>
      </c>
      <c r="B941" s="5" t="str">
        <f>IF(ISBLANK('Monitor Data'!B934),"",IF(B$4&gt;'Monitor Data'!B934,"",ABS(B$4-'Monitor Data'!B934)))</f>
        <v/>
      </c>
      <c r="C941" s="5" t="str">
        <f>IF(ISBLANK('Monitor Data'!D934),"",IF(C$4&gt;'Monitor Data'!D934,"",ABS(C$4-'Monitor Data'!D934)))</f>
        <v/>
      </c>
      <c r="D941" s="5">
        <f>IF(ISBLANK('Monitor Data'!E934),"",IF(D$4&gt;'Monitor Data'!E934,"",ABS(D$4-'Monitor Data'!E934)))</f>
        <v>2.8999999999999995</v>
      </c>
      <c r="E941" s="5">
        <f>IF(ISBLANK('Monitor Data'!G934),"",IF(E$4&gt;'Monitor Data'!G934,"",ABS(E$4-'Monitor Data'!G934)))</f>
        <v>2.4500000000000002</v>
      </c>
      <c r="F941" s="5" t="str">
        <f>IF(ISBLANK('Monitor Data'!H934),"",IF(F$4&gt;'Monitor Data'!H934,"",ABS(F$4-'Monitor Data'!H934)))</f>
        <v/>
      </c>
      <c r="G941" s="5" t="str">
        <f>IF(ISBLANK('Monitor Data'!J934),"",IF(G$4&gt;'Monitor Data'!J934,"",ABS(G$4-'Monitor Data'!J934)))</f>
        <v/>
      </c>
      <c r="H941" s="5" t="str">
        <f>IF(ISBLANK('Monitor Data'!L934),"",IF(H$4&gt;'Monitor Data'!L934,"",ABS(H$4-'Monitor Data'!L934)))</f>
        <v/>
      </c>
      <c r="I941" s="5">
        <f>IF(ISBLANK('Monitor Data'!M934),"",IF(I$4&gt;'Monitor Data'!M934,"",ABS(I$4-'Monitor Data'!M934)))</f>
        <v>3.1999999999999993</v>
      </c>
      <c r="J941" s="5" t="str">
        <f>IF(ISBLANK('Monitor Data'!O934),"",IF(J$4&gt;'Monitor Data'!O934,"",ABS(J$4-'Monitor Data'!O934)))</f>
        <v/>
      </c>
      <c r="K941" s="5">
        <f>IF(ISBLANK('Monitor Data'!P934),"",IF(K$4&gt;'Monitor Data'!P934,"",ABS(K$4-'Monitor Data'!P934)))</f>
        <v>2.8999999999999995</v>
      </c>
      <c r="L941" s="5" t="str">
        <f>IF(ISBLANK('Monitor Data'!Q934),"",IF(L$4&gt;'Monitor Data'!Q934,"",ABS(L$4-'Monitor Data'!Q934)))</f>
        <v/>
      </c>
      <c r="M941" s="5" t="str">
        <f>IF(ISBLANK('Monitor Data'!R934),"",IF(M$4&gt;'Monitor Data'!R934,"",ABS(M$4-'Monitor Data'!R934)))</f>
        <v/>
      </c>
      <c r="N941" s="5" t="str">
        <f>IF(ISBLANK('Monitor Data'!S934),"",IF(N$4&gt;'Monitor Data'!S934,"",ABS(N$4-'Monitor Data'!S934)))</f>
        <v/>
      </c>
    </row>
    <row r="942" spans="1:14" x14ac:dyDescent="0.25">
      <c r="A942" s="8">
        <v>45130</v>
      </c>
      <c r="B942" s="5">
        <f>IF(ISBLANK('Monitor Data'!B935),"",IF(B$4&gt;'Monitor Data'!B935,"",ABS(B$4-'Monitor Data'!B935)))</f>
        <v>6.9</v>
      </c>
      <c r="C942" s="5">
        <f>IF(ISBLANK('Monitor Data'!D935),"",IF(C$4&gt;'Monitor Data'!D935,"",ABS(C$4-'Monitor Data'!D935)))</f>
        <v>2</v>
      </c>
      <c r="D942" s="5">
        <f>IF(ISBLANK('Monitor Data'!E935),"",IF(D$4&gt;'Monitor Data'!E935,"",ABS(D$4-'Monitor Data'!E935)))</f>
        <v>3.3</v>
      </c>
      <c r="E942" s="5">
        <f>IF(ISBLANK('Monitor Data'!G935),"",IF(E$4&gt;'Monitor Data'!G935,"",ABS(E$4-'Monitor Data'!G935)))</f>
        <v>4.95</v>
      </c>
      <c r="F942" s="5">
        <f>IF(ISBLANK('Monitor Data'!H935),"",IF(F$4&gt;'Monitor Data'!H935,"",ABS(F$4-'Monitor Data'!H935)))</f>
        <v>7.7000000000000011</v>
      </c>
      <c r="G942" s="5">
        <f>IF(ISBLANK('Monitor Data'!J935),"",IF(G$4&gt;'Monitor Data'!J935,"",ABS(G$4-'Monitor Data'!J935)))</f>
        <v>3.1999999999999993</v>
      </c>
      <c r="H942" s="5">
        <f>IF(ISBLANK('Monitor Data'!L935),"",IF(H$4&gt;'Monitor Data'!L935,"",ABS(H$4-'Monitor Data'!L935)))</f>
        <v>11.900000000000002</v>
      </c>
      <c r="I942" s="5">
        <f>IF(ISBLANK('Monitor Data'!M935),"",IF(I$4&gt;'Monitor Data'!M935,"",ABS(I$4-'Monitor Data'!M935)))</f>
        <v>12</v>
      </c>
      <c r="J942" s="5">
        <f>IF(ISBLANK('Monitor Data'!O935),"",IF(J$4&gt;'Monitor Data'!O935,"",ABS(J$4-'Monitor Data'!O935)))</f>
        <v>9.4</v>
      </c>
      <c r="K942" s="5">
        <f>IF(ISBLANK('Monitor Data'!P935),"",IF(K$4&gt;'Monitor Data'!P935,"",ABS(K$4-'Monitor Data'!P935)))</f>
        <v>4.4999999999999991</v>
      </c>
      <c r="L942" s="5">
        <f>IF(ISBLANK('Monitor Data'!Q935),"",IF(L$4&gt;'Monitor Data'!Q935,"",ABS(L$4-'Monitor Data'!Q935)))</f>
        <v>3.5999999999999996</v>
      </c>
      <c r="M942" s="5">
        <f>IF(ISBLANK('Monitor Data'!R935),"",IF(M$4&gt;'Monitor Data'!R935,"",ABS(M$4-'Monitor Data'!R935)))</f>
        <v>4.8999999999999995</v>
      </c>
      <c r="N942" s="5">
        <f>IF(ISBLANK('Monitor Data'!S935),"",IF(N$4&gt;'Monitor Data'!S935,"",ABS(N$4-'Monitor Data'!S935)))</f>
        <v>11.600000000000001</v>
      </c>
    </row>
    <row r="943" spans="1:14" x14ac:dyDescent="0.25">
      <c r="A943" s="8">
        <v>45131</v>
      </c>
      <c r="B943" s="5" t="str">
        <f>IF(ISBLANK('Monitor Data'!B936),"",IF(B$4&gt;'Monitor Data'!B936,"",ABS(B$4-'Monitor Data'!B936)))</f>
        <v/>
      </c>
      <c r="C943" s="5" t="str">
        <f>IF(ISBLANK('Monitor Data'!D936),"",IF(C$4&gt;'Monitor Data'!D936,"",ABS(C$4-'Monitor Data'!D936)))</f>
        <v/>
      </c>
      <c r="D943" s="5">
        <f>IF(ISBLANK('Monitor Data'!E936),"",IF(D$4&gt;'Monitor Data'!E936,"",ABS(D$4-'Monitor Data'!E936)))</f>
        <v>10.600000000000001</v>
      </c>
      <c r="E943" s="5">
        <f>IF(ISBLANK('Monitor Data'!G936),"",IF(E$4&gt;'Monitor Data'!G936,"",ABS(E$4-'Monitor Data'!G936)))</f>
        <v>12.95</v>
      </c>
      <c r="F943" s="5" t="str">
        <f>IF(ISBLANK('Monitor Data'!H936),"",IF(F$4&gt;'Monitor Data'!H936,"",ABS(F$4-'Monitor Data'!H936)))</f>
        <v/>
      </c>
      <c r="G943" s="5" t="str">
        <f>IF(ISBLANK('Monitor Data'!J936),"",IF(G$4&gt;'Monitor Data'!J936,"",ABS(G$4-'Monitor Data'!J936)))</f>
        <v/>
      </c>
      <c r="H943" s="5" t="str">
        <f>IF(ISBLANK('Monitor Data'!L936),"",IF(H$4&gt;'Monitor Data'!L936,"",ABS(H$4-'Monitor Data'!L936)))</f>
        <v/>
      </c>
      <c r="I943" s="5">
        <f>IF(ISBLANK('Monitor Data'!M936),"",IF(I$4&gt;'Monitor Data'!M936,"",ABS(I$4-'Monitor Data'!M936)))</f>
        <v>15.8</v>
      </c>
      <c r="J943" s="5" t="str">
        <f>IF(ISBLANK('Monitor Data'!O936),"",IF(J$4&gt;'Monitor Data'!O936,"",ABS(J$4-'Monitor Data'!O936)))</f>
        <v/>
      </c>
      <c r="K943" s="5">
        <f>IF(ISBLANK('Monitor Data'!P936),"",IF(K$4&gt;'Monitor Data'!P936,"",ABS(K$4-'Monitor Data'!P936)))</f>
        <v>10.400000000000002</v>
      </c>
      <c r="L943" s="5" t="str">
        <f>IF(ISBLANK('Monitor Data'!Q936),"",IF(L$4&gt;'Monitor Data'!Q936,"",ABS(L$4-'Monitor Data'!Q936)))</f>
        <v/>
      </c>
      <c r="M943" s="5" t="str">
        <f>IF(ISBLANK('Monitor Data'!R936),"",IF(M$4&gt;'Monitor Data'!R936,"",ABS(M$4-'Monitor Data'!R936)))</f>
        <v/>
      </c>
      <c r="N943" s="5" t="str">
        <f>IF(ISBLANK('Monitor Data'!S936),"",IF(N$4&gt;'Monitor Data'!S936,"",ABS(N$4-'Monitor Data'!S936)))</f>
        <v/>
      </c>
    </row>
    <row r="944" spans="1:14" x14ac:dyDescent="0.25">
      <c r="A944" s="8">
        <v>45132</v>
      </c>
      <c r="B944" s="5" t="str">
        <f>IF(ISBLANK('Monitor Data'!B937),"",IF(B$4&gt;'Monitor Data'!B937,"",ABS(B$4-'Monitor Data'!B937)))</f>
        <v/>
      </c>
      <c r="C944" s="5" t="str">
        <f>IF(ISBLANK('Monitor Data'!D937),"",IF(C$4&gt;'Monitor Data'!D937,"",ABS(C$4-'Monitor Data'!D937)))</f>
        <v/>
      </c>
      <c r="D944" s="5">
        <f>IF(ISBLANK('Monitor Data'!E937),"",IF(D$4&gt;'Monitor Data'!E937,"",ABS(D$4-'Monitor Data'!E937)))</f>
        <v>10.400000000000002</v>
      </c>
      <c r="E944" s="5">
        <f>IF(ISBLANK('Monitor Data'!G937),"",IF(E$4&gt;'Monitor Data'!G937,"",ABS(E$4-'Monitor Data'!G937)))</f>
        <v>10.050000000000001</v>
      </c>
      <c r="F944" s="5" t="str">
        <f>IF(ISBLANK('Monitor Data'!H937),"",IF(F$4&gt;'Monitor Data'!H937,"",ABS(F$4-'Monitor Data'!H937)))</f>
        <v/>
      </c>
      <c r="G944" s="5" t="str">
        <f>IF(ISBLANK('Monitor Data'!J937),"",IF(G$4&gt;'Monitor Data'!J937,"",ABS(G$4-'Monitor Data'!J937)))</f>
        <v/>
      </c>
      <c r="H944" s="5" t="str">
        <f>IF(ISBLANK('Monitor Data'!L937),"",IF(H$4&gt;'Monitor Data'!L937,"",ABS(H$4-'Monitor Data'!L937)))</f>
        <v/>
      </c>
      <c r="I944" s="5">
        <f>IF(ISBLANK('Monitor Data'!M937),"",IF(I$4&gt;'Monitor Data'!M937,"",ABS(I$4-'Monitor Data'!M937)))</f>
        <v>8.6</v>
      </c>
      <c r="J944" s="5" t="str">
        <f>IF(ISBLANK('Monitor Data'!O937),"",IF(J$4&gt;'Monitor Data'!O937,"",ABS(J$4-'Monitor Data'!O937)))</f>
        <v/>
      </c>
      <c r="K944" s="5">
        <f>IF(ISBLANK('Monitor Data'!P937),"",IF(K$4&gt;'Monitor Data'!P937,"",ABS(K$4-'Monitor Data'!P937)))</f>
        <v>12.900000000000002</v>
      </c>
      <c r="L944" s="5" t="str">
        <f>IF(ISBLANK('Monitor Data'!Q937),"",IF(L$4&gt;'Monitor Data'!Q937,"",ABS(L$4-'Monitor Data'!Q937)))</f>
        <v/>
      </c>
      <c r="M944" s="5" t="str">
        <f>IF(ISBLANK('Monitor Data'!R937),"",IF(M$4&gt;'Monitor Data'!R937,"",ABS(M$4-'Monitor Data'!R937)))</f>
        <v/>
      </c>
      <c r="N944" s="5" t="str">
        <f>IF(ISBLANK('Monitor Data'!S937),"",IF(N$4&gt;'Monitor Data'!S937,"",ABS(N$4-'Monitor Data'!S937)))</f>
        <v/>
      </c>
    </row>
    <row r="945" spans="1:14" x14ac:dyDescent="0.25">
      <c r="A945" s="8">
        <v>45133</v>
      </c>
      <c r="B945" s="5">
        <f>IF(ISBLANK('Monitor Data'!B938),"",IF(B$4&gt;'Monitor Data'!B938,"",ABS(B$4-'Monitor Data'!B938)))</f>
        <v>2.7999999999999989</v>
      </c>
      <c r="C945" s="5">
        <f>IF(ISBLANK('Monitor Data'!D938),"",IF(C$4&gt;'Monitor Data'!D938,"",ABS(C$4-'Monitor Data'!D938)))</f>
        <v>5.0999999999999996</v>
      </c>
      <c r="D945" s="5">
        <f>IF(ISBLANK('Monitor Data'!E938),"",IF(D$4&gt;'Monitor Data'!E938,"",ABS(D$4-'Monitor Data'!E938)))</f>
        <v>4.9999999999999991</v>
      </c>
      <c r="E945" s="5">
        <f>IF(ISBLANK('Monitor Data'!G938),"",IF(E$4&gt;'Monitor Data'!G938,"",ABS(E$4-'Monitor Data'!G938)))</f>
        <v>3.3500000000000005</v>
      </c>
      <c r="F945" s="5">
        <f>IF(ISBLANK('Monitor Data'!H938),"",IF(F$4&gt;'Monitor Data'!H938,"",ABS(F$4-'Monitor Data'!H938)))</f>
        <v>5.8000000000000007</v>
      </c>
      <c r="G945" s="5">
        <f>IF(ISBLANK('Monitor Data'!J938),"",IF(G$4&gt;'Monitor Data'!J938,"",ABS(G$4-'Monitor Data'!J938)))</f>
        <v>5.2999999999999989</v>
      </c>
      <c r="H945" s="5">
        <f>IF(ISBLANK('Monitor Data'!L938),"",IF(H$4&gt;'Monitor Data'!L938,"",ABS(H$4-'Monitor Data'!L938)))</f>
        <v>5.8</v>
      </c>
      <c r="I945" s="5">
        <f>IF(ISBLANK('Monitor Data'!M938),"",IF(I$4&gt;'Monitor Data'!M938,"",ABS(I$4-'Monitor Data'!M938)))</f>
        <v>6.4</v>
      </c>
      <c r="J945" s="5">
        <f>IF(ISBLANK('Monitor Data'!O938),"",IF(J$4&gt;'Monitor Data'!O938,"",ABS(J$4-'Monitor Data'!O938)))</f>
        <v>6.1</v>
      </c>
      <c r="K945" s="5">
        <f>IF(ISBLANK('Monitor Data'!P938),"",IF(K$4&gt;'Monitor Data'!P938,"",ABS(K$4-'Monitor Data'!P938)))</f>
        <v>6.2</v>
      </c>
      <c r="L945" s="5">
        <f>IF(ISBLANK('Monitor Data'!Q938),"",IF(L$4&gt;'Monitor Data'!Q938,"",ABS(L$4-'Monitor Data'!Q938)))</f>
        <v>6.1</v>
      </c>
      <c r="M945" s="5">
        <f>IF(ISBLANK('Monitor Data'!R938),"",IF(M$4&gt;'Monitor Data'!R938,"",ABS(M$4-'Monitor Data'!R938)))</f>
        <v>5.7</v>
      </c>
      <c r="N945" s="5">
        <f>IF(ISBLANK('Monitor Data'!S938),"",IF(N$4&gt;'Monitor Data'!S938,"",ABS(N$4-'Monitor Data'!S938)))</f>
        <v>6.3999999999999995</v>
      </c>
    </row>
    <row r="946" spans="1:14" x14ac:dyDescent="0.25">
      <c r="A946" s="8">
        <v>45134</v>
      </c>
      <c r="B946" s="5" t="str">
        <f>IF(ISBLANK('Monitor Data'!B939),"",IF(B$4&gt;'Monitor Data'!B939,"",ABS(B$4-'Monitor Data'!B939)))</f>
        <v/>
      </c>
      <c r="C946" s="5" t="str">
        <f>IF(ISBLANK('Monitor Data'!D939),"",IF(C$4&gt;'Monitor Data'!D939,"",ABS(C$4-'Monitor Data'!D939)))</f>
        <v/>
      </c>
      <c r="D946" s="5">
        <f>IF(ISBLANK('Monitor Data'!E939),"",IF(D$4&gt;'Monitor Data'!E939,"",ABS(D$4-'Monitor Data'!E939)))</f>
        <v>2.2999999999999998</v>
      </c>
      <c r="E946" s="5">
        <f>IF(ISBLANK('Monitor Data'!G939),"",IF(E$4&gt;'Monitor Data'!G939,"",ABS(E$4-'Monitor Data'!G939)))</f>
        <v>0.95000000000000018</v>
      </c>
      <c r="F946" s="5" t="str">
        <f>IF(ISBLANK('Monitor Data'!H939),"",IF(F$4&gt;'Monitor Data'!H939,"",ABS(F$4-'Monitor Data'!H939)))</f>
        <v/>
      </c>
      <c r="G946" s="5" t="str">
        <f>IF(ISBLANK('Monitor Data'!J939),"",IF(G$4&gt;'Monitor Data'!J939,"",ABS(G$4-'Monitor Data'!J939)))</f>
        <v/>
      </c>
      <c r="H946" s="5" t="str">
        <f>IF(ISBLANK('Monitor Data'!L939),"",IF(H$4&gt;'Monitor Data'!L939,"",ABS(H$4-'Monitor Data'!L939)))</f>
        <v/>
      </c>
      <c r="I946" s="5">
        <f>IF(ISBLANK('Monitor Data'!M939),"",IF(I$4&gt;'Monitor Data'!M939,"",ABS(I$4-'Monitor Data'!M939)))</f>
        <v>7.1999999999999993</v>
      </c>
      <c r="J946" s="5" t="str">
        <f>IF(ISBLANK('Monitor Data'!O939),"",IF(J$4&gt;'Monitor Data'!O939,"",ABS(J$4-'Monitor Data'!O939)))</f>
        <v/>
      </c>
      <c r="K946" s="5">
        <f>IF(ISBLANK('Monitor Data'!P939),"",IF(K$4&gt;'Monitor Data'!P939,"",ABS(K$4-'Monitor Data'!P939)))</f>
        <v>0.39999999999999947</v>
      </c>
      <c r="L946" s="5" t="str">
        <f>IF(ISBLANK('Monitor Data'!Q939),"",IF(L$4&gt;'Monitor Data'!Q939,"",ABS(L$4-'Monitor Data'!Q939)))</f>
        <v/>
      </c>
      <c r="M946" s="5" t="str">
        <f>IF(ISBLANK('Monitor Data'!R939),"",IF(M$4&gt;'Monitor Data'!R939,"",ABS(M$4-'Monitor Data'!R939)))</f>
        <v/>
      </c>
      <c r="N946" s="5" t="str">
        <f>IF(ISBLANK('Monitor Data'!S939),"",IF(N$4&gt;'Monitor Data'!S939,"",ABS(N$4-'Monitor Data'!S939)))</f>
        <v/>
      </c>
    </row>
    <row r="947" spans="1:14" x14ac:dyDescent="0.25">
      <c r="A947" s="8">
        <v>45135</v>
      </c>
      <c r="B947" s="5" t="str">
        <f>IF(ISBLANK('Monitor Data'!B940),"",IF(B$4&gt;'Monitor Data'!B940,"",ABS(B$4-'Monitor Data'!B940)))</f>
        <v/>
      </c>
      <c r="C947" s="5" t="str">
        <f>IF(ISBLANK('Monitor Data'!D940),"",IF(C$4&gt;'Monitor Data'!D940,"",ABS(C$4-'Monitor Data'!D940)))</f>
        <v/>
      </c>
      <c r="D947" s="5">
        <f>IF(ISBLANK('Monitor Data'!E940),"",IF(D$4&gt;'Monitor Data'!E940,"",ABS(D$4-'Monitor Data'!E940)))</f>
        <v>4.9999999999999991</v>
      </c>
      <c r="E947" s="5">
        <f>IF(ISBLANK('Monitor Data'!G940),"",IF(E$4&gt;'Monitor Data'!G940,"",ABS(E$4-'Monitor Data'!G940)))</f>
        <v>3.95</v>
      </c>
      <c r="F947" s="5" t="str">
        <f>IF(ISBLANK('Monitor Data'!H940),"",IF(F$4&gt;'Monitor Data'!H940,"",ABS(F$4-'Monitor Data'!H940)))</f>
        <v/>
      </c>
      <c r="G947" s="5" t="str">
        <f>IF(ISBLANK('Monitor Data'!J940),"",IF(G$4&gt;'Monitor Data'!J940,"",ABS(G$4-'Monitor Data'!J940)))</f>
        <v/>
      </c>
      <c r="H947" s="5" t="str">
        <f>IF(ISBLANK('Monitor Data'!L940),"",IF(H$4&gt;'Monitor Data'!L940,"",ABS(H$4-'Monitor Data'!L940)))</f>
        <v/>
      </c>
      <c r="I947" s="5">
        <f>IF(ISBLANK('Monitor Data'!M940),"",IF(I$4&gt;'Monitor Data'!M940,"",ABS(I$4-'Monitor Data'!M940)))</f>
        <v>9.6999999999999993</v>
      </c>
      <c r="J947" s="5" t="str">
        <f>IF(ISBLANK('Monitor Data'!O940),"",IF(J$4&gt;'Monitor Data'!O940,"",ABS(J$4-'Monitor Data'!O940)))</f>
        <v/>
      </c>
      <c r="K947" s="5">
        <f>IF(ISBLANK('Monitor Data'!P940),"",IF(K$4&gt;'Monitor Data'!P940,"",ABS(K$4-'Monitor Data'!P940)))</f>
        <v>3.8</v>
      </c>
      <c r="L947" s="5" t="str">
        <f>IF(ISBLANK('Monitor Data'!Q940),"",IF(L$4&gt;'Monitor Data'!Q940,"",ABS(L$4-'Monitor Data'!Q940)))</f>
        <v/>
      </c>
      <c r="M947" s="5" t="str">
        <f>IF(ISBLANK('Monitor Data'!R940),"",IF(M$4&gt;'Monitor Data'!R940,"",ABS(M$4-'Monitor Data'!R940)))</f>
        <v/>
      </c>
      <c r="N947" s="5" t="str">
        <f>IF(ISBLANK('Monitor Data'!S940),"",IF(N$4&gt;'Monitor Data'!S940,"",ABS(N$4-'Monitor Data'!S940)))</f>
        <v/>
      </c>
    </row>
    <row r="948" spans="1:14" x14ac:dyDescent="0.25">
      <c r="A948" s="8">
        <v>45136</v>
      </c>
      <c r="B948" s="5" t="str">
        <f>IF(ISBLANK('Monitor Data'!B941),"",IF(B$4&gt;'Monitor Data'!B941,"",ABS(B$4-'Monitor Data'!B941)))</f>
        <v/>
      </c>
      <c r="C948" s="5" t="str">
        <f>IF(ISBLANK('Monitor Data'!D941),"",IF(C$4&gt;'Monitor Data'!D941,"",ABS(C$4-'Monitor Data'!D941)))</f>
        <v/>
      </c>
      <c r="D948" s="5" t="str">
        <f>IF(ISBLANK('Monitor Data'!E941),"",IF(D$4&gt;'Monitor Data'!E941,"",ABS(D$4-'Monitor Data'!E941)))</f>
        <v/>
      </c>
      <c r="E948" s="5" t="str">
        <f>IF(ISBLANK('Monitor Data'!G941),"",IF(E$4&gt;'Monitor Data'!G941,"",ABS(E$4-'Monitor Data'!G941)))</f>
        <v/>
      </c>
      <c r="F948" s="5">
        <f>IF(ISBLANK('Monitor Data'!H941),"",IF(F$4&gt;'Monitor Data'!H941,"",ABS(F$4-'Monitor Data'!H941)))</f>
        <v>0.60000000000000053</v>
      </c>
      <c r="G948" s="5" t="str">
        <f>IF(ISBLANK('Monitor Data'!J941),"",IF(G$4&gt;'Monitor Data'!J941,"",ABS(G$4-'Monitor Data'!J941)))</f>
        <v/>
      </c>
      <c r="H948" s="5" t="str">
        <f>IF(ISBLANK('Monitor Data'!L941),"",IF(H$4&gt;'Monitor Data'!L941,"",ABS(H$4-'Monitor Data'!L941)))</f>
        <v/>
      </c>
      <c r="I948" s="5" t="str">
        <f>IF(ISBLANK('Monitor Data'!M941),"",IF(I$4&gt;'Monitor Data'!M941,"",ABS(I$4-'Monitor Data'!M941)))</f>
        <v/>
      </c>
      <c r="J948" s="5">
        <f>IF(ISBLANK('Monitor Data'!O941),"",IF(J$4&gt;'Monitor Data'!O941,"",ABS(J$4-'Monitor Data'!O941)))</f>
        <v>0</v>
      </c>
      <c r="K948" s="5" t="str">
        <f>IF(ISBLANK('Monitor Data'!P941),"",IF(K$4&gt;'Monitor Data'!P941,"",ABS(K$4-'Monitor Data'!P941)))</f>
        <v/>
      </c>
      <c r="L948" s="5" t="str">
        <f>IF(ISBLANK('Monitor Data'!Q941),"",IF(L$4&gt;'Monitor Data'!Q941,"",ABS(L$4-'Monitor Data'!Q941)))</f>
        <v/>
      </c>
      <c r="M948" s="5" t="str">
        <f>IF(ISBLANK('Monitor Data'!R941),"",IF(M$4&gt;'Monitor Data'!R941,"",ABS(M$4-'Monitor Data'!R941)))</f>
        <v/>
      </c>
      <c r="N948" s="5" t="str">
        <f>IF(ISBLANK('Monitor Data'!S941),"",IF(N$4&gt;'Monitor Data'!S941,"",ABS(N$4-'Monitor Data'!S941)))</f>
        <v/>
      </c>
    </row>
    <row r="949" spans="1:14" x14ac:dyDescent="0.25">
      <c r="A949" s="8">
        <v>45137</v>
      </c>
      <c r="B949" s="5" t="str">
        <f>IF(ISBLANK('Monitor Data'!B942),"",IF(B$4&gt;'Monitor Data'!B942,"",ABS(B$4-'Monitor Data'!B942)))</f>
        <v/>
      </c>
      <c r="C949" s="5" t="str">
        <f>IF(ISBLANK('Monitor Data'!D942),"",IF(C$4&gt;'Monitor Data'!D942,"",ABS(C$4-'Monitor Data'!D942)))</f>
        <v/>
      </c>
      <c r="D949" s="5" t="str">
        <f>IF(ISBLANK('Monitor Data'!E942),"",IF(D$4&gt;'Monitor Data'!E942,"",ABS(D$4-'Monitor Data'!E942)))</f>
        <v/>
      </c>
      <c r="E949" s="5" t="str">
        <f>IF(ISBLANK('Monitor Data'!G942),"",IF(E$4&gt;'Monitor Data'!G942,"",ABS(E$4-'Monitor Data'!G942)))</f>
        <v/>
      </c>
      <c r="F949" s="5" t="str">
        <f>IF(ISBLANK('Monitor Data'!H942),"",IF(F$4&gt;'Monitor Data'!H942,"",ABS(F$4-'Monitor Data'!H942)))</f>
        <v/>
      </c>
      <c r="G949" s="5" t="str">
        <f>IF(ISBLANK('Monitor Data'!J942),"",IF(G$4&gt;'Monitor Data'!J942,"",ABS(G$4-'Monitor Data'!J942)))</f>
        <v/>
      </c>
      <c r="H949" s="5" t="str">
        <f>IF(ISBLANK('Monitor Data'!L942),"",IF(H$4&gt;'Monitor Data'!L942,"",ABS(H$4-'Monitor Data'!L942)))</f>
        <v/>
      </c>
      <c r="I949" s="5" t="str">
        <f>IF(ISBLANK('Monitor Data'!M942),"",IF(I$4&gt;'Monitor Data'!M942,"",ABS(I$4-'Monitor Data'!M942)))</f>
        <v/>
      </c>
      <c r="J949" s="5" t="str">
        <f>IF(ISBLANK('Monitor Data'!O942),"",IF(J$4&gt;'Monitor Data'!O942,"",ABS(J$4-'Monitor Data'!O942)))</f>
        <v/>
      </c>
      <c r="K949" s="5" t="str">
        <f>IF(ISBLANK('Monitor Data'!P942),"",IF(K$4&gt;'Monitor Data'!P942,"",ABS(K$4-'Monitor Data'!P942)))</f>
        <v/>
      </c>
      <c r="L949" s="5" t="str">
        <f>IF(ISBLANK('Monitor Data'!Q942),"",IF(L$4&gt;'Monitor Data'!Q942,"",ABS(L$4-'Monitor Data'!Q942)))</f>
        <v/>
      </c>
      <c r="M949" s="5" t="str">
        <f>IF(ISBLANK('Monitor Data'!R942),"",IF(M$4&gt;'Monitor Data'!R942,"",ABS(M$4-'Monitor Data'!R942)))</f>
        <v/>
      </c>
      <c r="N949" s="5" t="str">
        <f>IF(ISBLANK('Monitor Data'!S942),"",IF(N$4&gt;'Monitor Data'!S942,"",ABS(N$4-'Monitor Data'!S942)))</f>
        <v/>
      </c>
    </row>
    <row r="950" spans="1:14" x14ac:dyDescent="0.25">
      <c r="A950" s="8">
        <v>45138</v>
      </c>
      <c r="B950" s="5" t="str">
        <f>IF(ISBLANK('Monitor Data'!B943),"",IF(B$4&gt;'Monitor Data'!B943,"",ABS(B$4-'Monitor Data'!B943)))</f>
        <v/>
      </c>
      <c r="C950" s="5" t="str">
        <f>IF(ISBLANK('Monitor Data'!D943),"",IF(C$4&gt;'Monitor Data'!D943,"",ABS(C$4-'Monitor Data'!D943)))</f>
        <v/>
      </c>
      <c r="D950" s="5" t="str">
        <f>IF(ISBLANK('Monitor Data'!E943),"",IF(D$4&gt;'Monitor Data'!E943,"",ABS(D$4-'Monitor Data'!E943)))</f>
        <v/>
      </c>
      <c r="E950" s="5" t="str">
        <f>IF(ISBLANK('Monitor Data'!G943),"",IF(E$4&gt;'Monitor Data'!G943,"",ABS(E$4-'Monitor Data'!G943)))</f>
        <v/>
      </c>
      <c r="F950" s="5" t="str">
        <f>IF(ISBLANK('Monitor Data'!H943),"",IF(F$4&gt;'Monitor Data'!H943,"",ABS(F$4-'Monitor Data'!H943)))</f>
        <v/>
      </c>
      <c r="G950" s="5" t="str">
        <f>IF(ISBLANK('Monitor Data'!J943),"",IF(G$4&gt;'Monitor Data'!J943,"",ABS(G$4-'Monitor Data'!J943)))</f>
        <v/>
      </c>
      <c r="H950" s="5" t="str">
        <f>IF(ISBLANK('Monitor Data'!L943),"",IF(H$4&gt;'Monitor Data'!L943,"",ABS(H$4-'Monitor Data'!L943)))</f>
        <v/>
      </c>
      <c r="I950" s="5">
        <f>IF(ISBLANK('Monitor Data'!M943),"",IF(I$4&gt;'Monitor Data'!M943,"",ABS(I$4-'Monitor Data'!M943)))</f>
        <v>9.9999999999999645E-2</v>
      </c>
      <c r="J950" s="5" t="str">
        <f>IF(ISBLANK('Monitor Data'!O943),"",IF(J$4&gt;'Monitor Data'!O943,"",ABS(J$4-'Monitor Data'!O943)))</f>
        <v/>
      </c>
      <c r="K950" s="5" t="str">
        <f>IF(ISBLANK('Monitor Data'!P943),"",IF(K$4&gt;'Monitor Data'!P943,"",ABS(K$4-'Monitor Data'!P943)))</f>
        <v/>
      </c>
      <c r="L950" s="5" t="str">
        <f>IF(ISBLANK('Monitor Data'!Q943),"",IF(L$4&gt;'Monitor Data'!Q943,"",ABS(L$4-'Monitor Data'!Q943)))</f>
        <v/>
      </c>
      <c r="M950" s="5" t="str">
        <f>IF(ISBLANK('Monitor Data'!R943),"",IF(M$4&gt;'Monitor Data'!R943,"",ABS(M$4-'Monitor Data'!R943)))</f>
        <v/>
      </c>
      <c r="N950" s="5" t="str">
        <f>IF(ISBLANK('Monitor Data'!S943),"",IF(N$4&gt;'Monitor Data'!S943,"",ABS(N$4-'Monitor Data'!S943)))</f>
        <v/>
      </c>
    </row>
    <row r="951" spans="1:14" x14ac:dyDescent="0.25">
      <c r="A951" s="8">
        <v>45139</v>
      </c>
      <c r="B951" s="5">
        <f>IF(ISBLANK('Monitor Data'!B944),"",IF(B$4&gt;'Monitor Data'!B944,"",ABS(B$4-'Monitor Data'!B944)))</f>
        <v>0.79999999999999893</v>
      </c>
      <c r="C951" s="5" t="str">
        <f>IF(ISBLANK('Monitor Data'!D944),"",IF(C$4&gt;'Monitor Data'!D944,"",ABS(C$4-'Monitor Data'!D944)))</f>
        <v/>
      </c>
      <c r="D951" s="5" t="str">
        <f>IF(ISBLANK('Monitor Data'!E944),"",IF(D$4&gt;'Monitor Data'!E944,"",ABS(D$4-'Monitor Data'!E944)))</f>
        <v/>
      </c>
      <c r="E951" s="5">
        <f>IF(ISBLANK('Monitor Data'!G944),"",IF(E$4&gt;'Monitor Data'!G944,"",ABS(E$4-'Monitor Data'!G944)))</f>
        <v>0.14999999999999947</v>
      </c>
      <c r="F951" s="5" t="str">
        <f>IF(ISBLANK('Monitor Data'!H944),"",IF(F$4&gt;'Monitor Data'!H944,"",ABS(F$4-'Monitor Data'!H944)))</f>
        <v/>
      </c>
      <c r="G951" s="5" t="str">
        <f>IF(ISBLANK('Monitor Data'!J944),"",IF(G$4&gt;'Monitor Data'!J944,"",ABS(G$4-'Monitor Data'!J944)))</f>
        <v/>
      </c>
      <c r="H951" s="5">
        <f>IF(ISBLANK('Monitor Data'!L944),"",IF(H$4&gt;'Monitor Data'!L944,"",ABS(H$4-'Monitor Data'!L944)))</f>
        <v>1.9999999999999991</v>
      </c>
      <c r="I951" s="5">
        <f>IF(ISBLANK('Monitor Data'!M944),"",IF(I$4&gt;'Monitor Data'!M944,"",ABS(I$4-'Monitor Data'!M944)))</f>
        <v>1.5</v>
      </c>
      <c r="J951" s="5" t="str">
        <f>IF(ISBLANK('Monitor Data'!O944),"",IF(J$4&gt;'Monitor Data'!O944,"",ABS(J$4-'Monitor Data'!O944)))</f>
        <v/>
      </c>
      <c r="K951" s="5" t="str">
        <f>IF(ISBLANK('Monitor Data'!P944),"",IF(K$4&gt;'Monitor Data'!P944,"",ABS(K$4-'Monitor Data'!P944)))</f>
        <v/>
      </c>
      <c r="L951" s="5" t="str">
        <f>IF(ISBLANK('Monitor Data'!Q944),"",IF(L$4&gt;'Monitor Data'!Q944,"",ABS(L$4-'Monitor Data'!Q944)))</f>
        <v/>
      </c>
      <c r="M951" s="5">
        <f>IF(ISBLANK('Monitor Data'!R944),"",IF(M$4&gt;'Monitor Data'!R944,"",ABS(M$4-'Monitor Data'!R944)))</f>
        <v>0.39999999999999947</v>
      </c>
      <c r="N951" s="5">
        <f>IF(ISBLANK('Monitor Data'!S944),"",IF(N$4&gt;'Monitor Data'!S944,"",ABS(N$4-'Monitor Data'!S944)))</f>
        <v>0.5</v>
      </c>
    </row>
    <row r="952" spans="1:14" x14ac:dyDescent="0.25">
      <c r="A952" s="8">
        <v>45140</v>
      </c>
      <c r="B952" s="5" t="str">
        <f>IF(ISBLANK('Monitor Data'!B945),"",IF(B$4&gt;'Monitor Data'!B945,"",ABS(B$4-'Monitor Data'!B945)))</f>
        <v/>
      </c>
      <c r="C952" s="5" t="str">
        <f>IF(ISBLANK('Monitor Data'!D945),"",IF(C$4&gt;'Monitor Data'!D945,"",ABS(C$4-'Monitor Data'!D945)))</f>
        <v/>
      </c>
      <c r="D952" s="5">
        <f>IF(ISBLANK('Monitor Data'!E945),"",IF(D$4&gt;'Monitor Data'!E945,"",ABS(D$4-'Monitor Data'!E945)))</f>
        <v>1.1000000000000005</v>
      </c>
      <c r="E952" s="5">
        <f>IF(ISBLANK('Monitor Data'!G945),"",IF(E$4&gt;'Monitor Data'!G945,"",ABS(E$4-'Monitor Data'!G945)))</f>
        <v>1.6499999999999995</v>
      </c>
      <c r="F952" s="5" t="str">
        <f>IF(ISBLANK('Monitor Data'!H945),"",IF(F$4&gt;'Monitor Data'!H945,"",ABS(F$4-'Monitor Data'!H945)))</f>
        <v/>
      </c>
      <c r="G952" s="5" t="str">
        <f>IF(ISBLANK('Monitor Data'!J945),"",IF(G$4&gt;'Monitor Data'!J945,"",ABS(G$4-'Monitor Data'!J945)))</f>
        <v/>
      </c>
      <c r="H952" s="5" t="str">
        <f>IF(ISBLANK('Monitor Data'!L945),"",IF(H$4&gt;'Monitor Data'!L945,"",ABS(H$4-'Monitor Data'!L945)))</f>
        <v/>
      </c>
      <c r="I952" s="5" t="str">
        <f>IF(ISBLANK('Monitor Data'!M945),"",IF(I$4&gt;'Monitor Data'!M945,"",ABS(I$4-'Monitor Data'!M945)))</f>
        <v/>
      </c>
      <c r="J952" s="5" t="str">
        <f>IF(ISBLANK('Monitor Data'!O945),"",IF(J$4&gt;'Monitor Data'!O945,"",ABS(J$4-'Monitor Data'!O945)))</f>
        <v/>
      </c>
      <c r="K952" s="5">
        <f>IF(ISBLANK('Monitor Data'!P945),"",IF(K$4&gt;'Monitor Data'!P945,"",ABS(K$4-'Monitor Data'!P945)))</f>
        <v>0.29999999999999982</v>
      </c>
      <c r="L952" s="5" t="str">
        <f>IF(ISBLANK('Monitor Data'!Q945),"",IF(L$4&gt;'Monitor Data'!Q945,"",ABS(L$4-'Monitor Data'!Q945)))</f>
        <v/>
      </c>
      <c r="M952" s="5" t="str">
        <f>IF(ISBLANK('Monitor Data'!R945),"",IF(M$4&gt;'Monitor Data'!R945,"",ABS(M$4-'Monitor Data'!R945)))</f>
        <v/>
      </c>
      <c r="N952" s="5" t="str">
        <f>IF(ISBLANK('Monitor Data'!S945),"",IF(N$4&gt;'Monitor Data'!S945,"",ABS(N$4-'Monitor Data'!S945)))</f>
        <v/>
      </c>
    </row>
    <row r="953" spans="1:14" x14ac:dyDescent="0.25">
      <c r="A953" s="8">
        <v>45141</v>
      </c>
      <c r="B953" s="5" t="str">
        <f>IF(ISBLANK('Monitor Data'!B946),"",IF(B$4&gt;'Monitor Data'!B946,"",ABS(B$4-'Monitor Data'!B946)))</f>
        <v/>
      </c>
      <c r="C953" s="5" t="str">
        <f>IF(ISBLANK('Monitor Data'!D946),"",IF(C$4&gt;'Monitor Data'!D946,"",ABS(C$4-'Monitor Data'!D946)))</f>
        <v/>
      </c>
      <c r="D953" s="5">
        <f>IF(ISBLANK('Monitor Data'!E946),"",IF(D$4&gt;'Monitor Data'!E946,"",ABS(D$4-'Monitor Data'!E946)))</f>
        <v>0.39999999999999947</v>
      </c>
      <c r="E953" s="5">
        <f>IF(ISBLANK('Monitor Data'!G946),"",IF(E$4&gt;'Monitor Data'!G946,"",ABS(E$4-'Monitor Data'!G946)))</f>
        <v>3.3500000000000005</v>
      </c>
      <c r="F953" s="5" t="str">
        <f>IF(ISBLANK('Monitor Data'!H946),"",IF(F$4&gt;'Monitor Data'!H946,"",ABS(F$4-'Monitor Data'!H946)))</f>
        <v/>
      </c>
      <c r="G953" s="5" t="str">
        <f>IF(ISBLANK('Monitor Data'!J946),"",IF(G$4&gt;'Monitor Data'!J946,"",ABS(G$4-'Monitor Data'!J946)))</f>
        <v/>
      </c>
      <c r="H953" s="5" t="str">
        <f>IF(ISBLANK('Monitor Data'!L946),"",IF(H$4&gt;'Monitor Data'!L946,"",ABS(H$4-'Monitor Data'!L946)))</f>
        <v/>
      </c>
      <c r="I953" s="5" t="str">
        <f>IF(ISBLANK('Monitor Data'!M946),"",IF(I$4&gt;'Monitor Data'!M946,"",ABS(I$4-'Monitor Data'!M946)))</f>
        <v/>
      </c>
      <c r="J953" s="5" t="str">
        <f>IF(ISBLANK('Monitor Data'!O946),"",IF(J$4&gt;'Monitor Data'!O946,"",ABS(J$4-'Monitor Data'!O946)))</f>
        <v/>
      </c>
      <c r="K953" s="5">
        <f>IF(ISBLANK('Monitor Data'!P946),"",IF(K$4&gt;'Monitor Data'!P946,"",ABS(K$4-'Monitor Data'!P946)))</f>
        <v>1.4999999999999991</v>
      </c>
      <c r="L953" s="5" t="str">
        <f>IF(ISBLANK('Monitor Data'!Q946),"",IF(L$4&gt;'Monitor Data'!Q946,"",ABS(L$4-'Monitor Data'!Q946)))</f>
        <v/>
      </c>
      <c r="M953" s="5" t="str">
        <f>IF(ISBLANK('Monitor Data'!R946),"",IF(M$4&gt;'Monitor Data'!R946,"",ABS(M$4-'Monitor Data'!R946)))</f>
        <v/>
      </c>
      <c r="N953" s="5" t="str">
        <f>IF(ISBLANK('Monitor Data'!S946),"",IF(N$4&gt;'Monitor Data'!S946,"",ABS(N$4-'Monitor Data'!S946)))</f>
        <v/>
      </c>
    </row>
    <row r="954" spans="1:14" x14ac:dyDescent="0.25">
      <c r="A954" s="8">
        <v>45142</v>
      </c>
      <c r="B954" s="5">
        <f>IF(ISBLANK('Monitor Data'!B947),"",IF(B$4&gt;'Monitor Data'!B947,"",ABS(B$4-'Monitor Data'!B947)))</f>
        <v>3.7999999999999989</v>
      </c>
      <c r="C954" s="5">
        <f>IF(ISBLANK('Monitor Data'!D947),"",IF(C$4&gt;'Monitor Data'!D947,"",ABS(C$4-'Monitor Data'!D947)))</f>
        <v>3.4000000000000004</v>
      </c>
      <c r="D954" s="5">
        <f>IF(ISBLANK('Monitor Data'!E947),"",IF(D$4&gt;'Monitor Data'!E947,"",ABS(D$4-'Monitor Data'!E947)))</f>
        <v>2.4999999999999991</v>
      </c>
      <c r="E954" s="5">
        <f>IF(ISBLANK('Monitor Data'!G947),"",IF(E$4&gt;'Monitor Data'!G947,"",ABS(E$4-'Monitor Data'!G947)))</f>
        <v>2.7499999999999991</v>
      </c>
      <c r="F954" s="5">
        <f>IF(ISBLANK('Monitor Data'!H947),"",IF(F$4&gt;'Monitor Data'!H947,"",ABS(F$4-'Monitor Data'!H947)))</f>
        <v>0</v>
      </c>
      <c r="G954" s="5">
        <f>IF(ISBLANK('Monitor Data'!J947),"",IF(G$4&gt;'Monitor Data'!J947,"",ABS(G$4-'Monitor Data'!J947)))</f>
        <v>1.2999999999999989</v>
      </c>
      <c r="H954" s="5">
        <f>IF(ISBLANK('Monitor Data'!L947),"",IF(H$4&gt;'Monitor Data'!L947,"",ABS(H$4-'Monitor Data'!L947)))</f>
        <v>2.6000000000000005</v>
      </c>
      <c r="I954" s="5">
        <f>IF(ISBLANK('Monitor Data'!M947),"",IF(I$4&gt;'Monitor Data'!M947,"",ABS(I$4-'Monitor Data'!M947)))</f>
        <v>2.3000000000000007</v>
      </c>
      <c r="J954" s="5" t="str">
        <f>IF(ISBLANK('Monitor Data'!O947),"",IF(J$4&gt;'Monitor Data'!O947,"",ABS(J$4-'Monitor Data'!O947)))</f>
        <v/>
      </c>
      <c r="K954" s="5">
        <f>IF(ISBLANK('Monitor Data'!P947),"",IF(K$4&gt;'Monitor Data'!P947,"",ABS(K$4-'Monitor Data'!P947)))</f>
        <v>3.7</v>
      </c>
      <c r="L954" s="5">
        <f>IF(ISBLANK('Monitor Data'!Q947),"",IF(L$4&gt;'Monitor Data'!Q947,"",ABS(L$4-'Monitor Data'!Q947)))</f>
        <v>2.3000000000000007</v>
      </c>
      <c r="M954" s="5">
        <f>IF(ISBLANK('Monitor Data'!R947),"",IF(M$4&gt;'Monitor Data'!R947,"",ABS(M$4-'Monitor Data'!R947)))</f>
        <v>1.8999999999999995</v>
      </c>
      <c r="N954" s="5">
        <f>IF(ISBLANK('Monitor Data'!S947),"",IF(N$4&gt;'Monitor Data'!S947,"",ABS(N$4-'Monitor Data'!S947)))</f>
        <v>1.4999999999999991</v>
      </c>
    </row>
    <row r="955" spans="1:14" x14ac:dyDescent="0.25">
      <c r="A955" s="8">
        <v>45143</v>
      </c>
      <c r="B955" s="5" t="str">
        <f>IF(ISBLANK('Monitor Data'!B948),"",IF(B$4&gt;'Monitor Data'!B948,"",ABS(B$4-'Monitor Data'!B948)))</f>
        <v/>
      </c>
      <c r="C955" s="5" t="str">
        <f>IF(ISBLANK('Monitor Data'!D948),"",IF(C$4&gt;'Monitor Data'!D948,"",ABS(C$4-'Monitor Data'!D948)))</f>
        <v/>
      </c>
      <c r="D955" s="5">
        <f>IF(ISBLANK('Monitor Data'!E948),"",IF(D$4&gt;'Monitor Data'!E948,"",ABS(D$4-'Monitor Data'!E948)))</f>
        <v>6.3</v>
      </c>
      <c r="E955" s="5">
        <f>IF(ISBLANK('Monitor Data'!G948),"",IF(E$4&gt;'Monitor Data'!G948,"",ABS(E$4-'Monitor Data'!G948)))</f>
        <v>5.3500000000000005</v>
      </c>
      <c r="F955" s="5" t="str">
        <f>IF(ISBLANK('Monitor Data'!H948),"",IF(F$4&gt;'Monitor Data'!H948,"",ABS(F$4-'Monitor Data'!H948)))</f>
        <v/>
      </c>
      <c r="G955" s="5" t="str">
        <f>IF(ISBLANK('Monitor Data'!J948),"",IF(G$4&gt;'Monitor Data'!J948,"",ABS(G$4-'Monitor Data'!J948)))</f>
        <v/>
      </c>
      <c r="H955" s="5" t="str">
        <f>IF(ISBLANK('Monitor Data'!L948),"",IF(H$4&gt;'Monitor Data'!L948,"",ABS(H$4-'Monitor Data'!L948)))</f>
        <v/>
      </c>
      <c r="I955" s="5">
        <f>IF(ISBLANK('Monitor Data'!M948),"",IF(I$4&gt;'Monitor Data'!M948,"",ABS(I$4-'Monitor Data'!M948)))</f>
        <v>4.1999999999999993</v>
      </c>
      <c r="J955" s="5" t="str">
        <f>IF(ISBLANK('Monitor Data'!O948),"",IF(J$4&gt;'Monitor Data'!O948,"",ABS(J$4-'Monitor Data'!O948)))</f>
        <v/>
      </c>
      <c r="K955" s="5">
        <f>IF(ISBLANK('Monitor Data'!P948),"",IF(K$4&gt;'Monitor Data'!P948,"",ABS(K$4-'Monitor Data'!P948)))</f>
        <v>6.4999999999999991</v>
      </c>
      <c r="L955" s="5" t="str">
        <f>IF(ISBLANK('Monitor Data'!Q948),"",IF(L$4&gt;'Monitor Data'!Q948,"",ABS(L$4-'Monitor Data'!Q948)))</f>
        <v/>
      </c>
      <c r="M955" s="5" t="str">
        <f>IF(ISBLANK('Monitor Data'!R948),"",IF(M$4&gt;'Monitor Data'!R948,"",ABS(M$4-'Monitor Data'!R948)))</f>
        <v/>
      </c>
      <c r="N955" s="5" t="str">
        <f>IF(ISBLANK('Monitor Data'!S948),"",IF(N$4&gt;'Monitor Data'!S948,"",ABS(N$4-'Monitor Data'!S948)))</f>
        <v/>
      </c>
    </row>
    <row r="956" spans="1:14" x14ac:dyDescent="0.25">
      <c r="A956" s="8">
        <v>45144</v>
      </c>
      <c r="B956" s="5" t="str">
        <f>IF(ISBLANK('Monitor Data'!B949),"",IF(B$4&gt;'Monitor Data'!B949,"",ABS(B$4-'Monitor Data'!B949)))</f>
        <v/>
      </c>
      <c r="C956" s="5" t="str">
        <f>IF(ISBLANK('Monitor Data'!D949),"",IF(C$4&gt;'Monitor Data'!D949,"",ABS(C$4-'Monitor Data'!D949)))</f>
        <v/>
      </c>
      <c r="D956" s="5">
        <f>IF(ISBLANK('Monitor Data'!E949),"",IF(D$4&gt;'Monitor Data'!E949,"",ABS(D$4-'Monitor Data'!E949)))</f>
        <v>7.4999999999999991</v>
      </c>
      <c r="E956" s="5">
        <f>IF(ISBLANK('Monitor Data'!G949),"",IF(E$4&gt;'Monitor Data'!G949,"",ABS(E$4-'Monitor Data'!G949)))</f>
        <v>6.8500000000000005</v>
      </c>
      <c r="F956" s="5" t="str">
        <f>IF(ISBLANK('Monitor Data'!H949),"",IF(F$4&gt;'Monitor Data'!H949,"",ABS(F$4-'Monitor Data'!H949)))</f>
        <v/>
      </c>
      <c r="G956" s="5" t="str">
        <f>IF(ISBLANK('Monitor Data'!J949),"",IF(G$4&gt;'Monitor Data'!J949,"",ABS(G$4-'Monitor Data'!J949)))</f>
        <v/>
      </c>
      <c r="H956" s="5" t="str">
        <f>IF(ISBLANK('Monitor Data'!L949),"",IF(H$4&gt;'Monitor Data'!L949,"",ABS(H$4-'Monitor Data'!L949)))</f>
        <v/>
      </c>
      <c r="I956" s="5" t="str">
        <f>IF(ISBLANK('Monitor Data'!M949),"",IF(I$4&gt;'Monitor Data'!M949,"",ABS(I$4-'Monitor Data'!M949)))</f>
        <v/>
      </c>
      <c r="J956" s="5" t="str">
        <f>IF(ISBLANK('Monitor Data'!O949),"",IF(J$4&gt;'Monitor Data'!O949,"",ABS(J$4-'Monitor Data'!O949)))</f>
        <v/>
      </c>
      <c r="K956" s="5">
        <f>IF(ISBLANK('Monitor Data'!P949),"",IF(K$4&gt;'Monitor Data'!P949,"",ABS(K$4-'Monitor Data'!P949)))</f>
        <v>7.7</v>
      </c>
      <c r="L956" s="5" t="str">
        <f>IF(ISBLANK('Monitor Data'!Q949),"",IF(L$4&gt;'Monitor Data'!Q949,"",ABS(L$4-'Monitor Data'!Q949)))</f>
        <v/>
      </c>
      <c r="M956" s="5" t="str">
        <f>IF(ISBLANK('Monitor Data'!R949),"",IF(M$4&gt;'Monitor Data'!R949,"",ABS(M$4-'Monitor Data'!R949)))</f>
        <v/>
      </c>
      <c r="N956" s="5" t="str">
        <f>IF(ISBLANK('Monitor Data'!S949),"",IF(N$4&gt;'Monitor Data'!S949,"",ABS(N$4-'Monitor Data'!S949)))</f>
        <v/>
      </c>
    </row>
    <row r="957" spans="1:14" x14ac:dyDescent="0.25">
      <c r="A957" s="8">
        <v>45145</v>
      </c>
      <c r="B957" s="5">
        <f>IF(ISBLANK('Monitor Data'!B950),"",IF(B$4&gt;'Monitor Data'!B950,"",ABS(B$4-'Monitor Data'!B950)))</f>
        <v>7.6999999999999993</v>
      </c>
      <c r="C957" s="5">
        <f>IF(ISBLANK('Monitor Data'!D950),"",IF(C$4&gt;'Monitor Data'!D950,"",ABS(C$4-'Monitor Data'!D950)))</f>
        <v>5</v>
      </c>
      <c r="D957" s="5">
        <f>IF(ISBLANK('Monitor Data'!E950),"",IF(D$4&gt;'Monitor Data'!E950,"",ABS(D$4-'Monitor Data'!E950)))</f>
        <v>6.6000000000000005</v>
      </c>
      <c r="E957" s="5">
        <f>IF(ISBLANK('Monitor Data'!G950),"",IF(E$4&gt;'Monitor Data'!G950,"",ABS(E$4-'Monitor Data'!G950)))</f>
        <v>6.95</v>
      </c>
      <c r="F957" s="5">
        <f>IF(ISBLANK('Monitor Data'!H950),"",IF(F$4&gt;'Monitor Data'!H950,"",ABS(F$4-'Monitor Data'!H950)))</f>
        <v>5.2000000000000011</v>
      </c>
      <c r="G957" s="5">
        <f>IF(ISBLANK('Monitor Data'!J950),"",IF(G$4&gt;'Monitor Data'!J950,"",ABS(G$4-'Monitor Data'!J950)))</f>
        <v>6.6999999999999993</v>
      </c>
      <c r="H957" s="5">
        <f>IF(ISBLANK('Monitor Data'!L950),"",IF(H$4&gt;'Monitor Data'!L950,"",ABS(H$4-'Monitor Data'!L950)))</f>
        <v>6.3</v>
      </c>
      <c r="I957" s="5">
        <f>IF(ISBLANK('Monitor Data'!M950),"",IF(I$4&gt;'Monitor Data'!M950,"",ABS(I$4-'Monitor Data'!M950)))</f>
        <v>5.6999999999999993</v>
      </c>
      <c r="J957" s="5">
        <f>IF(ISBLANK('Monitor Data'!O950),"",IF(J$4&gt;'Monitor Data'!O950,"",ABS(J$4-'Monitor Data'!O950)))</f>
        <v>5.6</v>
      </c>
      <c r="K957" s="5">
        <f>IF(ISBLANK('Monitor Data'!P950),"",IF(K$4&gt;'Monitor Data'!P950,"",ABS(K$4-'Monitor Data'!P950)))</f>
        <v>5.8999999999999995</v>
      </c>
      <c r="L957" s="5">
        <f>IF(ISBLANK('Monitor Data'!Q950),"",IF(L$4&gt;'Monitor Data'!Q950,"",ABS(L$4-'Monitor Data'!Q950)))</f>
        <v>5.9</v>
      </c>
      <c r="M957" s="5">
        <f>IF(ISBLANK('Monitor Data'!R950),"",IF(M$4&gt;'Monitor Data'!R950,"",ABS(M$4-'Monitor Data'!R950)))</f>
        <v>7.3999999999999995</v>
      </c>
      <c r="N957" s="5">
        <f>IF(ISBLANK('Monitor Data'!S950),"",IF(N$4&gt;'Monitor Data'!S950,"",ABS(N$4-'Monitor Data'!S950)))</f>
        <v>5.8</v>
      </c>
    </row>
    <row r="958" spans="1:14" x14ac:dyDescent="0.25">
      <c r="A958" s="8">
        <v>45146</v>
      </c>
      <c r="B958" s="5" t="str">
        <f>IF(ISBLANK('Monitor Data'!B951),"",IF(B$4&gt;'Monitor Data'!B951,"",ABS(B$4-'Monitor Data'!B951)))</f>
        <v/>
      </c>
      <c r="C958" s="5" t="str">
        <f>IF(ISBLANK('Monitor Data'!D951),"",IF(C$4&gt;'Monitor Data'!D951,"",ABS(C$4-'Monitor Data'!D951)))</f>
        <v/>
      </c>
      <c r="D958" s="5">
        <f>IF(ISBLANK('Monitor Data'!E951),"",IF(D$4&gt;'Monitor Data'!E951,"",ABS(D$4-'Monitor Data'!E951)))</f>
        <v>6.8999999999999995</v>
      </c>
      <c r="E958" s="5">
        <f>IF(ISBLANK('Monitor Data'!G951),"",IF(E$4&gt;'Monitor Data'!G951,"",ABS(E$4-'Monitor Data'!G951)))</f>
        <v>5.2499999999999991</v>
      </c>
      <c r="F958" s="5" t="str">
        <f>IF(ISBLANK('Monitor Data'!H951),"",IF(F$4&gt;'Monitor Data'!H951,"",ABS(F$4-'Monitor Data'!H951)))</f>
        <v/>
      </c>
      <c r="G958" s="5" t="str">
        <f>IF(ISBLANK('Monitor Data'!J951),"",IF(G$4&gt;'Monitor Data'!J951,"",ABS(G$4-'Monitor Data'!J951)))</f>
        <v/>
      </c>
      <c r="H958" s="5" t="str">
        <f>IF(ISBLANK('Monitor Data'!L951),"",IF(H$4&gt;'Monitor Data'!L951,"",ABS(H$4-'Monitor Data'!L951)))</f>
        <v/>
      </c>
      <c r="I958" s="5">
        <f>IF(ISBLANK('Monitor Data'!M951),"",IF(I$4&gt;'Monitor Data'!M951,"",ABS(I$4-'Monitor Data'!M951)))</f>
        <v>6.1999999999999993</v>
      </c>
      <c r="J958" s="5" t="str">
        <f>IF(ISBLANK('Monitor Data'!O951),"",IF(J$4&gt;'Monitor Data'!O951,"",ABS(J$4-'Monitor Data'!O951)))</f>
        <v/>
      </c>
      <c r="K958" s="5">
        <f>IF(ISBLANK('Monitor Data'!P951),"",IF(K$4&gt;'Monitor Data'!P951,"",ABS(K$4-'Monitor Data'!P951)))</f>
        <v>8.1000000000000014</v>
      </c>
      <c r="L958" s="5" t="str">
        <f>IF(ISBLANK('Monitor Data'!Q951),"",IF(L$4&gt;'Monitor Data'!Q951,"",ABS(L$4-'Monitor Data'!Q951)))</f>
        <v/>
      </c>
      <c r="M958" s="5" t="str">
        <f>IF(ISBLANK('Monitor Data'!R951),"",IF(M$4&gt;'Monitor Data'!R951,"",ABS(M$4-'Monitor Data'!R951)))</f>
        <v/>
      </c>
      <c r="N958" s="5" t="str">
        <f>IF(ISBLANK('Monitor Data'!S951),"",IF(N$4&gt;'Monitor Data'!S951,"",ABS(N$4-'Monitor Data'!S951)))</f>
        <v/>
      </c>
    </row>
    <row r="959" spans="1:14" x14ac:dyDescent="0.25">
      <c r="A959" s="8">
        <v>45147</v>
      </c>
      <c r="B959" s="5" t="str">
        <f>IF(ISBLANK('Monitor Data'!B952),"",IF(B$4&gt;'Monitor Data'!B952,"",ABS(B$4-'Monitor Data'!B952)))</f>
        <v/>
      </c>
      <c r="C959" s="5" t="str">
        <f>IF(ISBLANK('Monitor Data'!D952),"",IF(C$4&gt;'Monitor Data'!D952,"",ABS(C$4-'Monitor Data'!D952)))</f>
        <v/>
      </c>
      <c r="D959" s="5">
        <f>IF(ISBLANK('Monitor Data'!E952),"",IF(D$4&gt;'Monitor Data'!E952,"",ABS(D$4-'Monitor Data'!E952)))</f>
        <v>1.4999999999999991</v>
      </c>
      <c r="E959" s="5">
        <f>IF(ISBLANK('Monitor Data'!G952),"",IF(E$4&gt;'Monitor Data'!G952,"",ABS(E$4-'Monitor Data'!G952)))</f>
        <v>4.3500000000000005</v>
      </c>
      <c r="F959" s="5" t="str">
        <f>IF(ISBLANK('Monitor Data'!H952),"",IF(F$4&gt;'Monitor Data'!H952,"",ABS(F$4-'Monitor Data'!H952)))</f>
        <v/>
      </c>
      <c r="G959" s="5" t="str">
        <f>IF(ISBLANK('Monitor Data'!J952),"",IF(G$4&gt;'Monitor Data'!J952,"",ABS(G$4-'Monitor Data'!J952)))</f>
        <v/>
      </c>
      <c r="H959" s="5" t="str">
        <f>IF(ISBLANK('Monitor Data'!L952),"",IF(H$4&gt;'Monitor Data'!L952,"",ABS(H$4-'Monitor Data'!L952)))</f>
        <v/>
      </c>
      <c r="I959" s="5">
        <f>IF(ISBLANK('Monitor Data'!M952),"",IF(I$4&gt;'Monitor Data'!M952,"",ABS(I$4-'Monitor Data'!M952)))</f>
        <v>2.9000000000000004</v>
      </c>
      <c r="J959" s="5" t="str">
        <f>IF(ISBLANK('Monitor Data'!O952),"",IF(J$4&gt;'Monitor Data'!O952,"",ABS(J$4-'Monitor Data'!O952)))</f>
        <v/>
      </c>
      <c r="K959" s="5">
        <f>IF(ISBLANK('Monitor Data'!P952),"",IF(K$4&gt;'Monitor Data'!P952,"",ABS(K$4-'Monitor Data'!P952)))</f>
        <v>3.7</v>
      </c>
      <c r="L959" s="5" t="str">
        <f>IF(ISBLANK('Monitor Data'!Q952),"",IF(L$4&gt;'Monitor Data'!Q952,"",ABS(L$4-'Monitor Data'!Q952)))</f>
        <v/>
      </c>
      <c r="M959" s="5" t="str">
        <f>IF(ISBLANK('Monitor Data'!R952),"",IF(M$4&gt;'Monitor Data'!R952,"",ABS(M$4-'Monitor Data'!R952)))</f>
        <v/>
      </c>
      <c r="N959" s="5" t="str">
        <f>IF(ISBLANK('Monitor Data'!S952),"",IF(N$4&gt;'Monitor Data'!S952,"",ABS(N$4-'Monitor Data'!S952)))</f>
        <v/>
      </c>
    </row>
    <row r="960" spans="1:14" x14ac:dyDescent="0.25">
      <c r="A960" s="8">
        <v>45148</v>
      </c>
      <c r="B960" s="5">
        <f>IF(ISBLANK('Monitor Data'!B953),"",IF(B$4&gt;'Monitor Data'!B953,"",ABS(B$4-'Monitor Data'!B953)))</f>
        <v>5.1999999999999993</v>
      </c>
      <c r="C960" s="5">
        <f>IF(ISBLANK('Monitor Data'!D953),"",IF(C$4&gt;'Monitor Data'!D953,"",ABS(C$4-'Monitor Data'!D953)))</f>
        <v>2.5999999999999996</v>
      </c>
      <c r="D960" s="5">
        <f>IF(ISBLANK('Monitor Data'!E953),"",IF(D$4&gt;'Monitor Data'!E953,"",ABS(D$4-'Monitor Data'!E953)))</f>
        <v>2.2999999999999998</v>
      </c>
      <c r="E960" s="5">
        <f>IF(ISBLANK('Monitor Data'!G953),"",IF(E$4&gt;'Monitor Data'!G953,"",ABS(E$4-'Monitor Data'!G953)))</f>
        <v>4.05</v>
      </c>
      <c r="F960" s="5" t="str">
        <f>IF(ISBLANK('Monitor Data'!H953),"",IF(F$4&gt;'Monitor Data'!H953,"",ABS(F$4-'Monitor Data'!H953)))</f>
        <v/>
      </c>
      <c r="G960" s="5">
        <f>IF(ISBLANK('Monitor Data'!J953),"",IF(G$4&gt;'Monitor Data'!J953,"",ABS(G$4-'Monitor Data'!J953)))</f>
        <v>1.4000000000000004</v>
      </c>
      <c r="H960" s="5">
        <f>IF(ISBLANK('Monitor Data'!L953),"",IF(H$4&gt;'Monitor Data'!L953,"",ABS(H$4-'Monitor Data'!L953)))</f>
        <v>5.2</v>
      </c>
      <c r="I960" s="5">
        <f>IF(ISBLANK('Monitor Data'!M953),"",IF(I$4&gt;'Monitor Data'!M953,"",ABS(I$4-'Monitor Data'!M953)))</f>
        <v>0.79999999999999982</v>
      </c>
      <c r="J960" s="5" t="str">
        <f>IF(ISBLANK('Monitor Data'!O953),"",IF(J$4&gt;'Monitor Data'!O953,"",ABS(J$4-'Monitor Data'!O953)))</f>
        <v/>
      </c>
      <c r="K960" s="5">
        <f>IF(ISBLANK('Monitor Data'!P953),"",IF(K$4&gt;'Monitor Data'!P953,"",ABS(K$4-'Monitor Data'!P953)))</f>
        <v>2.7</v>
      </c>
      <c r="L960" s="5">
        <f>IF(ISBLANK('Monitor Data'!Q953),"",IF(L$4&gt;'Monitor Data'!Q953,"",ABS(L$4-'Monitor Data'!Q953)))</f>
        <v>1.5999999999999996</v>
      </c>
      <c r="M960" s="5">
        <f>IF(ISBLANK('Monitor Data'!R953),"",IF(M$4&gt;'Monitor Data'!R953,"",ABS(M$4-'Monitor Data'!R953)))</f>
        <v>9.9999999999999645E-2</v>
      </c>
      <c r="N960" s="5" t="str">
        <f>IF(ISBLANK('Monitor Data'!S953),"",IF(N$4&gt;'Monitor Data'!S953,"",ABS(N$4-'Monitor Data'!S953)))</f>
        <v/>
      </c>
    </row>
    <row r="961" spans="1:14" x14ac:dyDescent="0.25">
      <c r="A961" s="8">
        <v>45149</v>
      </c>
      <c r="B961" s="5" t="str">
        <f>IF(ISBLANK('Monitor Data'!B954),"",IF(B$4&gt;'Monitor Data'!B954,"",ABS(B$4-'Monitor Data'!B954)))</f>
        <v/>
      </c>
      <c r="C961" s="5" t="str">
        <f>IF(ISBLANK('Monitor Data'!D954),"",IF(C$4&gt;'Monitor Data'!D954,"",ABS(C$4-'Monitor Data'!D954)))</f>
        <v/>
      </c>
      <c r="D961" s="5" t="str">
        <f>IF(ISBLANK('Monitor Data'!E954),"",IF(D$4&gt;'Monitor Data'!E954,"",ABS(D$4-'Monitor Data'!E954)))</f>
        <v/>
      </c>
      <c r="E961" s="5" t="str">
        <f>IF(ISBLANK('Monitor Data'!G954),"",IF(E$4&gt;'Monitor Data'!G954,"",ABS(E$4-'Monitor Data'!G954)))</f>
        <v/>
      </c>
      <c r="F961" s="5" t="str">
        <f>IF(ISBLANK('Monitor Data'!H954),"",IF(F$4&gt;'Monitor Data'!H954,"",ABS(F$4-'Monitor Data'!H954)))</f>
        <v/>
      </c>
      <c r="G961" s="5" t="str">
        <f>IF(ISBLANK('Monitor Data'!J954),"",IF(G$4&gt;'Monitor Data'!J954,"",ABS(G$4-'Monitor Data'!J954)))</f>
        <v/>
      </c>
      <c r="H961" s="5" t="str">
        <f>IF(ISBLANK('Monitor Data'!L954),"",IF(H$4&gt;'Monitor Data'!L954,"",ABS(H$4-'Monitor Data'!L954)))</f>
        <v/>
      </c>
      <c r="I961" s="5" t="str">
        <f>IF(ISBLANK('Monitor Data'!M954),"",IF(I$4&gt;'Monitor Data'!M954,"",ABS(I$4-'Monitor Data'!M954)))</f>
        <v/>
      </c>
      <c r="J961" s="5" t="str">
        <f>IF(ISBLANK('Monitor Data'!O954),"",IF(J$4&gt;'Monitor Data'!O954,"",ABS(J$4-'Monitor Data'!O954)))</f>
        <v/>
      </c>
      <c r="K961" s="5" t="str">
        <f>IF(ISBLANK('Monitor Data'!P954),"",IF(K$4&gt;'Monitor Data'!P954,"",ABS(K$4-'Monitor Data'!P954)))</f>
        <v/>
      </c>
      <c r="L961" s="5" t="str">
        <f>IF(ISBLANK('Monitor Data'!Q954),"",IF(L$4&gt;'Monitor Data'!Q954,"",ABS(L$4-'Monitor Data'!Q954)))</f>
        <v/>
      </c>
      <c r="M961" s="5" t="str">
        <f>IF(ISBLANK('Monitor Data'!R954),"",IF(M$4&gt;'Monitor Data'!R954,"",ABS(M$4-'Monitor Data'!R954)))</f>
        <v/>
      </c>
      <c r="N961" s="5" t="str">
        <f>IF(ISBLANK('Monitor Data'!S954),"",IF(N$4&gt;'Monitor Data'!S954,"",ABS(N$4-'Monitor Data'!S954)))</f>
        <v/>
      </c>
    </row>
    <row r="962" spans="1:14" x14ac:dyDescent="0.25">
      <c r="A962" s="8">
        <v>45150</v>
      </c>
      <c r="B962" s="5" t="str">
        <f>IF(ISBLANK('Monitor Data'!B955),"",IF(B$4&gt;'Monitor Data'!B955,"",ABS(B$4-'Monitor Data'!B955)))</f>
        <v/>
      </c>
      <c r="C962" s="5" t="str">
        <f>IF(ISBLANK('Monitor Data'!D955),"",IF(C$4&gt;'Monitor Data'!D955,"",ABS(C$4-'Monitor Data'!D955)))</f>
        <v/>
      </c>
      <c r="D962" s="5" t="str">
        <f>IF(ISBLANK('Monitor Data'!E955),"",IF(D$4&gt;'Monitor Data'!E955,"",ABS(D$4-'Monitor Data'!E955)))</f>
        <v/>
      </c>
      <c r="E962" s="5" t="str">
        <f>IF(ISBLANK('Monitor Data'!G955),"",IF(E$4&gt;'Monitor Data'!G955,"",ABS(E$4-'Monitor Data'!G955)))</f>
        <v/>
      </c>
      <c r="F962" s="5" t="str">
        <f>IF(ISBLANK('Monitor Data'!H955),"",IF(F$4&gt;'Monitor Data'!H955,"",ABS(F$4-'Monitor Data'!H955)))</f>
        <v/>
      </c>
      <c r="G962" s="5" t="str">
        <f>IF(ISBLANK('Monitor Data'!J955),"",IF(G$4&gt;'Monitor Data'!J955,"",ABS(G$4-'Monitor Data'!J955)))</f>
        <v/>
      </c>
      <c r="H962" s="5" t="str">
        <f>IF(ISBLANK('Monitor Data'!L955),"",IF(H$4&gt;'Monitor Data'!L955,"",ABS(H$4-'Monitor Data'!L955)))</f>
        <v/>
      </c>
      <c r="I962" s="5" t="str">
        <f>IF(ISBLANK('Monitor Data'!M955),"",IF(I$4&gt;'Monitor Data'!M955,"",ABS(I$4-'Monitor Data'!M955)))</f>
        <v/>
      </c>
      <c r="J962" s="5" t="str">
        <f>IF(ISBLANK('Monitor Data'!O955),"",IF(J$4&gt;'Monitor Data'!O955,"",ABS(J$4-'Monitor Data'!O955)))</f>
        <v/>
      </c>
      <c r="K962" s="5" t="str">
        <f>IF(ISBLANK('Monitor Data'!P955),"",IF(K$4&gt;'Monitor Data'!P955,"",ABS(K$4-'Monitor Data'!P955)))</f>
        <v/>
      </c>
      <c r="L962" s="5" t="str">
        <f>IF(ISBLANK('Monitor Data'!Q955),"",IF(L$4&gt;'Monitor Data'!Q955,"",ABS(L$4-'Monitor Data'!Q955)))</f>
        <v/>
      </c>
      <c r="M962" s="5" t="str">
        <f>IF(ISBLANK('Monitor Data'!R955),"",IF(M$4&gt;'Monitor Data'!R955,"",ABS(M$4-'Monitor Data'!R955)))</f>
        <v/>
      </c>
      <c r="N962" s="5" t="str">
        <f>IF(ISBLANK('Monitor Data'!S955),"",IF(N$4&gt;'Monitor Data'!S955,"",ABS(N$4-'Monitor Data'!S955)))</f>
        <v/>
      </c>
    </row>
    <row r="963" spans="1:14" x14ac:dyDescent="0.25">
      <c r="A963" s="8">
        <v>45151</v>
      </c>
      <c r="B963" s="5" t="str">
        <f>IF(ISBLANK('Monitor Data'!B956),"",IF(B$4&gt;'Monitor Data'!B956,"",ABS(B$4-'Monitor Data'!B956)))</f>
        <v/>
      </c>
      <c r="C963" s="5" t="str">
        <f>IF(ISBLANK('Monitor Data'!D956),"",IF(C$4&gt;'Monitor Data'!D956,"",ABS(C$4-'Monitor Data'!D956)))</f>
        <v/>
      </c>
      <c r="D963" s="5" t="str">
        <f>IF(ISBLANK('Monitor Data'!E956),"",IF(D$4&gt;'Monitor Data'!E956,"",ABS(D$4-'Monitor Data'!E956)))</f>
        <v/>
      </c>
      <c r="E963" s="5" t="str">
        <f>IF(ISBLANK('Monitor Data'!G956),"",IF(E$4&gt;'Monitor Data'!G956,"",ABS(E$4-'Monitor Data'!G956)))</f>
        <v/>
      </c>
      <c r="F963" s="5" t="str">
        <f>IF(ISBLANK('Monitor Data'!H956),"",IF(F$4&gt;'Monitor Data'!H956,"",ABS(F$4-'Monitor Data'!H956)))</f>
        <v/>
      </c>
      <c r="G963" s="5" t="str">
        <f>IF(ISBLANK('Monitor Data'!J956),"",IF(G$4&gt;'Monitor Data'!J956,"",ABS(G$4-'Monitor Data'!J956)))</f>
        <v/>
      </c>
      <c r="H963" s="5" t="str">
        <f>IF(ISBLANK('Monitor Data'!L956),"",IF(H$4&gt;'Monitor Data'!L956,"",ABS(H$4-'Monitor Data'!L956)))</f>
        <v/>
      </c>
      <c r="I963" s="5" t="str">
        <f>IF(ISBLANK('Monitor Data'!M956),"",IF(I$4&gt;'Monitor Data'!M956,"",ABS(I$4-'Monitor Data'!M956)))</f>
        <v/>
      </c>
      <c r="J963" s="5" t="str">
        <f>IF(ISBLANK('Monitor Data'!O956),"",IF(J$4&gt;'Monitor Data'!O956,"",ABS(J$4-'Monitor Data'!O956)))</f>
        <v/>
      </c>
      <c r="K963" s="5" t="str">
        <f>IF(ISBLANK('Monitor Data'!P956),"",IF(K$4&gt;'Monitor Data'!P956,"",ABS(K$4-'Monitor Data'!P956)))</f>
        <v/>
      </c>
      <c r="L963" s="5" t="str">
        <f>IF(ISBLANK('Monitor Data'!Q956),"",IF(L$4&gt;'Monitor Data'!Q956,"",ABS(L$4-'Monitor Data'!Q956)))</f>
        <v/>
      </c>
      <c r="M963" s="5" t="str">
        <f>IF(ISBLANK('Monitor Data'!R956),"",IF(M$4&gt;'Monitor Data'!R956,"",ABS(M$4-'Monitor Data'!R956)))</f>
        <v/>
      </c>
      <c r="N963" s="5" t="str">
        <f>IF(ISBLANK('Monitor Data'!S956),"",IF(N$4&gt;'Monitor Data'!S956,"",ABS(N$4-'Monitor Data'!S956)))</f>
        <v/>
      </c>
    </row>
    <row r="964" spans="1:14" x14ac:dyDescent="0.25">
      <c r="A964" s="8">
        <v>45152</v>
      </c>
      <c r="B964" s="5" t="str">
        <f>IF(ISBLANK('Monitor Data'!B957),"",IF(B$4&gt;'Monitor Data'!B957,"",ABS(B$4-'Monitor Data'!B957)))</f>
        <v/>
      </c>
      <c r="C964" s="5" t="str">
        <f>IF(ISBLANK('Monitor Data'!D957),"",IF(C$4&gt;'Monitor Data'!D957,"",ABS(C$4-'Monitor Data'!D957)))</f>
        <v/>
      </c>
      <c r="D964" s="5" t="str">
        <f>IF(ISBLANK('Monitor Data'!E957),"",IF(D$4&gt;'Monitor Data'!E957,"",ABS(D$4-'Monitor Data'!E957)))</f>
        <v/>
      </c>
      <c r="E964" s="5" t="str">
        <f>IF(ISBLANK('Monitor Data'!G957),"",IF(E$4&gt;'Monitor Data'!G957,"",ABS(E$4-'Monitor Data'!G957)))</f>
        <v/>
      </c>
      <c r="F964" s="5" t="str">
        <f>IF(ISBLANK('Monitor Data'!H957),"",IF(F$4&gt;'Monitor Data'!H957,"",ABS(F$4-'Monitor Data'!H957)))</f>
        <v/>
      </c>
      <c r="G964" s="5" t="str">
        <f>IF(ISBLANK('Monitor Data'!J957),"",IF(G$4&gt;'Monitor Data'!J957,"",ABS(G$4-'Monitor Data'!J957)))</f>
        <v/>
      </c>
      <c r="H964" s="5" t="str">
        <f>IF(ISBLANK('Monitor Data'!L957),"",IF(H$4&gt;'Monitor Data'!L957,"",ABS(H$4-'Monitor Data'!L957)))</f>
        <v/>
      </c>
      <c r="I964" s="5" t="str">
        <f>IF(ISBLANK('Monitor Data'!M957),"",IF(I$4&gt;'Monitor Data'!M957,"",ABS(I$4-'Monitor Data'!M957)))</f>
        <v/>
      </c>
      <c r="J964" s="5" t="str">
        <f>IF(ISBLANK('Monitor Data'!O957),"",IF(J$4&gt;'Monitor Data'!O957,"",ABS(J$4-'Monitor Data'!O957)))</f>
        <v/>
      </c>
      <c r="K964" s="5" t="str">
        <f>IF(ISBLANK('Monitor Data'!P957),"",IF(K$4&gt;'Monitor Data'!P957,"",ABS(K$4-'Monitor Data'!P957)))</f>
        <v/>
      </c>
      <c r="L964" s="5" t="str">
        <f>IF(ISBLANK('Monitor Data'!Q957),"",IF(L$4&gt;'Monitor Data'!Q957,"",ABS(L$4-'Monitor Data'!Q957)))</f>
        <v/>
      </c>
      <c r="M964" s="5" t="str">
        <f>IF(ISBLANK('Monitor Data'!R957),"",IF(M$4&gt;'Monitor Data'!R957,"",ABS(M$4-'Monitor Data'!R957)))</f>
        <v/>
      </c>
      <c r="N964" s="5" t="str">
        <f>IF(ISBLANK('Monitor Data'!S957),"",IF(N$4&gt;'Monitor Data'!S957,"",ABS(N$4-'Monitor Data'!S957)))</f>
        <v/>
      </c>
    </row>
    <row r="965" spans="1:14" x14ac:dyDescent="0.25">
      <c r="A965" s="8">
        <v>45153</v>
      </c>
      <c r="B965" s="5" t="str">
        <f>IF(ISBLANK('Monitor Data'!B958),"",IF(B$4&gt;'Monitor Data'!B958,"",ABS(B$4-'Monitor Data'!B958)))</f>
        <v/>
      </c>
      <c r="C965" s="5" t="str">
        <f>IF(ISBLANK('Monitor Data'!D958),"",IF(C$4&gt;'Monitor Data'!D958,"",ABS(C$4-'Monitor Data'!D958)))</f>
        <v/>
      </c>
      <c r="D965" s="5" t="str">
        <f>IF(ISBLANK('Monitor Data'!E958),"",IF(D$4&gt;'Monitor Data'!E958,"",ABS(D$4-'Monitor Data'!E958)))</f>
        <v/>
      </c>
      <c r="E965" s="5" t="str">
        <f>IF(ISBLANK('Monitor Data'!G958),"",IF(E$4&gt;'Monitor Data'!G958,"",ABS(E$4-'Monitor Data'!G958)))</f>
        <v/>
      </c>
      <c r="F965" s="5" t="str">
        <f>IF(ISBLANK('Monitor Data'!H958),"",IF(F$4&gt;'Monitor Data'!H958,"",ABS(F$4-'Monitor Data'!H958)))</f>
        <v/>
      </c>
      <c r="G965" s="5" t="str">
        <f>IF(ISBLANK('Monitor Data'!J958),"",IF(G$4&gt;'Monitor Data'!J958,"",ABS(G$4-'Monitor Data'!J958)))</f>
        <v/>
      </c>
      <c r="H965" s="5" t="str">
        <f>IF(ISBLANK('Monitor Data'!L958),"",IF(H$4&gt;'Monitor Data'!L958,"",ABS(H$4-'Monitor Data'!L958)))</f>
        <v/>
      </c>
      <c r="I965" s="5" t="str">
        <f>IF(ISBLANK('Monitor Data'!M958),"",IF(I$4&gt;'Monitor Data'!M958,"",ABS(I$4-'Monitor Data'!M958)))</f>
        <v/>
      </c>
      <c r="J965" s="5" t="str">
        <f>IF(ISBLANK('Monitor Data'!O958),"",IF(J$4&gt;'Monitor Data'!O958,"",ABS(J$4-'Monitor Data'!O958)))</f>
        <v/>
      </c>
      <c r="K965" s="5">
        <f>IF(ISBLANK('Monitor Data'!P958),"",IF(K$4&gt;'Monitor Data'!P958,"",ABS(K$4-'Monitor Data'!P958)))</f>
        <v>5.7</v>
      </c>
      <c r="L965" s="5" t="str">
        <f>IF(ISBLANK('Monitor Data'!Q958),"",IF(L$4&gt;'Monitor Data'!Q958,"",ABS(L$4-'Monitor Data'!Q958)))</f>
        <v/>
      </c>
      <c r="M965" s="5" t="str">
        <f>IF(ISBLANK('Monitor Data'!R958),"",IF(M$4&gt;'Monitor Data'!R958,"",ABS(M$4-'Monitor Data'!R958)))</f>
        <v/>
      </c>
      <c r="N965" s="5" t="str">
        <f>IF(ISBLANK('Monitor Data'!S958),"",IF(N$4&gt;'Monitor Data'!S958,"",ABS(N$4-'Monitor Data'!S958)))</f>
        <v/>
      </c>
    </row>
    <row r="966" spans="1:14" x14ac:dyDescent="0.25">
      <c r="A966" s="8">
        <v>45154</v>
      </c>
      <c r="B966" s="5" t="str">
        <f>IF(ISBLANK('Monitor Data'!B959),"",IF(B$4&gt;'Monitor Data'!B959,"",ABS(B$4-'Monitor Data'!B959)))</f>
        <v/>
      </c>
      <c r="C966" s="5" t="str">
        <f>IF(ISBLANK('Monitor Data'!D959),"",IF(C$4&gt;'Monitor Data'!D959,"",ABS(C$4-'Monitor Data'!D959)))</f>
        <v/>
      </c>
      <c r="D966" s="5" t="str">
        <f>IF(ISBLANK('Monitor Data'!E959),"",IF(D$4&gt;'Monitor Data'!E959,"",ABS(D$4-'Monitor Data'!E959)))</f>
        <v/>
      </c>
      <c r="E966" s="5" t="str">
        <f>IF(ISBLANK('Monitor Data'!G959),"",IF(E$4&gt;'Monitor Data'!G959,"",ABS(E$4-'Monitor Data'!G959)))</f>
        <v/>
      </c>
      <c r="F966" s="5" t="str">
        <f>IF(ISBLANK('Monitor Data'!H959),"",IF(F$4&gt;'Monitor Data'!H959,"",ABS(F$4-'Monitor Data'!H959)))</f>
        <v/>
      </c>
      <c r="G966" s="5" t="str">
        <f>IF(ISBLANK('Monitor Data'!J959),"",IF(G$4&gt;'Monitor Data'!J959,"",ABS(G$4-'Monitor Data'!J959)))</f>
        <v/>
      </c>
      <c r="H966" s="5" t="str">
        <f>IF(ISBLANK('Monitor Data'!L959),"",IF(H$4&gt;'Monitor Data'!L959,"",ABS(H$4-'Monitor Data'!L959)))</f>
        <v/>
      </c>
      <c r="I966" s="5" t="str">
        <f>IF(ISBLANK('Monitor Data'!M959),"",IF(I$4&gt;'Monitor Data'!M959,"",ABS(I$4-'Monitor Data'!M959)))</f>
        <v/>
      </c>
      <c r="J966" s="5" t="str">
        <f>IF(ISBLANK('Monitor Data'!O959),"",IF(J$4&gt;'Monitor Data'!O959,"",ABS(J$4-'Monitor Data'!O959)))</f>
        <v/>
      </c>
      <c r="K966" s="5" t="str">
        <f>IF(ISBLANK('Monitor Data'!P959),"",IF(K$4&gt;'Monitor Data'!P959,"",ABS(K$4-'Monitor Data'!P959)))</f>
        <v/>
      </c>
      <c r="L966" s="5" t="str">
        <f>IF(ISBLANK('Monitor Data'!Q959),"",IF(L$4&gt;'Monitor Data'!Q959,"",ABS(L$4-'Monitor Data'!Q959)))</f>
        <v/>
      </c>
      <c r="M966" s="5" t="str">
        <f>IF(ISBLANK('Monitor Data'!R959),"",IF(M$4&gt;'Monitor Data'!R959,"",ABS(M$4-'Monitor Data'!R959)))</f>
        <v/>
      </c>
      <c r="N966" s="5" t="str">
        <f>IF(ISBLANK('Monitor Data'!S959),"",IF(N$4&gt;'Monitor Data'!S959,"",ABS(N$4-'Monitor Data'!S959)))</f>
        <v/>
      </c>
    </row>
    <row r="967" spans="1:14" x14ac:dyDescent="0.25">
      <c r="A967" s="8">
        <v>45155</v>
      </c>
      <c r="B967" s="5" t="str">
        <f>IF(ISBLANK('Monitor Data'!B960),"",IF(B$4&gt;'Monitor Data'!B960,"",ABS(B$4-'Monitor Data'!B960)))</f>
        <v/>
      </c>
      <c r="C967" s="5" t="str">
        <f>IF(ISBLANK('Monitor Data'!D960),"",IF(C$4&gt;'Monitor Data'!D960,"",ABS(C$4-'Monitor Data'!D960)))</f>
        <v/>
      </c>
      <c r="D967" s="5">
        <f>IF(ISBLANK('Monitor Data'!E960),"",IF(D$4&gt;'Monitor Data'!E960,"",ABS(D$4-'Monitor Data'!E960)))</f>
        <v>1.6000000000000005</v>
      </c>
      <c r="E967" s="5">
        <f>IF(ISBLANK('Monitor Data'!G960),"",IF(E$4&gt;'Monitor Data'!G960,"",ABS(E$4-'Monitor Data'!G960)))</f>
        <v>1.8500000000000005</v>
      </c>
      <c r="F967" s="5" t="str">
        <f>IF(ISBLANK('Monitor Data'!H960),"",IF(F$4&gt;'Monitor Data'!H960,"",ABS(F$4-'Monitor Data'!H960)))</f>
        <v/>
      </c>
      <c r="G967" s="5" t="str">
        <f>IF(ISBLANK('Monitor Data'!J960),"",IF(G$4&gt;'Monitor Data'!J960,"",ABS(G$4-'Monitor Data'!J960)))</f>
        <v/>
      </c>
      <c r="H967" s="5" t="str">
        <f>IF(ISBLANK('Monitor Data'!L960),"",IF(H$4&gt;'Monitor Data'!L960,"",ABS(H$4-'Monitor Data'!L960)))</f>
        <v/>
      </c>
      <c r="I967" s="5">
        <f>IF(ISBLANK('Monitor Data'!M960),"",IF(I$4&gt;'Monitor Data'!M960,"",ABS(I$4-'Monitor Data'!M960)))</f>
        <v>2.1999999999999993</v>
      </c>
      <c r="J967" s="5" t="str">
        <f>IF(ISBLANK('Monitor Data'!O960),"",IF(J$4&gt;'Monitor Data'!O960,"",ABS(J$4-'Monitor Data'!O960)))</f>
        <v/>
      </c>
      <c r="K967" s="5">
        <f>IF(ISBLANK('Monitor Data'!P960),"",IF(K$4&gt;'Monitor Data'!P960,"",ABS(K$4-'Monitor Data'!P960)))</f>
        <v>1.3999999999999995</v>
      </c>
      <c r="L967" s="5" t="str">
        <f>IF(ISBLANK('Monitor Data'!Q960),"",IF(L$4&gt;'Monitor Data'!Q960,"",ABS(L$4-'Monitor Data'!Q960)))</f>
        <v/>
      </c>
      <c r="M967" s="5" t="str">
        <f>IF(ISBLANK('Monitor Data'!R960),"",IF(M$4&gt;'Monitor Data'!R960,"",ABS(M$4-'Monitor Data'!R960)))</f>
        <v/>
      </c>
      <c r="N967" s="5" t="str">
        <f>IF(ISBLANK('Monitor Data'!S960),"",IF(N$4&gt;'Monitor Data'!S960,"",ABS(N$4-'Monitor Data'!S960)))</f>
        <v/>
      </c>
    </row>
    <row r="968" spans="1:14" x14ac:dyDescent="0.25">
      <c r="A968" s="8">
        <v>45156</v>
      </c>
      <c r="B968" s="5" t="str">
        <f>IF(ISBLANK('Monitor Data'!B961),"",IF(B$4&gt;'Monitor Data'!B961,"",ABS(B$4-'Monitor Data'!B961)))</f>
        <v/>
      </c>
      <c r="C968" s="5" t="str">
        <f>IF(ISBLANK('Monitor Data'!D961),"",IF(C$4&gt;'Monitor Data'!D961,"",ABS(C$4-'Monitor Data'!D961)))</f>
        <v/>
      </c>
      <c r="D968" s="5">
        <f>IF(ISBLANK('Monitor Data'!E961),"",IF(D$4&gt;'Monitor Data'!E961,"",ABS(D$4-'Monitor Data'!E961)))</f>
        <v>3.2</v>
      </c>
      <c r="E968" s="5">
        <f>IF(ISBLANK('Monitor Data'!G961),"",IF(E$4&gt;'Monitor Data'!G961,"",ABS(E$4-'Monitor Data'!G961)))</f>
        <v>3.8500000000000005</v>
      </c>
      <c r="F968" s="5" t="str">
        <f>IF(ISBLANK('Monitor Data'!H961),"",IF(F$4&gt;'Monitor Data'!H961,"",ABS(F$4-'Monitor Data'!H961)))</f>
        <v/>
      </c>
      <c r="G968" s="5" t="str">
        <f>IF(ISBLANK('Monitor Data'!J961),"",IF(G$4&gt;'Monitor Data'!J961,"",ABS(G$4-'Monitor Data'!J961)))</f>
        <v/>
      </c>
      <c r="H968" s="5" t="str">
        <f>IF(ISBLANK('Monitor Data'!L961),"",IF(H$4&gt;'Monitor Data'!L961,"",ABS(H$4-'Monitor Data'!L961)))</f>
        <v/>
      </c>
      <c r="I968" s="5">
        <f>IF(ISBLANK('Monitor Data'!M961),"",IF(I$4&gt;'Monitor Data'!M961,"",ABS(I$4-'Monitor Data'!M961)))</f>
        <v>6.3000000000000007</v>
      </c>
      <c r="J968" s="5" t="str">
        <f>IF(ISBLANK('Monitor Data'!O961),"",IF(J$4&gt;'Monitor Data'!O961,"",ABS(J$4-'Monitor Data'!O961)))</f>
        <v/>
      </c>
      <c r="K968" s="5">
        <f>IF(ISBLANK('Monitor Data'!P961),"",IF(K$4&gt;'Monitor Data'!P961,"",ABS(K$4-'Monitor Data'!P961)))</f>
        <v>3.3</v>
      </c>
      <c r="L968" s="5" t="str">
        <f>IF(ISBLANK('Monitor Data'!Q961),"",IF(L$4&gt;'Monitor Data'!Q961,"",ABS(L$4-'Monitor Data'!Q961)))</f>
        <v/>
      </c>
      <c r="M968" s="5" t="str">
        <f>IF(ISBLANK('Monitor Data'!R961),"",IF(M$4&gt;'Monitor Data'!R961,"",ABS(M$4-'Monitor Data'!R961)))</f>
        <v/>
      </c>
      <c r="N968" s="5" t="str">
        <f>IF(ISBLANK('Monitor Data'!S961),"",IF(N$4&gt;'Monitor Data'!S961,"",ABS(N$4-'Monitor Data'!S961)))</f>
        <v/>
      </c>
    </row>
    <row r="969" spans="1:14" x14ac:dyDescent="0.25">
      <c r="A969" s="8">
        <v>45157</v>
      </c>
      <c r="B969" s="5">
        <f>IF(ISBLANK('Monitor Data'!B962),"",IF(B$4&gt;'Monitor Data'!B962,"",ABS(B$4-'Monitor Data'!B962)))</f>
        <v>4.5</v>
      </c>
      <c r="C969" s="5">
        <f>IF(ISBLANK('Monitor Data'!D962),"",IF(C$4&gt;'Monitor Data'!D962,"",ABS(C$4-'Monitor Data'!D962)))</f>
        <v>3.5999999999999996</v>
      </c>
      <c r="D969" s="5">
        <f>IF(ISBLANK('Monitor Data'!E962),"",IF(D$4&gt;'Monitor Data'!E962,"",ABS(D$4-'Monitor Data'!E962)))</f>
        <v>3.8999999999999995</v>
      </c>
      <c r="E969" s="5">
        <f>IF(ISBLANK('Monitor Data'!G962),"",IF(E$4&gt;'Monitor Data'!G962,"",ABS(E$4-'Monitor Data'!G962)))</f>
        <v>3.8500000000000005</v>
      </c>
      <c r="F969" s="5">
        <f>IF(ISBLANK('Monitor Data'!H962),"",IF(F$4&gt;'Monitor Data'!H962,"",ABS(F$4-'Monitor Data'!H962)))</f>
        <v>4.7000000000000011</v>
      </c>
      <c r="G969" s="5">
        <f>IF(ISBLANK('Monitor Data'!J962),"",IF(G$4&gt;'Monitor Data'!J962,"",ABS(G$4-'Monitor Data'!J962)))</f>
        <v>3.7999999999999989</v>
      </c>
      <c r="H969" s="5">
        <f>IF(ISBLANK('Monitor Data'!L962),"",IF(H$4&gt;'Monitor Data'!L962,"",ABS(H$4-'Monitor Data'!L962)))</f>
        <v>4.3999999999999995</v>
      </c>
      <c r="I969" s="5">
        <f>IF(ISBLANK('Monitor Data'!M962),"",IF(I$4&gt;'Monitor Data'!M962,"",ABS(I$4-'Monitor Data'!M962)))</f>
        <v>4.1999999999999993</v>
      </c>
      <c r="J969" s="5">
        <f>IF(ISBLANK('Monitor Data'!O962),"",IF(J$4&gt;'Monitor Data'!O962,"",ABS(J$4-'Monitor Data'!O962)))</f>
        <v>4.4000000000000004</v>
      </c>
      <c r="K969" s="5">
        <f>IF(ISBLANK('Monitor Data'!P962),"",IF(K$4&gt;'Monitor Data'!P962,"",ABS(K$4-'Monitor Data'!P962)))</f>
        <v>3.7</v>
      </c>
      <c r="L969" s="5">
        <f>IF(ISBLANK('Monitor Data'!Q962),"",IF(L$4&gt;'Monitor Data'!Q962,"",ABS(L$4-'Monitor Data'!Q962)))</f>
        <v>3.0999999999999996</v>
      </c>
      <c r="M969" s="5">
        <f>IF(ISBLANK('Monitor Data'!R962),"",IF(M$4&gt;'Monitor Data'!R962,"",ABS(M$4-'Monitor Data'!R962)))</f>
        <v>4.1000000000000005</v>
      </c>
      <c r="N969" s="5">
        <f>IF(ISBLANK('Monitor Data'!S962),"",IF(N$4&gt;'Monitor Data'!S962,"",ABS(N$4-'Monitor Data'!S962)))</f>
        <v>6.3</v>
      </c>
    </row>
    <row r="970" spans="1:14" x14ac:dyDescent="0.25">
      <c r="A970" s="8">
        <v>45158</v>
      </c>
      <c r="B970" s="5" t="str">
        <f>IF(ISBLANK('Monitor Data'!B963),"",IF(B$4&gt;'Monitor Data'!B963,"",ABS(B$4-'Monitor Data'!B963)))</f>
        <v/>
      </c>
      <c r="C970" s="5" t="str">
        <f>IF(ISBLANK('Monitor Data'!D963),"",IF(C$4&gt;'Monitor Data'!D963,"",ABS(C$4-'Monitor Data'!D963)))</f>
        <v/>
      </c>
      <c r="D970" s="5">
        <f>IF(ISBLANK('Monitor Data'!E963),"",IF(D$4&gt;'Monitor Data'!E963,"",ABS(D$4-'Monitor Data'!E963)))</f>
        <v>6.8999999999999995</v>
      </c>
      <c r="E970" s="5">
        <f>IF(ISBLANK('Monitor Data'!G963),"",IF(E$4&gt;'Monitor Data'!G963,"",ABS(E$4-'Monitor Data'!G963)))</f>
        <v>6.3500000000000005</v>
      </c>
      <c r="F970" s="5" t="str">
        <f>IF(ISBLANK('Monitor Data'!H963),"",IF(F$4&gt;'Monitor Data'!H963,"",ABS(F$4-'Monitor Data'!H963)))</f>
        <v/>
      </c>
      <c r="G970" s="5" t="str">
        <f>IF(ISBLANK('Monitor Data'!J963),"",IF(G$4&gt;'Monitor Data'!J963,"",ABS(G$4-'Monitor Data'!J963)))</f>
        <v/>
      </c>
      <c r="H970" s="5" t="str">
        <f>IF(ISBLANK('Monitor Data'!L963),"",IF(H$4&gt;'Monitor Data'!L963,"",ABS(H$4-'Monitor Data'!L963)))</f>
        <v/>
      </c>
      <c r="I970" s="5">
        <f>IF(ISBLANK('Monitor Data'!M963),"",IF(I$4&gt;'Monitor Data'!M963,"",ABS(I$4-'Monitor Data'!M963)))</f>
        <v>6.9</v>
      </c>
      <c r="J970" s="5" t="str">
        <f>IF(ISBLANK('Monitor Data'!O963),"",IF(J$4&gt;'Monitor Data'!O963,"",ABS(J$4-'Monitor Data'!O963)))</f>
        <v/>
      </c>
      <c r="K970" s="5">
        <f>IF(ISBLANK('Monitor Data'!P963),"",IF(K$4&gt;'Monitor Data'!P963,"",ABS(K$4-'Monitor Data'!P963)))</f>
        <v>6.7</v>
      </c>
      <c r="L970" s="5" t="str">
        <f>IF(ISBLANK('Monitor Data'!Q963),"",IF(L$4&gt;'Monitor Data'!Q963,"",ABS(L$4-'Monitor Data'!Q963)))</f>
        <v/>
      </c>
      <c r="M970" s="5" t="str">
        <f>IF(ISBLANK('Monitor Data'!R963),"",IF(M$4&gt;'Monitor Data'!R963,"",ABS(M$4-'Monitor Data'!R963)))</f>
        <v/>
      </c>
      <c r="N970" s="5" t="str">
        <f>IF(ISBLANK('Monitor Data'!S963),"",IF(N$4&gt;'Monitor Data'!S963,"",ABS(N$4-'Monitor Data'!S963)))</f>
        <v/>
      </c>
    </row>
    <row r="971" spans="1:14" x14ac:dyDescent="0.25">
      <c r="A971" s="8">
        <v>45159</v>
      </c>
      <c r="B971" s="5" t="str">
        <f>IF(ISBLANK('Monitor Data'!B964),"",IF(B$4&gt;'Monitor Data'!B964,"",ABS(B$4-'Monitor Data'!B964)))</f>
        <v/>
      </c>
      <c r="C971" s="5" t="str">
        <f>IF(ISBLANK('Monitor Data'!D964),"",IF(C$4&gt;'Monitor Data'!D964,"",ABS(C$4-'Monitor Data'!D964)))</f>
        <v/>
      </c>
      <c r="D971" s="5">
        <f>IF(ISBLANK('Monitor Data'!E964),"",IF(D$4&gt;'Monitor Data'!E964,"",ABS(D$4-'Monitor Data'!E964)))</f>
        <v>11.8</v>
      </c>
      <c r="E971" s="5">
        <f>IF(ISBLANK('Monitor Data'!G964),"",IF(E$4&gt;'Monitor Data'!G964,"",ABS(E$4-'Monitor Data'!G964)))</f>
        <v>11.150000000000002</v>
      </c>
      <c r="F971" s="5" t="str">
        <f>IF(ISBLANK('Monitor Data'!H964),"",IF(F$4&gt;'Monitor Data'!H964,"",ABS(F$4-'Monitor Data'!H964)))</f>
        <v/>
      </c>
      <c r="G971" s="5" t="str">
        <f>IF(ISBLANK('Monitor Data'!J964),"",IF(G$4&gt;'Monitor Data'!J964,"",ABS(G$4-'Monitor Data'!J964)))</f>
        <v/>
      </c>
      <c r="H971" s="5" t="str">
        <f>IF(ISBLANK('Monitor Data'!L964),"",IF(H$4&gt;'Monitor Data'!L964,"",ABS(H$4-'Monitor Data'!L964)))</f>
        <v/>
      </c>
      <c r="I971" s="5">
        <f>IF(ISBLANK('Monitor Data'!M964),"",IF(I$4&gt;'Monitor Data'!M964,"",ABS(I$4-'Monitor Data'!M964)))</f>
        <v>9.8000000000000007</v>
      </c>
      <c r="J971" s="5" t="str">
        <f>IF(ISBLANK('Monitor Data'!O964),"",IF(J$4&gt;'Monitor Data'!O964,"",ABS(J$4-'Monitor Data'!O964)))</f>
        <v/>
      </c>
      <c r="K971" s="5">
        <f>IF(ISBLANK('Monitor Data'!P964),"",IF(K$4&gt;'Monitor Data'!P964,"",ABS(K$4-'Monitor Data'!P964)))</f>
        <v>11.2</v>
      </c>
      <c r="L971" s="5" t="str">
        <f>IF(ISBLANK('Monitor Data'!Q964),"",IF(L$4&gt;'Monitor Data'!Q964,"",ABS(L$4-'Monitor Data'!Q964)))</f>
        <v/>
      </c>
      <c r="M971" s="5" t="str">
        <f>IF(ISBLANK('Monitor Data'!R964),"",IF(M$4&gt;'Monitor Data'!R964,"",ABS(M$4-'Monitor Data'!R964)))</f>
        <v/>
      </c>
      <c r="N971" s="5" t="str">
        <f>IF(ISBLANK('Monitor Data'!S964),"",IF(N$4&gt;'Monitor Data'!S964,"",ABS(N$4-'Monitor Data'!S964)))</f>
        <v/>
      </c>
    </row>
    <row r="972" spans="1:14" x14ac:dyDescent="0.25">
      <c r="A972" s="8">
        <v>45160</v>
      </c>
      <c r="B972" s="5">
        <f>IF(ISBLANK('Monitor Data'!B965),"",IF(B$4&gt;'Monitor Data'!B965,"",ABS(B$4-'Monitor Data'!B965)))</f>
        <v>10.9</v>
      </c>
      <c r="C972" s="5">
        <f>IF(ISBLANK('Monitor Data'!D965),"",IF(C$4&gt;'Monitor Data'!D965,"",ABS(C$4-'Monitor Data'!D965)))</f>
        <v>7.8000000000000007</v>
      </c>
      <c r="D972" s="5">
        <f>IF(ISBLANK('Monitor Data'!E965),"",IF(D$4&gt;'Monitor Data'!E965,"",ABS(D$4-'Monitor Data'!E965)))</f>
        <v>11.100000000000001</v>
      </c>
      <c r="E972" s="5">
        <f>IF(ISBLANK('Monitor Data'!G965),"",IF(E$4&gt;'Monitor Data'!G965,"",ABS(E$4-'Monitor Data'!G965)))</f>
        <v>10.45</v>
      </c>
      <c r="F972" s="5">
        <f>IF(ISBLANK('Monitor Data'!H965),"",IF(F$4&gt;'Monitor Data'!H965,"",ABS(F$4-'Monitor Data'!H965)))</f>
        <v>9</v>
      </c>
      <c r="G972" s="5">
        <f>IF(ISBLANK('Monitor Data'!J965),"",IF(G$4&gt;'Monitor Data'!J965,"",ABS(G$4-'Monitor Data'!J965)))</f>
        <v>10.700000000000001</v>
      </c>
      <c r="H972" s="5">
        <f>IF(ISBLANK('Monitor Data'!L965),"",IF(H$4&gt;'Monitor Data'!L965,"",ABS(H$4-'Monitor Data'!L965)))</f>
        <v>10.199999999999999</v>
      </c>
      <c r="I972" s="5">
        <f>IF(ISBLANK('Monitor Data'!M965),"",IF(I$4&gt;'Monitor Data'!M965,"",ABS(I$4-'Monitor Data'!M965)))</f>
        <v>8.6999999999999993</v>
      </c>
      <c r="J972" s="5">
        <f>IF(ISBLANK('Monitor Data'!O965),"",IF(J$4&gt;'Monitor Data'!O965,"",ABS(J$4-'Monitor Data'!O965)))</f>
        <v>7.7999999999999989</v>
      </c>
      <c r="K972" s="5">
        <f>IF(ISBLANK('Monitor Data'!P965),"",IF(K$4&gt;'Monitor Data'!P965,"",ABS(K$4-'Monitor Data'!P965)))</f>
        <v>9</v>
      </c>
      <c r="L972" s="5">
        <f>IF(ISBLANK('Monitor Data'!Q965),"",IF(L$4&gt;'Monitor Data'!Q965,"",ABS(L$4-'Monitor Data'!Q965)))</f>
        <v>10.4</v>
      </c>
      <c r="M972" s="5">
        <f>IF(ISBLANK('Monitor Data'!R965),"",IF(M$4&gt;'Monitor Data'!R965,"",ABS(M$4-'Monitor Data'!R965)))</f>
        <v>11.2</v>
      </c>
      <c r="N972" s="5">
        <f>IF(ISBLANK('Monitor Data'!S965),"",IF(N$4&gt;'Monitor Data'!S965,"",ABS(N$4-'Monitor Data'!S965)))</f>
        <v>8.5</v>
      </c>
    </row>
    <row r="973" spans="1:14" x14ac:dyDescent="0.25">
      <c r="A973" s="8">
        <v>45161</v>
      </c>
      <c r="B973" s="5" t="str">
        <f>IF(ISBLANK('Monitor Data'!B966),"",IF(B$4&gt;'Monitor Data'!B966,"",ABS(B$4-'Monitor Data'!B966)))</f>
        <v/>
      </c>
      <c r="C973" s="5" t="str">
        <f>IF(ISBLANK('Monitor Data'!D966),"",IF(C$4&gt;'Monitor Data'!D966,"",ABS(C$4-'Monitor Data'!D966)))</f>
        <v/>
      </c>
      <c r="D973" s="5">
        <f>IF(ISBLANK('Monitor Data'!E966),"",IF(D$4&gt;'Monitor Data'!E966,"",ABS(D$4-'Monitor Data'!E966)))</f>
        <v>10.7</v>
      </c>
      <c r="E973" s="5">
        <f>IF(ISBLANK('Monitor Data'!G966),"",IF(E$4&gt;'Monitor Data'!G966,"",ABS(E$4-'Monitor Data'!G966)))</f>
        <v>9.25</v>
      </c>
      <c r="F973" s="5" t="str">
        <f>IF(ISBLANK('Monitor Data'!H966),"",IF(F$4&gt;'Monitor Data'!H966,"",ABS(F$4-'Monitor Data'!H966)))</f>
        <v/>
      </c>
      <c r="G973" s="5" t="str">
        <f>IF(ISBLANK('Monitor Data'!J966),"",IF(G$4&gt;'Monitor Data'!J966,"",ABS(G$4-'Monitor Data'!J966)))</f>
        <v/>
      </c>
      <c r="H973" s="5" t="str">
        <f>IF(ISBLANK('Monitor Data'!L966),"",IF(H$4&gt;'Monitor Data'!L966,"",ABS(H$4-'Monitor Data'!L966)))</f>
        <v/>
      </c>
      <c r="I973" s="5">
        <f>IF(ISBLANK('Monitor Data'!M966),"",IF(I$4&gt;'Monitor Data'!M966,"",ABS(I$4-'Monitor Data'!M966)))</f>
        <v>10.7</v>
      </c>
      <c r="J973" s="5" t="str">
        <f>IF(ISBLANK('Monitor Data'!O966),"",IF(J$4&gt;'Monitor Data'!O966,"",ABS(J$4-'Monitor Data'!O966)))</f>
        <v/>
      </c>
      <c r="K973" s="5">
        <f>IF(ISBLANK('Monitor Data'!P966),"",IF(K$4&gt;'Monitor Data'!P966,"",ABS(K$4-'Monitor Data'!P966)))</f>
        <v>10.3</v>
      </c>
      <c r="L973" s="5" t="str">
        <f>IF(ISBLANK('Monitor Data'!Q966),"",IF(L$4&gt;'Monitor Data'!Q966,"",ABS(L$4-'Monitor Data'!Q966)))</f>
        <v/>
      </c>
      <c r="M973" s="5" t="str">
        <f>IF(ISBLANK('Monitor Data'!R966),"",IF(M$4&gt;'Monitor Data'!R966,"",ABS(M$4-'Monitor Data'!R966)))</f>
        <v/>
      </c>
      <c r="N973" s="5" t="str">
        <f>IF(ISBLANK('Monitor Data'!S966),"",IF(N$4&gt;'Monitor Data'!S966,"",ABS(N$4-'Monitor Data'!S966)))</f>
        <v/>
      </c>
    </row>
    <row r="974" spans="1:14" x14ac:dyDescent="0.25">
      <c r="A974" s="8">
        <v>45162</v>
      </c>
      <c r="B974" s="5" t="str">
        <f>IF(ISBLANK('Monitor Data'!B967),"",IF(B$4&gt;'Monitor Data'!B967,"",ABS(B$4-'Monitor Data'!B967)))</f>
        <v/>
      </c>
      <c r="C974" s="5" t="str">
        <f>IF(ISBLANK('Monitor Data'!D967),"",IF(C$4&gt;'Monitor Data'!D967,"",ABS(C$4-'Monitor Data'!D967)))</f>
        <v/>
      </c>
      <c r="D974" s="5">
        <f>IF(ISBLANK('Monitor Data'!E967),"",IF(D$4&gt;'Monitor Data'!E967,"",ABS(D$4-'Monitor Data'!E967)))</f>
        <v>8.9000000000000021</v>
      </c>
      <c r="E974" s="5">
        <f>IF(ISBLANK('Monitor Data'!G967),"",IF(E$4&gt;'Monitor Data'!G967,"",ABS(E$4-'Monitor Data'!G967)))</f>
        <v>7.8500000000000005</v>
      </c>
      <c r="F974" s="5" t="str">
        <f>IF(ISBLANK('Monitor Data'!H967),"",IF(F$4&gt;'Monitor Data'!H967,"",ABS(F$4-'Monitor Data'!H967)))</f>
        <v/>
      </c>
      <c r="G974" s="5" t="str">
        <f>IF(ISBLANK('Monitor Data'!J967),"",IF(G$4&gt;'Monitor Data'!J967,"",ABS(G$4-'Monitor Data'!J967)))</f>
        <v/>
      </c>
      <c r="H974" s="5" t="str">
        <f>IF(ISBLANK('Monitor Data'!L967),"",IF(H$4&gt;'Monitor Data'!L967,"",ABS(H$4-'Monitor Data'!L967)))</f>
        <v/>
      </c>
      <c r="I974" s="5">
        <f>IF(ISBLANK('Monitor Data'!M967),"",IF(I$4&gt;'Monitor Data'!M967,"",ABS(I$4-'Monitor Data'!M967)))</f>
        <v>8.5</v>
      </c>
      <c r="J974" s="5" t="str">
        <f>IF(ISBLANK('Monitor Data'!O967),"",IF(J$4&gt;'Monitor Data'!O967,"",ABS(J$4-'Monitor Data'!O967)))</f>
        <v/>
      </c>
      <c r="K974" s="5">
        <f>IF(ISBLANK('Monitor Data'!P967),"",IF(K$4&gt;'Monitor Data'!P967,"",ABS(K$4-'Monitor Data'!P967)))</f>
        <v>9.3000000000000007</v>
      </c>
      <c r="L974" s="5" t="str">
        <f>IF(ISBLANK('Monitor Data'!Q967),"",IF(L$4&gt;'Monitor Data'!Q967,"",ABS(L$4-'Monitor Data'!Q967)))</f>
        <v/>
      </c>
      <c r="M974" s="5" t="str">
        <f>IF(ISBLANK('Monitor Data'!R967),"",IF(M$4&gt;'Monitor Data'!R967,"",ABS(M$4-'Monitor Data'!R967)))</f>
        <v/>
      </c>
      <c r="N974" s="5" t="str">
        <f>IF(ISBLANK('Monitor Data'!S967),"",IF(N$4&gt;'Monitor Data'!S967,"",ABS(N$4-'Monitor Data'!S967)))</f>
        <v/>
      </c>
    </row>
    <row r="975" spans="1:14" x14ac:dyDescent="0.25">
      <c r="A975" s="8">
        <v>45163</v>
      </c>
      <c r="B975" s="5">
        <f>IF(ISBLANK('Monitor Data'!B968),"",IF(B$4&gt;'Monitor Data'!B968,"",ABS(B$4-'Monitor Data'!B968)))</f>
        <v>1.2999999999999989</v>
      </c>
      <c r="C975" s="5">
        <f>IF(ISBLANK('Monitor Data'!D968),"",IF(C$4&gt;'Monitor Data'!D968,"",ABS(C$4-'Monitor Data'!D968)))</f>
        <v>2.4000000000000004</v>
      </c>
      <c r="D975" s="5">
        <f>IF(ISBLANK('Monitor Data'!E968),"",IF(D$4&gt;'Monitor Data'!E968,"",ABS(D$4-'Monitor Data'!E968)))</f>
        <v>3.2</v>
      </c>
      <c r="E975" s="5">
        <f>IF(ISBLANK('Monitor Data'!G968),"",IF(E$4&gt;'Monitor Data'!G968,"",ABS(E$4-'Monitor Data'!G968)))</f>
        <v>1.1499999999999995</v>
      </c>
      <c r="F975" s="5">
        <f>IF(ISBLANK('Monitor Data'!H968),"",IF(F$4&gt;'Monitor Data'!H968,"",ABS(F$4-'Monitor Data'!H968)))</f>
        <v>6.4</v>
      </c>
      <c r="G975" s="5">
        <f>IF(ISBLANK('Monitor Data'!J968),"",IF(G$4&gt;'Monitor Data'!J968,"",ABS(G$4-'Monitor Data'!J968)))</f>
        <v>4</v>
      </c>
      <c r="H975" s="5">
        <f>IF(ISBLANK('Monitor Data'!L968),"",IF(H$4&gt;'Monitor Data'!L968,"",ABS(H$4-'Monitor Data'!L968)))</f>
        <v>0.29999999999999982</v>
      </c>
      <c r="I975" s="5">
        <f>IF(ISBLANK('Monitor Data'!M968),"",IF(I$4&gt;'Monitor Data'!M968,"",ABS(I$4-'Monitor Data'!M968)))</f>
        <v>1.4000000000000004</v>
      </c>
      <c r="J975" s="5">
        <f>IF(ISBLANK('Monitor Data'!O968),"",IF(J$4&gt;'Monitor Data'!O968,"",ABS(J$4-'Monitor Data'!O968)))</f>
        <v>4.7999999999999989</v>
      </c>
      <c r="K975" s="5">
        <f>IF(ISBLANK('Monitor Data'!P968),"",IF(K$4&gt;'Monitor Data'!P968,"",ABS(K$4-'Monitor Data'!P968)))</f>
        <v>3.7</v>
      </c>
      <c r="L975" s="5">
        <f>IF(ISBLANK('Monitor Data'!Q968),"",IF(L$4&gt;'Monitor Data'!Q968,"",ABS(L$4-'Monitor Data'!Q968)))</f>
        <v>3.3000000000000007</v>
      </c>
      <c r="M975" s="5">
        <f>IF(ISBLANK('Monitor Data'!R968),"",IF(M$4&gt;'Monitor Data'!R968,"",ABS(M$4-'Monitor Data'!R968)))</f>
        <v>6.9999999999999991</v>
      </c>
      <c r="N975" s="5">
        <f>IF(ISBLANK('Monitor Data'!S968),"",IF(N$4&gt;'Monitor Data'!S968,"",ABS(N$4-'Monitor Data'!S968)))</f>
        <v>9.9999999999999645E-2</v>
      </c>
    </row>
    <row r="976" spans="1:14" x14ac:dyDescent="0.25">
      <c r="A976" s="8">
        <v>45164</v>
      </c>
      <c r="B976" s="5" t="str">
        <f>IF(ISBLANK('Monitor Data'!B969),"",IF(B$4&gt;'Monitor Data'!B969,"",ABS(B$4-'Monitor Data'!B969)))</f>
        <v/>
      </c>
      <c r="C976" s="5" t="str">
        <f>IF(ISBLANK('Monitor Data'!D969),"",IF(C$4&gt;'Monitor Data'!D969,"",ABS(C$4-'Monitor Data'!D969)))</f>
        <v/>
      </c>
      <c r="D976" s="5" t="str">
        <f>IF(ISBLANK('Monitor Data'!E969),"",IF(D$4&gt;'Monitor Data'!E969,"",ABS(D$4-'Monitor Data'!E969)))</f>
        <v/>
      </c>
      <c r="E976" s="5" t="str">
        <f>IF(ISBLANK('Monitor Data'!G969),"",IF(E$4&gt;'Monitor Data'!G969,"",ABS(E$4-'Monitor Data'!G969)))</f>
        <v/>
      </c>
      <c r="F976" s="5" t="str">
        <f>IF(ISBLANK('Monitor Data'!H969),"",IF(F$4&gt;'Monitor Data'!H969,"",ABS(F$4-'Monitor Data'!H969)))</f>
        <v/>
      </c>
      <c r="G976" s="5" t="str">
        <f>IF(ISBLANK('Monitor Data'!J969),"",IF(G$4&gt;'Monitor Data'!J969,"",ABS(G$4-'Monitor Data'!J969)))</f>
        <v/>
      </c>
      <c r="H976" s="5" t="str">
        <f>IF(ISBLANK('Monitor Data'!L969),"",IF(H$4&gt;'Monitor Data'!L969,"",ABS(H$4-'Monitor Data'!L969)))</f>
        <v/>
      </c>
      <c r="I976" s="5">
        <f>IF(ISBLANK('Monitor Data'!M969),"",IF(I$4&gt;'Monitor Data'!M969,"",ABS(I$4-'Monitor Data'!M969)))</f>
        <v>1.4000000000000004</v>
      </c>
      <c r="J976" s="5" t="str">
        <f>IF(ISBLANK('Monitor Data'!O969),"",IF(J$4&gt;'Monitor Data'!O969,"",ABS(J$4-'Monitor Data'!O969)))</f>
        <v/>
      </c>
      <c r="K976" s="5">
        <f>IF(ISBLANK('Monitor Data'!P969),"",IF(K$4&gt;'Monitor Data'!P969,"",ABS(K$4-'Monitor Data'!P969)))</f>
        <v>0.89999999999999947</v>
      </c>
      <c r="L976" s="5" t="str">
        <f>IF(ISBLANK('Monitor Data'!Q969),"",IF(L$4&gt;'Monitor Data'!Q969,"",ABS(L$4-'Monitor Data'!Q969)))</f>
        <v/>
      </c>
      <c r="M976" s="5" t="str">
        <f>IF(ISBLANK('Monitor Data'!R969),"",IF(M$4&gt;'Monitor Data'!R969,"",ABS(M$4-'Monitor Data'!R969)))</f>
        <v/>
      </c>
      <c r="N976" s="5" t="str">
        <f>IF(ISBLANK('Monitor Data'!S969),"",IF(N$4&gt;'Monitor Data'!S969,"",ABS(N$4-'Monitor Data'!S969)))</f>
        <v/>
      </c>
    </row>
    <row r="977" spans="1:14" x14ac:dyDescent="0.25">
      <c r="A977" s="8">
        <v>45165</v>
      </c>
      <c r="B977" s="5" t="str">
        <f>IF(ISBLANK('Monitor Data'!B970),"",IF(B$4&gt;'Monitor Data'!B970,"",ABS(B$4-'Monitor Data'!B970)))</f>
        <v/>
      </c>
      <c r="C977" s="5" t="str">
        <f>IF(ISBLANK('Monitor Data'!D970),"",IF(C$4&gt;'Monitor Data'!D970,"",ABS(C$4-'Monitor Data'!D970)))</f>
        <v/>
      </c>
      <c r="D977" s="5" t="str">
        <f>IF(ISBLANK('Monitor Data'!E970),"",IF(D$4&gt;'Monitor Data'!E970,"",ABS(D$4-'Monitor Data'!E970)))</f>
        <v/>
      </c>
      <c r="E977" s="5" t="str">
        <f>IF(ISBLANK('Monitor Data'!G970),"",IF(E$4&gt;'Monitor Data'!G970,"",ABS(E$4-'Monitor Data'!G970)))</f>
        <v/>
      </c>
      <c r="F977" s="5" t="str">
        <f>IF(ISBLANK('Monitor Data'!H970),"",IF(F$4&gt;'Monitor Data'!H970,"",ABS(F$4-'Monitor Data'!H970)))</f>
        <v/>
      </c>
      <c r="G977" s="5" t="str">
        <f>IF(ISBLANK('Monitor Data'!J970),"",IF(G$4&gt;'Monitor Data'!J970,"",ABS(G$4-'Monitor Data'!J970)))</f>
        <v/>
      </c>
      <c r="H977" s="5" t="str">
        <f>IF(ISBLANK('Monitor Data'!L970),"",IF(H$4&gt;'Monitor Data'!L970,"",ABS(H$4-'Monitor Data'!L970)))</f>
        <v/>
      </c>
      <c r="I977" s="5" t="str">
        <f>IF(ISBLANK('Monitor Data'!M970),"",IF(I$4&gt;'Monitor Data'!M970,"",ABS(I$4-'Monitor Data'!M970)))</f>
        <v/>
      </c>
      <c r="J977" s="5" t="str">
        <f>IF(ISBLANK('Monitor Data'!O970),"",IF(J$4&gt;'Monitor Data'!O970,"",ABS(J$4-'Monitor Data'!O970)))</f>
        <v/>
      </c>
      <c r="K977" s="5" t="str">
        <f>IF(ISBLANK('Monitor Data'!P970),"",IF(K$4&gt;'Monitor Data'!P970,"",ABS(K$4-'Monitor Data'!P970)))</f>
        <v/>
      </c>
      <c r="L977" s="5" t="str">
        <f>IF(ISBLANK('Monitor Data'!Q970),"",IF(L$4&gt;'Monitor Data'!Q970,"",ABS(L$4-'Monitor Data'!Q970)))</f>
        <v/>
      </c>
      <c r="M977" s="5" t="str">
        <f>IF(ISBLANK('Monitor Data'!R970),"",IF(M$4&gt;'Monitor Data'!R970,"",ABS(M$4-'Monitor Data'!R970)))</f>
        <v/>
      </c>
      <c r="N977" s="5" t="str">
        <f>IF(ISBLANK('Monitor Data'!S970),"",IF(N$4&gt;'Monitor Data'!S970,"",ABS(N$4-'Monitor Data'!S970)))</f>
        <v/>
      </c>
    </row>
    <row r="978" spans="1:14" x14ac:dyDescent="0.25">
      <c r="A978" s="8">
        <v>45166</v>
      </c>
      <c r="B978" s="5" t="str">
        <f>IF(ISBLANK('Monitor Data'!B971),"",IF(B$4&gt;'Monitor Data'!B971,"",ABS(B$4-'Monitor Data'!B971)))</f>
        <v/>
      </c>
      <c r="C978" s="5">
        <f>IF(ISBLANK('Monitor Data'!D971),"",IF(C$4&gt;'Monitor Data'!D971,"",ABS(C$4-'Monitor Data'!D971)))</f>
        <v>2.5</v>
      </c>
      <c r="D978" s="5">
        <f>IF(ISBLANK('Monitor Data'!E971),"",IF(D$4&gt;'Monitor Data'!E971,"",ABS(D$4-'Monitor Data'!E971)))</f>
        <v>1.9999999999999991</v>
      </c>
      <c r="E978" s="5">
        <f>IF(ISBLANK('Monitor Data'!G971),"",IF(E$4&gt;'Monitor Data'!G971,"",ABS(E$4-'Monitor Data'!G971)))</f>
        <v>1.9500000000000002</v>
      </c>
      <c r="F978" s="5">
        <f>IF(ISBLANK('Monitor Data'!H971),"",IF(F$4&gt;'Monitor Data'!H971,"",ABS(F$4-'Monitor Data'!H971)))</f>
        <v>1.2000000000000002</v>
      </c>
      <c r="G978" s="5">
        <f>IF(ISBLANK('Monitor Data'!J971),"",IF(G$4&gt;'Monitor Data'!J971,"",ABS(G$4-'Monitor Data'!J971)))</f>
        <v>1</v>
      </c>
      <c r="H978" s="5">
        <f>IF(ISBLANK('Monitor Data'!L971),"",IF(H$4&gt;'Monitor Data'!L971,"",ABS(H$4-'Monitor Data'!L971)))</f>
        <v>3.2</v>
      </c>
      <c r="I978" s="5">
        <f>IF(ISBLANK('Monitor Data'!M971),"",IF(I$4&gt;'Monitor Data'!M971,"",ABS(I$4-'Monitor Data'!M971)))</f>
        <v>0.90000000000000036</v>
      </c>
      <c r="J978" s="5">
        <f>IF(ISBLANK('Monitor Data'!O971),"",IF(J$4&gt;'Monitor Data'!O971,"",ABS(J$4-'Monitor Data'!O971)))</f>
        <v>1.7999999999999989</v>
      </c>
      <c r="K978" s="5">
        <f>IF(ISBLANK('Monitor Data'!P971),"",IF(K$4&gt;'Monitor Data'!P971,"",ABS(K$4-'Monitor Data'!P971)))</f>
        <v>1.2000000000000002</v>
      </c>
      <c r="L978" s="5">
        <f>IF(ISBLANK('Monitor Data'!Q971),"",IF(L$4&gt;'Monitor Data'!Q971,"",ABS(L$4-'Monitor Data'!Q971)))</f>
        <v>2.0999999999999996</v>
      </c>
      <c r="M978" s="5" t="str">
        <f>IF(ISBLANK('Monitor Data'!R971),"",IF(M$4&gt;'Monitor Data'!R971,"",ABS(M$4-'Monitor Data'!R971)))</f>
        <v/>
      </c>
      <c r="N978" s="5">
        <f>IF(ISBLANK('Monitor Data'!S971),"",IF(N$4&gt;'Monitor Data'!S971,"",ABS(N$4-'Monitor Data'!S971)))</f>
        <v>3.3</v>
      </c>
    </row>
    <row r="979" spans="1:14" x14ac:dyDescent="0.25">
      <c r="A979" s="8">
        <v>45167</v>
      </c>
      <c r="B979" s="5" t="str">
        <f>IF(ISBLANK('Monitor Data'!B972),"",IF(B$4&gt;'Monitor Data'!B972,"",ABS(B$4-'Monitor Data'!B972)))</f>
        <v/>
      </c>
      <c r="C979" s="5" t="str">
        <f>IF(ISBLANK('Monitor Data'!D972),"",IF(C$4&gt;'Monitor Data'!D972,"",ABS(C$4-'Monitor Data'!D972)))</f>
        <v/>
      </c>
      <c r="D979" s="5">
        <f>IF(ISBLANK('Monitor Data'!E972),"",IF(D$4&gt;'Monitor Data'!E972,"",ABS(D$4-'Monitor Data'!E972)))</f>
        <v>4.8</v>
      </c>
      <c r="E979" s="5">
        <f>IF(ISBLANK('Monitor Data'!G972),"",IF(E$4&gt;'Monitor Data'!G972,"",ABS(E$4-'Monitor Data'!G972)))</f>
        <v>4.6499999999999995</v>
      </c>
      <c r="F979" s="5" t="str">
        <f>IF(ISBLANK('Monitor Data'!H972),"",IF(F$4&gt;'Monitor Data'!H972,"",ABS(F$4-'Monitor Data'!H972)))</f>
        <v/>
      </c>
      <c r="G979" s="5" t="str">
        <f>IF(ISBLANK('Monitor Data'!J972),"",IF(G$4&gt;'Monitor Data'!J972,"",ABS(G$4-'Monitor Data'!J972)))</f>
        <v/>
      </c>
      <c r="H979" s="5" t="str">
        <f>IF(ISBLANK('Monitor Data'!L972),"",IF(H$4&gt;'Monitor Data'!L972,"",ABS(H$4-'Monitor Data'!L972)))</f>
        <v/>
      </c>
      <c r="I979" s="5">
        <f>IF(ISBLANK('Monitor Data'!M972),"",IF(I$4&gt;'Monitor Data'!M972,"",ABS(I$4-'Monitor Data'!M972)))</f>
        <v>9.1999999999999993</v>
      </c>
      <c r="J979" s="5" t="str">
        <f>IF(ISBLANK('Monitor Data'!O972),"",IF(J$4&gt;'Monitor Data'!O972,"",ABS(J$4-'Monitor Data'!O972)))</f>
        <v/>
      </c>
      <c r="K979" s="5">
        <f>IF(ISBLANK('Monitor Data'!P972),"",IF(K$4&gt;'Monitor Data'!P972,"",ABS(K$4-'Monitor Data'!P972)))</f>
        <v>3.8999999999999995</v>
      </c>
      <c r="L979" s="5" t="str">
        <f>IF(ISBLANK('Monitor Data'!Q972),"",IF(L$4&gt;'Monitor Data'!Q972,"",ABS(L$4-'Monitor Data'!Q972)))</f>
        <v/>
      </c>
      <c r="M979" s="5" t="str">
        <f>IF(ISBLANK('Monitor Data'!R972),"",IF(M$4&gt;'Monitor Data'!R972,"",ABS(M$4-'Monitor Data'!R972)))</f>
        <v/>
      </c>
      <c r="N979" s="5" t="str">
        <f>IF(ISBLANK('Monitor Data'!S972),"",IF(N$4&gt;'Monitor Data'!S972,"",ABS(N$4-'Monitor Data'!S972)))</f>
        <v/>
      </c>
    </row>
    <row r="980" spans="1:14" x14ac:dyDescent="0.25">
      <c r="A980" s="8">
        <v>45168</v>
      </c>
      <c r="B980" s="5" t="str">
        <f>IF(ISBLANK('Monitor Data'!B973),"",IF(B$4&gt;'Monitor Data'!B973,"",ABS(B$4-'Monitor Data'!B973)))</f>
        <v/>
      </c>
      <c r="C980" s="5" t="str">
        <f>IF(ISBLANK('Monitor Data'!D973),"",IF(C$4&gt;'Monitor Data'!D973,"",ABS(C$4-'Monitor Data'!D973)))</f>
        <v/>
      </c>
      <c r="D980" s="5">
        <f>IF(ISBLANK('Monitor Data'!E973),"",IF(D$4&gt;'Monitor Data'!E973,"",ABS(D$4-'Monitor Data'!E973)))</f>
        <v>0.39999999999999947</v>
      </c>
      <c r="E980" s="5">
        <f>IF(ISBLANK('Monitor Data'!G973),"",IF(E$4&gt;'Monitor Data'!G973,"",ABS(E$4-'Monitor Data'!G973)))</f>
        <v>0.14999999999999947</v>
      </c>
      <c r="F980" s="5" t="str">
        <f>IF(ISBLANK('Monitor Data'!H973),"",IF(F$4&gt;'Monitor Data'!H973,"",ABS(F$4-'Monitor Data'!H973)))</f>
        <v/>
      </c>
      <c r="G980" s="5" t="str">
        <f>IF(ISBLANK('Monitor Data'!J973),"",IF(G$4&gt;'Monitor Data'!J973,"",ABS(G$4-'Monitor Data'!J973)))</f>
        <v/>
      </c>
      <c r="H980" s="5" t="str">
        <f>IF(ISBLANK('Monitor Data'!L973),"",IF(H$4&gt;'Monitor Data'!L973,"",ABS(H$4-'Monitor Data'!L973)))</f>
        <v/>
      </c>
      <c r="I980" s="5">
        <f>IF(ISBLANK('Monitor Data'!M973),"",IF(I$4&gt;'Monitor Data'!M973,"",ABS(I$4-'Monitor Data'!M973)))</f>
        <v>10.8</v>
      </c>
      <c r="J980" s="5" t="str">
        <f>IF(ISBLANK('Monitor Data'!O973),"",IF(J$4&gt;'Monitor Data'!O973,"",ABS(J$4-'Monitor Data'!O973)))</f>
        <v/>
      </c>
      <c r="K980" s="5" t="str">
        <f>IF(ISBLANK('Monitor Data'!P973),"",IF(K$4&gt;'Monitor Data'!P973,"",ABS(K$4-'Monitor Data'!P973)))</f>
        <v/>
      </c>
      <c r="L980" s="5" t="str">
        <f>IF(ISBLANK('Monitor Data'!Q973),"",IF(L$4&gt;'Monitor Data'!Q973,"",ABS(L$4-'Monitor Data'!Q973)))</f>
        <v/>
      </c>
      <c r="M980" s="5" t="str">
        <f>IF(ISBLANK('Monitor Data'!R973),"",IF(M$4&gt;'Monitor Data'!R973,"",ABS(M$4-'Monitor Data'!R973)))</f>
        <v/>
      </c>
      <c r="N980" s="5" t="str">
        <f>IF(ISBLANK('Monitor Data'!S973),"",IF(N$4&gt;'Monitor Data'!S973,"",ABS(N$4-'Monitor Data'!S973)))</f>
        <v/>
      </c>
    </row>
    <row r="981" spans="1:14" x14ac:dyDescent="0.25">
      <c r="A981" s="8">
        <v>45169</v>
      </c>
      <c r="B981" s="5" t="str">
        <f>IF(ISBLANK('Monitor Data'!B974),"",IF(B$4&gt;'Monitor Data'!B974,"",ABS(B$4-'Monitor Data'!B974)))</f>
        <v/>
      </c>
      <c r="C981" s="5" t="str">
        <f>IF(ISBLANK('Monitor Data'!D974),"",IF(C$4&gt;'Monitor Data'!D974,"",ABS(C$4-'Monitor Data'!D974)))</f>
        <v/>
      </c>
      <c r="D981" s="5" t="str">
        <f>IF(ISBLANK('Monitor Data'!E974),"",IF(D$4&gt;'Monitor Data'!E974,"",ABS(D$4-'Monitor Data'!E974)))</f>
        <v/>
      </c>
      <c r="E981" s="5" t="str">
        <f>IF(ISBLANK('Monitor Data'!G974),"",IF(E$4&gt;'Monitor Data'!G974,"",ABS(E$4-'Monitor Data'!G974)))</f>
        <v/>
      </c>
      <c r="F981" s="5">
        <f>IF(ISBLANK('Monitor Data'!H974),"",IF(F$4&gt;'Monitor Data'!H974,"",ABS(F$4-'Monitor Data'!H974)))</f>
        <v>3</v>
      </c>
      <c r="G981" s="5" t="str">
        <f>IF(ISBLANK('Monitor Data'!J974),"",IF(G$4&gt;'Monitor Data'!J974,"",ABS(G$4-'Monitor Data'!J974)))</f>
        <v/>
      </c>
      <c r="H981" s="5">
        <f>IF(ISBLANK('Monitor Data'!L974),"",IF(H$4&gt;'Monitor Data'!L974,"",ABS(H$4-'Monitor Data'!L974)))</f>
        <v>4.9999999999999991</v>
      </c>
      <c r="I981" s="5">
        <f>IF(ISBLANK('Monitor Data'!M974),"",IF(I$4&gt;'Monitor Data'!M974,"",ABS(I$4-'Monitor Data'!M974)))</f>
        <v>9.9999999999999645E-2</v>
      </c>
      <c r="J981" s="5">
        <f>IF(ISBLANK('Monitor Data'!O974),"",IF(J$4&gt;'Monitor Data'!O974,"",ABS(J$4-'Monitor Data'!O974)))</f>
        <v>4.2999999999999989</v>
      </c>
      <c r="K981" s="5" t="str">
        <f>IF(ISBLANK('Monitor Data'!P974),"",IF(K$4&gt;'Monitor Data'!P974,"",ABS(K$4-'Monitor Data'!P974)))</f>
        <v/>
      </c>
      <c r="L981" s="5" t="str">
        <f>IF(ISBLANK('Monitor Data'!Q974),"",IF(L$4&gt;'Monitor Data'!Q974,"",ABS(L$4-'Monitor Data'!Q974)))</f>
        <v/>
      </c>
      <c r="M981" s="5" t="str">
        <f>IF(ISBLANK('Monitor Data'!R974),"",IF(M$4&gt;'Monitor Data'!R974,"",ABS(M$4-'Monitor Data'!R974)))</f>
        <v/>
      </c>
      <c r="N981" s="5">
        <f>IF(ISBLANK('Monitor Data'!S974),"",IF(N$4&gt;'Monitor Data'!S974,"",ABS(N$4-'Monitor Data'!S974)))</f>
        <v>8.8000000000000007</v>
      </c>
    </row>
    <row r="982" spans="1:14" x14ac:dyDescent="0.25">
      <c r="A982" s="8">
        <v>45170</v>
      </c>
      <c r="B982" s="5" t="str">
        <f>IF(ISBLANK('Monitor Data'!B975),"",IF(B$4&gt;'Monitor Data'!B975,"",ABS(B$4-'Monitor Data'!B975)))</f>
        <v/>
      </c>
      <c r="C982" s="5" t="str">
        <f>IF(ISBLANK('Monitor Data'!D975),"",IF(C$4&gt;'Monitor Data'!D975,"",ABS(C$4-'Monitor Data'!D975)))</f>
        <v/>
      </c>
      <c r="D982" s="5" t="str">
        <f>IF(ISBLANK('Monitor Data'!E975),"",IF(D$4&gt;'Monitor Data'!E975,"",ABS(D$4-'Monitor Data'!E975)))</f>
        <v/>
      </c>
      <c r="E982" s="5" t="str">
        <f>IF(ISBLANK('Monitor Data'!G975),"",IF(E$4&gt;'Monitor Data'!G975,"",ABS(E$4-'Monitor Data'!G975)))</f>
        <v/>
      </c>
      <c r="F982" s="5" t="str">
        <f>IF(ISBLANK('Monitor Data'!H975),"",IF(F$4&gt;'Monitor Data'!H975,"",ABS(F$4-'Monitor Data'!H975)))</f>
        <v/>
      </c>
      <c r="G982" s="5" t="str">
        <f>IF(ISBLANK('Monitor Data'!J975),"",IF(G$4&gt;'Monitor Data'!J975,"",ABS(G$4-'Monitor Data'!J975)))</f>
        <v/>
      </c>
      <c r="H982" s="5" t="str">
        <f>IF(ISBLANK('Monitor Data'!L975),"",IF(H$4&gt;'Monitor Data'!L975,"",ABS(H$4-'Monitor Data'!L975)))</f>
        <v/>
      </c>
      <c r="I982" s="5" t="str">
        <f>IF(ISBLANK('Monitor Data'!M975),"",IF(I$4&gt;'Monitor Data'!M975,"",ABS(I$4-'Monitor Data'!M975)))</f>
        <v/>
      </c>
      <c r="J982" s="5" t="str">
        <f>IF(ISBLANK('Monitor Data'!O975),"",IF(J$4&gt;'Monitor Data'!O975,"",ABS(J$4-'Monitor Data'!O975)))</f>
        <v/>
      </c>
      <c r="K982" s="5" t="str">
        <f>IF(ISBLANK('Monitor Data'!P975),"",IF(K$4&gt;'Monitor Data'!P975,"",ABS(K$4-'Monitor Data'!P975)))</f>
        <v/>
      </c>
      <c r="L982" s="5" t="str">
        <f>IF(ISBLANK('Monitor Data'!Q975),"",IF(L$4&gt;'Monitor Data'!Q975,"",ABS(L$4-'Monitor Data'!Q975)))</f>
        <v/>
      </c>
      <c r="M982" s="5" t="str">
        <f>IF(ISBLANK('Monitor Data'!R975),"",IF(M$4&gt;'Monitor Data'!R975,"",ABS(M$4-'Monitor Data'!R975)))</f>
        <v/>
      </c>
      <c r="N982" s="5" t="str">
        <f>IF(ISBLANK('Monitor Data'!S975),"",IF(N$4&gt;'Monitor Data'!S975,"",ABS(N$4-'Monitor Data'!S975)))</f>
        <v/>
      </c>
    </row>
    <row r="983" spans="1:14" x14ac:dyDescent="0.25">
      <c r="A983" s="8">
        <v>45171</v>
      </c>
      <c r="B983" s="5" t="str">
        <f>IF(ISBLANK('Monitor Data'!B976),"",IF(B$4&gt;'Monitor Data'!B976,"",ABS(B$4-'Monitor Data'!B976)))</f>
        <v/>
      </c>
      <c r="C983" s="5" t="str">
        <f>IF(ISBLANK('Monitor Data'!D976),"",IF(C$4&gt;'Monitor Data'!D976,"",ABS(C$4-'Monitor Data'!D976)))</f>
        <v/>
      </c>
      <c r="D983" s="5">
        <f>IF(ISBLANK('Monitor Data'!E976),"",IF(D$4&gt;'Monitor Data'!E976,"",ABS(D$4-'Monitor Data'!E976)))</f>
        <v>0</v>
      </c>
      <c r="E983" s="5">
        <f>IF(ISBLANK('Monitor Data'!G976),"",IF(E$4&gt;'Monitor Data'!G976,"",ABS(E$4-'Monitor Data'!G976)))</f>
        <v>0.64999999999999947</v>
      </c>
      <c r="F983" s="5" t="str">
        <f>IF(ISBLANK('Monitor Data'!H976),"",IF(F$4&gt;'Monitor Data'!H976,"",ABS(F$4-'Monitor Data'!H976)))</f>
        <v/>
      </c>
      <c r="G983" s="5" t="str">
        <f>IF(ISBLANK('Monitor Data'!J976),"",IF(G$4&gt;'Monitor Data'!J976,"",ABS(G$4-'Monitor Data'!J976)))</f>
        <v/>
      </c>
      <c r="H983" s="5" t="str">
        <f>IF(ISBLANK('Monitor Data'!L976),"",IF(H$4&gt;'Monitor Data'!L976,"",ABS(H$4-'Monitor Data'!L976)))</f>
        <v/>
      </c>
      <c r="I983" s="5">
        <f>IF(ISBLANK('Monitor Data'!M976),"",IF(I$4&gt;'Monitor Data'!M976,"",ABS(I$4-'Monitor Data'!M976)))</f>
        <v>1.9000000000000004</v>
      </c>
      <c r="J983" s="5" t="str">
        <f>IF(ISBLANK('Monitor Data'!O976),"",IF(J$4&gt;'Monitor Data'!O976,"",ABS(J$4-'Monitor Data'!O976)))</f>
        <v/>
      </c>
      <c r="K983" s="5" t="str">
        <f>IF(ISBLANK('Monitor Data'!P976),"",IF(K$4&gt;'Monitor Data'!P976,"",ABS(K$4-'Monitor Data'!P976)))</f>
        <v/>
      </c>
      <c r="L983" s="5" t="str">
        <f>IF(ISBLANK('Monitor Data'!Q976),"",IF(L$4&gt;'Monitor Data'!Q976,"",ABS(L$4-'Monitor Data'!Q976)))</f>
        <v/>
      </c>
      <c r="M983" s="5" t="str">
        <f>IF(ISBLANK('Monitor Data'!R976),"",IF(M$4&gt;'Monitor Data'!R976,"",ABS(M$4-'Monitor Data'!R976)))</f>
        <v/>
      </c>
      <c r="N983" s="5" t="str">
        <f>IF(ISBLANK('Monitor Data'!S976),"",IF(N$4&gt;'Monitor Data'!S976,"",ABS(N$4-'Monitor Data'!S976)))</f>
        <v/>
      </c>
    </row>
    <row r="984" spans="1:14" x14ac:dyDescent="0.25">
      <c r="A984" s="8">
        <v>45172</v>
      </c>
      <c r="B984" s="5" t="str">
        <f>IF(ISBLANK('Monitor Data'!B977),"",IF(B$4&gt;'Monitor Data'!B977,"",ABS(B$4-'Monitor Data'!B977)))</f>
        <v/>
      </c>
      <c r="C984" s="5">
        <f>IF(ISBLANK('Monitor Data'!D977),"",IF(C$4&gt;'Monitor Data'!D977,"",ABS(C$4-'Monitor Data'!D977)))</f>
        <v>0.69999999999999929</v>
      </c>
      <c r="D984" s="5">
        <f>IF(ISBLANK('Monitor Data'!E977),"",IF(D$4&gt;'Monitor Data'!E977,"",ABS(D$4-'Monitor Data'!E977)))</f>
        <v>1.7999999999999998</v>
      </c>
      <c r="E984" s="5">
        <f>IF(ISBLANK('Monitor Data'!G977),"",IF(E$4&gt;'Monitor Data'!G977,"",ABS(E$4-'Monitor Data'!G977)))</f>
        <v>2.0499999999999998</v>
      </c>
      <c r="F984" s="5">
        <f>IF(ISBLANK('Monitor Data'!H977),"",IF(F$4&gt;'Monitor Data'!H977,"",ABS(F$4-'Monitor Data'!H977)))</f>
        <v>5.0999999999999996</v>
      </c>
      <c r="G984" s="5">
        <f>IF(ISBLANK('Monitor Data'!J977),"",IF(G$4&gt;'Monitor Data'!J977,"",ABS(G$4-'Monitor Data'!J977)))</f>
        <v>1.2999999999999989</v>
      </c>
      <c r="H984" s="5">
        <f>IF(ISBLANK('Monitor Data'!L977),"",IF(H$4&gt;'Monitor Data'!L977,"",ABS(H$4-'Monitor Data'!L977)))</f>
        <v>5.2</v>
      </c>
      <c r="I984" s="5">
        <f>IF(ISBLANK('Monitor Data'!M977),"",IF(I$4&gt;'Monitor Data'!M977,"",ABS(I$4-'Monitor Data'!M977)))</f>
        <v>3.6999999999999993</v>
      </c>
      <c r="J984" s="5">
        <f>IF(ISBLANK('Monitor Data'!O977),"",IF(J$4&gt;'Monitor Data'!O977,"",ABS(J$4-'Monitor Data'!O977)))</f>
        <v>4.1999999999999993</v>
      </c>
      <c r="K984" s="5">
        <f>IF(ISBLANK('Monitor Data'!P977),"",IF(K$4&gt;'Monitor Data'!P977,"",ABS(K$4-'Monitor Data'!P977)))</f>
        <v>0.99999999999999911</v>
      </c>
      <c r="L984" s="5">
        <f>IF(ISBLANK('Monitor Data'!Q977),"",IF(L$4&gt;'Monitor Data'!Q977,"",ABS(L$4-'Monitor Data'!Q977)))</f>
        <v>2.3000000000000007</v>
      </c>
      <c r="M984" s="5">
        <f>IF(ISBLANK('Monitor Data'!R977),"",IF(M$4&gt;'Monitor Data'!R977,"",ABS(M$4-'Monitor Data'!R977)))</f>
        <v>1.8999999999999995</v>
      </c>
      <c r="N984" s="5">
        <f>IF(ISBLANK('Monitor Data'!S977),"",IF(N$4&gt;'Monitor Data'!S977,"",ABS(N$4-'Monitor Data'!S977)))</f>
        <v>5.3999999999999995</v>
      </c>
    </row>
    <row r="985" spans="1:14" x14ac:dyDescent="0.25">
      <c r="A985" s="8">
        <v>45173</v>
      </c>
      <c r="B985" s="5" t="str">
        <f>IF(ISBLANK('Monitor Data'!B978),"",IF(B$4&gt;'Monitor Data'!B978,"",ABS(B$4-'Monitor Data'!B978)))</f>
        <v/>
      </c>
      <c r="C985" s="5" t="str">
        <f>IF(ISBLANK('Monitor Data'!D978),"",IF(C$4&gt;'Monitor Data'!D978,"",ABS(C$4-'Monitor Data'!D978)))</f>
        <v/>
      </c>
      <c r="D985" s="5">
        <f>IF(ISBLANK('Monitor Data'!E978),"",IF(D$4&gt;'Monitor Data'!E978,"",ABS(D$4-'Monitor Data'!E978)))</f>
        <v>5.3999999999999995</v>
      </c>
      <c r="E985" s="5">
        <f>IF(ISBLANK('Monitor Data'!G978),"",IF(E$4&gt;'Monitor Data'!G978,"",ABS(E$4-'Monitor Data'!G978)))</f>
        <v>5.3500000000000005</v>
      </c>
      <c r="F985" s="5" t="str">
        <f>IF(ISBLANK('Monitor Data'!H978),"",IF(F$4&gt;'Monitor Data'!H978,"",ABS(F$4-'Monitor Data'!H978)))</f>
        <v/>
      </c>
      <c r="G985" s="5" t="str">
        <f>IF(ISBLANK('Monitor Data'!J978),"",IF(G$4&gt;'Monitor Data'!J978,"",ABS(G$4-'Monitor Data'!J978)))</f>
        <v/>
      </c>
      <c r="H985" s="5" t="str">
        <f>IF(ISBLANK('Monitor Data'!L978),"",IF(H$4&gt;'Monitor Data'!L978,"",ABS(H$4-'Monitor Data'!L978)))</f>
        <v/>
      </c>
      <c r="I985" s="5">
        <f>IF(ISBLANK('Monitor Data'!M978),"",IF(I$4&gt;'Monitor Data'!M978,"",ABS(I$4-'Monitor Data'!M978)))</f>
        <v>5.0999999999999996</v>
      </c>
      <c r="J985" s="5" t="str">
        <f>IF(ISBLANK('Monitor Data'!O978),"",IF(J$4&gt;'Monitor Data'!O978,"",ABS(J$4-'Monitor Data'!O978)))</f>
        <v/>
      </c>
      <c r="K985" s="5">
        <f>IF(ISBLANK('Monitor Data'!P978),"",IF(K$4&gt;'Monitor Data'!P978,"",ABS(K$4-'Monitor Data'!P978)))</f>
        <v>3.3</v>
      </c>
      <c r="L985" s="5" t="str">
        <f>IF(ISBLANK('Monitor Data'!Q978),"",IF(L$4&gt;'Monitor Data'!Q978,"",ABS(L$4-'Monitor Data'!Q978)))</f>
        <v/>
      </c>
      <c r="M985" s="5" t="str">
        <f>IF(ISBLANK('Monitor Data'!R978),"",IF(M$4&gt;'Monitor Data'!R978,"",ABS(M$4-'Monitor Data'!R978)))</f>
        <v/>
      </c>
      <c r="N985" s="5" t="str">
        <f>IF(ISBLANK('Monitor Data'!S978),"",IF(N$4&gt;'Monitor Data'!S978,"",ABS(N$4-'Monitor Data'!S978)))</f>
        <v/>
      </c>
    </row>
    <row r="986" spans="1:14" x14ac:dyDescent="0.25">
      <c r="A986" s="8">
        <v>45174</v>
      </c>
      <c r="B986" s="5" t="str">
        <f>IF(ISBLANK('Monitor Data'!B979),"",IF(B$4&gt;'Monitor Data'!B979,"",ABS(B$4-'Monitor Data'!B979)))</f>
        <v/>
      </c>
      <c r="C986" s="5" t="str">
        <f>IF(ISBLANK('Monitor Data'!D979),"",IF(C$4&gt;'Monitor Data'!D979,"",ABS(C$4-'Monitor Data'!D979)))</f>
        <v/>
      </c>
      <c r="D986" s="5" t="str">
        <f>IF(ISBLANK('Monitor Data'!E979),"",IF(D$4&gt;'Monitor Data'!E979,"",ABS(D$4-'Monitor Data'!E979)))</f>
        <v/>
      </c>
      <c r="E986" s="5">
        <f>IF(ISBLANK('Monitor Data'!G979),"",IF(E$4&gt;'Monitor Data'!G979,"",ABS(E$4-'Monitor Data'!G979)))</f>
        <v>0.64999999999999947</v>
      </c>
      <c r="F986" s="5" t="str">
        <f>IF(ISBLANK('Monitor Data'!H979),"",IF(F$4&gt;'Monitor Data'!H979,"",ABS(F$4-'Monitor Data'!H979)))</f>
        <v/>
      </c>
      <c r="G986" s="5" t="str">
        <f>IF(ISBLANK('Monitor Data'!J979),"",IF(G$4&gt;'Monitor Data'!J979,"",ABS(G$4-'Monitor Data'!J979)))</f>
        <v/>
      </c>
      <c r="H986" s="5" t="str">
        <f>IF(ISBLANK('Monitor Data'!L979),"",IF(H$4&gt;'Monitor Data'!L979,"",ABS(H$4-'Monitor Data'!L979)))</f>
        <v/>
      </c>
      <c r="I986" s="5">
        <f>IF(ISBLANK('Monitor Data'!M979),"",IF(I$4&gt;'Monitor Data'!M979,"",ABS(I$4-'Monitor Data'!M979)))</f>
        <v>3</v>
      </c>
      <c r="J986" s="5" t="str">
        <f>IF(ISBLANK('Monitor Data'!O979),"",IF(J$4&gt;'Monitor Data'!O979,"",ABS(J$4-'Monitor Data'!O979)))</f>
        <v/>
      </c>
      <c r="K986" s="5" t="str">
        <f>IF(ISBLANK('Monitor Data'!P979),"",IF(K$4&gt;'Monitor Data'!P979,"",ABS(K$4-'Monitor Data'!P979)))</f>
        <v/>
      </c>
      <c r="L986" s="5" t="str">
        <f>IF(ISBLANK('Monitor Data'!Q979),"",IF(L$4&gt;'Monitor Data'!Q979,"",ABS(L$4-'Monitor Data'!Q979)))</f>
        <v/>
      </c>
      <c r="M986" s="5" t="str">
        <f>IF(ISBLANK('Monitor Data'!R979),"",IF(M$4&gt;'Monitor Data'!R979,"",ABS(M$4-'Monitor Data'!R979)))</f>
        <v/>
      </c>
      <c r="N986" s="5" t="str">
        <f>IF(ISBLANK('Monitor Data'!S979),"",IF(N$4&gt;'Monitor Data'!S979,"",ABS(N$4-'Monitor Data'!S979)))</f>
        <v/>
      </c>
    </row>
    <row r="987" spans="1:14" x14ac:dyDescent="0.25">
      <c r="A987" s="8">
        <v>45175</v>
      </c>
      <c r="B987" s="5">
        <f>IF(ISBLANK('Monitor Data'!B980),"",IF(B$4&gt;'Monitor Data'!B980,"",ABS(B$4-'Monitor Data'!B980)))</f>
        <v>9.6</v>
      </c>
      <c r="C987" s="5">
        <f>IF(ISBLANK('Monitor Data'!D980),"",IF(C$4&gt;'Monitor Data'!D980,"",ABS(C$4-'Monitor Data'!D980)))</f>
        <v>4.3000000000000007</v>
      </c>
      <c r="D987" s="5">
        <f>IF(ISBLANK('Monitor Data'!E980),"",IF(D$4&gt;'Monitor Data'!E980,"",ABS(D$4-'Monitor Data'!E980)))</f>
        <v>13</v>
      </c>
      <c r="E987" s="5">
        <f>IF(ISBLANK('Monitor Data'!G980),"",IF(E$4&gt;'Monitor Data'!G980,"",ABS(E$4-'Monitor Data'!G980)))</f>
        <v>11.350000000000001</v>
      </c>
      <c r="F987" s="5">
        <f>IF(ISBLANK('Monitor Data'!H980),"",IF(F$4&gt;'Monitor Data'!H980,"",ABS(F$4-'Monitor Data'!H980)))</f>
        <v>43.9</v>
      </c>
      <c r="G987" s="5">
        <f>IF(ISBLANK('Monitor Data'!J980),"",IF(G$4&gt;'Monitor Data'!J980,"",ABS(G$4-'Monitor Data'!J980)))</f>
        <v>12.299999999999999</v>
      </c>
      <c r="H987" s="5">
        <f>IF(ISBLANK('Monitor Data'!L980),"",IF(H$4&gt;'Monitor Data'!L980,"",ABS(H$4-'Monitor Data'!L980)))</f>
        <v>34.9</v>
      </c>
      <c r="I987" s="5">
        <f>IF(ISBLANK('Monitor Data'!M980),"",IF(I$4&gt;'Monitor Data'!M980,"",ABS(I$4-'Monitor Data'!M980)))</f>
        <v>26.700000000000003</v>
      </c>
      <c r="J987" s="5">
        <f>IF(ISBLANK('Monitor Data'!O980),"",IF(J$4&gt;'Monitor Data'!O980,"",ABS(J$4-'Monitor Data'!O980)))</f>
        <v>48.1</v>
      </c>
      <c r="K987" s="5">
        <f>IF(ISBLANK('Monitor Data'!P980),"",IF(K$4&gt;'Monitor Data'!P980,"",ABS(K$4-'Monitor Data'!P980)))</f>
        <v>7.7</v>
      </c>
      <c r="L987" s="5">
        <f>IF(ISBLANK('Monitor Data'!Q980),"",IF(L$4&gt;'Monitor Data'!Q980,"",ABS(L$4-'Monitor Data'!Q980)))</f>
        <v>7.4</v>
      </c>
      <c r="M987" s="5">
        <f>IF(ISBLANK('Monitor Data'!R980),"",IF(M$4&gt;'Monitor Data'!R980,"",ABS(M$4-'Monitor Data'!R980)))</f>
        <v>20.900000000000002</v>
      </c>
      <c r="N987" s="5">
        <f>IF(ISBLANK('Monitor Data'!S980),"",IF(N$4&gt;'Monitor Data'!S980,"",ABS(N$4-'Monitor Data'!S980)))</f>
        <v>50.8</v>
      </c>
    </row>
    <row r="988" spans="1:14" x14ac:dyDescent="0.25">
      <c r="A988" s="8">
        <v>45176</v>
      </c>
      <c r="B988" s="5" t="str">
        <f>IF(ISBLANK('Monitor Data'!B981),"",IF(B$4&gt;'Monitor Data'!B981,"",ABS(B$4-'Monitor Data'!B981)))</f>
        <v/>
      </c>
      <c r="C988" s="5" t="str">
        <f>IF(ISBLANK('Monitor Data'!D981),"",IF(C$4&gt;'Monitor Data'!D981,"",ABS(C$4-'Monitor Data'!D981)))</f>
        <v/>
      </c>
      <c r="D988" s="5" t="str">
        <f>IF(ISBLANK('Monitor Data'!E981),"",IF(D$4&gt;'Monitor Data'!E981,"",ABS(D$4-'Monitor Data'!E981)))</f>
        <v/>
      </c>
      <c r="E988" s="5" t="str">
        <f>IF(ISBLANK('Monitor Data'!G981),"",IF(E$4&gt;'Monitor Data'!G981,"",ABS(E$4-'Monitor Data'!G981)))</f>
        <v/>
      </c>
      <c r="F988" s="5" t="str">
        <f>IF(ISBLANK('Monitor Data'!H981),"",IF(F$4&gt;'Monitor Data'!H981,"",ABS(F$4-'Monitor Data'!H981)))</f>
        <v/>
      </c>
      <c r="G988" s="5" t="str">
        <f>IF(ISBLANK('Monitor Data'!J981),"",IF(G$4&gt;'Monitor Data'!J981,"",ABS(G$4-'Monitor Data'!J981)))</f>
        <v/>
      </c>
      <c r="H988" s="5" t="str">
        <f>IF(ISBLANK('Monitor Data'!L981),"",IF(H$4&gt;'Monitor Data'!L981,"",ABS(H$4-'Monitor Data'!L981)))</f>
        <v/>
      </c>
      <c r="I988" s="5">
        <f>IF(ISBLANK('Monitor Data'!M981),"",IF(I$4&gt;'Monitor Data'!M981,"",ABS(I$4-'Monitor Data'!M981)))</f>
        <v>12.399999999999999</v>
      </c>
      <c r="J988" s="5" t="str">
        <f>IF(ISBLANK('Monitor Data'!O981),"",IF(J$4&gt;'Monitor Data'!O981,"",ABS(J$4-'Monitor Data'!O981)))</f>
        <v/>
      </c>
      <c r="K988" s="5" t="str">
        <f>IF(ISBLANK('Monitor Data'!P981),"",IF(K$4&gt;'Monitor Data'!P981,"",ABS(K$4-'Monitor Data'!P981)))</f>
        <v/>
      </c>
      <c r="L988" s="5" t="str">
        <f>IF(ISBLANK('Monitor Data'!Q981),"",IF(L$4&gt;'Monitor Data'!Q981,"",ABS(L$4-'Monitor Data'!Q981)))</f>
        <v/>
      </c>
      <c r="M988" s="5" t="str">
        <f>IF(ISBLANK('Monitor Data'!R981),"",IF(M$4&gt;'Monitor Data'!R981,"",ABS(M$4-'Monitor Data'!R981)))</f>
        <v/>
      </c>
      <c r="N988" s="5" t="str">
        <f>IF(ISBLANK('Monitor Data'!S981),"",IF(N$4&gt;'Monitor Data'!S981,"",ABS(N$4-'Monitor Data'!S981)))</f>
        <v/>
      </c>
    </row>
    <row r="989" spans="1:14" x14ac:dyDescent="0.25">
      <c r="A989" s="8">
        <v>45177</v>
      </c>
      <c r="B989" s="5" t="str">
        <f>IF(ISBLANK('Monitor Data'!B982),"",IF(B$4&gt;'Monitor Data'!B982,"",ABS(B$4-'Monitor Data'!B982)))</f>
        <v/>
      </c>
      <c r="C989" s="5" t="str">
        <f>IF(ISBLANK('Monitor Data'!D982),"",IF(C$4&gt;'Monitor Data'!D982,"",ABS(C$4-'Monitor Data'!D982)))</f>
        <v/>
      </c>
      <c r="D989" s="5" t="str">
        <f>IF(ISBLANK('Monitor Data'!E982),"",IF(D$4&gt;'Monitor Data'!E982,"",ABS(D$4-'Monitor Data'!E982)))</f>
        <v/>
      </c>
      <c r="E989" s="5" t="str">
        <f>IF(ISBLANK('Monitor Data'!G982),"",IF(E$4&gt;'Monitor Data'!G982,"",ABS(E$4-'Monitor Data'!G982)))</f>
        <v/>
      </c>
      <c r="F989" s="5" t="str">
        <f>IF(ISBLANK('Monitor Data'!H982),"",IF(F$4&gt;'Monitor Data'!H982,"",ABS(F$4-'Monitor Data'!H982)))</f>
        <v/>
      </c>
      <c r="G989" s="5" t="str">
        <f>IF(ISBLANK('Monitor Data'!J982),"",IF(G$4&gt;'Monitor Data'!J982,"",ABS(G$4-'Monitor Data'!J982)))</f>
        <v/>
      </c>
      <c r="H989" s="5" t="str">
        <f>IF(ISBLANK('Monitor Data'!L982),"",IF(H$4&gt;'Monitor Data'!L982,"",ABS(H$4-'Monitor Data'!L982)))</f>
        <v/>
      </c>
      <c r="I989" s="5">
        <f>IF(ISBLANK('Monitor Data'!M982),"",IF(I$4&gt;'Monitor Data'!M982,"",ABS(I$4-'Monitor Data'!M982)))</f>
        <v>2.0999999999999996</v>
      </c>
      <c r="J989" s="5" t="str">
        <f>IF(ISBLANK('Monitor Data'!O982),"",IF(J$4&gt;'Monitor Data'!O982,"",ABS(J$4-'Monitor Data'!O982)))</f>
        <v/>
      </c>
      <c r="K989" s="5" t="str">
        <f>IF(ISBLANK('Monitor Data'!P982),"",IF(K$4&gt;'Monitor Data'!P982,"",ABS(K$4-'Monitor Data'!P982)))</f>
        <v/>
      </c>
      <c r="L989" s="5" t="str">
        <f>IF(ISBLANK('Monitor Data'!Q982),"",IF(L$4&gt;'Monitor Data'!Q982,"",ABS(L$4-'Monitor Data'!Q982)))</f>
        <v/>
      </c>
      <c r="M989" s="5" t="str">
        <f>IF(ISBLANK('Monitor Data'!R982),"",IF(M$4&gt;'Monitor Data'!R982,"",ABS(M$4-'Monitor Data'!R982)))</f>
        <v/>
      </c>
      <c r="N989" s="5" t="str">
        <f>IF(ISBLANK('Monitor Data'!S982),"",IF(N$4&gt;'Monitor Data'!S982,"",ABS(N$4-'Monitor Data'!S982)))</f>
        <v/>
      </c>
    </row>
    <row r="990" spans="1:14" x14ac:dyDescent="0.25">
      <c r="A990" s="8">
        <v>45178</v>
      </c>
      <c r="B990" s="5">
        <f>IF(ISBLANK('Monitor Data'!B983),"",IF(B$4&gt;'Monitor Data'!B983,"",ABS(B$4-'Monitor Data'!B983)))</f>
        <v>0.5</v>
      </c>
      <c r="C990" s="5">
        <f>IF(ISBLANK('Monitor Data'!D983),"",IF(C$4&gt;'Monitor Data'!D983,"",ABS(C$4-'Monitor Data'!D983)))</f>
        <v>0</v>
      </c>
      <c r="D990" s="5" t="str">
        <f>IF(ISBLANK('Monitor Data'!E983),"",IF(D$4&gt;'Monitor Data'!E983,"",ABS(D$4-'Monitor Data'!E983)))</f>
        <v/>
      </c>
      <c r="E990" s="5" t="str">
        <f>IF(ISBLANK('Monitor Data'!G983),"",IF(E$4&gt;'Monitor Data'!G983,"",ABS(E$4-'Monitor Data'!G983)))</f>
        <v/>
      </c>
      <c r="F990" s="5">
        <f>IF(ISBLANK('Monitor Data'!H983),"",IF(F$4&gt;'Monitor Data'!H983,"",ABS(F$4-'Monitor Data'!H983)))</f>
        <v>6.7000000000000011</v>
      </c>
      <c r="G990" s="5" t="str">
        <f>IF(ISBLANK('Monitor Data'!J983),"",IF(G$4&gt;'Monitor Data'!J983,"",ABS(G$4-'Monitor Data'!J983)))</f>
        <v/>
      </c>
      <c r="H990" s="5">
        <f>IF(ISBLANK('Monitor Data'!L983),"",IF(H$4&gt;'Monitor Data'!L983,"",ABS(H$4-'Monitor Data'!L983)))</f>
        <v>9</v>
      </c>
      <c r="I990" s="5">
        <f>IF(ISBLANK('Monitor Data'!M983),"",IF(I$4&gt;'Monitor Data'!M983,"",ABS(I$4-'Monitor Data'!M983)))</f>
        <v>3.6999999999999993</v>
      </c>
      <c r="J990" s="5">
        <f>IF(ISBLANK('Monitor Data'!O983),"",IF(J$4&gt;'Monitor Data'!O983,"",ABS(J$4-'Monitor Data'!O983)))</f>
        <v>12.6</v>
      </c>
      <c r="K990" s="5" t="str">
        <f>IF(ISBLANK('Monitor Data'!P983),"",IF(K$4&gt;'Monitor Data'!P983,"",ABS(K$4-'Monitor Data'!P983)))</f>
        <v/>
      </c>
      <c r="L990" s="5">
        <f>IF(ISBLANK('Monitor Data'!Q983),"",IF(L$4&gt;'Monitor Data'!Q983,"",ABS(L$4-'Monitor Data'!Q983)))</f>
        <v>0.40000000000000036</v>
      </c>
      <c r="M990" s="5" t="str">
        <f>IF(ISBLANK('Monitor Data'!R983),"",IF(M$4&gt;'Monitor Data'!R983,"",ABS(M$4-'Monitor Data'!R983)))</f>
        <v/>
      </c>
      <c r="N990" s="5">
        <f>IF(ISBLANK('Monitor Data'!S983),"",IF(N$4&gt;'Monitor Data'!S983,"",ABS(N$4-'Monitor Data'!S983)))</f>
        <v>14</v>
      </c>
    </row>
    <row r="991" spans="1:14" x14ac:dyDescent="0.25">
      <c r="A991" s="8">
        <v>45179</v>
      </c>
      <c r="B991" s="5" t="str">
        <f>IF(ISBLANK('Monitor Data'!B984),"",IF(B$4&gt;'Monitor Data'!B984,"",ABS(B$4-'Monitor Data'!B984)))</f>
        <v/>
      </c>
      <c r="C991" s="5" t="str">
        <f>IF(ISBLANK('Monitor Data'!D984),"",IF(C$4&gt;'Monitor Data'!D984,"",ABS(C$4-'Monitor Data'!D984)))</f>
        <v/>
      </c>
      <c r="D991" s="5">
        <f>IF(ISBLANK('Monitor Data'!E984),"",IF(D$4&gt;'Monitor Data'!E984,"",ABS(D$4-'Monitor Data'!E984)))</f>
        <v>3.8</v>
      </c>
      <c r="E991" s="5">
        <f>IF(ISBLANK('Monitor Data'!G984),"",IF(E$4&gt;'Monitor Data'!G984,"",ABS(E$4-'Monitor Data'!G984)))</f>
        <v>4.55</v>
      </c>
      <c r="F991" s="5" t="str">
        <f>IF(ISBLANK('Monitor Data'!H984),"",IF(F$4&gt;'Monitor Data'!H984,"",ABS(F$4-'Monitor Data'!H984)))</f>
        <v/>
      </c>
      <c r="G991" s="5" t="str">
        <f>IF(ISBLANK('Monitor Data'!J984),"",IF(G$4&gt;'Monitor Data'!J984,"",ABS(G$4-'Monitor Data'!J984)))</f>
        <v/>
      </c>
      <c r="H991" s="5" t="str">
        <f>IF(ISBLANK('Monitor Data'!L984),"",IF(H$4&gt;'Monitor Data'!L984,"",ABS(H$4-'Monitor Data'!L984)))</f>
        <v/>
      </c>
      <c r="I991" s="5">
        <f>IF(ISBLANK('Monitor Data'!M984),"",IF(I$4&gt;'Monitor Data'!M984,"",ABS(I$4-'Monitor Data'!M984)))</f>
        <v>7.8000000000000007</v>
      </c>
      <c r="J991" s="5" t="str">
        <f>IF(ISBLANK('Monitor Data'!O984),"",IF(J$4&gt;'Monitor Data'!O984,"",ABS(J$4-'Monitor Data'!O984)))</f>
        <v/>
      </c>
      <c r="K991" s="5">
        <f>IF(ISBLANK('Monitor Data'!P984),"",IF(K$4&gt;'Monitor Data'!P984,"",ABS(K$4-'Monitor Data'!P984)))</f>
        <v>2.8</v>
      </c>
      <c r="L991" s="5" t="str">
        <f>IF(ISBLANK('Monitor Data'!Q984),"",IF(L$4&gt;'Monitor Data'!Q984,"",ABS(L$4-'Monitor Data'!Q984)))</f>
        <v/>
      </c>
      <c r="M991" s="5" t="str">
        <f>IF(ISBLANK('Monitor Data'!R984),"",IF(M$4&gt;'Monitor Data'!R984,"",ABS(M$4-'Monitor Data'!R984)))</f>
        <v/>
      </c>
      <c r="N991" s="5" t="str">
        <f>IF(ISBLANK('Monitor Data'!S984),"",IF(N$4&gt;'Monitor Data'!S984,"",ABS(N$4-'Monitor Data'!S984)))</f>
        <v/>
      </c>
    </row>
    <row r="992" spans="1:14" x14ac:dyDescent="0.25">
      <c r="A992" s="8">
        <v>45180</v>
      </c>
      <c r="B992" s="5" t="str">
        <f>IF(ISBLANK('Monitor Data'!B985),"",IF(B$4&gt;'Monitor Data'!B985,"",ABS(B$4-'Monitor Data'!B985)))</f>
        <v/>
      </c>
      <c r="C992" s="5" t="str">
        <f>IF(ISBLANK('Monitor Data'!D985),"",IF(C$4&gt;'Monitor Data'!D985,"",ABS(C$4-'Monitor Data'!D985)))</f>
        <v/>
      </c>
      <c r="D992" s="5" t="str">
        <f>IF(ISBLANK('Monitor Data'!E985),"",IF(D$4&gt;'Monitor Data'!E985,"",ABS(D$4-'Monitor Data'!E985)))</f>
        <v/>
      </c>
      <c r="E992" s="5">
        <f>IF(ISBLANK('Monitor Data'!G985),"",IF(E$4&gt;'Monitor Data'!G985,"",ABS(E$4-'Monitor Data'!G985)))</f>
        <v>1.7499999999999991</v>
      </c>
      <c r="F992" s="5" t="str">
        <f>IF(ISBLANK('Monitor Data'!H985),"",IF(F$4&gt;'Monitor Data'!H985,"",ABS(F$4-'Monitor Data'!H985)))</f>
        <v/>
      </c>
      <c r="G992" s="5" t="str">
        <f>IF(ISBLANK('Monitor Data'!J985),"",IF(G$4&gt;'Monitor Data'!J985,"",ABS(G$4-'Monitor Data'!J985)))</f>
        <v/>
      </c>
      <c r="H992" s="5" t="str">
        <f>IF(ISBLANK('Monitor Data'!L985),"",IF(H$4&gt;'Monitor Data'!L985,"",ABS(H$4-'Monitor Data'!L985)))</f>
        <v/>
      </c>
      <c r="I992" s="5">
        <f>IF(ISBLANK('Monitor Data'!M985),"",IF(I$4&gt;'Monitor Data'!M985,"",ABS(I$4-'Monitor Data'!M985)))</f>
        <v>1.6999999999999993</v>
      </c>
      <c r="J992" s="5" t="str">
        <f>IF(ISBLANK('Monitor Data'!O985),"",IF(J$4&gt;'Monitor Data'!O985,"",ABS(J$4-'Monitor Data'!O985)))</f>
        <v/>
      </c>
      <c r="K992" s="5" t="str">
        <f>IF(ISBLANK('Monitor Data'!P985),"",IF(K$4&gt;'Monitor Data'!P985,"",ABS(K$4-'Monitor Data'!P985)))</f>
        <v/>
      </c>
      <c r="L992" s="5" t="str">
        <f>IF(ISBLANK('Monitor Data'!Q985),"",IF(L$4&gt;'Monitor Data'!Q985,"",ABS(L$4-'Monitor Data'!Q985)))</f>
        <v/>
      </c>
      <c r="M992" s="5" t="str">
        <f>IF(ISBLANK('Monitor Data'!R985),"",IF(M$4&gt;'Monitor Data'!R985,"",ABS(M$4-'Monitor Data'!R985)))</f>
        <v/>
      </c>
      <c r="N992" s="5" t="str">
        <f>IF(ISBLANK('Monitor Data'!S985),"",IF(N$4&gt;'Monitor Data'!S985,"",ABS(N$4-'Monitor Data'!S985)))</f>
        <v/>
      </c>
    </row>
    <row r="993" spans="1:14" x14ac:dyDescent="0.25">
      <c r="A993" s="8">
        <v>45181</v>
      </c>
      <c r="B993" s="5">
        <f>IF(ISBLANK('Monitor Data'!B986),"",IF(B$4&gt;'Monitor Data'!B986,"",ABS(B$4-'Monitor Data'!B986)))</f>
        <v>1.0999999999999996</v>
      </c>
      <c r="C993" s="5" t="str">
        <f>IF(ISBLANK('Monitor Data'!D986),"",IF(C$4&gt;'Monitor Data'!D986,"",ABS(C$4-'Monitor Data'!D986)))</f>
        <v/>
      </c>
      <c r="D993" s="5" t="str">
        <f>IF(ISBLANK('Monitor Data'!E986),"",IF(D$4&gt;'Monitor Data'!E986,"",ABS(D$4-'Monitor Data'!E986)))</f>
        <v/>
      </c>
      <c r="E993" s="5">
        <f>IF(ISBLANK('Monitor Data'!G986),"",IF(E$4&gt;'Monitor Data'!G986,"",ABS(E$4-'Monitor Data'!G986)))</f>
        <v>0.34999999999999964</v>
      </c>
      <c r="F993" s="5">
        <f>IF(ISBLANK('Monitor Data'!H986),"",IF(F$4&gt;'Monitor Data'!H986,"",ABS(F$4-'Monitor Data'!H986)))</f>
        <v>2.4000000000000004</v>
      </c>
      <c r="G993" s="5" t="str">
        <f>IF(ISBLANK('Monitor Data'!J986),"",IF(G$4&gt;'Monitor Data'!J986,"",ABS(G$4-'Monitor Data'!J986)))</f>
        <v/>
      </c>
      <c r="H993" s="5">
        <f>IF(ISBLANK('Monitor Data'!L986),"",IF(H$4&gt;'Monitor Data'!L986,"",ABS(H$4-'Monitor Data'!L986)))</f>
        <v>1.3999999999999995</v>
      </c>
      <c r="I993" s="5">
        <f>IF(ISBLANK('Monitor Data'!M986),"",IF(I$4&gt;'Monitor Data'!M986,"",ABS(I$4-'Monitor Data'!M986)))</f>
        <v>3</v>
      </c>
      <c r="J993" s="5">
        <f>IF(ISBLANK('Monitor Data'!O986),"",IF(J$4&gt;'Monitor Data'!O986,"",ABS(J$4-'Monitor Data'!O986)))</f>
        <v>3.9000000000000004</v>
      </c>
      <c r="K993" s="5" t="str">
        <f>IF(ISBLANK('Monitor Data'!P986),"",IF(K$4&gt;'Monitor Data'!P986,"",ABS(K$4-'Monitor Data'!P986)))</f>
        <v/>
      </c>
      <c r="L993" s="5" t="str">
        <f>IF(ISBLANK('Monitor Data'!Q986),"",IF(L$4&gt;'Monitor Data'!Q986,"",ABS(L$4-'Monitor Data'!Q986)))</f>
        <v/>
      </c>
      <c r="M993" s="5" t="str">
        <f>IF(ISBLANK('Monitor Data'!R986),"",IF(M$4&gt;'Monitor Data'!R986,"",ABS(M$4-'Monitor Data'!R986)))</f>
        <v/>
      </c>
      <c r="N993" s="5">
        <f>IF(ISBLANK('Monitor Data'!S986),"",IF(N$4&gt;'Monitor Data'!S986,"",ABS(N$4-'Monitor Data'!S986)))</f>
        <v>3.7</v>
      </c>
    </row>
    <row r="994" spans="1:14" x14ac:dyDescent="0.25">
      <c r="A994" s="8">
        <v>45182</v>
      </c>
      <c r="B994" s="5" t="str">
        <f>IF(ISBLANK('Monitor Data'!B987),"",IF(B$4&gt;'Monitor Data'!B987,"",ABS(B$4-'Monitor Data'!B987)))</f>
        <v/>
      </c>
      <c r="C994" s="5" t="str">
        <f>IF(ISBLANK('Monitor Data'!D987),"",IF(C$4&gt;'Monitor Data'!D987,"",ABS(C$4-'Monitor Data'!D987)))</f>
        <v/>
      </c>
      <c r="D994" s="5" t="str">
        <f>IF(ISBLANK('Monitor Data'!E987),"",IF(D$4&gt;'Monitor Data'!E987,"",ABS(D$4-'Monitor Data'!E987)))</f>
        <v/>
      </c>
      <c r="E994" s="5" t="str">
        <f>IF(ISBLANK('Monitor Data'!G987),"",IF(E$4&gt;'Monitor Data'!G987,"",ABS(E$4-'Monitor Data'!G987)))</f>
        <v/>
      </c>
      <c r="F994" s="5" t="str">
        <f>IF(ISBLANK('Monitor Data'!H987),"",IF(F$4&gt;'Monitor Data'!H987,"",ABS(F$4-'Monitor Data'!H987)))</f>
        <v/>
      </c>
      <c r="G994" s="5" t="str">
        <f>IF(ISBLANK('Monitor Data'!J987),"",IF(G$4&gt;'Monitor Data'!J987,"",ABS(G$4-'Monitor Data'!J987)))</f>
        <v/>
      </c>
      <c r="H994" s="5" t="str">
        <f>IF(ISBLANK('Monitor Data'!L987),"",IF(H$4&gt;'Monitor Data'!L987,"",ABS(H$4-'Monitor Data'!L987)))</f>
        <v/>
      </c>
      <c r="I994" s="5">
        <f>IF(ISBLANK('Monitor Data'!M987),"",IF(I$4&gt;'Monitor Data'!M987,"",ABS(I$4-'Monitor Data'!M987)))</f>
        <v>0.59999999999999964</v>
      </c>
      <c r="J994" s="5" t="str">
        <f>IF(ISBLANK('Monitor Data'!O987),"",IF(J$4&gt;'Monitor Data'!O987,"",ABS(J$4-'Monitor Data'!O987)))</f>
        <v/>
      </c>
      <c r="K994" s="5" t="str">
        <f>IF(ISBLANK('Monitor Data'!P987),"",IF(K$4&gt;'Monitor Data'!P987,"",ABS(K$4-'Monitor Data'!P987)))</f>
        <v/>
      </c>
      <c r="L994" s="5" t="str">
        <f>IF(ISBLANK('Monitor Data'!Q987),"",IF(L$4&gt;'Monitor Data'!Q987,"",ABS(L$4-'Monitor Data'!Q987)))</f>
        <v/>
      </c>
      <c r="M994" s="5" t="str">
        <f>IF(ISBLANK('Monitor Data'!R987),"",IF(M$4&gt;'Monitor Data'!R987,"",ABS(M$4-'Monitor Data'!R987)))</f>
        <v/>
      </c>
      <c r="N994" s="5" t="str">
        <f>IF(ISBLANK('Monitor Data'!S987),"",IF(N$4&gt;'Monitor Data'!S987,"",ABS(N$4-'Monitor Data'!S987)))</f>
        <v/>
      </c>
    </row>
    <row r="995" spans="1:14" x14ac:dyDescent="0.25">
      <c r="A995" s="8">
        <v>45183</v>
      </c>
      <c r="B995" s="5" t="str">
        <f>IF(ISBLANK('Monitor Data'!B988),"",IF(B$4&gt;'Monitor Data'!B988,"",ABS(B$4-'Monitor Data'!B988)))</f>
        <v/>
      </c>
      <c r="C995" s="5" t="str">
        <f>IF(ISBLANK('Monitor Data'!D988),"",IF(C$4&gt;'Monitor Data'!D988,"",ABS(C$4-'Monitor Data'!D988)))</f>
        <v/>
      </c>
      <c r="D995" s="5" t="str">
        <f>IF(ISBLANK('Monitor Data'!E988),"",IF(D$4&gt;'Monitor Data'!E988,"",ABS(D$4-'Monitor Data'!E988)))</f>
        <v/>
      </c>
      <c r="E995" s="5" t="str">
        <f>IF(ISBLANK('Monitor Data'!G988),"",IF(E$4&gt;'Monitor Data'!G988,"",ABS(E$4-'Monitor Data'!G988)))</f>
        <v/>
      </c>
      <c r="F995" s="5" t="str">
        <f>IF(ISBLANK('Monitor Data'!H988),"",IF(F$4&gt;'Monitor Data'!H988,"",ABS(F$4-'Monitor Data'!H988)))</f>
        <v/>
      </c>
      <c r="G995" s="5" t="str">
        <f>IF(ISBLANK('Monitor Data'!J988),"",IF(G$4&gt;'Monitor Data'!J988,"",ABS(G$4-'Monitor Data'!J988)))</f>
        <v/>
      </c>
      <c r="H995" s="5" t="str">
        <f>IF(ISBLANK('Monitor Data'!L988),"",IF(H$4&gt;'Monitor Data'!L988,"",ABS(H$4-'Monitor Data'!L988)))</f>
        <v/>
      </c>
      <c r="I995" s="5">
        <f>IF(ISBLANK('Monitor Data'!M988),"",IF(I$4&gt;'Monitor Data'!M988,"",ABS(I$4-'Monitor Data'!M988)))</f>
        <v>9.9999999999999645E-2</v>
      </c>
      <c r="J995" s="5" t="str">
        <f>IF(ISBLANK('Monitor Data'!O988),"",IF(J$4&gt;'Monitor Data'!O988,"",ABS(J$4-'Monitor Data'!O988)))</f>
        <v/>
      </c>
      <c r="K995" s="5" t="str">
        <f>IF(ISBLANK('Monitor Data'!P988),"",IF(K$4&gt;'Monitor Data'!P988,"",ABS(K$4-'Monitor Data'!P988)))</f>
        <v/>
      </c>
      <c r="L995" s="5" t="str">
        <f>IF(ISBLANK('Monitor Data'!Q988),"",IF(L$4&gt;'Monitor Data'!Q988,"",ABS(L$4-'Monitor Data'!Q988)))</f>
        <v/>
      </c>
      <c r="M995" s="5" t="str">
        <f>IF(ISBLANK('Monitor Data'!R988),"",IF(M$4&gt;'Monitor Data'!R988,"",ABS(M$4-'Monitor Data'!R988)))</f>
        <v/>
      </c>
      <c r="N995" s="5" t="str">
        <f>IF(ISBLANK('Monitor Data'!S988),"",IF(N$4&gt;'Monitor Data'!S988,"",ABS(N$4-'Monitor Data'!S988)))</f>
        <v/>
      </c>
    </row>
    <row r="996" spans="1:14" x14ac:dyDescent="0.25">
      <c r="A996" s="8">
        <v>45184</v>
      </c>
      <c r="B996" s="5">
        <f>IF(ISBLANK('Monitor Data'!B989),"",IF(B$4&gt;'Monitor Data'!B989,"",ABS(B$4-'Monitor Data'!B989)))</f>
        <v>0</v>
      </c>
      <c r="C996" s="5" t="str">
        <f>IF(ISBLANK('Monitor Data'!D989),"",IF(C$4&gt;'Monitor Data'!D989,"",ABS(C$4-'Monitor Data'!D989)))</f>
        <v/>
      </c>
      <c r="D996" s="5">
        <f>IF(ISBLANK('Monitor Data'!E989),"",IF(D$4&gt;'Monitor Data'!E989,"",ABS(D$4-'Monitor Data'!E989)))</f>
        <v>0.39999999999999947</v>
      </c>
      <c r="E996" s="5">
        <f>IF(ISBLANK('Monitor Data'!G989),"",IF(E$4&gt;'Monitor Data'!G989,"",ABS(E$4-'Monitor Data'!G989)))</f>
        <v>0.14999999999999947</v>
      </c>
      <c r="F996" s="5">
        <f>IF(ISBLANK('Monitor Data'!H989),"",IF(F$4&gt;'Monitor Data'!H989,"",ABS(F$4-'Monitor Data'!H989)))</f>
        <v>1.1000000000000005</v>
      </c>
      <c r="G996" s="5" t="str">
        <f>IF(ISBLANK('Monitor Data'!J989),"",IF(G$4&gt;'Monitor Data'!J989,"",ABS(G$4-'Monitor Data'!J989)))</f>
        <v/>
      </c>
      <c r="H996" s="5">
        <f>IF(ISBLANK('Monitor Data'!L989),"",IF(H$4&gt;'Monitor Data'!L989,"",ABS(H$4-'Monitor Data'!L989)))</f>
        <v>1</v>
      </c>
      <c r="I996" s="5">
        <f>IF(ISBLANK('Monitor Data'!M989),"",IF(I$4&gt;'Monitor Data'!M989,"",ABS(I$4-'Monitor Data'!M989)))</f>
        <v>2.5999999999999996</v>
      </c>
      <c r="J996" s="5">
        <f>IF(ISBLANK('Monitor Data'!O989),"",IF(J$4&gt;'Monitor Data'!O989,"",ABS(J$4-'Monitor Data'!O989)))</f>
        <v>1.5</v>
      </c>
      <c r="K996" s="5" t="str">
        <f>IF(ISBLANK('Monitor Data'!P989),"",IF(K$4&gt;'Monitor Data'!P989,"",ABS(K$4-'Monitor Data'!P989)))</f>
        <v/>
      </c>
      <c r="L996" s="5" t="str">
        <f>IF(ISBLANK('Monitor Data'!Q989),"",IF(L$4&gt;'Monitor Data'!Q989,"",ABS(L$4-'Monitor Data'!Q989)))</f>
        <v/>
      </c>
      <c r="M996" s="5">
        <f>IF(ISBLANK('Monitor Data'!R989),"",IF(M$4&gt;'Monitor Data'!R989,"",ABS(M$4-'Monitor Data'!R989)))</f>
        <v>1.2999999999999998</v>
      </c>
      <c r="N996" s="5">
        <f>IF(ISBLANK('Monitor Data'!S989),"",IF(N$4&gt;'Monitor Data'!S989,"",ABS(N$4-'Monitor Data'!S989)))</f>
        <v>1.2999999999999998</v>
      </c>
    </row>
    <row r="997" spans="1:14" x14ac:dyDescent="0.25">
      <c r="A997" s="8">
        <v>45185</v>
      </c>
      <c r="B997" s="5" t="str">
        <f>IF(ISBLANK('Monitor Data'!B990),"",IF(B$4&gt;'Monitor Data'!B990,"",ABS(B$4-'Monitor Data'!B990)))</f>
        <v/>
      </c>
      <c r="C997" s="5" t="str">
        <f>IF(ISBLANK('Monitor Data'!D990),"",IF(C$4&gt;'Monitor Data'!D990,"",ABS(C$4-'Monitor Data'!D990)))</f>
        <v/>
      </c>
      <c r="D997" s="5" t="str">
        <f>IF(ISBLANK('Monitor Data'!E990),"",IF(D$4&gt;'Monitor Data'!E990,"",ABS(D$4-'Monitor Data'!E990)))</f>
        <v/>
      </c>
      <c r="E997" s="5">
        <f>IF(ISBLANK('Monitor Data'!G990),"",IF(E$4&gt;'Monitor Data'!G990,"",ABS(E$4-'Monitor Data'!G990)))</f>
        <v>0.25</v>
      </c>
      <c r="F997" s="5" t="str">
        <f>IF(ISBLANK('Monitor Data'!H990),"",IF(F$4&gt;'Monitor Data'!H990,"",ABS(F$4-'Monitor Data'!H990)))</f>
        <v/>
      </c>
      <c r="G997" s="5" t="str">
        <f>IF(ISBLANK('Monitor Data'!J990),"",IF(G$4&gt;'Monitor Data'!J990,"",ABS(G$4-'Monitor Data'!J990)))</f>
        <v/>
      </c>
      <c r="H997" s="5" t="str">
        <f>IF(ISBLANK('Monitor Data'!L990),"",IF(H$4&gt;'Monitor Data'!L990,"",ABS(H$4-'Monitor Data'!L990)))</f>
        <v/>
      </c>
      <c r="I997" s="5">
        <f>IF(ISBLANK('Monitor Data'!M990),"",IF(I$4&gt;'Monitor Data'!M990,"",ABS(I$4-'Monitor Data'!M990)))</f>
        <v>12.3</v>
      </c>
      <c r="J997" s="5" t="str">
        <f>IF(ISBLANK('Monitor Data'!O990),"",IF(J$4&gt;'Monitor Data'!O990,"",ABS(J$4-'Monitor Data'!O990)))</f>
        <v/>
      </c>
      <c r="K997" s="5">
        <f>IF(ISBLANK('Monitor Data'!P990),"",IF(K$4&gt;'Monitor Data'!P990,"",ABS(K$4-'Monitor Data'!P990)))</f>
        <v>0.89999999999999947</v>
      </c>
      <c r="L997" s="5" t="str">
        <f>IF(ISBLANK('Monitor Data'!Q990),"",IF(L$4&gt;'Monitor Data'!Q990,"",ABS(L$4-'Monitor Data'!Q990)))</f>
        <v/>
      </c>
      <c r="M997" s="5" t="str">
        <f>IF(ISBLANK('Monitor Data'!R990),"",IF(M$4&gt;'Monitor Data'!R990,"",ABS(M$4-'Monitor Data'!R990)))</f>
        <v/>
      </c>
      <c r="N997" s="5" t="str">
        <f>IF(ISBLANK('Monitor Data'!S990),"",IF(N$4&gt;'Monitor Data'!S990,"",ABS(N$4-'Monitor Data'!S990)))</f>
        <v/>
      </c>
    </row>
    <row r="998" spans="1:14" x14ac:dyDescent="0.25">
      <c r="A998" s="8">
        <v>45186</v>
      </c>
      <c r="B998" s="5" t="str">
        <f>IF(ISBLANK('Monitor Data'!B991),"",IF(B$4&gt;'Monitor Data'!B991,"",ABS(B$4-'Monitor Data'!B991)))</f>
        <v/>
      </c>
      <c r="C998" s="5" t="str">
        <f>IF(ISBLANK('Monitor Data'!D991),"",IF(C$4&gt;'Monitor Data'!D991,"",ABS(C$4-'Monitor Data'!D991)))</f>
        <v/>
      </c>
      <c r="D998" s="5">
        <f>IF(ISBLANK('Monitor Data'!E991),"",IF(D$4&gt;'Monitor Data'!E991,"",ABS(D$4-'Monitor Data'!E991)))</f>
        <v>1.4999999999999991</v>
      </c>
      <c r="E998" s="5">
        <f>IF(ISBLANK('Monitor Data'!G991),"",IF(E$4&gt;'Monitor Data'!G991,"",ABS(E$4-'Monitor Data'!G991)))</f>
        <v>2.7499999999999991</v>
      </c>
      <c r="F998" s="5" t="str">
        <f>IF(ISBLANK('Monitor Data'!H991),"",IF(F$4&gt;'Monitor Data'!H991,"",ABS(F$4-'Monitor Data'!H991)))</f>
        <v/>
      </c>
      <c r="G998" s="5" t="str">
        <f>IF(ISBLANK('Monitor Data'!J991),"",IF(G$4&gt;'Monitor Data'!J991,"",ABS(G$4-'Monitor Data'!J991)))</f>
        <v/>
      </c>
      <c r="H998" s="5" t="str">
        <f>IF(ISBLANK('Monitor Data'!L991),"",IF(H$4&gt;'Monitor Data'!L991,"",ABS(H$4-'Monitor Data'!L991)))</f>
        <v/>
      </c>
      <c r="I998" s="5">
        <f>IF(ISBLANK('Monitor Data'!M991),"",IF(I$4&gt;'Monitor Data'!M991,"",ABS(I$4-'Monitor Data'!M991)))</f>
        <v>8.5</v>
      </c>
      <c r="J998" s="5" t="str">
        <f>IF(ISBLANK('Monitor Data'!O991),"",IF(J$4&gt;'Monitor Data'!O991,"",ABS(J$4-'Monitor Data'!O991)))</f>
        <v/>
      </c>
      <c r="K998" s="5">
        <f>IF(ISBLANK('Monitor Data'!P991),"",IF(K$4&gt;'Monitor Data'!P991,"",ABS(K$4-'Monitor Data'!P991)))</f>
        <v>0.79999999999999982</v>
      </c>
      <c r="L998" s="5" t="str">
        <f>IF(ISBLANK('Monitor Data'!Q991),"",IF(L$4&gt;'Monitor Data'!Q991,"",ABS(L$4-'Monitor Data'!Q991)))</f>
        <v/>
      </c>
      <c r="M998" s="5" t="str">
        <f>IF(ISBLANK('Monitor Data'!R991),"",IF(M$4&gt;'Monitor Data'!R991,"",ABS(M$4-'Monitor Data'!R991)))</f>
        <v/>
      </c>
      <c r="N998" s="5" t="str">
        <f>IF(ISBLANK('Monitor Data'!S991),"",IF(N$4&gt;'Monitor Data'!S991,"",ABS(N$4-'Monitor Data'!S991)))</f>
        <v/>
      </c>
    </row>
    <row r="999" spans="1:14" x14ac:dyDescent="0.25">
      <c r="A999" s="8">
        <v>45187</v>
      </c>
      <c r="B999" s="5">
        <f>IF(ISBLANK('Monitor Data'!B992),"",IF(B$4&gt;'Monitor Data'!B992,"",ABS(B$4-'Monitor Data'!B992)))</f>
        <v>1.6999999999999993</v>
      </c>
      <c r="C999" s="5" t="str">
        <f>IF(ISBLANK('Monitor Data'!D992),"",IF(C$4&gt;'Monitor Data'!D992,"",ABS(C$4-'Monitor Data'!D992)))</f>
        <v/>
      </c>
      <c r="D999" s="5">
        <f>IF(ISBLANK('Monitor Data'!E992),"",IF(D$4&gt;'Monitor Data'!E992,"",ABS(D$4-'Monitor Data'!E992)))</f>
        <v>1.2999999999999998</v>
      </c>
      <c r="E999" s="5">
        <f>IF(ISBLANK('Monitor Data'!G992),"",IF(E$4&gt;'Monitor Data'!G992,"",ABS(E$4-'Monitor Data'!G992)))</f>
        <v>2.7499999999999991</v>
      </c>
      <c r="F999" s="5">
        <f>IF(ISBLANK('Monitor Data'!H992),"",IF(F$4&gt;'Monitor Data'!H992,"",ABS(F$4-'Monitor Data'!H992)))</f>
        <v>13.6</v>
      </c>
      <c r="G999" s="5">
        <f>IF(ISBLANK('Monitor Data'!J992),"",IF(G$4&gt;'Monitor Data'!J992,"",ABS(G$4-'Monitor Data'!J992)))</f>
        <v>1.1999999999999993</v>
      </c>
      <c r="H999" s="5">
        <f>IF(ISBLANK('Monitor Data'!L992),"",IF(H$4&gt;'Monitor Data'!L992,"",ABS(H$4-'Monitor Data'!L992)))</f>
        <v>9.1999999999999993</v>
      </c>
      <c r="I999" s="5">
        <f>IF(ISBLANK('Monitor Data'!M992),"",IF(I$4&gt;'Monitor Data'!M992,"",ABS(I$4-'Monitor Data'!M992)))</f>
        <v>5.5</v>
      </c>
      <c r="J999" s="5">
        <f>IF(ISBLANK('Monitor Data'!O992),"",IF(J$4&gt;'Monitor Data'!O992,"",ABS(J$4-'Monitor Data'!O992)))</f>
        <v>14.799999999999999</v>
      </c>
      <c r="K999" s="5">
        <f>IF(ISBLANK('Monitor Data'!P992),"",IF(K$4&gt;'Monitor Data'!P992,"",ABS(K$4-'Monitor Data'!P992)))</f>
        <v>2.9999999999999991</v>
      </c>
      <c r="L999" s="5">
        <f>IF(ISBLANK('Monitor Data'!Q992),"",IF(L$4&gt;'Monitor Data'!Q992,"",ABS(L$4-'Monitor Data'!Q992)))</f>
        <v>0</v>
      </c>
      <c r="M999" s="5">
        <f>IF(ISBLANK('Monitor Data'!R992),"",IF(M$4&gt;'Monitor Data'!R992,"",ABS(M$4-'Monitor Data'!R992)))</f>
        <v>3.3</v>
      </c>
      <c r="N999" s="5">
        <f>IF(ISBLANK('Monitor Data'!S992),"",IF(N$4&gt;'Monitor Data'!S992,"",ABS(N$4-'Monitor Data'!S992)))</f>
        <v>11.8</v>
      </c>
    </row>
    <row r="1000" spans="1:14" x14ac:dyDescent="0.25">
      <c r="A1000" s="8">
        <v>45188</v>
      </c>
      <c r="B1000" s="5" t="str">
        <f>IF(ISBLANK('Monitor Data'!B993),"",IF(B$4&gt;'Monitor Data'!B993,"",ABS(B$4-'Monitor Data'!B993)))</f>
        <v/>
      </c>
      <c r="C1000" s="5" t="str">
        <f>IF(ISBLANK('Monitor Data'!D993),"",IF(C$4&gt;'Monitor Data'!D993,"",ABS(C$4-'Monitor Data'!D993)))</f>
        <v/>
      </c>
      <c r="D1000" s="5">
        <f>IF(ISBLANK('Monitor Data'!E993),"",IF(D$4&gt;'Monitor Data'!E993,"",ABS(D$4-'Monitor Data'!E993)))</f>
        <v>2.7</v>
      </c>
      <c r="E1000" s="5">
        <f>IF(ISBLANK('Monitor Data'!G993),"",IF(E$4&gt;'Monitor Data'!G993,"",ABS(E$4-'Monitor Data'!G993)))</f>
        <v>3.2499999999999991</v>
      </c>
      <c r="F1000" s="5" t="str">
        <f>IF(ISBLANK('Monitor Data'!H993),"",IF(F$4&gt;'Monitor Data'!H993,"",ABS(F$4-'Monitor Data'!H993)))</f>
        <v/>
      </c>
      <c r="G1000" s="5" t="str">
        <f>IF(ISBLANK('Monitor Data'!J993),"",IF(G$4&gt;'Monitor Data'!J993,"",ABS(G$4-'Monitor Data'!J993)))</f>
        <v/>
      </c>
      <c r="H1000" s="5" t="str">
        <f>IF(ISBLANK('Monitor Data'!L993),"",IF(H$4&gt;'Monitor Data'!L993,"",ABS(H$4-'Monitor Data'!L993)))</f>
        <v/>
      </c>
      <c r="I1000" s="5">
        <f>IF(ISBLANK('Monitor Data'!M993),"",IF(I$4&gt;'Monitor Data'!M993,"",ABS(I$4-'Monitor Data'!M993)))</f>
        <v>3.0999999999999996</v>
      </c>
      <c r="J1000" s="5" t="str">
        <f>IF(ISBLANK('Monitor Data'!O993),"",IF(J$4&gt;'Monitor Data'!O993,"",ABS(J$4-'Monitor Data'!O993)))</f>
        <v/>
      </c>
      <c r="K1000" s="5">
        <f>IF(ISBLANK('Monitor Data'!P993),"",IF(K$4&gt;'Monitor Data'!P993,"",ABS(K$4-'Monitor Data'!P993)))</f>
        <v>4.3999999999999995</v>
      </c>
      <c r="L1000" s="5" t="str">
        <f>IF(ISBLANK('Monitor Data'!Q993),"",IF(L$4&gt;'Monitor Data'!Q993,"",ABS(L$4-'Monitor Data'!Q993)))</f>
        <v/>
      </c>
      <c r="M1000" s="5" t="str">
        <f>IF(ISBLANK('Monitor Data'!R993),"",IF(M$4&gt;'Monitor Data'!R993,"",ABS(M$4-'Monitor Data'!R993)))</f>
        <v/>
      </c>
      <c r="N1000" s="5" t="str">
        <f>IF(ISBLANK('Monitor Data'!S993),"",IF(N$4&gt;'Monitor Data'!S993,"",ABS(N$4-'Monitor Data'!S993)))</f>
        <v/>
      </c>
    </row>
    <row r="1001" spans="1:14" x14ac:dyDescent="0.25">
      <c r="A1001" s="8">
        <v>45189</v>
      </c>
      <c r="B1001" s="5" t="str">
        <f>IF(ISBLANK('Monitor Data'!B994),"",IF(B$4&gt;'Monitor Data'!B994,"",ABS(B$4-'Monitor Data'!B994)))</f>
        <v/>
      </c>
      <c r="C1001" s="5" t="str">
        <f>IF(ISBLANK('Monitor Data'!D994),"",IF(C$4&gt;'Monitor Data'!D994,"",ABS(C$4-'Monitor Data'!D994)))</f>
        <v/>
      </c>
      <c r="D1001" s="5">
        <f>IF(ISBLANK('Monitor Data'!E994),"",IF(D$4&gt;'Monitor Data'!E994,"",ABS(D$4-'Monitor Data'!E994)))</f>
        <v>8.6000000000000014</v>
      </c>
      <c r="E1001" s="5">
        <f>IF(ISBLANK('Monitor Data'!G994),"",IF(E$4&gt;'Monitor Data'!G994,"",ABS(E$4-'Monitor Data'!G994)))</f>
        <v>7.05</v>
      </c>
      <c r="F1001" s="5" t="str">
        <f>IF(ISBLANK('Monitor Data'!H994),"",IF(F$4&gt;'Monitor Data'!H994,"",ABS(F$4-'Monitor Data'!H994)))</f>
        <v/>
      </c>
      <c r="G1001" s="5" t="str">
        <f>IF(ISBLANK('Monitor Data'!J994),"",IF(G$4&gt;'Monitor Data'!J994,"",ABS(G$4-'Monitor Data'!J994)))</f>
        <v/>
      </c>
      <c r="H1001" s="5" t="str">
        <f>IF(ISBLANK('Monitor Data'!L994),"",IF(H$4&gt;'Monitor Data'!L994,"",ABS(H$4-'Monitor Data'!L994)))</f>
        <v/>
      </c>
      <c r="I1001" s="5" t="str">
        <f>IF(ISBLANK('Monitor Data'!M994),"",IF(I$4&gt;'Monitor Data'!M994,"",ABS(I$4-'Monitor Data'!M994)))</f>
        <v/>
      </c>
      <c r="J1001" s="5" t="str">
        <f>IF(ISBLANK('Monitor Data'!O994),"",IF(J$4&gt;'Monitor Data'!O994,"",ABS(J$4-'Monitor Data'!O994)))</f>
        <v/>
      </c>
      <c r="K1001" s="5">
        <f>IF(ISBLANK('Monitor Data'!P994),"",IF(K$4&gt;'Monitor Data'!P994,"",ABS(K$4-'Monitor Data'!P994)))</f>
        <v>13.8</v>
      </c>
      <c r="L1001" s="5" t="str">
        <f>IF(ISBLANK('Monitor Data'!Q994),"",IF(L$4&gt;'Monitor Data'!Q994,"",ABS(L$4-'Monitor Data'!Q994)))</f>
        <v/>
      </c>
      <c r="M1001" s="5" t="str">
        <f>IF(ISBLANK('Monitor Data'!R994),"",IF(M$4&gt;'Monitor Data'!R994,"",ABS(M$4-'Monitor Data'!R994)))</f>
        <v/>
      </c>
      <c r="N1001" s="5" t="str">
        <f>IF(ISBLANK('Monitor Data'!S994),"",IF(N$4&gt;'Monitor Data'!S994,"",ABS(N$4-'Monitor Data'!S994)))</f>
        <v/>
      </c>
    </row>
    <row r="1002" spans="1:14" x14ac:dyDescent="0.25">
      <c r="A1002" s="8">
        <v>45190</v>
      </c>
      <c r="B1002" s="5">
        <f>IF(ISBLANK('Monitor Data'!B995),"",IF(B$4&gt;'Monitor Data'!B995,"",ABS(B$4-'Monitor Data'!B995)))</f>
        <v>3.9000000000000004</v>
      </c>
      <c r="C1002" s="5">
        <f>IF(ISBLANK('Monitor Data'!D995),"",IF(C$4&gt;'Monitor Data'!D995,"",ABS(C$4-'Monitor Data'!D995)))</f>
        <v>4.0999999999999996</v>
      </c>
      <c r="D1002" s="5">
        <f>IF(ISBLANK('Monitor Data'!E995),"",IF(D$4&gt;'Monitor Data'!E995,"",ABS(D$4-'Monitor Data'!E995)))</f>
        <v>4.2</v>
      </c>
      <c r="E1002" s="5">
        <f>IF(ISBLANK('Monitor Data'!G995),"",IF(E$4&gt;'Monitor Data'!G995,"",ABS(E$4-'Monitor Data'!G995)))</f>
        <v>5.55</v>
      </c>
      <c r="F1002" s="5">
        <f>IF(ISBLANK('Monitor Data'!H995),"",IF(F$4&gt;'Monitor Data'!H995,"",ABS(F$4-'Monitor Data'!H995)))</f>
        <v>4</v>
      </c>
      <c r="G1002" s="5">
        <f>IF(ISBLANK('Monitor Data'!J995),"",IF(G$4&gt;'Monitor Data'!J995,"",ABS(G$4-'Monitor Data'!J995)))</f>
        <v>3.1999999999999993</v>
      </c>
      <c r="H1002" s="5">
        <f>IF(ISBLANK('Monitor Data'!L995),"",IF(H$4&gt;'Monitor Data'!L995,"",ABS(H$4-'Monitor Data'!L995)))</f>
        <v>5.7</v>
      </c>
      <c r="I1002" s="5">
        <f>IF(ISBLANK('Monitor Data'!M995),"",IF(I$4&gt;'Monitor Data'!M995,"",ABS(I$4-'Monitor Data'!M995)))</f>
        <v>2.3000000000000007</v>
      </c>
      <c r="J1002" s="5">
        <f>IF(ISBLANK('Monitor Data'!O995),"",IF(J$4&gt;'Monitor Data'!O995,"",ABS(J$4-'Monitor Data'!O995)))</f>
        <v>3.0999999999999996</v>
      </c>
      <c r="K1002" s="5">
        <f>IF(ISBLANK('Monitor Data'!P995),"",IF(K$4&gt;'Monitor Data'!P995,"",ABS(K$4-'Monitor Data'!P995)))</f>
        <v>3.8999999999999995</v>
      </c>
      <c r="L1002" s="5">
        <f>IF(ISBLANK('Monitor Data'!Q995),"",IF(L$4&gt;'Monitor Data'!Q995,"",ABS(L$4-'Monitor Data'!Q995)))</f>
        <v>4.2000000000000011</v>
      </c>
      <c r="M1002" s="5">
        <f>IF(ISBLANK('Monitor Data'!R995),"",IF(M$4&gt;'Monitor Data'!R995,"",ABS(M$4-'Monitor Data'!R995)))</f>
        <v>3.3</v>
      </c>
      <c r="N1002" s="5">
        <f>IF(ISBLANK('Monitor Data'!S995),"",IF(N$4&gt;'Monitor Data'!S995,"",ABS(N$4-'Monitor Data'!S995)))</f>
        <v>2.8999999999999995</v>
      </c>
    </row>
    <row r="1003" spans="1:14" x14ac:dyDescent="0.25">
      <c r="A1003" s="8">
        <v>45191</v>
      </c>
      <c r="B1003" s="5" t="str">
        <f>IF(ISBLANK('Monitor Data'!B996),"",IF(B$4&gt;'Monitor Data'!B996,"",ABS(B$4-'Monitor Data'!B996)))</f>
        <v/>
      </c>
      <c r="C1003" s="5" t="str">
        <f>IF(ISBLANK('Monitor Data'!D996),"",IF(C$4&gt;'Monitor Data'!D996,"",ABS(C$4-'Monitor Data'!D996)))</f>
        <v/>
      </c>
      <c r="D1003" s="5">
        <f>IF(ISBLANK('Monitor Data'!E996),"",IF(D$4&gt;'Monitor Data'!E996,"",ABS(D$4-'Monitor Data'!E996)))</f>
        <v>5.8999999999999995</v>
      </c>
      <c r="E1003" s="5">
        <f>IF(ISBLANK('Monitor Data'!G996),"",IF(E$4&gt;'Monitor Data'!G996,"",ABS(E$4-'Monitor Data'!G996)))</f>
        <v>5.3500000000000005</v>
      </c>
      <c r="F1003" s="5" t="str">
        <f>IF(ISBLANK('Monitor Data'!H996),"",IF(F$4&gt;'Monitor Data'!H996,"",ABS(F$4-'Monitor Data'!H996)))</f>
        <v/>
      </c>
      <c r="G1003" s="5" t="str">
        <f>IF(ISBLANK('Monitor Data'!J996),"",IF(G$4&gt;'Monitor Data'!J996,"",ABS(G$4-'Monitor Data'!J996)))</f>
        <v/>
      </c>
      <c r="H1003" s="5" t="str">
        <f>IF(ISBLANK('Monitor Data'!L996),"",IF(H$4&gt;'Monitor Data'!L996,"",ABS(H$4-'Monitor Data'!L996)))</f>
        <v/>
      </c>
      <c r="I1003" s="5">
        <f>IF(ISBLANK('Monitor Data'!M996),"",IF(I$4&gt;'Monitor Data'!M996,"",ABS(I$4-'Monitor Data'!M996)))</f>
        <v>5.0999999999999996</v>
      </c>
      <c r="J1003" s="5" t="str">
        <f>IF(ISBLANK('Monitor Data'!O996),"",IF(J$4&gt;'Monitor Data'!O996,"",ABS(J$4-'Monitor Data'!O996)))</f>
        <v/>
      </c>
      <c r="K1003" s="5">
        <f>IF(ISBLANK('Monitor Data'!P996),"",IF(K$4&gt;'Monitor Data'!P996,"",ABS(K$4-'Monitor Data'!P996)))</f>
        <v>4.2</v>
      </c>
      <c r="L1003" s="5" t="str">
        <f>IF(ISBLANK('Monitor Data'!Q996),"",IF(L$4&gt;'Monitor Data'!Q996,"",ABS(L$4-'Monitor Data'!Q996)))</f>
        <v/>
      </c>
      <c r="M1003" s="5" t="str">
        <f>IF(ISBLANK('Monitor Data'!R996),"",IF(M$4&gt;'Monitor Data'!R996,"",ABS(M$4-'Monitor Data'!R996)))</f>
        <v/>
      </c>
      <c r="N1003" s="5" t="str">
        <f>IF(ISBLANK('Monitor Data'!S996),"",IF(N$4&gt;'Monitor Data'!S996,"",ABS(N$4-'Monitor Data'!S996)))</f>
        <v/>
      </c>
    </row>
    <row r="1004" spans="1:14" x14ac:dyDescent="0.25">
      <c r="A1004" s="8">
        <v>45192</v>
      </c>
      <c r="B1004" s="5" t="str">
        <f>IF(ISBLANK('Monitor Data'!B997),"",IF(B$4&gt;'Monitor Data'!B997,"",ABS(B$4-'Monitor Data'!B997)))</f>
        <v/>
      </c>
      <c r="C1004" s="5" t="str">
        <f>IF(ISBLANK('Monitor Data'!D997),"",IF(C$4&gt;'Monitor Data'!D997,"",ABS(C$4-'Monitor Data'!D997)))</f>
        <v/>
      </c>
      <c r="D1004" s="5">
        <f>IF(ISBLANK('Monitor Data'!E997),"",IF(D$4&gt;'Monitor Data'!E997,"",ABS(D$4-'Monitor Data'!E997)))</f>
        <v>6.8</v>
      </c>
      <c r="E1004" s="5">
        <f>IF(ISBLANK('Monitor Data'!G997),"",IF(E$4&gt;'Monitor Data'!G997,"",ABS(E$4-'Monitor Data'!G997)))</f>
        <v>6.05</v>
      </c>
      <c r="F1004" s="5" t="str">
        <f>IF(ISBLANK('Monitor Data'!H997),"",IF(F$4&gt;'Monitor Data'!H997,"",ABS(F$4-'Monitor Data'!H997)))</f>
        <v/>
      </c>
      <c r="G1004" s="5" t="str">
        <f>IF(ISBLANK('Monitor Data'!J997),"",IF(G$4&gt;'Monitor Data'!J997,"",ABS(G$4-'Monitor Data'!J997)))</f>
        <v/>
      </c>
      <c r="H1004" s="5" t="str">
        <f>IF(ISBLANK('Monitor Data'!L997),"",IF(H$4&gt;'Monitor Data'!L997,"",ABS(H$4-'Monitor Data'!L997)))</f>
        <v/>
      </c>
      <c r="I1004" s="5">
        <f>IF(ISBLANK('Monitor Data'!M997),"",IF(I$4&gt;'Monitor Data'!M997,"",ABS(I$4-'Monitor Data'!M997)))</f>
        <v>0.40000000000000036</v>
      </c>
      <c r="J1004" s="5" t="str">
        <f>IF(ISBLANK('Monitor Data'!O997),"",IF(J$4&gt;'Monitor Data'!O997,"",ABS(J$4-'Monitor Data'!O997)))</f>
        <v/>
      </c>
      <c r="K1004" s="5">
        <f>IF(ISBLANK('Monitor Data'!P997),"",IF(K$4&gt;'Monitor Data'!P997,"",ABS(K$4-'Monitor Data'!P997)))</f>
        <v>4.3999999999999995</v>
      </c>
      <c r="L1004" s="5" t="str">
        <f>IF(ISBLANK('Monitor Data'!Q997),"",IF(L$4&gt;'Monitor Data'!Q997,"",ABS(L$4-'Monitor Data'!Q997)))</f>
        <v/>
      </c>
      <c r="M1004" s="5" t="str">
        <f>IF(ISBLANK('Monitor Data'!R997),"",IF(M$4&gt;'Monitor Data'!R997,"",ABS(M$4-'Monitor Data'!R997)))</f>
        <v/>
      </c>
      <c r="N1004" s="5" t="str">
        <f>IF(ISBLANK('Monitor Data'!S997),"",IF(N$4&gt;'Monitor Data'!S997,"",ABS(N$4-'Monitor Data'!S997)))</f>
        <v/>
      </c>
    </row>
    <row r="1005" spans="1:14" x14ac:dyDescent="0.25">
      <c r="A1005" s="8">
        <v>45193</v>
      </c>
      <c r="B1005" s="5">
        <f>IF(ISBLANK('Monitor Data'!B998),"",IF(B$4&gt;'Monitor Data'!B998,"",ABS(B$4-'Monitor Data'!B998)))</f>
        <v>0</v>
      </c>
      <c r="C1005" s="5">
        <f>IF(ISBLANK('Monitor Data'!D998),"",IF(C$4&gt;'Monitor Data'!D998,"",ABS(C$4-'Monitor Data'!D998)))</f>
        <v>2</v>
      </c>
      <c r="D1005" s="5">
        <f>IF(ISBLANK('Monitor Data'!E998),"",IF(D$4&gt;'Monitor Data'!E998,"",ABS(D$4-'Monitor Data'!E998)))</f>
        <v>2.2999999999999998</v>
      </c>
      <c r="E1005" s="5">
        <f>IF(ISBLANK('Monitor Data'!G998),"",IF(E$4&gt;'Monitor Data'!G998,"",ABS(E$4-'Monitor Data'!G998)))</f>
        <v>3.7499999999999991</v>
      </c>
      <c r="F1005" s="5" t="str">
        <f>IF(ISBLANK('Monitor Data'!H998),"",IF(F$4&gt;'Monitor Data'!H998,"",ABS(F$4-'Monitor Data'!H998)))</f>
        <v/>
      </c>
      <c r="G1005" s="5">
        <f>IF(ISBLANK('Monitor Data'!J998),"",IF(G$4&gt;'Monitor Data'!J998,"",ABS(G$4-'Monitor Data'!J998)))</f>
        <v>1.5</v>
      </c>
      <c r="H1005" s="5" t="str">
        <f>IF(ISBLANK('Monitor Data'!L998),"",IF(H$4&gt;'Monitor Data'!L998,"",ABS(H$4-'Monitor Data'!L998)))</f>
        <v/>
      </c>
      <c r="I1005" s="5" t="str">
        <f>IF(ISBLANK('Monitor Data'!M998),"",IF(I$4&gt;'Monitor Data'!M998,"",ABS(I$4-'Monitor Data'!M998)))</f>
        <v/>
      </c>
      <c r="J1005" s="5" t="str">
        <f>IF(ISBLANK('Monitor Data'!O998),"",IF(J$4&gt;'Monitor Data'!O998,"",ABS(J$4-'Monitor Data'!O998)))</f>
        <v/>
      </c>
      <c r="K1005" s="5">
        <f>IF(ISBLANK('Monitor Data'!P998),"",IF(K$4&gt;'Monitor Data'!P998,"",ABS(K$4-'Monitor Data'!P998)))</f>
        <v>1.6000000000000005</v>
      </c>
      <c r="L1005" s="5">
        <f>IF(ISBLANK('Monitor Data'!Q998),"",IF(L$4&gt;'Monitor Data'!Q998,"",ABS(L$4-'Monitor Data'!Q998)))</f>
        <v>0.90000000000000036</v>
      </c>
      <c r="M1005" s="5">
        <f>IF(ISBLANK('Monitor Data'!R998),"",IF(M$4&gt;'Monitor Data'!R998,"",ABS(M$4-'Monitor Data'!R998)))</f>
        <v>3.3</v>
      </c>
      <c r="N1005" s="5" t="str">
        <f>IF(ISBLANK('Monitor Data'!S998),"",IF(N$4&gt;'Monitor Data'!S998,"",ABS(N$4-'Monitor Data'!S998)))</f>
        <v/>
      </c>
    </row>
    <row r="1006" spans="1:14" x14ac:dyDescent="0.25">
      <c r="A1006" s="8">
        <v>45194</v>
      </c>
      <c r="B1006" s="5" t="str">
        <f>IF(ISBLANK('Monitor Data'!B999),"",IF(B$4&gt;'Monitor Data'!B999,"",ABS(B$4-'Monitor Data'!B999)))</f>
        <v/>
      </c>
      <c r="C1006" s="5" t="str">
        <f>IF(ISBLANK('Monitor Data'!D999),"",IF(C$4&gt;'Monitor Data'!D999,"",ABS(C$4-'Monitor Data'!D999)))</f>
        <v/>
      </c>
      <c r="D1006" s="5" t="str">
        <f>IF(ISBLANK('Monitor Data'!E999),"",IF(D$4&gt;'Monitor Data'!E999,"",ABS(D$4-'Monitor Data'!E999)))</f>
        <v/>
      </c>
      <c r="E1006" s="5" t="str">
        <f>IF(ISBLANK('Monitor Data'!G999),"",IF(E$4&gt;'Monitor Data'!G999,"",ABS(E$4-'Monitor Data'!G999)))</f>
        <v/>
      </c>
      <c r="F1006" s="5" t="str">
        <f>IF(ISBLANK('Monitor Data'!H999),"",IF(F$4&gt;'Monitor Data'!H999,"",ABS(F$4-'Monitor Data'!H999)))</f>
        <v/>
      </c>
      <c r="G1006" s="5" t="str">
        <f>IF(ISBLANK('Monitor Data'!J999),"",IF(G$4&gt;'Monitor Data'!J999,"",ABS(G$4-'Monitor Data'!J999)))</f>
        <v/>
      </c>
      <c r="H1006" s="5" t="str">
        <f>IF(ISBLANK('Monitor Data'!L999),"",IF(H$4&gt;'Monitor Data'!L999,"",ABS(H$4-'Monitor Data'!L999)))</f>
        <v/>
      </c>
      <c r="I1006" s="5" t="str">
        <f>IF(ISBLANK('Monitor Data'!M999),"",IF(I$4&gt;'Monitor Data'!M999,"",ABS(I$4-'Monitor Data'!M999)))</f>
        <v/>
      </c>
      <c r="J1006" s="5" t="str">
        <f>IF(ISBLANK('Monitor Data'!O999),"",IF(J$4&gt;'Monitor Data'!O999,"",ABS(J$4-'Monitor Data'!O999)))</f>
        <v/>
      </c>
      <c r="K1006" s="5">
        <f>IF(ISBLANK('Monitor Data'!P999),"",IF(K$4&gt;'Monitor Data'!P999,"",ABS(K$4-'Monitor Data'!P999)))</f>
        <v>1.6000000000000005</v>
      </c>
      <c r="L1006" s="5" t="str">
        <f>IF(ISBLANK('Monitor Data'!Q999),"",IF(L$4&gt;'Monitor Data'!Q999,"",ABS(L$4-'Monitor Data'!Q999)))</f>
        <v/>
      </c>
      <c r="M1006" s="5" t="str">
        <f>IF(ISBLANK('Monitor Data'!R999),"",IF(M$4&gt;'Monitor Data'!R999,"",ABS(M$4-'Monitor Data'!R999)))</f>
        <v/>
      </c>
      <c r="N1006" s="5" t="str">
        <f>IF(ISBLANK('Monitor Data'!S999),"",IF(N$4&gt;'Monitor Data'!S999,"",ABS(N$4-'Monitor Data'!S999)))</f>
        <v/>
      </c>
    </row>
    <row r="1007" spans="1:14" x14ac:dyDescent="0.25">
      <c r="A1007" s="8">
        <v>45195</v>
      </c>
      <c r="B1007" s="5" t="str">
        <f>IF(ISBLANK('Monitor Data'!B1000),"",IF(B$4&gt;'Monitor Data'!B1000,"",ABS(B$4-'Monitor Data'!B1000)))</f>
        <v/>
      </c>
      <c r="C1007" s="5" t="str">
        <f>IF(ISBLANK('Monitor Data'!D1000),"",IF(C$4&gt;'Monitor Data'!D1000,"",ABS(C$4-'Monitor Data'!D1000)))</f>
        <v/>
      </c>
      <c r="D1007" s="5" t="str">
        <f>IF(ISBLANK('Monitor Data'!E1000),"",IF(D$4&gt;'Monitor Data'!E1000,"",ABS(D$4-'Monitor Data'!E1000)))</f>
        <v/>
      </c>
      <c r="E1007" s="5" t="str">
        <f>IF(ISBLANK('Monitor Data'!G1000),"",IF(E$4&gt;'Monitor Data'!G1000,"",ABS(E$4-'Monitor Data'!G1000)))</f>
        <v/>
      </c>
      <c r="F1007" s="5" t="str">
        <f>IF(ISBLANK('Monitor Data'!H1000),"",IF(F$4&gt;'Monitor Data'!H1000,"",ABS(F$4-'Monitor Data'!H1000)))</f>
        <v/>
      </c>
      <c r="G1007" s="5" t="str">
        <f>IF(ISBLANK('Monitor Data'!J1000),"",IF(G$4&gt;'Monitor Data'!J1000,"",ABS(G$4-'Monitor Data'!J1000)))</f>
        <v/>
      </c>
      <c r="H1007" s="5" t="str">
        <f>IF(ISBLANK('Monitor Data'!L1000),"",IF(H$4&gt;'Monitor Data'!L1000,"",ABS(H$4-'Monitor Data'!L1000)))</f>
        <v/>
      </c>
      <c r="I1007" s="5" t="str">
        <f>IF(ISBLANK('Monitor Data'!M1000),"",IF(I$4&gt;'Monitor Data'!M1000,"",ABS(I$4-'Monitor Data'!M1000)))</f>
        <v/>
      </c>
      <c r="J1007" s="5" t="str">
        <f>IF(ISBLANK('Monitor Data'!O1000),"",IF(J$4&gt;'Monitor Data'!O1000,"",ABS(J$4-'Monitor Data'!O1000)))</f>
        <v/>
      </c>
      <c r="K1007" s="5" t="str">
        <f>IF(ISBLANK('Monitor Data'!P1000),"",IF(K$4&gt;'Monitor Data'!P1000,"",ABS(K$4-'Monitor Data'!P1000)))</f>
        <v/>
      </c>
      <c r="L1007" s="5" t="str">
        <f>IF(ISBLANK('Monitor Data'!Q1000),"",IF(L$4&gt;'Monitor Data'!Q1000,"",ABS(L$4-'Monitor Data'!Q1000)))</f>
        <v/>
      </c>
      <c r="M1007" s="5" t="str">
        <f>IF(ISBLANK('Monitor Data'!R1000),"",IF(M$4&gt;'Monitor Data'!R1000,"",ABS(M$4-'Monitor Data'!R1000)))</f>
        <v/>
      </c>
      <c r="N1007" s="5" t="str">
        <f>IF(ISBLANK('Monitor Data'!S1000),"",IF(N$4&gt;'Monitor Data'!S1000,"",ABS(N$4-'Monitor Data'!S1000)))</f>
        <v/>
      </c>
    </row>
    <row r="1008" spans="1:14" x14ac:dyDescent="0.25">
      <c r="A1008" s="8">
        <v>45196</v>
      </c>
      <c r="B1008" s="5" t="str">
        <f>IF(ISBLANK('Monitor Data'!B1001),"",IF(B$4&gt;'Monitor Data'!B1001,"",ABS(B$4-'Monitor Data'!B1001)))</f>
        <v/>
      </c>
      <c r="C1008" s="5" t="str">
        <f>IF(ISBLANK('Monitor Data'!D1001),"",IF(C$4&gt;'Monitor Data'!D1001,"",ABS(C$4-'Monitor Data'!D1001)))</f>
        <v/>
      </c>
      <c r="D1008" s="5" t="str">
        <f>IF(ISBLANK('Monitor Data'!E1001),"",IF(D$4&gt;'Monitor Data'!E1001,"",ABS(D$4-'Monitor Data'!E1001)))</f>
        <v/>
      </c>
      <c r="E1008" s="5" t="str">
        <f>IF(ISBLANK('Monitor Data'!G1001),"",IF(E$4&gt;'Monitor Data'!G1001,"",ABS(E$4-'Monitor Data'!G1001)))</f>
        <v/>
      </c>
      <c r="F1008" s="5" t="str">
        <f>IF(ISBLANK('Monitor Data'!H1001),"",IF(F$4&gt;'Monitor Data'!H1001,"",ABS(F$4-'Monitor Data'!H1001)))</f>
        <v/>
      </c>
      <c r="G1008" s="5" t="str">
        <f>IF(ISBLANK('Monitor Data'!J1001),"",IF(G$4&gt;'Monitor Data'!J1001,"",ABS(G$4-'Monitor Data'!J1001)))</f>
        <v/>
      </c>
      <c r="H1008" s="5">
        <f>IF(ISBLANK('Monitor Data'!L1001),"",IF(H$4&gt;'Monitor Data'!L1001,"",ABS(H$4-'Monitor Data'!L1001)))</f>
        <v>0</v>
      </c>
      <c r="I1008" s="5" t="str">
        <f>IF(ISBLANK('Monitor Data'!M1001),"",IF(I$4&gt;'Monitor Data'!M1001,"",ABS(I$4-'Monitor Data'!M1001)))</f>
        <v/>
      </c>
      <c r="J1008" s="5" t="str">
        <f>IF(ISBLANK('Monitor Data'!O1001),"",IF(J$4&gt;'Monitor Data'!O1001,"",ABS(J$4-'Monitor Data'!O1001)))</f>
        <v/>
      </c>
      <c r="K1008" s="5" t="str">
        <f>IF(ISBLANK('Monitor Data'!P1001),"",IF(K$4&gt;'Monitor Data'!P1001,"",ABS(K$4-'Monitor Data'!P1001)))</f>
        <v/>
      </c>
      <c r="L1008" s="5" t="str">
        <f>IF(ISBLANK('Monitor Data'!Q1001),"",IF(L$4&gt;'Monitor Data'!Q1001,"",ABS(L$4-'Monitor Data'!Q1001)))</f>
        <v/>
      </c>
      <c r="M1008" s="5" t="str">
        <f>IF(ISBLANK('Monitor Data'!R1001),"",IF(M$4&gt;'Monitor Data'!R1001,"",ABS(M$4-'Monitor Data'!R1001)))</f>
        <v/>
      </c>
      <c r="N1008" s="5" t="str">
        <f>IF(ISBLANK('Monitor Data'!S1001),"",IF(N$4&gt;'Monitor Data'!S1001,"",ABS(N$4-'Monitor Data'!S1001)))</f>
        <v/>
      </c>
    </row>
    <row r="1009" spans="1:14" x14ac:dyDescent="0.25">
      <c r="A1009" s="8">
        <v>45197</v>
      </c>
      <c r="B1009" s="5" t="str">
        <f>IF(ISBLANK('Monitor Data'!B1002),"",IF(B$4&gt;'Monitor Data'!B1002,"",ABS(B$4-'Monitor Data'!B1002)))</f>
        <v/>
      </c>
      <c r="C1009" s="5" t="str">
        <f>IF(ISBLANK('Monitor Data'!D1002),"",IF(C$4&gt;'Monitor Data'!D1002,"",ABS(C$4-'Monitor Data'!D1002)))</f>
        <v/>
      </c>
      <c r="D1009" s="5" t="str">
        <f>IF(ISBLANK('Monitor Data'!E1002),"",IF(D$4&gt;'Monitor Data'!E1002,"",ABS(D$4-'Monitor Data'!E1002)))</f>
        <v/>
      </c>
      <c r="E1009" s="5" t="str">
        <f>IF(ISBLANK('Monitor Data'!G1002),"",IF(E$4&gt;'Monitor Data'!G1002,"",ABS(E$4-'Monitor Data'!G1002)))</f>
        <v/>
      </c>
      <c r="F1009" s="5" t="str">
        <f>IF(ISBLANK('Monitor Data'!H1002),"",IF(F$4&gt;'Monitor Data'!H1002,"",ABS(F$4-'Monitor Data'!H1002)))</f>
        <v/>
      </c>
      <c r="G1009" s="5" t="str">
        <f>IF(ISBLANK('Monitor Data'!J1002),"",IF(G$4&gt;'Monitor Data'!J1002,"",ABS(G$4-'Monitor Data'!J1002)))</f>
        <v/>
      </c>
      <c r="H1009" s="5" t="str">
        <f>IF(ISBLANK('Monitor Data'!L1002),"",IF(H$4&gt;'Monitor Data'!L1002,"",ABS(H$4-'Monitor Data'!L1002)))</f>
        <v/>
      </c>
      <c r="I1009" s="5" t="str">
        <f>IF(ISBLANK('Monitor Data'!M1002),"",IF(I$4&gt;'Monitor Data'!M1002,"",ABS(I$4-'Monitor Data'!M1002)))</f>
        <v/>
      </c>
      <c r="J1009" s="5" t="str">
        <f>IF(ISBLANK('Monitor Data'!O1002),"",IF(J$4&gt;'Monitor Data'!O1002,"",ABS(J$4-'Monitor Data'!O1002)))</f>
        <v/>
      </c>
      <c r="K1009" s="5" t="str">
        <f>IF(ISBLANK('Monitor Data'!P1002),"",IF(K$4&gt;'Monitor Data'!P1002,"",ABS(K$4-'Monitor Data'!P1002)))</f>
        <v/>
      </c>
      <c r="L1009" s="5" t="str">
        <f>IF(ISBLANK('Monitor Data'!Q1002),"",IF(L$4&gt;'Monitor Data'!Q1002,"",ABS(L$4-'Monitor Data'!Q1002)))</f>
        <v/>
      </c>
      <c r="M1009" s="5" t="str">
        <f>IF(ISBLANK('Monitor Data'!R1002),"",IF(M$4&gt;'Monitor Data'!R1002,"",ABS(M$4-'Monitor Data'!R1002)))</f>
        <v/>
      </c>
      <c r="N1009" s="5" t="str">
        <f>IF(ISBLANK('Monitor Data'!S1002),"",IF(N$4&gt;'Monitor Data'!S1002,"",ABS(N$4-'Monitor Data'!S1002)))</f>
        <v/>
      </c>
    </row>
    <row r="1010" spans="1:14" x14ac:dyDescent="0.25">
      <c r="A1010" s="8">
        <v>45198</v>
      </c>
      <c r="B1010" s="5" t="str">
        <f>IF(ISBLANK('Monitor Data'!B1003),"",IF(B$4&gt;'Monitor Data'!B1003,"",ABS(B$4-'Monitor Data'!B1003)))</f>
        <v/>
      </c>
      <c r="C1010" s="5" t="str">
        <f>IF(ISBLANK('Monitor Data'!D1003),"",IF(C$4&gt;'Monitor Data'!D1003,"",ABS(C$4-'Monitor Data'!D1003)))</f>
        <v/>
      </c>
      <c r="D1010" s="5">
        <f>IF(ISBLANK('Monitor Data'!E1003),"",IF(D$4&gt;'Monitor Data'!E1003,"",ABS(D$4-'Monitor Data'!E1003)))</f>
        <v>0.79999999999999982</v>
      </c>
      <c r="E1010" s="5">
        <f>IF(ISBLANK('Monitor Data'!G1003),"",IF(E$4&gt;'Monitor Data'!G1003,"",ABS(E$4-'Monitor Data'!G1003)))</f>
        <v>0.85000000000000053</v>
      </c>
      <c r="F1010" s="5" t="str">
        <f>IF(ISBLANK('Monitor Data'!H1003),"",IF(F$4&gt;'Monitor Data'!H1003,"",ABS(F$4-'Monitor Data'!H1003)))</f>
        <v/>
      </c>
      <c r="G1010" s="5" t="str">
        <f>IF(ISBLANK('Monitor Data'!J1003),"",IF(G$4&gt;'Monitor Data'!J1003,"",ABS(G$4-'Monitor Data'!J1003)))</f>
        <v/>
      </c>
      <c r="H1010" s="5" t="str">
        <f>IF(ISBLANK('Monitor Data'!L1003),"",IF(H$4&gt;'Monitor Data'!L1003,"",ABS(H$4-'Monitor Data'!L1003)))</f>
        <v/>
      </c>
      <c r="I1010" s="5">
        <f>IF(ISBLANK('Monitor Data'!M1003),"",IF(I$4&gt;'Monitor Data'!M1003,"",ABS(I$4-'Monitor Data'!M1003)))</f>
        <v>2.5</v>
      </c>
      <c r="J1010" s="5" t="str">
        <f>IF(ISBLANK('Monitor Data'!O1003),"",IF(J$4&gt;'Monitor Data'!O1003,"",ABS(J$4-'Monitor Data'!O1003)))</f>
        <v/>
      </c>
      <c r="K1010" s="5">
        <f>IF(ISBLANK('Monitor Data'!P1003),"",IF(K$4&gt;'Monitor Data'!P1003,"",ABS(K$4-'Monitor Data'!P1003)))</f>
        <v>1.6000000000000005</v>
      </c>
      <c r="L1010" s="5" t="str">
        <f>IF(ISBLANK('Monitor Data'!Q1003),"",IF(L$4&gt;'Monitor Data'!Q1003,"",ABS(L$4-'Monitor Data'!Q1003)))</f>
        <v/>
      </c>
      <c r="M1010" s="5" t="str">
        <f>IF(ISBLANK('Monitor Data'!R1003),"",IF(M$4&gt;'Monitor Data'!R1003,"",ABS(M$4-'Monitor Data'!R1003)))</f>
        <v/>
      </c>
      <c r="N1010" s="5" t="str">
        <f>IF(ISBLANK('Monitor Data'!S1003),"",IF(N$4&gt;'Monitor Data'!S1003,"",ABS(N$4-'Monitor Data'!S1003)))</f>
        <v/>
      </c>
    </row>
    <row r="1011" spans="1:14" x14ac:dyDescent="0.25">
      <c r="A1011" s="8">
        <v>45199</v>
      </c>
      <c r="B1011" s="5">
        <f>IF(ISBLANK('Monitor Data'!B1004),"",IF(B$4&gt;'Monitor Data'!B1004,"",ABS(B$4-'Monitor Data'!B1004)))</f>
        <v>4.6999999999999993</v>
      </c>
      <c r="C1011" s="5">
        <f>IF(ISBLANK('Monitor Data'!D1004),"",IF(C$4&gt;'Monitor Data'!D1004,"",ABS(C$4-'Monitor Data'!D1004)))</f>
        <v>1.1999999999999993</v>
      </c>
      <c r="D1011" s="5">
        <f>IF(ISBLANK('Monitor Data'!E1004),"",IF(D$4&gt;'Monitor Data'!E1004,"",ABS(D$4-'Monitor Data'!E1004)))</f>
        <v>2.6000000000000005</v>
      </c>
      <c r="E1011" s="5">
        <f>IF(ISBLANK('Monitor Data'!G1004),"",IF(E$4&gt;'Monitor Data'!G1004,"",ABS(E$4-'Monitor Data'!G1004)))</f>
        <v>4.2499999999999991</v>
      </c>
      <c r="F1011" s="5">
        <f>IF(ISBLANK('Monitor Data'!H1004),"",IF(F$4&gt;'Monitor Data'!H1004,"",ABS(F$4-'Monitor Data'!H1004)))</f>
        <v>5.7000000000000011</v>
      </c>
      <c r="G1011" s="5">
        <f>IF(ISBLANK('Monitor Data'!J1004),"",IF(G$4&gt;'Monitor Data'!J1004,"",ABS(G$4-'Monitor Data'!J1004)))</f>
        <v>2.5999999999999996</v>
      </c>
      <c r="H1011" s="5">
        <f>IF(ISBLANK('Monitor Data'!L1004),"",IF(H$4&gt;'Monitor Data'!L1004,"",ABS(H$4-'Monitor Data'!L1004)))</f>
        <v>5.8</v>
      </c>
      <c r="I1011" s="5">
        <f>IF(ISBLANK('Monitor Data'!M1004),"",IF(I$4&gt;'Monitor Data'!M1004,"",ABS(I$4-'Monitor Data'!M1004)))</f>
        <v>4.0999999999999996</v>
      </c>
      <c r="J1011" s="5">
        <f>IF(ISBLANK('Monitor Data'!O1004),"",IF(J$4&gt;'Monitor Data'!O1004,"",ABS(J$4-'Monitor Data'!O1004)))</f>
        <v>4.0999999999999996</v>
      </c>
      <c r="K1011" s="5" t="str">
        <f>IF(ISBLANK('Monitor Data'!P1004),"",IF(K$4&gt;'Monitor Data'!P1004,"",ABS(K$4-'Monitor Data'!P1004)))</f>
        <v/>
      </c>
      <c r="L1011" s="5">
        <f>IF(ISBLANK('Monitor Data'!Q1004),"",IF(L$4&gt;'Monitor Data'!Q1004,"",ABS(L$4-'Monitor Data'!Q1004)))</f>
        <v>1.3000000000000007</v>
      </c>
      <c r="M1011" s="5">
        <f>IF(ISBLANK('Monitor Data'!R1004),"",IF(M$4&gt;'Monitor Data'!R1004,"",ABS(M$4-'Monitor Data'!R1004)))</f>
        <v>5.2</v>
      </c>
      <c r="N1011" s="5">
        <f>IF(ISBLANK('Monitor Data'!S1004),"",IF(N$4&gt;'Monitor Data'!S1004,"",ABS(N$4-'Monitor Data'!S1004)))</f>
        <v>4.4999999999999991</v>
      </c>
    </row>
    <row r="1012" spans="1:14" x14ac:dyDescent="0.25">
      <c r="A1012" s="8">
        <v>45200</v>
      </c>
      <c r="B1012" s="5" t="str">
        <f>IF(ISBLANK('Monitor Data'!B1005),"",IF(B$4&gt;'Monitor Data'!B1005,"",ABS(B$4-'Monitor Data'!B1005)))</f>
        <v/>
      </c>
      <c r="C1012" s="5" t="str">
        <f>IF(ISBLANK('Monitor Data'!D1005),"",IF(C$4&gt;'Monitor Data'!D1005,"",ABS(C$4-'Monitor Data'!D1005)))</f>
        <v/>
      </c>
      <c r="D1012" s="5">
        <f>IF(ISBLANK('Monitor Data'!E1005),"",IF(D$4&gt;'Monitor Data'!E1005,"",ABS(D$4-'Monitor Data'!E1005)))</f>
        <v>1.7999999999999998</v>
      </c>
      <c r="E1012" s="5">
        <f>IF(ISBLANK('Monitor Data'!G1005),"",IF(E$4&gt;'Monitor Data'!G1005,"",ABS(E$4-'Monitor Data'!G1005)))</f>
        <v>3.45</v>
      </c>
      <c r="F1012" s="5" t="str">
        <f>IF(ISBLANK('Monitor Data'!H1005),"",IF(F$4&gt;'Monitor Data'!H1005,"",ABS(F$4-'Monitor Data'!H1005)))</f>
        <v/>
      </c>
      <c r="G1012" s="5" t="str">
        <f>IF(ISBLANK('Monitor Data'!J1005),"",IF(G$4&gt;'Monitor Data'!J1005,"",ABS(G$4-'Monitor Data'!J1005)))</f>
        <v/>
      </c>
      <c r="H1012" s="5" t="str">
        <f>IF(ISBLANK('Monitor Data'!L1005),"",IF(H$4&gt;'Monitor Data'!L1005,"",ABS(H$4-'Monitor Data'!L1005)))</f>
        <v/>
      </c>
      <c r="I1012" s="5">
        <f>IF(ISBLANK('Monitor Data'!M1005),"",IF(I$4&gt;'Monitor Data'!M1005,"",ABS(I$4-'Monitor Data'!M1005)))</f>
        <v>2.4000000000000004</v>
      </c>
      <c r="J1012" s="5" t="str">
        <f>IF(ISBLANK('Monitor Data'!O1005),"",IF(J$4&gt;'Monitor Data'!O1005,"",ABS(J$4-'Monitor Data'!O1005)))</f>
        <v/>
      </c>
      <c r="K1012" s="5" t="str">
        <f>IF(ISBLANK('Monitor Data'!P1005),"",IF(K$4&gt;'Monitor Data'!P1005,"",ABS(K$4-'Monitor Data'!P1005)))</f>
        <v/>
      </c>
      <c r="L1012" s="5" t="str">
        <f>IF(ISBLANK('Monitor Data'!Q1005),"",IF(L$4&gt;'Monitor Data'!Q1005,"",ABS(L$4-'Monitor Data'!Q1005)))</f>
        <v/>
      </c>
      <c r="M1012" s="5" t="str">
        <f>IF(ISBLANK('Monitor Data'!R1005),"",IF(M$4&gt;'Monitor Data'!R1005,"",ABS(M$4-'Monitor Data'!R1005)))</f>
        <v/>
      </c>
      <c r="N1012" s="5" t="str">
        <f>IF(ISBLANK('Monitor Data'!S1005),"",IF(N$4&gt;'Monitor Data'!S1005,"",ABS(N$4-'Monitor Data'!S1005)))</f>
        <v/>
      </c>
    </row>
    <row r="1013" spans="1:14" x14ac:dyDescent="0.25">
      <c r="A1013" s="8">
        <v>45201</v>
      </c>
      <c r="B1013" s="5" t="str">
        <f>IF(ISBLANK('Monitor Data'!B1006),"",IF(B$4&gt;'Monitor Data'!B1006,"",ABS(B$4-'Monitor Data'!B1006)))</f>
        <v/>
      </c>
      <c r="C1013" s="5" t="str">
        <f>IF(ISBLANK('Monitor Data'!D1006),"",IF(C$4&gt;'Monitor Data'!D1006,"",ABS(C$4-'Monitor Data'!D1006)))</f>
        <v/>
      </c>
      <c r="D1013" s="5">
        <f>IF(ISBLANK('Monitor Data'!E1006),"",IF(D$4&gt;'Monitor Data'!E1006,"",ABS(D$4-'Monitor Data'!E1006)))</f>
        <v>0.89999999999999947</v>
      </c>
      <c r="E1013" s="5">
        <f>IF(ISBLANK('Monitor Data'!G1006),"",IF(E$4&gt;'Monitor Data'!G1006,"",ABS(E$4-'Monitor Data'!G1006)))</f>
        <v>1.5499999999999998</v>
      </c>
      <c r="F1013" s="5" t="str">
        <f>IF(ISBLANK('Monitor Data'!H1006),"",IF(F$4&gt;'Monitor Data'!H1006,"",ABS(F$4-'Monitor Data'!H1006)))</f>
        <v/>
      </c>
      <c r="G1013" s="5" t="str">
        <f>IF(ISBLANK('Monitor Data'!J1006),"",IF(G$4&gt;'Monitor Data'!J1006,"",ABS(G$4-'Monitor Data'!J1006)))</f>
        <v/>
      </c>
      <c r="H1013" s="5" t="str">
        <f>IF(ISBLANK('Monitor Data'!L1006),"",IF(H$4&gt;'Monitor Data'!L1006,"",ABS(H$4-'Monitor Data'!L1006)))</f>
        <v/>
      </c>
      <c r="I1013" s="5">
        <f>IF(ISBLANK('Monitor Data'!M1006),"",IF(I$4&gt;'Monitor Data'!M1006,"",ABS(I$4-'Monitor Data'!M1006)))</f>
        <v>3.5999999999999996</v>
      </c>
      <c r="J1013" s="5" t="str">
        <f>IF(ISBLANK('Monitor Data'!O1006),"",IF(J$4&gt;'Monitor Data'!O1006,"",ABS(J$4-'Monitor Data'!O1006)))</f>
        <v/>
      </c>
      <c r="K1013" s="5">
        <f>IF(ISBLANK('Monitor Data'!P1006),"",IF(K$4&gt;'Monitor Data'!P1006,"",ABS(K$4-'Monitor Data'!P1006)))</f>
        <v>1.6000000000000005</v>
      </c>
      <c r="L1013" s="5" t="str">
        <f>IF(ISBLANK('Monitor Data'!Q1006),"",IF(L$4&gt;'Monitor Data'!Q1006,"",ABS(L$4-'Monitor Data'!Q1006)))</f>
        <v/>
      </c>
      <c r="M1013" s="5" t="str">
        <f>IF(ISBLANK('Monitor Data'!R1006),"",IF(M$4&gt;'Monitor Data'!R1006,"",ABS(M$4-'Monitor Data'!R1006)))</f>
        <v/>
      </c>
      <c r="N1013" s="5" t="str">
        <f>IF(ISBLANK('Monitor Data'!S1006),"",IF(N$4&gt;'Monitor Data'!S1006,"",ABS(N$4-'Monitor Data'!S1006)))</f>
        <v/>
      </c>
    </row>
    <row r="1014" spans="1:14" x14ac:dyDescent="0.25">
      <c r="A1014" s="8">
        <v>45202</v>
      </c>
      <c r="B1014" s="5">
        <f>IF(ISBLANK('Monitor Data'!B1007),"",IF(B$4&gt;'Monitor Data'!B1007,"",ABS(B$4-'Monitor Data'!B1007)))</f>
        <v>5</v>
      </c>
      <c r="C1014" s="5">
        <f>IF(ISBLANK('Monitor Data'!D1007),"",IF(C$4&gt;'Monitor Data'!D1007,"",ABS(C$4-'Monitor Data'!D1007)))</f>
        <v>5</v>
      </c>
      <c r="D1014" s="5">
        <f>IF(ISBLANK('Monitor Data'!E1007),"",IF(D$4&gt;'Monitor Data'!E1007,"",ABS(D$4-'Monitor Data'!E1007)))</f>
        <v>4.3999999999999995</v>
      </c>
      <c r="E1014" s="5">
        <f>IF(ISBLANK('Monitor Data'!G1007),"",IF(E$4&gt;'Monitor Data'!G1007,"",ABS(E$4-'Monitor Data'!G1007)))</f>
        <v>5.3500000000000005</v>
      </c>
      <c r="F1014" s="5">
        <f>IF(ISBLANK('Monitor Data'!H1007),"",IF(F$4&gt;'Monitor Data'!H1007,"",ABS(F$4-'Monitor Data'!H1007)))</f>
        <v>5.8000000000000007</v>
      </c>
      <c r="G1014" s="5">
        <f>IF(ISBLANK('Monitor Data'!J1007),"",IF(G$4&gt;'Monitor Data'!J1007,"",ABS(G$4-'Monitor Data'!J1007)))</f>
        <v>4.7999999999999989</v>
      </c>
      <c r="H1014" s="5">
        <f>IF(ISBLANK('Monitor Data'!L1007),"",IF(H$4&gt;'Monitor Data'!L1007,"",ABS(H$4-'Monitor Data'!L1007)))</f>
        <v>5.9999999999999991</v>
      </c>
      <c r="I1014" s="5">
        <f>IF(ISBLANK('Monitor Data'!M1007),"",IF(I$4&gt;'Monitor Data'!M1007,"",ABS(I$4-'Monitor Data'!M1007)))</f>
        <v>4.0999999999999996</v>
      </c>
      <c r="J1014" s="5">
        <f>IF(ISBLANK('Monitor Data'!O1007),"",IF(J$4&gt;'Monitor Data'!O1007,"",ABS(J$4-'Monitor Data'!O1007)))</f>
        <v>4.7999999999999989</v>
      </c>
      <c r="K1014" s="5">
        <f>IF(ISBLANK('Monitor Data'!P1007),"",IF(K$4&gt;'Monitor Data'!P1007,"",ABS(K$4-'Monitor Data'!P1007)))</f>
        <v>6.9999999999999991</v>
      </c>
      <c r="L1014" s="5">
        <f>IF(ISBLANK('Monitor Data'!Q1007),"",IF(L$4&gt;'Monitor Data'!Q1007,"",ABS(L$4-'Monitor Data'!Q1007)))</f>
        <v>6</v>
      </c>
      <c r="M1014" s="5">
        <f>IF(ISBLANK('Monitor Data'!R1007),"",IF(M$4&gt;'Monitor Data'!R1007,"",ABS(M$4-'Monitor Data'!R1007)))</f>
        <v>4.3999999999999995</v>
      </c>
      <c r="N1014" s="5">
        <f>IF(ISBLANK('Monitor Data'!S1007),"",IF(N$4&gt;'Monitor Data'!S1007,"",ABS(N$4-'Monitor Data'!S1007)))</f>
        <v>5.3</v>
      </c>
    </row>
    <row r="1015" spans="1:14" x14ac:dyDescent="0.25">
      <c r="A1015" s="8">
        <v>45203</v>
      </c>
      <c r="B1015" s="5" t="str">
        <f>IF(ISBLANK('Monitor Data'!B1008),"",IF(B$4&gt;'Monitor Data'!B1008,"",ABS(B$4-'Monitor Data'!B1008)))</f>
        <v/>
      </c>
      <c r="C1015" s="5" t="str">
        <f>IF(ISBLANK('Monitor Data'!D1008),"",IF(C$4&gt;'Monitor Data'!D1008,"",ABS(C$4-'Monitor Data'!D1008)))</f>
        <v/>
      </c>
      <c r="D1015" s="5" t="str">
        <f>IF(ISBLANK('Monitor Data'!E1008),"",IF(D$4&gt;'Monitor Data'!E1008,"",ABS(D$4-'Monitor Data'!E1008)))</f>
        <v/>
      </c>
      <c r="E1015" s="5" t="str">
        <f>IF(ISBLANK('Monitor Data'!G1008),"",IF(E$4&gt;'Monitor Data'!G1008,"",ABS(E$4-'Monitor Data'!G1008)))</f>
        <v/>
      </c>
      <c r="F1015" s="5" t="str">
        <f>IF(ISBLANK('Monitor Data'!H1008),"",IF(F$4&gt;'Monitor Data'!H1008,"",ABS(F$4-'Monitor Data'!H1008)))</f>
        <v/>
      </c>
      <c r="G1015" s="5" t="str">
        <f>IF(ISBLANK('Monitor Data'!J1008),"",IF(G$4&gt;'Monitor Data'!J1008,"",ABS(G$4-'Monitor Data'!J1008)))</f>
        <v/>
      </c>
      <c r="H1015" s="5" t="str">
        <f>IF(ISBLANK('Monitor Data'!L1008),"",IF(H$4&gt;'Monitor Data'!L1008,"",ABS(H$4-'Monitor Data'!L1008)))</f>
        <v/>
      </c>
      <c r="I1015" s="5" t="str">
        <f>IF(ISBLANK('Monitor Data'!M1008),"",IF(I$4&gt;'Monitor Data'!M1008,"",ABS(I$4-'Monitor Data'!M1008)))</f>
        <v/>
      </c>
      <c r="J1015" s="5" t="str">
        <f>IF(ISBLANK('Monitor Data'!O1008),"",IF(J$4&gt;'Monitor Data'!O1008,"",ABS(J$4-'Monitor Data'!O1008)))</f>
        <v/>
      </c>
      <c r="K1015" s="5">
        <f>IF(ISBLANK('Monitor Data'!P1008),"",IF(K$4&gt;'Monitor Data'!P1008,"",ABS(K$4-'Monitor Data'!P1008)))</f>
        <v>2.7</v>
      </c>
      <c r="L1015" s="5" t="str">
        <f>IF(ISBLANK('Monitor Data'!Q1008),"",IF(L$4&gt;'Monitor Data'!Q1008,"",ABS(L$4-'Monitor Data'!Q1008)))</f>
        <v/>
      </c>
      <c r="M1015" s="5" t="str">
        <f>IF(ISBLANK('Monitor Data'!R1008),"",IF(M$4&gt;'Monitor Data'!R1008,"",ABS(M$4-'Monitor Data'!R1008)))</f>
        <v/>
      </c>
      <c r="N1015" s="5" t="str">
        <f>IF(ISBLANK('Monitor Data'!S1008),"",IF(N$4&gt;'Monitor Data'!S1008,"",ABS(N$4-'Monitor Data'!S1008)))</f>
        <v/>
      </c>
    </row>
    <row r="1016" spans="1:14" x14ac:dyDescent="0.25">
      <c r="A1016" s="8">
        <v>45204</v>
      </c>
      <c r="B1016" s="5" t="str">
        <f>IF(ISBLANK('Monitor Data'!B1009),"",IF(B$4&gt;'Monitor Data'!B1009,"",ABS(B$4-'Monitor Data'!B1009)))</f>
        <v/>
      </c>
      <c r="C1016" s="5" t="str">
        <f>IF(ISBLANK('Monitor Data'!D1009),"",IF(C$4&gt;'Monitor Data'!D1009,"",ABS(C$4-'Monitor Data'!D1009)))</f>
        <v/>
      </c>
      <c r="D1016" s="5" t="str">
        <f>IF(ISBLANK('Monitor Data'!E1009),"",IF(D$4&gt;'Monitor Data'!E1009,"",ABS(D$4-'Monitor Data'!E1009)))</f>
        <v/>
      </c>
      <c r="E1016" s="5" t="str">
        <f>IF(ISBLANK('Monitor Data'!G1009),"",IF(E$4&gt;'Monitor Data'!G1009,"",ABS(E$4-'Monitor Data'!G1009)))</f>
        <v/>
      </c>
      <c r="F1016" s="5" t="str">
        <f>IF(ISBLANK('Monitor Data'!H1009),"",IF(F$4&gt;'Monitor Data'!H1009,"",ABS(F$4-'Monitor Data'!H1009)))</f>
        <v/>
      </c>
      <c r="G1016" s="5" t="str">
        <f>IF(ISBLANK('Monitor Data'!J1009),"",IF(G$4&gt;'Monitor Data'!J1009,"",ABS(G$4-'Monitor Data'!J1009)))</f>
        <v/>
      </c>
      <c r="H1016" s="5" t="str">
        <f>IF(ISBLANK('Monitor Data'!L1009),"",IF(H$4&gt;'Monitor Data'!L1009,"",ABS(H$4-'Monitor Data'!L1009)))</f>
        <v/>
      </c>
      <c r="I1016" s="5" t="str">
        <f>IF(ISBLANK('Monitor Data'!M1009),"",IF(I$4&gt;'Monitor Data'!M1009,"",ABS(I$4-'Monitor Data'!M1009)))</f>
        <v/>
      </c>
      <c r="J1016" s="5" t="str">
        <f>IF(ISBLANK('Monitor Data'!O1009),"",IF(J$4&gt;'Monitor Data'!O1009,"",ABS(J$4-'Monitor Data'!O1009)))</f>
        <v/>
      </c>
      <c r="K1016" s="5" t="str">
        <f>IF(ISBLANK('Monitor Data'!P1009),"",IF(K$4&gt;'Monitor Data'!P1009,"",ABS(K$4-'Monitor Data'!P1009)))</f>
        <v/>
      </c>
      <c r="L1016" s="5" t="str">
        <f>IF(ISBLANK('Monitor Data'!Q1009),"",IF(L$4&gt;'Monitor Data'!Q1009,"",ABS(L$4-'Monitor Data'!Q1009)))</f>
        <v/>
      </c>
      <c r="M1016" s="5" t="str">
        <f>IF(ISBLANK('Monitor Data'!R1009),"",IF(M$4&gt;'Monitor Data'!R1009,"",ABS(M$4-'Monitor Data'!R1009)))</f>
        <v/>
      </c>
      <c r="N1016" s="5" t="str">
        <f>IF(ISBLANK('Monitor Data'!S1009),"",IF(N$4&gt;'Monitor Data'!S1009,"",ABS(N$4-'Monitor Data'!S1009)))</f>
        <v/>
      </c>
    </row>
    <row r="1017" spans="1:14" x14ac:dyDescent="0.25">
      <c r="A1017" s="8">
        <v>45205</v>
      </c>
      <c r="B1017" s="5" t="str">
        <f>IF(ISBLANK('Monitor Data'!B1010),"",IF(B$4&gt;'Monitor Data'!B1010,"",ABS(B$4-'Monitor Data'!B1010)))</f>
        <v/>
      </c>
      <c r="C1017" s="5" t="str">
        <f>IF(ISBLANK('Monitor Data'!D1010),"",IF(C$4&gt;'Monitor Data'!D1010,"",ABS(C$4-'Monitor Data'!D1010)))</f>
        <v/>
      </c>
      <c r="D1017" s="5" t="str">
        <f>IF(ISBLANK('Monitor Data'!E1010),"",IF(D$4&gt;'Monitor Data'!E1010,"",ABS(D$4-'Monitor Data'!E1010)))</f>
        <v/>
      </c>
      <c r="E1017" s="5" t="str">
        <f>IF(ISBLANK('Monitor Data'!G1010),"",IF(E$4&gt;'Monitor Data'!G1010,"",ABS(E$4-'Monitor Data'!G1010)))</f>
        <v/>
      </c>
      <c r="F1017" s="5" t="str">
        <f>IF(ISBLANK('Monitor Data'!H1010),"",IF(F$4&gt;'Monitor Data'!H1010,"",ABS(F$4-'Monitor Data'!H1010)))</f>
        <v/>
      </c>
      <c r="G1017" s="5" t="str">
        <f>IF(ISBLANK('Monitor Data'!J1010),"",IF(G$4&gt;'Monitor Data'!J1010,"",ABS(G$4-'Monitor Data'!J1010)))</f>
        <v/>
      </c>
      <c r="H1017" s="5" t="str">
        <f>IF(ISBLANK('Monitor Data'!L1010),"",IF(H$4&gt;'Monitor Data'!L1010,"",ABS(H$4-'Monitor Data'!L1010)))</f>
        <v/>
      </c>
      <c r="I1017" s="5" t="str">
        <f>IF(ISBLANK('Monitor Data'!M1010),"",IF(I$4&gt;'Monitor Data'!M1010,"",ABS(I$4-'Monitor Data'!M1010)))</f>
        <v/>
      </c>
      <c r="J1017" s="5" t="str">
        <f>IF(ISBLANK('Monitor Data'!O1010),"",IF(J$4&gt;'Monitor Data'!O1010,"",ABS(J$4-'Monitor Data'!O1010)))</f>
        <v/>
      </c>
      <c r="K1017" s="5" t="str">
        <f>IF(ISBLANK('Monitor Data'!P1010),"",IF(K$4&gt;'Monitor Data'!P1010,"",ABS(K$4-'Monitor Data'!P1010)))</f>
        <v/>
      </c>
      <c r="L1017" s="5" t="str">
        <f>IF(ISBLANK('Monitor Data'!Q1010),"",IF(L$4&gt;'Monitor Data'!Q1010,"",ABS(L$4-'Monitor Data'!Q1010)))</f>
        <v/>
      </c>
      <c r="M1017" s="5" t="str">
        <f>IF(ISBLANK('Monitor Data'!R1010),"",IF(M$4&gt;'Monitor Data'!R1010,"",ABS(M$4-'Monitor Data'!R1010)))</f>
        <v/>
      </c>
      <c r="N1017" s="5" t="str">
        <f>IF(ISBLANK('Monitor Data'!S1010),"",IF(N$4&gt;'Monitor Data'!S1010,"",ABS(N$4-'Monitor Data'!S1010)))</f>
        <v/>
      </c>
    </row>
    <row r="1018" spans="1:14" x14ac:dyDescent="0.25">
      <c r="A1018" s="8">
        <v>45206</v>
      </c>
      <c r="B1018" s="5" t="str">
        <f>IF(ISBLANK('Monitor Data'!B1011),"",IF(B$4&gt;'Monitor Data'!B1011,"",ABS(B$4-'Monitor Data'!B1011)))</f>
        <v/>
      </c>
      <c r="C1018" s="5" t="str">
        <f>IF(ISBLANK('Monitor Data'!D1011),"",IF(C$4&gt;'Monitor Data'!D1011,"",ABS(C$4-'Monitor Data'!D1011)))</f>
        <v/>
      </c>
      <c r="D1018" s="5" t="str">
        <f>IF(ISBLANK('Monitor Data'!E1011),"",IF(D$4&gt;'Monitor Data'!E1011,"",ABS(D$4-'Monitor Data'!E1011)))</f>
        <v/>
      </c>
      <c r="E1018" s="5" t="str">
        <f>IF(ISBLANK('Monitor Data'!G1011),"",IF(E$4&gt;'Monitor Data'!G1011,"",ABS(E$4-'Monitor Data'!G1011)))</f>
        <v/>
      </c>
      <c r="F1018" s="5" t="str">
        <f>IF(ISBLANK('Monitor Data'!H1011),"",IF(F$4&gt;'Monitor Data'!H1011,"",ABS(F$4-'Monitor Data'!H1011)))</f>
        <v/>
      </c>
      <c r="G1018" s="5" t="str">
        <f>IF(ISBLANK('Monitor Data'!J1011),"",IF(G$4&gt;'Monitor Data'!J1011,"",ABS(G$4-'Monitor Data'!J1011)))</f>
        <v/>
      </c>
      <c r="H1018" s="5" t="str">
        <f>IF(ISBLANK('Monitor Data'!L1011),"",IF(H$4&gt;'Monitor Data'!L1011,"",ABS(H$4-'Monitor Data'!L1011)))</f>
        <v/>
      </c>
      <c r="I1018" s="5" t="str">
        <f>IF(ISBLANK('Monitor Data'!M1011),"",IF(I$4&gt;'Monitor Data'!M1011,"",ABS(I$4-'Monitor Data'!M1011)))</f>
        <v/>
      </c>
      <c r="J1018" s="5" t="str">
        <f>IF(ISBLANK('Monitor Data'!O1011),"",IF(J$4&gt;'Monitor Data'!O1011,"",ABS(J$4-'Monitor Data'!O1011)))</f>
        <v/>
      </c>
      <c r="K1018" s="5" t="str">
        <f>IF(ISBLANK('Monitor Data'!P1011),"",IF(K$4&gt;'Monitor Data'!P1011,"",ABS(K$4-'Monitor Data'!P1011)))</f>
        <v/>
      </c>
      <c r="L1018" s="5" t="str">
        <f>IF(ISBLANK('Monitor Data'!Q1011),"",IF(L$4&gt;'Monitor Data'!Q1011,"",ABS(L$4-'Monitor Data'!Q1011)))</f>
        <v/>
      </c>
      <c r="M1018" s="5" t="str">
        <f>IF(ISBLANK('Monitor Data'!R1011),"",IF(M$4&gt;'Monitor Data'!R1011,"",ABS(M$4-'Monitor Data'!R1011)))</f>
        <v/>
      </c>
      <c r="N1018" s="5" t="str">
        <f>IF(ISBLANK('Monitor Data'!S1011),"",IF(N$4&gt;'Monitor Data'!S1011,"",ABS(N$4-'Monitor Data'!S1011)))</f>
        <v/>
      </c>
    </row>
    <row r="1019" spans="1:14" x14ac:dyDescent="0.25">
      <c r="A1019" s="8">
        <v>45207</v>
      </c>
      <c r="B1019" s="5" t="str">
        <f>IF(ISBLANK('Monitor Data'!B1012),"",IF(B$4&gt;'Monitor Data'!B1012,"",ABS(B$4-'Monitor Data'!B1012)))</f>
        <v/>
      </c>
      <c r="C1019" s="5" t="str">
        <f>IF(ISBLANK('Monitor Data'!D1012),"",IF(C$4&gt;'Monitor Data'!D1012,"",ABS(C$4-'Monitor Data'!D1012)))</f>
        <v/>
      </c>
      <c r="D1019" s="5" t="str">
        <f>IF(ISBLANK('Monitor Data'!E1012),"",IF(D$4&gt;'Monitor Data'!E1012,"",ABS(D$4-'Monitor Data'!E1012)))</f>
        <v/>
      </c>
      <c r="E1019" s="5" t="str">
        <f>IF(ISBLANK('Monitor Data'!G1012),"",IF(E$4&gt;'Monitor Data'!G1012,"",ABS(E$4-'Monitor Data'!G1012)))</f>
        <v/>
      </c>
      <c r="F1019" s="5" t="str">
        <f>IF(ISBLANK('Monitor Data'!H1012),"",IF(F$4&gt;'Monitor Data'!H1012,"",ABS(F$4-'Monitor Data'!H1012)))</f>
        <v/>
      </c>
      <c r="G1019" s="5" t="str">
        <f>IF(ISBLANK('Monitor Data'!J1012),"",IF(G$4&gt;'Monitor Data'!J1012,"",ABS(G$4-'Monitor Data'!J1012)))</f>
        <v/>
      </c>
      <c r="H1019" s="5" t="str">
        <f>IF(ISBLANK('Monitor Data'!L1012),"",IF(H$4&gt;'Monitor Data'!L1012,"",ABS(H$4-'Monitor Data'!L1012)))</f>
        <v/>
      </c>
      <c r="I1019" s="5" t="str">
        <f>IF(ISBLANK('Monitor Data'!M1012),"",IF(I$4&gt;'Monitor Data'!M1012,"",ABS(I$4-'Monitor Data'!M1012)))</f>
        <v/>
      </c>
      <c r="J1019" s="5" t="str">
        <f>IF(ISBLANK('Monitor Data'!O1012),"",IF(J$4&gt;'Monitor Data'!O1012,"",ABS(J$4-'Monitor Data'!O1012)))</f>
        <v/>
      </c>
      <c r="K1019" s="5" t="str">
        <f>IF(ISBLANK('Monitor Data'!P1012),"",IF(K$4&gt;'Monitor Data'!P1012,"",ABS(K$4-'Monitor Data'!P1012)))</f>
        <v/>
      </c>
      <c r="L1019" s="5" t="str">
        <f>IF(ISBLANK('Monitor Data'!Q1012),"",IF(L$4&gt;'Monitor Data'!Q1012,"",ABS(L$4-'Monitor Data'!Q1012)))</f>
        <v/>
      </c>
      <c r="M1019" s="5" t="str">
        <f>IF(ISBLANK('Monitor Data'!R1012),"",IF(M$4&gt;'Monitor Data'!R1012,"",ABS(M$4-'Monitor Data'!R1012)))</f>
        <v/>
      </c>
      <c r="N1019" s="5" t="str">
        <f>IF(ISBLANK('Monitor Data'!S1012),"",IF(N$4&gt;'Monitor Data'!S1012,"",ABS(N$4-'Monitor Data'!S1012)))</f>
        <v/>
      </c>
    </row>
    <row r="1020" spans="1:14" x14ac:dyDescent="0.25">
      <c r="A1020" s="8">
        <v>45208</v>
      </c>
      <c r="B1020" s="5" t="str">
        <f>IF(ISBLANK('Monitor Data'!B1013),"",IF(B$4&gt;'Monitor Data'!B1013,"",ABS(B$4-'Monitor Data'!B1013)))</f>
        <v/>
      </c>
      <c r="C1020" s="5" t="str">
        <f>IF(ISBLANK('Monitor Data'!D1013),"",IF(C$4&gt;'Monitor Data'!D1013,"",ABS(C$4-'Monitor Data'!D1013)))</f>
        <v/>
      </c>
      <c r="D1020" s="5" t="str">
        <f>IF(ISBLANK('Monitor Data'!E1013),"",IF(D$4&gt;'Monitor Data'!E1013,"",ABS(D$4-'Monitor Data'!E1013)))</f>
        <v/>
      </c>
      <c r="E1020" s="5" t="str">
        <f>IF(ISBLANK('Monitor Data'!G1013),"",IF(E$4&gt;'Monitor Data'!G1013,"",ABS(E$4-'Monitor Data'!G1013)))</f>
        <v/>
      </c>
      <c r="F1020" s="5" t="str">
        <f>IF(ISBLANK('Monitor Data'!H1013),"",IF(F$4&gt;'Monitor Data'!H1013,"",ABS(F$4-'Monitor Data'!H1013)))</f>
        <v/>
      </c>
      <c r="G1020" s="5" t="str">
        <f>IF(ISBLANK('Monitor Data'!J1013),"",IF(G$4&gt;'Monitor Data'!J1013,"",ABS(G$4-'Monitor Data'!J1013)))</f>
        <v/>
      </c>
      <c r="H1020" s="5" t="str">
        <f>IF(ISBLANK('Monitor Data'!L1013),"",IF(H$4&gt;'Monitor Data'!L1013,"",ABS(H$4-'Monitor Data'!L1013)))</f>
        <v/>
      </c>
      <c r="I1020" s="5" t="str">
        <f>IF(ISBLANK('Monitor Data'!M1013),"",IF(I$4&gt;'Monitor Data'!M1013,"",ABS(I$4-'Monitor Data'!M1013)))</f>
        <v/>
      </c>
      <c r="J1020" s="5">
        <f>IF(ISBLANK('Monitor Data'!O1013),"",IF(J$4&gt;'Monitor Data'!O1013,"",ABS(J$4-'Monitor Data'!O1013)))</f>
        <v>1</v>
      </c>
      <c r="K1020" s="5" t="str">
        <f>IF(ISBLANK('Monitor Data'!P1013),"",IF(K$4&gt;'Monitor Data'!P1013,"",ABS(K$4-'Monitor Data'!P1013)))</f>
        <v/>
      </c>
      <c r="L1020" s="5" t="str">
        <f>IF(ISBLANK('Monitor Data'!Q1013),"",IF(L$4&gt;'Monitor Data'!Q1013,"",ABS(L$4-'Monitor Data'!Q1013)))</f>
        <v/>
      </c>
      <c r="M1020" s="5" t="str">
        <f>IF(ISBLANK('Monitor Data'!R1013),"",IF(M$4&gt;'Monitor Data'!R1013,"",ABS(M$4-'Monitor Data'!R1013)))</f>
        <v/>
      </c>
      <c r="N1020" s="5">
        <f>IF(ISBLANK('Monitor Data'!S1013),"",IF(N$4&gt;'Monitor Data'!S1013,"",ABS(N$4-'Monitor Data'!S1013)))</f>
        <v>0</v>
      </c>
    </row>
    <row r="1021" spans="1:14" x14ac:dyDescent="0.25">
      <c r="A1021" s="8">
        <v>45209</v>
      </c>
      <c r="B1021" s="5" t="str">
        <f>IF(ISBLANK('Monitor Data'!B1014),"",IF(B$4&gt;'Monitor Data'!B1014,"",ABS(B$4-'Monitor Data'!B1014)))</f>
        <v/>
      </c>
      <c r="C1021" s="5" t="str">
        <f>IF(ISBLANK('Monitor Data'!D1014),"",IF(C$4&gt;'Monitor Data'!D1014,"",ABS(C$4-'Monitor Data'!D1014)))</f>
        <v/>
      </c>
      <c r="D1021" s="5" t="str">
        <f>IF(ISBLANK('Monitor Data'!E1014),"",IF(D$4&gt;'Monitor Data'!E1014,"",ABS(D$4-'Monitor Data'!E1014)))</f>
        <v/>
      </c>
      <c r="E1021" s="5">
        <f>IF(ISBLANK('Monitor Data'!G1014),"",IF(E$4&gt;'Monitor Data'!G1014,"",ABS(E$4-'Monitor Data'!G1014)))</f>
        <v>0.85000000000000053</v>
      </c>
      <c r="F1021" s="5" t="str">
        <f>IF(ISBLANK('Monitor Data'!H1014),"",IF(F$4&gt;'Monitor Data'!H1014,"",ABS(F$4-'Monitor Data'!H1014)))</f>
        <v/>
      </c>
      <c r="G1021" s="5" t="str">
        <f>IF(ISBLANK('Monitor Data'!J1014),"",IF(G$4&gt;'Monitor Data'!J1014,"",ABS(G$4-'Monitor Data'!J1014)))</f>
        <v/>
      </c>
      <c r="H1021" s="5" t="str">
        <f>IF(ISBLANK('Monitor Data'!L1014),"",IF(H$4&gt;'Monitor Data'!L1014,"",ABS(H$4-'Monitor Data'!L1014)))</f>
        <v/>
      </c>
      <c r="I1021" s="5">
        <f>IF(ISBLANK('Monitor Data'!M1014),"",IF(I$4&gt;'Monitor Data'!M1014,"",ABS(I$4-'Monitor Data'!M1014)))</f>
        <v>2.3000000000000007</v>
      </c>
      <c r="J1021" s="5" t="str">
        <f>IF(ISBLANK('Monitor Data'!O1014),"",IF(J$4&gt;'Monitor Data'!O1014,"",ABS(J$4-'Monitor Data'!O1014)))</f>
        <v/>
      </c>
      <c r="K1021" s="5">
        <f>IF(ISBLANK('Monitor Data'!P1014),"",IF(K$4&gt;'Monitor Data'!P1014,"",ABS(K$4-'Monitor Data'!P1014)))</f>
        <v>0.59999999999999964</v>
      </c>
      <c r="L1021" s="5" t="str">
        <f>IF(ISBLANK('Monitor Data'!Q1014),"",IF(L$4&gt;'Monitor Data'!Q1014,"",ABS(L$4-'Monitor Data'!Q1014)))</f>
        <v/>
      </c>
      <c r="M1021" s="5" t="str">
        <f>IF(ISBLANK('Monitor Data'!R1014),"",IF(M$4&gt;'Monitor Data'!R1014,"",ABS(M$4-'Monitor Data'!R1014)))</f>
        <v/>
      </c>
      <c r="N1021" s="5" t="str">
        <f>IF(ISBLANK('Monitor Data'!S1014),"",IF(N$4&gt;'Monitor Data'!S1014,"",ABS(N$4-'Monitor Data'!S1014)))</f>
        <v/>
      </c>
    </row>
    <row r="1022" spans="1:14" x14ac:dyDescent="0.25">
      <c r="A1022" s="8">
        <v>45210</v>
      </c>
      <c r="B1022" s="5" t="str">
        <f>IF(ISBLANK('Monitor Data'!B1015),"",IF(B$4&gt;'Monitor Data'!B1015,"",ABS(B$4-'Monitor Data'!B1015)))</f>
        <v/>
      </c>
      <c r="C1022" s="5" t="str">
        <f>IF(ISBLANK('Monitor Data'!D1015),"",IF(C$4&gt;'Monitor Data'!D1015,"",ABS(C$4-'Monitor Data'!D1015)))</f>
        <v/>
      </c>
      <c r="D1022" s="5">
        <f>IF(ISBLANK('Monitor Data'!E1015),"",IF(D$4&gt;'Monitor Data'!E1015,"",ABS(D$4-'Monitor Data'!E1015)))</f>
        <v>0.29999999999999982</v>
      </c>
      <c r="E1022" s="5">
        <f>IF(ISBLANK('Monitor Data'!G1015),"",IF(E$4&gt;'Monitor Data'!G1015,"",ABS(E$4-'Monitor Data'!G1015)))</f>
        <v>1.2499999999999991</v>
      </c>
      <c r="F1022" s="5" t="str">
        <f>IF(ISBLANK('Monitor Data'!H1015),"",IF(F$4&gt;'Monitor Data'!H1015,"",ABS(F$4-'Monitor Data'!H1015)))</f>
        <v/>
      </c>
      <c r="G1022" s="5" t="str">
        <f>IF(ISBLANK('Monitor Data'!J1015),"",IF(G$4&gt;'Monitor Data'!J1015,"",ABS(G$4-'Monitor Data'!J1015)))</f>
        <v/>
      </c>
      <c r="H1022" s="5" t="str">
        <f>IF(ISBLANK('Monitor Data'!L1015),"",IF(H$4&gt;'Monitor Data'!L1015,"",ABS(H$4-'Monitor Data'!L1015)))</f>
        <v/>
      </c>
      <c r="I1022" s="5">
        <f>IF(ISBLANK('Monitor Data'!M1015),"",IF(I$4&gt;'Monitor Data'!M1015,"",ABS(I$4-'Monitor Data'!M1015)))</f>
        <v>2</v>
      </c>
      <c r="J1022" s="5" t="str">
        <f>IF(ISBLANK('Monitor Data'!O1015),"",IF(J$4&gt;'Monitor Data'!O1015,"",ABS(J$4-'Monitor Data'!O1015)))</f>
        <v/>
      </c>
      <c r="K1022" s="5">
        <f>IF(ISBLANK('Monitor Data'!P1015),"",IF(K$4&gt;'Monitor Data'!P1015,"",ABS(K$4-'Monitor Data'!P1015)))</f>
        <v>1.2000000000000002</v>
      </c>
      <c r="L1022" s="5" t="str">
        <f>IF(ISBLANK('Monitor Data'!Q1015),"",IF(L$4&gt;'Monitor Data'!Q1015,"",ABS(L$4-'Monitor Data'!Q1015)))</f>
        <v/>
      </c>
      <c r="M1022" s="5" t="str">
        <f>IF(ISBLANK('Monitor Data'!R1015),"",IF(M$4&gt;'Monitor Data'!R1015,"",ABS(M$4-'Monitor Data'!R1015)))</f>
        <v/>
      </c>
      <c r="N1022" s="5" t="str">
        <f>IF(ISBLANK('Monitor Data'!S1015),"",IF(N$4&gt;'Monitor Data'!S1015,"",ABS(N$4-'Monitor Data'!S1015)))</f>
        <v/>
      </c>
    </row>
    <row r="1023" spans="1:14" x14ac:dyDescent="0.25">
      <c r="A1023" s="8">
        <v>45211</v>
      </c>
      <c r="B1023" s="5" t="str">
        <f>IF(ISBLANK('Monitor Data'!B1016),"",IF(B$4&gt;'Monitor Data'!B1016,"",ABS(B$4-'Monitor Data'!B1016)))</f>
        <v/>
      </c>
      <c r="C1023" s="5">
        <f>IF(ISBLANK('Monitor Data'!D1016),"",IF(C$4&gt;'Monitor Data'!D1016,"",ABS(C$4-'Monitor Data'!D1016)))</f>
        <v>0.59999999999999964</v>
      </c>
      <c r="D1023" s="5">
        <f>IF(ISBLANK('Monitor Data'!E1016),"",IF(D$4&gt;'Monitor Data'!E1016,"",ABS(D$4-'Monitor Data'!E1016)))</f>
        <v>2.7</v>
      </c>
      <c r="E1023" s="5">
        <f>IF(ISBLANK('Monitor Data'!G1016),"",IF(E$4&gt;'Monitor Data'!G1016,"",ABS(E$4-'Monitor Data'!G1016)))</f>
        <v>0.95000000000000018</v>
      </c>
      <c r="F1023" s="5" t="str">
        <f>IF(ISBLANK('Monitor Data'!H1016),"",IF(F$4&gt;'Monitor Data'!H1016,"",ABS(F$4-'Monitor Data'!H1016)))</f>
        <v/>
      </c>
      <c r="G1023" s="5">
        <f>IF(ISBLANK('Monitor Data'!J1016),"",IF(G$4&gt;'Monitor Data'!J1016,"",ABS(G$4-'Monitor Data'!J1016)))</f>
        <v>2.6999999999999993</v>
      </c>
      <c r="H1023" s="5" t="str">
        <f>IF(ISBLANK('Monitor Data'!L1016),"",IF(H$4&gt;'Monitor Data'!L1016,"",ABS(H$4-'Monitor Data'!L1016)))</f>
        <v/>
      </c>
      <c r="I1023" s="5">
        <f>IF(ISBLANK('Monitor Data'!M1016),"",IF(I$4&gt;'Monitor Data'!M1016,"",ABS(I$4-'Monitor Data'!M1016)))</f>
        <v>3</v>
      </c>
      <c r="J1023" s="5" t="str">
        <f>IF(ISBLANK('Monitor Data'!O1016),"",IF(J$4&gt;'Monitor Data'!O1016,"",ABS(J$4-'Monitor Data'!O1016)))</f>
        <v/>
      </c>
      <c r="K1023" s="5">
        <f>IF(ISBLANK('Monitor Data'!P1016),"",IF(K$4&gt;'Monitor Data'!P1016,"",ABS(K$4-'Monitor Data'!P1016)))</f>
        <v>1.7000000000000002</v>
      </c>
      <c r="L1023" s="5">
        <f>IF(ISBLANK('Monitor Data'!Q1016),"",IF(L$4&gt;'Monitor Data'!Q1016,"",ABS(L$4-'Monitor Data'!Q1016)))</f>
        <v>1.7000000000000011</v>
      </c>
      <c r="M1023" s="5" t="str">
        <f>IF(ISBLANK('Monitor Data'!R1016),"",IF(M$4&gt;'Monitor Data'!R1016,"",ABS(M$4-'Monitor Data'!R1016)))</f>
        <v/>
      </c>
      <c r="N1023" s="5" t="str">
        <f>IF(ISBLANK('Monitor Data'!S1016),"",IF(N$4&gt;'Monitor Data'!S1016,"",ABS(N$4-'Monitor Data'!S1016)))</f>
        <v/>
      </c>
    </row>
    <row r="1024" spans="1:14" x14ac:dyDescent="0.25">
      <c r="A1024" s="8">
        <v>45212</v>
      </c>
      <c r="B1024" s="5" t="str">
        <f>IF(ISBLANK('Monitor Data'!B1017),"",IF(B$4&gt;'Monitor Data'!B1017,"",ABS(B$4-'Monitor Data'!B1017)))</f>
        <v/>
      </c>
      <c r="C1024" s="5" t="str">
        <f>IF(ISBLANK('Monitor Data'!D1017),"",IF(C$4&gt;'Monitor Data'!D1017,"",ABS(C$4-'Monitor Data'!D1017)))</f>
        <v/>
      </c>
      <c r="D1024" s="5">
        <f>IF(ISBLANK('Monitor Data'!E1017),"",IF(D$4&gt;'Monitor Data'!E1017,"",ABS(D$4-'Monitor Data'!E1017)))</f>
        <v>0</v>
      </c>
      <c r="E1024" s="5" t="str">
        <f>IF(ISBLANK('Monitor Data'!G1017),"",IF(E$4&gt;'Monitor Data'!G1017,"",ABS(E$4-'Monitor Data'!G1017)))</f>
        <v/>
      </c>
      <c r="F1024" s="5" t="str">
        <f>IF(ISBLANK('Monitor Data'!H1017),"",IF(F$4&gt;'Monitor Data'!H1017,"",ABS(F$4-'Monitor Data'!H1017)))</f>
        <v/>
      </c>
      <c r="G1024" s="5" t="str">
        <f>IF(ISBLANK('Monitor Data'!J1017),"",IF(G$4&gt;'Monitor Data'!J1017,"",ABS(G$4-'Monitor Data'!J1017)))</f>
        <v/>
      </c>
      <c r="H1024" s="5" t="str">
        <f>IF(ISBLANK('Monitor Data'!L1017),"",IF(H$4&gt;'Monitor Data'!L1017,"",ABS(H$4-'Monitor Data'!L1017)))</f>
        <v/>
      </c>
      <c r="I1024" s="5" t="str">
        <f>IF(ISBLANK('Monitor Data'!M1017),"",IF(I$4&gt;'Monitor Data'!M1017,"",ABS(I$4-'Monitor Data'!M1017)))</f>
        <v/>
      </c>
      <c r="J1024" s="5" t="str">
        <f>IF(ISBLANK('Monitor Data'!O1017),"",IF(J$4&gt;'Monitor Data'!O1017,"",ABS(J$4-'Monitor Data'!O1017)))</f>
        <v/>
      </c>
      <c r="K1024" s="5" t="str">
        <f>IF(ISBLANK('Monitor Data'!P1017),"",IF(K$4&gt;'Monitor Data'!P1017,"",ABS(K$4-'Monitor Data'!P1017)))</f>
        <v/>
      </c>
      <c r="L1024" s="5" t="str">
        <f>IF(ISBLANK('Monitor Data'!Q1017),"",IF(L$4&gt;'Monitor Data'!Q1017,"",ABS(L$4-'Monitor Data'!Q1017)))</f>
        <v/>
      </c>
      <c r="M1024" s="5" t="str">
        <f>IF(ISBLANK('Monitor Data'!R1017),"",IF(M$4&gt;'Monitor Data'!R1017,"",ABS(M$4-'Monitor Data'!R1017)))</f>
        <v/>
      </c>
      <c r="N1024" s="5" t="str">
        <f>IF(ISBLANK('Monitor Data'!S1017),"",IF(N$4&gt;'Monitor Data'!S1017,"",ABS(N$4-'Monitor Data'!S1017)))</f>
        <v/>
      </c>
    </row>
    <row r="1025" spans="1:14" x14ac:dyDescent="0.25">
      <c r="A1025" s="8">
        <v>45213</v>
      </c>
      <c r="B1025" s="5" t="str">
        <f>IF(ISBLANK('Monitor Data'!B1018),"",IF(B$4&gt;'Monitor Data'!B1018,"",ABS(B$4-'Monitor Data'!B1018)))</f>
        <v/>
      </c>
      <c r="C1025" s="5" t="str">
        <f>IF(ISBLANK('Monitor Data'!D1018),"",IF(C$4&gt;'Monitor Data'!D1018,"",ABS(C$4-'Monitor Data'!D1018)))</f>
        <v/>
      </c>
      <c r="D1025" s="5" t="str">
        <f>IF(ISBLANK('Monitor Data'!E1018),"",IF(D$4&gt;'Monitor Data'!E1018,"",ABS(D$4-'Monitor Data'!E1018)))</f>
        <v/>
      </c>
      <c r="E1025" s="5" t="str">
        <f>IF(ISBLANK('Monitor Data'!G1018),"",IF(E$4&gt;'Monitor Data'!G1018,"",ABS(E$4-'Monitor Data'!G1018)))</f>
        <v/>
      </c>
      <c r="F1025" s="5" t="str">
        <f>IF(ISBLANK('Monitor Data'!H1018),"",IF(F$4&gt;'Monitor Data'!H1018,"",ABS(F$4-'Monitor Data'!H1018)))</f>
        <v/>
      </c>
      <c r="G1025" s="5" t="str">
        <f>IF(ISBLANK('Monitor Data'!J1018),"",IF(G$4&gt;'Monitor Data'!J1018,"",ABS(G$4-'Monitor Data'!J1018)))</f>
        <v/>
      </c>
      <c r="H1025" s="5" t="str">
        <f>IF(ISBLANK('Monitor Data'!L1018),"",IF(H$4&gt;'Monitor Data'!L1018,"",ABS(H$4-'Monitor Data'!L1018)))</f>
        <v/>
      </c>
      <c r="I1025" s="5" t="str">
        <f>IF(ISBLANK('Monitor Data'!M1018),"",IF(I$4&gt;'Monitor Data'!M1018,"",ABS(I$4-'Monitor Data'!M1018)))</f>
        <v/>
      </c>
      <c r="J1025" s="5" t="str">
        <f>IF(ISBLANK('Monitor Data'!O1018),"",IF(J$4&gt;'Monitor Data'!O1018,"",ABS(J$4-'Monitor Data'!O1018)))</f>
        <v/>
      </c>
      <c r="K1025" s="5" t="str">
        <f>IF(ISBLANK('Monitor Data'!P1018),"",IF(K$4&gt;'Monitor Data'!P1018,"",ABS(K$4-'Monitor Data'!P1018)))</f>
        <v/>
      </c>
      <c r="L1025" s="5" t="str">
        <f>IF(ISBLANK('Monitor Data'!Q1018),"",IF(L$4&gt;'Monitor Data'!Q1018,"",ABS(L$4-'Monitor Data'!Q1018)))</f>
        <v/>
      </c>
      <c r="M1025" s="5" t="str">
        <f>IF(ISBLANK('Monitor Data'!R1018),"",IF(M$4&gt;'Monitor Data'!R1018,"",ABS(M$4-'Monitor Data'!R1018)))</f>
        <v/>
      </c>
      <c r="N1025" s="5" t="str">
        <f>IF(ISBLANK('Monitor Data'!S1018),"",IF(N$4&gt;'Monitor Data'!S1018,"",ABS(N$4-'Monitor Data'!S1018)))</f>
        <v/>
      </c>
    </row>
    <row r="1026" spans="1:14" x14ac:dyDescent="0.25">
      <c r="A1026" s="8">
        <v>45214</v>
      </c>
      <c r="B1026" s="5" t="str">
        <f>IF(ISBLANK('Monitor Data'!B1019),"",IF(B$4&gt;'Monitor Data'!B1019,"",ABS(B$4-'Monitor Data'!B1019)))</f>
        <v/>
      </c>
      <c r="C1026" s="5" t="str">
        <f>IF(ISBLANK('Monitor Data'!D1019),"",IF(C$4&gt;'Monitor Data'!D1019,"",ABS(C$4-'Monitor Data'!D1019)))</f>
        <v/>
      </c>
      <c r="D1026" s="5" t="str">
        <f>IF(ISBLANK('Monitor Data'!E1019),"",IF(D$4&gt;'Monitor Data'!E1019,"",ABS(D$4-'Monitor Data'!E1019)))</f>
        <v/>
      </c>
      <c r="E1026" s="5" t="str">
        <f>IF(ISBLANK('Monitor Data'!G1019),"",IF(E$4&gt;'Monitor Data'!G1019,"",ABS(E$4-'Monitor Data'!G1019)))</f>
        <v/>
      </c>
      <c r="F1026" s="5" t="str">
        <f>IF(ISBLANK('Monitor Data'!H1019),"",IF(F$4&gt;'Monitor Data'!H1019,"",ABS(F$4-'Monitor Data'!H1019)))</f>
        <v/>
      </c>
      <c r="G1026" s="5" t="str">
        <f>IF(ISBLANK('Monitor Data'!J1019),"",IF(G$4&gt;'Monitor Data'!J1019,"",ABS(G$4-'Monitor Data'!J1019)))</f>
        <v/>
      </c>
      <c r="H1026" s="5" t="str">
        <f>IF(ISBLANK('Monitor Data'!L1019),"",IF(H$4&gt;'Monitor Data'!L1019,"",ABS(H$4-'Monitor Data'!L1019)))</f>
        <v/>
      </c>
      <c r="I1026" s="5" t="str">
        <f>IF(ISBLANK('Monitor Data'!M1019),"",IF(I$4&gt;'Monitor Data'!M1019,"",ABS(I$4-'Monitor Data'!M1019)))</f>
        <v/>
      </c>
      <c r="J1026" s="5" t="str">
        <f>IF(ISBLANK('Monitor Data'!O1019),"",IF(J$4&gt;'Monitor Data'!O1019,"",ABS(J$4-'Monitor Data'!O1019)))</f>
        <v/>
      </c>
      <c r="K1026" s="5" t="str">
        <f>IF(ISBLANK('Monitor Data'!P1019),"",IF(K$4&gt;'Monitor Data'!P1019,"",ABS(K$4-'Monitor Data'!P1019)))</f>
        <v/>
      </c>
      <c r="L1026" s="5" t="str">
        <f>IF(ISBLANK('Monitor Data'!Q1019),"",IF(L$4&gt;'Monitor Data'!Q1019,"",ABS(L$4-'Monitor Data'!Q1019)))</f>
        <v/>
      </c>
      <c r="M1026" s="5" t="str">
        <f>IF(ISBLANK('Monitor Data'!R1019),"",IF(M$4&gt;'Monitor Data'!R1019,"",ABS(M$4-'Monitor Data'!R1019)))</f>
        <v/>
      </c>
      <c r="N1026" s="5" t="str">
        <f>IF(ISBLANK('Monitor Data'!S1019),"",IF(N$4&gt;'Monitor Data'!S1019,"",ABS(N$4-'Monitor Data'!S1019)))</f>
        <v/>
      </c>
    </row>
    <row r="1027" spans="1:14" x14ac:dyDescent="0.25">
      <c r="A1027" s="8">
        <v>45215</v>
      </c>
      <c r="B1027" s="5" t="str">
        <f>IF(ISBLANK('Monitor Data'!B1020),"",IF(B$4&gt;'Monitor Data'!B1020,"",ABS(B$4-'Monitor Data'!B1020)))</f>
        <v/>
      </c>
      <c r="C1027" s="5" t="str">
        <f>IF(ISBLANK('Monitor Data'!D1020),"",IF(C$4&gt;'Monitor Data'!D1020,"",ABS(C$4-'Monitor Data'!D1020)))</f>
        <v/>
      </c>
      <c r="D1027" s="5" t="str">
        <f>IF(ISBLANK('Monitor Data'!E1020),"",IF(D$4&gt;'Monitor Data'!E1020,"",ABS(D$4-'Monitor Data'!E1020)))</f>
        <v/>
      </c>
      <c r="E1027" s="5" t="str">
        <f>IF(ISBLANK('Monitor Data'!G1020),"",IF(E$4&gt;'Monitor Data'!G1020,"",ABS(E$4-'Monitor Data'!G1020)))</f>
        <v/>
      </c>
      <c r="F1027" s="5" t="str">
        <f>IF(ISBLANK('Monitor Data'!H1020),"",IF(F$4&gt;'Monitor Data'!H1020,"",ABS(F$4-'Monitor Data'!H1020)))</f>
        <v/>
      </c>
      <c r="G1027" s="5" t="str">
        <f>IF(ISBLANK('Monitor Data'!J1020),"",IF(G$4&gt;'Monitor Data'!J1020,"",ABS(G$4-'Monitor Data'!J1020)))</f>
        <v/>
      </c>
      <c r="H1027" s="5" t="str">
        <f>IF(ISBLANK('Monitor Data'!L1020),"",IF(H$4&gt;'Monitor Data'!L1020,"",ABS(H$4-'Monitor Data'!L1020)))</f>
        <v/>
      </c>
      <c r="I1027" s="5" t="str">
        <f>IF(ISBLANK('Monitor Data'!M1020),"",IF(I$4&gt;'Monitor Data'!M1020,"",ABS(I$4-'Monitor Data'!M1020)))</f>
        <v/>
      </c>
      <c r="J1027" s="5" t="str">
        <f>IF(ISBLANK('Monitor Data'!O1020),"",IF(J$4&gt;'Monitor Data'!O1020,"",ABS(J$4-'Monitor Data'!O1020)))</f>
        <v/>
      </c>
      <c r="K1027" s="5" t="str">
        <f>IF(ISBLANK('Monitor Data'!P1020),"",IF(K$4&gt;'Monitor Data'!P1020,"",ABS(K$4-'Monitor Data'!P1020)))</f>
        <v/>
      </c>
      <c r="L1027" s="5" t="str">
        <f>IF(ISBLANK('Monitor Data'!Q1020),"",IF(L$4&gt;'Monitor Data'!Q1020,"",ABS(L$4-'Monitor Data'!Q1020)))</f>
        <v/>
      </c>
      <c r="M1027" s="5" t="str">
        <f>IF(ISBLANK('Monitor Data'!R1020),"",IF(M$4&gt;'Monitor Data'!R1020,"",ABS(M$4-'Monitor Data'!R1020)))</f>
        <v/>
      </c>
      <c r="N1027" s="5" t="str">
        <f>IF(ISBLANK('Monitor Data'!S1020),"",IF(N$4&gt;'Monitor Data'!S1020,"",ABS(N$4-'Monitor Data'!S1020)))</f>
        <v/>
      </c>
    </row>
    <row r="1028" spans="1:14" x14ac:dyDescent="0.25">
      <c r="A1028" s="8">
        <v>45216</v>
      </c>
      <c r="B1028" s="5" t="str">
        <f>IF(ISBLANK('Monitor Data'!B1021),"",IF(B$4&gt;'Monitor Data'!B1021,"",ABS(B$4-'Monitor Data'!B1021)))</f>
        <v/>
      </c>
      <c r="C1028" s="5" t="str">
        <f>IF(ISBLANK('Monitor Data'!D1021),"",IF(C$4&gt;'Monitor Data'!D1021,"",ABS(C$4-'Monitor Data'!D1021)))</f>
        <v/>
      </c>
      <c r="D1028" s="5" t="str">
        <f>IF(ISBLANK('Monitor Data'!E1021),"",IF(D$4&gt;'Monitor Data'!E1021,"",ABS(D$4-'Monitor Data'!E1021)))</f>
        <v/>
      </c>
      <c r="E1028" s="5" t="str">
        <f>IF(ISBLANK('Monitor Data'!G1021),"",IF(E$4&gt;'Monitor Data'!G1021,"",ABS(E$4-'Monitor Data'!G1021)))</f>
        <v/>
      </c>
      <c r="F1028" s="5" t="str">
        <f>IF(ISBLANK('Monitor Data'!H1021),"",IF(F$4&gt;'Monitor Data'!H1021,"",ABS(F$4-'Monitor Data'!H1021)))</f>
        <v/>
      </c>
      <c r="G1028" s="5" t="str">
        <f>IF(ISBLANK('Monitor Data'!J1021),"",IF(G$4&gt;'Monitor Data'!J1021,"",ABS(G$4-'Monitor Data'!J1021)))</f>
        <v/>
      </c>
      <c r="H1028" s="5" t="str">
        <f>IF(ISBLANK('Monitor Data'!L1021),"",IF(H$4&gt;'Monitor Data'!L1021,"",ABS(H$4-'Monitor Data'!L1021)))</f>
        <v/>
      </c>
      <c r="I1028" s="5" t="str">
        <f>IF(ISBLANK('Monitor Data'!M1021),"",IF(I$4&gt;'Monitor Data'!M1021,"",ABS(I$4-'Monitor Data'!M1021)))</f>
        <v/>
      </c>
      <c r="J1028" s="5" t="str">
        <f>IF(ISBLANK('Monitor Data'!O1021),"",IF(J$4&gt;'Monitor Data'!O1021,"",ABS(J$4-'Monitor Data'!O1021)))</f>
        <v/>
      </c>
      <c r="K1028" s="5" t="str">
        <f>IF(ISBLANK('Monitor Data'!P1021),"",IF(K$4&gt;'Monitor Data'!P1021,"",ABS(K$4-'Monitor Data'!P1021)))</f>
        <v/>
      </c>
      <c r="L1028" s="5" t="str">
        <f>IF(ISBLANK('Monitor Data'!Q1021),"",IF(L$4&gt;'Monitor Data'!Q1021,"",ABS(L$4-'Monitor Data'!Q1021)))</f>
        <v/>
      </c>
      <c r="M1028" s="5" t="str">
        <f>IF(ISBLANK('Monitor Data'!R1021),"",IF(M$4&gt;'Monitor Data'!R1021,"",ABS(M$4-'Monitor Data'!R1021)))</f>
        <v/>
      </c>
      <c r="N1028" s="5" t="str">
        <f>IF(ISBLANK('Monitor Data'!S1021),"",IF(N$4&gt;'Monitor Data'!S1021,"",ABS(N$4-'Monitor Data'!S1021)))</f>
        <v/>
      </c>
    </row>
    <row r="1029" spans="1:14" x14ac:dyDescent="0.25">
      <c r="A1029" s="8">
        <v>45217</v>
      </c>
      <c r="B1029" s="5" t="str">
        <f>IF(ISBLANK('Monitor Data'!B1022),"",IF(B$4&gt;'Monitor Data'!B1022,"",ABS(B$4-'Monitor Data'!B1022)))</f>
        <v/>
      </c>
      <c r="C1029" s="5" t="str">
        <f>IF(ISBLANK('Monitor Data'!D1022),"",IF(C$4&gt;'Monitor Data'!D1022,"",ABS(C$4-'Monitor Data'!D1022)))</f>
        <v/>
      </c>
      <c r="D1029" s="5" t="str">
        <f>IF(ISBLANK('Monitor Data'!E1022),"",IF(D$4&gt;'Monitor Data'!E1022,"",ABS(D$4-'Monitor Data'!E1022)))</f>
        <v/>
      </c>
      <c r="E1029" s="5" t="str">
        <f>IF(ISBLANK('Monitor Data'!G1022),"",IF(E$4&gt;'Monitor Data'!G1022,"",ABS(E$4-'Monitor Data'!G1022)))</f>
        <v/>
      </c>
      <c r="F1029" s="5" t="str">
        <f>IF(ISBLANK('Monitor Data'!H1022),"",IF(F$4&gt;'Monitor Data'!H1022,"",ABS(F$4-'Monitor Data'!H1022)))</f>
        <v/>
      </c>
      <c r="G1029" s="5" t="str">
        <f>IF(ISBLANK('Monitor Data'!J1022),"",IF(G$4&gt;'Monitor Data'!J1022,"",ABS(G$4-'Monitor Data'!J1022)))</f>
        <v/>
      </c>
      <c r="H1029" s="5" t="str">
        <f>IF(ISBLANK('Monitor Data'!L1022),"",IF(H$4&gt;'Monitor Data'!L1022,"",ABS(H$4-'Monitor Data'!L1022)))</f>
        <v/>
      </c>
      <c r="I1029" s="5" t="str">
        <f>IF(ISBLANK('Monitor Data'!M1022),"",IF(I$4&gt;'Monitor Data'!M1022,"",ABS(I$4-'Monitor Data'!M1022)))</f>
        <v/>
      </c>
      <c r="J1029" s="5" t="str">
        <f>IF(ISBLANK('Monitor Data'!O1022),"",IF(J$4&gt;'Monitor Data'!O1022,"",ABS(J$4-'Monitor Data'!O1022)))</f>
        <v/>
      </c>
      <c r="K1029" s="5" t="str">
        <f>IF(ISBLANK('Monitor Data'!P1022),"",IF(K$4&gt;'Monitor Data'!P1022,"",ABS(K$4-'Monitor Data'!P1022)))</f>
        <v/>
      </c>
      <c r="L1029" s="5" t="str">
        <f>IF(ISBLANK('Monitor Data'!Q1022),"",IF(L$4&gt;'Monitor Data'!Q1022,"",ABS(L$4-'Monitor Data'!Q1022)))</f>
        <v/>
      </c>
      <c r="M1029" s="5" t="str">
        <f>IF(ISBLANK('Monitor Data'!R1022),"",IF(M$4&gt;'Monitor Data'!R1022,"",ABS(M$4-'Monitor Data'!R1022)))</f>
        <v/>
      </c>
      <c r="N1029" s="5" t="str">
        <f>IF(ISBLANK('Monitor Data'!S1022),"",IF(N$4&gt;'Monitor Data'!S1022,"",ABS(N$4-'Monitor Data'!S1022)))</f>
        <v/>
      </c>
    </row>
    <row r="1030" spans="1:14" x14ac:dyDescent="0.25">
      <c r="A1030" s="8">
        <v>45218</v>
      </c>
      <c r="B1030" s="5" t="str">
        <f>IF(ISBLANK('Monitor Data'!B1023),"",IF(B$4&gt;'Monitor Data'!B1023,"",ABS(B$4-'Monitor Data'!B1023)))</f>
        <v/>
      </c>
      <c r="C1030" s="5" t="str">
        <f>IF(ISBLANK('Monitor Data'!D1023),"",IF(C$4&gt;'Monitor Data'!D1023,"",ABS(C$4-'Monitor Data'!D1023)))</f>
        <v/>
      </c>
      <c r="D1030" s="5" t="str">
        <f>IF(ISBLANK('Monitor Data'!E1023),"",IF(D$4&gt;'Monitor Data'!E1023,"",ABS(D$4-'Monitor Data'!E1023)))</f>
        <v/>
      </c>
      <c r="E1030" s="5" t="str">
        <f>IF(ISBLANK('Monitor Data'!G1023),"",IF(E$4&gt;'Monitor Data'!G1023,"",ABS(E$4-'Monitor Data'!G1023)))</f>
        <v/>
      </c>
      <c r="F1030" s="5" t="str">
        <f>IF(ISBLANK('Monitor Data'!H1023),"",IF(F$4&gt;'Monitor Data'!H1023,"",ABS(F$4-'Monitor Data'!H1023)))</f>
        <v/>
      </c>
      <c r="G1030" s="5" t="str">
        <f>IF(ISBLANK('Monitor Data'!J1023),"",IF(G$4&gt;'Monitor Data'!J1023,"",ABS(G$4-'Monitor Data'!J1023)))</f>
        <v/>
      </c>
      <c r="H1030" s="5" t="str">
        <f>IF(ISBLANK('Monitor Data'!L1023),"",IF(H$4&gt;'Monitor Data'!L1023,"",ABS(H$4-'Monitor Data'!L1023)))</f>
        <v/>
      </c>
      <c r="I1030" s="5" t="str">
        <f>IF(ISBLANK('Monitor Data'!M1023),"",IF(I$4&gt;'Monitor Data'!M1023,"",ABS(I$4-'Monitor Data'!M1023)))</f>
        <v/>
      </c>
      <c r="J1030" s="5" t="str">
        <f>IF(ISBLANK('Monitor Data'!O1023),"",IF(J$4&gt;'Monitor Data'!O1023,"",ABS(J$4-'Monitor Data'!O1023)))</f>
        <v/>
      </c>
      <c r="K1030" s="5">
        <f>IF(ISBLANK('Monitor Data'!P1023),"",IF(K$4&gt;'Monitor Data'!P1023,"",ABS(K$4-'Monitor Data'!P1023)))</f>
        <v>0.20000000000000018</v>
      </c>
      <c r="L1030" s="5" t="str">
        <f>IF(ISBLANK('Monitor Data'!Q1023),"",IF(L$4&gt;'Monitor Data'!Q1023,"",ABS(L$4-'Monitor Data'!Q1023)))</f>
        <v/>
      </c>
      <c r="M1030" s="5" t="str">
        <f>IF(ISBLANK('Monitor Data'!R1023),"",IF(M$4&gt;'Monitor Data'!R1023,"",ABS(M$4-'Monitor Data'!R1023)))</f>
        <v/>
      </c>
      <c r="N1030" s="5" t="str">
        <f>IF(ISBLANK('Monitor Data'!S1023),"",IF(N$4&gt;'Monitor Data'!S1023,"",ABS(N$4-'Monitor Data'!S1023)))</f>
        <v/>
      </c>
    </row>
    <row r="1031" spans="1:14" x14ac:dyDescent="0.25">
      <c r="A1031" s="8">
        <v>45219</v>
      </c>
      <c r="B1031" s="5" t="str">
        <f>IF(ISBLANK('Monitor Data'!B1024),"",IF(B$4&gt;'Monitor Data'!B1024,"",ABS(B$4-'Monitor Data'!B1024)))</f>
        <v/>
      </c>
      <c r="C1031" s="5" t="str">
        <f>IF(ISBLANK('Monitor Data'!D1024),"",IF(C$4&gt;'Monitor Data'!D1024,"",ABS(C$4-'Monitor Data'!D1024)))</f>
        <v/>
      </c>
      <c r="D1031" s="5" t="str">
        <f>IF(ISBLANK('Monitor Data'!E1024),"",IF(D$4&gt;'Monitor Data'!E1024,"",ABS(D$4-'Monitor Data'!E1024)))</f>
        <v/>
      </c>
      <c r="E1031" s="5">
        <f>IF(ISBLANK('Monitor Data'!G1024),"",IF(E$4&gt;'Monitor Data'!G1024,"",ABS(E$4-'Monitor Data'!G1024)))</f>
        <v>2.4500000000000002</v>
      </c>
      <c r="F1031" s="5" t="str">
        <f>IF(ISBLANK('Monitor Data'!H1024),"",IF(F$4&gt;'Monitor Data'!H1024,"",ABS(F$4-'Monitor Data'!H1024)))</f>
        <v/>
      </c>
      <c r="G1031" s="5" t="str">
        <f>IF(ISBLANK('Monitor Data'!J1024),"",IF(G$4&gt;'Monitor Data'!J1024,"",ABS(G$4-'Monitor Data'!J1024)))</f>
        <v/>
      </c>
      <c r="H1031" s="5" t="str">
        <f>IF(ISBLANK('Monitor Data'!L1024),"",IF(H$4&gt;'Monitor Data'!L1024,"",ABS(H$4-'Monitor Data'!L1024)))</f>
        <v/>
      </c>
      <c r="I1031" s="5" t="str">
        <f>IF(ISBLANK('Monitor Data'!M1024),"",IF(I$4&gt;'Monitor Data'!M1024,"",ABS(I$4-'Monitor Data'!M1024)))</f>
        <v/>
      </c>
      <c r="J1031" s="5" t="str">
        <f>IF(ISBLANK('Monitor Data'!O1024),"",IF(J$4&gt;'Monitor Data'!O1024,"",ABS(J$4-'Monitor Data'!O1024)))</f>
        <v/>
      </c>
      <c r="K1031" s="5" t="str">
        <f>IF(ISBLANK('Monitor Data'!P1024),"",IF(K$4&gt;'Monitor Data'!P1024,"",ABS(K$4-'Monitor Data'!P1024)))</f>
        <v/>
      </c>
      <c r="L1031" s="5" t="str">
        <f>IF(ISBLANK('Monitor Data'!Q1024),"",IF(L$4&gt;'Monitor Data'!Q1024,"",ABS(L$4-'Monitor Data'!Q1024)))</f>
        <v/>
      </c>
      <c r="M1031" s="5" t="str">
        <f>IF(ISBLANK('Monitor Data'!R1024),"",IF(M$4&gt;'Monitor Data'!R1024,"",ABS(M$4-'Monitor Data'!R1024)))</f>
        <v/>
      </c>
      <c r="N1031" s="5" t="str">
        <f>IF(ISBLANK('Monitor Data'!S1024),"",IF(N$4&gt;'Monitor Data'!S1024,"",ABS(N$4-'Monitor Data'!S1024)))</f>
        <v/>
      </c>
    </row>
    <row r="1032" spans="1:14" x14ac:dyDescent="0.25">
      <c r="A1032" s="8">
        <v>45220</v>
      </c>
      <c r="B1032" s="5" t="str">
        <f>IF(ISBLANK('Monitor Data'!B1025),"",IF(B$4&gt;'Monitor Data'!B1025,"",ABS(B$4-'Monitor Data'!B1025)))</f>
        <v/>
      </c>
      <c r="C1032" s="5" t="str">
        <f>IF(ISBLANK('Monitor Data'!D1025),"",IF(C$4&gt;'Monitor Data'!D1025,"",ABS(C$4-'Monitor Data'!D1025)))</f>
        <v/>
      </c>
      <c r="D1032" s="5" t="str">
        <f>IF(ISBLANK('Monitor Data'!E1025),"",IF(D$4&gt;'Monitor Data'!E1025,"",ABS(D$4-'Monitor Data'!E1025)))</f>
        <v/>
      </c>
      <c r="E1032" s="5" t="str">
        <f>IF(ISBLANK('Monitor Data'!G1025),"",IF(E$4&gt;'Monitor Data'!G1025,"",ABS(E$4-'Monitor Data'!G1025)))</f>
        <v/>
      </c>
      <c r="F1032" s="5" t="str">
        <f>IF(ISBLANK('Monitor Data'!H1025),"",IF(F$4&gt;'Monitor Data'!H1025,"",ABS(F$4-'Monitor Data'!H1025)))</f>
        <v/>
      </c>
      <c r="G1032" s="5" t="str">
        <f>IF(ISBLANK('Monitor Data'!J1025),"",IF(G$4&gt;'Monitor Data'!J1025,"",ABS(G$4-'Monitor Data'!J1025)))</f>
        <v/>
      </c>
      <c r="H1032" s="5" t="str">
        <f>IF(ISBLANK('Monitor Data'!L1025),"",IF(H$4&gt;'Monitor Data'!L1025,"",ABS(H$4-'Monitor Data'!L1025)))</f>
        <v/>
      </c>
      <c r="I1032" s="5" t="str">
        <f>IF(ISBLANK('Monitor Data'!M1025),"",IF(I$4&gt;'Monitor Data'!M1025,"",ABS(I$4-'Monitor Data'!M1025)))</f>
        <v/>
      </c>
      <c r="J1032" s="5" t="str">
        <f>IF(ISBLANK('Monitor Data'!O1025),"",IF(J$4&gt;'Monitor Data'!O1025,"",ABS(J$4-'Monitor Data'!O1025)))</f>
        <v/>
      </c>
      <c r="K1032" s="5" t="str">
        <f>IF(ISBLANK('Monitor Data'!P1025),"",IF(K$4&gt;'Monitor Data'!P1025,"",ABS(K$4-'Monitor Data'!P1025)))</f>
        <v/>
      </c>
      <c r="L1032" s="5" t="str">
        <f>IF(ISBLANK('Monitor Data'!Q1025),"",IF(L$4&gt;'Monitor Data'!Q1025,"",ABS(L$4-'Monitor Data'!Q1025)))</f>
        <v/>
      </c>
      <c r="M1032" s="5" t="str">
        <f>IF(ISBLANK('Monitor Data'!R1025),"",IF(M$4&gt;'Monitor Data'!R1025,"",ABS(M$4-'Monitor Data'!R1025)))</f>
        <v/>
      </c>
      <c r="N1032" s="5" t="str">
        <f>IF(ISBLANK('Monitor Data'!S1025),"",IF(N$4&gt;'Monitor Data'!S1025,"",ABS(N$4-'Monitor Data'!S1025)))</f>
        <v/>
      </c>
    </row>
    <row r="1033" spans="1:14" x14ac:dyDescent="0.25">
      <c r="A1033" s="8">
        <v>45221</v>
      </c>
      <c r="B1033" s="5" t="str">
        <f>IF(ISBLANK('Monitor Data'!B1026),"",IF(B$4&gt;'Monitor Data'!B1026,"",ABS(B$4-'Monitor Data'!B1026)))</f>
        <v/>
      </c>
      <c r="C1033" s="5" t="str">
        <f>IF(ISBLANK('Monitor Data'!D1026),"",IF(C$4&gt;'Monitor Data'!D1026,"",ABS(C$4-'Monitor Data'!D1026)))</f>
        <v/>
      </c>
      <c r="D1033" s="5" t="str">
        <f>IF(ISBLANK('Monitor Data'!E1026),"",IF(D$4&gt;'Monitor Data'!E1026,"",ABS(D$4-'Monitor Data'!E1026)))</f>
        <v/>
      </c>
      <c r="E1033" s="5" t="str">
        <f>IF(ISBLANK('Monitor Data'!G1026),"",IF(E$4&gt;'Monitor Data'!G1026,"",ABS(E$4-'Monitor Data'!G1026)))</f>
        <v/>
      </c>
      <c r="F1033" s="5" t="str">
        <f>IF(ISBLANK('Monitor Data'!H1026),"",IF(F$4&gt;'Monitor Data'!H1026,"",ABS(F$4-'Monitor Data'!H1026)))</f>
        <v/>
      </c>
      <c r="G1033" s="5" t="str">
        <f>IF(ISBLANK('Monitor Data'!J1026),"",IF(G$4&gt;'Monitor Data'!J1026,"",ABS(G$4-'Monitor Data'!J1026)))</f>
        <v/>
      </c>
      <c r="H1033" s="5" t="str">
        <f>IF(ISBLANK('Monitor Data'!L1026),"",IF(H$4&gt;'Monitor Data'!L1026,"",ABS(H$4-'Monitor Data'!L1026)))</f>
        <v/>
      </c>
      <c r="I1033" s="5" t="str">
        <f>IF(ISBLANK('Monitor Data'!M1026),"",IF(I$4&gt;'Monitor Data'!M1026,"",ABS(I$4-'Monitor Data'!M1026)))</f>
        <v/>
      </c>
      <c r="J1033" s="5" t="str">
        <f>IF(ISBLANK('Monitor Data'!O1026),"",IF(J$4&gt;'Monitor Data'!O1026,"",ABS(J$4-'Monitor Data'!O1026)))</f>
        <v/>
      </c>
      <c r="K1033" s="5" t="str">
        <f>IF(ISBLANK('Monitor Data'!P1026),"",IF(K$4&gt;'Monitor Data'!P1026,"",ABS(K$4-'Monitor Data'!P1026)))</f>
        <v/>
      </c>
      <c r="L1033" s="5" t="str">
        <f>IF(ISBLANK('Monitor Data'!Q1026),"",IF(L$4&gt;'Monitor Data'!Q1026,"",ABS(L$4-'Monitor Data'!Q1026)))</f>
        <v/>
      </c>
      <c r="M1033" s="5" t="str">
        <f>IF(ISBLANK('Monitor Data'!R1026),"",IF(M$4&gt;'Monitor Data'!R1026,"",ABS(M$4-'Monitor Data'!R1026)))</f>
        <v/>
      </c>
      <c r="N1033" s="5" t="str">
        <f>IF(ISBLANK('Monitor Data'!S1026),"",IF(N$4&gt;'Monitor Data'!S1026,"",ABS(N$4-'Monitor Data'!S1026)))</f>
        <v/>
      </c>
    </row>
    <row r="1034" spans="1:14" x14ac:dyDescent="0.25">
      <c r="A1034" s="8">
        <v>45222</v>
      </c>
      <c r="B1034" s="5" t="str">
        <f>IF(ISBLANK('Monitor Data'!B1027),"",IF(B$4&gt;'Monitor Data'!B1027,"",ABS(B$4-'Monitor Data'!B1027)))</f>
        <v/>
      </c>
      <c r="C1034" s="5" t="str">
        <f>IF(ISBLANK('Monitor Data'!D1027),"",IF(C$4&gt;'Monitor Data'!D1027,"",ABS(C$4-'Monitor Data'!D1027)))</f>
        <v/>
      </c>
      <c r="D1034" s="5" t="str">
        <f>IF(ISBLANK('Monitor Data'!E1027),"",IF(D$4&gt;'Monitor Data'!E1027,"",ABS(D$4-'Monitor Data'!E1027)))</f>
        <v/>
      </c>
      <c r="E1034" s="5" t="str">
        <f>IF(ISBLANK('Monitor Data'!G1027),"",IF(E$4&gt;'Monitor Data'!G1027,"",ABS(E$4-'Monitor Data'!G1027)))</f>
        <v/>
      </c>
      <c r="F1034" s="5" t="str">
        <f>IF(ISBLANK('Monitor Data'!H1027),"",IF(F$4&gt;'Monitor Data'!H1027,"",ABS(F$4-'Monitor Data'!H1027)))</f>
        <v/>
      </c>
      <c r="G1034" s="5" t="str">
        <f>IF(ISBLANK('Monitor Data'!J1027),"",IF(G$4&gt;'Monitor Data'!J1027,"",ABS(G$4-'Monitor Data'!J1027)))</f>
        <v/>
      </c>
      <c r="H1034" s="5" t="str">
        <f>IF(ISBLANK('Monitor Data'!L1027),"",IF(H$4&gt;'Monitor Data'!L1027,"",ABS(H$4-'Monitor Data'!L1027)))</f>
        <v/>
      </c>
      <c r="I1034" s="5">
        <f>IF(ISBLANK('Monitor Data'!M1027),"",IF(I$4&gt;'Monitor Data'!M1027,"",ABS(I$4-'Monitor Data'!M1027)))</f>
        <v>0.59999999999999964</v>
      </c>
      <c r="J1034" s="5" t="str">
        <f>IF(ISBLANK('Monitor Data'!O1027),"",IF(J$4&gt;'Monitor Data'!O1027,"",ABS(J$4-'Monitor Data'!O1027)))</f>
        <v/>
      </c>
      <c r="K1034" s="5" t="str">
        <f>IF(ISBLANK('Monitor Data'!P1027),"",IF(K$4&gt;'Monitor Data'!P1027,"",ABS(K$4-'Monitor Data'!P1027)))</f>
        <v/>
      </c>
      <c r="L1034" s="5" t="str">
        <f>IF(ISBLANK('Monitor Data'!Q1027),"",IF(L$4&gt;'Monitor Data'!Q1027,"",ABS(L$4-'Monitor Data'!Q1027)))</f>
        <v/>
      </c>
      <c r="M1034" s="5" t="str">
        <f>IF(ISBLANK('Monitor Data'!R1027),"",IF(M$4&gt;'Monitor Data'!R1027,"",ABS(M$4-'Monitor Data'!R1027)))</f>
        <v/>
      </c>
      <c r="N1034" s="5" t="str">
        <f>IF(ISBLANK('Monitor Data'!S1027),"",IF(N$4&gt;'Monitor Data'!S1027,"",ABS(N$4-'Monitor Data'!S1027)))</f>
        <v/>
      </c>
    </row>
    <row r="1035" spans="1:14" x14ac:dyDescent="0.25">
      <c r="A1035" s="8">
        <v>45223</v>
      </c>
      <c r="B1035" s="5" t="str">
        <f>IF(ISBLANK('Monitor Data'!B1028),"",IF(B$4&gt;'Monitor Data'!B1028,"",ABS(B$4-'Monitor Data'!B1028)))</f>
        <v/>
      </c>
      <c r="C1035" s="5">
        <f>IF(ISBLANK('Monitor Data'!D1028),"",IF(C$4&gt;'Monitor Data'!D1028,"",ABS(C$4-'Monitor Data'!D1028)))</f>
        <v>3.0999999999999996</v>
      </c>
      <c r="D1035" s="5" t="str">
        <f>IF(ISBLANK('Monitor Data'!E1028),"",IF(D$4&gt;'Monitor Data'!E1028,"",ABS(D$4-'Monitor Data'!E1028)))</f>
        <v/>
      </c>
      <c r="E1035" s="5" t="str">
        <f>IF(ISBLANK('Monitor Data'!G1028),"",IF(E$4&gt;'Monitor Data'!G1028,"",ABS(E$4-'Monitor Data'!G1028)))</f>
        <v/>
      </c>
      <c r="F1035" s="5" t="str">
        <f>IF(ISBLANK('Monitor Data'!H1028),"",IF(F$4&gt;'Monitor Data'!H1028,"",ABS(F$4-'Monitor Data'!H1028)))</f>
        <v/>
      </c>
      <c r="G1035" s="5">
        <f>IF(ISBLANK('Monitor Data'!J1028),"",IF(G$4&gt;'Monitor Data'!J1028,"",ABS(G$4-'Monitor Data'!J1028)))</f>
        <v>0.79999999999999893</v>
      </c>
      <c r="H1035" s="5">
        <f>IF(ISBLANK('Monitor Data'!L1028),"",IF(H$4&gt;'Monitor Data'!L1028,"",ABS(H$4-'Monitor Data'!L1028)))</f>
        <v>2.4999999999999991</v>
      </c>
      <c r="I1035" s="5" t="str">
        <f>IF(ISBLANK('Monitor Data'!M1028),"",IF(I$4&gt;'Monitor Data'!M1028,"",ABS(I$4-'Monitor Data'!M1028)))</f>
        <v/>
      </c>
      <c r="J1035" s="5" t="str">
        <f>IF(ISBLANK('Monitor Data'!O1028),"",IF(J$4&gt;'Monitor Data'!O1028,"",ABS(J$4-'Monitor Data'!O1028)))</f>
        <v/>
      </c>
      <c r="K1035" s="5">
        <f>IF(ISBLANK('Monitor Data'!P1028),"",IF(K$4&gt;'Monitor Data'!P1028,"",ABS(K$4-'Monitor Data'!P1028)))</f>
        <v>2.8999999999999995</v>
      </c>
      <c r="L1035" s="5">
        <f>IF(ISBLANK('Monitor Data'!Q1028),"",IF(L$4&gt;'Monitor Data'!Q1028,"",ABS(L$4-'Monitor Data'!Q1028)))</f>
        <v>3.0999999999999996</v>
      </c>
      <c r="M1035" s="5">
        <f>IF(ISBLANK('Monitor Data'!R1028),"",IF(M$4&gt;'Monitor Data'!R1028,"",ABS(M$4-'Monitor Data'!R1028)))</f>
        <v>0.29999999999999982</v>
      </c>
      <c r="N1035" s="5">
        <f>IF(ISBLANK('Monitor Data'!S1028),"",IF(N$4&gt;'Monitor Data'!S1028,"",ABS(N$4-'Monitor Data'!S1028)))</f>
        <v>0.29999999999999982</v>
      </c>
    </row>
    <row r="1036" spans="1:14" x14ac:dyDescent="0.25">
      <c r="A1036" s="8">
        <v>45224</v>
      </c>
      <c r="B1036" s="5" t="str">
        <f>IF(ISBLANK('Monitor Data'!B1029),"",IF(B$4&gt;'Monitor Data'!B1029,"",ABS(B$4-'Monitor Data'!B1029)))</f>
        <v/>
      </c>
      <c r="C1036" s="5" t="str">
        <f>IF(ISBLANK('Monitor Data'!D1029),"",IF(C$4&gt;'Monitor Data'!D1029,"",ABS(C$4-'Monitor Data'!D1029)))</f>
        <v/>
      </c>
      <c r="D1036" s="5">
        <f>IF(ISBLANK('Monitor Data'!E1029),"",IF(D$4&gt;'Monitor Data'!E1029,"",ABS(D$4-'Monitor Data'!E1029)))</f>
        <v>4.2</v>
      </c>
      <c r="E1036" s="5">
        <f>IF(ISBLANK('Monitor Data'!G1029),"",IF(E$4&gt;'Monitor Data'!G1029,"",ABS(E$4-'Monitor Data'!G1029)))</f>
        <v>1.7499999999999991</v>
      </c>
      <c r="F1036" s="5" t="str">
        <f>IF(ISBLANK('Monitor Data'!H1029),"",IF(F$4&gt;'Monitor Data'!H1029,"",ABS(F$4-'Monitor Data'!H1029)))</f>
        <v/>
      </c>
      <c r="G1036" s="5" t="str">
        <f>IF(ISBLANK('Monitor Data'!J1029),"",IF(G$4&gt;'Monitor Data'!J1029,"",ABS(G$4-'Monitor Data'!J1029)))</f>
        <v/>
      </c>
      <c r="H1036" s="5" t="str">
        <f>IF(ISBLANK('Monitor Data'!L1029),"",IF(H$4&gt;'Monitor Data'!L1029,"",ABS(H$4-'Monitor Data'!L1029)))</f>
        <v/>
      </c>
      <c r="I1036" s="5" t="str">
        <f>IF(ISBLANK('Monitor Data'!M1029),"",IF(I$4&gt;'Monitor Data'!M1029,"",ABS(I$4-'Monitor Data'!M1029)))</f>
        <v/>
      </c>
      <c r="J1036" s="5" t="str">
        <f>IF(ISBLANK('Monitor Data'!O1029),"",IF(J$4&gt;'Monitor Data'!O1029,"",ABS(J$4-'Monitor Data'!O1029)))</f>
        <v/>
      </c>
      <c r="K1036" s="5">
        <f>IF(ISBLANK('Monitor Data'!P1029),"",IF(K$4&gt;'Monitor Data'!P1029,"",ABS(K$4-'Monitor Data'!P1029)))</f>
        <v>7.7</v>
      </c>
      <c r="L1036" s="5" t="str">
        <f>IF(ISBLANK('Monitor Data'!Q1029),"",IF(L$4&gt;'Monitor Data'!Q1029,"",ABS(L$4-'Monitor Data'!Q1029)))</f>
        <v/>
      </c>
      <c r="M1036" s="5" t="str">
        <f>IF(ISBLANK('Monitor Data'!R1029),"",IF(M$4&gt;'Monitor Data'!R1029,"",ABS(M$4-'Monitor Data'!R1029)))</f>
        <v/>
      </c>
      <c r="N1036" s="5" t="str">
        <f>IF(ISBLANK('Monitor Data'!S1029),"",IF(N$4&gt;'Monitor Data'!S1029,"",ABS(N$4-'Monitor Data'!S1029)))</f>
        <v/>
      </c>
    </row>
    <row r="1037" spans="1:14" x14ac:dyDescent="0.25">
      <c r="A1037" s="8">
        <v>45225</v>
      </c>
      <c r="B1037" s="5" t="str">
        <f>IF(ISBLANK('Monitor Data'!B1030),"",IF(B$4&gt;'Monitor Data'!B1030,"",ABS(B$4-'Monitor Data'!B1030)))</f>
        <v/>
      </c>
      <c r="C1037" s="5" t="str">
        <f>IF(ISBLANK('Monitor Data'!D1030),"",IF(C$4&gt;'Monitor Data'!D1030,"",ABS(C$4-'Monitor Data'!D1030)))</f>
        <v/>
      </c>
      <c r="D1037" s="5">
        <f>IF(ISBLANK('Monitor Data'!E1030),"",IF(D$4&gt;'Monitor Data'!E1030,"",ABS(D$4-'Monitor Data'!E1030)))</f>
        <v>0.99999999999999911</v>
      </c>
      <c r="E1037" s="5" t="str">
        <f>IF(ISBLANK('Monitor Data'!G1030),"",IF(E$4&gt;'Monitor Data'!G1030,"",ABS(E$4-'Monitor Data'!G1030)))</f>
        <v/>
      </c>
      <c r="F1037" s="5" t="str">
        <f>IF(ISBLANK('Monitor Data'!H1030),"",IF(F$4&gt;'Monitor Data'!H1030,"",ABS(F$4-'Monitor Data'!H1030)))</f>
        <v/>
      </c>
      <c r="G1037" s="5" t="str">
        <f>IF(ISBLANK('Monitor Data'!J1030),"",IF(G$4&gt;'Monitor Data'!J1030,"",ABS(G$4-'Monitor Data'!J1030)))</f>
        <v/>
      </c>
      <c r="H1037" s="5" t="str">
        <f>IF(ISBLANK('Monitor Data'!L1030),"",IF(H$4&gt;'Monitor Data'!L1030,"",ABS(H$4-'Monitor Data'!L1030)))</f>
        <v/>
      </c>
      <c r="I1037" s="5" t="str">
        <f>IF(ISBLANK('Monitor Data'!M1030),"",IF(I$4&gt;'Monitor Data'!M1030,"",ABS(I$4-'Monitor Data'!M1030)))</f>
        <v/>
      </c>
      <c r="J1037" s="5" t="str">
        <f>IF(ISBLANK('Monitor Data'!O1030),"",IF(J$4&gt;'Monitor Data'!O1030,"",ABS(J$4-'Monitor Data'!O1030)))</f>
        <v/>
      </c>
      <c r="K1037" s="5">
        <f>IF(ISBLANK('Monitor Data'!P1030),"",IF(K$4&gt;'Monitor Data'!P1030,"",ABS(K$4-'Monitor Data'!P1030)))</f>
        <v>2.7</v>
      </c>
      <c r="L1037" s="5" t="str">
        <f>IF(ISBLANK('Monitor Data'!Q1030),"",IF(L$4&gt;'Monitor Data'!Q1030,"",ABS(L$4-'Monitor Data'!Q1030)))</f>
        <v/>
      </c>
      <c r="M1037" s="5" t="str">
        <f>IF(ISBLANK('Monitor Data'!R1030),"",IF(M$4&gt;'Monitor Data'!R1030,"",ABS(M$4-'Monitor Data'!R1030)))</f>
        <v/>
      </c>
      <c r="N1037" s="5" t="str">
        <f>IF(ISBLANK('Monitor Data'!S1030),"",IF(N$4&gt;'Monitor Data'!S1030,"",ABS(N$4-'Monitor Data'!S1030)))</f>
        <v/>
      </c>
    </row>
    <row r="1038" spans="1:14" x14ac:dyDescent="0.25">
      <c r="A1038" s="8">
        <v>45226</v>
      </c>
      <c r="B1038" s="5" t="str">
        <f>IF(ISBLANK('Monitor Data'!B1031),"",IF(B$4&gt;'Monitor Data'!B1031,"",ABS(B$4-'Monitor Data'!B1031)))</f>
        <v/>
      </c>
      <c r="C1038" s="5" t="str">
        <f>IF(ISBLANK('Monitor Data'!D1031),"",IF(C$4&gt;'Monitor Data'!D1031,"",ABS(C$4-'Monitor Data'!D1031)))</f>
        <v/>
      </c>
      <c r="D1038" s="5" t="str">
        <f>IF(ISBLANK('Monitor Data'!E1031),"",IF(D$4&gt;'Monitor Data'!E1031,"",ABS(D$4-'Monitor Data'!E1031)))</f>
        <v/>
      </c>
      <c r="E1038" s="5" t="str">
        <f>IF(ISBLANK('Monitor Data'!G1031),"",IF(E$4&gt;'Monitor Data'!G1031,"",ABS(E$4-'Monitor Data'!G1031)))</f>
        <v/>
      </c>
      <c r="F1038" s="5" t="str">
        <f>IF(ISBLANK('Monitor Data'!H1031),"",IF(F$4&gt;'Monitor Data'!H1031,"",ABS(F$4-'Monitor Data'!H1031)))</f>
        <v/>
      </c>
      <c r="G1038" s="5" t="str">
        <f>IF(ISBLANK('Monitor Data'!J1031),"",IF(G$4&gt;'Monitor Data'!J1031,"",ABS(G$4-'Monitor Data'!J1031)))</f>
        <v/>
      </c>
      <c r="H1038" s="5" t="str">
        <f>IF(ISBLANK('Monitor Data'!L1031),"",IF(H$4&gt;'Monitor Data'!L1031,"",ABS(H$4-'Monitor Data'!L1031)))</f>
        <v/>
      </c>
      <c r="I1038" s="5" t="str">
        <f>IF(ISBLANK('Monitor Data'!M1031),"",IF(I$4&gt;'Monitor Data'!M1031,"",ABS(I$4-'Monitor Data'!M1031)))</f>
        <v/>
      </c>
      <c r="J1038" s="5" t="str">
        <f>IF(ISBLANK('Monitor Data'!O1031),"",IF(J$4&gt;'Monitor Data'!O1031,"",ABS(J$4-'Monitor Data'!O1031)))</f>
        <v/>
      </c>
      <c r="K1038" s="5" t="str">
        <f>IF(ISBLANK('Monitor Data'!P1031),"",IF(K$4&gt;'Monitor Data'!P1031,"",ABS(K$4-'Monitor Data'!P1031)))</f>
        <v/>
      </c>
      <c r="L1038" s="5" t="str">
        <f>IF(ISBLANK('Monitor Data'!Q1031),"",IF(L$4&gt;'Monitor Data'!Q1031,"",ABS(L$4-'Monitor Data'!Q1031)))</f>
        <v/>
      </c>
      <c r="M1038" s="5" t="str">
        <f>IF(ISBLANK('Monitor Data'!R1031),"",IF(M$4&gt;'Monitor Data'!R1031,"",ABS(M$4-'Monitor Data'!R1031)))</f>
        <v/>
      </c>
      <c r="N1038" s="5" t="str">
        <f>IF(ISBLANK('Monitor Data'!S1031),"",IF(N$4&gt;'Monitor Data'!S1031,"",ABS(N$4-'Monitor Data'!S1031)))</f>
        <v/>
      </c>
    </row>
    <row r="1039" spans="1:14" x14ac:dyDescent="0.25">
      <c r="A1039" s="8">
        <v>45227</v>
      </c>
      <c r="B1039" s="5" t="str">
        <f>IF(ISBLANK('Monitor Data'!B1032),"",IF(B$4&gt;'Monitor Data'!B1032,"",ABS(B$4-'Monitor Data'!B1032)))</f>
        <v/>
      </c>
      <c r="C1039" s="5" t="str">
        <f>IF(ISBLANK('Monitor Data'!D1032),"",IF(C$4&gt;'Monitor Data'!D1032,"",ABS(C$4-'Monitor Data'!D1032)))</f>
        <v/>
      </c>
      <c r="D1039" s="5" t="str">
        <f>IF(ISBLANK('Monitor Data'!E1032),"",IF(D$4&gt;'Monitor Data'!E1032,"",ABS(D$4-'Monitor Data'!E1032)))</f>
        <v/>
      </c>
      <c r="E1039" s="5" t="str">
        <f>IF(ISBLANK('Monitor Data'!G1032),"",IF(E$4&gt;'Monitor Data'!G1032,"",ABS(E$4-'Monitor Data'!G1032)))</f>
        <v/>
      </c>
      <c r="F1039" s="5" t="str">
        <f>IF(ISBLANK('Monitor Data'!H1032),"",IF(F$4&gt;'Monitor Data'!H1032,"",ABS(F$4-'Monitor Data'!H1032)))</f>
        <v/>
      </c>
      <c r="G1039" s="5" t="str">
        <f>IF(ISBLANK('Monitor Data'!J1032),"",IF(G$4&gt;'Monitor Data'!J1032,"",ABS(G$4-'Monitor Data'!J1032)))</f>
        <v/>
      </c>
      <c r="H1039" s="5" t="str">
        <f>IF(ISBLANK('Monitor Data'!L1032),"",IF(H$4&gt;'Monitor Data'!L1032,"",ABS(H$4-'Monitor Data'!L1032)))</f>
        <v/>
      </c>
      <c r="I1039" s="5">
        <f>IF(ISBLANK('Monitor Data'!M1032),"",IF(I$4&gt;'Monitor Data'!M1032,"",ABS(I$4-'Monitor Data'!M1032)))</f>
        <v>1.4000000000000004</v>
      </c>
      <c r="J1039" s="5" t="str">
        <f>IF(ISBLANK('Monitor Data'!O1032),"",IF(J$4&gt;'Monitor Data'!O1032,"",ABS(J$4-'Monitor Data'!O1032)))</f>
        <v/>
      </c>
      <c r="K1039" s="5" t="str">
        <f>IF(ISBLANK('Monitor Data'!P1032),"",IF(K$4&gt;'Monitor Data'!P1032,"",ABS(K$4-'Monitor Data'!P1032)))</f>
        <v/>
      </c>
      <c r="L1039" s="5" t="str">
        <f>IF(ISBLANK('Monitor Data'!Q1032),"",IF(L$4&gt;'Monitor Data'!Q1032,"",ABS(L$4-'Monitor Data'!Q1032)))</f>
        <v/>
      </c>
      <c r="M1039" s="5" t="str">
        <f>IF(ISBLANK('Monitor Data'!R1032),"",IF(M$4&gt;'Monitor Data'!R1032,"",ABS(M$4-'Monitor Data'!R1032)))</f>
        <v/>
      </c>
      <c r="N1039" s="5" t="str">
        <f>IF(ISBLANK('Monitor Data'!S1032),"",IF(N$4&gt;'Monitor Data'!S1032,"",ABS(N$4-'Monitor Data'!S1032)))</f>
        <v/>
      </c>
    </row>
    <row r="1040" spans="1:14" x14ac:dyDescent="0.25">
      <c r="A1040" s="8">
        <v>45228</v>
      </c>
      <c r="B1040" s="5" t="str">
        <f>IF(ISBLANK('Monitor Data'!B1033),"",IF(B$4&gt;'Monitor Data'!B1033,"",ABS(B$4-'Monitor Data'!B1033)))</f>
        <v/>
      </c>
      <c r="C1040" s="5" t="str">
        <f>IF(ISBLANK('Monitor Data'!D1033),"",IF(C$4&gt;'Monitor Data'!D1033,"",ABS(C$4-'Monitor Data'!D1033)))</f>
        <v/>
      </c>
      <c r="D1040" s="5" t="str">
        <f>IF(ISBLANK('Monitor Data'!E1033),"",IF(D$4&gt;'Monitor Data'!E1033,"",ABS(D$4-'Monitor Data'!E1033)))</f>
        <v/>
      </c>
      <c r="E1040" s="5">
        <f>IF(ISBLANK('Monitor Data'!G1033),"",IF(E$4&gt;'Monitor Data'!G1033,"",ABS(E$4-'Monitor Data'!G1033)))</f>
        <v>0.54999999999999982</v>
      </c>
      <c r="F1040" s="5" t="str">
        <f>IF(ISBLANK('Monitor Data'!H1033),"",IF(F$4&gt;'Monitor Data'!H1033,"",ABS(F$4-'Monitor Data'!H1033)))</f>
        <v/>
      </c>
      <c r="G1040" s="5" t="str">
        <f>IF(ISBLANK('Monitor Data'!J1033),"",IF(G$4&gt;'Monitor Data'!J1033,"",ABS(G$4-'Monitor Data'!J1033)))</f>
        <v/>
      </c>
      <c r="H1040" s="5" t="str">
        <f>IF(ISBLANK('Monitor Data'!L1033),"",IF(H$4&gt;'Monitor Data'!L1033,"",ABS(H$4-'Monitor Data'!L1033)))</f>
        <v/>
      </c>
      <c r="I1040" s="5">
        <f>IF(ISBLANK('Monitor Data'!M1033),"",IF(I$4&gt;'Monitor Data'!M1033,"",ABS(I$4-'Monitor Data'!M1033)))</f>
        <v>1.3000000000000007</v>
      </c>
      <c r="J1040" s="5" t="str">
        <f>IF(ISBLANK('Monitor Data'!O1033),"",IF(J$4&gt;'Monitor Data'!O1033,"",ABS(J$4-'Monitor Data'!O1033)))</f>
        <v/>
      </c>
      <c r="K1040" s="5" t="str">
        <f>IF(ISBLANK('Monitor Data'!P1033),"",IF(K$4&gt;'Monitor Data'!P1033,"",ABS(K$4-'Monitor Data'!P1033)))</f>
        <v/>
      </c>
      <c r="L1040" s="5" t="str">
        <f>IF(ISBLANK('Monitor Data'!Q1033),"",IF(L$4&gt;'Monitor Data'!Q1033,"",ABS(L$4-'Monitor Data'!Q1033)))</f>
        <v/>
      </c>
      <c r="M1040" s="5" t="str">
        <f>IF(ISBLANK('Monitor Data'!R1033),"",IF(M$4&gt;'Monitor Data'!R1033,"",ABS(M$4-'Monitor Data'!R1033)))</f>
        <v/>
      </c>
      <c r="N1040" s="5" t="str">
        <f>IF(ISBLANK('Monitor Data'!S1033),"",IF(N$4&gt;'Monitor Data'!S1033,"",ABS(N$4-'Monitor Data'!S1033)))</f>
        <v/>
      </c>
    </row>
    <row r="1041" spans="1:14" x14ac:dyDescent="0.25">
      <c r="A1041" s="8">
        <v>45229</v>
      </c>
      <c r="B1041" s="5" t="str">
        <f>IF(ISBLANK('Monitor Data'!B1034),"",IF(B$4&gt;'Monitor Data'!B1034,"",ABS(B$4-'Monitor Data'!B1034)))</f>
        <v/>
      </c>
      <c r="C1041" s="5" t="str">
        <f>IF(ISBLANK('Monitor Data'!D1034),"",IF(C$4&gt;'Monitor Data'!D1034,"",ABS(C$4-'Monitor Data'!D1034)))</f>
        <v/>
      </c>
      <c r="D1041" s="5" t="str">
        <f>IF(ISBLANK('Monitor Data'!E1034),"",IF(D$4&gt;'Monitor Data'!E1034,"",ABS(D$4-'Monitor Data'!E1034)))</f>
        <v/>
      </c>
      <c r="E1041" s="5" t="str">
        <f>IF(ISBLANK('Monitor Data'!G1034),"",IF(E$4&gt;'Monitor Data'!G1034,"",ABS(E$4-'Monitor Data'!G1034)))</f>
        <v/>
      </c>
      <c r="F1041" s="5" t="str">
        <f>IF(ISBLANK('Monitor Data'!H1034),"",IF(F$4&gt;'Monitor Data'!H1034,"",ABS(F$4-'Monitor Data'!H1034)))</f>
        <v/>
      </c>
      <c r="G1041" s="5" t="str">
        <f>IF(ISBLANK('Monitor Data'!J1034),"",IF(G$4&gt;'Monitor Data'!J1034,"",ABS(G$4-'Monitor Data'!J1034)))</f>
        <v/>
      </c>
      <c r="H1041" s="5" t="str">
        <f>IF(ISBLANK('Monitor Data'!L1034),"",IF(H$4&gt;'Monitor Data'!L1034,"",ABS(H$4-'Monitor Data'!L1034)))</f>
        <v/>
      </c>
      <c r="I1041" s="5" t="str">
        <f>IF(ISBLANK('Monitor Data'!M1034),"",IF(I$4&gt;'Monitor Data'!M1034,"",ABS(I$4-'Monitor Data'!M1034)))</f>
        <v/>
      </c>
      <c r="J1041" s="5" t="str">
        <f>IF(ISBLANK('Monitor Data'!O1034),"",IF(J$4&gt;'Monitor Data'!O1034,"",ABS(J$4-'Monitor Data'!O1034)))</f>
        <v/>
      </c>
      <c r="K1041" s="5" t="str">
        <f>IF(ISBLANK('Monitor Data'!P1034),"",IF(K$4&gt;'Monitor Data'!P1034,"",ABS(K$4-'Monitor Data'!P1034)))</f>
        <v/>
      </c>
      <c r="L1041" s="5" t="str">
        <f>IF(ISBLANK('Monitor Data'!Q1034),"",IF(L$4&gt;'Monitor Data'!Q1034,"",ABS(L$4-'Monitor Data'!Q1034)))</f>
        <v/>
      </c>
      <c r="M1041" s="5" t="str">
        <f>IF(ISBLANK('Monitor Data'!R1034),"",IF(M$4&gt;'Monitor Data'!R1034,"",ABS(M$4-'Monitor Data'!R1034)))</f>
        <v/>
      </c>
      <c r="N1041" s="5" t="str">
        <f>IF(ISBLANK('Monitor Data'!S1034),"",IF(N$4&gt;'Monitor Data'!S1034,"",ABS(N$4-'Monitor Data'!S1034)))</f>
        <v/>
      </c>
    </row>
    <row r="1042" spans="1:14" x14ac:dyDescent="0.25">
      <c r="A1042" s="8">
        <v>45230</v>
      </c>
      <c r="B1042" s="5" t="str">
        <f>IF(ISBLANK('Monitor Data'!B1035),"",IF(B$4&gt;'Monitor Data'!B1035,"",ABS(B$4-'Monitor Data'!B1035)))</f>
        <v/>
      </c>
      <c r="C1042" s="5" t="str">
        <f>IF(ISBLANK('Monitor Data'!D1035),"",IF(C$4&gt;'Monitor Data'!D1035,"",ABS(C$4-'Monitor Data'!D1035)))</f>
        <v/>
      </c>
      <c r="D1042" s="5" t="str">
        <f>IF(ISBLANK('Monitor Data'!E1035),"",IF(D$4&gt;'Monitor Data'!E1035,"",ABS(D$4-'Monitor Data'!E1035)))</f>
        <v/>
      </c>
      <c r="E1042" s="5" t="str">
        <f>IF(ISBLANK('Monitor Data'!G1035),"",IF(E$4&gt;'Monitor Data'!G1035,"",ABS(E$4-'Monitor Data'!G1035)))</f>
        <v/>
      </c>
      <c r="F1042" s="5" t="str">
        <f>IF(ISBLANK('Monitor Data'!H1035),"",IF(F$4&gt;'Monitor Data'!H1035,"",ABS(F$4-'Monitor Data'!H1035)))</f>
        <v/>
      </c>
      <c r="G1042" s="5" t="str">
        <f>IF(ISBLANK('Monitor Data'!J1035),"",IF(G$4&gt;'Monitor Data'!J1035,"",ABS(G$4-'Monitor Data'!J1035)))</f>
        <v/>
      </c>
      <c r="H1042" s="5" t="str">
        <f>IF(ISBLANK('Monitor Data'!L1035),"",IF(H$4&gt;'Monitor Data'!L1035,"",ABS(H$4-'Monitor Data'!L1035)))</f>
        <v/>
      </c>
      <c r="I1042" s="5" t="str">
        <f>IF(ISBLANK('Monitor Data'!M1035),"",IF(I$4&gt;'Monitor Data'!M1035,"",ABS(I$4-'Monitor Data'!M1035)))</f>
        <v/>
      </c>
      <c r="J1042" s="5" t="str">
        <f>IF(ISBLANK('Monitor Data'!O1035),"",IF(J$4&gt;'Monitor Data'!O1035,"",ABS(J$4-'Monitor Data'!O1035)))</f>
        <v/>
      </c>
      <c r="K1042" s="5" t="str">
        <f>IF(ISBLANK('Monitor Data'!P1035),"",IF(K$4&gt;'Monitor Data'!P1035,"",ABS(K$4-'Monitor Data'!P1035)))</f>
        <v/>
      </c>
      <c r="L1042" s="5" t="str">
        <f>IF(ISBLANK('Monitor Data'!Q1035),"",IF(L$4&gt;'Monitor Data'!Q1035,"",ABS(L$4-'Monitor Data'!Q1035)))</f>
        <v/>
      </c>
      <c r="M1042" s="5" t="str">
        <f>IF(ISBLANK('Monitor Data'!R1035),"",IF(M$4&gt;'Monitor Data'!R1035,"",ABS(M$4-'Monitor Data'!R1035)))</f>
        <v/>
      </c>
      <c r="N1042" s="5" t="str">
        <f>IF(ISBLANK('Monitor Data'!S1035),"",IF(N$4&gt;'Monitor Data'!S1035,"",ABS(N$4-'Monitor Data'!S1035)))</f>
        <v/>
      </c>
    </row>
    <row r="1043" spans="1:14" x14ac:dyDescent="0.25">
      <c r="A1043" s="8">
        <v>45231</v>
      </c>
      <c r="B1043" s="5" t="str">
        <f>IF(ISBLANK('Monitor Data'!B1036),"",IF(B$4&gt;'Monitor Data'!B1036,"",ABS(B$4-'Monitor Data'!B1036)))</f>
        <v/>
      </c>
      <c r="C1043" s="5" t="str">
        <f>IF(ISBLANK('Monitor Data'!D1036),"",IF(C$4&gt;'Monitor Data'!D1036,"",ABS(C$4-'Monitor Data'!D1036)))</f>
        <v/>
      </c>
      <c r="D1043" s="5" t="str">
        <f>IF(ISBLANK('Monitor Data'!E1036),"",IF(D$4&gt;'Monitor Data'!E1036,"",ABS(D$4-'Monitor Data'!E1036)))</f>
        <v/>
      </c>
      <c r="E1043" s="5" t="str">
        <f>IF(ISBLANK('Monitor Data'!G1036),"",IF(E$4&gt;'Monitor Data'!G1036,"",ABS(E$4-'Monitor Data'!G1036)))</f>
        <v/>
      </c>
      <c r="F1043" s="5" t="str">
        <f>IF(ISBLANK('Monitor Data'!H1036),"",IF(F$4&gt;'Monitor Data'!H1036,"",ABS(F$4-'Monitor Data'!H1036)))</f>
        <v/>
      </c>
      <c r="G1043" s="5" t="str">
        <f>IF(ISBLANK('Monitor Data'!J1036),"",IF(G$4&gt;'Monitor Data'!J1036,"",ABS(G$4-'Monitor Data'!J1036)))</f>
        <v/>
      </c>
      <c r="H1043" s="5" t="str">
        <f>IF(ISBLANK('Monitor Data'!L1036),"",IF(H$4&gt;'Monitor Data'!L1036,"",ABS(H$4-'Monitor Data'!L1036)))</f>
        <v/>
      </c>
      <c r="I1043" s="5" t="str">
        <f>IF(ISBLANK('Monitor Data'!M1036),"",IF(I$4&gt;'Monitor Data'!M1036,"",ABS(I$4-'Monitor Data'!M1036)))</f>
        <v/>
      </c>
      <c r="J1043" s="5" t="str">
        <f>IF(ISBLANK('Monitor Data'!O1036),"",IF(J$4&gt;'Monitor Data'!O1036,"",ABS(J$4-'Monitor Data'!O1036)))</f>
        <v/>
      </c>
      <c r="K1043" s="5" t="str">
        <f>IF(ISBLANK('Monitor Data'!P1036),"",IF(K$4&gt;'Monitor Data'!P1036,"",ABS(K$4-'Monitor Data'!P1036)))</f>
        <v/>
      </c>
      <c r="L1043" s="5" t="str">
        <f>IF(ISBLANK('Monitor Data'!Q1036),"",IF(L$4&gt;'Monitor Data'!Q1036,"",ABS(L$4-'Monitor Data'!Q1036)))</f>
        <v/>
      </c>
      <c r="M1043" s="5" t="str">
        <f>IF(ISBLANK('Monitor Data'!R1036),"",IF(M$4&gt;'Monitor Data'!R1036,"",ABS(M$4-'Monitor Data'!R1036)))</f>
        <v/>
      </c>
      <c r="N1043" s="5" t="str">
        <f>IF(ISBLANK('Monitor Data'!S1036),"",IF(N$4&gt;'Monitor Data'!S1036,"",ABS(N$4-'Monitor Data'!S1036)))</f>
        <v/>
      </c>
    </row>
    <row r="1044" spans="1:14" x14ac:dyDescent="0.25">
      <c r="A1044" s="8">
        <v>45232</v>
      </c>
      <c r="B1044" s="5">
        <f>IF(ISBLANK('Monitor Data'!B1037),"",IF(B$4&gt;'Monitor Data'!B1037,"",ABS(B$4-'Monitor Data'!B1037)))</f>
        <v>1.2999999999999989</v>
      </c>
      <c r="C1044" s="5">
        <f>IF(ISBLANK('Monitor Data'!D1037),"",IF(C$4&gt;'Monitor Data'!D1037,"",ABS(C$4-'Monitor Data'!D1037)))</f>
        <v>0.69999999999999929</v>
      </c>
      <c r="D1044" s="5" t="str">
        <f>IF(ISBLANK('Monitor Data'!E1037),"",IF(D$4&gt;'Monitor Data'!E1037,"",ABS(D$4-'Monitor Data'!E1037)))</f>
        <v/>
      </c>
      <c r="E1044" s="5" t="str">
        <f>IF(ISBLANK('Monitor Data'!G1037),"",IF(E$4&gt;'Monitor Data'!G1037,"",ABS(E$4-'Monitor Data'!G1037)))</f>
        <v/>
      </c>
      <c r="F1044" s="5" t="str">
        <f>IF(ISBLANK('Monitor Data'!H1037),"",IF(F$4&gt;'Monitor Data'!H1037,"",ABS(F$4-'Monitor Data'!H1037)))</f>
        <v/>
      </c>
      <c r="G1044" s="5" t="str">
        <f>IF(ISBLANK('Monitor Data'!J1037),"",IF(G$4&gt;'Monitor Data'!J1037,"",ABS(G$4-'Monitor Data'!J1037)))</f>
        <v/>
      </c>
      <c r="H1044" s="5">
        <f>IF(ISBLANK('Monitor Data'!L1037),"",IF(H$4&gt;'Monitor Data'!L1037,"",ABS(H$4-'Monitor Data'!L1037)))</f>
        <v>4.1000000000000005</v>
      </c>
      <c r="I1044" s="5" t="str">
        <f>IF(ISBLANK('Monitor Data'!M1037),"",IF(I$4&gt;'Monitor Data'!M1037,"",ABS(I$4-'Monitor Data'!M1037)))</f>
        <v/>
      </c>
      <c r="J1044" s="5">
        <f>IF(ISBLANK('Monitor Data'!O1037),"",IF(J$4&gt;'Monitor Data'!O1037,"",ABS(J$4-'Monitor Data'!O1037)))</f>
        <v>1.1999999999999993</v>
      </c>
      <c r="K1044" s="5" t="str">
        <f>IF(ISBLANK('Monitor Data'!P1037),"",IF(K$4&gt;'Monitor Data'!P1037,"",ABS(K$4-'Monitor Data'!P1037)))</f>
        <v/>
      </c>
      <c r="L1044" s="5" t="str">
        <f>IF(ISBLANK('Monitor Data'!Q1037),"",IF(L$4&gt;'Monitor Data'!Q1037,"",ABS(L$4-'Monitor Data'!Q1037)))</f>
        <v/>
      </c>
      <c r="M1044" s="5" t="str">
        <f>IF(ISBLANK('Monitor Data'!R1037),"",IF(M$4&gt;'Monitor Data'!R1037,"",ABS(M$4-'Monitor Data'!R1037)))</f>
        <v/>
      </c>
      <c r="N1044" s="5">
        <f>IF(ISBLANK('Monitor Data'!S1037),"",IF(N$4&gt;'Monitor Data'!S1037,"",ABS(N$4-'Monitor Data'!S1037)))</f>
        <v>4.7</v>
      </c>
    </row>
    <row r="1045" spans="1:14" x14ac:dyDescent="0.25">
      <c r="A1045" s="8">
        <v>45233</v>
      </c>
      <c r="B1045" s="5" t="str">
        <f>IF(ISBLANK('Monitor Data'!B1038),"",IF(B$4&gt;'Monitor Data'!B1038,"",ABS(B$4-'Monitor Data'!B1038)))</f>
        <v/>
      </c>
      <c r="C1045" s="5" t="str">
        <f>IF(ISBLANK('Monitor Data'!D1038),"",IF(C$4&gt;'Monitor Data'!D1038,"",ABS(C$4-'Monitor Data'!D1038)))</f>
        <v/>
      </c>
      <c r="D1045" s="5">
        <f>IF(ISBLANK('Monitor Data'!E1038),"",IF(D$4&gt;'Monitor Data'!E1038,"",ABS(D$4-'Monitor Data'!E1038)))</f>
        <v>0.99999999999999911</v>
      </c>
      <c r="E1045" s="5">
        <f>IF(ISBLANK('Monitor Data'!G1038),"",IF(E$4&gt;'Monitor Data'!G1038,"",ABS(E$4-'Monitor Data'!G1038)))</f>
        <v>1.5499999999999998</v>
      </c>
      <c r="F1045" s="5" t="str">
        <f>IF(ISBLANK('Monitor Data'!H1038),"",IF(F$4&gt;'Monitor Data'!H1038,"",ABS(F$4-'Monitor Data'!H1038)))</f>
        <v/>
      </c>
      <c r="G1045" s="5" t="str">
        <f>IF(ISBLANK('Monitor Data'!J1038),"",IF(G$4&gt;'Monitor Data'!J1038,"",ABS(G$4-'Monitor Data'!J1038)))</f>
        <v/>
      </c>
      <c r="H1045" s="5" t="str">
        <f>IF(ISBLANK('Monitor Data'!L1038),"",IF(H$4&gt;'Monitor Data'!L1038,"",ABS(H$4-'Monitor Data'!L1038)))</f>
        <v/>
      </c>
      <c r="I1045" s="5">
        <f>IF(ISBLANK('Monitor Data'!M1038),"",IF(I$4&gt;'Monitor Data'!M1038,"",ABS(I$4-'Monitor Data'!M1038)))</f>
        <v>1.9000000000000004</v>
      </c>
      <c r="J1045" s="5" t="str">
        <f>IF(ISBLANK('Monitor Data'!O1038),"",IF(J$4&gt;'Monitor Data'!O1038,"",ABS(J$4-'Monitor Data'!O1038)))</f>
        <v/>
      </c>
      <c r="K1045" s="5">
        <f>IF(ISBLANK('Monitor Data'!P1038),"",IF(K$4&gt;'Monitor Data'!P1038,"",ABS(K$4-'Monitor Data'!P1038)))</f>
        <v>1.8999999999999995</v>
      </c>
      <c r="L1045" s="5" t="str">
        <f>IF(ISBLANK('Monitor Data'!Q1038),"",IF(L$4&gt;'Monitor Data'!Q1038,"",ABS(L$4-'Monitor Data'!Q1038)))</f>
        <v/>
      </c>
      <c r="M1045" s="5" t="str">
        <f>IF(ISBLANK('Monitor Data'!R1038),"",IF(M$4&gt;'Monitor Data'!R1038,"",ABS(M$4-'Monitor Data'!R1038)))</f>
        <v/>
      </c>
      <c r="N1045" s="5" t="str">
        <f>IF(ISBLANK('Monitor Data'!S1038),"",IF(N$4&gt;'Monitor Data'!S1038,"",ABS(N$4-'Monitor Data'!S1038)))</f>
        <v/>
      </c>
    </row>
    <row r="1046" spans="1:14" x14ac:dyDescent="0.25">
      <c r="A1046" s="8">
        <v>45234</v>
      </c>
      <c r="B1046" s="5" t="str">
        <f>IF(ISBLANK('Monitor Data'!B1039),"",IF(B$4&gt;'Monitor Data'!B1039,"",ABS(B$4-'Monitor Data'!B1039)))</f>
        <v/>
      </c>
      <c r="C1046" s="5" t="str">
        <f>IF(ISBLANK('Monitor Data'!D1039),"",IF(C$4&gt;'Monitor Data'!D1039,"",ABS(C$4-'Monitor Data'!D1039)))</f>
        <v/>
      </c>
      <c r="D1046" s="5">
        <f>IF(ISBLANK('Monitor Data'!E1039),"",IF(D$4&gt;'Monitor Data'!E1039,"",ABS(D$4-'Monitor Data'!E1039)))</f>
        <v>10.400000000000002</v>
      </c>
      <c r="E1046" s="5">
        <f>IF(ISBLANK('Monitor Data'!G1039),"",IF(E$4&gt;'Monitor Data'!G1039,"",ABS(E$4-'Monitor Data'!G1039)))</f>
        <v>12.650000000000002</v>
      </c>
      <c r="F1046" s="5" t="str">
        <f>IF(ISBLANK('Monitor Data'!H1039),"",IF(F$4&gt;'Monitor Data'!H1039,"",ABS(F$4-'Monitor Data'!H1039)))</f>
        <v/>
      </c>
      <c r="G1046" s="5" t="str">
        <f>IF(ISBLANK('Monitor Data'!J1039),"",IF(G$4&gt;'Monitor Data'!J1039,"",ABS(G$4-'Monitor Data'!J1039)))</f>
        <v/>
      </c>
      <c r="H1046" s="5" t="str">
        <f>IF(ISBLANK('Monitor Data'!L1039),"",IF(H$4&gt;'Monitor Data'!L1039,"",ABS(H$4-'Monitor Data'!L1039)))</f>
        <v/>
      </c>
      <c r="I1046" s="5">
        <f>IF(ISBLANK('Monitor Data'!M1039),"",IF(I$4&gt;'Monitor Data'!M1039,"",ABS(I$4-'Monitor Data'!M1039)))</f>
        <v>9</v>
      </c>
      <c r="J1046" s="5" t="str">
        <f>IF(ISBLANK('Monitor Data'!O1039),"",IF(J$4&gt;'Monitor Data'!O1039,"",ABS(J$4-'Monitor Data'!O1039)))</f>
        <v/>
      </c>
      <c r="K1046" s="5">
        <f>IF(ISBLANK('Monitor Data'!P1039),"",IF(K$4&gt;'Monitor Data'!P1039,"",ABS(K$4-'Monitor Data'!P1039)))</f>
        <v>11</v>
      </c>
      <c r="L1046" s="5" t="str">
        <f>IF(ISBLANK('Monitor Data'!Q1039),"",IF(L$4&gt;'Monitor Data'!Q1039,"",ABS(L$4-'Monitor Data'!Q1039)))</f>
        <v/>
      </c>
      <c r="M1046" s="5" t="str">
        <f>IF(ISBLANK('Monitor Data'!R1039),"",IF(M$4&gt;'Monitor Data'!R1039,"",ABS(M$4-'Monitor Data'!R1039)))</f>
        <v/>
      </c>
      <c r="N1046" s="5" t="str">
        <f>IF(ISBLANK('Monitor Data'!S1039),"",IF(N$4&gt;'Monitor Data'!S1039,"",ABS(N$4-'Monitor Data'!S1039)))</f>
        <v/>
      </c>
    </row>
    <row r="1047" spans="1:14" x14ac:dyDescent="0.25">
      <c r="A1047" s="8">
        <v>45235</v>
      </c>
      <c r="B1047" s="5">
        <f>IF(ISBLANK('Monitor Data'!B1040),"",IF(B$4&gt;'Monitor Data'!B1040,"",ABS(B$4-'Monitor Data'!B1040)))</f>
        <v>4.5999999999999996</v>
      </c>
      <c r="C1047" s="5">
        <f>IF(ISBLANK('Monitor Data'!D1040),"",IF(C$4&gt;'Monitor Data'!D1040,"",ABS(C$4-'Monitor Data'!D1040)))</f>
        <v>7</v>
      </c>
      <c r="D1047" s="5">
        <f>IF(ISBLANK('Monitor Data'!E1040),"",IF(D$4&gt;'Monitor Data'!E1040,"",ABS(D$4-'Monitor Data'!E1040)))</f>
        <v>5.6000000000000005</v>
      </c>
      <c r="E1047" s="5">
        <f>IF(ISBLANK('Monitor Data'!G1040),"",IF(E$4&gt;'Monitor Data'!G1040,"",ABS(E$4-'Monitor Data'!G1040)))</f>
        <v>5.6499999999999995</v>
      </c>
      <c r="F1047" s="5">
        <f>IF(ISBLANK('Monitor Data'!H1040),"",IF(F$4&gt;'Monitor Data'!H1040,"",ABS(F$4-'Monitor Data'!H1040)))</f>
        <v>3.5</v>
      </c>
      <c r="G1047" s="5">
        <f>IF(ISBLANK('Monitor Data'!J1040),"",IF(G$4&gt;'Monitor Data'!J1040,"",ABS(G$4-'Monitor Data'!J1040)))</f>
        <v>4.1999999999999993</v>
      </c>
      <c r="H1047" s="5">
        <f>IF(ISBLANK('Monitor Data'!L1040),"",IF(H$4&gt;'Monitor Data'!L1040,"",ABS(H$4-'Monitor Data'!L1040)))</f>
        <v>1.2000000000000002</v>
      </c>
      <c r="I1047" s="5">
        <f>IF(ISBLANK('Monitor Data'!M1040),"",IF(I$4&gt;'Monitor Data'!M1040,"",ABS(I$4-'Monitor Data'!M1040)))</f>
        <v>1.0999999999999996</v>
      </c>
      <c r="J1047" s="5">
        <f>IF(ISBLANK('Monitor Data'!O1040),"",IF(J$4&gt;'Monitor Data'!O1040,"",ABS(J$4-'Monitor Data'!O1040)))</f>
        <v>3.5999999999999996</v>
      </c>
      <c r="K1047" s="5">
        <f>IF(ISBLANK('Monitor Data'!P1040),"",IF(K$4&gt;'Monitor Data'!P1040,"",ABS(K$4-'Monitor Data'!P1040)))</f>
        <v>6.4999999999999991</v>
      </c>
      <c r="L1047" s="5">
        <f>IF(ISBLANK('Monitor Data'!Q1040),"",IF(L$4&gt;'Monitor Data'!Q1040,"",ABS(L$4-'Monitor Data'!Q1040)))</f>
        <v>4.4000000000000004</v>
      </c>
      <c r="M1047" s="5">
        <f>IF(ISBLANK('Monitor Data'!R1040),"",IF(M$4&gt;'Monitor Data'!R1040,"",ABS(M$4-'Monitor Data'!R1040)))</f>
        <v>1</v>
      </c>
      <c r="N1047" s="5">
        <f>IF(ISBLANK('Monitor Data'!S1040),"",IF(N$4&gt;'Monitor Data'!S1040,"",ABS(N$4-'Monitor Data'!S1040)))</f>
        <v>0.20000000000000018</v>
      </c>
    </row>
    <row r="1048" spans="1:14" x14ac:dyDescent="0.25">
      <c r="A1048" s="8">
        <v>45236</v>
      </c>
      <c r="B1048" s="5" t="str">
        <f>IF(ISBLANK('Monitor Data'!B1041),"",IF(B$4&gt;'Monitor Data'!B1041,"",ABS(B$4-'Monitor Data'!B1041)))</f>
        <v/>
      </c>
      <c r="C1048" s="5" t="str">
        <f>IF(ISBLANK('Monitor Data'!D1041),"",IF(C$4&gt;'Monitor Data'!D1041,"",ABS(C$4-'Monitor Data'!D1041)))</f>
        <v/>
      </c>
      <c r="D1048" s="5" t="str">
        <f>IF(ISBLANK('Monitor Data'!E1041),"",IF(D$4&gt;'Monitor Data'!E1041,"",ABS(D$4-'Monitor Data'!E1041)))</f>
        <v/>
      </c>
      <c r="E1048" s="5" t="str">
        <f>IF(ISBLANK('Monitor Data'!G1041),"",IF(E$4&gt;'Monitor Data'!G1041,"",ABS(E$4-'Monitor Data'!G1041)))</f>
        <v/>
      </c>
      <c r="F1048" s="5" t="str">
        <f>IF(ISBLANK('Monitor Data'!H1041),"",IF(F$4&gt;'Monitor Data'!H1041,"",ABS(F$4-'Monitor Data'!H1041)))</f>
        <v/>
      </c>
      <c r="G1048" s="5" t="str">
        <f>IF(ISBLANK('Monitor Data'!J1041),"",IF(G$4&gt;'Monitor Data'!J1041,"",ABS(G$4-'Monitor Data'!J1041)))</f>
        <v/>
      </c>
      <c r="H1048" s="5" t="str">
        <f>IF(ISBLANK('Monitor Data'!L1041),"",IF(H$4&gt;'Monitor Data'!L1041,"",ABS(H$4-'Monitor Data'!L1041)))</f>
        <v/>
      </c>
      <c r="I1048" s="5" t="str">
        <f>IF(ISBLANK('Monitor Data'!M1041),"",IF(I$4&gt;'Monitor Data'!M1041,"",ABS(I$4-'Monitor Data'!M1041)))</f>
        <v/>
      </c>
      <c r="J1048" s="5" t="str">
        <f>IF(ISBLANK('Monitor Data'!O1041),"",IF(J$4&gt;'Monitor Data'!O1041,"",ABS(J$4-'Monitor Data'!O1041)))</f>
        <v/>
      </c>
      <c r="K1048" s="5" t="str">
        <f>IF(ISBLANK('Monitor Data'!P1041),"",IF(K$4&gt;'Monitor Data'!P1041,"",ABS(K$4-'Monitor Data'!P1041)))</f>
        <v/>
      </c>
      <c r="L1048" s="5" t="str">
        <f>IF(ISBLANK('Monitor Data'!Q1041),"",IF(L$4&gt;'Monitor Data'!Q1041,"",ABS(L$4-'Monitor Data'!Q1041)))</f>
        <v/>
      </c>
      <c r="M1048" s="5" t="str">
        <f>IF(ISBLANK('Monitor Data'!R1041),"",IF(M$4&gt;'Monitor Data'!R1041,"",ABS(M$4-'Monitor Data'!R1041)))</f>
        <v/>
      </c>
      <c r="N1048" s="5" t="str">
        <f>IF(ISBLANK('Monitor Data'!S1041),"",IF(N$4&gt;'Monitor Data'!S1041,"",ABS(N$4-'Monitor Data'!S1041)))</f>
        <v/>
      </c>
    </row>
    <row r="1049" spans="1:14" x14ac:dyDescent="0.25">
      <c r="A1049" s="8">
        <v>45237</v>
      </c>
      <c r="B1049" s="5" t="str">
        <f>IF(ISBLANK('Monitor Data'!B1042),"",IF(B$4&gt;'Monitor Data'!B1042,"",ABS(B$4-'Monitor Data'!B1042)))</f>
        <v/>
      </c>
      <c r="C1049" s="5" t="str">
        <f>IF(ISBLANK('Monitor Data'!D1042),"",IF(C$4&gt;'Monitor Data'!D1042,"",ABS(C$4-'Monitor Data'!D1042)))</f>
        <v/>
      </c>
      <c r="D1049" s="5">
        <f>IF(ISBLANK('Monitor Data'!E1042),"",IF(D$4&gt;'Monitor Data'!E1042,"",ABS(D$4-'Monitor Data'!E1042)))</f>
        <v>1.6000000000000005</v>
      </c>
      <c r="E1049" s="5" t="str">
        <f>IF(ISBLANK('Monitor Data'!G1042),"",IF(E$4&gt;'Monitor Data'!G1042,"",ABS(E$4-'Monitor Data'!G1042)))</f>
        <v/>
      </c>
      <c r="F1049" s="5" t="str">
        <f>IF(ISBLANK('Monitor Data'!H1042),"",IF(F$4&gt;'Monitor Data'!H1042,"",ABS(F$4-'Monitor Data'!H1042)))</f>
        <v/>
      </c>
      <c r="G1049" s="5" t="str">
        <f>IF(ISBLANK('Monitor Data'!J1042),"",IF(G$4&gt;'Monitor Data'!J1042,"",ABS(G$4-'Monitor Data'!J1042)))</f>
        <v/>
      </c>
      <c r="H1049" s="5" t="str">
        <f>IF(ISBLANK('Monitor Data'!L1042),"",IF(H$4&gt;'Monitor Data'!L1042,"",ABS(H$4-'Monitor Data'!L1042)))</f>
        <v/>
      </c>
      <c r="I1049" s="5">
        <f>IF(ISBLANK('Monitor Data'!M1042),"",IF(I$4&gt;'Monitor Data'!M1042,"",ABS(I$4-'Monitor Data'!M1042)))</f>
        <v>1.0999999999999996</v>
      </c>
      <c r="J1049" s="5" t="str">
        <f>IF(ISBLANK('Monitor Data'!O1042),"",IF(J$4&gt;'Monitor Data'!O1042,"",ABS(J$4-'Monitor Data'!O1042)))</f>
        <v/>
      </c>
      <c r="K1049" s="5">
        <f>IF(ISBLANK('Monitor Data'!P1042),"",IF(K$4&gt;'Monitor Data'!P1042,"",ABS(K$4-'Monitor Data'!P1042)))</f>
        <v>0.29999999999999982</v>
      </c>
      <c r="L1049" s="5" t="str">
        <f>IF(ISBLANK('Monitor Data'!Q1042),"",IF(L$4&gt;'Monitor Data'!Q1042,"",ABS(L$4-'Monitor Data'!Q1042)))</f>
        <v/>
      </c>
      <c r="M1049" s="5" t="str">
        <f>IF(ISBLANK('Monitor Data'!R1042),"",IF(M$4&gt;'Monitor Data'!R1042,"",ABS(M$4-'Monitor Data'!R1042)))</f>
        <v/>
      </c>
      <c r="N1049" s="5" t="str">
        <f>IF(ISBLANK('Monitor Data'!S1042),"",IF(N$4&gt;'Monitor Data'!S1042,"",ABS(N$4-'Monitor Data'!S1042)))</f>
        <v/>
      </c>
    </row>
    <row r="1050" spans="1:14" x14ac:dyDescent="0.25">
      <c r="A1050" s="8">
        <v>45238</v>
      </c>
      <c r="B1050" s="5">
        <f>IF(ISBLANK('Monitor Data'!B1043),"",IF(B$4&gt;'Monitor Data'!B1043,"",ABS(B$4-'Monitor Data'!B1043)))</f>
        <v>9.9999999999999645E-2</v>
      </c>
      <c r="C1050" s="5" t="str">
        <f>IF(ISBLANK('Monitor Data'!D1043),"",IF(C$4&gt;'Monitor Data'!D1043,"",ABS(C$4-'Monitor Data'!D1043)))</f>
        <v/>
      </c>
      <c r="D1050" s="5">
        <f>IF(ISBLANK('Monitor Data'!E1043),"",IF(D$4&gt;'Monitor Data'!E1043,"",ABS(D$4-'Monitor Data'!E1043)))</f>
        <v>4.3</v>
      </c>
      <c r="E1050" s="5">
        <f>IF(ISBLANK('Monitor Data'!G1043),"",IF(E$4&gt;'Monitor Data'!G1043,"",ABS(E$4-'Monitor Data'!G1043)))</f>
        <v>1.8500000000000005</v>
      </c>
      <c r="F1050" s="5">
        <f>IF(ISBLANK('Monitor Data'!H1043),"",IF(F$4&gt;'Monitor Data'!H1043,"",ABS(F$4-'Monitor Data'!H1043)))</f>
        <v>0.20000000000000018</v>
      </c>
      <c r="G1050" s="5">
        <f>IF(ISBLANK('Monitor Data'!J1043),"",IF(G$4&gt;'Monitor Data'!J1043,"",ABS(G$4-'Monitor Data'!J1043)))</f>
        <v>2.5999999999999996</v>
      </c>
      <c r="H1050" s="5">
        <f>IF(ISBLANK('Monitor Data'!L1043),"",IF(H$4&gt;'Monitor Data'!L1043,"",ABS(H$4-'Monitor Data'!L1043)))</f>
        <v>1.2000000000000002</v>
      </c>
      <c r="I1050" s="5">
        <f>IF(ISBLANK('Monitor Data'!M1043),"",IF(I$4&gt;'Monitor Data'!M1043,"",ABS(I$4-'Monitor Data'!M1043)))</f>
        <v>0.70000000000000018</v>
      </c>
      <c r="J1050" s="5" t="str">
        <f>IF(ISBLANK('Monitor Data'!O1043),"",IF(J$4&gt;'Monitor Data'!O1043,"",ABS(J$4-'Monitor Data'!O1043)))</f>
        <v/>
      </c>
      <c r="K1050" s="5">
        <f>IF(ISBLANK('Monitor Data'!P1043),"",IF(K$4&gt;'Monitor Data'!P1043,"",ABS(K$4-'Monitor Data'!P1043)))</f>
        <v>1.6000000000000005</v>
      </c>
      <c r="L1050" s="5">
        <f>IF(ISBLANK('Monitor Data'!Q1043),"",IF(L$4&gt;'Monitor Data'!Q1043,"",ABS(L$4-'Monitor Data'!Q1043)))</f>
        <v>1.7000000000000011</v>
      </c>
      <c r="M1050" s="5">
        <f>IF(ISBLANK('Monitor Data'!R1043),"",IF(M$4&gt;'Monitor Data'!R1043,"",ABS(M$4-'Monitor Data'!R1043)))</f>
        <v>2.6000000000000005</v>
      </c>
      <c r="N1050" s="5">
        <f>IF(ISBLANK('Monitor Data'!S1043),"",IF(N$4&gt;'Monitor Data'!S1043,"",ABS(N$4-'Monitor Data'!S1043)))</f>
        <v>0.59999999999999964</v>
      </c>
    </row>
    <row r="1051" spans="1:14" x14ac:dyDescent="0.25">
      <c r="A1051" s="8">
        <v>45239</v>
      </c>
      <c r="B1051" s="5" t="str">
        <f>IF(ISBLANK('Monitor Data'!B1044),"",IF(B$4&gt;'Monitor Data'!B1044,"",ABS(B$4-'Monitor Data'!B1044)))</f>
        <v/>
      </c>
      <c r="C1051" s="5" t="str">
        <f>IF(ISBLANK('Monitor Data'!D1044),"",IF(C$4&gt;'Monitor Data'!D1044,"",ABS(C$4-'Monitor Data'!D1044)))</f>
        <v/>
      </c>
      <c r="D1051" s="5" t="str">
        <f>IF(ISBLANK('Monitor Data'!E1044),"",IF(D$4&gt;'Monitor Data'!E1044,"",ABS(D$4-'Monitor Data'!E1044)))</f>
        <v/>
      </c>
      <c r="E1051" s="5" t="str">
        <f>IF(ISBLANK('Monitor Data'!G1044),"",IF(E$4&gt;'Monitor Data'!G1044,"",ABS(E$4-'Monitor Data'!G1044)))</f>
        <v/>
      </c>
      <c r="F1051" s="5" t="str">
        <f>IF(ISBLANK('Monitor Data'!H1044),"",IF(F$4&gt;'Monitor Data'!H1044,"",ABS(F$4-'Monitor Data'!H1044)))</f>
        <v/>
      </c>
      <c r="G1051" s="5" t="str">
        <f>IF(ISBLANK('Monitor Data'!J1044),"",IF(G$4&gt;'Monitor Data'!J1044,"",ABS(G$4-'Monitor Data'!J1044)))</f>
        <v/>
      </c>
      <c r="H1051" s="5" t="str">
        <f>IF(ISBLANK('Monitor Data'!L1044),"",IF(H$4&gt;'Monitor Data'!L1044,"",ABS(H$4-'Monitor Data'!L1044)))</f>
        <v/>
      </c>
      <c r="I1051" s="5" t="str">
        <f>IF(ISBLANK('Monitor Data'!M1044),"",IF(I$4&gt;'Monitor Data'!M1044,"",ABS(I$4-'Monitor Data'!M1044)))</f>
        <v/>
      </c>
      <c r="J1051" s="5" t="str">
        <f>IF(ISBLANK('Monitor Data'!O1044),"",IF(J$4&gt;'Monitor Data'!O1044,"",ABS(J$4-'Monitor Data'!O1044)))</f>
        <v/>
      </c>
      <c r="K1051" s="5" t="str">
        <f>IF(ISBLANK('Monitor Data'!P1044),"",IF(K$4&gt;'Monitor Data'!P1044,"",ABS(K$4-'Monitor Data'!P1044)))</f>
        <v/>
      </c>
      <c r="L1051" s="5" t="str">
        <f>IF(ISBLANK('Monitor Data'!Q1044),"",IF(L$4&gt;'Monitor Data'!Q1044,"",ABS(L$4-'Monitor Data'!Q1044)))</f>
        <v/>
      </c>
      <c r="M1051" s="5" t="str">
        <f>IF(ISBLANK('Monitor Data'!R1044),"",IF(M$4&gt;'Monitor Data'!R1044,"",ABS(M$4-'Monitor Data'!R1044)))</f>
        <v/>
      </c>
      <c r="N1051" s="5" t="str">
        <f>IF(ISBLANK('Monitor Data'!S1044),"",IF(N$4&gt;'Monitor Data'!S1044,"",ABS(N$4-'Monitor Data'!S1044)))</f>
        <v/>
      </c>
    </row>
    <row r="1052" spans="1:14" x14ac:dyDescent="0.25">
      <c r="A1052" s="8">
        <v>45240</v>
      </c>
      <c r="B1052" s="5" t="str">
        <f>IF(ISBLANK('Monitor Data'!B1045),"",IF(B$4&gt;'Monitor Data'!B1045,"",ABS(B$4-'Monitor Data'!B1045)))</f>
        <v/>
      </c>
      <c r="C1052" s="5" t="str">
        <f>IF(ISBLANK('Monitor Data'!D1045),"",IF(C$4&gt;'Monitor Data'!D1045,"",ABS(C$4-'Monitor Data'!D1045)))</f>
        <v/>
      </c>
      <c r="D1052" s="5">
        <f>IF(ISBLANK('Monitor Data'!E1045),"",IF(D$4&gt;'Monitor Data'!E1045,"",ABS(D$4-'Monitor Data'!E1045)))</f>
        <v>0</v>
      </c>
      <c r="E1052" s="5" t="str">
        <f>IF(ISBLANK('Monitor Data'!G1045),"",IF(E$4&gt;'Monitor Data'!G1045,"",ABS(E$4-'Monitor Data'!G1045)))</f>
        <v/>
      </c>
      <c r="F1052" s="5" t="str">
        <f>IF(ISBLANK('Monitor Data'!H1045),"",IF(F$4&gt;'Monitor Data'!H1045,"",ABS(F$4-'Monitor Data'!H1045)))</f>
        <v/>
      </c>
      <c r="G1052" s="5" t="str">
        <f>IF(ISBLANK('Monitor Data'!J1045),"",IF(G$4&gt;'Monitor Data'!J1045,"",ABS(G$4-'Monitor Data'!J1045)))</f>
        <v/>
      </c>
      <c r="H1052" s="5" t="str">
        <f>IF(ISBLANK('Monitor Data'!L1045),"",IF(H$4&gt;'Monitor Data'!L1045,"",ABS(H$4-'Monitor Data'!L1045)))</f>
        <v/>
      </c>
      <c r="I1052" s="5" t="str">
        <f>IF(ISBLANK('Monitor Data'!M1045),"",IF(I$4&gt;'Monitor Data'!M1045,"",ABS(I$4-'Monitor Data'!M1045)))</f>
        <v/>
      </c>
      <c r="J1052" s="5" t="str">
        <f>IF(ISBLANK('Monitor Data'!O1045),"",IF(J$4&gt;'Monitor Data'!O1045,"",ABS(J$4-'Monitor Data'!O1045)))</f>
        <v/>
      </c>
      <c r="K1052" s="5" t="str">
        <f>IF(ISBLANK('Monitor Data'!P1045),"",IF(K$4&gt;'Monitor Data'!P1045,"",ABS(K$4-'Monitor Data'!P1045)))</f>
        <v/>
      </c>
      <c r="L1052" s="5" t="str">
        <f>IF(ISBLANK('Monitor Data'!Q1045),"",IF(L$4&gt;'Monitor Data'!Q1045,"",ABS(L$4-'Monitor Data'!Q1045)))</f>
        <v/>
      </c>
      <c r="M1052" s="5" t="str">
        <f>IF(ISBLANK('Monitor Data'!R1045),"",IF(M$4&gt;'Monitor Data'!R1045,"",ABS(M$4-'Monitor Data'!R1045)))</f>
        <v/>
      </c>
      <c r="N1052" s="5" t="str">
        <f>IF(ISBLANK('Monitor Data'!S1045),"",IF(N$4&gt;'Monitor Data'!S1045,"",ABS(N$4-'Monitor Data'!S1045)))</f>
        <v/>
      </c>
    </row>
    <row r="1053" spans="1:14" x14ac:dyDescent="0.25">
      <c r="A1053" s="8">
        <v>45241</v>
      </c>
      <c r="B1053" s="5">
        <f>IF(ISBLANK('Monitor Data'!B1046),"",IF(B$4&gt;'Monitor Data'!B1046,"",ABS(B$4-'Monitor Data'!B1046)))</f>
        <v>1.6999999999999993</v>
      </c>
      <c r="C1053" s="5" t="str">
        <f>IF(ISBLANK('Monitor Data'!D1046),"",IF(C$4&gt;'Monitor Data'!D1046,"",ABS(C$4-'Monitor Data'!D1046)))</f>
        <v/>
      </c>
      <c r="D1053" s="5">
        <f>IF(ISBLANK('Monitor Data'!E1046),"",IF(D$4&gt;'Monitor Data'!E1046,"",ABS(D$4-'Monitor Data'!E1046)))</f>
        <v>9.9999999999999645E-2</v>
      </c>
      <c r="E1053" s="5">
        <f>IF(ISBLANK('Monitor Data'!G1046),"",IF(E$4&gt;'Monitor Data'!G1046,"",ABS(E$4-'Monitor Data'!G1046)))</f>
        <v>3.1499999999999995</v>
      </c>
      <c r="F1053" s="5">
        <f>IF(ISBLANK('Monitor Data'!H1046),"",IF(F$4&gt;'Monitor Data'!H1046,"",ABS(F$4-'Monitor Data'!H1046)))</f>
        <v>0</v>
      </c>
      <c r="G1053" s="5" t="str">
        <f>IF(ISBLANK('Monitor Data'!J1046),"",IF(G$4&gt;'Monitor Data'!J1046,"",ABS(G$4-'Monitor Data'!J1046)))</f>
        <v/>
      </c>
      <c r="H1053" s="5">
        <f>IF(ISBLANK('Monitor Data'!L1046),"",IF(H$4&gt;'Monitor Data'!L1046,"",ABS(H$4-'Monitor Data'!L1046)))</f>
        <v>0.5</v>
      </c>
      <c r="I1053" s="5" t="str">
        <f>IF(ISBLANK('Monitor Data'!M1046),"",IF(I$4&gt;'Monitor Data'!M1046,"",ABS(I$4-'Monitor Data'!M1046)))</f>
        <v/>
      </c>
      <c r="J1053" s="5" t="str">
        <f>IF(ISBLANK('Monitor Data'!O1046),"",IF(J$4&gt;'Monitor Data'!O1046,"",ABS(J$4-'Monitor Data'!O1046)))</f>
        <v/>
      </c>
      <c r="K1053" s="5" t="str">
        <f>IF(ISBLANK('Monitor Data'!P1046),"",IF(K$4&gt;'Monitor Data'!P1046,"",ABS(K$4-'Monitor Data'!P1046)))</f>
        <v/>
      </c>
      <c r="L1053" s="5" t="str">
        <f>IF(ISBLANK('Monitor Data'!Q1046),"",IF(L$4&gt;'Monitor Data'!Q1046,"",ABS(L$4-'Monitor Data'!Q1046)))</f>
        <v/>
      </c>
      <c r="M1053" s="5">
        <f>IF(ISBLANK('Monitor Data'!R1046),"",IF(M$4&gt;'Monitor Data'!R1046,"",ABS(M$4-'Monitor Data'!R1046)))</f>
        <v>0</v>
      </c>
      <c r="N1053" s="5" t="str">
        <f>IF(ISBLANK('Monitor Data'!S1046),"",IF(N$4&gt;'Monitor Data'!S1046,"",ABS(N$4-'Monitor Data'!S1046)))</f>
        <v/>
      </c>
    </row>
    <row r="1054" spans="1:14" x14ac:dyDescent="0.25">
      <c r="A1054" s="8">
        <v>45242</v>
      </c>
      <c r="B1054" s="5" t="str">
        <f>IF(ISBLANK('Monitor Data'!B1047),"",IF(B$4&gt;'Monitor Data'!B1047,"",ABS(B$4-'Monitor Data'!B1047)))</f>
        <v/>
      </c>
      <c r="C1054" s="5" t="str">
        <f>IF(ISBLANK('Monitor Data'!D1047),"",IF(C$4&gt;'Monitor Data'!D1047,"",ABS(C$4-'Monitor Data'!D1047)))</f>
        <v/>
      </c>
      <c r="D1054" s="5">
        <f>IF(ISBLANK('Monitor Data'!E1047),"",IF(D$4&gt;'Monitor Data'!E1047,"",ABS(D$4-'Monitor Data'!E1047)))</f>
        <v>0.29999999999999982</v>
      </c>
      <c r="E1054" s="5">
        <f>IF(ISBLANK('Monitor Data'!G1047),"",IF(E$4&gt;'Monitor Data'!G1047,"",ABS(E$4-'Monitor Data'!G1047)))</f>
        <v>0.25</v>
      </c>
      <c r="F1054" s="5" t="str">
        <f>IF(ISBLANK('Monitor Data'!H1047),"",IF(F$4&gt;'Monitor Data'!H1047,"",ABS(F$4-'Monitor Data'!H1047)))</f>
        <v/>
      </c>
      <c r="G1054" s="5" t="str">
        <f>IF(ISBLANK('Monitor Data'!J1047),"",IF(G$4&gt;'Monitor Data'!J1047,"",ABS(G$4-'Monitor Data'!J1047)))</f>
        <v/>
      </c>
      <c r="H1054" s="5" t="str">
        <f>IF(ISBLANK('Monitor Data'!L1047),"",IF(H$4&gt;'Monitor Data'!L1047,"",ABS(H$4-'Monitor Data'!L1047)))</f>
        <v/>
      </c>
      <c r="I1054" s="5" t="str">
        <f>IF(ISBLANK('Monitor Data'!M1047),"",IF(I$4&gt;'Monitor Data'!M1047,"",ABS(I$4-'Monitor Data'!M1047)))</f>
        <v/>
      </c>
      <c r="J1054" s="5" t="str">
        <f>IF(ISBLANK('Monitor Data'!O1047),"",IF(J$4&gt;'Monitor Data'!O1047,"",ABS(J$4-'Monitor Data'!O1047)))</f>
        <v/>
      </c>
      <c r="K1054" s="5" t="str">
        <f>IF(ISBLANK('Monitor Data'!P1047),"",IF(K$4&gt;'Monitor Data'!P1047,"",ABS(K$4-'Monitor Data'!P1047)))</f>
        <v/>
      </c>
      <c r="L1054" s="5" t="str">
        <f>IF(ISBLANK('Monitor Data'!Q1047),"",IF(L$4&gt;'Monitor Data'!Q1047,"",ABS(L$4-'Monitor Data'!Q1047)))</f>
        <v/>
      </c>
      <c r="M1054" s="5" t="str">
        <f>IF(ISBLANK('Monitor Data'!R1047),"",IF(M$4&gt;'Monitor Data'!R1047,"",ABS(M$4-'Monitor Data'!R1047)))</f>
        <v/>
      </c>
      <c r="N1054" s="5" t="str">
        <f>IF(ISBLANK('Monitor Data'!S1047),"",IF(N$4&gt;'Monitor Data'!S1047,"",ABS(N$4-'Monitor Data'!S1047)))</f>
        <v/>
      </c>
    </row>
    <row r="1055" spans="1:14" x14ac:dyDescent="0.25">
      <c r="A1055" s="8">
        <v>45243</v>
      </c>
      <c r="B1055" s="5" t="str">
        <f>IF(ISBLANK('Monitor Data'!B1048),"",IF(B$4&gt;'Monitor Data'!B1048,"",ABS(B$4-'Monitor Data'!B1048)))</f>
        <v/>
      </c>
      <c r="C1055" s="5" t="str">
        <f>IF(ISBLANK('Monitor Data'!D1048),"",IF(C$4&gt;'Monitor Data'!D1048,"",ABS(C$4-'Monitor Data'!D1048)))</f>
        <v/>
      </c>
      <c r="D1055" s="5" t="str">
        <f>IF(ISBLANK('Monitor Data'!E1048),"",IF(D$4&gt;'Monitor Data'!E1048,"",ABS(D$4-'Monitor Data'!E1048)))</f>
        <v/>
      </c>
      <c r="E1055" s="5">
        <f>IF(ISBLANK('Monitor Data'!G1048),"",IF(E$4&gt;'Monitor Data'!G1048,"",ABS(E$4-'Monitor Data'!G1048)))</f>
        <v>2.5499999999999998</v>
      </c>
      <c r="F1055" s="5" t="str">
        <f>IF(ISBLANK('Monitor Data'!H1048),"",IF(F$4&gt;'Monitor Data'!H1048,"",ABS(F$4-'Monitor Data'!H1048)))</f>
        <v/>
      </c>
      <c r="G1055" s="5" t="str">
        <f>IF(ISBLANK('Monitor Data'!J1048),"",IF(G$4&gt;'Monitor Data'!J1048,"",ABS(G$4-'Monitor Data'!J1048)))</f>
        <v/>
      </c>
      <c r="H1055" s="5" t="str">
        <f>IF(ISBLANK('Monitor Data'!L1048),"",IF(H$4&gt;'Monitor Data'!L1048,"",ABS(H$4-'Monitor Data'!L1048)))</f>
        <v/>
      </c>
      <c r="I1055" s="5" t="str">
        <f>IF(ISBLANK('Monitor Data'!M1048),"",IF(I$4&gt;'Monitor Data'!M1048,"",ABS(I$4-'Monitor Data'!M1048)))</f>
        <v/>
      </c>
      <c r="J1055" s="5" t="str">
        <f>IF(ISBLANK('Monitor Data'!O1048),"",IF(J$4&gt;'Monitor Data'!O1048,"",ABS(J$4-'Monitor Data'!O1048)))</f>
        <v/>
      </c>
      <c r="K1055" s="5" t="str">
        <f>IF(ISBLANK('Monitor Data'!P1048),"",IF(K$4&gt;'Monitor Data'!P1048,"",ABS(K$4-'Monitor Data'!P1048)))</f>
        <v/>
      </c>
      <c r="L1055" s="5" t="str">
        <f>IF(ISBLANK('Monitor Data'!Q1048),"",IF(L$4&gt;'Monitor Data'!Q1048,"",ABS(L$4-'Monitor Data'!Q1048)))</f>
        <v/>
      </c>
      <c r="M1055" s="5" t="str">
        <f>IF(ISBLANK('Monitor Data'!R1048),"",IF(M$4&gt;'Monitor Data'!R1048,"",ABS(M$4-'Monitor Data'!R1048)))</f>
        <v/>
      </c>
      <c r="N1055" s="5" t="str">
        <f>IF(ISBLANK('Monitor Data'!S1048),"",IF(N$4&gt;'Monitor Data'!S1048,"",ABS(N$4-'Monitor Data'!S1048)))</f>
        <v/>
      </c>
    </row>
    <row r="1056" spans="1:14" x14ac:dyDescent="0.25">
      <c r="A1056" s="8">
        <v>45244</v>
      </c>
      <c r="B1056" s="5">
        <f>IF(ISBLANK('Monitor Data'!B1049),"",IF(B$4&gt;'Monitor Data'!B1049,"",ABS(B$4-'Monitor Data'!B1049)))</f>
        <v>0.69999999999999929</v>
      </c>
      <c r="C1056" s="5">
        <f>IF(ISBLANK('Monitor Data'!D1049),"",IF(C$4&gt;'Monitor Data'!D1049,"",ABS(C$4-'Monitor Data'!D1049)))</f>
        <v>0.80000000000000071</v>
      </c>
      <c r="D1056" s="5">
        <f>IF(ISBLANK('Monitor Data'!E1049),"",IF(D$4&gt;'Monitor Data'!E1049,"",ABS(D$4-'Monitor Data'!E1049)))</f>
        <v>1.7000000000000002</v>
      </c>
      <c r="E1056" s="5">
        <f>IF(ISBLANK('Monitor Data'!G1049),"",IF(E$4&gt;'Monitor Data'!G1049,"",ABS(E$4-'Monitor Data'!G1049)))</f>
        <v>0.34999999999999964</v>
      </c>
      <c r="F1056" s="5" t="str">
        <f>IF(ISBLANK('Monitor Data'!H1049),"",IF(F$4&gt;'Monitor Data'!H1049,"",ABS(F$4-'Monitor Data'!H1049)))</f>
        <v/>
      </c>
      <c r="G1056" s="5" t="str">
        <f>IF(ISBLANK('Monitor Data'!J1049),"",IF(G$4&gt;'Monitor Data'!J1049,"",ABS(G$4-'Monitor Data'!J1049)))</f>
        <v/>
      </c>
      <c r="H1056" s="5" t="str">
        <f>IF(ISBLANK('Monitor Data'!L1049),"",IF(H$4&gt;'Monitor Data'!L1049,"",ABS(H$4-'Monitor Data'!L1049)))</f>
        <v/>
      </c>
      <c r="I1056" s="5" t="str">
        <f>IF(ISBLANK('Monitor Data'!M1049),"",IF(I$4&gt;'Monitor Data'!M1049,"",ABS(I$4-'Monitor Data'!M1049)))</f>
        <v/>
      </c>
      <c r="J1056" s="5" t="str">
        <f>IF(ISBLANK('Monitor Data'!O1049),"",IF(J$4&gt;'Monitor Data'!O1049,"",ABS(J$4-'Monitor Data'!O1049)))</f>
        <v/>
      </c>
      <c r="K1056" s="5">
        <f>IF(ISBLANK('Monitor Data'!P1049),"",IF(K$4&gt;'Monitor Data'!P1049,"",ABS(K$4-'Monitor Data'!P1049)))</f>
        <v>1.1000000000000005</v>
      </c>
      <c r="L1056" s="5">
        <f>IF(ISBLANK('Monitor Data'!Q1049),"",IF(L$4&gt;'Monitor Data'!Q1049,"",ABS(L$4-'Monitor Data'!Q1049)))</f>
        <v>0.80000000000000071</v>
      </c>
      <c r="M1056" s="5" t="str">
        <f>IF(ISBLANK('Monitor Data'!R1049),"",IF(M$4&gt;'Monitor Data'!R1049,"",ABS(M$4-'Monitor Data'!R1049)))</f>
        <v/>
      </c>
      <c r="N1056" s="5" t="str">
        <f>IF(ISBLANK('Monitor Data'!S1049),"",IF(N$4&gt;'Monitor Data'!S1049,"",ABS(N$4-'Monitor Data'!S1049)))</f>
        <v/>
      </c>
    </row>
    <row r="1057" spans="1:14" x14ac:dyDescent="0.25">
      <c r="A1057" s="8">
        <v>45245</v>
      </c>
      <c r="B1057" s="5" t="str">
        <f>IF(ISBLANK('Monitor Data'!B1050),"",IF(B$4&gt;'Monitor Data'!B1050,"",ABS(B$4-'Monitor Data'!B1050)))</f>
        <v/>
      </c>
      <c r="C1057" s="5" t="str">
        <f>IF(ISBLANK('Monitor Data'!D1050),"",IF(C$4&gt;'Monitor Data'!D1050,"",ABS(C$4-'Monitor Data'!D1050)))</f>
        <v/>
      </c>
      <c r="D1057" s="5">
        <f>IF(ISBLANK('Monitor Data'!E1050),"",IF(D$4&gt;'Monitor Data'!E1050,"",ABS(D$4-'Monitor Data'!E1050)))</f>
        <v>3.1000000000000005</v>
      </c>
      <c r="E1057" s="5">
        <f>IF(ISBLANK('Monitor Data'!G1050),"",IF(E$4&gt;'Monitor Data'!G1050,"",ABS(E$4-'Monitor Data'!G1050)))</f>
        <v>4.45</v>
      </c>
      <c r="F1057" s="5" t="str">
        <f>IF(ISBLANK('Monitor Data'!H1050),"",IF(F$4&gt;'Monitor Data'!H1050,"",ABS(F$4-'Monitor Data'!H1050)))</f>
        <v/>
      </c>
      <c r="G1057" s="5" t="str">
        <f>IF(ISBLANK('Monitor Data'!J1050),"",IF(G$4&gt;'Monitor Data'!J1050,"",ABS(G$4-'Monitor Data'!J1050)))</f>
        <v/>
      </c>
      <c r="H1057" s="5" t="str">
        <f>IF(ISBLANK('Monitor Data'!L1050),"",IF(H$4&gt;'Monitor Data'!L1050,"",ABS(H$4-'Monitor Data'!L1050)))</f>
        <v/>
      </c>
      <c r="I1057" s="5">
        <f>IF(ISBLANK('Monitor Data'!M1050),"",IF(I$4&gt;'Monitor Data'!M1050,"",ABS(I$4-'Monitor Data'!M1050)))</f>
        <v>2.5999999999999996</v>
      </c>
      <c r="J1057" s="5" t="str">
        <f>IF(ISBLANK('Monitor Data'!O1050),"",IF(J$4&gt;'Monitor Data'!O1050,"",ABS(J$4-'Monitor Data'!O1050)))</f>
        <v/>
      </c>
      <c r="K1057" s="5">
        <f>IF(ISBLANK('Monitor Data'!P1050),"",IF(K$4&gt;'Monitor Data'!P1050,"",ABS(K$4-'Monitor Data'!P1050)))</f>
        <v>4.9999999999999991</v>
      </c>
      <c r="L1057" s="5" t="str">
        <f>IF(ISBLANK('Monitor Data'!Q1050),"",IF(L$4&gt;'Monitor Data'!Q1050,"",ABS(L$4-'Monitor Data'!Q1050)))</f>
        <v/>
      </c>
      <c r="M1057" s="5" t="str">
        <f>IF(ISBLANK('Monitor Data'!R1050),"",IF(M$4&gt;'Monitor Data'!R1050,"",ABS(M$4-'Monitor Data'!R1050)))</f>
        <v/>
      </c>
      <c r="N1057" s="5" t="str">
        <f>IF(ISBLANK('Monitor Data'!S1050),"",IF(N$4&gt;'Monitor Data'!S1050,"",ABS(N$4-'Monitor Data'!S1050)))</f>
        <v/>
      </c>
    </row>
    <row r="1058" spans="1:14" x14ac:dyDescent="0.25">
      <c r="A1058" s="8">
        <v>45246</v>
      </c>
      <c r="B1058" s="5" t="str">
        <f>IF(ISBLANK('Monitor Data'!B1051),"",IF(B$4&gt;'Monitor Data'!B1051,"",ABS(B$4-'Monitor Data'!B1051)))</f>
        <v/>
      </c>
      <c r="C1058" s="5" t="str">
        <f>IF(ISBLANK('Monitor Data'!D1051),"",IF(C$4&gt;'Monitor Data'!D1051,"",ABS(C$4-'Monitor Data'!D1051)))</f>
        <v/>
      </c>
      <c r="D1058" s="5">
        <f>IF(ISBLANK('Monitor Data'!E1051),"",IF(D$4&gt;'Monitor Data'!E1051,"",ABS(D$4-'Monitor Data'!E1051)))</f>
        <v>1.1000000000000005</v>
      </c>
      <c r="E1058" s="5">
        <f>IF(ISBLANK('Monitor Data'!G1051),"",IF(E$4&gt;'Monitor Data'!G1051,"",ABS(E$4-'Monitor Data'!G1051)))</f>
        <v>1.7499999999999991</v>
      </c>
      <c r="F1058" s="5" t="str">
        <f>IF(ISBLANK('Monitor Data'!H1051),"",IF(F$4&gt;'Monitor Data'!H1051,"",ABS(F$4-'Monitor Data'!H1051)))</f>
        <v/>
      </c>
      <c r="G1058" s="5" t="str">
        <f>IF(ISBLANK('Monitor Data'!J1051),"",IF(G$4&gt;'Monitor Data'!J1051,"",ABS(G$4-'Monitor Data'!J1051)))</f>
        <v/>
      </c>
      <c r="H1058" s="5" t="str">
        <f>IF(ISBLANK('Monitor Data'!L1051),"",IF(H$4&gt;'Monitor Data'!L1051,"",ABS(H$4-'Monitor Data'!L1051)))</f>
        <v/>
      </c>
      <c r="I1058" s="5">
        <f>IF(ISBLANK('Monitor Data'!M1051),"",IF(I$4&gt;'Monitor Data'!M1051,"",ABS(I$4-'Monitor Data'!M1051)))</f>
        <v>0.79999999999999982</v>
      </c>
      <c r="J1058" s="5" t="str">
        <f>IF(ISBLANK('Monitor Data'!O1051),"",IF(J$4&gt;'Monitor Data'!O1051,"",ABS(J$4-'Monitor Data'!O1051)))</f>
        <v/>
      </c>
      <c r="K1058" s="5">
        <f>IF(ISBLANK('Monitor Data'!P1051),"",IF(K$4&gt;'Monitor Data'!P1051,"",ABS(K$4-'Monitor Data'!P1051)))</f>
        <v>0.99999999999999911</v>
      </c>
      <c r="L1058" s="5" t="str">
        <f>IF(ISBLANK('Monitor Data'!Q1051),"",IF(L$4&gt;'Monitor Data'!Q1051,"",ABS(L$4-'Monitor Data'!Q1051)))</f>
        <v/>
      </c>
      <c r="M1058" s="5" t="str">
        <f>IF(ISBLANK('Monitor Data'!R1051),"",IF(M$4&gt;'Monitor Data'!R1051,"",ABS(M$4-'Monitor Data'!R1051)))</f>
        <v/>
      </c>
      <c r="N1058" s="5" t="str">
        <f>IF(ISBLANK('Monitor Data'!S1051),"",IF(N$4&gt;'Monitor Data'!S1051,"",ABS(N$4-'Monitor Data'!S1051)))</f>
        <v/>
      </c>
    </row>
    <row r="1059" spans="1:14" x14ac:dyDescent="0.25">
      <c r="A1059" s="8">
        <v>45247</v>
      </c>
      <c r="B1059" s="5" t="str">
        <f>IF(ISBLANK('Monitor Data'!B1052),"",IF(B$4&gt;'Monitor Data'!B1052,"",ABS(B$4-'Monitor Data'!B1052)))</f>
        <v/>
      </c>
      <c r="C1059" s="5" t="str">
        <f>IF(ISBLANK('Monitor Data'!D1052),"",IF(C$4&gt;'Monitor Data'!D1052,"",ABS(C$4-'Monitor Data'!D1052)))</f>
        <v/>
      </c>
      <c r="D1059" s="5" t="str">
        <f>IF(ISBLANK('Monitor Data'!E1052),"",IF(D$4&gt;'Monitor Data'!E1052,"",ABS(D$4-'Monitor Data'!E1052)))</f>
        <v/>
      </c>
      <c r="E1059" s="5">
        <f>IF(ISBLANK('Monitor Data'!G1052),"",IF(E$4&gt;'Monitor Data'!G1052,"",ABS(E$4-'Monitor Data'!G1052)))</f>
        <v>0.54999999999999982</v>
      </c>
      <c r="F1059" s="5" t="str">
        <f>IF(ISBLANK('Monitor Data'!H1052),"",IF(F$4&gt;'Monitor Data'!H1052,"",ABS(F$4-'Monitor Data'!H1052)))</f>
        <v/>
      </c>
      <c r="G1059" s="5" t="str">
        <f>IF(ISBLANK('Monitor Data'!J1052),"",IF(G$4&gt;'Monitor Data'!J1052,"",ABS(G$4-'Monitor Data'!J1052)))</f>
        <v/>
      </c>
      <c r="H1059" s="5">
        <f>IF(ISBLANK('Monitor Data'!L1052),"",IF(H$4&gt;'Monitor Data'!L1052,"",ABS(H$4-'Monitor Data'!L1052)))</f>
        <v>0.39999999999999947</v>
      </c>
      <c r="I1059" s="5" t="str">
        <f>IF(ISBLANK('Monitor Data'!M1052),"",IF(I$4&gt;'Monitor Data'!M1052,"",ABS(I$4-'Monitor Data'!M1052)))</f>
        <v/>
      </c>
      <c r="J1059" s="5" t="str">
        <f>IF(ISBLANK('Monitor Data'!O1052),"",IF(J$4&gt;'Monitor Data'!O1052,"",ABS(J$4-'Monitor Data'!O1052)))</f>
        <v/>
      </c>
      <c r="K1059" s="5" t="str">
        <f>IF(ISBLANK('Monitor Data'!P1052),"",IF(K$4&gt;'Monitor Data'!P1052,"",ABS(K$4-'Monitor Data'!P1052)))</f>
        <v/>
      </c>
      <c r="L1059" s="5" t="str">
        <f>IF(ISBLANK('Monitor Data'!Q1052),"",IF(L$4&gt;'Monitor Data'!Q1052,"",ABS(L$4-'Monitor Data'!Q1052)))</f>
        <v/>
      </c>
      <c r="M1059" s="5" t="str">
        <f>IF(ISBLANK('Monitor Data'!R1052),"",IF(M$4&gt;'Monitor Data'!R1052,"",ABS(M$4-'Monitor Data'!R1052)))</f>
        <v/>
      </c>
      <c r="N1059" s="5" t="str">
        <f>IF(ISBLANK('Monitor Data'!S1052),"",IF(N$4&gt;'Monitor Data'!S1052,"",ABS(N$4-'Monitor Data'!S1052)))</f>
        <v/>
      </c>
    </row>
    <row r="1060" spans="1:14" x14ac:dyDescent="0.25">
      <c r="A1060" s="8">
        <v>45248</v>
      </c>
      <c r="B1060" s="5" t="str">
        <f>IF(ISBLANK('Monitor Data'!B1053),"",IF(B$4&gt;'Monitor Data'!B1053,"",ABS(B$4-'Monitor Data'!B1053)))</f>
        <v/>
      </c>
      <c r="C1060" s="5" t="str">
        <f>IF(ISBLANK('Monitor Data'!D1053),"",IF(C$4&gt;'Monitor Data'!D1053,"",ABS(C$4-'Monitor Data'!D1053)))</f>
        <v/>
      </c>
      <c r="D1060" s="5">
        <f>IF(ISBLANK('Monitor Data'!E1053),"",IF(D$4&gt;'Monitor Data'!E1053,"",ABS(D$4-'Monitor Data'!E1053)))</f>
        <v>4.1000000000000005</v>
      </c>
      <c r="E1060" s="5">
        <f>IF(ISBLANK('Monitor Data'!G1053),"",IF(E$4&gt;'Monitor Data'!G1053,"",ABS(E$4-'Monitor Data'!G1053)))</f>
        <v>5.7499999999999991</v>
      </c>
      <c r="F1060" s="5" t="str">
        <f>IF(ISBLANK('Monitor Data'!H1053),"",IF(F$4&gt;'Monitor Data'!H1053,"",ABS(F$4-'Monitor Data'!H1053)))</f>
        <v/>
      </c>
      <c r="G1060" s="5" t="str">
        <f>IF(ISBLANK('Monitor Data'!J1053),"",IF(G$4&gt;'Monitor Data'!J1053,"",ABS(G$4-'Monitor Data'!J1053)))</f>
        <v/>
      </c>
      <c r="H1060" s="5" t="str">
        <f>IF(ISBLANK('Monitor Data'!L1053),"",IF(H$4&gt;'Monitor Data'!L1053,"",ABS(H$4-'Monitor Data'!L1053)))</f>
        <v/>
      </c>
      <c r="I1060" s="5">
        <f>IF(ISBLANK('Monitor Data'!M1053),"",IF(I$4&gt;'Monitor Data'!M1053,"",ABS(I$4-'Monitor Data'!M1053)))</f>
        <v>2.5</v>
      </c>
      <c r="J1060" s="5" t="str">
        <f>IF(ISBLANK('Monitor Data'!O1053),"",IF(J$4&gt;'Monitor Data'!O1053,"",ABS(J$4-'Monitor Data'!O1053)))</f>
        <v/>
      </c>
      <c r="K1060" s="5">
        <f>IF(ISBLANK('Monitor Data'!P1053),"",IF(K$4&gt;'Monitor Data'!P1053,"",ABS(K$4-'Monitor Data'!P1053)))</f>
        <v>3.6000000000000005</v>
      </c>
      <c r="L1060" s="5" t="str">
        <f>IF(ISBLANK('Monitor Data'!Q1053),"",IF(L$4&gt;'Monitor Data'!Q1053,"",ABS(L$4-'Monitor Data'!Q1053)))</f>
        <v/>
      </c>
      <c r="M1060" s="5" t="str">
        <f>IF(ISBLANK('Monitor Data'!R1053),"",IF(M$4&gt;'Monitor Data'!R1053,"",ABS(M$4-'Monitor Data'!R1053)))</f>
        <v/>
      </c>
      <c r="N1060" s="5" t="str">
        <f>IF(ISBLANK('Monitor Data'!S1053),"",IF(N$4&gt;'Monitor Data'!S1053,"",ABS(N$4-'Monitor Data'!S1053)))</f>
        <v/>
      </c>
    </row>
    <row r="1061" spans="1:14" x14ac:dyDescent="0.25">
      <c r="A1061" s="8">
        <v>45249</v>
      </c>
      <c r="B1061" s="5" t="str">
        <f>IF(ISBLANK('Monitor Data'!B1054),"",IF(B$4&gt;'Monitor Data'!B1054,"",ABS(B$4-'Monitor Data'!B1054)))</f>
        <v/>
      </c>
      <c r="C1061" s="5" t="str">
        <f>IF(ISBLANK('Monitor Data'!D1054),"",IF(C$4&gt;'Monitor Data'!D1054,"",ABS(C$4-'Monitor Data'!D1054)))</f>
        <v/>
      </c>
      <c r="D1061" s="5">
        <f>IF(ISBLANK('Monitor Data'!E1054),"",IF(D$4&gt;'Monitor Data'!E1054,"",ABS(D$4-'Monitor Data'!E1054)))</f>
        <v>3.3999999999999995</v>
      </c>
      <c r="E1061" s="5">
        <f>IF(ISBLANK('Monitor Data'!G1054),"",IF(E$4&gt;'Monitor Data'!G1054,"",ABS(E$4-'Monitor Data'!G1054)))</f>
        <v>4.1499999999999995</v>
      </c>
      <c r="F1061" s="5" t="str">
        <f>IF(ISBLANK('Monitor Data'!H1054),"",IF(F$4&gt;'Monitor Data'!H1054,"",ABS(F$4-'Monitor Data'!H1054)))</f>
        <v/>
      </c>
      <c r="G1061" s="5" t="str">
        <f>IF(ISBLANK('Monitor Data'!J1054),"",IF(G$4&gt;'Monitor Data'!J1054,"",ABS(G$4-'Monitor Data'!J1054)))</f>
        <v/>
      </c>
      <c r="H1061" s="5" t="str">
        <f>IF(ISBLANK('Monitor Data'!L1054),"",IF(H$4&gt;'Monitor Data'!L1054,"",ABS(H$4-'Monitor Data'!L1054)))</f>
        <v/>
      </c>
      <c r="I1061" s="5">
        <f>IF(ISBLANK('Monitor Data'!M1054),"",IF(I$4&gt;'Monitor Data'!M1054,"",ABS(I$4-'Monitor Data'!M1054)))</f>
        <v>4.8000000000000007</v>
      </c>
      <c r="J1061" s="5" t="str">
        <f>IF(ISBLANK('Monitor Data'!O1054),"",IF(J$4&gt;'Monitor Data'!O1054,"",ABS(J$4-'Monitor Data'!O1054)))</f>
        <v/>
      </c>
      <c r="K1061" s="5">
        <f>IF(ISBLANK('Monitor Data'!P1054),"",IF(K$4&gt;'Monitor Data'!P1054,"",ABS(K$4-'Monitor Data'!P1054)))</f>
        <v>4.4999999999999991</v>
      </c>
      <c r="L1061" s="5" t="str">
        <f>IF(ISBLANK('Monitor Data'!Q1054),"",IF(L$4&gt;'Monitor Data'!Q1054,"",ABS(L$4-'Monitor Data'!Q1054)))</f>
        <v/>
      </c>
      <c r="M1061" s="5" t="str">
        <f>IF(ISBLANK('Monitor Data'!R1054),"",IF(M$4&gt;'Monitor Data'!R1054,"",ABS(M$4-'Monitor Data'!R1054)))</f>
        <v/>
      </c>
      <c r="N1061" s="5" t="str">
        <f>IF(ISBLANK('Monitor Data'!S1054),"",IF(N$4&gt;'Monitor Data'!S1054,"",ABS(N$4-'Monitor Data'!S1054)))</f>
        <v/>
      </c>
    </row>
    <row r="1062" spans="1:14" x14ac:dyDescent="0.25">
      <c r="A1062" s="8">
        <v>45250</v>
      </c>
      <c r="B1062" s="5" t="str">
        <f>IF(ISBLANK('Monitor Data'!B1055),"",IF(B$4&gt;'Monitor Data'!B1055,"",ABS(B$4-'Monitor Data'!B1055)))</f>
        <v/>
      </c>
      <c r="C1062" s="5" t="str">
        <f>IF(ISBLANK('Monitor Data'!D1055),"",IF(C$4&gt;'Monitor Data'!D1055,"",ABS(C$4-'Monitor Data'!D1055)))</f>
        <v/>
      </c>
      <c r="D1062" s="5">
        <f>IF(ISBLANK('Monitor Data'!E1055),"",IF(D$4&gt;'Monitor Data'!E1055,"",ABS(D$4-'Monitor Data'!E1055)))</f>
        <v>1.2000000000000002</v>
      </c>
      <c r="E1062" s="5">
        <f>IF(ISBLANK('Monitor Data'!G1055),"",IF(E$4&gt;'Monitor Data'!G1055,"",ABS(E$4-'Monitor Data'!G1055)))</f>
        <v>0.54999999999999982</v>
      </c>
      <c r="F1062" s="5">
        <f>IF(ISBLANK('Monitor Data'!H1055),"",IF(F$4&gt;'Monitor Data'!H1055,"",ABS(F$4-'Monitor Data'!H1055)))</f>
        <v>3.7000000000000011</v>
      </c>
      <c r="G1062" s="5">
        <f>IF(ISBLANK('Monitor Data'!J1055),"",IF(G$4&gt;'Monitor Data'!J1055,"",ABS(G$4-'Monitor Data'!J1055)))</f>
        <v>1.5999999999999996</v>
      </c>
      <c r="H1062" s="5">
        <f>IF(ISBLANK('Monitor Data'!L1055),"",IF(H$4&gt;'Monitor Data'!L1055,"",ABS(H$4-'Monitor Data'!L1055)))</f>
        <v>1.6000000000000005</v>
      </c>
      <c r="I1062" s="5">
        <f>IF(ISBLANK('Monitor Data'!M1055),"",IF(I$4&gt;'Monitor Data'!M1055,"",ABS(I$4-'Monitor Data'!M1055)))</f>
        <v>4.3000000000000007</v>
      </c>
      <c r="J1062" s="5">
        <f>IF(ISBLANK('Monitor Data'!O1055),"",IF(J$4&gt;'Monitor Data'!O1055,"",ABS(J$4-'Monitor Data'!O1055)))</f>
        <v>2.5999999999999996</v>
      </c>
      <c r="K1062" s="5">
        <f>IF(ISBLANK('Monitor Data'!P1055),"",IF(K$4&gt;'Monitor Data'!P1055,"",ABS(K$4-'Monitor Data'!P1055)))</f>
        <v>1.1000000000000005</v>
      </c>
      <c r="L1062" s="5" t="str">
        <f>IF(ISBLANK('Monitor Data'!Q1055),"",IF(L$4&gt;'Monitor Data'!Q1055,"",ABS(L$4-'Monitor Data'!Q1055)))</f>
        <v/>
      </c>
      <c r="M1062" s="5">
        <f>IF(ISBLANK('Monitor Data'!R1055),"",IF(M$4&gt;'Monitor Data'!R1055,"",ABS(M$4-'Monitor Data'!R1055)))</f>
        <v>4.1000000000000005</v>
      </c>
      <c r="N1062" s="5">
        <f>IF(ISBLANK('Monitor Data'!S1055),"",IF(N$4&gt;'Monitor Data'!S1055,"",ABS(N$4-'Monitor Data'!S1055)))</f>
        <v>3.3</v>
      </c>
    </row>
    <row r="1063" spans="1:14" x14ac:dyDescent="0.25">
      <c r="A1063" s="8">
        <v>45251</v>
      </c>
      <c r="B1063" s="5" t="str">
        <f>IF(ISBLANK('Monitor Data'!B1056),"",IF(B$4&gt;'Monitor Data'!B1056,"",ABS(B$4-'Monitor Data'!B1056)))</f>
        <v/>
      </c>
      <c r="C1063" s="5" t="str">
        <f>IF(ISBLANK('Monitor Data'!D1056),"",IF(C$4&gt;'Monitor Data'!D1056,"",ABS(C$4-'Monitor Data'!D1056)))</f>
        <v/>
      </c>
      <c r="D1063" s="5" t="str">
        <f>IF(ISBLANK('Monitor Data'!E1056),"",IF(D$4&gt;'Monitor Data'!E1056,"",ABS(D$4-'Monitor Data'!E1056)))</f>
        <v/>
      </c>
      <c r="E1063" s="5" t="str">
        <f>IF(ISBLANK('Monitor Data'!G1056),"",IF(E$4&gt;'Monitor Data'!G1056,"",ABS(E$4-'Monitor Data'!G1056)))</f>
        <v/>
      </c>
      <c r="F1063" s="5" t="str">
        <f>IF(ISBLANK('Monitor Data'!H1056),"",IF(F$4&gt;'Monitor Data'!H1056,"",ABS(F$4-'Monitor Data'!H1056)))</f>
        <v/>
      </c>
      <c r="G1063" s="5" t="str">
        <f>IF(ISBLANK('Monitor Data'!J1056),"",IF(G$4&gt;'Monitor Data'!J1056,"",ABS(G$4-'Monitor Data'!J1056)))</f>
        <v/>
      </c>
      <c r="H1063" s="5" t="str">
        <f>IF(ISBLANK('Monitor Data'!L1056),"",IF(H$4&gt;'Monitor Data'!L1056,"",ABS(H$4-'Monitor Data'!L1056)))</f>
        <v/>
      </c>
      <c r="I1063" s="5" t="str">
        <f>IF(ISBLANK('Monitor Data'!M1056),"",IF(I$4&gt;'Monitor Data'!M1056,"",ABS(I$4-'Monitor Data'!M1056)))</f>
        <v/>
      </c>
      <c r="J1063" s="5" t="str">
        <f>IF(ISBLANK('Monitor Data'!O1056),"",IF(J$4&gt;'Monitor Data'!O1056,"",ABS(J$4-'Monitor Data'!O1056)))</f>
        <v/>
      </c>
      <c r="K1063" s="5" t="str">
        <f>IF(ISBLANK('Monitor Data'!P1056),"",IF(K$4&gt;'Monitor Data'!P1056,"",ABS(K$4-'Monitor Data'!P1056)))</f>
        <v/>
      </c>
      <c r="L1063" s="5" t="str">
        <f>IF(ISBLANK('Monitor Data'!Q1056),"",IF(L$4&gt;'Monitor Data'!Q1056,"",ABS(L$4-'Monitor Data'!Q1056)))</f>
        <v/>
      </c>
      <c r="M1063" s="5" t="str">
        <f>IF(ISBLANK('Monitor Data'!R1056),"",IF(M$4&gt;'Monitor Data'!R1056,"",ABS(M$4-'Monitor Data'!R1056)))</f>
        <v/>
      </c>
      <c r="N1063" s="5" t="str">
        <f>IF(ISBLANK('Monitor Data'!S1056),"",IF(N$4&gt;'Monitor Data'!S1056,"",ABS(N$4-'Monitor Data'!S1056)))</f>
        <v/>
      </c>
    </row>
    <row r="1064" spans="1:14" x14ac:dyDescent="0.25">
      <c r="A1064" s="8">
        <v>45252</v>
      </c>
      <c r="B1064" s="5" t="str">
        <f>IF(ISBLANK('Monitor Data'!B1057),"",IF(B$4&gt;'Monitor Data'!B1057,"",ABS(B$4-'Monitor Data'!B1057)))</f>
        <v/>
      </c>
      <c r="C1064" s="5" t="str">
        <f>IF(ISBLANK('Monitor Data'!D1057),"",IF(C$4&gt;'Monitor Data'!D1057,"",ABS(C$4-'Monitor Data'!D1057)))</f>
        <v/>
      </c>
      <c r="D1064" s="5" t="str">
        <f>IF(ISBLANK('Monitor Data'!E1057),"",IF(D$4&gt;'Monitor Data'!E1057,"",ABS(D$4-'Monitor Data'!E1057)))</f>
        <v/>
      </c>
      <c r="E1064" s="5" t="str">
        <f>IF(ISBLANK('Monitor Data'!G1057),"",IF(E$4&gt;'Monitor Data'!G1057,"",ABS(E$4-'Monitor Data'!G1057)))</f>
        <v/>
      </c>
      <c r="F1064" s="5" t="str">
        <f>IF(ISBLANK('Monitor Data'!H1057),"",IF(F$4&gt;'Monitor Data'!H1057,"",ABS(F$4-'Monitor Data'!H1057)))</f>
        <v/>
      </c>
      <c r="G1064" s="5" t="str">
        <f>IF(ISBLANK('Monitor Data'!J1057),"",IF(G$4&gt;'Monitor Data'!J1057,"",ABS(G$4-'Monitor Data'!J1057)))</f>
        <v/>
      </c>
      <c r="H1064" s="5" t="str">
        <f>IF(ISBLANK('Monitor Data'!L1057),"",IF(H$4&gt;'Monitor Data'!L1057,"",ABS(H$4-'Monitor Data'!L1057)))</f>
        <v/>
      </c>
      <c r="I1064" s="5" t="str">
        <f>IF(ISBLANK('Monitor Data'!M1057),"",IF(I$4&gt;'Monitor Data'!M1057,"",ABS(I$4-'Monitor Data'!M1057)))</f>
        <v/>
      </c>
      <c r="J1064" s="5" t="str">
        <f>IF(ISBLANK('Monitor Data'!O1057),"",IF(J$4&gt;'Monitor Data'!O1057,"",ABS(J$4-'Monitor Data'!O1057)))</f>
        <v/>
      </c>
      <c r="K1064" s="5" t="str">
        <f>IF(ISBLANK('Monitor Data'!P1057),"",IF(K$4&gt;'Monitor Data'!P1057,"",ABS(K$4-'Monitor Data'!P1057)))</f>
        <v/>
      </c>
      <c r="L1064" s="5" t="str">
        <f>IF(ISBLANK('Monitor Data'!Q1057),"",IF(L$4&gt;'Monitor Data'!Q1057,"",ABS(L$4-'Monitor Data'!Q1057)))</f>
        <v/>
      </c>
      <c r="M1064" s="5" t="str">
        <f>IF(ISBLANK('Monitor Data'!R1057),"",IF(M$4&gt;'Monitor Data'!R1057,"",ABS(M$4-'Monitor Data'!R1057)))</f>
        <v/>
      </c>
      <c r="N1064" s="5" t="str">
        <f>IF(ISBLANK('Monitor Data'!S1057),"",IF(N$4&gt;'Monitor Data'!S1057,"",ABS(N$4-'Monitor Data'!S1057)))</f>
        <v/>
      </c>
    </row>
    <row r="1065" spans="1:14" x14ac:dyDescent="0.25">
      <c r="A1065" s="8">
        <v>45253</v>
      </c>
      <c r="B1065" s="5" t="str">
        <f>IF(ISBLANK('Monitor Data'!B1058),"",IF(B$4&gt;'Monitor Data'!B1058,"",ABS(B$4-'Monitor Data'!B1058)))</f>
        <v/>
      </c>
      <c r="C1065" s="5" t="str">
        <f>IF(ISBLANK('Monitor Data'!D1058),"",IF(C$4&gt;'Monitor Data'!D1058,"",ABS(C$4-'Monitor Data'!D1058)))</f>
        <v/>
      </c>
      <c r="D1065" s="5" t="str">
        <f>IF(ISBLANK('Monitor Data'!E1058),"",IF(D$4&gt;'Monitor Data'!E1058,"",ABS(D$4-'Monitor Data'!E1058)))</f>
        <v/>
      </c>
      <c r="E1065" s="5" t="str">
        <f>IF(ISBLANK('Monitor Data'!G1058),"",IF(E$4&gt;'Monitor Data'!G1058,"",ABS(E$4-'Monitor Data'!G1058)))</f>
        <v/>
      </c>
      <c r="F1065" s="5" t="str">
        <f>IF(ISBLANK('Monitor Data'!H1058),"",IF(F$4&gt;'Monitor Data'!H1058,"",ABS(F$4-'Monitor Data'!H1058)))</f>
        <v/>
      </c>
      <c r="G1065" s="5" t="str">
        <f>IF(ISBLANK('Monitor Data'!J1058),"",IF(G$4&gt;'Monitor Data'!J1058,"",ABS(G$4-'Monitor Data'!J1058)))</f>
        <v/>
      </c>
      <c r="H1065" s="5" t="str">
        <f>IF(ISBLANK('Monitor Data'!L1058),"",IF(H$4&gt;'Monitor Data'!L1058,"",ABS(H$4-'Monitor Data'!L1058)))</f>
        <v/>
      </c>
      <c r="I1065" s="5" t="str">
        <f>IF(ISBLANK('Monitor Data'!M1058),"",IF(I$4&gt;'Monitor Data'!M1058,"",ABS(I$4-'Monitor Data'!M1058)))</f>
        <v/>
      </c>
      <c r="J1065" s="5" t="str">
        <f>IF(ISBLANK('Monitor Data'!O1058),"",IF(J$4&gt;'Monitor Data'!O1058,"",ABS(J$4-'Monitor Data'!O1058)))</f>
        <v/>
      </c>
      <c r="K1065" s="5" t="str">
        <f>IF(ISBLANK('Monitor Data'!P1058),"",IF(K$4&gt;'Monitor Data'!P1058,"",ABS(K$4-'Monitor Data'!P1058)))</f>
        <v/>
      </c>
      <c r="L1065" s="5" t="str">
        <f>IF(ISBLANK('Monitor Data'!Q1058),"",IF(L$4&gt;'Monitor Data'!Q1058,"",ABS(L$4-'Monitor Data'!Q1058)))</f>
        <v/>
      </c>
      <c r="M1065" s="5" t="str">
        <f>IF(ISBLANK('Monitor Data'!R1058),"",IF(M$4&gt;'Monitor Data'!R1058,"",ABS(M$4-'Monitor Data'!R1058)))</f>
        <v/>
      </c>
      <c r="N1065" s="5" t="str">
        <f>IF(ISBLANK('Monitor Data'!S1058),"",IF(N$4&gt;'Monitor Data'!S1058,"",ABS(N$4-'Monitor Data'!S1058)))</f>
        <v/>
      </c>
    </row>
    <row r="1066" spans="1:14" x14ac:dyDescent="0.25">
      <c r="A1066" s="8">
        <v>45254</v>
      </c>
      <c r="B1066" s="5" t="str">
        <f>IF(ISBLANK('Monitor Data'!B1059),"",IF(B$4&gt;'Monitor Data'!B1059,"",ABS(B$4-'Monitor Data'!B1059)))</f>
        <v/>
      </c>
      <c r="C1066" s="5" t="str">
        <f>IF(ISBLANK('Monitor Data'!D1059),"",IF(C$4&gt;'Monitor Data'!D1059,"",ABS(C$4-'Monitor Data'!D1059)))</f>
        <v/>
      </c>
      <c r="D1066" s="5" t="str">
        <f>IF(ISBLANK('Monitor Data'!E1059),"",IF(D$4&gt;'Monitor Data'!E1059,"",ABS(D$4-'Monitor Data'!E1059)))</f>
        <v/>
      </c>
      <c r="E1066" s="5" t="str">
        <f>IF(ISBLANK('Monitor Data'!G1059),"",IF(E$4&gt;'Monitor Data'!G1059,"",ABS(E$4-'Monitor Data'!G1059)))</f>
        <v/>
      </c>
      <c r="F1066" s="5" t="str">
        <f>IF(ISBLANK('Monitor Data'!H1059),"",IF(F$4&gt;'Monitor Data'!H1059,"",ABS(F$4-'Monitor Data'!H1059)))</f>
        <v/>
      </c>
      <c r="G1066" s="5" t="str">
        <f>IF(ISBLANK('Monitor Data'!J1059),"",IF(G$4&gt;'Monitor Data'!J1059,"",ABS(G$4-'Monitor Data'!J1059)))</f>
        <v/>
      </c>
      <c r="H1066" s="5" t="str">
        <f>IF(ISBLANK('Monitor Data'!L1059),"",IF(H$4&gt;'Monitor Data'!L1059,"",ABS(H$4-'Monitor Data'!L1059)))</f>
        <v/>
      </c>
      <c r="I1066" s="5" t="str">
        <f>IF(ISBLANK('Monitor Data'!M1059),"",IF(I$4&gt;'Monitor Data'!M1059,"",ABS(I$4-'Monitor Data'!M1059)))</f>
        <v/>
      </c>
      <c r="J1066" s="5" t="str">
        <f>IF(ISBLANK('Monitor Data'!O1059),"",IF(J$4&gt;'Monitor Data'!O1059,"",ABS(J$4-'Monitor Data'!O1059)))</f>
        <v/>
      </c>
      <c r="K1066" s="5" t="str">
        <f>IF(ISBLANK('Monitor Data'!P1059),"",IF(K$4&gt;'Monitor Data'!P1059,"",ABS(K$4-'Monitor Data'!P1059)))</f>
        <v/>
      </c>
      <c r="L1066" s="5" t="str">
        <f>IF(ISBLANK('Monitor Data'!Q1059),"",IF(L$4&gt;'Monitor Data'!Q1059,"",ABS(L$4-'Monitor Data'!Q1059)))</f>
        <v/>
      </c>
      <c r="M1066" s="5" t="str">
        <f>IF(ISBLANK('Monitor Data'!R1059),"",IF(M$4&gt;'Monitor Data'!R1059,"",ABS(M$4-'Monitor Data'!R1059)))</f>
        <v/>
      </c>
      <c r="N1066" s="5" t="str">
        <f>IF(ISBLANK('Monitor Data'!S1059),"",IF(N$4&gt;'Monitor Data'!S1059,"",ABS(N$4-'Monitor Data'!S1059)))</f>
        <v/>
      </c>
    </row>
    <row r="1067" spans="1:14" x14ac:dyDescent="0.25">
      <c r="A1067" s="8">
        <v>45255</v>
      </c>
      <c r="B1067" s="5" t="str">
        <f>IF(ISBLANK('Monitor Data'!B1060),"",IF(B$4&gt;'Monitor Data'!B1060,"",ABS(B$4-'Monitor Data'!B1060)))</f>
        <v/>
      </c>
      <c r="C1067" s="5" t="str">
        <f>IF(ISBLANK('Monitor Data'!D1060),"",IF(C$4&gt;'Monitor Data'!D1060,"",ABS(C$4-'Monitor Data'!D1060)))</f>
        <v/>
      </c>
      <c r="D1067" s="5">
        <f>IF(ISBLANK('Monitor Data'!E1060),"",IF(D$4&gt;'Monitor Data'!E1060,"",ABS(D$4-'Monitor Data'!E1060)))</f>
        <v>0.39999999999999947</v>
      </c>
      <c r="E1067" s="5">
        <f>IF(ISBLANK('Monitor Data'!G1060),"",IF(E$4&gt;'Monitor Data'!G1060,"",ABS(E$4-'Monitor Data'!G1060)))</f>
        <v>2.1499999999999995</v>
      </c>
      <c r="F1067" s="5" t="str">
        <f>IF(ISBLANK('Monitor Data'!H1060),"",IF(F$4&gt;'Monitor Data'!H1060,"",ABS(F$4-'Monitor Data'!H1060)))</f>
        <v/>
      </c>
      <c r="G1067" s="5" t="str">
        <f>IF(ISBLANK('Monitor Data'!J1060),"",IF(G$4&gt;'Monitor Data'!J1060,"",ABS(G$4-'Monitor Data'!J1060)))</f>
        <v/>
      </c>
      <c r="H1067" s="5" t="str">
        <f>IF(ISBLANK('Monitor Data'!L1060),"",IF(H$4&gt;'Monitor Data'!L1060,"",ABS(H$4-'Monitor Data'!L1060)))</f>
        <v/>
      </c>
      <c r="I1067" s="5">
        <f>IF(ISBLANK('Monitor Data'!M1060),"",IF(I$4&gt;'Monitor Data'!M1060,"",ABS(I$4-'Monitor Data'!M1060)))</f>
        <v>0.59999999999999964</v>
      </c>
      <c r="J1067" s="5" t="str">
        <f>IF(ISBLANK('Monitor Data'!O1060),"",IF(J$4&gt;'Monitor Data'!O1060,"",ABS(J$4-'Monitor Data'!O1060)))</f>
        <v/>
      </c>
      <c r="K1067" s="5">
        <f>IF(ISBLANK('Monitor Data'!P1060),"",IF(K$4&gt;'Monitor Data'!P1060,"",ABS(K$4-'Monitor Data'!P1060)))</f>
        <v>0.99999999999999911</v>
      </c>
      <c r="L1067" s="5" t="str">
        <f>IF(ISBLANK('Monitor Data'!Q1060),"",IF(L$4&gt;'Monitor Data'!Q1060,"",ABS(L$4-'Monitor Data'!Q1060)))</f>
        <v/>
      </c>
      <c r="M1067" s="5" t="str">
        <f>IF(ISBLANK('Monitor Data'!R1060),"",IF(M$4&gt;'Monitor Data'!R1060,"",ABS(M$4-'Monitor Data'!R1060)))</f>
        <v/>
      </c>
      <c r="N1067" s="5" t="str">
        <f>IF(ISBLANK('Monitor Data'!S1060),"",IF(N$4&gt;'Monitor Data'!S1060,"",ABS(N$4-'Monitor Data'!S1060)))</f>
        <v/>
      </c>
    </row>
    <row r="1068" spans="1:14" x14ac:dyDescent="0.25">
      <c r="A1068" s="8">
        <v>45256</v>
      </c>
      <c r="B1068" s="5" t="str">
        <f>IF(ISBLANK('Monitor Data'!B1061),"",IF(B$4&gt;'Monitor Data'!B1061,"",ABS(B$4-'Monitor Data'!B1061)))</f>
        <v/>
      </c>
      <c r="C1068" s="5">
        <f>IF(ISBLANK('Monitor Data'!D1061),"",IF(C$4&gt;'Monitor Data'!D1061,"",ABS(C$4-'Monitor Data'!D1061)))</f>
        <v>1.0999999999999996</v>
      </c>
      <c r="D1068" s="5">
        <f>IF(ISBLANK('Monitor Data'!E1061),"",IF(D$4&gt;'Monitor Data'!E1061,"",ABS(D$4-'Monitor Data'!E1061)))</f>
        <v>0.5</v>
      </c>
      <c r="E1068" s="5">
        <f>IF(ISBLANK('Monitor Data'!G1061),"",IF(E$4&gt;'Monitor Data'!G1061,"",ABS(E$4-'Monitor Data'!G1061)))</f>
        <v>0.34999999999999964</v>
      </c>
      <c r="F1068" s="5" t="str">
        <f>IF(ISBLANK('Monitor Data'!H1061),"",IF(F$4&gt;'Monitor Data'!H1061,"",ABS(F$4-'Monitor Data'!H1061)))</f>
        <v/>
      </c>
      <c r="G1068" s="5">
        <f>IF(ISBLANK('Monitor Data'!J1061),"",IF(G$4&gt;'Monitor Data'!J1061,"",ABS(G$4-'Monitor Data'!J1061)))</f>
        <v>0</v>
      </c>
      <c r="H1068" s="5" t="str">
        <f>IF(ISBLANK('Monitor Data'!L1061),"",IF(H$4&gt;'Monitor Data'!L1061,"",ABS(H$4-'Monitor Data'!L1061)))</f>
        <v/>
      </c>
      <c r="I1068" s="5" t="str">
        <f>IF(ISBLANK('Monitor Data'!M1061),"",IF(I$4&gt;'Monitor Data'!M1061,"",ABS(I$4-'Monitor Data'!M1061)))</f>
        <v/>
      </c>
      <c r="J1068" s="5" t="str">
        <f>IF(ISBLANK('Monitor Data'!O1061),"",IF(J$4&gt;'Monitor Data'!O1061,"",ABS(J$4-'Monitor Data'!O1061)))</f>
        <v/>
      </c>
      <c r="K1068" s="5">
        <f>IF(ISBLANK('Monitor Data'!P1061),"",IF(K$4&gt;'Monitor Data'!P1061,"",ABS(K$4-'Monitor Data'!P1061)))</f>
        <v>0.99999999999999911</v>
      </c>
      <c r="L1068" s="5">
        <f>IF(ISBLANK('Monitor Data'!Q1061),"",IF(L$4&gt;'Monitor Data'!Q1061,"",ABS(L$4-'Monitor Data'!Q1061)))</f>
        <v>0.20000000000000107</v>
      </c>
      <c r="M1068" s="5">
        <f>IF(ISBLANK('Monitor Data'!R1061),"",IF(M$4&gt;'Monitor Data'!R1061,"",ABS(M$4-'Monitor Data'!R1061)))</f>
        <v>0</v>
      </c>
      <c r="N1068" s="5" t="str">
        <f>IF(ISBLANK('Monitor Data'!S1061),"",IF(N$4&gt;'Monitor Data'!S1061,"",ABS(N$4-'Monitor Data'!S1061)))</f>
        <v/>
      </c>
    </row>
    <row r="1069" spans="1:14" x14ac:dyDescent="0.25">
      <c r="A1069" s="8">
        <v>45257</v>
      </c>
      <c r="B1069" s="5" t="str">
        <f>IF(ISBLANK('Monitor Data'!B1062),"",IF(B$4&gt;'Monitor Data'!B1062,"",ABS(B$4-'Monitor Data'!B1062)))</f>
        <v/>
      </c>
      <c r="C1069" s="5" t="str">
        <f>IF(ISBLANK('Monitor Data'!D1062),"",IF(C$4&gt;'Monitor Data'!D1062,"",ABS(C$4-'Monitor Data'!D1062)))</f>
        <v/>
      </c>
      <c r="D1069" s="5" t="str">
        <f>IF(ISBLANK('Monitor Data'!E1062),"",IF(D$4&gt;'Monitor Data'!E1062,"",ABS(D$4-'Monitor Data'!E1062)))</f>
        <v/>
      </c>
      <c r="E1069" s="5" t="str">
        <f>IF(ISBLANK('Monitor Data'!G1062),"",IF(E$4&gt;'Monitor Data'!G1062,"",ABS(E$4-'Monitor Data'!G1062)))</f>
        <v/>
      </c>
      <c r="F1069" s="5" t="str">
        <f>IF(ISBLANK('Monitor Data'!H1062),"",IF(F$4&gt;'Monitor Data'!H1062,"",ABS(F$4-'Monitor Data'!H1062)))</f>
        <v/>
      </c>
      <c r="G1069" s="5" t="str">
        <f>IF(ISBLANK('Monitor Data'!J1062),"",IF(G$4&gt;'Monitor Data'!J1062,"",ABS(G$4-'Monitor Data'!J1062)))</f>
        <v/>
      </c>
      <c r="H1069" s="5" t="str">
        <f>IF(ISBLANK('Monitor Data'!L1062),"",IF(H$4&gt;'Monitor Data'!L1062,"",ABS(H$4-'Monitor Data'!L1062)))</f>
        <v/>
      </c>
      <c r="I1069" s="5" t="str">
        <f>IF(ISBLANK('Monitor Data'!M1062),"",IF(I$4&gt;'Monitor Data'!M1062,"",ABS(I$4-'Monitor Data'!M1062)))</f>
        <v/>
      </c>
      <c r="J1069" s="5" t="str">
        <f>IF(ISBLANK('Monitor Data'!O1062),"",IF(J$4&gt;'Monitor Data'!O1062,"",ABS(J$4-'Monitor Data'!O1062)))</f>
        <v/>
      </c>
      <c r="K1069" s="5" t="str">
        <f>IF(ISBLANK('Monitor Data'!P1062),"",IF(K$4&gt;'Monitor Data'!P1062,"",ABS(K$4-'Monitor Data'!P1062)))</f>
        <v/>
      </c>
      <c r="L1069" s="5" t="str">
        <f>IF(ISBLANK('Monitor Data'!Q1062),"",IF(L$4&gt;'Monitor Data'!Q1062,"",ABS(L$4-'Monitor Data'!Q1062)))</f>
        <v/>
      </c>
      <c r="M1069" s="5" t="str">
        <f>IF(ISBLANK('Monitor Data'!R1062),"",IF(M$4&gt;'Monitor Data'!R1062,"",ABS(M$4-'Monitor Data'!R1062)))</f>
        <v/>
      </c>
      <c r="N1069" s="5" t="str">
        <f>IF(ISBLANK('Monitor Data'!S1062),"",IF(N$4&gt;'Monitor Data'!S1062,"",ABS(N$4-'Monitor Data'!S1062)))</f>
        <v/>
      </c>
    </row>
    <row r="1070" spans="1:14" x14ac:dyDescent="0.25">
      <c r="A1070" s="8">
        <v>45258</v>
      </c>
      <c r="B1070" s="5" t="str">
        <f>IF(ISBLANK('Monitor Data'!B1063),"",IF(B$4&gt;'Monitor Data'!B1063,"",ABS(B$4-'Monitor Data'!B1063)))</f>
        <v/>
      </c>
      <c r="C1070" s="5" t="str">
        <f>IF(ISBLANK('Monitor Data'!D1063),"",IF(C$4&gt;'Monitor Data'!D1063,"",ABS(C$4-'Monitor Data'!D1063)))</f>
        <v/>
      </c>
      <c r="D1070" s="5" t="str">
        <f>IF(ISBLANK('Monitor Data'!E1063),"",IF(D$4&gt;'Monitor Data'!E1063,"",ABS(D$4-'Monitor Data'!E1063)))</f>
        <v/>
      </c>
      <c r="E1070" s="5" t="str">
        <f>IF(ISBLANK('Monitor Data'!G1063),"",IF(E$4&gt;'Monitor Data'!G1063,"",ABS(E$4-'Monitor Data'!G1063)))</f>
        <v/>
      </c>
      <c r="F1070" s="5" t="str">
        <f>IF(ISBLANK('Monitor Data'!H1063),"",IF(F$4&gt;'Monitor Data'!H1063,"",ABS(F$4-'Monitor Data'!H1063)))</f>
        <v/>
      </c>
      <c r="G1070" s="5" t="str">
        <f>IF(ISBLANK('Monitor Data'!J1063),"",IF(G$4&gt;'Monitor Data'!J1063,"",ABS(G$4-'Monitor Data'!J1063)))</f>
        <v/>
      </c>
      <c r="H1070" s="5" t="str">
        <f>IF(ISBLANK('Monitor Data'!L1063),"",IF(H$4&gt;'Monitor Data'!L1063,"",ABS(H$4-'Monitor Data'!L1063)))</f>
        <v/>
      </c>
      <c r="I1070" s="5">
        <f>IF(ISBLANK('Monitor Data'!M1063),"",IF(I$4&gt;'Monitor Data'!M1063,"",ABS(I$4-'Monitor Data'!M1063)))</f>
        <v>0</v>
      </c>
      <c r="J1070" s="5" t="str">
        <f>IF(ISBLANK('Monitor Data'!O1063),"",IF(J$4&gt;'Monitor Data'!O1063,"",ABS(J$4-'Monitor Data'!O1063)))</f>
        <v/>
      </c>
      <c r="K1070" s="5" t="str">
        <f>IF(ISBLANK('Monitor Data'!P1063),"",IF(K$4&gt;'Monitor Data'!P1063,"",ABS(K$4-'Monitor Data'!P1063)))</f>
        <v/>
      </c>
      <c r="L1070" s="5" t="str">
        <f>IF(ISBLANK('Monitor Data'!Q1063),"",IF(L$4&gt;'Monitor Data'!Q1063,"",ABS(L$4-'Monitor Data'!Q1063)))</f>
        <v/>
      </c>
      <c r="M1070" s="5" t="str">
        <f>IF(ISBLANK('Monitor Data'!R1063),"",IF(M$4&gt;'Monitor Data'!R1063,"",ABS(M$4-'Monitor Data'!R1063)))</f>
        <v/>
      </c>
      <c r="N1070" s="5" t="str">
        <f>IF(ISBLANK('Monitor Data'!S1063),"",IF(N$4&gt;'Monitor Data'!S1063,"",ABS(N$4-'Monitor Data'!S1063)))</f>
        <v/>
      </c>
    </row>
    <row r="1071" spans="1:14" x14ac:dyDescent="0.25">
      <c r="A1071" s="8">
        <v>45259</v>
      </c>
      <c r="B1071" s="5">
        <f>IF(ISBLANK('Monitor Data'!B1064),"",IF(B$4&gt;'Monitor Data'!B1064,"",ABS(B$4-'Monitor Data'!B1064)))</f>
        <v>0.79999999999999893</v>
      </c>
      <c r="C1071" s="5">
        <f>IF(ISBLANK('Monitor Data'!D1064),"",IF(C$4&gt;'Monitor Data'!D1064,"",ABS(C$4-'Monitor Data'!D1064)))</f>
        <v>4.0999999999999996</v>
      </c>
      <c r="D1071" s="5">
        <f>IF(ISBLANK('Monitor Data'!E1064),"",IF(D$4&gt;'Monitor Data'!E1064,"",ABS(D$4-'Monitor Data'!E1064)))</f>
        <v>2.8</v>
      </c>
      <c r="E1071" s="5">
        <f>IF(ISBLANK('Monitor Data'!G1064),"",IF(E$4&gt;'Monitor Data'!G1064,"",ABS(E$4-'Monitor Data'!G1064)))</f>
        <v>2.5499999999999998</v>
      </c>
      <c r="F1071" s="5">
        <f>IF(ISBLANK('Monitor Data'!H1064),"",IF(F$4&gt;'Monitor Data'!H1064,"",ABS(F$4-'Monitor Data'!H1064)))</f>
        <v>1.5</v>
      </c>
      <c r="G1071" s="5">
        <f>IF(ISBLANK('Monitor Data'!J1064),"",IF(G$4&gt;'Monitor Data'!J1064,"",ABS(G$4-'Monitor Data'!J1064)))</f>
        <v>2.4000000000000004</v>
      </c>
      <c r="H1071" s="5" t="str">
        <f>IF(ISBLANK('Monitor Data'!L1064),"",IF(H$4&gt;'Monitor Data'!L1064,"",ABS(H$4-'Monitor Data'!L1064)))</f>
        <v/>
      </c>
      <c r="I1071" s="5" t="str">
        <f>IF(ISBLANK('Monitor Data'!M1064),"",IF(I$4&gt;'Monitor Data'!M1064,"",ABS(I$4-'Monitor Data'!M1064)))</f>
        <v/>
      </c>
      <c r="J1071" s="5">
        <f>IF(ISBLANK('Monitor Data'!O1064),"",IF(J$4&gt;'Monitor Data'!O1064,"",ABS(J$4-'Monitor Data'!O1064)))</f>
        <v>3.5999999999999996</v>
      </c>
      <c r="K1071" s="5">
        <f>IF(ISBLANK('Monitor Data'!P1064),"",IF(K$4&gt;'Monitor Data'!P1064,"",ABS(K$4-'Monitor Data'!P1064)))</f>
        <v>4.2</v>
      </c>
      <c r="L1071" s="5">
        <f>IF(ISBLANK('Monitor Data'!Q1064),"",IF(L$4&gt;'Monitor Data'!Q1064,"",ABS(L$4-'Monitor Data'!Q1064)))</f>
        <v>2.9000000000000004</v>
      </c>
      <c r="M1071" s="5">
        <f>IF(ISBLANK('Monitor Data'!R1064),"",IF(M$4&gt;'Monitor Data'!R1064,"",ABS(M$4-'Monitor Data'!R1064)))</f>
        <v>0.70000000000000018</v>
      </c>
      <c r="N1071" s="5" t="str">
        <f>IF(ISBLANK('Monitor Data'!S1064),"",IF(N$4&gt;'Monitor Data'!S1064,"",ABS(N$4-'Monitor Data'!S1064)))</f>
        <v/>
      </c>
    </row>
    <row r="1072" spans="1:14" x14ac:dyDescent="0.25">
      <c r="A1072" s="8">
        <v>45260</v>
      </c>
      <c r="B1072" s="5" t="str">
        <f>IF(ISBLANK('Monitor Data'!B1065),"",IF(B$4&gt;'Monitor Data'!B1065,"",ABS(B$4-'Monitor Data'!B1065)))</f>
        <v/>
      </c>
      <c r="C1072" s="5" t="str">
        <f>IF(ISBLANK('Monitor Data'!D1065),"",IF(C$4&gt;'Monitor Data'!D1065,"",ABS(C$4-'Monitor Data'!D1065)))</f>
        <v/>
      </c>
      <c r="D1072" s="5">
        <f>IF(ISBLANK('Monitor Data'!E1065),"",IF(D$4&gt;'Monitor Data'!E1065,"",ABS(D$4-'Monitor Data'!E1065)))</f>
        <v>3.2</v>
      </c>
      <c r="E1072" s="5">
        <f>IF(ISBLANK('Monitor Data'!G1065),"",IF(E$4&gt;'Monitor Data'!G1065,"",ABS(E$4-'Monitor Data'!G1065)))</f>
        <v>2.4500000000000002</v>
      </c>
      <c r="F1072" s="5" t="str">
        <f>IF(ISBLANK('Monitor Data'!H1065),"",IF(F$4&gt;'Monitor Data'!H1065,"",ABS(F$4-'Monitor Data'!H1065)))</f>
        <v/>
      </c>
      <c r="G1072" s="5" t="str">
        <f>IF(ISBLANK('Monitor Data'!J1065),"",IF(G$4&gt;'Monitor Data'!J1065,"",ABS(G$4-'Monitor Data'!J1065)))</f>
        <v/>
      </c>
      <c r="H1072" s="5" t="str">
        <f>IF(ISBLANK('Monitor Data'!L1065),"",IF(H$4&gt;'Monitor Data'!L1065,"",ABS(H$4-'Monitor Data'!L1065)))</f>
        <v/>
      </c>
      <c r="I1072" s="5">
        <f>IF(ISBLANK('Monitor Data'!M1065),"",IF(I$4&gt;'Monitor Data'!M1065,"",ABS(I$4-'Monitor Data'!M1065)))</f>
        <v>9.9999999999999645E-2</v>
      </c>
      <c r="J1072" s="5" t="str">
        <f>IF(ISBLANK('Monitor Data'!O1065),"",IF(J$4&gt;'Monitor Data'!O1065,"",ABS(J$4-'Monitor Data'!O1065)))</f>
        <v/>
      </c>
      <c r="K1072" s="5">
        <f>IF(ISBLANK('Monitor Data'!P1065),"",IF(K$4&gt;'Monitor Data'!P1065,"",ABS(K$4-'Monitor Data'!P1065)))</f>
        <v>3.3</v>
      </c>
      <c r="L1072" s="5" t="str">
        <f>IF(ISBLANK('Monitor Data'!Q1065),"",IF(L$4&gt;'Monitor Data'!Q1065,"",ABS(L$4-'Monitor Data'!Q1065)))</f>
        <v/>
      </c>
      <c r="M1072" s="5" t="str">
        <f>IF(ISBLANK('Monitor Data'!R1065),"",IF(M$4&gt;'Monitor Data'!R1065,"",ABS(M$4-'Monitor Data'!R1065)))</f>
        <v/>
      </c>
      <c r="N1072" s="5" t="str">
        <f>IF(ISBLANK('Monitor Data'!S1065),"",IF(N$4&gt;'Monitor Data'!S1065,"",ABS(N$4-'Monitor Data'!S1065)))</f>
        <v/>
      </c>
    </row>
    <row r="1073" spans="1:14" x14ac:dyDescent="0.25">
      <c r="A1073" s="8">
        <v>45261</v>
      </c>
      <c r="B1073" s="5" t="str">
        <f>IF(ISBLANK('Monitor Data'!B1066),"",IF(B$4&gt;'Monitor Data'!B1066,"",ABS(B$4-'Monitor Data'!B1066)))</f>
        <v/>
      </c>
      <c r="C1073" s="5" t="str">
        <f>IF(ISBLANK('Monitor Data'!D1066),"",IF(C$4&gt;'Monitor Data'!D1066,"",ABS(C$4-'Monitor Data'!D1066)))</f>
        <v/>
      </c>
      <c r="D1073" s="5" t="str">
        <f>IF(ISBLANK('Monitor Data'!E1066),"",IF(D$4&gt;'Monitor Data'!E1066,"",ABS(D$4-'Monitor Data'!E1066)))</f>
        <v/>
      </c>
      <c r="E1073" s="5" t="str">
        <f>IF(ISBLANK('Monitor Data'!G1066),"",IF(E$4&gt;'Monitor Data'!G1066,"",ABS(E$4-'Monitor Data'!G1066)))</f>
        <v/>
      </c>
      <c r="F1073" s="5" t="str">
        <f>IF(ISBLANK('Monitor Data'!H1066),"",IF(F$4&gt;'Monitor Data'!H1066,"",ABS(F$4-'Monitor Data'!H1066)))</f>
        <v/>
      </c>
      <c r="G1073" s="5" t="str">
        <f>IF(ISBLANK('Monitor Data'!J1066),"",IF(G$4&gt;'Monitor Data'!J1066,"",ABS(G$4-'Monitor Data'!J1066)))</f>
        <v/>
      </c>
      <c r="H1073" s="5" t="str">
        <f>IF(ISBLANK('Monitor Data'!L1066),"",IF(H$4&gt;'Monitor Data'!L1066,"",ABS(H$4-'Monitor Data'!L1066)))</f>
        <v/>
      </c>
      <c r="I1073" s="5" t="str">
        <f>IF(ISBLANK('Monitor Data'!M1066),"",IF(I$4&gt;'Monitor Data'!M1066,"",ABS(I$4-'Monitor Data'!M1066)))</f>
        <v/>
      </c>
      <c r="J1073" s="5" t="str">
        <f>IF(ISBLANK('Monitor Data'!O1066),"",IF(J$4&gt;'Monitor Data'!O1066,"",ABS(J$4-'Monitor Data'!O1066)))</f>
        <v/>
      </c>
      <c r="K1073" s="5">
        <f>IF(ISBLANK('Monitor Data'!P1066),"",IF(K$4&gt;'Monitor Data'!P1066,"",ABS(K$4-'Monitor Data'!P1066)))</f>
        <v>1.4999999999999991</v>
      </c>
      <c r="L1073" s="5" t="str">
        <f>IF(ISBLANK('Monitor Data'!Q1066),"",IF(L$4&gt;'Monitor Data'!Q1066,"",ABS(L$4-'Monitor Data'!Q1066)))</f>
        <v/>
      </c>
      <c r="M1073" s="5" t="str">
        <f>IF(ISBLANK('Monitor Data'!R1066),"",IF(M$4&gt;'Monitor Data'!R1066,"",ABS(M$4-'Monitor Data'!R1066)))</f>
        <v/>
      </c>
      <c r="N1073" s="5" t="str">
        <f>IF(ISBLANK('Monitor Data'!S1066),"",IF(N$4&gt;'Monitor Data'!S1066,"",ABS(N$4-'Monitor Data'!S1066)))</f>
        <v/>
      </c>
    </row>
    <row r="1074" spans="1:14" x14ac:dyDescent="0.25">
      <c r="A1074" s="8">
        <v>45262</v>
      </c>
      <c r="B1074" s="5">
        <f>IF(ISBLANK('Monitor Data'!B1067),"",IF(B$4&gt;'Monitor Data'!B1067,"",ABS(B$4-'Monitor Data'!B1067)))</f>
        <v>0</v>
      </c>
      <c r="C1074" s="5" t="str">
        <f>IF(ISBLANK('Monitor Data'!D1067),"",IF(C$4&gt;'Monitor Data'!D1067,"",ABS(C$4-'Monitor Data'!D1067)))</f>
        <v/>
      </c>
      <c r="D1074" s="5">
        <f>IF(ISBLANK('Monitor Data'!E1067),"",IF(D$4&gt;'Monitor Data'!E1067,"",ABS(D$4-'Monitor Data'!E1067)))</f>
        <v>1.8999999999999995</v>
      </c>
      <c r="E1074" s="5" t="str">
        <f>IF(ISBLANK('Monitor Data'!G1067),"",IF(E$4&gt;'Monitor Data'!G1067,"",ABS(E$4-'Monitor Data'!G1067)))</f>
        <v/>
      </c>
      <c r="F1074" s="5">
        <f>IF(ISBLANK('Monitor Data'!H1067),"",IF(F$4&gt;'Monitor Data'!H1067,"",ABS(F$4-'Monitor Data'!H1067)))</f>
        <v>3.2000000000000011</v>
      </c>
      <c r="G1074" s="5">
        <f>IF(ISBLANK('Monitor Data'!J1067),"",IF(G$4&gt;'Monitor Data'!J1067,"",ABS(G$4-'Monitor Data'!J1067)))</f>
        <v>1.1999999999999993</v>
      </c>
      <c r="H1074" s="5" t="str">
        <f>IF(ISBLANK('Monitor Data'!L1067),"",IF(H$4&gt;'Monitor Data'!L1067,"",ABS(H$4-'Monitor Data'!L1067)))</f>
        <v/>
      </c>
      <c r="I1074" s="5" t="str">
        <f>IF(ISBLANK('Monitor Data'!M1067),"",IF(I$4&gt;'Monitor Data'!M1067,"",ABS(I$4-'Monitor Data'!M1067)))</f>
        <v/>
      </c>
      <c r="J1074" s="5">
        <f>IF(ISBLANK('Monitor Data'!O1067),"",IF(J$4&gt;'Monitor Data'!O1067,"",ABS(J$4-'Monitor Data'!O1067)))</f>
        <v>6</v>
      </c>
      <c r="K1074" s="5">
        <f>IF(ISBLANK('Monitor Data'!P1067),"",IF(K$4&gt;'Monitor Data'!P1067,"",ABS(K$4-'Monitor Data'!P1067)))</f>
        <v>1.1000000000000005</v>
      </c>
      <c r="L1074" s="5">
        <f>IF(ISBLANK('Monitor Data'!Q1067),"",IF(L$4&gt;'Monitor Data'!Q1067,"",ABS(L$4-'Monitor Data'!Q1067)))</f>
        <v>0.40000000000000036</v>
      </c>
      <c r="M1074" s="5">
        <f>IF(ISBLANK('Monitor Data'!R1067),"",IF(M$4&gt;'Monitor Data'!R1067,"",ABS(M$4-'Monitor Data'!R1067)))</f>
        <v>0.89999999999999947</v>
      </c>
      <c r="N1074" s="5">
        <f>IF(ISBLANK('Monitor Data'!S1067),"",IF(N$4&gt;'Monitor Data'!S1067,"",ABS(N$4-'Monitor Data'!S1067)))</f>
        <v>3.3999999999999995</v>
      </c>
    </row>
    <row r="1075" spans="1:14" x14ac:dyDescent="0.25">
      <c r="A1075" s="8">
        <v>45263</v>
      </c>
      <c r="B1075" s="5" t="str">
        <f>IF(ISBLANK('Monitor Data'!B1068),"",IF(B$4&gt;'Monitor Data'!B1068,"",ABS(B$4-'Monitor Data'!B1068)))</f>
        <v/>
      </c>
      <c r="C1075" s="5" t="str">
        <f>IF(ISBLANK('Monitor Data'!D1068),"",IF(C$4&gt;'Monitor Data'!D1068,"",ABS(C$4-'Monitor Data'!D1068)))</f>
        <v/>
      </c>
      <c r="D1075" s="5">
        <f>IF(ISBLANK('Monitor Data'!E1068),"",IF(D$4&gt;'Monitor Data'!E1068,"",ABS(D$4-'Monitor Data'!E1068)))</f>
        <v>4.3</v>
      </c>
      <c r="E1075" s="5">
        <f>IF(ISBLANK('Monitor Data'!G1068),"",IF(E$4&gt;'Monitor Data'!G1068,"",ABS(E$4-'Monitor Data'!G1068)))</f>
        <v>4.3500000000000005</v>
      </c>
      <c r="F1075" s="5" t="str">
        <f>IF(ISBLANK('Monitor Data'!H1068),"",IF(F$4&gt;'Monitor Data'!H1068,"",ABS(F$4-'Monitor Data'!H1068)))</f>
        <v/>
      </c>
      <c r="G1075" s="5" t="str">
        <f>IF(ISBLANK('Monitor Data'!J1068),"",IF(G$4&gt;'Monitor Data'!J1068,"",ABS(G$4-'Monitor Data'!J1068)))</f>
        <v/>
      </c>
      <c r="H1075" s="5" t="str">
        <f>IF(ISBLANK('Monitor Data'!L1068),"",IF(H$4&gt;'Monitor Data'!L1068,"",ABS(H$4-'Monitor Data'!L1068)))</f>
        <v/>
      </c>
      <c r="I1075" s="5">
        <f>IF(ISBLANK('Monitor Data'!M1068),"",IF(I$4&gt;'Monitor Data'!M1068,"",ABS(I$4-'Monitor Data'!M1068)))</f>
        <v>6.1999999999999993</v>
      </c>
      <c r="J1075" s="5" t="str">
        <f>IF(ISBLANK('Monitor Data'!O1068),"",IF(J$4&gt;'Monitor Data'!O1068,"",ABS(J$4-'Monitor Data'!O1068)))</f>
        <v/>
      </c>
      <c r="K1075" s="5">
        <f>IF(ISBLANK('Monitor Data'!P1068),"",IF(K$4&gt;'Monitor Data'!P1068,"",ABS(K$4-'Monitor Data'!P1068)))</f>
        <v>0.39999999999999947</v>
      </c>
      <c r="L1075" s="5" t="str">
        <f>IF(ISBLANK('Monitor Data'!Q1068),"",IF(L$4&gt;'Monitor Data'!Q1068,"",ABS(L$4-'Monitor Data'!Q1068)))</f>
        <v/>
      </c>
      <c r="M1075" s="5" t="str">
        <f>IF(ISBLANK('Monitor Data'!R1068),"",IF(M$4&gt;'Monitor Data'!R1068,"",ABS(M$4-'Monitor Data'!R1068)))</f>
        <v/>
      </c>
      <c r="N1075" s="5" t="str">
        <f>IF(ISBLANK('Monitor Data'!S1068),"",IF(N$4&gt;'Monitor Data'!S1068,"",ABS(N$4-'Monitor Data'!S1068)))</f>
        <v/>
      </c>
    </row>
    <row r="1076" spans="1:14" x14ac:dyDescent="0.25">
      <c r="A1076" s="8">
        <v>45264</v>
      </c>
      <c r="B1076" s="5" t="str">
        <f>IF(ISBLANK('Monitor Data'!B1069),"",IF(B$4&gt;'Monitor Data'!B1069,"",ABS(B$4-'Monitor Data'!B1069)))</f>
        <v/>
      </c>
      <c r="C1076" s="5" t="str">
        <f>IF(ISBLANK('Monitor Data'!D1069),"",IF(C$4&gt;'Monitor Data'!D1069,"",ABS(C$4-'Monitor Data'!D1069)))</f>
        <v/>
      </c>
      <c r="D1076" s="5">
        <f>IF(ISBLANK('Monitor Data'!E1069),"",IF(D$4&gt;'Monitor Data'!E1069,"",ABS(D$4-'Monitor Data'!E1069)))</f>
        <v>2.1000000000000005</v>
      </c>
      <c r="E1076" s="5">
        <f>IF(ISBLANK('Monitor Data'!G1069),"",IF(E$4&gt;'Monitor Data'!G1069,"",ABS(E$4-'Monitor Data'!G1069)))</f>
        <v>2.5499999999999998</v>
      </c>
      <c r="F1076" s="5" t="str">
        <f>IF(ISBLANK('Monitor Data'!H1069),"",IF(F$4&gt;'Monitor Data'!H1069,"",ABS(F$4-'Monitor Data'!H1069)))</f>
        <v/>
      </c>
      <c r="G1076" s="5" t="str">
        <f>IF(ISBLANK('Monitor Data'!J1069),"",IF(G$4&gt;'Monitor Data'!J1069,"",ABS(G$4-'Monitor Data'!J1069)))</f>
        <v/>
      </c>
      <c r="H1076" s="5" t="str">
        <f>IF(ISBLANK('Monitor Data'!L1069),"",IF(H$4&gt;'Monitor Data'!L1069,"",ABS(H$4-'Monitor Data'!L1069)))</f>
        <v/>
      </c>
      <c r="I1076" s="5">
        <f>IF(ISBLANK('Monitor Data'!M1069),"",IF(I$4&gt;'Monitor Data'!M1069,"",ABS(I$4-'Monitor Data'!M1069)))</f>
        <v>5.1999999999999993</v>
      </c>
      <c r="J1076" s="5" t="str">
        <f>IF(ISBLANK('Monitor Data'!O1069),"",IF(J$4&gt;'Monitor Data'!O1069,"",ABS(J$4-'Monitor Data'!O1069)))</f>
        <v/>
      </c>
      <c r="K1076" s="5">
        <f>IF(ISBLANK('Monitor Data'!P1069),"",IF(K$4&gt;'Monitor Data'!P1069,"",ABS(K$4-'Monitor Data'!P1069)))</f>
        <v>1.9999999999999991</v>
      </c>
      <c r="L1076" s="5" t="str">
        <f>IF(ISBLANK('Monitor Data'!Q1069),"",IF(L$4&gt;'Monitor Data'!Q1069,"",ABS(L$4-'Monitor Data'!Q1069)))</f>
        <v/>
      </c>
      <c r="M1076" s="5" t="str">
        <f>IF(ISBLANK('Monitor Data'!R1069),"",IF(M$4&gt;'Monitor Data'!R1069,"",ABS(M$4-'Monitor Data'!R1069)))</f>
        <v/>
      </c>
      <c r="N1076" s="5" t="str">
        <f>IF(ISBLANK('Monitor Data'!S1069),"",IF(N$4&gt;'Monitor Data'!S1069,"",ABS(N$4-'Monitor Data'!S1069)))</f>
        <v/>
      </c>
    </row>
    <row r="1077" spans="1:14" x14ac:dyDescent="0.25">
      <c r="A1077" s="8">
        <v>45265</v>
      </c>
      <c r="B1077" s="5">
        <f>IF(ISBLANK('Monitor Data'!B1070),"",IF(B$4&gt;'Monitor Data'!B1070,"",ABS(B$4-'Monitor Data'!B1070)))</f>
        <v>6.6999999999999993</v>
      </c>
      <c r="C1077" s="5">
        <f>IF(ISBLANK('Monitor Data'!D1070),"",IF(C$4&gt;'Monitor Data'!D1070,"",ABS(C$4-'Monitor Data'!D1070)))</f>
        <v>1.6999999999999993</v>
      </c>
      <c r="D1077" s="5">
        <f>IF(ISBLANK('Monitor Data'!E1070),"",IF(D$4&gt;'Monitor Data'!E1070,"",ABS(D$4-'Monitor Data'!E1070)))</f>
        <v>4.3999999999999995</v>
      </c>
      <c r="E1077" s="5">
        <f>IF(ISBLANK('Monitor Data'!G1070),"",IF(E$4&gt;'Monitor Data'!G1070,"",ABS(E$4-'Monitor Data'!G1070)))</f>
        <v>4.7499999999999991</v>
      </c>
      <c r="F1077" s="5">
        <f>IF(ISBLANK('Monitor Data'!H1070),"",IF(F$4&gt;'Monitor Data'!H1070,"",ABS(F$4-'Monitor Data'!H1070)))</f>
        <v>0.30000000000000071</v>
      </c>
      <c r="G1077" s="5">
        <f>IF(ISBLANK('Monitor Data'!J1070),"",IF(G$4&gt;'Monitor Data'!J1070,"",ABS(G$4-'Monitor Data'!J1070)))</f>
        <v>4</v>
      </c>
      <c r="H1077" s="5">
        <f>IF(ISBLANK('Monitor Data'!L1070),"",IF(H$4&gt;'Monitor Data'!L1070,"",ABS(H$4-'Monitor Data'!L1070)))</f>
        <v>5.2</v>
      </c>
      <c r="I1077" s="5">
        <f>IF(ISBLANK('Monitor Data'!M1070),"",IF(I$4&gt;'Monitor Data'!M1070,"",ABS(I$4-'Monitor Data'!M1070)))</f>
        <v>2.4000000000000004</v>
      </c>
      <c r="J1077" s="5" t="str">
        <f>IF(ISBLANK('Monitor Data'!O1070),"",IF(J$4&gt;'Monitor Data'!O1070,"",ABS(J$4-'Monitor Data'!O1070)))</f>
        <v/>
      </c>
      <c r="K1077" s="5">
        <f>IF(ISBLANK('Monitor Data'!P1070),"",IF(K$4&gt;'Monitor Data'!P1070,"",ABS(K$4-'Monitor Data'!P1070)))</f>
        <v>3.3</v>
      </c>
      <c r="L1077" s="5">
        <f>IF(ISBLANK('Monitor Data'!Q1070),"",IF(L$4&gt;'Monitor Data'!Q1070,"",ABS(L$4-'Monitor Data'!Q1070)))</f>
        <v>2.8000000000000007</v>
      </c>
      <c r="M1077" s="5">
        <f>IF(ISBLANK('Monitor Data'!R1070),"",IF(M$4&gt;'Monitor Data'!R1070,"",ABS(M$4-'Monitor Data'!R1070)))</f>
        <v>3.4999999999999991</v>
      </c>
      <c r="N1077" s="5" t="str">
        <f>IF(ISBLANK('Monitor Data'!S1070),"",IF(N$4&gt;'Monitor Data'!S1070,"",ABS(N$4-'Monitor Data'!S1070)))</f>
        <v/>
      </c>
    </row>
    <row r="1078" spans="1:14" x14ac:dyDescent="0.25">
      <c r="A1078" s="8">
        <v>45266</v>
      </c>
      <c r="B1078" s="5" t="str">
        <f>IF(ISBLANK('Monitor Data'!B1071),"",IF(B$4&gt;'Monitor Data'!B1071,"",ABS(B$4-'Monitor Data'!B1071)))</f>
        <v/>
      </c>
      <c r="C1078" s="5" t="str">
        <f>IF(ISBLANK('Monitor Data'!D1071),"",IF(C$4&gt;'Monitor Data'!D1071,"",ABS(C$4-'Monitor Data'!D1071)))</f>
        <v/>
      </c>
      <c r="D1078" s="5">
        <f>IF(ISBLANK('Monitor Data'!E1071),"",IF(D$4&gt;'Monitor Data'!E1071,"",ABS(D$4-'Monitor Data'!E1071)))</f>
        <v>2.6000000000000005</v>
      </c>
      <c r="E1078" s="5">
        <f>IF(ISBLANK('Monitor Data'!G1071),"",IF(E$4&gt;'Monitor Data'!G1071,"",ABS(E$4-'Monitor Data'!G1071)))</f>
        <v>1.5499999999999998</v>
      </c>
      <c r="F1078" s="5" t="str">
        <f>IF(ISBLANK('Monitor Data'!H1071),"",IF(F$4&gt;'Monitor Data'!H1071,"",ABS(F$4-'Monitor Data'!H1071)))</f>
        <v/>
      </c>
      <c r="G1078" s="5" t="str">
        <f>IF(ISBLANK('Monitor Data'!J1071),"",IF(G$4&gt;'Monitor Data'!J1071,"",ABS(G$4-'Monitor Data'!J1071)))</f>
        <v/>
      </c>
      <c r="H1078" s="5" t="str">
        <f>IF(ISBLANK('Monitor Data'!L1071),"",IF(H$4&gt;'Monitor Data'!L1071,"",ABS(H$4-'Monitor Data'!L1071)))</f>
        <v/>
      </c>
      <c r="I1078" s="5">
        <f>IF(ISBLANK('Monitor Data'!M1071),"",IF(I$4&gt;'Monitor Data'!M1071,"",ABS(I$4-'Monitor Data'!M1071)))</f>
        <v>0.20000000000000018</v>
      </c>
      <c r="J1078" s="5" t="str">
        <f>IF(ISBLANK('Monitor Data'!O1071),"",IF(J$4&gt;'Monitor Data'!O1071,"",ABS(J$4-'Monitor Data'!O1071)))</f>
        <v/>
      </c>
      <c r="K1078" s="5">
        <f>IF(ISBLANK('Monitor Data'!P1071),"",IF(K$4&gt;'Monitor Data'!P1071,"",ABS(K$4-'Monitor Data'!P1071)))</f>
        <v>4.7</v>
      </c>
      <c r="L1078" s="5" t="str">
        <f>IF(ISBLANK('Monitor Data'!Q1071),"",IF(L$4&gt;'Monitor Data'!Q1071,"",ABS(L$4-'Monitor Data'!Q1071)))</f>
        <v/>
      </c>
      <c r="M1078" s="5" t="str">
        <f>IF(ISBLANK('Monitor Data'!R1071),"",IF(M$4&gt;'Monitor Data'!R1071,"",ABS(M$4-'Monitor Data'!R1071)))</f>
        <v/>
      </c>
      <c r="N1078" s="5" t="str">
        <f>IF(ISBLANK('Monitor Data'!S1071),"",IF(N$4&gt;'Monitor Data'!S1071,"",ABS(N$4-'Monitor Data'!S1071)))</f>
        <v/>
      </c>
    </row>
    <row r="1079" spans="1:14" x14ac:dyDescent="0.25">
      <c r="A1079" s="8">
        <v>45267</v>
      </c>
      <c r="B1079" s="5" t="str">
        <f>IF(ISBLANK('Monitor Data'!B1072),"",IF(B$4&gt;'Monitor Data'!B1072,"",ABS(B$4-'Monitor Data'!B1072)))</f>
        <v/>
      </c>
      <c r="C1079" s="5" t="str">
        <f>IF(ISBLANK('Monitor Data'!D1072),"",IF(C$4&gt;'Monitor Data'!D1072,"",ABS(C$4-'Monitor Data'!D1072)))</f>
        <v/>
      </c>
      <c r="D1079" s="5" t="str">
        <f>IF(ISBLANK('Monitor Data'!E1072),"",IF(D$4&gt;'Monitor Data'!E1072,"",ABS(D$4-'Monitor Data'!E1072)))</f>
        <v/>
      </c>
      <c r="E1079" s="5" t="str">
        <f>IF(ISBLANK('Monitor Data'!G1072),"",IF(E$4&gt;'Monitor Data'!G1072,"",ABS(E$4-'Monitor Data'!G1072)))</f>
        <v/>
      </c>
      <c r="F1079" s="5" t="str">
        <f>IF(ISBLANK('Monitor Data'!H1072),"",IF(F$4&gt;'Monitor Data'!H1072,"",ABS(F$4-'Monitor Data'!H1072)))</f>
        <v/>
      </c>
      <c r="G1079" s="5" t="str">
        <f>IF(ISBLANK('Monitor Data'!J1072),"",IF(G$4&gt;'Monitor Data'!J1072,"",ABS(G$4-'Monitor Data'!J1072)))</f>
        <v/>
      </c>
      <c r="H1079" s="5" t="str">
        <f>IF(ISBLANK('Monitor Data'!L1072),"",IF(H$4&gt;'Monitor Data'!L1072,"",ABS(H$4-'Monitor Data'!L1072)))</f>
        <v/>
      </c>
      <c r="I1079" s="5" t="str">
        <f>IF(ISBLANK('Monitor Data'!M1072),"",IF(I$4&gt;'Monitor Data'!M1072,"",ABS(I$4-'Monitor Data'!M1072)))</f>
        <v/>
      </c>
      <c r="J1079" s="5" t="str">
        <f>IF(ISBLANK('Monitor Data'!O1072),"",IF(J$4&gt;'Monitor Data'!O1072,"",ABS(J$4-'Monitor Data'!O1072)))</f>
        <v/>
      </c>
      <c r="K1079" s="5" t="str">
        <f>IF(ISBLANK('Monitor Data'!P1072),"",IF(K$4&gt;'Monitor Data'!P1072,"",ABS(K$4-'Monitor Data'!P1072)))</f>
        <v/>
      </c>
      <c r="L1079" s="5" t="str">
        <f>IF(ISBLANK('Monitor Data'!Q1072),"",IF(L$4&gt;'Monitor Data'!Q1072,"",ABS(L$4-'Monitor Data'!Q1072)))</f>
        <v/>
      </c>
      <c r="M1079" s="5" t="str">
        <f>IF(ISBLANK('Monitor Data'!R1072),"",IF(M$4&gt;'Monitor Data'!R1072,"",ABS(M$4-'Monitor Data'!R1072)))</f>
        <v/>
      </c>
      <c r="N1079" s="5" t="str">
        <f>IF(ISBLANK('Monitor Data'!S1072),"",IF(N$4&gt;'Monitor Data'!S1072,"",ABS(N$4-'Monitor Data'!S1072)))</f>
        <v/>
      </c>
    </row>
    <row r="1080" spans="1:14" x14ac:dyDescent="0.25">
      <c r="A1080" s="8">
        <v>45268</v>
      </c>
      <c r="B1080" s="5" t="str">
        <f>IF(ISBLANK('Monitor Data'!B1073),"",IF(B$4&gt;'Monitor Data'!B1073,"",ABS(B$4-'Monitor Data'!B1073)))</f>
        <v/>
      </c>
      <c r="C1080" s="5">
        <f>IF(ISBLANK('Monitor Data'!D1073),"",IF(C$4&gt;'Monitor Data'!D1073,"",ABS(C$4-'Monitor Data'!D1073)))</f>
        <v>2.4000000000000004</v>
      </c>
      <c r="D1080" s="5" t="str">
        <f>IF(ISBLANK('Monitor Data'!E1073),"",IF(D$4&gt;'Monitor Data'!E1073,"",ABS(D$4-'Monitor Data'!E1073)))</f>
        <v/>
      </c>
      <c r="E1080" s="5" t="str">
        <f>IF(ISBLANK('Monitor Data'!G1073),"",IF(E$4&gt;'Monitor Data'!G1073,"",ABS(E$4-'Monitor Data'!G1073)))</f>
        <v/>
      </c>
      <c r="F1080" s="5" t="str">
        <f>IF(ISBLANK('Monitor Data'!H1073),"",IF(F$4&gt;'Monitor Data'!H1073,"",ABS(F$4-'Monitor Data'!H1073)))</f>
        <v/>
      </c>
      <c r="G1080" s="5" t="str">
        <f>IF(ISBLANK('Monitor Data'!J1073),"",IF(G$4&gt;'Monitor Data'!J1073,"",ABS(G$4-'Monitor Data'!J1073)))</f>
        <v/>
      </c>
      <c r="H1080" s="5" t="str">
        <f>IF(ISBLANK('Monitor Data'!L1073),"",IF(H$4&gt;'Monitor Data'!L1073,"",ABS(H$4-'Monitor Data'!L1073)))</f>
        <v/>
      </c>
      <c r="I1080" s="5" t="str">
        <f>IF(ISBLANK('Monitor Data'!M1073),"",IF(I$4&gt;'Monitor Data'!M1073,"",ABS(I$4-'Monitor Data'!M1073)))</f>
        <v/>
      </c>
      <c r="J1080" s="5" t="str">
        <f>IF(ISBLANK('Monitor Data'!O1073),"",IF(J$4&gt;'Monitor Data'!O1073,"",ABS(J$4-'Monitor Data'!O1073)))</f>
        <v/>
      </c>
      <c r="K1080" s="5">
        <f>IF(ISBLANK('Monitor Data'!P1073),"",IF(K$4&gt;'Monitor Data'!P1073,"",ABS(K$4-'Monitor Data'!P1073)))</f>
        <v>1.7999999999999998</v>
      </c>
      <c r="L1080" s="5">
        <f>IF(ISBLANK('Monitor Data'!Q1073),"",IF(L$4&gt;'Monitor Data'!Q1073,"",ABS(L$4-'Monitor Data'!Q1073)))</f>
        <v>3.9000000000000004</v>
      </c>
      <c r="M1080" s="5" t="str">
        <f>IF(ISBLANK('Monitor Data'!R1073),"",IF(M$4&gt;'Monitor Data'!R1073,"",ABS(M$4-'Monitor Data'!R1073)))</f>
        <v/>
      </c>
      <c r="N1080" s="5" t="str">
        <f>IF(ISBLANK('Monitor Data'!S1073),"",IF(N$4&gt;'Monitor Data'!S1073,"",ABS(N$4-'Monitor Data'!S1073)))</f>
        <v/>
      </c>
    </row>
    <row r="1081" spans="1:14" x14ac:dyDescent="0.25">
      <c r="A1081" s="8">
        <v>45269</v>
      </c>
      <c r="B1081" s="5" t="str">
        <f>IF(ISBLANK('Monitor Data'!B1074),"",IF(B$4&gt;'Monitor Data'!B1074,"",ABS(B$4-'Monitor Data'!B1074)))</f>
        <v/>
      </c>
      <c r="C1081" s="5" t="str">
        <f>IF(ISBLANK('Monitor Data'!D1074),"",IF(C$4&gt;'Monitor Data'!D1074,"",ABS(C$4-'Monitor Data'!D1074)))</f>
        <v/>
      </c>
      <c r="D1081" s="5" t="str">
        <f>IF(ISBLANK('Monitor Data'!E1074),"",IF(D$4&gt;'Monitor Data'!E1074,"",ABS(D$4-'Monitor Data'!E1074)))</f>
        <v/>
      </c>
      <c r="E1081" s="5" t="str">
        <f>IF(ISBLANK('Monitor Data'!G1074),"",IF(E$4&gt;'Monitor Data'!G1074,"",ABS(E$4-'Monitor Data'!G1074)))</f>
        <v/>
      </c>
      <c r="F1081" s="5" t="str">
        <f>IF(ISBLANK('Monitor Data'!H1074),"",IF(F$4&gt;'Monitor Data'!H1074,"",ABS(F$4-'Monitor Data'!H1074)))</f>
        <v/>
      </c>
      <c r="G1081" s="5" t="str">
        <f>IF(ISBLANK('Monitor Data'!J1074),"",IF(G$4&gt;'Monitor Data'!J1074,"",ABS(G$4-'Monitor Data'!J1074)))</f>
        <v/>
      </c>
      <c r="H1081" s="5" t="str">
        <f>IF(ISBLANK('Monitor Data'!L1074),"",IF(H$4&gt;'Monitor Data'!L1074,"",ABS(H$4-'Monitor Data'!L1074)))</f>
        <v/>
      </c>
      <c r="I1081" s="5" t="str">
        <f>IF(ISBLANK('Monitor Data'!M1074),"",IF(I$4&gt;'Monitor Data'!M1074,"",ABS(I$4-'Monitor Data'!M1074)))</f>
        <v/>
      </c>
      <c r="J1081" s="5" t="str">
        <f>IF(ISBLANK('Monitor Data'!O1074),"",IF(J$4&gt;'Monitor Data'!O1074,"",ABS(J$4-'Monitor Data'!O1074)))</f>
        <v/>
      </c>
      <c r="K1081" s="5" t="str">
        <f>IF(ISBLANK('Monitor Data'!P1074),"",IF(K$4&gt;'Monitor Data'!P1074,"",ABS(K$4-'Monitor Data'!P1074)))</f>
        <v/>
      </c>
      <c r="L1081" s="5" t="str">
        <f>IF(ISBLANK('Monitor Data'!Q1074),"",IF(L$4&gt;'Monitor Data'!Q1074,"",ABS(L$4-'Monitor Data'!Q1074)))</f>
        <v/>
      </c>
      <c r="M1081" s="5" t="str">
        <f>IF(ISBLANK('Monitor Data'!R1074),"",IF(M$4&gt;'Monitor Data'!R1074,"",ABS(M$4-'Monitor Data'!R1074)))</f>
        <v/>
      </c>
      <c r="N1081" s="5" t="str">
        <f>IF(ISBLANK('Monitor Data'!S1074),"",IF(N$4&gt;'Monitor Data'!S1074,"",ABS(N$4-'Monitor Data'!S1074)))</f>
        <v/>
      </c>
    </row>
    <row r="1082" spans="1:14" x14ac:dyDescent="0.25">
      <c r="A1082" s="8">
        <v>45270</v>
      </c>
      <c r="B1082" s="5" t="str">
        <f>IF(ISBLANK('Monitor Data'!B1075),"",IF(B$4&gt;'Monitor Data'!B1075,"",ABS(B$4-'Monitor Data'!B1075)))</f>
        <v/>
      </c>
      <c r="C1082" s="5" t="str">
        <f>IF(ISBLANK('Monitor Data'!D1075),"",IF(C$4&gt;'Monitor Data'!D1075,"",ABS(C$4-'Monitor Data'!D1075)))</f>
        <v/>
      </c>
      <c r="D1082" s="5" t="str">
        <f>IF(ISBLANK('Monitor Data'!E1075),"",IF(D$4&gt;'Monitor Data'!E1075,"",ABS(D$4-'Monitor Data'!E1075)))</f>
        <v/>
      </c>
      <c r="E1082" s="5" t="str">
        <f>IF(ISBLANK('Monitor Data'!G1075),"",IF(E$4&gt;'Monitor Data'!G1075,"",ABS(E$4-'Monitor Data'!G1075)))</f>
        <v/>
      </c>
      <c r="F1082" s="5" t="str">
        <f>IF(ISBLANK('Monitor Data'!H1075),"",IF(F$4&gt;'Monitor Data'!H1075,"",ABS(F$4-'Monitor Data'!H1075)))</f>
        <v/>
      </c>
      <c r="G1082" s="5" t="str">
        <f>IF(ISBLANK('Monitor Data'!J1075),"",IF(G$4&gt;'Monitor Data'!J1075,"",ABS(G$4-'Monitor Data'!J1075)))</f>
        <v/>
      </c>
      <c r="H1082" s="5" t="str">
        <f>IF(ISBLANK('Monitor Data'!L1075),"",IF(H$4&gt;'Monitor Data'!L1075,"",ABS(H$4-'Monitor Data'!L1075)))</f>
        <v/>
      </c>
      <c r="I1082" s="5" t="str">
        <f>IF(ISBLANK('Monitor Data'!M1075),"",IF(I$4&gt;'Monitor Data'!M1075,"",ABS(I$4-'Monitor Data'!M1075)))</f>
        <v/>
      </c>
      <c r="J1082" s="5" t="str">
        <f>IF(ISBLANK('Monitor Data'!O1075),"",IF(J$4&gt;'Monitor Data'!O1075,"",ABS(J$4-'Monitor Data'!O1075)))</f>
        <v/>
      </c>
      <c r="K1082" s="5" t="str">
        <f>IF(ISBLANK('Monitor Data'!P1075),"",IF(K$4&gt;'Monitor Data'!P1075,"",ABS(K$4-'Monitor Data'!P1075)))</f>
        <v/>
      </c>
      <c r="L1082" s="5" t="str">
        <f>IF(ISBLANK('Monitor Data'!Q1075),"",IF(L$4&gt;'Monitor Data'!Q1075,"",ABS(L$4-'Monitor Data'!Q1075)))</f>
        <v/>
      </c>
      <c r="M1082" s="5" t="str">
        <f>IF(ISBLANK('Monitor Data'!R1075),"",IF(M$4&gt;'Monitor Data'!R1075,"",ABS(M$4-'Monitor Data'!R1075)))</f>
        <v/>
      </c>
      <c r="N1082" s="5" t="str">
        <f>IF(ISBLANK('Monitor Data'!S1075),"",IF(N$4&gt;'Monitor Data'!S1075,"",ABS(N$4-'Monitor Data'!S1075)))</f>
        <v/>
      </c>
    </row>
    <row r="1083" spans="1:14" x14ac:dyDescent="0.25">
      <c r="A1083" s="8">
        <v>45271</v>
      </c>
      <c r="B1083" s="5">
        <f>IF(ISBLANK('Monitor Data'!B1076),"",IF(B$4&gt;'Monitor Data'!B1076,"",ABS(B$4-'Monitor Data'!B1076)))</f>
        <v>0.5</v>
      </c>
      <c r="C1083" s="5" t="str">
        <f>IF(ISBLANK('Monitor Data'!D1076),"",IF(C$4&gt;'Monitor Data'!D1076,"",ABS(C$4-'Monitor Data'!D1076)))</f>
        <v/>
      </c>
      <c r="D1083" s="5">
        <f>IF(ISBLANK('Monitor Data'!E1076),"",IF(D$4&gt;'Monitor Data'!E1076,"",ABS(D$4-'Monitor Data'!E1076)))</f>
        <v>0.59999999999999964</v>
      </c>
      <c r="E1083" s="5">
        <f>IF(ISBLANK('Monitor Data'!G1076),"",IF(E$4&gt;'Monitor Data'!G1076,"",ABS(E$4-'Monitor Data'!G1076)))</f>
        <v>1.3500000000000005</v>
      </c>
      <c r="F1083" s="5" t="str">
        <f>IF(ISBLANK('Monitor Data'!H1076),"",IF(F$4&gt;'Monitor Data'!H1076,"",ABS(F$4-'Monitor Data'!H1076)))</f>
        <v/>
      </c>
      <c r="G1083" s="5" t="str">
        <f>IF(ISBLANK('Monitor Data'!J1076),"",IF(G$4&gt;'Monitor Data'!J1076,"",ABS(G$4-'Monitor Data'!J1076)))</f>
        <v/>
      </c>
      <c r="H1083" s="5" t="str">
        <f>IF(ISBLANK('Monitor Data'!L1076),"",IF(H$4&gt;'Monitor Data'!L1076,"",ABS(H$4-'Monitor Data'!L1076)))</f>
        <v/>
      </c>
      <c r="I1083" s="5">
        <f>IF(ISBLANK('Monitor Data'!M1076),"",IF(I$4&gt;'Monitor Data'!M1076,"",ABS(I$4-'Monitor Data'!M1076)))</f>
        <v>1.5999999999999996</v>
      </c>
      <c r="J1083" s="5">
        <f>IF(ISBLANK('Monitor Data'!O1076),"",IF(J$4&gt;'Monitor Data'!O1076,"",ABS(J$4-'Monitor Data'!O1076)))</f>
        <v>1.4000000000000004</v>
      </c>
      <c r="K1083" s="5" t="str">
        <f>IF(ISBLANK('Monitor Data'!P1076),"",IF(K$4&gt;'Monitor Data'!P1076,"",ABS(K$4-'Monitor Data'!P1076)))</f>
        <v/>
      </c>
      <c r="L1083" s="5" t="str">
        <f>IF(ISBLANK('Monitor Data'!Q1076),"",IF(L$4&gt;'Monitor Data'!Q1076,"",ABS(L$4-'Monitor Data'!Q1076)))</f>
        <v/>
      </c>
      <c r="M1083" s="5" t="str">
        <f>IF(ISBLANK('Monitor Data'!R1076),"",IF(M$4&gt;'Monitor Data'!R1076,"",ABS(M$4-'Monitor Data'!R1076)))</f>
        <v/>
      </c>
      <c r="N1083" s="5" t="str">
        <f>IF(ISBLANK('Monitor Data'!S1076),"",IF(N$4&gt;'Monitor Data'!S1076,"",ABS(N$4-'Monitor Data'!S1076)))</f>
        <v/>
      </c>
    </row>
    <row r="1084" spans="1:14" x14ac:dyDescent="0.25">
      <c r="A1084" s="8">
        <v>45272</v>
      </c>
      <c r="B1084" s="5" t="str">
        <f>IF(ISBLANK('Monitor Data'!B1077),"",IF(B$4&gt;'Monitor Data'!B1077,"",ABS(B$4-'Monitor Data'!B1077)))</f>
        <v/>
      </c>
      <c r="C1084" s="5" t="str">
        <f>IF(ISBLANK('Monitor Data'!D1077),"",IF(C$4&gt;'Monitor Data'!D1077,"",ABS(C$4-'Monitor Data'!D1077)))</f>
        <v/>
      </c>
      <c r="D1084" s="5" t="str">
        <f>IF(ISBLANK('Monitor Data'!E1077),"",IF(D$4&gt;'Monitor Data'!E1077,"",ABS(D$4-'Monitor Data'!E1077)))</f>
        <v/>
      </c>
      <c r="E1084" s="5" t="str">
        <f>IF(ISBLANK('Monitor Data'!G1077),"",IF(E$4&gt;'Monitor Data'!G1077,"",ABS(E$4-'Monitor Data'!G1077)))</f>
        <v/>
      </c>
      <c r="F1084" s="5" t="str">
        <f>IF(ISBLANK('Monitor Data'!H1077),"",IF(F$4&gt;'Monitor Data'!H1077,"",ABS(F$4-'Monitor Data'!H1077)))</f>
        <v/>
      </c>
      <c r="G1084" s="5" t="str">
        <f>IF(ISBLANK('Monitor Data'!J1077),"",IF(G$4&gt;'Monitor Data'!J1077,"",ABS(G$4-'Monitor Data'!J1077)))</f>
        <v/>
      </c>
      <c r="H1084" s="5" t="str">
        <f>IF(ISBLANK('Monitor Data'!L1077),"",IF(H$4&gt;'Monitor Data'!L1077,"",ABS(H$4-'Monitor Data'!L1077)))</f>
        <v/>
      </c>
      <c r="I1084" s="5" t="str">
        <f>IF(ISBLANK('Monitor Data'!M1077),"",IF(I$4&gt;'Monitor Data'!M1077,"",ABS(I$4-'Monitor Data'!M1077)))</f>
        <v/>
      </c>
      <c r="J1084" s="5" t="str">
        <f>IF(ISBLANK('Monitor Data'!O1077),"",IF(J$4&gt;'Monitor Data'!O1077,"",ABS(J$4-'Monitor Data'!O1077)))</f>
        <v/>
      </c>
      <c r="K1084" s="5" t="str">
        <f>IF(ISBLANK('Monitor Data'!P1077),"",IF(K$4&gt;'Monitor Data'!P1077,"",ABS(K$4-'Monitor Data'!P1077)))</f>
        <v/>
      </c>
      <c r="L1084" s="5" t="str">
        <f>IF(ISBLANK('Monitor Data'!Q1077),"",IF(L$4&gt;'Monitor Data'!Q1077,"",ABS(L$4-'Monitor Data'!Q1077)))</f>
        <v/>
      </c>
      <c r="M1084" s="5" t="str">
        <f>IF(ISBLANK('Monitor Data'!R1077),"",IF(M$4&gt;'Monitor Data'!R1077,"",ABS(M$4-'Monitor Data'!R1077)))</f>
        <v/>
      </c>
      <c r="N1084" s="5" t="str">
        <f>IF(ISBLANK('Monitor Data'!S1077),"",IF(N$4&gt;'Monitor Data'!S1077,"",ABS(N$4-'Monitor Data'!S1077)))</f>
        <v/>
      </c>
    </row>
    <row r="1085" spans="1:14" x14ac:dyDescent="0.25">
      <c r="A1085" s="8">
        <v>45273</v>
      </c>
      <c r="B1085" s="5" t="str">
        <f>IF(ISBLANK('Monitor Data'!B1078),"",IF(B$4&gt;'Monitor Data'!B1078,"",ABS(B$4-'Monitor Data'!B1078)))</f>
        <v/>
      </c>
      <c r="C1085" s="5" t="str">
        <f>IF(ISBLANK('Monitor Data'!D1078),"",IF(C$4&gt;'Monitor Data'!D1078,"",ABS(C$4-'Monitor Data'!D1078)))</f>
        <v/>
      </c>
      <c r="D1085" s="5" t="str">
        <f>IF(ISBLANK('Monitor Data'!E1078),"",IF(D$4&gt;'Monitor Data'!E1078,"",ABS(D$4-'Monitor Data'!E1078)))</f>
        <v/>
      </c>
      <c r="E1085" s="5" t="str">
        <f>IF(ISBLANK('Monitor Data'!G1078),"",IF(E$4&gt;'Monitor Data'!G1078,"",ABS(E$4-'Monitor Data'!G1078)))</f>
        <v/>
      </c>
      <c r="F1085" s="5" t="str">
        <f>IF(ISBLANK('Monitor Data'!H1078),"",IF(F$4&gt;'Monitor Data'!H1078,"",ABS(F$4-'Monitor Data'!H1078)))</f>
        <v/>
      </c>
      <c r="G1085" s="5" t="str">
        <f>IF(ISBLANK('Monitor Data'!J1078),"",IF(G$4&gt;'Monitor Data'!J1078,"",ABS(G$4-'Monitor Data'!J1078)))</f>
        <v/>
      </c>
      <c r="H1085" s="5" t="str">
        <f>IF(ISBLANK('Monitor Data'!L1078),"",IF(H$4&gt;'Monitor Data'!L1078,"",ABS(H$4-'Monitor Data'!L1078)))</f>
        <v/>
      </c>
      <c r="I1085" s="5">
        <f>IF(ISBLANK('Monitor Data'!M1078),"",IF(I$4&gt;'Monitor Data'!M1078,"",ABS(I$4-'Monitor Data'!M1078)))</f>
        <v>1</v>
      </c>
      <c r="J1085" s="5" t="str">
        <f>IF(ISBLANK('Monitor Data'!O1078),"",IF(J$4&gt;'Monitor Data'!O1078,"",ABS(J$4-'Monitor Data'!O1078)))</f>
        <v/>
      </c>
      <c r="K1085" s="5">
        <f>IF(ISBLANK('Monitor Data'!P1078),"",IF(K$4&gt;'Monitor Data'!P1078,"",ABS(K$4-'Monitor Data'!P1078)))</f>
        <v>0.20000000000000018</v>
      </c>
      <c r="L1085" s="5" t="str">
        <f>IF(ISBLANK('Monitor Data'!Q1078),"",IF(L$4&gt;'Monitor Data'!Q1078,"",ABS(L$4-'Monitor Data'!Q1078)))</f>
        <v/>
      </c>
      <c r="M1085" s="5" t="str">
        <f>IF(ISBLANK('Monitor Data'!R1078),"",IF(M$4&gt;'Monitor Data'!R1078,"",ABS(M$4-'Monitor Data'!R1078)))</f>
        <v/>
      </c>
      <c r="N1085" s="5" t="str">
        <f>IF(ISBLANK('Monitor Data'!S1078),"",IF(N$4&gt;'Monitor Data'!S1078,"",ABS(N$4-'Monitor Data'!S1078)))</f>
        <v/>
      </c>
    </row>
    <row r="1086" spans="1:14" x14ac:dyDescent="0.25">
      <c r="A1086" s="8">
        <v>45274</v>
      </c>
      <c r="B1086" s="5">
        <f>IF(ISBLANK('Monitor Data'!B1079),"",IF(B$4&gt;'Monitor Data'!B1079,"",ABS(B$4-'Monitor Data'!B1079)))</f>
        <v>5.6999999999999993</v>
      </c>
      <c r="C1086" s="5">
        <f>IF(ISBLANK('Monitor Data'!D1079),"",IF(C$4&gt;'Monitor Data'!D1079,"",ABS(C$4-'Monitor Data'!D1079)))</f>
        <v>6.6</v>
      </c>
      <c r="D1086" s="5">
        <f>IF(ISBLANK('Monitor Data'!E1079),"",IF(D$4&gt;'Monitor Data'!E1079,"",ABS(D$4-'Monitor Data'!E1079)))</f>
        <v>3.9999999999999991</v>
      </c>
      <c r="E1086" s="5">
        <f>IF(ISBLANK('Monitor Data'!G1079),"",IF(E$4&gt;'Monitor Data'!G1079,"",ABS(E$4-'Monitor Data'!G1079)))</f>
        <v>8.4499999999999993</v>
      </c>
      <c r="F1086" s="5">
        <f>IF(ISBLANK('Monitor Data'!H1079),"",IF(F$4&gt;'Monitor Data'!H1079,"",ABS(F$4-'Monitor Data'!H1079)))</f>
        <v>5.5</v>
      </c>
      <c r="G1086" s="5">
        <f>IF(ISBLANK('Monitor Data'!J1079),"",IF(G$4&gt;'Monitor Data'!J1079,"",ABS(G$4-'Monitor Data'!J1079)))</f>
        <v>2.5</v>
      </c>
      <c r="H1086" s="5">
        <f>IF(ISBLANK('Monitor Data'!L1079),"",IF(H$4&gt;'Monitor Data'!L1079,"",ABS(H$4-'Monitor Data'!L1079)))</f>
        <v>6.8999999999999995</v>
      </c>
      <c r="I1086" s="5">
        <f>IF(ISBLANK('Monitor Data'!M1079),"",IF(I$4&gt;'Monitor Data'!M1079,"",ABS(I$4-'Monitor Data'!M1079)))</f>
        <v>5.3000000000000007</v>
      </c>
      <c r="J1086" s="5">
        <f>IF(ISBLANK('Monitor Data'!O1079),"",IF(J$4&gt;'Monitor Data'!O1079,"",ABS(J$4-'Monitor Data'!O1079)))</f>
        <v>10.799999999999999</v>
      </c>
      <c r="K1086" s="5">
        <f>IF(ISBLANK('Monitor Data'!P1079),"",IF(K$4&gt;'Monitor Data'!P1079,"",ABS(K$4-'Monitor Data'!P1079)))</f>
        <v>4.7</v>
      </c>
      <c r="L1086" s="5">
        <f>IF(ISBLANK('Monitor Data'!Q1079),"",IF(L$4&gt;'Monitor Data'!Q1079,"",ABS(L$4-'Monitor Data'!Q1079)))</f>
        <v>4.5</v>
      </c>
      <c r="M1086" s="5" t="str">
        <f>IF(ISBLANK('Monitor Data'!R1079),"",IF(M$4&gt;'Monitor Data'!R1079,"",ABS(M$4-'Monitor Data'!R1079)))</f>
        <v/>
      </c>
      <c r="N1086" s="5">
        <f>IF(ISBLANK('Monitor Data'!S1079),"",IF(N$4&gt;'Monitor Data'!S1079,"",ABS(N$4-'Monitor Data'!S1079)))</f>
        <v>9.6000000000000014</v>
      </c>
    </row>
    <row r="1087" spans="1:14" x14ac:dyDescent="0.25">
      <c r="A1087" s="8">
        <v>45275</v>
      </c>
      <c r="B1087" s="5" t="str">
        <f>IF(ISBLANK('Monitor Data'!B1080),"",IF(B$4&gt;'Monitor Data'!B1080,"",ABS(B$4-'Monitor Data'!B1080)))</f>
        <v/>
      </c>
      <c r="C1087" s="5" t="str">
        <f>IF(ISBLANK('Monitor Data'!D1080),"",IF(C$4&gt;'Monitor Data'!D1080,"",ABS(C$4-'Monitor Data'!D1080)))</f>
        <v/>
      </c>
      <c r="D1087" s="5">
        <f>IF(ISBLANK('Monitor Data'!E1080),"",IF(D$4&gt;'Monitor Data'!E1080,"",ABS(D$4-'Monitor Data'!E1080)))</f>
        <v>2.3999999999999995</v>
      </c>
      <c r="E1087" s="5">
        <f>IF(ISBLANK('Monitor Data'!G1080),"",IF(E$4&gt;'Monitor Data'!G1080,"",ABS(E$4-'Monitor Data'!G1080)))</f>
        <v>5.45</v>
      </c>
      <c r="F1087" s="5" t="str">
        <f>IF(ISBLANK('Monitor Data'!H1080),"",IF(F$4&gt;'Monitor Data'!H1080,"",ABS(F$4-'Monitor Data'!H1080)))</f>
        <v/>
      </c>
      <c r="G1087" s="5" t="str">
        <f>IF(ISBLANK('Monitor Data'!J1080),"",IF(G$4&gt;'Monitor Data'!J1080,"",ABS(G$4-'Monitor Data'!J1080)))</f>
        <v/>
      </c>
      <c r="H1087" s="5" t="str">
        <f>IF(ISBLANK('Monitor Data'!L1080),"",IF(H$4&gt;'Monitor Data'!L1080,"",ABS(H$4-'Monitor Data'!L1080)))</f>
        <v/>
      </c>
      <c r="I1087" s="5">
        <f>IF(ISBLANK('Monitor Data'!M1080),"",IF(I$4&gt;'Monitor Data'!M1080,"",ABS(I$4-'Monitor Data'!M1080)))</f>
        <v>5.6</v>
      </c>
      <c r="J1087" s="5" t="str">
        <f>IF(ISBLANK('Monitor Data'!O1080),"",IF(J$4&gt;'Monitor Data'!O1080,"",ABS(J$4-'Monitor Data'!O1080)))</f>
        <v/>
      </c>
      <c r="K1087" s="5">
        <f>IF(ISBLANK('Monitor Data'!P1080),"",IF(K$4&gt;'Monitor Data'!P1080,"",ABS(K$4-'Monitor Data'!P1080)))</f>
        <v>1.2999999999999998</v>
      </c>
      <c r="L1087" s="5" t="str">
        <f>IF(ISBLANK('Monitor Data'!Q1080),"",IF(L$4&gt;'Monitor Data'!Q1080,"",ABS(L$4-'Monitor Data'!Q1080)))</f>
        <v/>
      </c>
      <c r="M1087" s="5" t="str">
        <f>IF(ISBLANK('Monitor Data'!R1080),"",IF(M$4&gt;'Monitor Data'!R1080,"",ABS(M$4-'Monitor Data'!R1080)))</f>
        <v/>
      </c>
      <c r="N1087" s="5" t="str">
        <f>IF(ISBLANK('Monitor Data'!S1080),"",IF(N$4&gt;'Monitor Data'!S1080,"",ABS(N$4-'Monitor Data'!S1080)))</f>
        <v/>
      </c>
    </row>
    <row r="1088" spans="1:14" x14ac:dyDescent="0.25">
      <c r="A1088" s="8">
        <v>45276</v>
      </c>
      <c r="B1088" s="5" t="str">
        <f>IF(ISBLANK('Monitor Data'!B1081),"",IF(B$4&gt;'Monitor Data'!B1081,"",ABS(B$4-'Monitor Data'!B1081)))</f>
        <v/>
      </c>
      <c r="C1088" s="5" t="str">
        <f>IF(ISBLANK('Monitor Data'!D1081),"",IF(C$4&gt;'Monitor Data'!D1081,"",ABS(C$4-'Monitor Data'!D1081)))</f>
        <v/>
      </c>
      <c r="D1088" s="5">
        <f>IF(ISBLANK('Monitor Data'!E1081),"",IF(D$4&gt;'Monitor Data'!E1081,"",ABS(D$4-'Monitor Data'!E1081)))</f>
        <v>0.79999999999999982</v>
      </c>
      <c r="E1088" s="5">
        <f>IF(ISBLANK('Monitor Data'!G1081),"",IF(E$4&gt;'Monitor Data'!G1081,"",ABS(E$4-'Monitor Data'!G1081)))</f>
        <v>1.8500000000000005</v>
      </c>
      <c r="F1088" s="5" t="str">
        <f>IF(ISBLANK('Monitor Data'!H1081),"",IF(F$4&gt;'Monitor Data'!H1081,"",ABS(F$4-'Monitor Data'!H1081)))</f>
        <v/>
      </c>
      <c r="G1088" s="5" t="str">
        <f>IF(ISBLANK('Monitor Data'!J1081),"",IF(G$4&gt;'Monitor Data'!J1081,"",ABS(G$4-'Monitor Data'!J1081)))</f>
        <v/>
      </c>
      <c r="H1088" s="5" t="str">
        <f>IF(ISBLANK('Monitor Data'!L1081),"",IF(H$4&gt;'Monitor Data'!L1081,"",ABS(H$4-'Monitor Data'!L1081)))</f>
        <v/>
      </c>
      <c r="I1088" s="5">
        <f>IF(ISBLANK('Monitor Data'!M1081),"",IF(I$4&gt;'Monitor Data'!M1081,"",ABS(I$4-'Monitor Data'!M1081)))</f>
        <v>3.9000000000000004</v>
      </c>
      <c r="J1088" s="5" t="str">
        <f>IF(ISBLANK('Monitor Data'!O1081),"",IF(J$4&gt;'Monitor Data'!O1081,"",ABS(J$4-'Monitor Data'!O1081)))</f>
        <v/>
      </c>
      <c r="K1088" s="5">
        <f>IF(ISBLANK('Monitor Data'!P1081),"",IF(K$4&gt;'Monitor Data'!P1081,"",ABS(K$4-'Monitor Data'!P1081)))</f>
        <v>0.29999999999999982</v>
      </c>
      <c r="L1088" s="5" t="str">
        <f>IF(ISBLANK('Monitor Data'!Q1081),"",IF(L$4&gt;'Monitor Data'!Q1081,"",ABS(L$4-'Monitor Data'!Q1081)))</f>
        <v/>
      </c>
      <c r="M1088" s="5" t="str">
        <f>IF(ISBLANK('Monitor Data'!R1081),"",IF(M$4&gt;'Monitor Data'!R1081,"",ABS(M$4-'Monitor Data'!R1081)))</f>
        <v/>
      </c>
      <c r="N1088" s="5" t="str">
        <f>IF(ISBLANK('Monitor Data'!S1081),"",IF(N$4&gt;'Monitor Data'!S1081,"",ABS(N$4-'Monitor Data'!S1081)))</f>
        <v/>
      </c>
    </row>
    <row r="1089" spans="1:14" x14ac:dyDescent="0.25">
      <c r="A1089" s="8">
        <v>45277</v>
      </c>
      <c r="B1089" s="5" t="str">
        <f>IF(ISBLANK('Monitor Data'!B1082),"",IF(B$4&gt;'Monitor Data'!B1082,"",ABS(B$4-'Monitor Data'!B1082)))</f>
        <v/>
      </c>
      <c r="C1089" s="5">
        <f>IF(ISBLANK('Monitor Data'!D1082),"",IF(C$4&gt;'Monitor Data'!D1082,"",ABS(C$4-'Monitor Data'!D1082)))</f>
        <v>0.80000000000000071</v>
      </c>
      <c r="D1089" s="5" t="str">
        <f>IF(ISBLANK('Monitor Data'!E1082),"",IF(D$4&gt;'Monitor Data'!E1082,"",ABS(D$4-'Monitor Data'!E1082)))</f>
        <v/>
      </c>
      <c r="E1089" s="5" t="str">
        <f>IF(ISBLANK('Monitor Data'!G1082),"",IF(E$4&gt;'Monitor Data'!G1082,"",ABS(E$4-'Monitor Data'!G1082)))</f>
        <v/>
      </c>
      <c r="F1089" s="5" t="str">
        <f>IF(ISBLANK('Monitor Data'!H1082),"",IF(F$4&gt;'Monitor Data'!H1082,"",ABS(F$4-'Monitor Data'!H1082)))</f>
        <v/>
      </c>
      <c r="G1089" s="5" t="str">
        <f>IF(ISBLANK('Monitor Data'!J1082),"",IF(G$4&gt;'Monitor Data'!J1082,"",ABS(G$4-'Monitor Data'!J1082)))</f>
        <v/>
      </c>
      <c r="H1089" s="5" t="str">
        <f>IF(ISBLANK('Monitor Data'!L1082),"",IF(H$4&gt;'Monitor Data'!L1082,"",ABS(H$4-'Monitor Data'!L1082)))</f>
        <v/>
      </c>
      <c r="I1089" s="5" t="str">
        <f>IF(ISBLANK('Monitor Data'!M1082),"",IF(I$4&gt;'Monitor Data'!M1082,"",ABS(I$4-'Monitor Data'!M1082)))</f>
        <v/>
      </c>
      <c r="J1089" s="5" t="str">
        <f>IF(ISBLANK('Monitor Data'!O1082),"",IF(J$4&gt;'Monitor Data'!O1082,"",ABS(J$4-'Monitor Data'!O1082)))</f>
        <v/>
      </c>
      <c r="K1089" s="5" t="str">
        <f>IF(ISBLANK('Monitor Data'!P1082),"",IF(K$4&gt;'Monitor Data'!P1082,"",ABS(K$4-'Monitor Data'!P1082)))</f>
        <v/>
      </c>
      <c r="L1089" s="5" t="str">
        <f>IF(ISBLANK('Monitor Data'!Q1082),"",IF(L$4&gt;'Monitor Data'!Q1082,"",ABS(L$4-'Monitor Data'!Q1082)))</f>
        <v/>
      </c>
      <c r="M1089" s="5">
        <f>IF(ISBLANK('Monitor Data'!R1082),"",IF(M$4&gt;'Monitor Data'!R1082,"",ABS(M$4-'Monitor Data'!R1082)))</f>
        <v>0.70000000000000018</v>
      </c>
      <c r="N1089" s="5" t="str">
        <f>IF(ISBLANK('Monitor Data'!S1082),"",IF(N$4&gt;'Monitor Data'!S1082,"",ABS(N$4-'Monitor Data'!S1082)))</f>
        <v/>
      </c>
    </row>
    <row r="1090" spans="1:14" x14ac:dyDescent="0.25">
      <c r="A1090" s="8">
        <v>45278</v>
      </c>
      <c r="B1090" s="5" t="str">
        <f>IF(ISBLANK('Monitor Data'!B1083),"",IF(B$4&gt;'Monitor Data'!B1083,"",ABS(B$4-'Monitor Data'!B1083)))</f>
        <v/>
      </c>
      <c r="C1090" s="5" t="str">
        <f>IF(ISBLANK('Monitor Data'!D1083),"",IF(C$4&gt;'Monitor Data'!D1083,"",ABS(C$4-'Monitor Data'!D1083)))</f>
        <v/>
      </c>
      <c r="D1090" s="5" t="str">
        <f>IF(ISBLANK('Monitor Data'!E1083),"",IF(D$4&gt;'Monitor Data'!E1083,"",ABS(D$4-'Monitor Data'!E1083)))</f>
        <v/>
      </c>
      <c r="E1090" s="5" t="str">
        <f>IF(ISBLANK('Monitor Data'!G1083),"",IF(E$4&gt;'Monitor Data'!G1083,"",ABS(E$4-'Monitor Data'!G1083)))</f>
        <v/>
      </c>
      <c r="F1090" s="5" t="str">
        <f>IF(ISBLANK('Monitor Data'!H1083),"",IF(F$4&gt;'Monitor Data'!H1083,"",ABS(F$4-'Monitor Data'!H1083)))</f>
        <v/>
      </c>
      <c r="G1090" s="5" t="str">
        <f>IF(ISBLANK('Monitor Data'!J1083),"",IF(G$4&gt;'Monitor Data'!J1083,"",ABS(G$4-'Monitor Data'!J1083)))</f>
        <v/>
      </c>
      <c r="H1090" s="5" t="str">
        <f>IF(ISBLANK('Monitor Data'!L1083),"",IF(H$4&gt;'Monitor Data'!L1083,"",ABS(H$4-'Monitor Data'!L1083)))</f>
        <v/>
      </c>
      <c r="I1090" s="5" t="str">
        <f>IF(ISBLANK('Monitor Data'!M1083),"",IF(I$4&gt;'Monitor Data'!M1083,"",ABS(I$4-'Monitor Data'!M1083)))</f>
        <v/>
      </c>
      <c r="J1090" s="5" t="str">
        <f>IF(ISBLANK('Monitor Data'!O1083),"",IF(J$4&gt;'Monitor Data'!O1083,"",ABS(J$4-'Monitor Data'!O1083)))</f>
        <v/>
      </c>
      <c r="K1090" s="5" t="str">
        <f>IF(ISBLANK('Monitor Data'!P1083),"",IF(K$4&gt;'Monitor Data'!P1083,"",ABS(K$4-'Monitor Data'!P1083)))</f>
        <v/>
      </c>
      <c r="L1090" s="5" t="str">
        <f>IF(ISBLANK('Monitor Data'!Q1083),"",IF(L$4&gt;'Monitor Data'!Q1083,"",ABS(L$4-'Monitor Data'!Q1083)))</f>
        <v/>
      </c>
      <c r="M1090" s="5" t="str">
        <f>IF(ISBLANK('Monitor Data'!R1083),"",IF(M$4&gt;'Monitor Data'!R1083,"",ABS(M$4-'Monitor Data'!R1083)))</f>
        <v/>
      </c>
      <c r="N1090" s="5" t="str">
        <f>IF(ISBLANK('Monitor Data'!S1083),"",IF(N$4&gt;'Monitor Data'!S1083,"",ABS(N$4-'Monitor Data'!S1083)))</f>
        <v/>
      </c>
    </row>
    <row r="1091" spans="1:14" x14ac:dyDescent="0.25">
      <c r="A1091" s="8">
        <v>45279</v>
      </c>
      <c r="B1091" s="5" t="str">
        <f>IF(ISBLANK('Monitor Data'!B1084),"",IF(B$4&gt;'Monitor Data'!B1084,"",ABS(B$4-'Monitor Data'!B1084)))</f>
        <v/>
      </c>
      <c r="C1091" s="5" t="str">
        <f>IF(ISBLANK('Monitor Data'!D1084),"",IF(C$4&gt;'Monitor Data'!D1084,"",ABS(C$4-'Monitor Data'!D1084)))</f>
        <v/>
      </c>
      <c r="D1091" s="5" t="str">
        <f>IF(ISBLANK('Monitor Data'!E1084),"",IF(D$4&gt;'Monitor Data'!E1084,"",ABS(D$4-'Monitor Data'!E1084)))</f>
        <v/>
      </c>
      <c r="E1091" s="5" t="str">
        <f>IF(ISBLANK('Monitor Data'!G1084),"",IF(E$4&gt;'Monitor Data'!G1084,"",ABS(E$4-'Monitor Data'!G1084)))</f>
        <v/>
      </c>
      <c r="F1091" s="5" t="str">
        <f>IF(ISBLANK('Monitor Data'!H1084),"",IF(F$4&gt;'Monitor Data'!H1084,"",ABS(F$4-'Monitor Data'!H1084)))</f>
        <v/>
      </c>
      <c r="G1091" s="5" t="str">
        <f>IF(ISBLANK('Monitor Data'!J1084),"",IF(G$4&gt;'Monitor Data'!J1084,"",ABS(G$4-'Monitor Data'!J1084)))</f>
        <v/>
      </c>
      <c r="H1091" s="5" t="str">
        <f>IF(ISBLANK('Monitor Data'!L1084),"",IF(H$4&gt;'Monitor Data'!L1084,"",ABS(H$4-'Monitor Data'!L1084)))</f>
        <v/>
      </c>
      <c r="I1091" s="5" t="str">
        <f>IF(ISBLANK('Monitor Data'!M1084),"",IF(I$4&gt;'Monitor Data'!M1084,"",ABS(I$4-'Monitor Data'!M1084)))</f>
        <v/>
      </c>
      <c r="J1091" s="5" t="str">
        <f>IF(ISBLANK('Monitor Data'!O1084),"",IF(J$4&gt;'Monitor Data'!O1084,"",ABS(J$4-'Monitor Data'!O1084)))</f>
        <v/>
      </c>
      <c r="K1091" s="5" t="str">
        <f>IF(ISBLANK('Monitor Data'!P1084),"",IF(K$4&gt;'Monitor Data'!P1084,"",ABS(K$4-'Monitor Data'!P1084)))</f>
        <v/>
      </c>
      <c r="L1091" s="5" t="str">
        <f>IF(ISBLANK('Monitor Data'!Q1084),"",IF(L$4&gt;'Monitor Data'!Q1084,"",ABS(L$4-'Monitor Data'!Q1084)))</f>
        <v/>
      </c>
      <c r="M1091" s="5" t="str">
        <f>IF(ISBLANK('Monitor Data'!R1084),"",IF(M$4&gt;'Monitor Data'!R1084,"",ABS(M$4-'Monitor Data'!R1084)))</f>
        <v/>
      </c>
      <c r="N1091" s="5" t="str">
        <f>IF(ISBLANK('Monitor Data'!S1084),"",IF(N$4&gt;'Monitor Data'!S1084,"",ABS(N$4-'Monitor Data'!S1084)))</f>
        <v/>
      </c>
    </row>
    <row r="1092" spans="1:14" x14ac:dyDescent="0.25">
      <c r="A1092" s="8">
        <v>45280</v>
      </c>
      <c r="B1092" s="5">
        <f>IF(ISBLANK('Monitor Data'!B1085),"",IF(B$4&gt;'Monitor Data'!B1085,"",ABS(B$4-'Monitor Data'!B1085)))</f>
        <v>0.5</v>
      </c>
      <c r="C1092" s="5">
        <f>IF(ISBLANK('Monitor Data'!D1085),"",IF(C$4&gt;'Monitor Data'!D1085,"",ABS(C$4-'Monitor Data'!D1085)))</f>
        <v>1.3000000000000007</v>
      </c>
      <c r="D1092" s="5">
        <f>IF(ISBLANK('Monitor Data'!E1085),"",IF(D$4&gt;'Monitor Data'!E1085,"",ABS(D$4-'Monitor Data'!E1085)))</f>
        <v>0</v>
      </c>
      <c r="E1092" s="5">
        <f>IF(ISBLANK('Monitor Data'!G1085),"",IF(E$4&gt;'Monitor Data'!G1085,"",ABS(E$4-'Monitor Data'!G1085)))</f>
        <v>1.2499999999999991</v>
      </c>
      <c r="F1092" s="5">
        <f>IF(ISBLANK('Monitor Data'!H1085),"",IF(F$4&gt;'Monitor Data'!H1085,"",ABS(F$4-'Monitor Data'!H1085)))</f>
        <v>0</v>
      </c>
      <c r="G1092" s="5" t="str">
        <f>IF(ISBLANK('Monitor Data'!J1085),"",IF(G$4&gt;'Monitor Data'!J1085,"",ABS(G$4-'Monitor Data'!J1085)))</f>
        <v/>
      </c>
      <c r="H1092" s="5">
        <f>IF(ISBLANK('Monitor Data'!L1085),"",IF(H$4&gt;'Monitor Data'!L1085,"",ABS(H$4-'Monitor Data'!L1085)))</f>
        <v>0.79999999999999982</v>
      </c>
      <c r="I1092" s="5">
        <f>IF(ISBLANK('Monitor Data'!M1085),"",IF(I$4&gt;'Monitor Data'!M1085,"",ABS(I$4-'Monitor Data'!M1085)))</f>
        <v>0.20000000000000018</v>
      </c>
      <c r="J1092" s="5">
        <f>IF(ISBLANK('Monitor Data'!O1085),"",IF(J$4&gt;'Monitor Data'!O1085,"",ABS(J$4-'Monitor Data'!O1085)))</f>
        <v>1.2999999999999989</v>
      </c>
      <c r="K1092" s="5" t="str">
        <f>IF(ISBLANK('Monitor Data'!P1085),"",IF(K$4&gt;'Monitor Data'!P1085,"",ABS(K$4-'Monitor Data'!P1085)))</f>
        <v/>
      </c>
      <c r="L1092" s="5">
        <f>IF(ISBLANK('Monitor Data'!Q1085),"",IF(L$4&gt;'Monitor Data'!Q1085,"",ABS(L$4-'Monitor Data'!Q1085)))</f>
        <v>0</v>
      </c>
      <c r="M1092" s="5" t="str">
        <f>IF(ISBLANK('Monitor Data'!R1085),"",IF(M$4&gt;'Monitor Data'!R1085,"",ABS(M$4-'Monitor Data'!R1085)))</f>
        <v/>
      </c>
      <c r="N1092" s="5">
        <f>IF(ISBLANK('Monitor Data'!S1085),"",IF(N$4&gt;'Monitor Data'!S1085,"",ABS(N$4-'Monitor Data'!S1085)))</f>
        <v>0.99999999999999911</v>
      </c>
    </row>
    <row r="1093" spans="1:14" x14ac:dyDescent="0.25">
      <c r="A1093" s="8">
        <v>45281</v>
      </c>
      <c r="B1093" s="5" t="str">
        <f>IF(ISBLANK('Monitor Data'!B1086),"",IF(B$4&gt;'Monitor Data'!B1086,"",ABS(B$4-'Monitor Data'!B1086)))</f>
        <v/>
      </c>
      <c r="C1093" s="5" t="str">
        <f>IF(ISBLANK('Monitor Data'!D1086),"",IF(C$4&gt;'Monitor Data'!D1086,"",ABS(C$4-'Monitor Data'!D1086)))</f>
        <v/>
      </c>
      <c r="D1093" s="5">
        <f>IF(ISBLANK('Monitor Data'!E1086),"",IF(D$4&gt;'Monitor Data'!E1086,"",ABS(D$4-'Monitor Data'!E1086)))</f>
        <v>3.6000000000000005</v>
      </c>
      <c r="E1093" s="5">
        <f>IF(ISBLANK('Monitor Data'!G1086),"",IF(E$4&gt;'Monitor Data'!G1086,"",ABS(E$4-'Monitor Data'!G1086)))</f>
        <v>6.45</v>
      </c>
      <c r="F1093" s="5" t="str">
        <f>IF(ISBLANK('Monitor Data'!H1086),"",IF(F$4&gt;'Monitor Data'!H1086,"",ABS(F$4-'Monitor Data'!H1086)))</f>
        <v/>
      </c>
      <c r="G1093" s="5" t="str">
        <f>IF(ISBLANK('Monitor Data'!J1086),"",IF(G$4&gt;'Monitor Data'!J1086,"",ABS(G$4-'Monitor Data'!J1086)))</f>
        <v/>
      </c>
      <c r="H1093" s="5" t="str">
        <f>IF(ISBLANK('Monitor Data'!L1086),"",IF(H$4&gt;'Monitor Data'!L1086,"",ABS(H$4-'Monitor Data'!L1086)))</f>
        <v/>
      </c>
      <c r="I1093" s="5">
        <f>IF(ISBLANK('Monitor Data'!M1086),"",IF(I$4&gt;'Monitor Data'!M1086,"",ABS(I$4-'Monitor Data'!M1086)))</f>
        <v>6.1</v>
      </c>
      <c r="J1093" s="5" t="str">
        <f>IF(ISBLANK('Monitor Data'!O1086),"",IF(J$4&gt;'Monitor Data'!O1086,"",ABS(J$4-'Monitor Data'!O1086)))</f>
        <v/>
      </c>
      <c r="K1093" s="5">
        <f>IF(ISBLANK('Monitor Data'!P1086),"",IF(K$4&gt;'Monitor Data'!P1086,"",ABS(K$4-'Monitor Data'!P1086)))</f>
        <v>5.9999999999999991</v>
      </c>
      <c r="L1093" s="5" t="str">
        <f>IF(ISBLANK('Monitor Data'!Q1086),"",IF(L$4&gt;'Monitor Data'!Q1086,"",ABS(L$4-'Monitor Data'!Q1086)))</f>
        <v/>
      </c>
      <c r="M1093" s="5" t="str">
        <f>IF(ISBLANK('Monitor Data'!R1086),"",IF(M$4&gt;'Monitor Data'!R1086,"",ABS(M$4-'Monitor Data'!R1086)))</f>
        <v/>
      </c>
      <c r="N1093" s="5" t="str">
        <f>IF(ISBLANK('Monitor Data'!S1086),"",IF(N$4&gt;'Monitor Data'!S1086,"",ABS(N$4-'Monitor Data'!S1086)))</f>
        <v/>
      </c>
    </row>
    <row r="1094" spans="1:14" x14ac:dyDescent="0.25">
      <c r="A1094" s="8">
        <v>45282</v>
      </c>
      <c r="B1094" s="5" t="str">
        <f>IF(ISBLANK('Monitor Data'!B1087),"",IF(B$4&gt;'Monitor Data'!B1087,"",ABS(B$4-'Monitor Data'!B1087)))</f>
        <v/>
      </c>
      <c r="C1094" s="5" t="str">
        <f>IF(ISBLANK('Monitor Data'!D1087),"",IF(C$4&gt;'Monitor Data'!D1087,"",ABS(C$4-'Monitor Data'!D1087)))</f>
        <v/>
      </c>
      <c r="D1094" s="5">
        <f>IF(ISBLANK('Monitor Data'!E1087),"",IF(D$4&gt;'Monitor Data'!E1087,"",ABS(D$4-'Monitor Data'!E1087)))</f>
        <v>3.9999999999999991</v>
      </c>
      <c r="E1094" s="5">
        <f>IF(ISBLANK('Monitor Data'!G1087),"",IF(E$4&gt;'Monitor Data'!G1087,"",ABS(E$4-'Monitor Data'!G1087)))</f>
        <v>5.8500000000000005</v>
      </c>
      <c r="F1094" s="5" t="str">
        <f>IF(ISBLANK('Monitor Data'!H1087),"",IF(F$4&gt;'Monitor Data'!H1087,"",ABS(F$4-'Monitor Data'!H1087)))</f>
        <v/>
      </c>
      <c r="G1094" s="5" t="str">
        <f>IF(ISBLANK('Monitor Data'!J1087),"",IF(G$4&gt;'Monitor Data'!J1087,"",ABS(G$4-'Monitor Data'!J1087)))</f>
        <v/>
      </c>
      <c r="H1094" s="5" t="str">
        <f>IF(ISBLANK('Monitor Data'!L1087),"",IF(H$4&gt;'Monitor Data'!L1087,"",ABS(H$4-'Monitor Data'!L1087)))</f>
        <v/>
      </c>
      <c r="I1094" s="5">
        <f>IF(ISBLANK('Monitor Data'!M1087),"",IF(I$4&gt;'Monitor Data'!M1087,"",ABS(I$4-'Monitor Data'!M1087)))</f>
        <v>5.9</v>
      </c>
      <c r="J1094" s="5" t="str">
        <f>IF(ISBLANK('Monitor Data'!O1087),"",IF(J$4&gt;'Monitor Data'!O1087,"",ABS(J$4-'Monitor Data'!O1087)))</f>
        <v/>
      </c>
      <c r="K1094" s="5">
        <f>IF(ISBLANK('Monitor Data'!P1087),"",IF(K$4&gt;'Monitor Data'!P1087,"",ABS(K$4-'Monitor Data'!P1087)))</f>
        <v>4.6000000000000005</v>
      </c>
      <c r="L1094" s="5" t="str">
        <f>IF(ISBLANK('Monitor Data'!Q1087),"",IF(L$4&gt;'Monitor Data'!Q1087,"",ABS(L$4-'Monitor Data'!Q1087)))</f>
        <v/>
      </c>
      <c r="M1094" s="5" t="str">
        <f>IF(ISBLANK('Monitor Data'!R1087),"",IF(M$4&gt;'Monitor Data'!R1087,"",ABS(M$4-'Monitor Data'!R1087)))</f>
        <v/>
      </c>
      <c r="N1094" s="5" t="str">
        <f>IF(ISBLANK('Monitor Data'!S1087),"",IF(N$4&gt;'Monitor Data'!S1087,"",ABS(N$4-'Monitor Data'!S1087)))</f>
        <v/>
      </c>
    </row>
    <row r="1095" spans="1:14" x14ac:dyDescent="0.25">
      <c r="A1095" s="8">
        <v>45283</v>
      </c>
      <c r="B1095" s="5">
        <f>IF(ISBLANK('Monitor Data'!B1088),"",IF(B$4&gt;'Monitor Data'!B1088,"",ABS(B$4-'Monitor Data'!B1088)))</f>
        <v>8.1</v>
      </c>
      <c r="C1095" s="5" t="str">
        <f>IF(ISBLANK('Monitor Data'!D1088),"",IF(C$4&gt;'Monitor Data'!D1088,"",ABS(C$4-'Monitor Data'!D1088)))</f>
        <v/>
      </c>
      <c r="D1095" s="5">
        <f>IF(ISBLANK('Monitor Data'!E1088),"",IF(D$4&gt;'Monitor Data'!E1088,"",ABS(D$4-'Monitor Data'!E1088)))</f>
        <v>3.3</v>
      </c>
      <c r="E1095" s="5">
        <f>IF(ISBLANK('Monitor Data'!G1088),"",IF(E$4&gt;'Monitor Data'!G1088,"",ABS(E$4-'Monitor Data'!G1088)))</f>
        <v>5.3500000000000005</v>
      </c>
      <c r="F1095" s="5">
        <f>IF(ISBLANK('Monitor Data'!H1088),"",IF(F$4&gt;'Monitor Data'!H1088,"",ABS(F$4-'Monitor Data'!H1088)))</f>
        <v>2.0999999999999996</v>
      </c>
      <c r="G1095" s="5">
        <f>IF(ISBLANK('Monitor Data'!J1088),"",IF(G$4&gt;'Monitor Data'!J1088,"",ABS(G$4-'Monitor Data'!J1088)))</f>
        <v>2.1999999999999993</v>
      </c>
      <c r="H1095" s="5">
        <f>IF(ISBLANK('Monitor Data'!L1088),"",IF(H$4&gt;'Monitor Data'!L1088,"",ABS(H$4-'Monitor Data'!L1088)))</f>
        <v>7.2</v>
      </c>
      <c r="I1095" s="5">
        <f>IF(ISBLANK('Monitor Data'!M1088),"",IF(I$4&gt;'Monitor Data'!M1088,"",ABS(I$4-'Monitor Data'!M1088)))</f>
        <v>8.1</v>
      </c>
      <c r="J1095" s="5">
        <f>IF(ISBLANK('Monitor Data'!O1088),"",IF(J$4&gt;'Monitor Data'!O1088,"",ABS(J$4-'Monitor Data'!O1088)))</f>
        <v>2.1999999999999993</v>
      </c>
      <c r="K1095" s="5">
        <f>IF(ISBLANK('Monitor Data'!P1088),"",IF(K$4&gt;'Monitor Data'!P1088,"",ABS(K$4-'Monitor Data'!P1088)))</f>
        <v>0.89999999999999947</v>
      </c>
      <c r="L1095" s="5">
        <f>IF(ISBLANK('Monitor Data'!Q1088),"",IF(L$4&gt;'Monitor Data'!Q1088,"",ABS(L$4-'Monitor Data'!Q1088)))</f>
        <v>3.9000000000000004</v>
      </c>
      <c r="M1095" s="5">
        <f>IF(ISBLANK('Monitor Data'!R1088),"",IF(M$4&gt;'Monitor Data'!R1088,"",ABS(M$4-'Monitor Data'!R1088)))</f>
        <v>2.9999999999999991</v>
      </c>
      <c r="N1095" s="5">
        <f>IF(ISBLANK('Monitor Data'!S1088),"",IF(N$4&gt;'Monitor Data'!S1088,"",ABS(N$4-'Monitor Data'!S1088)))</f>
        <v>2.3999999999999995</v>
      </c>
    </row>
    <row r="1096" spans="1:14" x14ac:dyDescent="0.25">
      <c r="A1096" s="8">
        <v>45284</v>
      </c>
      <c r="B1096" s="5" t="str">
        <f>IF(ISBLANK('Monitor Data'!B1089),"",IF(B$4&gt;'Monitor Data'!B1089,"",ABS(B$4-'Monitor Data'!B1089)))</f>
        <v/>
      </c>
      <c r="C1096" s="5" t="str">
        <f>IF(ISBLANK('Monitor Data'!D1089),"",IF(C$4&gt;'Monitor Data'!D1089,"",ABS(C$4-'Monitor Data'!D1089)))</f>
        <v/>
      </c>
      <c r="D1096" s="5">
        <f>IF(ISBLANK('Monitor Data'!E1089),"",IF(D$4&gt;'Monitor Data'!E1089,"",ABS(D$4-'Monitor Data'!E1089)))</f>
        <v>2.2000000000000002</v>
      </c>
      <c r="E1096" s="5">
        <f>IF(ISBLANK('Monitor Data'!G1089),"",IF(E$4&gt;'Monitor Data'!G1089,"",ABS(E$4-'Monitor Data'!G1089)))</f>
        <v>3.55</v>
      </c>
      <c r="F1096" s="5" t="str">
        <f>IF(ISBLANK('Monitor Data'!H1089),"",IF(F$4&gt;'Monitor Data'!H1089,"",ABS(F$4-'Monitor Data'!H1089)))</f>
        <v/>
      </c>
      <c r="G1096" s="5" t="str">
        <f>IF(ISBLANK('Monitor Data'!J1089),"",IF(G$4&gt;'Monitor Data'!J1089,"",ABS(G$4-'Monitor Data'!J1089)))</f>
        <v/>
      </c>
      <c r="H1096" s="5" t="str">
        <f>IF(ISBLANK('Monitor Data'!L1089),"",IF(H$4&gt;'Monitor Data'!L1089,"",ABS(H$4-'Monitor Data'!L1089)))</f>
        <v/>
      </c>
      <c r="I1096" s="5">
        <f>IF(ISBLANK('Monitor Data'!M1089),"",IF(I$4&gt;'Monitor Data'!M1089,"",ABS(I$4-'Monitor Data'!M1089)))</f>
        <v>0.70000000000000018</v>
      </c>
      <c r="J1096" s="5" t="str">
        <f>IF(ISBLANK('Monitor Data'!O1089),"",IF(J$4&gt;'Monitor Data'!O1089,"",ABS(J$4-'Monitor Data'!O1089)))</f>
        <v/>
      </c>
      <c r="K1096" s="5">
        <f>IF(ISBLANK('Monitor Data'!P1089),"",IF(K$4&gt;'Monitor Data'!P1089,"",ABS(K$4-'Monitor Data'!P1089)))</f>
        <v>2.8999999999999995</v>
      </c>
      <c r="L1096" s="5" t="str">
        <f>IF(ISBLANK('Monitor Data'!Q1089),"",IF(L$4&gt;'Monitor Data'!Q1089,"",ABS(L$4-'Monitor Data'!Q1089)))</f>
        <v/>
      </c>
      <c r="M1096" s="5" t="str">
        <f>IF(ISBLANK('Monitor Data'!R1089),"",IF(M$4&gt;'Monitor Data'!R1089,"",ABS(M$4-'Monitor Data'!R1089)))</f>
        <v/>
      </c>
      <c r="N1096" s="5" t="str">
        <f>IF(ISBLANK('Monitor Data'!S1089),"",IF(N$4&gt;'Monitor Data'!S1089,"",ABS(N$4-'Monitor Data'!S1089)))</f>
        <v/>
      </c>
    </row>
    <row r="1097" spans="1:14" x14ac:dyDescent="0.25">
      <c r="A1097" s="8">
        <v>45285</v>
      </c>
      <c r="B1097" s="5" t="str">
        <f>IF(ISBLANK('Monitor Data'!B1090),"",IF(B$4&gt;'Monitor Data'!B1090,"",ABS(B$4-'Monitor Data'!B1090)))</f>
        <v/>
      </c>
      <c r="C1097" s="5" t="str">
        <f>IF(ISBLANK('Monitor Data'!D1090),"",IF(C$4&gt;'Monitor Data'!D1090,"",ABS(C$4-'Monitor Data'!D1090)))</f>
        <v/>
      </c>
      <c r="D1097" s="5" t="str">
        <f>IF(ISBLANK('Monitor Data'!E1090),"",IF(D$4&gt;'Monitor Data'!E1090,"",ABS(D$4-'Monitor Data'!E1090)))</f>
        <v/>
      </c>
      <c r="E1097" s="5" t="str">
        <f>IF(ISBLANK('Monitor Data'!G1090),"",IF(E$4&gt;'Monitor Data'!G1090,"",ABS(E$4-'Monitor Data'!G1090)))</f>
        <v/>
      </c>
      <c r="F1097" s="5" t="str">
        <f>IF(ISBLANK('Monitor Data'!H1090),"",IF(F$4&gt;'Monitor Data'!H1090,"",ABS(F$4-'Monitor Data'!H1090)))</f>
        <v/>
      </c>
      <c r="G1097" s="5" t="str">
        <f>IF(ISBLANK('Monitor Data'!J1090),"",IF(G$4&gt;'Monitor Data'!J1090,"",ABS(G$4-'Monitor Data'!J1090)))</f>
        <v/>
      </c>
      <c r="H1097" s="5" t="str">
        <f>IF(ISBLANK('Monitor Data'!L1090),"",IF(H$4&gt;'Monitor Data'!L1090,"",ABS(H$4-'Monitor Data'!L1090)))</f>
        <v/>
      </c>
      <c r="I1097" s="5" t="str">
        <f>IF(ISBLANK('Monitor Data'!M1090),"",IF(I$4&gt;'Monitor Data'!M1090,"",ABS(I$4-'Monitor Data'!M1090)))</f>
        <v/>
      </c>
      <c r="J1097" s="5" t="str">
        <f>IF(ISBLANK('Monitor Data'!O1090),"",IF(J$4&gt;'Monitor Data'!O1090,"",ABS(J$4-'Monitor Data'!O1090)))</f>
        <v/>
      </c>
      <c r="K1097" s="5" t="str">
        <f>IF(ISBLANK('Monitor Data'!P1090),"",IF(K$4&gt;'Monitor Data'!P1090,"",ABS(K$4-'Monitor Data'!P1090)))</f>
        <v/>
      </c>
      <c r="L1097" s="5" t="str">
        <f>IF(ISBLANK('Monitor Data'!Q1090),"",IF(L$4&gt;'Monitor Data'!Q1090,"",ABS(L$4-'Monitor Data'!Q1090)))</f>
        <v/>
      </c>
      <c r="M1097" s="5" t="str">
        <f>IF(ISBLANK('Monitor Data'!R1090),"",IF(M$4&gt;'Monitor Data'!R1090,"",ABS(M$4-'Monitor Data'!R1090)))</f>
        <v/>
      </c>
      <c r="N1097" s="5" t="str">
        <f>IF(ISBLANK('Monitor Data'!S1090),"",IF(N$4&gt;'Monitor Data'!S1090,"",ABS(N$4-'Monitor Data'!S1090)))</f>
        <v/>
      </c>
    </row>
    <row r="1098" spans="1:14" x14ac:dyDescent="0.25">
      <c r="A1098" s="8">
        <v>45286</v>
      </c>
      <c r="B1098" s="5" t="str">
        <f>IF(ISBLANK('Monitor Data'!B1091),"",IF(B$4&gt;'Monitor Data'!B1091,"",ABS(B$4-'Monitor Data'!B1091)))</f>
        <v/>
      </c>
      <c r="C1098" s="5" t="str">
        <f>IF(ISBLANK('Monitor Data'!D1091),"",IF(C$4&gt;'Monitor Data'!D1091,"",ABS(C$4-'Monitor Data'!D1091)))</f>
        <v/>
      </c>
      <c r="D1098" s="5" t="str">
        <f>IF(ISBLANK('Monitor Data'!E1091),"",IF(D$4&gt;'Monitor Data'!E1091,"",ABS(D$4-'Monitor Data'!E1091)))</f>
        <v/>
      </c>
      <c r="E1098" s="5" t="str">
        <f>IF(ISBLANK('Monitor Data'!G1091),"",IF(E$4&gt;'Monitor Data'!G1091,"",ABS(E$4-'Monitor Data'!G1091)))</f>
        <v/>
      </c>
      <c r="F1098" s="5" t="str">
        <f>IF(ISBLANK('Monitor Data'!H1091),"",IF(F$4&gt;'Monitor Data'!H1091,"",ABS(F$4-'Monitor Data'!H1091)))</f>
        <v/>
      </c>
      <c r="G1098" s="5" t="str">
        <f>IF(ISBLANK('Monitor Data'!J1091),"",IF(G$4&gt;'Monitor Data'!J1091,"",ABS(G$4-'Monitor Data'!J1091)))</f>
        <v/>
      </c>
      <c r="H1098" s="5" t="str">
        <f>IF(ISBLANK('Monitor Data'!L1091),"",IF(H$4&gt;'Monitor Data'!L1091,"",ABS(H$4-'Monitor Data'!L1091)))</f>
        <v/>
      </c>
      <c r="I1098" s="5" t="str">
        <f>IF(ISBLANK('Monitor Data'!M1091),"",IF(I$4&gt;'Monitor Data'!M1091,"",ABS(I$4-'Monitor Data'!M1091)))</f>
        <v/>
      </c>
      <c r="J1098" s="5" t="str">
        <f>IF(ISBLANK('Monitor Data'!O1091),"",IF(J$4&gt;'Monitor Data'!O1091,"",ABS(J$4-'Monitor Data'!O1091)))</f>
        <v/>
      </c>
      <c r="K1098" s="5" t="str">
        <f>IF(ISBLANK('Monitor Data'!P1091),"",IF(K$4&gt;'Monitor Data'!P1091,"",ABS(K$4-'Monitor Data'!P1091)))</f>
        <v/>
      </c>
      <c r="L1098" s="5" t="str">
        <f>IF(ISBLANK('Monitor Data'!Q1091),"",IF(L$4&gt;'Monitor Data'!Q1091,"",ABS(L$4-'Monitor Data'!Q1091)))</f>
        <v/>
      </c>
      <c r="M1098" s="5" t="str">
        <f>IF(ISBLANK('Monitor Data'!R1091),"",IF(M$4&gt;'Monitor Data'!R1091,"",ABS(M$4-'Monitor Data'!R1091)))</f>
        <v/>
      </c>
      <c r="N1098" s="5" t="str">
        <f>IF(ISBLANK('Monitor Data'!S1091),"",IF(N$4&gt;'Monitor Data'!S1091,"",ABS(N$4-'Monitor Data'!S1091)))</f>
        <v/>
      </c>
    </row>
    <row r="1099" spans="1:14" x14ac:dyDescent="0.25">
      <c r="A1099" s="8">
        <v>45287</v>
      </c>
      <c r="B1099" s="5" t="str">
        <f>IF(ISBLANK('Monitor Data'!B1092),"",IF(B$4&gt;'Monitor Data'!B1092,"",ABS(B$4-'Monitor Data'!B1092)))</f>
        <v/>
      </c>
      <c r="C1099" s="5" t="str">
        <f>IF(ISBLANK('Monitor Data'!D1092),"",IF(C$4&gt;'Monitor Data'!D1092,"",ABS(C$4-'Monitor Data'!D1092)))</f>
        <v/>
      </c>
      <c r="D1099" s="5" t="str">
        <f>IF(ISBLANK('Monitor Data'!E1092),"",IF(D$4&gt;'Monitor Data'!E1092,"",ABS(D$4-'Monitor Data'!E1092)))</f>
        <v/>
      </c>
      <c r="E1099" s="5" t="str">
        <f>IF(ISBLANK('Monitor Data'!G1092),"",IF(E$4&gt;'Monitor Data'!G1092,"",ABS(E$4-'Monitor Data'!G1092)))</f>
        <v/>
      </c>
      <c r="F1099" s="5" t="str">
        <f>IF(ISBLANK('Monitor Data'!H1092),"",IF(F$4&gt;'Monitor Data'!H1092,"",ABS(F$4-'Monitor Data'!H1092)))</f>
        <v/>
      </c>
      <c r="G1099" s="5" t="str">
        <f>IF(ISBLANK('Monitor Data'!J1092),"",IF(G$4&gt;'Monitor Data'!J1092,"",ABS(G$4-'Monitor Data'!J1092)))</f>
        <v/>
      </c>
      <c r="H1099" s="5" t="str">
        <f>IF(ISBLANK('Monitor Data'!L1092),"",IF(H$4&gt;'Monitor Data'!L1092,"",ABS(H$4-'Monitor Data'!L1092)))</f>
        <v/>
      </c>
      <c r="I1099" s="5" t="str">
        <f>IF(ISBLANK('Monitor Data'!M1092),"",IF(I$4&gt;'Monitor Data'!M1092,"",ABS(I$4-'Monitor Data'!M1092)))</f>
        <v/>
      </c>
      <c r="J1099" s="5" t="str">
        <f>IF(ISBLANK('Monitor Data'!O1092),"",IF(J$4&gt;'Monitor Data'!O1092,"",ABS(J$4-'Monitor Data'!O1092)))</f>
        <v/>
      </c>
      <c r="K1099" s="5" t="str">
        <f>IF(ISBLANK('Monitor Data'!P1092),"",IF(K$4&gt;'Monitor Data'!P1092,"",ABS(K$4-'Monitor Data'!P1092)))</f>
        <v/>
      </c>
      <c r="L1099" s="5" t="str">
        <f>IF(ISBLANK('Monitor Data'!Q1092),"",IF(L$4&gt;'Monitor Data'!Q1092,"",ABS(L$4-'Monitor Data'!Q1092)))</f>
        <v/>
      </c>
      <c r="M1099" s="5" t="str">
        <f>IF(ISBLANK('Monitor Data'!R1092),"",IF(M$4&gt;'Monitor Data'!R1092,"",ABS(M$4-'Monitor Data'!R1092)))</f>
        <v/>
      </c>
      <c r="N1099" s="5" t="str">
        <f>IF(ISBLANK('Monitor Data'!S1092),"",IF(N$4&gt;'Monitor Data'!S1092,"",ABS(N$4-'Monitor Data'!S1092)))</f>
        <v/>
      </c>
    </row>
    <row r="1100" spans="1:14" x14ac:dyDescent="0.25">
      <c r="A1100" s="8">
        <v>45288</v>
      </c>
      <c r="B1100" s="5" t="str">
        <f>IF(ISBLANK('Monitor Data'!B1093),"",IF(B$4&gt;'Monitor Data'!B1093,"",ABS(B$4-'Monitor Data'!B1093)))</f>
        <v/>
      </c>
      <c r="C1100" s="5" t="str">
        <f>IF(ISBLANK('Monitor Data'!D1093),"",IF(C$4&gt;'Monitor Data'!D1093,"",ABS(C$4-'Monitor Data'!D1093)))</f>
        <v/>
      </c>
      <c r="D1100" s="5" t="str">
        <f>IF(ISBLANK('Monitor Data'!E1093),"",IF(D$4&gt;'Monitor Data'!E1093,"",ABS(D$4-'Monitor Data'!E1093)))</f>
        <v/>
      </c>
      <c r="E1100" s="5" t="str">
        <f>IF(ISBLANK('Monitor Data'!G1093),"",IF(E$4&gt;'Monitor Data'!G1093,"",ABS(E$4-'Monitor Data'!G1093)))</f>
        <v/>
      </c>
      <c r="F1100" s="5" t="str">
        <f>IF(ISBLANK('Monitor Data'!H1093),"",IF(F$4&gt;'Monitor Data'!H1093,"",ABS(F$4-'Monitor Data'!H1093)))</f>
        <v/>
      </c>
      <c r="G1100" s="5" t="str">
        <f>IF(ISBLANK('Monitor Data'!J1093),"",IF(G$4&gt;'Monitor Data'!J1093,"",ABS(G$4-'Monitor Data'!J1093)))</f>
        <v/>
      </c>
      <c r="H1100" s="5" t="str">
        <f>IF(ISBLANK('Monitor Data'!L1093),"",IF(H$4&gt;'Monitor Data'!L1093,"",ABS(H$4-'Monitor Data'!L1093)))</f>
        <v/>
      </c>
      <c r="I1100" s="5" t="str">
        <f>IF(ISBLANK('Monitor Data'!M1093),"",IF(I$4&gt;'Monitor Data'!M1093,"",ABS(I$4-'Monitor Data'!M1093)))</f>
        <v/>
      </c>
      <c r="J1100" s="5" t="str">
        <f>IF(ISBLANK('Monitor Data'!O1093),"",IF(J$4&gt;'Monitor Data'!O1093,"",ABS(J$4-'Monitor Data'!O1093)))</f>
        <v/>
      </c>
      <c r="K1100" s="5" t="str">
        <f>IF(ISBLANK('Monitor Data'!P1093),"",IF(K$4&gt;'Monitor Data'!P1093,"",ABS(K$4-'Monitor Data'!P1093)))</f>
        <v/>
      </c>
      <c r="L1100" s="5" t="str">
        <f>IF(ISBLANK('Monitor Data'!Q1093),"",IF(L$4&gt;'Monitor Data'!Q1093,"",ABS(L$4-'Monitor Data'!Q1093)))</f>
        <v/>
      </c>
      <c r="M1100" s="5" t="str">
        <f>IF(ISBLANK('Monitor Data'!R1093),"",IF(M$4&gt;'Monitor Data'!R1093,"",ABS(M$4-'Monitor Data'!R1093)))</f>
        <v/>
      </c>
      <c r="N1100" s="5" t="str">
        <f>IF(ISBLANK('Monitor Data'!S1093),"",IF(N$4&gt;'Monitor Data'!S1093,"",ABS(N$4-'Monitor Data'!S1093)))</f>
        <v/>
      </c>
    </row>
    <row r="1101" spans="1:14" x14ac:dyDescent="0.25">
      <c r="A1101" s="8">
        <v>45289</v>
      </c>
      <c r="B1101" s="5" t="str">
        <f>IF(ISBLANK('Monitor Data'!B1094),"",IF(B$4&gt;'Monitor Data'!B1094,"",ABS(B$4-'Monitor Data'!B1094)))</f>
        <v/>
      </c>
      <c r="C1101" s="5" t="str">
        <f>IF(ISBLANK('Monitor Data'!D1094),"",IF(C$4&gt;'Monitor Data'!D1094,"",ABS(C$4-'Monitor Data'!D1094)))</f>
        <v/>
      </c>
      <c r="D1101" s="5" t="str">
        <f>IF(ISBLANK('Monitor Data'!E1094),"",IF(D$4&gt;'Monitor Data'!E1094,"",ABS(D$4-'Monitor Data'!E1094)))</f>
        <v/>
      </c>
      <c r="E1101" s="5" t="str">
        <f>IF(ISBLANK('Monitor Data'!G1094),"",IF(E$4&gt;'Monitor Data'!G1094,"",ABS(E$4-'Monitor Data'!G1094)))</f>
        <v/>
      </c>
      <c r="F1101" s="5" t="str">
        <f>IF(ISBLANK('Monitor Data'!H1094),"",IF(F$4&gt;'Monitor Data'!H1094,"",ABS(F$4-'Monitor Data'!H1094)))</f>
        <v/>
      </c>
      <c r="G1101" s="5" t="str">
        <f>IF(ISBLANK('Monitor Data'!J1094),"",IF(G$4&gt;'Monitor Data'!J1094,"",ABS(G$4-'Monitor Data'!J1094)))</f>
        <v/>
      </c>
      <c r="H1101" s="5" t="str">
        <f>IF(ISBLANK('Monitor Data'!L1094),"",IF(H$4&gt;'Monitor Data'!L1094,"",ABS(H$4-'Monitor Data'!L1094)))</f>
        <v/>
      </c>
      <c r="I1101" s="5" t="str">
        <f>IF(ISBLANK('Monitor Data'!M1094),"",IF(I$4&gt;'Monitor Data'!M1094,"",ABS(I$4-'Monitor Data'!M1094)))</f>
        <v/>
      </c>
      <c r="J1101" s="5" t="str">
        <f>IF(ISBLANK('Monitor Data'!O1094),"",IF(J$4&gt;'Monitor Data'!O1094,"",ABS(J$4-'Monitor Data'!O1094)))</f>
        <v/>
      </c>
      <c r="K1101" s="5" t="str">
        <f>IF(ISBLANK('Monitor Data'!P1094),"",IF(K$4&gt;'Monitor Data'!P1094,"",ABS(K$4-'Monitor Data'!P1094)))</f>
        <v/>
      </c>
      <c r="L1101" s="5" t="str">
        <f>IF(ISBLANK('Monitor Data'!Q1094),"",IF(L$4&gt;'Monitor Data'!Q1094,"",ABS(L$4-'Monitor Data'!Q1094)))</f>
        <v/>
      </c>
      <c r="M1101" s="5" t="str">
        <f>IF(ISBLANK('Monitor Data'!R1094),"",IF(M$4&gt;'Monitor Data'!R1094,"",ABS(M$4-'Monitor Data'!R1094)))</f>
        <v/>
      </c>
      <c r="N1101" s="5" t="str">
        <f>IF(ISBLANK('Monitor Data'!S1094),"",IF(N$4&gt;'Monitor Data'!S1094,"",ABS(N$4-'Monitor Data'!S1094)))</f>
        <v/>
      </c>
    </row>
    <row r="1102" spans="1:14" x14ac:dyDescent="0.25">
      <c r="A1102" s="8">
        <v>45290</v>
      </c>
      <c r="B1102" s="5" t="str">
        <f>IF(ISBLANK('Monitor Data'!B1095),"",IF(B$4&gt;'Monitor Data'!B1095,"",ABS(B$4-'Monitor Data'!B1095)))</f>
        <v/>
      </c>
      <c r="C1102" s="5" t="str">
        <f>IF(ISBLANK('Monitor Data'!D1095),"",IF(C$4&gt;'Monitor Data'!D1095,"",ABS(C$4-'Monitor Data'!D1095)))</f>
        <v/>
      </c>
      <c r="D1102" s="5">
        <f>IF(ISBLANK('Monitor Data'!E1095),"",IF(D$4&gt;'Monitor Data'!E1095,"",ABS(D$4-'Monitor Data'!E1095)))</f>
        <v>1.7000000000000002</v>
      </c>
      <c r="E1102" s="5">
        <f>IF(ISBLANK('Monitor Data'!G1095),"",IF(E$4&gt;'Monitor Data'!G1095,"",ABS(E$4-'Monitor Data'!G1095)))</f>
        <v>0.14999999999999947</v>
      </c>
      <c r="F1102" s="5" t="str">
        <f>IF(ISBLANK('Monitor Data'!H1095),"",IF(F$4&gt;'Monitor Data'!H1095,"",ABS(F$4-'Monitor Data'!H1095)))</f>
        <v/>
      </c>
      <c r="G1102" s="5" t="str">
        <f>IF(ISBLANK('Monitor Data'!J1095),"",IF(G$4&gt;'Monitor Data'!J1095,"",ABS(G$4-'Monitor Data'!J1095)))</f>
        <v/>
      </c>
      <c r="H1102" s="5" t="str">
        <f>IF(ISBLANK('Monitor Data'!L1095),"",IF(H$4&gt;'Monitor Data'!L1095,"",ABS(H$4-'Monitor Data'!L1095)))</f>
        <v/>
      </c>
      <c r="I1102" s="5" t="str">
        <f>IF(ISBLANK('Monitor Data'!M1095),"",IF(I$4&gt;'Monitor Data'!M1095,"",ABS(I$4-'Monitor Data'!M1095)))</f>
        <v/>
      </c>
      <c r="J1102" s="5" t="str">
        <f>IF(ISBLANK('Monitor Data'!O1095),"",IF(J$4&gt;'Monitor Data'!O1095,"",ABS(J$4-'Monitor Data'!O1095)))</f>
        <v/>
      </c>
      <c r="K1102" s="5">
        <f>IF(ISBLANK('Monitor Data'!P1095),"",IF(K$4&gt;'Monitor Data'!P1095,"",ABS(K$4-'Monitor Data'!P1095)))</f>
        <v>2.1000000000000005</v>
      </c>
      <c r="L1102" s="5" t="str">
        <f>IF(ISBLANK('Monitor Data'!Q1095),"",IF(L$4&gt;'Monitor Data'!Q1095,"",ABS(L$4-'Monitor Data'!Q1095)))</f>
        <v/>
      </c>
      <c r="M1102" s="5" t="str">
        <f>IF(ISBLANK('Monitor Data'!R1095),"",IF(M$4&gt;'Monitor Data'!R1095,"",ABS(M$4-'Monitor Data'!R1095)))</f>
        <v/>
      </c>
      <c r="N1102" s="5" t="str">
        <f>IF(ISBLANK('Monitor Data'!S1095),"",IF(N$4&gt;'Monitor Data'!S1095,"",ABS(N$4-'Monitor Data'!S1095)))</f>
        <v/>
      </c>
    </row>
    <row r="1103" spans="1:14" x14ac:dyDescent="0.25">
      <c r="A1103" s="8">
        <v>45291</v>
      </c>
      <c r="B1103" s="5" t="str">
        <f>IF(ISBLANK('Monitor Data'!B1096),"",IF(B$4&gt;'Monitor Data'!B1096,"",ABS(B$4-'Monitor Data'!B1096)))</f>
        <v/>
      </c>
      <c r="C1103" s="5" t="str">
        <f>IF(ISBLANK('Monitor Data'!D1096),"",IF(C$4&gt;'Monitor Data'!D1096,"",ABS(C$4-'Monitor Data'!D1096)))</f>
        <v/>
      </c>
      <c r="D1103" s="5" t="str">
        <f>IF(ISBLANK('Monitor Data'!E1096),"",IF(D$4&gt;'Monitor Data'!E1096,"",ABS(D$4-'Monitor Data'!E1096)))</f>
        <v/>
      </c>
      <c r="E1103" s="5" t="str">
        <f>IF(ISBLANK('Monitor Data'!G1096),"",IF(E$4&gt;'Monitor Data'!G1096,"",ABS(E$4-'Monitor Data'!G1096)))</f>
        <v/>
      </c>
      <c r="F1103" s="5" t="str">
        <f>IF(ISBLANK('Monitor Data'!H1096),"",IF(F$4&gt;'Monitor Data'!H1096,"",ABS(F$4-'Monitor Data'!H1096)))</f>
        <v/>
      </c>
      <c r="G1103" s="5" t="str">
        <f>IF(ISBLANK('Monitor Data'!J1096),"",IF(G$4&gt;'Monitor Data'!J1096,"",ABS(G$4-'Monitor Data'!J1096)))</f>
        <v/>
      </c>
      <c r="H1103" s="5" t="str">
        <f>IF(ISBLANK('Monitor Data'!L1096),"",IF(H$4&gt;'Monitor Data'!L1096,"",ABS(H$4-'Monitor Data'!L1096)))</f>
        <v/>
      </c>
      <c r="I1103" s="5" t="str">
        <f>IF(ISBLANK('Monitor Data'!M1096),"",IF(I$4&gt;'Monitor Data'!M1096,"",ABS(I$4-'Monitor Data'!M1096)))</f>
        <v/>
      </c>
      <c r="J1103" s="5" t="str">
        <f>IF(ISBLANK('Monitor Data'!O1096),"",IF(J$4&gt;'Monitor Data'!O1096,"",ABS(J$4-'Monitor Data'!O1096)))</f>
        <v/>
      </c>
      <c r="K1103" s="5" t="str">
        <f>IF(ISBLANK('Monitor Data'!P1096),"",IF(K$4&gt;'Monitor Data'!P1096,"",ABS(K$4-'Monitor Data'!P1096)))</f>
        <v/>
      </c>
      <c r="L1103" s="5" t="str">
        <f>IF(ISBLANK('Monitor Data'!Q1096),"",IF(L$4&gt;'Monitor Data'!Q1096,"",ABS(L$4-'Monitor Data'!Q1096)))</f>
        <v/>
      </c>
      <c r="M1103" s="5" t="str">
        <f>IF(ISBLANK('Monitor Data'!R1096),"",IF(M$4&gt;'Monitor Data'!R1096,"",ABS(M$4-'Monitor Data'!R1096)))</f>
        <v/>
      </c>
      <c r="N1103" s="5" t="str">
        <f>IF(ISBLANK('Monitor Data'!S1096),"",IF(N$4&gt;'Monitor Data'!S1096,"",ABS(N$4-'Monitor Data'!S1096)))</f>
        <v/>
      </c>
    </row>
    <row r="1104" spans="1:14" x14ac:dyDescent="0.25">
      <c r="A1104" s="8"/>
    </row>
  </sheetData>
  <pageMargins left="0.7" right="0.7" top="0.75" bottom="0.75" header="0.3" footer="0.3"/>
  <pageSetup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9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40625" defaultRowHeight="15" x14ac:dyDescent="0.25"/>
  <cols>
    <col min="1" max="1" width="25.7109375" style="8" customWidth="1"/>
    <col min="2" max="14" width="13.7109375" style="2" customWidth="1"/>
    <col min="15" max="16384" width="9.140625" style="2"/>
  </cols>
  <sheetData>
    <row r="1" spans="1:14" x14ac:dyDescent="0.25">
      <c r="A1" s="9" t="s">
        <v>12</v>
      </c>
      <c r="B1" s="4" t="s">
        <v>0</v>
      </c>
      <c r="C1" s="4" t="s">
        <v>2</v>
      </c>
      <c r="D1" s="4">
        <v>191032001</v>
      </c>
      <c r="E1" s="4">
        <v>191130040</v>
      </c>
      <c r="F1" s="4" t="s">
        <v>4</v>
      </c>
      <c r="G1" s="4" t="s">
        <v>5</v>
      </c>
      <c r="H1" s="4" t="s">
        <v>7</v>
      </c>
      <c r="I1" s="4">
        <v>191530030</v>
      </c>
      <c r="J1" s="4">
        <v>191550009</v>
      </c>
      <c r="K1" s="4">
        <v>191630015</v>
      </c>
      <c r="L1" s="4" t="s">
        <v>9</v>
      </c>
      <c r="M1" s="4" t="s">
        <v>10</v>
      </c>
      <c r="N1" s="4" t="s">
        <v>11</v>
      </c>
    </row>
    <row r="2" spans="1:14" x14ac:dyDescent="0.25">
      <c r="A2" s="8">
        <v>44197</v>
      </c>
      <c r="B2" s="3" t="str">
        <f>IF(ISBLANK('Monitor Data'!B2),"",IF('Monitor Data'!B2&gt;Statistics!B$6,"YES","NO"))</f>
        <v>NO</v>
      </c>
      <c r="C2" s="3" t="str">
        <f>IF(ISBLANK('Monitor Data'!D2),"",IF('Monitor Data'!D2&gt;Statistics!C$6,"YES","NO"))</f>
        <v>YES</v>
      </c>
      <c r="D2" s="3" t="str">
        <f>IF(ISBLANK('Monitor Data'!E2),"",IF('Monitor Data'!E2&gt;Statistics!D$6,"YES","NO"))</f>
        <v>YES</v>
      </c>
      <c r="E2" s="3" t="str">
        <f>IF(ISBLANK('Monitor Data'!G2),"",IF('Monitor Data'!G2&gt;Statistics!E$6,"YES","NO"))</f>
        <v>NO</v>
      </c>
      <c r="F2" s="3" t="str">
        <f>IF(ISBLANK('Monitor Data'!H2),"",IF('Monitor Data'!H2&gt;Statistics!F$6,"YES","NO"))</f>
        <v>NO</v>
      </c>
      <c r="G2" s="3" t="str">
        <f>IF(ISBLANK('Monitor Data'!J2),"",IF('Monitor Data'!J2&gt;Statistics!G$6,"YES","NO"))</f>
        <v>YES</v>
      </c>
      <c r="H2" s="3" t="str">
        <f>IF(ISBLANK('Monitor Data'!L2),"",IF('Monitor Data'!L2&gt;Statistics!H$6,"YES","NO"))</f>
        <v>NO</v>
      </c>
      <c r="I2" s="3" t="str">
        <f>IF(ISBLANK('Monitor Data'!M2),"",IF('Monitor Data'!M2&gt;Statistics!I$6,"YES","NO"))</f>
        <v>YES</v>
      </c>
      <c r="J2" s="3" t="str">
        <f>IF(ISBLANK('Monitor Data'!O2),"",IF('Monitor Data'!O2&gt;Statistics!J$6,"YES","NO"))</f>
        <v>YES</v>
      </c>
      <c r="K2" s="3" t="str">
        <f>IF(ISBLANK('Monitor Data'!P2),"",IF('Monitor Data'!P2&gt;Statistics!K$6,"YES","NO"))</f>
        <v>YES</v>
      </c>
      <c r="L2" s="3" t="str">
        <f>IF(ISBLANK('Monitor Data'!Q2),"",IF('Monitor Data'!Q2&gt;Statistics!L$6,"YES","NO"))</f>
        <v>YES</v>
      </c>
      <c r="M2" s="3" t="str">
        <f>IF(ISBLANK('Monitor Data'!R2),"",IF('Monitor Data'!R2&gt;Statistics!M$6,"YES","NO"))</f>
        <v>YES</v>
      </c>
      <c r="N2" s="3" t="str">
        <f>IF(ISBLANK('Monitor Data'!S2),"",IF('Monitor Data'!S2&gt;Statistics!N$6,"YES","NO"))</f>
        <v>YES</v>
      </c>
    </row>
    <row r="3" spans="1:14" x14ac:dyDescent="0.25">
      <c r="A3" s="8">
        <v>44198</v>
      </c>
      <c r="B3" s="3" t="str">
        <f>IF(ISBLANK('Monitor Data'!B3),"",IF('Monitor Data'!B3&gt;Statistics!B$6,"YES","NO"))</f>
        <v/>
      </c>
      <c r="C3" s="3" t="str">
        <f>IF(ISBLANK('Monitor Data'!D3),"",IF('Monitor Data'!D3&gt;Statistics!C$6,"YES","NO"))</f>
        <v/>
      </c>
      <c r="D3" s="3" t="str">
        <f>IF(ISBLANK('Monitor Data'!E3),"",IF('Monitor Data'!E3&gt;Statistics!D$6,"YES","NO"))</f>
        <v>YES</v>
      </c>
      <c r="E3" s="3" t="str">
        <f>IF(ISBLANK('Monitor Data'!G3),"",IF('Monitor Data'!G3&gt;Statistics!E$6,"YES","NO"))</f>
        <v>YES</v>
      </c>
      <c r="F3" s="3" t="str">
        <f>IF(ISBLANK('Monitor Data'!H3),"",IF('Monitor Data'!H3&gt;Statistics!F$6,"YES","NO"))</f>
        <v/>
      </c>
      <c r="G3" s="3" t="str">
        <f>IF(ISBLANK('Monitor Data'!J3),"",IF('Monitor Data'!J3&gt;Statistics!G$6,"YES","NO"))</f>
        <v/>
      </c>
      <c r="H3" s="3" t="str">
        <f>IF(ISBLANK('Monitor Data'!L3),"",IF('Monitor Data'!L3&gt;Statistics!H$6,"YES","NO"))</f>
        <v/>
      </c>
      <c r="I3" s="3" t="str">
        <f>IF(ISBLANK('Monitor Data'!M3),"",IF('Monitor Data'!M3&gt;Statistics!I$6,"YES","NO"))</f>
        <v>YES</v>
      </c>
      <c r="J3" s="3" t="str">
        <f>IF(ISBLANK('Monitor Data'!O3),"",IF('Monitor Data'!O3&gt;Statistics!J$6,"YES","NO"))</f>
        <v/>
      </c>
      <c r="K3" s="3" t="str">
        <f>IF(ISBLANK('Monitor Data'!P3),"",IF('Monitor Data'!P3&gt;Statistics!K$6,"YES","NO"))</f>
        <v>YES</v>
      </c>
      <c r="L3" s="3" t="str">
        <f>IF(ISBLANK('Monitor Data'!Q3),"",IF('Monitor Data'!Q3&gt;Statistics!L$6,"YES","NO"))</f>
        <v/>
      </c>
      <c r="M3" s="3" t="str">
        <f>IF(ISBLANK('Monitor Data'!R3),"",IF('Monitor Data'!R3&gt;Statistics!M$6,"YES","NO"))</f>
        <v/>
      </c>
      <c r="N3" s="3" t="str">
        <f>IF(ISBLANK('Monitor Data'!S3),"",IF('Monitor Data'!S3&gt;Statistics!N$6,"YES","NO"))</f>
        <v/>
      </c>
    </row>
    <row r="4" spans="1:14" x14ac:dyDescent="0.25">
      <c r="A4" s="8">
        <v>44199</v>
      </c>
      <c r="B4" s="3" t="str">
        <f>IF(ISBLANK('Monitor Data'!B4),"",IF('Monitor Data'!B4&gt;Statistics!B$6,"YES","NO"))</f>
        <v/>
      </c>
      <c r="C4" s="3" t="str">
        <f>IF(ISBLANK('Monitor Data'!D4),"",IF('Monitor Data'!D4&gt;Statistics!C$6,"YES","NO"))</f>
        <v/>
      </c>
      <c r="D4" s="3" t="str">
        <f>IF(ISBLANK('Monitor Data'!E4),"",IF('Monitor Data'!E4&gt;Statistics!D$6,"YES","NO"))</f>
        <v>YES</v>
      </c>
      <c r="E4" s="3" t="str">
        <f>IF(ISBLANK('Monitor Data'!G4),"",IF('Monitor Data'!G4&gt;Statistics!E$6,"YES","NO"))</f>
        <v>YES</v>
      </c>
      <c r="F4" s="3" t="str">
        <f>IF(ISBLANK('Monitor Data'!H4),"",IF('Monitor Data'!H4&gt;Statistics!F$6,"YES","NO"))</f>
        <v/>
      </c>
      <c r="G4" s="3" t="str">
        <f>IF(ISBLANK('Monitor Data'!J4),"",IF('Monitor Data'!J4&gt;Statistics!G$6,"YES","NO"))</f>
        <v/>
      </c>
      <c r="H4" s="3" t="str">
        <f>IF(ISBLANK('Monitor Data'!L4),"",IF('Monitor Data'!L4&gt;Statistics!H$6,"YES","NO"))</f>
        <v/>
      </c>
      <c r="I4" s="3" t="str">
        <f>IF(ISBLANK('Monitor Data'!M4),"",IF('Monitor Data'!M4&gt;Statistics!I$6,"YES","NO"))</f>
        <v>YES</v>
      </c>
      <c r="J4" s="3" t="str">
        <f>IF(ISBLANK('Monitor Data'!O4),"",IF('Monitor Data'!O4&gt;Statistics!J$6,"YES","NO"))</f>
        <v/>
      </c>
      <c r="K4" s="3" t="str">
        <f>IF(ISBLANK('Monitor Data'!P4),"",IF('Monitor Data'!P4&gt;Statistics!K$6,"YES","NO"))</f>
        <v>YES</v>
      </c>
      <c r="L4" s="3" t="str">
        <f>IF(ISBLANK('Monitor Data'!Q4),"",IF('Monitor Data'!Q4&gt;Statistics!L$6,"YES","NO"))</f>
        <v/>
      </c>
      <c r="M4" s="3" t="str">
        <f>IF(ISBLANK('Monitor Data'!R4),"",IF('Monitor Data'!R4&gt;Statistics!M$6,"YES","NO"))</f>
        <v/>
      </c>
      <c r="N4" s="3" t="str">
        <f>IF(ISBLANK('Monitor Data'!S4),"",IF('Monitor Data'!S4&gt;Statistics!N$6,"YES","NO"))</f>
        <v/>
      </c>
    </row>
    <row r="5" spans="1:14" x14ac:dyDescent="0.25">
      <c r="A5" s="8">
        <v>44200</v>
      </c>
      <c r="B5" s="3" t="str">
        <f>IF(ISBLANK('Monitor Data'!B5),"",IF('Monitor Data'!B5&gt;Statistics!B$6,"YES","NO"))</f>
        <v>NO</v>
      </c>
      <c r="C5" s="3" t="str">
        <f>IF(ISBLANK('Monitor Data'!D5),"",IF('Monitor Data'!D5&gt;Statistics!C$6,"YES","NO"))</f>
        <v>NO</v>
      </c>
      <c r="D5" s="3" t="str">
        <f>IF(ISBLANK('Monitor Data'!E5),"",IF('Monitor Data'!E5&gt;Statistics!D$6,"YES","NO"))</f>
        <v>NO</v>
      </c>
      <c r="E5" s="3" t="str">
        <f>IF(ISBLANK('Monitor Data'!G5),"",IF('Monitor Data'!G5&gt;Statistics!E$6,"YES","NO"))</f>
        <v>NO</v>
      </c>
      <c r="F5" s="3" t="str">
        <f>IF(ISBLANK('Monitor Data'!H5),"",IF('Monitor Data'!H5&gt;Statistics!F$6,"YES","NO"))</f>
        <v>NO</v>
      </c>
      <c r="G5" s="3" t="str">
        <f>IF(ISBLANK('Monitor Data'!J5),"",IF('Monitor Data'!J5&gt;Statistics!G$6,"YES","NO"))</f>
        <v>NO</v>
      </c>
      <c r="H5" s="3" t="str">
        <f>IF(ISBLANK('Monitor Data'!L5),"",IF('Monitor Data'!L5&gt;Statistics!H$6,"YES","NO"))</f>
        <v>NO</v>
      </c>
      <c r="I5" s="3" t="str">
        <f>IF(ISBLANK('Monitor Data'!M5),"",IF('Monitor Data'!M5&gt;Statistics!I$6,"YES","NO"))</f>
        <v>NO</v>
      </c>
      <c r="J5" s="3" t="str">
        <f>IF(ISBLANK('Monitor Data'!O5),"",IF('Monitor Data'!O5&gt;Statistics!J$6,"YES","NO"))</f>
        <v>NO</v>
      </c>
      <c r="K5" s="3" t="str">
        <f>IF(ISBLANK('Monitor Data'!P5),"",IF('Monitor Data'!P5&gt;Statistics!K$6,"YES","NO"))</f>
        <v>NO</v>
      </c>
      <c r="L5" s="3" t="str">
        <f>IF(ISBLANK('Monitor Data'!Q5),"",IF('Monitor Data'!Q5&gt;Statistics!L$6,"YES","NO"))</f>
        <v>NO</v>
      </c>
      <c r="M5" s="3" t="str">
        <f>IF(ISBLANK('Monitor Data'!R5),"",IF('Monitor Data'!R5&gt;Statistics!M$6,"YES","NO"))</f>
        <v>NO</v>
      </c>
      <c r="N5" s="3" t="str">
        <f>IF(ISBLANK('Monitor Data'!S5),"",IF('Monitor Data'!S5&gt;Statistics!N$6,"YES","NO"))</f>
        <v>NO</v>
      </c>
    </row>
    <row r="6" spans="1:14" x14ac:dyDescent="0.25">
      <c r="A6" s="8">
        <v>44201</v>
      </c>
      <c r="B6" s="3" t="str">
        <f>IF(ISBLANK('Monitor Data'!B6),"",IF('Monitor Data'!B6&gt;Statistics!B$6,"YES","NO"))</f>
        <v/>
      </c>
      <c r="C6" s="3" t="str">
        <f>IF(ISBLANK('Monitor Data'!D6),"",IF('Monitor Data'!D6&gt;Statistics!C$6,"YES","NO"))</f>
        <v/>
      </c>
      <c r="D6" s="3" t="str">
        <f>IF(ISBLANK('Monitor Data'!E6),"",IF('Monitor Data'!E6&gt;Statistics!D$6,"YES","NO"))</f>
        <v>NO</v>
      </c>
      <c r="E6" s="3" t="str">
        <f>IF(ISBLANK('Monitor Data'!G6),"",IF('Monitor Data'!G6&gt;Statistics!E$6,"YES","NO"))</f>
        <v>NO</v>
      </c>
      <c r="F6" s="3" t="str">
        <f>IF(ISBLANK('Monitor Data'!H6),"",IF('Monitor Data'!H6&gt;Statistics!F$6,"YES","NO"))</f>
        <v/>
      </c>
      <c r="G6" s="3" t="str">
        <f>IF(ISBLANK('Monitor Data'!J6),"",IF('Monitor Data'!J6&gt;Statistics!G$6,"YES","NO"))</f>
        <v/>
      </c>
      <c r="H6" s="3" t="str">
        <f>IF(ISBLANK('Monitor Data'!L6),"",IF('Monitor Data'!L6&gt;Statistics!H$6,"YES","NO"))</f>
        <v/>
      </c>
      <c r="I6" s="3" t="str">
        <f>IF(ISBLANK('Monitor Data'!M6),"",IF('Monitor Data'!M6&gt;Statistics!I$6,"YES","NO"))</f>
        <v>NO</v>
      </c>
      <c r="J6" s="3" t="str">
        <f>IF(ISBLANK('Monitor Data'!O6),"",IF('Monitor Data'!O6&gt;Statistics!J$6,"YES","NO"))</f>
        <v/>
      </c>
      <c r="K6" s="3" t="str">
        <f>IF(ISBLANK('Monitor Data'!P6),"",IF('Monitor Data'!P6&gt;Statistics!K$6,"YES","NO"))</f>
        <v>NO</v>
      </c>
      <c r="L6" s="3" t="str">
        <f>IF(ISBLANK('Monitor Data'!Q6),"",IF('Monitor Data'!Q6&gt;Statistics!L$6,"YES","NO"))</f>
        <v/>
      </c>
      <c r="M6" s="3" t="str">
        <f>IF(ISBLANK('Monitor Data'!R6),"",IF('Monitor Data'!R6&gt;Statistics!M$6,"YES","NO"))</f>
        <v/>
      </c>
      <c r="N6" s="3" t="str">
        <f>IF(ISBLANK('Monitor Data'!S6),"",IF('Monitor Data'!S6&gt;Statistics!N$6,"YES","NO"))</f>
        <v/>
      </c>
    </row>
    <row r="7" spans="1:14" x14ac:dyDescent="0.25">
      <c r="A7" s="8">
        <v>44202</v>
      </c>
      <c r="B7" s="3" t="str">
        <f>IF(ISBLANK('Monitor Data'!B7),"",IF('Monitor Data'!B7&gt;Statistics!B$6,"YES","NO"))</f>
        <v/>
      </c>
      <c r="C7" s="3" t="str">
        <f>IF(ISBLANK('Monitor Data'!D7),"",IF('Monitor Data'!D7&gt;Statistics!C$6,"YES","NO"))</f>
        <v/>
      </c>
      <c r="D7" s="3" t="str">
        <f>IF(ISBLANK('Monitor Data'!E7),"",IF('Monitor Data'!E7&gt;Statistics!D$6,"YES","NO"))</f>
        <v>YES</v>
      </c>
      <c r="E7" s="3" t="str">
        <f>IF(ISBLANK('Monitor Data'!G7),"",IF('Monitor Data'!G7&gt;Statistics!E$6,"YES","NO"))</f>
        <v>YES</v>
      </c>
      <c r="F7" s="3" t="str">
        <f>IF(ISBLANK('Monitor Data'!H7),"",IF('Monitor Data'!H7&gt;Statistics!F$6,"YES","NO"))</f>
        <v/>
      </c>
      <c r="G7" s="3" t="str">
        <f>IF(ISBLANK('Monitor Data'!J7),"",IF('Monitor Data'!J7&gt;Statistics!G$6,"YES","NO"))</f>
        <v/>
      </c>
      <c r="H7" s="3" t="str">
        <f>IF(ISBLANK('Monitor Data'!L7),"",IF('Monitor Data'!L7&gt;Statistics!H$6,"YES","NO"))</f>
        <v/>
      </c>
      <c r="I7" s="3" t="str">
        <f>IF(ISBLANK('Monitor Data'!M7),"",IF('Monitor Data'!M7&gt;Statistics!I$6,"YES","NO"))</f>
        <v>YES</v>
      </c>
      <c r="J7" s="3" t="str">
        <f>IF(ISBLANK('Monitor Data'!O7),"",IF('Monitor Data'!O7&gt;Statistics!J$6,"YES","NO"))</f>
        <v/>
      </c>
      <c r="K7" s="3" t="str">
        <f>IF(ISBLANK('Monitor Data'!P7),"",IF('Monitor Data'!P7&gt;Statistics!K$6,"YES","NO"))</f>
        <v>YES</v>
      </c>
      <c r="L7" s="3" t="str">
        <f>IF(ISBLANK('Monitor Data'!Q7),"",IF('Monitor Data'!Q7&gt;Statistics!L$6,"YES","NO"))</f>
        <v/>
      </c>
      <c r="M7" s="3" t="str">
        <f>IF(ISBLANK('Monitor Data'!R7),"",IF('Monitor Data'!R7&gt;Statistics!M$6,"YES","NO"))</f>
        <v/>
      </c>
      <c r="N7" s="3" t="str">
        <f>IF(ISBLANK('Monitor Data'!S7),"",IF('Monitor Data'!S7&gt;Statistics!N$6,"YES","NO"))</f>
        <v/>
      </c>
    </row>
    <row r="8" spans="1:14" x14ac:dyDescent="0.25">
      <c r="A8" s="8">
        <v>44203</v>
      </c>
      <c r="B8" s="3" t="str">
        <f>IF(ISBLANK('Monitor Data'!B8),"",IF('Monitor Data'!B8&gt;Statistics!B$6,"YES","NO"))</f>
        <v>YES</v>
      </c>
      <c r="C8" s="3" t="str">
        <f>IF(ISBLANK('Monitor Data'!D8),"",IF('Monitor Data'!D8&gt;Statistics!C$6,"YES","NO"))</f>
        <v>YES</v>
      </c>
      <c r="D8" s="3" t="str">
        <f>IF(ISBLANK('Monitor Data'!E8),"",IF('Monitor Data'!E8&gt;Statistics!D$6,"YES","NO"))</f>
        <v>YES</v>
      </c>
      <c r="E8" s="3" t="str">
        <f>IF(ISBLANK('Monitor Data'!G8),"",IF('Monitor Data'!G8&gt;Statistics!E$6,"YES","NO"))</f>
        <v>YES</v>
      </c>
      <c r="F8" s="3" t="str">
        <f>IF(ISBLANK('Monitor Data'!H8),"",IF('Monitor Data'!H8&gt;Statistics!F$6,"YES","NO"))</f>
        <v>YES</v>
      </c>
      <c r="G8" s="3" t="str">
        <f>IF(ISBLANK('Monitor Data'!J8),"",IF('Monitor Data'!J8&gt;Statistics!G$6,"YES","NO"))</f>
        <v>YES</v>
      </c>
      <c r="H8" s="3" t="str">
        <f>IF(ISBLANK('Monitor Data'!L8),"",IF('Monitor Data'!L8&gt;Statistics!H$6,"YES","NO"))</f>
        <v>YES</v>
      </c>
      <c r="I8" s="3" t="str">
        <f>IF(ISBLANK('Monitor Data'!M8),"",IF('Monitor Data'!M8&gt;Statistics!I$6,"YES","NO"))</f>
        <v>YES</v>
      </c>
      <c r="J8" s="3" t="str">
        <f>IF(ISBLANK('Monitor Data'!O8),"",IF('Monitor Data'!O8&gt;Statistics!J$6,"YES","NO"))</f>
        <v>YES</v>
      </c>
      <c r="K8" s="3" t="str">
        <f>IF(ISBLANK('Monitor Data'!P8),"",IF('Monitor Data'!P8&gt;Statistics!K$6,"YES","NO"))</f>
        <v>YES</v>
      </c>
      <c r="L8" s="3" t="str">
        <f>IF(ISBLANK('Monitor Data'!Q8),"",IF('Monitor Data'!Q8&gt;Statistics!L$6,"YES","NO"))</f>
        <v>YES</v>
      </c>
      <c r="M8" s="3" t="str">
        <f>IF(ISBLANK('Monitor Data'!R8),"",IF('Monitor Data'!R8&gt;Statistics!M$6,"YES","NO"))</f>
        <v>YES</v>
      </c>
      <c r="N8" s="3" t="str">
        <f>IF(ISBLANK('Monitor Data'!S8),"",IF('Monitor Data'!S8&gt;Statistics!N$6,"YES","NO"))</f>
        <v>YES</v>
      </c>
    </row>
    <row r="9" spans="1:14" x14ac:dyDescent="0.25">
      <c r="A9" s="8">
        <v>44204</v>
      </c>
      <c r="B9" s="3" t="str">
        <f>IF(ISBLANK('Monitor Data'!B9),"",IF('Monitor Data'!B9&gt;Statistics!B$6,"YES","NO"))</f>
        <v/>
      </c>
      <c r="C9" s="3" t="str">
        <f>IF(ISBLANK('Monitor Data'!D9),"",IF('Monitor Data'!D9&gt;Statistics!C$6,"YES","NO"))</f>
        <v/>
      </c>
      <c r="D9" s="3" t="str">
        <f>IF(ISBLANK('Monitor Data'!E9),"",IF('Monitor Data'!E9&gt;Statistics!D$6,"YES","NO"))</f>
        <v>NO</v>
      </c>
      <c r="E9" s="3" t="str">
        <f>IF(ISBLANK('Monitor Data'!G9),"",IF('Monitor Data'!G9&gt;Statistics!E$6,"YES","NO"))</f>
        <v>NO</v>
      </c>
      <c r="F9" s="3" t="str">
        <f>IF(ISBLANK('Monitor Data'!H9),"",IF('Monitor Data'!H9&gt;Statistics!F$6,"YES","NO"))</f>
        <v/>
      </c>
      <c r="G9" s="3" t="str">
        <f>IF(ISBLANK('Monitor Data'!J9),"",IF('Monitor Data'!J9&gt;Statistics!G$6,"YES","NO"))</f>
        <v/>
      </c>
      <c r="H9" s="3" t="str">
        <f>IF(ISBLANK('Monitor Data'!L9),"",IF('Monitor Data'!L9&gt;Statistics!H$6,"YES","NO"))</f>
        <v/>
      </c>
      <c r="I9" s="3" t="str">
        <f>IF(ISBLANK('Monitor Data'!M9),"",IF('Monitor Data'!M9&gt;Statistics!I$6,"YES","NO"))</f>
        <v>YES</v>
      </c>
      <c r="J9" s="3" t="str">
        <f>IF(ISBLANK('Monitor Data'!O9),"",IF('Monitor Data'!O9&gt;Statistics!J$6,"YES","NO"))</f>
        <v/>
      </c>
      <c r="K9" s="3" t="str">
        <f>IF(ISBLANK('Monitor Data'!P9),"",IF('Monitor Data'!P9&gt;Statistics!K$6,"YES","NO"))</f>
        <v>NO</v>
      </c>
      <c r="L9" s="3" t="str">
        <f>IF(ISBLANK('Monitor Data'!Q9),"",IF('Monitor Data'!Q9&gt;Statistics!L$6,"YES","NO"))</f>
        <v/>
      </c>
      <c r="M9" s="3" t="str">
        <f>IF(ISBLANK('Monitor Data'!R9),"",IF('Monitor Data'!R9&gt;Statistics!M$6,"YES","NO"))</f>
        <v/>
      </c>
      <c r="N9" s="3" t="str">
        <f>IF(ISBLANK('Monitor Data'!S9),"",IF('Monitor Data'!S9&gt;Statistics!N$6,"YES","NO"))</f>
        <v/>
      </c>
    </row>
    <row r="10" spans="1:14" x14ac:dyDescent="0.25">
      <c r="A10" s="8">
        <v>44205</v>
      </c>
      <c r="B10" s="3" t="str">
        <f>IF(ISBLANK('Monitor Data'!B10),"",IF('Monitor Data'!B10&gt;Statistics!B$6,"YES","NO"))</f>
        <v/>
      </c>
      <c r="C10" s="3" t="str">
        <f>IF(ISBLANK('Monitor Data'!D10),"",IF('Monitor Data'!D10&gt;Statistics!C$6,"YES","NO"))</f>
        <v/>
      </c>
      <c r="D10" s="3" t="str">
        <f>IF(ISBLANK('Monitor Data'!E10),"",IF('Monitor Data'!E10&gt;Statistics!D$6,"YES","NO"))</f>
        <v>NO</v>
      </c>
      <c r="E10" s="3" t="str">
        <f>IF(ISBLANK('Monitor Data'!G10),"",IF('Monitor Data'!G10&gt;Statistics!E$6,"YES","NO"))</f>
        <v>NO</v>
      </c>
      <c r="F10" s="3" t="str">
        <f>IF(ISBLANK('Monitor Data'!H10),"",IF('Monitor Data'!H10&gt;Statistics!F$6,"YES","NO"))</f>
        <v/>
      </c>
      <c r="G10" s="3" t="str">
        <f>IF(ISBLANK('Monitor Data'!J10),"",IF('Monitor Data'!J10&gt;Statistics!G$6,"YES","NO"))</f>
        <v/>
      </c>
      <c r="H10" s="3" t="str">
        <f>IF(ISBLANK('Monitor Data'!L10),"",IF('Monitor Data'!L10&gt;Statistics!H$6,"YES","NO"))</f>
        <v/>
      </c>
      <c r="I10" s="3" t="str">
        <f>IF(ISBLANK('Monitor Data'!M10),"",IF('Monitor Data'!M10&gt;Statistics!I$6,"YES","NO"))</f>
        <v>NO</v>
      </c>
      <c r="J10" s="3" t="str">
        <f>IF(ISBLANK('Monitor Data'!O10),"",IF('Monitor Data'!O10&gt;Statistics!J$6,"YES","NO"))</f>
        <v/>
      </c>
      <c r="K10" s="3" t="str">
        <f>IF(ISBLANK('Monitor Data'!P10),"",IF('Monitor Data'!P10&gt;Statistics!K$6,"YES","NO"))</f>
        <v>NO</v>
      </c>
      <c r="L10" s="3" t="str">
        <f>IF(ISBLANK('Monitor Data'!Q10),"",IF('Monitor Data'!Q10&gt;Statistics!L$6,"YES","NO"))</f>
        <v/>
      </c>
      <c r="M10" s="3" t="str">
        <f>IF(ISBLANK('Monitor Data'!R10),"",IF('Monitor Data'!R10&gt;Statistics!M$6,"YES","NO"))</f>
        <v/>
      </c>
      <c r="N10" s="3" t="str">
        <f>IF(ISBLANK('Monitor Data'!S10),"",IF('Monitor Data'!S10&gt;Statistics!N$6,"YES","NO"))</f>
        <v/>
      </c>
    </row>
    <row r="11" spans="1:14" x14ac:dyDescent="0.25">
      <c r="A11" s="8">
        <v>44206</v>
      </c>
      <c r="B11" s="3" t="str">
        <f>IF(ISBLANK('Monitor Data'!B11),"",IF('Monitor Data'!B11&gt;Statistics!B$6,"YES","NO"))</f>
        <v>NO</v>
      </c>
      <c r="C11" s="3" t="str">
        <f>IF(ISBLANK('Monitor Data'!D11),"",IF('Monitor Data'!D11&gt;Statistics!C$6,"YES","NO"))</f>
        <v>YES</v>
      </c>
      <c r="D11" s="3" t="str">
        <f>IF(ISBLANK('Monitor Data'!E11),"",IF('Monitor Data'!E11&gt;Statistics!D$6,"YES","NO"))</f>
        <v>NO</v>
      </c>
      <c r="E11" s="3" t="str">
        <f>IF(ISBLANK('Monitor Data'!G11),"",IF('Monitor Data'!G11&gt;Statistics!E$6,"YES","NO"))</f>
        <v>NO</v>
      </c>
      <c r="F11" s="3" t="str">
        <f>IF(ISBLANK('Monitor Data'!H11),"",IF('Monitor Data'!H11&gt;Statistics!F$6,"YES","NO"))</f>
        <v>YES</v>
      </c>
      <c r="G11" s="3" t="str">
        <f>IF(ISBLANK('Monitor Data'!J11),"",IF('Monitor Data'!J11&gt;Statistics!G$6,"YES","NO"))</f>
        <v>YES</v>
      </c>
      <c r="H11" s="3" t="str">
        <f>IF(ISBLANK('Monitor Data'!L11),"",IF('Monitor Data'!L11&gt;Statistics!H$6,"YES","NO"))</f>
        <v>NO</v>
      </c>
      <c r="I11" s="3" t="str">
        <f>IF(ISBLANK('Monitor Data'!M11),"",IF('Monitor Data'!M11&gt;Statistics!I$6,"YES","NO"))</f>
        <v>NO</v>
      </c>
      <c r="J11" s="3" t="str">
        <f>IF(ISBLANK('Monitor Data'!O11),"",IF('Monitor Data'!O11&gt;Statistics!J$6,"YES","NO"))</f>
        <v>NO</v>
      </c>
      <c r="K11" s="3" t="str">
        <f>IF(ISBLANK('Monitor Data'!P11),"",IF('Monitor Data'!P11&gt;Statistics!K$6,"YES","NO"))</f>
        <v>NO</v>
      </c>
      <c r="L11" s="3" t="str">
        <f>IF(ISBLANK('Monitor Data'!Q11),"",IF('Monitor Data'!Q11&gt;Statistics!L$6,"YES","NO"))</f>
        <v>NO</v>
      </c>
      <c r="M11" s="3" t="str">
        <f>IF(ISBLANK('Monitor Data'!R11),"",IF('Monitor Data'!R11&gt;Statistics!M$6,"YES","NO"))</f>
        <v>YES</v>
      </c>
      <c r="N11" s="3" t="str">
        <f>IF(ISBLANK('Monitor Data'!S11),"",IF('Monitor Data'!S11&gt;Statistics!N$6,"YES","NO"))</f>
        <v>NO</v>
      </c>
    </row>
    <row r="12" spans="1:14" x14ac:dyDescent="0.25">
      <c r="A12" s="8">
        <v>44207</v>
      </c>
      <c r="B12" s="3" t="str">
        <f>IF(ISBLANK('Monitor Data'!B12),"",IF('Monitor Data'!B12&gt;Statistics!B$6,"YES","NO"))</f>
        <v/>
      </c>
      <c r="C12" s="3" t="str">
        <f>IF(ISBLANK('Monitor Data'!D12),"",IF('Monitor Data'!D12&gt;Statistics!C$6,"YES","NO"))</f>
        <v/>
      </c>
      <c r="D12" s="3" t="str">
        <f>IF(ISBLANK('Monitor Data'!E12),"",IF('Monitor Data'!E12&gt;Statistics!D$6,"YES","NO"))</f>
        <v>NO</v>
      </c>
      <c r="E12" s="3" t="str">
        <f>IF(ISBLANK('Monitor Data'!G12),"",IF('Monitor Data'!G12&gt;Statistics!E$6,"YES","NO"))</f>
        <v>NO</v>
      </c>
      <c r="F12" s="3" t="str">
        <f>IF(ISBLANK('Monitor Data'!H12),"",IF('Monitor Data'!H12&gt;Statistics!F$6,"YES","NO"))</f>
        <v/>
      </c>
      <c r="G12" s="3" t="str">
        <f>IF(ISBLANK('Monitor Data'!J12),"",IF('Monitor Data'!J12&gt;Statistics!G$6,"YES","NO"))</f>
        <v/>
      </c>
      <c r="H12" s="3" t="str">
        <f>IF(ISBLANK('Monitor Data'!L12),"",IF('Monitor Data'!L12&gt;Statistics!H$6,"YES","NO"))</f>
        <v/>
      </c>
      <c r="I12" s="3" t="str">
        <f>IF(ISBLANK('Monitor Data'!M12),"",IF('Monitor Data'!M12&gt;Statistics!I$6,"YES","NO"))</f>
        <v>NO</v>
      </c>
      <c r="J12" s="3" t="str">
        <f>IF(ISBLANK('Monitor Data'!O12),"",IF('Monitor Data'!O12&gt;Statistics!J$6,"YES","NO"))</f>
        <v/>
      </c>
      <c r="K12" s="3" t="str">
        <f>IF(ISBLANK('Monitor Data'!P12),"",IF('Monitor Data'!P12&gt;Statistics!K$6,"YES","NO"))</f>
        <v>NO</v>
      </c>
      <c r="L12" s="3" t="str">
        <f>IF(ISBLANK('Monitor Data'!Q12),"",IF('Monitor Data'!Q12&gt;Statistics!L$6,"YES","NO"))</f>
        <v/>
      </c>
      <c r="M12" s="3" t="str">
        <f>IF(ISBLANK('Monitor Data'!R12),"",IF('Monitor Data'!R12&gt;Statistics!M$6,"YES","NO"))</f>
        <v/>
      </c>
      <c r="N12" s="3" t="str">
        <f>IF(ISBLANK('Monitor Data'!S12),"",IF('Monitor Data'!S12&gt;Statistics!N$6,"YES","NO"))</f>
        <v/>
      </c>
    </row>
    <row r="13" spans="1:14" x14ac:dyDescent="0.25">
      <c r="A13" s="8">
        <v>44208</v>
      </c>
      <c r="B13" s="3" t="str">
        <f>IF(ISBLANK('Monitor Data'!B13),"",IF('Monitor Data'!B13&gt;Statistics!B$6,"YES","NO"))</f>
        <v/>
      </c>
      <c r="C13" s="3" t="str">
        <f>IF(ISBLANK('Monitor Data'!D13),"",IF('Monitor Data'!D13&gt;Statistics!C$6,"YES","NO"))</f>
        <v/>
      </c>
      <c r="D13" s="3" t="str">
        <f>IF(ISBLANK('Monitor Data'!E13),"",IF('Monitor Data'!E13&gt;Statistics!D$6,"YES","NO"))</f>
        <v>NO</v>
      </c>
      <c r="E13" s="3" t="str">
        <f>IF(ISBLANK('Monitor Data'!G13),"",IF('Monitor Data'!G13&gt;Statistics!E$6,"YES","NO"))</f>
        <v>NO</v>
      </c>
      <c r="F13" s="3" t="str">
        <f>IF(ISBLANK('Monitor Data'!H13),"",IF('Monitor Data'!H13&gt;Statistics!F$6,"YES","NO"))</f>
        <v/>
      </c>
      <c r="G13" s="3" t="str">
        <f>IF(ISBLANK('Monitor Data'!J13),"",IF('Monitor Data'!J13&gt;Statistics!G$6,"YES","NO"))</f>
        <v/>
      </c>
      <c r="H13" s="3" t="str">
        <f>IF(ISBLANK('Monitor Data'!L13),"",IF('Monitor Data'!L13&gt;Statistics!H$6,"YES","NO"))</f>
        <v/>
      </c>
      <c r="I13" s="3" t="str">
        <f>IF(ISBLANK('Monitor Data'!M13),"",IF('Monitor Data'!M13&gt;Statistics!I$6,"YES","NO"))</f>
        <v>NO</v>
      </c>
      <c r="J13" s="3" t="str">
        <f>IF(ISBLANK('Monitor Data'!O13),"",IF('Monitor Data'!O13&gt;Statistics!J$6,"YES","NO"))</f>
        <v/>
      </c>
      <c r="K13" s="3" t="str">
        <f>IF(ISBLANK('Monitor Data'!P13),"",IF('Monitor Data'!P13&gt;Statistics!K$6,"YES","NO"))</f>
        <v>NO</v>
      </c>
      <c r="L13" s="3" t="str">
        <f>IF(ISBLANK('Monitor Data'!Q13),"",IF('Monitor Data'!Q13&gt;Statistics!L$6,"YES","NO"))</f>
        <v/>
      </c>
      <c r="M13" s="3" t="str">
        <f>IF(ISBLANK('Monitor Data'!R13),"",IF('Monitor Data'!R13&gt;Statistics!M$6,"YES","NO"))</f>
        <v/>
      </c>
      <c r="N13" s="3" t="str">
        <f>IF(ISBLANK('Monitor Data'!S13),"",IF('Monitor Data'!S13&gt;Statistics!N$6,"YES","NO"))</f>
        <v/>
      </c>
    </row>
    <row r="14" spans="1:14" x14ac:dyDescent="0.25">
      <c r="A14" s="8">
        <v>44209</v>
      </c>
      <c r="B14" s="3" t="str">
        <f>IF(ISBLANK('Monitor Data'!B14),"",IF('Monitor Data'!B14&gt;Statistics!B$6,"YES","NO"))</f>
        <v>NO</v>
      </c>
      <c r="C14" s="3" t="str">
        <f>IF(ISBLANK('Monitor Data'!D14),"",IF('Monitor Data'!D14&gt;Statistics!C$6,"YES","NO"))</f>
        <v>NO</v>
      </c>
      <c r="D14" s="3" t="str">
        <f>IF(ISBLANK('Monitor Data'!E14),"",IF('Monitor Data'!E14&gt;Statistics!D$6,"YES","NO"))</f>
        <v>NO</v>
      </c>
      <c r="E14" s="3" t="str">
        <f>IF(ISBLANK('Monitor Data'!G14),"",IF('Monitor Data'!G14&gt;Statistics!E$6,"YES","NO"))</f>
        <v>NO</v>
      </c>
      <c r="F14" s="3" t="str">
        <f>IF(ISBLANK('Monitor Data'!H14),"",IF('Monitor Data'!H14&gt;Statistics!F$6,"YES","NO"))</f>
        <v>NO</v>
      </c>
      <c r="G14" s="3" t="str">
        <f>IF(ISBLANK('Monitor Data'!J14),"",IF('Monitor Data'!J14&gt;Statistics!G$6,"YES","NO"))</f>
        <v>NO</v>
      </c>
      <c r="H14" s="3" t="str">
        <f>IF(ISBLANK('Monitor Data'!L14),"",IF('Monitor Data'!L14&gt;Statistics!H$6,"YES","NO"))</f>
        <v>NO</v>
      </c>
      <c r="I14" s="3" t="str">
        <f>IF(ISBLANK('Monitor Data'!M14),"",IF('Monitor Data'!M14&gt;Statistics!I$6,"YES","NO"))</f>
        <v>NO</v>
      </c>
      <c r="J14" s="3" t="str">
        <f>IF(ISBLANK('Monitor Data'!O14),"",IF('Monitor Data'!O14&gt;Statistics!J$6,"YES","NO"))</f>
        <v>NO</v>
      </c>
      <c r="K14" s="3" t="str">
        <f>IF(ISBLANK('Monitor Data'!P14),"",IF('Monitor Data'!P14&gt;Statistics!K$6,"YES","NO"))</f>
        <v>NO</v>
      </c>
      <c r="L14" s="3" t="str">
        <f>IF(ISBLANK('Monitor Data'!Q14),"",IF('Monitor Data'!Q14&gt;Statistics!L$6,"YES","NO"))</f>
        <v>NO</v>
      </c>
      <c r="M14" s="3" t="str">
        <f>IF(ISBLANK('Monitor Data'!R14),"",IF('Monitor Data'!R14&gt;Statistics!M$6,"YES","NO"))</f>
        <v>NO</v>
      </c>
      <c r="N14" s="3" t="str">
        <f>IF(ISBLANK('Monitor Data'!S14),"",IF('Monitor Data'!S14&gt;Statistics!N$6,"YES","NO"))</f>
        <v>NO</v>
      </c>
    </row>
    <row r="15" spans="1:14" x14ac:dyDescent="0.25">
      <c r="A15" s="8">
        <v>44210</v>
      </c>
      <c r="B15" s="3" t="str">
        <f>IF(ISBLANK('Monitor Data'!B15),"",IF('Monitor Data'!B15&gt;Statistics!B$6,"YES","NO"))</f>
        <v/>
      </c>
      <c r="C15" s="3" t="str">
        <f>IF(ISBLANK('Monitor Data'!D15),"",IF('Monitor Data'!D15&gt;Statistics!C$6,"YES","NO"))</f>
        <v/>
      </c>
      <c r="D15" s="3" t="str">
        <f>IF(ISBLANK('Monitor Data'!E15),"",IF('Monitor Data'!E15&gt;Statistics!D$6,"YES","NO"))</f>
        <v>NO</v>
      </c>
      <c r="E15" s="3" t="str">
        <f>IF(ISBLANK('Monitor Data'!G15),"",IF('Monitor Data'!G15&gt;Statistics!E$6,"YES","NO"))</f>
        <v>NO</v>
      </c>
      <c r="F15" s="3" t="str">
        <f>IF(ISBLANK('Monitor Data'!H15),"",IF('Monitor Data'!H15&gt;Statistics!F$6,"YES","NO"))</f>
        <v/>
      </c>
      <c r="G15" s="3" t="str">
        <f>IF(ISBLANK('Monitor Data'!J15),"",IF('Monitor Data'!J15&gt;Statistics!G$6,"YES","NO"))</f>
        <v/>
      </c>
      <c r="H15" s="3" t="str">
        <f>IF(ISBLANK('Monitor Data'!L15),"",IF('Monitor Data'!L15&gt;Statistics!H$6,"YES","NO"))</f>
        <v/>
      </c>
      <c r="I15" s="3" t="str">
        <f>IF(ISBLANK('Monitor Data'!M15),"",IF('Monitor Data'!M15&gt;Statistics!I$6,"YES","NO"))</f>
        <v>NO</v>
      </c>
      <c r="J15" s="3" t="str">
        <f>IF(ISBLANK('Monitor Data'!O15),"",IF('Monitor Data'!O15&gt;Statistics!J$6,"YES","NO"))</f>
        <v/>
      </c>
      <c r="K15" s="3" t="str">
        <f>IF(ISBLANK('Monitor Data'!P15),"",IF('Monitor Data'!P15&gt;Statistics!K$6,"YES","NO"))</f>
        <v>NO</v>
      </c>
      <c r="L15" s="3" t="str">
        <f>IF(ISBLANK('Monitor Data'!Q15),"",IF('Monitor Data'!Q15&gt;Statistics!L$6,"YES","NO"))</f>
        <v/>
      </c>
      <c r="M15" s="3" t="str">
        <f>IF(ISBLANK('Monitor Data'!R15),"",IF('Monitor Data'!R15&gt;Statistics!M$6,"YES","NO"))</f>
        <v/>
      </c>
      <c r="N15" s="3" t="str">
        <f>IF(ISBLANK('Monitor Data'!S15),"",IF('Monitor Data'!S15&gt;Statistics!N$6,"YES","NO"))</f>
        <v/>
      </c>
    </row>
    <row r="16" spans="1:14" x14ac:dyDescent="0.25">
      <c r="A16" s="8">
        <v>44211</v>
      </c>
      <c r="B16" s="3" t="str">
        <f>IF(ISBLANK('Monitor Data'!B16),"",IF('Monitor Data'!B16&gt;Statistics!B$6,"YES","NO"))</f>
        <v/>
      </c>
      <c r="C16" s="3" t="str">
        <f>IF(ISBLANK('Monitor Data'!D16),"",IF('Monitor Data'!D16&gt;Statistics!C$6,"YES","NO"))</f>
        <v/>
      </c>
      <c r="D16" s="3" t="str">
        <f>IF(ISBLANK('Monitor Data'!E16),"",IF('Monitor Data'!E16&gt;Statistics!D$6,"YES","NO"))</f>
        <v>NO</v>
      </c>
      <c r="E16" s="3" t="str">
        <f>IF(ISBLANK('Monitor Data'!G16),"",IF('Monitor Data'!G16&gt;Statistics!E$6,"YES","NO"))</f>
        <v>NO</v>
      </c>
      <c r="F16" s="3" t="str">
        <f>IF(ISBLANK('Monitor Data'!H16),"",IF('Monitor Data'!H16&gt;Statistics!F$6,"YES","NO"))</f>
        <v/>
      </c>
      <c r="G16" s="3" t="str">
        <f>IF(ISBLANK('Monitor Data'!J16),"",IF('Monitor Data'!J16&gt;Statistics!G$6,"YES","NO"))</f>
        <v/>
      </c>
      <c r="H16" s="3" t="str">
        <f>IF(ISBLANK('Monitor Data'!L16),"",IF('Monitor Data'!L16&gt;Statistics!H$6,"YES","NO"))</f>
        <v/>
      </c>
      <c r="I16" s="3" t="str">
        <f>IF(ISBLANK('Monitor Data'!M16),"",IF('Monitor Data'!M16&gt;Statistics!I$6,"YES","NO"))</f>
        <v>NO</v>
      </c>
      <c r="J16" s="3" t="str">
        <f>IF(ISBLANK('Monitor Data'!O16),"",IF('Monitor Data'!O16&gt;Statistics!J$6,"YES","NO"))</f>
        <v/>
      </c>
      <c r="K16" s="3" t="str">
        <f>IF(ISBLANK('Monitor Data'!P16),"",IF('Monitor Data'!P16&gt;Statistics!K$6,"YES","NO"))</f>
        <v>NO</v>
      </c>
      <c r="L16" s="3" t="str">
        <f>IF(ISBLANK('Monitor Data'!Q16),"",IF('Monitor Data'!Q16&gt;Statistics!L$6,"YES","NO"))</f>
        <v/>
      </c>
      <c r="M16" s="3" t="str">
        <f>IF(ISBLANK('Monitor Data'!R16),"",IF('Monitor Data'!R16&gt;Statistics!M$6,"YES","NO"))</f>
        <v/>
      </c>
      <c r="N16" s="3" t="str">
        <f>IF(ISBLANK('Monitor Data'!S16),"",IF('Monitor Data'!S16&gt;Statistics!N$6,"YES","NO"))</f>
        <v/>
      </c>
    </row>
    <row r="17" spans="1:14" x14ac:dyDescent="0.25">
      <c r="A17" s="8">
        <v>44212</v>
      </c>
      <c r="B17" s="3" t="str">
        <f>IF(ISBLANK('Monitor Data'!B17),"",IF('Monitor Data'!B17&gt;Statistics!B$6,"YES","NO"))</f>
        <v>NO</v>
      </c>
      <c r="C17" s="3" t="str">
        <f>IF(ISBLANK('Monitor Data'!D17),"",IF('Monitor Data'!D17&gt;Statistics!C$6,"YES","NO"))</f>
        <v>NO</v>
      </c>
      <c r="D17" s="3" t="str">
        <f>IF(ISBLANK('Monitor Data'!E17),"",IF('Monitor Data'!E17&gt;Statistics!D$6,"YES","NO"))</f>
        <v>NO</v>
      </c>
      <c r="E17" s="3" t="str">
        <f>IF(ISBLANK('Monitor Data'!G17),"",IF('Monitor Data'!G17&gt;Statistics!E$6,"YES","NO"))</f>
        <v>NO</v>
      </c>
      <c r="F17" s="3" t="str">
        <f>IF(ISBLANK('Monitor Data'!H17),"",IF('Monitor Data'!H17&gt;Statistics!F$6,"YES","NO"))</f>
        <v>NO</v>
      </c>
      <c r="G17" s="3" t="str">
        <f>IF(ISBLANK('Monitor Data'!J17),"",IF('Monitor Data'!J17&gt;Statistics!G$6,"YES","NO"))</f>
        <v>NO</v>
      </c>
      <c r="H17" s="3" t="str">
        <f>IF(ISBLANK('Monitor Data'!L17),"",IF('Monitor Data'!L17&gt;Statistics!H$6,"YES","NO"))</f>
        <v>NO</v>
      </c>
      <c r="I17" s="3" t="str">
        <f>IF(ISBLANK('Monitor Data'!M17),"",IF('Monitor Data'!M17&gt;Statistics!I$6,"YES","NO"))</f>
        <v>NO</v>
      </c>
      <c r="J17" s="3" t="str">
        <f>IF(ISBLANK('Monitor Data'!O17),"",IF('Monitor Data'!O17&gt;Statistics!J$6,"YES","NO"))</f>
        <v>NO</v>
      </c>
      <c r="K17" s="3" t="str">
        <f>IF(ISBLANK('Monitor Data'!P17),"",IF('Monitor Data'!P17&gt;Statistics!K$6,"YES","NO"))</f>
        <v>NO</v>
      </c>
      <c r="L17" s="3" t="str">
        <f>IF(ISBLANK('Monitor Data'!Q17),"",IF('Monitor Data'!Q17&gt;Statistics!L$6,"YES","NO"))</f>
        <v>NO</v>
      </c>
      <c r="M17" s="3" t="str">
        <f>IF(ISBLANK('Monitor Data'!R17),"",IF('Monitor Data'!R17&gt;Statistics!M$6,"YES","NO"))</f>
        <v>NO</v>
      </c>
      <c r="N17" s="3" t="str">
        <f>IF(ISBLANK('Monitor Data'!S17),"",IF('Monitor Data'!S17&gt;Statistics!N$6,"YES","NO"))</f>
        <v>NO</v>
      </c>
    </row>
    <row r="18" spans="1:14" x14ac:dyDescent="0.25">
      <c r="A18" s="8">
        <v>44213</v>
      </c>
      <c r="B18" s="3" t="str">
        <f>IF(ISBLANK('Monitor Data'!B18),"",IF('Monitor Data'!B18&gt;Statistics!B$6,"YES","NO"))</f>
        <v/>
      </c>
      <c r="C18" s="3" t="str">
        <f>IF(ISBLANK('Monitor Data'!D18),"",IF('Monitor Data'!D18&gt;Statistics!C$6,"YES","NO"))</f>
        <v/>
      </c>
      <c r="D18" s="3" t="str">
        <f>IF(ISBLANK('Monitor Data'!E18),"",IF('Monitor Data'!E18&gt;Statistics!D$6,"YES","NO"))</f>
        <v>NO</v>
      </c>
      <c r="E18" s="3" t="str">
        <f>IF(ISBLANK('Monitor Data'!G18),"",IF('Monitor Data'!G18&gt;Statistics!E$6,"YES","NO"))</f>
        <v>NO</v>
      </c>
      <c r="F18" s="3" t="str">
        <f>IF(ISBLANK('Monitor Data'!H18),"",IF('Monitor Data'!H18&gt;Statistics!F$6,"YES","NO"))</f>
        <v/>
      </c>
      <c r="G18" s="3" t="str">
        <f>IF(ISBLANK('Monitor Data'!J18),"",IF('Monitor Data'!J18&gt;Statistics!G$6,"YES","NO"))</f>
        <v/>
      </c>
      <c r="H18" s="3" t="str">
        <f>IF(ISBLANK('Monitor Data'!L18),"",IF('Monitor Data'!L18&gt;Statistics!H$6,"YES","NO"))</f>
        <v/>
      </c>
      <c r="I18" s="3" t="str">
        <f>IF(ISBLANK('Monitor Data'!M18),"",IF('Monitor Data'!M18&gt;Statistics!I$6,"YES","NO"))</f>
        <v>NO</v>
      </c>
      <c r="J18" s="3" t="str">
        <f>IF(ISBLANK('Monitor Data'!O18),"",IF('Monitor Data'!O18&gt;Statistics!J$6,"YES","NO"))</f>
        <v/>
      </c>
      <c r="K18" s="3" t="str">
        <f>IF(ISBLANK('Monitor Data'!P18),"",IF('Monitor Data'!P18&gt;Statistics!K$6,"YES","NO"))</f>
        <v>NO</v>
      </c>
      <c r="L18" s="3" t="str">
        <f>IF(ISBLANK('Monitor Data'!Q18),"",IF('Monitor Data'!Q18&gt;Statistics!L$6,"YES","NO"))</f>
        <v/>
      </c>
      <c r="M18" s="3" t="str">
        <f>IF(ISBLANK('Monitor Data'!R18),"",IF('Monitor Data'!R18&gt;Statistics!M$6,"YES","NO"))</f>
        <v/>
      </c>
      <c r="N18" s="3" t="str">
        <f>IF(ISBLANK('Monitor Data'!S18),"",IF('Monitor Data'!S18&gt;Statistics!N$6,"YES","NO"))</f>
        <v/>
      </c>
    </row>
    <row r="19" spans="1:14" x14ac:dyDescent="0.25">
      <c r="A19" s="8">
        <v>44214</v>
      </c>
      <c r="B19" s="3" t="str">
        <f>IF(ISBLANK('Monitor Data'!B19),"",IF('Monitor Data'!B19&gt;Statistics!B$6,"YES","NO"))</f>
        <v/>
      </c>
      <c r="C19" s="3" t="str">
        <f>IF(ISBLANK('Monitor Data'!D19),"",IF('Monitor Data'!D19&gt;Statistics!C$6,"YES","NO"))</f>
        <v/>
      </c>
      <c r="D19" s="3" t="str">
        <f>IF(ISBLANK('Monitor Data'!E19),"",IF('Monitor Data'!E19&gt;Statistics!D$6,"YES","NO"))</f>
        <v>NO</v>
      </c>
      <c r="E19" s="3" t="str">
        <f>IF(ISBLANK('Monitor Data'!G19),"",IF('Monitor Data'!G19&gt;Statistics!E$6,"YES","NO"))</f>
        <v>NO</v>
      </c>
      <c r="F19" s="3" t="str">
        <f>IF(ISBLANK('Monitor Data'!H19),"",IF('Monitor Data'!H19&gt;Statistics!F$6,"YES","NO"))</f>
        <v/>
      </c>
      <c r="G19" s="3" t="str">
        <f>IF(ISBLANK('Monitor Data'!J19),"",IF('Monitor Data'!J19&gt;Statistics!G$6,"YES","NO"))</f>
        <v/>
      </c>
      <c r="H19" s="3" t="str">
        <f>IF(ISBLANK('Monitor Data'!L19),"",IF('Monitor Data'!L19&gt;Statistics!H$6,"YES","NO"))</f>
        <v/>
      </c>
      <c r="I19" s="3" t="str">
        <f>IF(ISBLANK('Monitor Data'!M19),"",IF('Monitor Data'!M19&gt;Statistics!I$6,"YES","NO"))</f>
        <v>NO</v>
      </c>
      <c r="J19" s="3" t="str">
        <f>IF(ISBLANK('Monitor Data'!O19),"",IF('Monitor Data'!O19&gt;Statistics!J$6,"YES","NO"))</f>
        <v/>
      </c>
      <c r="K19" s="3" t="str">
        <f>IF(ISBLANK('Monitor Data'!P19),"",IF('Monitor Data'!P19&gt;Statistics!K$6,"YES","NO"))</f>
        <v>NO</v>
      </c>
      <c r="L19" s="3" t="str">
        <f>IF(ISBLANK('Monitor Data'!Q19),"",IF('Monitor Data'!Q19&gt;Statistics!L$6,"YES","NO"))</f>
        <v/>
      </c>
      <c r="M19" s="3" t="str">
        <f>IF(ISBLANK('Monitor Data'!R19),"",IF('Monitor Data'!R19&gt;Statistics!M$6,"YES","NO"))</f>
        <v/>
      </c>
      <c r="N19" s="3" t="str">
        <f>IF(ISBLANK('Monitor Data'!S19),"",IF('Monitor Data'!S19&gt;Statistics!N$6,"YES","NO"))</f>
        <v/>
      </c>
    </row>
    <row r="20" spans="1:14" x14ac:dyDescent="0.25">
      <c r="A20" s="8">
        <v>44215</v>
      </c>
      <c r="B20" s="3" t="str">
        <f>IF(ISBLANK('Monitor Data'!B20),"",IF('Monitor Data'!B20&gt;Statistics!B$6,"YES","NO"))</f>
        <v>NO</v>
      </c>
      <c r="C20" s="3" t="str">
        <f>IF(ISBLANK('Monitor Data'!D20),"",IF('Monitor Data'!D20&gt;Statistics!C$6,"YES","NO"))</f>
        <v>NO</v>
      </c>
      <c r="D20" s="3" t="str">
        <f>IF(ISBLANK('Monitor Data'!E20),"",IF('Monitor Data'!E20&gt;Statistics!D$6,"YES","NO"))</f>
        <v>NO</v>
      </c>
      <c r="E20" s="3" t="str">
        <f>IF(ISBLANK('Monitor Data'!G20),"",IF('Monitor Data'!G20&gt;Statistics!E$6,"YES","NO"))</f>
        <v>NO</v>
      </c>
      <c r="F20" s="3" t="str">
        <f>IF(ISBLANK('Monitor Data'!H20),"",IF('Monitor Data'!H20&gt;Statistics!F$6,"YES","NO"))</f>
        <v>NO</v>
      </c>
      <c r="G20" s="3" t="str">
        <f>IF(ISBLANK('Monitor Data'!J20),"",IF('Monitor Data'!J20&gt;Statistics!G$6,"YES","NO"))</f>
        <v>NO</v>
      </c>
      <c r="H20" s="3" t="str">
        <f>IF(ISBLANK('Monitor Data'!L20),"",IF('Monitor Data'!L20&gt;Statistics!H$6,"YES","NO"))</f>
        <v>NO</v>
      </c>
      <c r="I20" s="3" t="str">
        <f>IF(ISBLANK('Monitor Data'!M20),"",IF('Monitor Data'!M20&gt;Statistics!I$6,"YES","NO"))</f>
        <v>NO</v>
      </c>
      <c r="J20" s="3" t="str">
        <f>IF(ISBLANK('Monitor Data'!O20),"",IF('Monitor Data'!O20&gt;Statistics!J$6,"YES","NO"))</f>
        <v>NO</v>
      </c>
      <c r="K20" s="3" t="str">
        <f>IF(ISBLANK('Monitor Data'!P20),"",IF('Monitor Data'!P20&gt;Statistics!K$6,"YES","NO"))</f>
        <v>NO</v>
      </c>
      <c r="L20" s="3" t="str">
        <f>IF(ISBLANK('Monitor Data'!Q20),"",IF('Monitor Data'!Q20&gt;Statistics!L$6,"YES","NO"))</f>
        <v/>
      </c>
      <c r="M20" s="3" t="str">
        <f>IF(ISBLANK('Monitor Data'!R20),"",IF('Monitor Data'!R20&gt;Statistics!M$6,"YES","NO"))</f>
        <v>NO</v>
      </c>
      <c r="N20" s="3" t="str">
        <f>IF(ISBLANK('Monitor Data'!S20),"",IF('Monitor Data'!S20&gt;Statistics!N$6,"YES","NO"))</f>
        <v>NO</v>
      </c>
    </row>
    <row r="21" spans="1:14" x14ac:dyDescent="0.25">
      <c r="A21" s="8">
        <v>44216</v>
      </c>
      <c r="B21" s="3" t="str">
        <f>IF(ISBLANK('Monitor Data'!B21),"",IF('Monitor Data'!B21&gt;Statistics!B$6,"YES","NO"))</f>
        <v/>
      </c>
      <c r="C21" s="3" t="str">
        <f>IF(ISBLANK('Monitor Data'!D21),"",IF('Monitor Data'!D21&gt;Statistics!C$6,"YES","NO"))</f>
        <v/>
      </c>
      <c r="D21" s="3" t="str">
        <f>IF(ISBLANK('Monitor Data'!E21),"",IF('Monitor Data'!E21&gt;Statistics!D$6,"YES","NO"))</f>
        <v>NO</v>
      </c>
      <c r="E21" s="3" t="str">
        <f>IF(ISBLANK('Monitor Data'!G21),"",IF('Monitor Data'!G21&gt;Statistics!E$6,"YES","NO"))</f>
        <v>NO</v>
      </c>
      <c r="F21" s="3" t="str">
        <f>IF(ISBLANK('Monitor Data'!H21),"",IF('Monitor Data'!H21&gt;Statistics!F$6,"YES","NO"))</f>
        <v/>
      </c>
      <c r="G21" s="3" t="str">
        <f>IF(ISBLANK('Monitor Data'!J21),"",IF('Monitor Data'!J21&gt;Statistics!G$6,"YES","NO"))</f>
        <v/>
      </c>
      <c r="H21" s="3" t="str">
        <f>IF(ISBLANK('Monitor Data'!L21),"",IF('Monitor Data'!L21&gt;Statistics!H$6,"YES","NO"))</f>
        <v/>
      </c>
      <c r="I21" s="3" t="str">
        <f>IF(ISBLANK('Monitor Data'!M21),"",IF('Monitor Data'!M21&gt;Statistics!I$6,"YES","NO"))</f>
        <v>NO</v>
      </c>
      <c r="J21" s="3" t="str">
        <f>IF(ISBLANK('Monitor Data'!O21),"",IF('Monitor Data'!O21&gt;Statistics!J$6,"YES","NO"))</f>
        <v/>
      </c>
      <c r="K21" s="3" t="str">
        <f>IF(ISBLANK('Monitor Data'!P21),"",IF('Monitor Data'!P21&gt;Statistics!K$6,"YES","NO"))</f>
        <v>NO</v>
      </c>
      <c r="L21" s="3" t="str">
        <f>IF(ISBLANK('Monitor Data'!Q21),"",IF('Monitor Data'!Q21&gt;Statistics!L$6,"YES","NO"))</f>
        <v/>
      </c>
      <c r="M21" s="3" t="str">
        <f>IF(ISBLANK('Monitor Data'!R21),"",IF('Monitor Data'!R21&gt;Statistics!M$6,"YES","NO"))</f>
        <v/>
      </c>
      <c r="N21" s="3" t="str">
        <f>IF(ISBLANK('Monitor Data'!S21),"",IF('Monitor Data'!S21&gt;Statistics!N$6,"YES","NO"))</f>
        <v/>
      </c>
    </row>
    <row r="22" spans="1:14" x14ac:dyDescent="0.25">
      <c r="A22" s="8">
        <v>44217</v>
      </c>
      <c r="B22" s="3" t="str">
        <f>IF(ISBLANK('Monitor Data'!B22),"",IF('Monitor Data'!B22&gt;Statistics!B$6,"YES","NO"))</f>
        <v/>
      </c>
      <c r="C22" s="3" t="str">
        <f>IF(ISBLANK('Monitor Data'!D22),"",IF('Monitor Data'!D22&gt;Statistics!C$6,"YES","NO"))</f>
        <v/>
      </c>
      <c r="D22" s="3" t="str">
        <f>IF(ISBLANK('Monitor Data'!E22),"",IF('Monitor Data'!E22&gt;Statistics!D$6,"YES","NO"))</f>
        <v>NO</v>
      </c>
      <c r="E22" s="3" t="str">
        <f>IF(ISBLANK('Monitor Data'!G22),"",IF('Monitor Data'!G22&gt;Statistics!E$6,"YES","NO"))</f>
        <v>NO</v>
      </c>
      <c r="F22" s="3" t="str">
        <f>IF(ISBLANK('Monitor Data'!H22),"",IF('Monitor Data'!H22&gt;Statistics!F$6,"YES","NO"))</f>
        <v/>
      </c>
      <c r="G22" s="3" t="str">
        <f>IF(ISBLANK('Monitor Data'!J22),"",IF('Monitor Data'!J22&gt;Statistics!G$6,"YES","NO"))</f>
        <v/>
      </c>
      <c r="H22" s="3" t="str">
        <f>IF(ISBLANK('Monitor Data'!L22),"",IF('Monitor Data'!L22&gt;Statistics!H$6,"YES","NO"))</f>
        <v/>
      </c>
      <c r="I22" s="3" t="str">
        <f>IF(ISBLANK('Monitor Data'!M22),"",IF('Monitor Data'!M22&gt;Statistics!I$6,"YES","NO"))</f>
        <v>NO</v>
      </c>
      <c r="J22" s="3" t="str">
        <f>IF(ISBLANK('Monitor Data'!O22),"",IF('Monitor Data'!O22&gt;Statistics!J$6,"YES","NO"))</f>
        <v/>
      </c>
      <c r="K22" s="3" t="str">
        <f>IF(ISBLANK('Monitor Data'!P22),"",IF('Monitor Data'!P22&gt;Statistics!K$6,"YES","NO"))</f>
        <v>NO</v>
      </c>
      <c r="L22" s="3" t="str">
        <f>IF(ISBLANK('Monitor Data'!Q22),"",IF('Monitor Data'!Q22&gt;Statistics!L$6,"YES","NO"))</f>
        <v/>
      </c>
      <c r="M22" s="3" t="str">
        <f>IF(ISBLANK('Monitor Data'!R22),"",IF('Monitor Data'!R22&gt;Statistics!M$6,"YES","NO"))</f>
        <v/>
      </c>
      <c r="N22" s="3" t="str">
        <f>IF(ISBLANK('Monitor Data'!S22),"",IF('Monitor Data'!S22&gt;Statistics!N$6,"YES","NO"))</f>
        <v/>
      </c>
    </row>
    <row r="23" spans="1:14" x14ac:dyDescent="0.25">
      <c r="A23" s="8">
        <v>44218</v>
      </c>
      <c r="B23" s="3" t="str">
        <f>IF(ISBLANK('Monitor Data'!B23),"",IF('Monitor Data'!B23&gt;Statistics!B$6,"YES","NO"))</f>
        <v>NO</v>
      </c>
      <c r="C23" s="3" t="str">
        <f>IF(ISBLANK('Monitor Data'!D23),"",IF('Monitor Data'!D23&gt;Statistics!C$6,"YES","NO"))</f>
        <v>NO</v>
      </c>
      <c r="D23" s="3" t="str">
        <f>IF(ISBLANK('Monitor Data'!E23),"",IF('Monitor Data'!E23&gt;Statistics!D$6,"YES","NO"))</f>
        <v>NO</v>
      </c>
      <c r="E23" s="3" t="str">
        <f>IF(ISBLANK('Monitor Data'!G23),"",IF('Monitor Data'!G23&gt;Statistics!E$6,"YES","NO"))</f>
        <v>NO</v>
      </c>
      <c r="F23" s="3" t="str">
        <f>IF(ISBLANK('Monitor Data'!H23),"",IF('Monitor Data'!H23&gt;Statistics!F$6,"YES","NO"))</f>
        <v>NO</v>
      </c>
      <c r="G23" s="3" t="str">
        <f>IF(ISBLANK('Monitor Data'!J23),"",IF('Monitor Data'!J23&gt;Statistics!G$6,"YES","NO"))</f>
        <v>NO</v>
      </c>
      <c r="H23" s="3" t="str">
        <f>IF(ISBLANK('Monitor Data'!L23),"",IF('Monitor Data'!L23&gt;Statistics!H$6,"YES","NO"))</f>
        <v>NO</v>
      </c>
      <c r="I23" s="3" t="str">
        <f>IF(ISBLANK('Monitor Data'!M23),"",IF('Monitor Data'!M23&gt;Statistics!I$6,"YES","NO"))</f>
        <v>NO</v>
      </c>
      <c r="J23" s="3" t="str">
        <f>IF(ISBLANK('Monitor Data'!O23),"",IF('Monitor Data'!O23&gt;Statistics!J$6,"YES","NO"))</f>
        <v>NO</v>
      </c>
      <c r="K23" s="3" t="str">
        <f>IF(ISBLANK('Monitor Data'!P23),"",IF('Monitor Data'!P23&gt;Statistics!K$6,"YES","NO"))</f>
        <v>NO</v>
      </c>
      <c r="L23" s="3" t="str">
        <f>IF(ISBLANK('Monitor Data'!Q23),"",IF('Monitor Data'!Q23&gt;Statistics!L$6,"YES","NO"))</f>
        <v/>
      </c>
      <c r="M23" s="3" t="str">
        <f>IF(ISBLANK('Monitor Data'!R23),"",IF('Monitor Data'!R23&gt;Statistics!M$6,"YES","NO"))</f>
        <v>NO</v>
      </c>
      <c r="N23" s="3" t="str">
        <f>IF(ISBLANK('Monitor Data'!S23),"",IF('Monitor Data'!S23&gt;Statistics!N$6,"YES","NO"))</f>
        <v>NO</v>
      </c>
    </row>
    <row r="24" spans="1:14" x14ac:dyDescent="0.25">
      <c r="A24" s="8">
        <v>44219</v>
      </c>
      <c r="B24" s="3" t="str">
        <f>IF(ISBLANK('Monitor Data'!B24),"",IF('Monitor Data'!B24&gt;Statistics!B$6,"YES","NO"))</f>
        <v/>
      </c>
      <c r="C24" s="3" t="str">
        <f>IF(ISBLANK('Monitor Data'!D24),"",IF('Monitor Data'!D24&gt;Statistics!C$6,"YES","NO"))</f>
        <v/>
      </c>
      <c r="D24" s="3" t="str">
        <f>IF(ISBLANK('Monitor Data'!E24),"",IF('Monitor Data'!E24&gt;Statistics!D$6,"YES","NO"))</f>
        <v>NO</v>
      </c>
      <c r="E24" s="3" t="str">
        <f>IF(ISBLANK('Monitor Data'!G24),"",IF('Monitor Data'!G24&gt;Statistics!E$6,"YES","NO"))</f>
        <v>NO</v>
      </c>
      <c r="F24" s="3" t="str">
        <f>IF(ISBLANK('Monitor Data'!H24),"",IF('Monitor Data'!H24&gt;Statistics!F$6,"YES","NO"))</f>
        <v/>
      </c>
      <c r="G24" s="3" t="str">
        <f>IF(ISBLANK('Monitor Data'!J24),"",IF('Monitor Data'!J24&gt;Statistics!G$6,"YES","NO"))</f>
        <v/>
      </c>
      <c r="H24" s="3" t="str">
        <f>IF(ISBLANK('Monitor Data'!L24),"",IF('Monitor Data'!L24&gt;Statistics!H$6,"YES","NO"))</f>
        <v/>
      </c>
      <c r="I24" s="3" t="str">
        <f>IF(ISBLANK('Monitor Data'!M24),"",IF('Monitor Data'!M24&gt;Statistics!I$6,"YES","NO"))</f>
        <v>NO</v>
      </c>
      <c r="J24" s="3" t="str">
        <f>IF(ISBLANK('Monitor Data'!O24),"",IF('Monitor Data'!O24&gt;Statistics!J$6,"YES","NO"))</f>
        <v/>
      </c>
      <c r="K24" s="3" t="str">
        <f>IF(ISBLANK('Monitor Data'!P24),"",IF('Monitor Data'!P24&gt;Statistics!K$6,"YES","NO"))</f>
        <v>NO</v>
      </c>
      <c r="L24" s="3" t="str">
        <f>IF(ISBLANK('Monitor Data'!Q24),"",IF('Monitor Data'!Q24&gt;Statistics!L$6,"YES","NO"))</f>
        <v/>
      </c>
      <c r="M24" s="3" t="str">
        <f>IF(ISBLANK('Monitor Data'!R24),"",IF('Monitor Data'!R24&gt;Statistics!M$6,"YES","NO"))</f>
        <v/>
      </c>
      <c r="N24" s="3" t="str">
        <f>IF(ISBLANK('Monitor Data'!S24),"",IF('Monitor Data'!S24&gt;Statistics!N$6,"YES","NO"))</f>
        <v/>
      </c>
    </row>
    <row r="25" spans="1:14" x14ac:dyDescent="0.25">
      <c r="A25" s="8">
        <v>44220</v>
      </c>
      <c r="B25" s="3" t="str">
        <f>IF(ISBLANK('Monitor Data'!B25),"",IF('Monitor Data'!B25&gt;Statistics!B$6,"YES","NO"))</f>
        <v/>
      </c>
      <c r="C25" s="3" t="str">
        <f>IF(ISBLANK('Monitor Data'!D25),"",IF('Monitor Data'!D25&gt;Statistics!C$6,"YES","NO"))</f>
        <v/>
      </c>
      <c r="D25" s="3" t="str">
        <f>IF(ISBLANK('Monitor Data'!E25),"",IF('Monitor Data'!E25&gt;Statistics!D$6,"YES","NO"))</f>
        <v>NO</v>
      </c>
      <c r="E25" s="3" t="str">
        <f>IF(ISBLANK('Monitor Data'!G25),"",IF('Monitor Data'!G25&gt;Statistics!E$6,"YES","NO"))</f>
        <v>NO</v>
      </c>
      <c r="F25" s="3" t="str">
        <f>IF(ISBLANK('Monitor Data'!H25),"",IF('Monitor Data'!H25&gt;Statistics!F$6,"YES","NO"))</f>
        <v/>
      </c>
      <c r="G25" s="3" t="str">
        <f>IF(ISBLANK('Monitor Data'!J25),"",IF('Monitor Data'!J25&gt;Statistics!G$6,"YES","NO"))</f>
        <v/>
      </c>
      <c r="H25" s="3" t="str">
        <f>IF(ISBLANK('Monitor Data'!L25),"",IF('Monitor Data'!L25&gt;Statistics!H$6,"YES","NO"))</f>
        <v/>
      </c>
      <c r="I25" s="3" t="str">
        <f>IF(ISBLANK('Monitor Data'!M25),"",IF('Monitor Data'!M25&gt;Statistics!I$6,"YES","NO"))</f>
        <v>NO</v>
      </c>
      <c r="J25" s="3" t="str">
        <f>IF(ISBLANK('Monitor Data'!O25),"",IF('Monitor Data'!O25&gt;Statistics!J$6,"YES","NO"))</f>
        <v/>
      </c>
      <c r="K25" s="3" t="str">
        <f>IF(ISBLANK('Monitor Data'!P25),"",IF('Monitor Data'!P25&gt;Statistics!K$6,"YES","NO"))</f>
        <v>NO</v>
      </c>
      <c r="L25" s="3" t="str">
        <f>IF(ISBLANK('Monitor Data'!Q25),"",IF('Monitor Data'!Q25&gt;Statistics!L$6,"YES","NO"))</f>
        <v/>
      </c>
      <c r="M25" s="3" t="str">
        <f>IF(ISBLANK('Monitor Data'!R25),"",IF('Monitor Data'!R25&gt;Statistics!M$6,"YES","NO"))</f>
        <v/>
      </c>
      <c r="N25" s="3" t="str">
        <f>IF(ISBLANK('Monitor Data'!S25),"",IF('Monitor Data'!S25&gt;Statistics!N$6,"YES","NO"))</f>
        <v/>
      </c>
    </row>
    <row r="26" spans="1:14" x14ac:dyDescent="0.25">
      <c r="A26" s="8">
        <v>44221</v>
      </c>
      <c r="B26" s="3" t="str">
        <f>IF(ISBLANK('Monitor Data'!B26),"",IF('Monitor Data'!B26&gt;Statistics!B$6,"YES","NO"))</f>
        <v>NO</v>
      </c>
      <c r="C26" s="3" t="str">
        <f>IF(ISBLANK('Monitor Data'!D26),"",IF('Monitor Data'!D26&gt;Statistics!C$6,"YES","NO"))</f>
        <v>NO</v>
      </c>
      <c r="D26" s="3" t="str">
        <f>IF(ISBLANK('Monitor Data'!E26),"",IF('Monitor Data'!E26&gt;Statistics!D$6,"YES","NO"))</f>
        <v>NO</v>
      </c>
      <c r="E26" s="3" t="str">
        <f>IF(ISBLANK('Monitor Data'!G26),"",IF('Monitor Data'!G26&gt;Statistics!E$6,"YES","NO"))</f>
        <v>NO</v>
      </c>
      <c r="F26" s="3" t="str">
        <f>IF(ISBLANK('Monitor Data'!H26),"",IF('Monitor Data'!H26&gt;Statistics!F$6,"YES","NO"))</f>
        <v>YES</v>
      </c>
      <c r="G26" s="3" t="str">
        <f>IF(ISBLANK('Monitor Data'!J26),"",IF('Monitor Data'!J26&gt;Statistics!G$6,"YES","NO"))</f>
        <v>NO</v>
      </c>
      <c r="H26" s="3" t="str">
        <f>IF(ISBLANK('Monitor Data'!L26),"",IF('Monitor Data'!L26&gt;Statistics!H$6,"YES","NO"))</f>
        <v>NO</v>
      </c>
      <c r="I26" s="3" t="str">
        <f>IF(ISBLANK('Monitor Data'!M26),"",IF('Monitor Data'!M26&gt;Statistics!I$6,"YES","NO"))</f>
        <v>NO</v>
      </c>
      <c r="J26" s="3" t="str">
        <f>IF(ISBLANK('Monitor Data'!O26),"",IF('Monitor Data'!O26&gt;Statistics!J$6,"YES","NO"))</f>
        <v>NO</v>
      </c>
      <c r="K26" s="3" t="str">
        <f>IF(ISBLANK('Monitor Data'!P26),"",IF('Monitor Data'!P26&gt;Statistics!K$6,"YES","NO"))</f>
        <v>NO</v>
      </c>
      <c r="L26" s="3" t="str">
        <f>IF(ISBLANK('Monitor Data'!Q26),"",IF('Monitor Data'!Q26&gt;Statistics!L$6,"YES","NO"))</f>
        <v/>
      </c>
      <c r="M26" s="3" t="str">
        <f>IF(ISBLANK('Monitor Data'!R26),"",IF('Monitor Data'!R26&gt;Statistics!M$6,"YES","NO"))</f>
        <v>YES</v>
      </c>
      <c r="N26" s="3" t="str">
        <f>IF(ISBLANK('Monitor Data'!S26),"",IF('Monitor Data'!S26&gt;Statistics!N$6,"YES","NO"))</f>
        <v>NO</v>
      </c>
    </row>
    <row r="27" spans="1:14" x14ac:dyDescent="0.25">
      <c r="A27" s="8">
        <v>44222</v>
      </c>
      <c r="B27" s="3" t="str">
        <f>IF(ISBLANK('Monitor Data'!B27),"",IF('Monitor Data'!B27&gt;Statistics!B$6,"YES","NO"))</f>
        <v/>
      </c>
      <c r="C27" s="3" t="str">
        <f>IF(ISBLANK('Monitor Data'!D27),"",IF('Monitor Data'!D27&gt;Statistics!C$6,"YES","NO"))</f>
        <v/>
      </c>
      <c r="D27" s="3" t="str">
        <f>IF(ISBLANK('Monitor Data'!E27),"",IF('Monitor Data'!E27&gt;Statistics!D$6,"YES","NO"))</f>
        <v>NO</v>
      </c>
      <c r="E27" s="3" t="str">
        <f>IF(ISBLANK('Monitor Data'!G27),"",IF('Monitor Data'!G27&gt;Statistics!E$6,"YES","NO"))</f>
        <v>NO</v>
      </c>
      <c r="F27" s="3" t="str">
        <f>IF(ISBLANK('Monitor Data'!H27),"",IF('Monitor Data'!H27&gt;Statistics!F$6,"YES","NO"))</f>
        <v/>
      </c>
      <c r="G27" s="3" t="str">
        <f>IF(ISBLANK('Monitor Data'!J27),"",IF('Monitor Data'!J27&gt;Statistics!G$6,"YES","NO"))</f>
        <v/>
      </c>
      <c r="H27" s="3" t="str">
        <f>IF(ISBLANK('Monitor Data'!L27),"",IF('Monitor Data'!L27&gt;Statistics!H$6,"YES","NO"))</f>
        <v/>
      </c>
      <c r="I27" s="3" t="str">
        <f>IF(ISBLANK('Monitor Data'!M27),"",IF('Monitor Data'!M27&gt;Statistics!I$6,"YES","NO"))</f>
        <v>NO</v>
      </c>
      <c r="J27" s="3" t="str">
        <f>IF(ISBLANK('Monitor Data'!O27),"",IF('Monitor Data'!O27&gt;Statistics!J$6,"YES","NO"))</f>
        <v/>
      </c>
      <c r="K27" s="3" t="str">
        <f>IF(ISBLANK('Monitor Data'!P27),"",IF('Monitor Data'!P27&gt;Statistics!K$6,"YES","NO"))</f>
        <v>NO</v>
      </c>
      <c r="L27" s="3" t="str">
        <f>IF(ISBLANK('Monitor Data'!Q27),"",IF('Monitor Data'!Q27&gt;Statistics!L$6,"YES","NO"))</f>
        <v/>
      </c>
      <c r="M27" s="3" t="str">
        <f>IF(ISBLANK('Monitor Data'!R27),"",IF('Monitor Data'!R27&gt;Statistics!M$6,"YES","NO"))</f>
        <v/>
      </c>
      <c r="N27" s="3" t="str">
        <f>IF(ISBLANK('Monitor Data'!S27),"",IF('Monitor Data'!S27&gt;Statistics!N$6,"YES","NO"))</f>
        <v/>
      </c>
    </row>
    <row r="28" spans="1:14" x14ac:dyDescent="0.25">
      <c r="A28" s="8">
        <v>44223</v>
      </c>
      <c r="B28" s="3" t="str">
        <f>IF(ISBLANK('Monitor Data'!B28),"",IF('Monitor Data'!B28&gt;Statistics!B$6,"YES","NO"))</f>
        <v/>
      </c>
      <c r="C28" s="3" t="str">
        <f>IF(ISBLANK('Monitor Data'!D28),"",IF('Monitor Data'!D28&gt;Statistics!C$6,"YES","NO"))</f>
        <v/>
      </c>
      <c r="D28" s="3" t="str">
        <f>IF(ISBLANK('Monitor Data'!E28),"",IF('Monitor Data'!E28&gt;Statistics!D$6,"YES","NO"))</f>
        <v>NO</v>
      </c>
      <c r="E28" s="3" t="str">
        <f>IF(ISBLANK('Monitor Data'!G28),"",IF('Monitor Data'!G28&gt;Statistics!E$6,"YES","NO"))</f>
        <v>NO</v>
      </c>
      <c r="F28" s="3" t="str">
        <f>IF(ISBLANK('Monitor Data'!H28),"",IF('Monitor Data'!H28&gt;Statistics!F$6,"YES","NO"))</f>
        <v/>
      </c>
      <c r="G28" s="3" t="str">
        <f>IF(ISBLANK('Monitor Data'!J28),"",IF('Monitor Data'!J28&gt;Statistics!G$6,"YES","NO"))</f>
        <v/>
      </c>
      <c r="H28" s="3" t="str">
        <f>IF(ISBLANK('Monitor Data'!L28),"",IF('Monitor Data'!L28&gt;Statistics!H$6,"YES","NO"))</f>
        <v/>
      </c>
      <c r="I28" s="3" t="str">
        <f>IF(ISBLANK('Monitor Data'!M28),"",IF('Monitor Data'!M28&gt;Statistics!I$6,"YES","NO"))</f>
        <v>NO</v>
      </c>
      <c r="J28" s="3" t="str">
        <f>IF(ISBLANK('Monitor Data'!O28),"",IF('Monitor Data'!O28&gt;Statistics!J$6,"YES","NO"))</f>
        <v/>
      </c>
      <c r="K28" s="3" t="str">
        <f>IF(ISBLANK('Monitor Data'!P28),"",IF('Monitor Data'!P28&gt;Statistics!K$6,"YES","NO"))</f>
        <v>NO</v>
      </c>
      <c r="L28" s="3" t="str">
        <f>IF(ISBLANK('Monitor Data'!Q28),"",IF('Monitor Data'!Q28&gt;Statistics!L$6,"YES","NO"))</f>
        <v/>
      </c>
      <c r="M28" s="3" t="str">
        <f>IF(ISBLANK('Monitor Data'!R28),"",IF('Monitor Data'!R28&gt;Statistics!M$6,"YES","NO"))</f>
        <v/>
      </c>
      <c r="N28" s="3" t="str">
        <f>IF(ISBLANK('Monitor Data'!S28),"",IF('Monitor Data'!S28&gt;Statistics!N$6,"YES","NO"))</f>
        <v/>
      </c>
    </row>
    <row r="29" spans="1:14" x14ac:dyDescent="0.25">
      <c r="A29" s="8">
        <v>44224</v>
      </c>
      <c r="B29" s="3" t="str">
        <f>IF(ISBLANK('Monitor Data'!B29),"",IF('Monitor Data'!B29&gt;Statistics!B$6,"YES","NO"))</f>
        <v>YES</v>
      </c>
      <c r="C29" s="3" t="str">
        <f>IF(ISBLANK('Monitor Data'!D29),"",IF('Monitor Data'!D29&gt;Statistics!C$6,"YES","NO"))</f>
        <v>NO</v>
      </c>
      <c r="D29" s="3" t="str">
        <f>IF(ISBLANK('Monitor Data'!E29),"",IF('Monitor Data'!E29&gt;Statistics!D$6,"YES","NO"))</f>
        <v/>
      </c>
      <c r="E29" s="3" t="str">
        <f>IF(ISBLANK('Monitor Data'!G29),"",IF('Monitor Data'!G29&gt;Statistics!E$6,"YES","NO"))</f>
        <v>NO</v>
      </c>
      <c r="F29" s="3" t="str">
        <f>IF(ISBLANK('Monitor Data'!H29),"",IF('Monitor Data'!H29&gt;Statistics!F$6,"YES","NO"))</f>
        <v>NO</v>
      </c>
      <c r="G29" s="3" t="str">
        <f>IF(ISBLANK('Monitor Data'!J29),"",IF('Monitor Data'!J29&gt;Statistics!G$6,"YES","NO"))</f>
        <v>NO</v>
      </c>
      <c r="H29" s="3" t="str">
        <f>IF(ISBLANK('Monitor Data'!L29),"",IF('Monitor Data'!L29&gt;Statistics!H$6,"YES","NO"))</f>
        <v>NO</v>
      </c>
      <c r="I29" s="3" t="str">
        <f>IF(ISBLANK('Monitor Data'!M29),"",IF('Monitor Data'!M29&gt;Statistics!I$6,"YES","NO"))</f>
        <v>NO</v>
      </c>
      <c r="J29" s="3" t="str">
        <f>IF(ISBLANK('Monitor Data'!O29),"",IF('Monitor Data'!O29&gt;Statistics!J$6,"YES","NO"))</f>
        <v>NO</v>
      </c>
      <c r="K29" s="3" t="str">
        <f>IF(ISBLANK('Monitor Data'!P29),"",IF('Monitor Data'!P29&gt;Statistics!K$6,"YES","NO"))</f>
        <v>NO</v>
      </c>
      <c r="L29" s="3" t="str">
        <f>IF(ISBLANK('Monitor Data'!Q29),"",IF('Monitor Data'!Q29&gt;Statistics!L$6,"YES","NO"))</f>
        <v>NO</v>
      </c>
      <c r="M29" s="3" t="str">
        <f>IF(ISBLANK('Monitor Data'!R29),"",IF('Monitor Data'!R29&gt;Statistics!M$6,"YES","NO"))</f>
        <v>NO</v>
      </c>
      <c r="N29" s="3" t="str">
        <f>IF(ISBLANK('Monitor Data'!S29),"",IF('Monitor Data'!S29&gt;Statistics!N$6,"YES","NO"))</f>
        <v>NO</v>
      </c>
    </row>
    <row r="30" spans="1:14" x14ac:dyDescent="0.25">
      <c r="A30" s="8">
        <v>44225</v>
      </c>
      <c r="B30" s="3" t="str">
        <f>IF(ISBLANK('Monitor Data'!B30),"",IF('Monitor Data'!B30&gt;Statistics!B$6,"YES","NO"))</f>
        <v/>
      </c>
      <c r="C30" s="3" t="str">
        <f>IF(ISBLANK('Monitor Data'!D30),"",IF('Monitor Data'!D30&gt;Statistics!C$6,"YES","NO"))</f>
        <v/>
      </c>
      <c r="D30" s="3" t="str">
        <f>IF(ISBLANK('Monitor Data'!E30),"",IF('Monitor Data'!E30&gt;Statistics!D$6,"YES","NO"))</f>
        <v>NO</v>
      </c>
      <c r="E30" s="3" t="str">
        <f>IF(ISBLANK('Monitor Data'!G30),"",IF('Monitor Data'!G30&gt;Statistics!E$6,"YES","NO"))</f>
        <v>NO</v>
      </c>
      <c r="F30" s="3" t="str">
        <f>IF(ISBLANK('Monitor Data'!H30),"",IF('Monitor Data'!H30&gt;Statistics!F$6,"YES","NO"))</f>
        <v/>
      </c>
      <c r="G30" s="3" t="str">
        <f>IF(ISBLANK('Monitor Data'!J30),"",IF('Monitor Data'!J30&gt;Statistics!G$6,"YES","NO"))</f>
        <v/>
      </c>
      <c r="H30" s="3" t="str">
        <f>IF(ISBLANK('Monitor Data'!L30),"",IF('Monitor Data'!L30&gt;Statistics!H$6,"YES","NO"))</f>
        <v/>
      </c>
      <c r="I30" s="3" t="str">
        <f>IF(ISBLANK('Monitor Data'!M30),"",IF('Monitor Data'!M30&gt;Statistics!I$6,"YES","NO"))</f>
        <v>YES</v>
      </c>
      <c r="J30" s="3" t="str">
        <f>IF(ISBLANK('Monitor Data'!O30),"",IF('Monitor Data'!O30&gt;Statistics!J$6,"YES","NO"))</f>
        <v/>
      </c>
      <c r="K30" s="3" t="str">
        <f>IF(ISBLANK('Monitor Data'!P30),"",IF('Monitor Data'!P30&gt;Statistics!K$6,"YES","NO"))</f>
        <v>NO</v>
      </c>
      <c r="L30" s="3" t="str">
        <f>IF(ISBLANK('Monitor Data'!Q30),"",IF('Monitor Data'!Q30&gt;Statistics!L$6,"YES","NO"))</f>
        <v>NO</v>
      </c>
      <c r="M30" s="3" t="str">
        <f>IF(ISBLANK('Monitor Data'!R30),"",IF('Monitor Data'!R30&gt;Statistics!M$6,"YES","NO"))</f>
        <v/>
      </c>
      <c r="N30" s="3" t="str">
        <f>IF(ISBLANK('Monitor Data'!S30),"",IF('Monitor Data'!S30&gt;Statistics!N$6,"YES","NO"))</f>
        <v/>
      </c>
    </row>
    <row r="31" spans="1:14" x14ac:dyDescent="0.25">
      <c r="A31" s="8">
        <v>44226</v>
      </c>
      <c r="B31" s="3" t="str">
        <f>IF(ISBLANK('Monitor Data'!B31),"",IF('Monitor Data'!B31&gt;Statistics!B$6,"YES","NO"))</f>
        <v/>
      </c>
      <c r="C31" s="3" t="str">
        <f>IF(ISBLANK('Monitor Data'!D31),"",IF('Monitor Data'!D31&gt;Statistics!C$6,"YES","NO"))</f>
        <v/>
      </c>
      <c r="D31" s="3" t="str">
        <f>IF(ISBLANK('Monitor Data'!E31),"",IF('Monitor Data'!E31&gt;Statistics!D$6,"YES","NO"))</f>
        <v>NO</v>
      </c>
      <c r="E31" s="3" t="str">
        <f>IF(ISBLANK('Monitor Data'!G31),"",IF('Monitor Data'!G31&gt;Statistics!E$6,"YES","NO"))</f>
        <v>NO</v>
      </c>
      <c r="F31" s="3" t="str">
        <f>IF(ISBLANK('Monitor Data'!H31),"",IF('Monitor Data'!H31&gt;Statistics!F$6,"YES","NO"))</f>
        <v/>
      </c>
      <c r="G31" s="3" t="str">
        <f>IF(ISBLANK('Monitor Data'!J31),"",IF('Monitor Data'!J31&gt;Statistics!G$6,"YES","NO"))</f>
        <v/>
      </c>
      <c r="H31" s="3" t="str">
        <f>IF(ISBLANK('Monitor Data'!L31),"",IF('Monitor Data'!L31&gt;Statistics!H$6,"YES","NO"))</f>
        <v/>
      </c>
      <c r="I31" s="3" t="str">
        <f>IF(ISBLANK('Monitor Data'!M31),"",IF('Monitor Data'!M31&gt;Statistics!I$6,"YES","NO"))</f>
        <v>NO</v>
      </c>
      <c r="J31" s="3" t="str">
        <f>IF(ISBLANK('Monitor Data'!O31),"",IF('Monitor Data'!O31&gt;Statistics!J$6,"YES","NO"))</f>
        <v/>
      </c>
      <c r="K31" s="3" t="str">
        <f>IF(ISBLANK('Monitor Data'!P31),"",IF('Monitor Data'!P31&gt;Statistics!K$6,"YES","NO"))</f>
        <v>NO</v>
      </c>
      <c r="L31" s="3" t="str">
        <f>IF(ISBLANK('Monitor Data'!Q31),"",IF('Monitor Data'!Q31&gt;Statistics!L$6,"YES","NO"))</f>
        <v/>
      </c>
      <c r="M31" s="3" t="str">
        <f>IF(ISBLANK('Monitor Data'!R31),"",IF('Monitor Data'!R31&gt;Statistics!M$6,"YES","NO"))</f>
        <v/>
      </c>
      <c r="N31" s="3" t="str">
        <f>IF(ISBLANK('Monitor Data'!S31),"",IF('Monitor Data'!S31&gt;Statistics!N$6,"YES","NO"))</f>
        <v/>
      </c>
    </row>
    <row r="32" spans="1:14" x14ac:dyDescent="0.25">
      <c r="A32" s="8">
        <v>44227</v>
      </c>
      <c r="B32" s="3" t="str">
        <f>IF(ISBLANK('Monitor Data'!B32),"",IF('Monitor Data'!B32&gt;Statistics!B$6,"YES","NO"))</f>
        <v>NO</v>
      </c>
      <c r="C32" s="3" t="str">
        <f>IF(ISBLANK('Monitor Data'!D32),"",IF('Monitor Data'!D32&gt;Statistics!C$6,"YES","NO"))</f>
        <v>NO</v>
      </c>
      <c r="D32" s="3" t="str">
        <f>IF(ISBLANK('Monitor Data'!E32),"",IF('Monitor Data'!E32&gt;Statistics!D$6,"YES","NO"))</f>
        <v>NO</v>
      </c>
      <c r="E32" s="3" t="str">
        <f>IF(ISBLANK('Monitor Data'!G32),"",IF('Monitor Data'!G32&gt;Statistics!E$6,"YES","NO"))</f>
        <v>NO</v>
      </c>
      <c r="F32" s="3" t="str">
        <f>IF(ISBLANK('Monitor Data'!H32),"",IF('Monitor Data'!H32&gt;Statistics!F$6,"YES","NO"))</f>
        <v>YES</v>
      </c>
      <c r="G32" s="3" t="str">
        <f>IF(ISBLANK('Monitor Data'!J32),"",IF('Monitor Data'!J32&gt;Statistics!G$6,"YES","NO"))</f>
        <v>NO</v>
      </c>
      <c r="H32" s="3" t="str">
        <f>IF(ISBLANK('Monitor Data'!L32),"",IF('Monitor Data'!L32&gt;Statistics!H$6,"YES","NO"))</f>
        <v/>
      </c>
      <c r="I32" s="3" t="str">
        <f>IF(ISBLANK('Monitor Data'!M32),"",IF('Monitor Data'!M32&gt;Statistics!I$6,"YES","NO"))</f>
        <v>NO</v>
      </c>
      <c r="J32" s="3" t="str">
        <f>IF(ISBLANK('Monitor Data'!O32),"",IF('Monitor Data'!O32&gt;Statistics!J$6,"YES","NO"))</f>
        <v>YES</v>
      </c>
      <c r="K32" s="3" t="str">
        <f>IF(ISBLANK('Monitor Data'!P32),"",IF('Monitor Data'!P32&gt;Statistics!K$6,"YES","NO"))</f>
        <v>NO</v>
      </c>
      <c r="L32" s="3" t="str">
        <f>IF(ISBLANK('Monitor Data'!Q32),"",IF('Monitor Data'!Q32&gt;Statistics!L$6,"YES","NO"))</f>
        <v>NO</v>
      </c>
      <c r="M32" s="3" t="str">
        <f>IF(ISBLANK('Monitor Data'!R32),"",IF('Monitor Data'!R32&gt;Statistics!M$6,"YES","NO"))</f>
        <v>NO</v>
      </c>
      <c r="N32" s="3" t="str">
        <f>IF(ISBLANK('Monitor Data'!S32),"",IF('Monitor Data'!S32&gt;Statistics!N$6,"YES","NO"))</f>
        <v>YES</v>
      </c>
    </row>
    <row r="33" spans="1:14" x14ac:dyDescent="0.25">
      <c r="A33" s="8">
        <v>44228</v>
      </c>
      <c r="B33" s="3" t="str">
        <f>IF(ISBLANK('Monitor Data'!B33),"",IF('Monitor Data'!B33&gt;Statistics!B$6,"YES","NO"))</f>
        <v/>
      </c>
      <c r="C33" s="3" t="str">
        <f>IF(ISBLANK('Monitor Data'!D33),"",IF('Monitor Data'!D33&gt;Statistics!C$6,"YES","NO"))</f>
        <v/>
      </c>
      <c r="D33" s="3" t="str">
        <f>IF(ISBLANK('Monitor Data'!E33),"",IF('Monitor Data'!E33&gt;Statistics!D$6,"YES","NO"))</f>
        <v>NO</v>
      </c>
      <c r="E33" s="3" t="str">
        <f>IF(ISBLANK('Monitor Data'!G33),"",IF('Monitor Data'!G33&gt;Statistics!E$6,"YES","NO"))</f>
        <v>NO</v>
      </c>
      <c r="F33" s="3" t="str">
        <f>IF(ISBLANK('Monitor Data'!H33),"",IF('Monitor Data'!H33&gt;Statistics!F$6,"YES","NO"))</f>
        <v/>
      </c>
      <c r="G33" s="3" t="str">
        <f>IF(ISBLANK('Monitor Data'!J33),"",IF('Monitor Data'!J33&gt;Statistics!G$6,"YES","NO"))</f>
        <v/>
      </c>
      <c r="H33" s="3" t="str">
        <f>IF(ISBLANK('Monitor Data'!L33),"",IF('Monitor Data'!L33&gt;Statistics!H$6,"YES","NO"))</f>
        <v/>
      </c>
      <c r="I33" s="3" t="str">
        <f>IF(ISBLANK('Monitor Data'!M33),"",IF('Monitor Data'!M33&gt;Statistics!I$6,"YES","NO"))</f>
        <v>NO</v>
      </c>
      <c r="J33" s="3" t="str">
        <f>IF(ISBLANK('Monitor Data'!O33),"",IF('Monitor Data'!O33&gt;Statistics!J$6,"YES","NO"))</f>
        <v/>
      </c>
      <c r="K33" s="3" t="str">
        <f>IF(ISBLANK('Monitor Data'!P33),"",IF('Monitor Data'!P33&gt;Statistics!K$6,"YES","NO"))</f>
        <v>NO</v>
      </c>
      <c r="L33" s="3" t="str">
        <f>IF(ISBLANK('Monitor Data'!Q33),"",IF('Monitor Data'!Q33&gt;Statistics!L$6,"YES","NO"))</f>
        <v/>
      </c>
      <c r="M33" s="3" t="str">
        <f>IF(ISBLANK('Monitor Data'!R33),"",IF('Monitor Data'!R33&gt;Statistics!M$6,"YES","NO"))</f>
        <v/>
      </c>
      <c r="N33" s="3" t="str">
        <f>IF(ISBLANK('Monitor Data'!S33),"",IF('Monitor Data'!S33&gt;Statistics!N$6,"YES","NO"))</f>
        <v/>
      </c>
    </row>
    <row r="34" spans="1:14" x14ac:dyDescent="0.25">
      <c r="A34" s="8">
        <v>44229</v>
      </c>
      <c r="B34" s="3" t="str">
        <f>IF(ISBLANK('Monitor Data'!B34),"",IF('Monitor Data'!B34&gt;Statistics!B$6,"YES","NO"))</f>
        <v/>
      </c>
      <c r="C34" s="3" t="str">
        <f>IF(ISBLANK('Monitor Data'!D34),"",IF('Monitor Data'!D34&gt;Statistics!C$6,"YES","NO"))</f>
        <v/>
      </c>
      <c r="D34" s="3" t="str">
        <f>IF(ISBLANK('Monitor Data'!E34),"",IF('Monitor Data'!E34&gt;Statistics!D$6,"YES","NO"))</f>
        <v>YES</v>
      </c>
      <c r="E34" s="3" t="str">
        <f>IF(ISBLANK('Monitor Data'!G34),"",IF('Monitor Data'!G34&gt;Statistics!E$6,"YES","NO"))</f>
        <v>NO</v>
      </c>
      <c r="F34" s="3" t="str">
        <f>IF(ISBLANK('Monitor Data'!H34),"",IF('Monitor Data'!H34&gt;Statistics!F$6,"YES","NO"))</f>
        <v/>
      </c>
      <c r="G34" s="3" t="str">
        <f>IF(ISBLANK('Monitor Data'!J34),"",IF('Monitor Data'!J34&gt;Statistics!G$6,"YES","NO"))</f>
        <v/>
      </c>
      <c r="H34" s="3" t="str">
        <f>IF(ISBLANK('Monitor Data'!L34),"",IF('Monitor Data'!L34&gt;Statistics!H$6,"YES","NO"))</f>
        <v/>
      </c>
      <c r="I34" s="3" t="str">
        <f>IF(ISBLANK('Monitor Data'!M34),"",IF('Monitor Data'!M34&gt;Statistics!I$6,"YES","NO"))</f>
        <v>YES</v>
      </c>
      <c r="J34" s="3" t="str">
        <f>IF(ISBLANK('Monitor Data'!O34),"",IF('Monitor Data'!O34&gt;Statistics!J$6,"YES","NO"))</f>
        <v/>
      </c>
      <c r="K34" s="3" t="str">
        <f>IF(ISBLANK('Monitor Data'!P34),"",IF('Monitor Data'!P34&gt;Statistics!K$6,"YES","NO"))</f>
        <v>NO</v>
      </c>
      <c r="L34" s="3" t="str">
        <f>IF(ISBLANK('Monitor Data'!Q34),"",IF('Monitor Data'!Q34&gt;Statistics!L$6,"YES","NO"))</f>
        <v/>
      </c>
      <c r="M34" s="3" t="str">
        <f>IF(ISBLANK('Monitor Data'!R34),"",IF('Monitor Data'!R34&gt;Statistics!M$6,"YES","NO"))</f>
        <v/>
      </c>
      <c r="N34" s="3" t="str">
        <f>IF(ISBLANK('Monitor Data'!S34),"",IF('Monitor Data'!S34&gt;Statistics!N$6,"YES","NO"))</f>
        <v/>
      </c>
    </row>
    <row r="35" spans="1:14" x14ac:dyDescent="0.25">
      <c r="A35" s="8">
        <v>44230</v>
      </c>
      <c r="B35" s="3" t="str">
        <f>IF(ISBLANK('Monitor Data'!B35),"",IF('Monitor Data'!B35&gt;Statistics!B$6,"YES","NO"))</f>
        <v>YES</v>
      </c>
      <c r="C35" s="3" t="str">
        <f>IF(ISBLANK('Monitor Data'!D35),"",IF('Monitor Data'!D35&gt;Statistics!C$6,"YES","NO"))</f>
        <v>YES</v>
      </c>
      <c r="D35" s="3" t="str">
        <f>IF(ISBLANK('Monitor Data'!E35),"",IF('Monitor Data'!E35&gt;Statistics!D$6,"YES","NO"))</f>
        <v>YES</v>
      </c>
      <c r="E35" s="3" t="str">
        <f>IF(ISBLANK('Monitor Data'!G35),"",IF('Monitor Data'!G35&gt;Statistics!E$6,"YES","NO"))</f>
        <v>YES</v>
      </c>
      <c r="F35" s="3" t="str">
        <f>IF(ISBLANK('Monitor Data'!H35),"",IF('Monitor Data'!H35&gt;Statistics!F$6,"YES","NO"))</f>
        <v>NO</v>
      </c>
      <c r="G35" s="3" t="str">
        <f>IF(ISBLANK('Monitor Data'!J35),"",IF('Monitor Data'!J35&gt;Statistics!G$6,"YES","NO"))</f>
        <v>NO</v>
      </c>
      <c r="H35" s="3" t="str">
        <f>IF(ISBLANK('Monitor Data'!L35),"",IF('Monitor Data'!L35&gt;Statistics!H$6,"YES","NO"))</f>
        <v>YES</v>
      </c>
      <c r="I35" s="3" t="str">
        <f>IF(ISBLANK('Monitor Data'!M35),"",IF('Monitor Data'!M35&gt;Statistics!I$6,"YES","NO"))</f>
        <v>NO</v>
      </c>
      <c r="J35" s="3" t="str">
        <f>IF(ISBLANK('Monitor Data'!O35),"",IF('Monitor Data'!O35&gt;Statistics!J$6,"YES","NO"))</f>
        <v>NO</v>
      </c>
      <c r="K35" s="3" t="str">
        <f>IF(ISBLANK('Monitor Data'!P35),"",IF('Monitor Data'!P35&gt;Statistics!K$6,"YES","NO"))</f>
        <v>NO</v>
      </c>
      <c r="L35" s="3" t="str">
        <f>IF(ISBLANK('Monitor Data'!Q35),"",IF('Monitor Data'!Q35&gt;Statistics!L$6,"YES","NO"))</f>
        <v>YES</v>
      </c>
      <c r="M35" s="3" t="str">
        <f>IF(ISBLANK('Monitor Data'!R35),"",IF('Monitor Data'!R35&gt;Statistics!M$6,"YES","NO"))</f>
        <v>YES</v>
      </c>
      <c r="N35" s="3" t="str">
        <f>IF(ISBLANK('Monitor Data'!S35),"",IF('Monitor Data'!S35&gt;Statistics!N$6,"YES","NO"))</f>
        <v>YES</v>
      </c>
    </row>
    <row r="36" spans="1:14" x14ac:dyDescent="0.25">
      <c r="A36" s="8">
        <v>44231</v>
      </c>
      <c r="B36" s="3" t="str">
        <f>IF(ISBLANK('Monitor Data'!B36),"",IF('Monitor Data'!B36&gt;Statistics!B$6,"YES","NO"))</f>
        <v/>
      </c>
      <c r="C36" s="3" t="str">
        <f>IF(ISBLANK('Monitor Data'!D36),"",IF('Monitor Data'!D36&gt;Statistics!C$6,"YES","NO"))</f>
        <v/>
      </c>
      <c r="D36" s="3" t="str">
        <f>IF(ISBLANK('Monitor Data'!E36),"",IF('Monitor Data'!E36&gt;Statistics!D$6,"YES","NO"))</f>
        <v>NO</v>
      </c>
      <c r="E36" s="3" t="str">
        <f>IF(ISBLANK('Monitor Data'!G36),"",IF('Monitor Data'!G36&gt;Statistics!E$6,"YES","NO"))</f>
        <v>NO</v>
      </c>
      <c r="F36" s="3" t="str">
        <f>IF(ISBLANK('Monitor Data'!H36),"",IF('Monitor Data'!H36&gt;Statistics!F$6,"YES","NO"))</f>
        <v/>
      </c>
      <c r="G36" s="3" t="str">
        <f>IF(ISBLANK('Monitor Data'!J36),"",IF('Monitor Data'!J36&gt;Statistics!G$6,"YES","NO"))</f>
        <v/>
      </c>
      <c r="H36" s="3" t="str">
        <f>IF(ISBLANK('Monitor Data'!L36),"",IF('Monitor Data'!L36&gt;Statistics!H$6,"YES","NO"))</f>
        <v/>
      </c>
      <c r="I36" s="3" t="str">
        <f>IF(ISBLANK('Monitor Data'!M36),"",IF('Monitor Data'!M36&gt;Statistics!I$6,"YES","NO"))</f>
        <v>NO</v>
      </c>
      <c r="J36" s="3" t="str">
        <f>IF(ISBLANK('Monitor Data'!O36),"",IF('Monitor Data'!O36&gt;Statistics!J$6,"YES","NO"))</f>
        <v/>
      </c>
      <c r="K36" s="3" t="str">
        <f>IF(ISBLANK('Monitor Data'!P36),"",IF('Monitor Data'!P36&gt;Statistics!K$6,"YES","NO"))</f>
        <v>NO</v>
      </c>
      <c r="L36" s="3" t="str">
        <f>IF(ISBLANK('Monitor Data'!Q36),"",IF('Monitor Data'!Q36&gt;Statistics!L$6,"YES","NO"))</f>
        <v/>
      </c>
      <c r="M36" s="3" t="str">
        <f>IF(ISBLANK('Monitor Data'!R36),"",IF('Monitor Data'!R36&gt;Statistics!M$6,"YES","NO"))</f>
        <v/>
      </c>
      <c r="N36" s="3" t="str">
        <f>IF(ISBLANK('Monitor Data'!S36),"",IF('Monitor Data'!S36&gt;Statistics!N$6,"YES","NO"))</f>
        <v/>
      </c>
    </row>
    <row r="37" spans="1:14" x14ac:dyDescent="0.25">
      <c r="A37" s="8">
        <v>44232</v>
      </c>
      <c r="B37" s="3" t="str">
        <f>IF(ISBLANK('Monitor Data'!B37),"",IF('Monitor Data'!B37&gt;Statistics!B$6,"YES","NO"))</f>
        <v/>
      </c>
      <c r="C37" s="3" t="str">
        <f>IF(ISBLANK('Monitor Data'!D37),"",IF('Monitor Data'!D37&gt;Statistics!C$6,"YES","NO"))</f>
        <v/>
      </c>
      <c r="D37" s="3" t="str">
        <f>IF(ISBLANK('Monitor Data'!E37),"",IF('Monitor Data'!E37&gt;Statistics!D$6,"YES","NO"))</f>
        <v>NO</v>
      </c>
      <c r="E37" s="3" t="str">
        <f>IF(ISBLANK('Monitor Data'!G37),"",IF('Monitor Data'!G37&gt;Statistics!E$6,"YES","NO"))</f>
        <v>NO</v>
      </c>
      <c r="F37" s="3" t="str">
        <f>IF(ISBLANK('Monitor Data'!H37),"",IF('Monitor Data'!H37&gt;Statistics!F$6,"YES","NO"))</f>
        <v/>
      </c>
      <c r="G37" s="3" t="str">
        <f>IF(ISBLANK('Monitor Data'!J37),"",IF('Monitor Data'!J37&gt;Statistics!G$6,"YES","NO"))</f>
        <v/>
      </c>
      <c r="H37" s="3" t="str">
        <f>IF(ISBLANK('Monitor Data'!L37),"",IF('Monitor Data'!L37&gt;Statistics!H$6,"YES","NO"))</f>
        <v/>
      </c>
      <c r="I37" s="3" t="str">
        <f>IF(ISBLANK('Monitor Data'!M37),"",IF('Monitor Data'!M37&gt;Statistics!I$6,"YES","NO"))</f>
        <v>NO</v>
      </c>
      <c r="J37" s="3" t="str">
        <f>IF(ISBLANK('Monitor Data'!O37),"",IF('Monitor Data'!O37&gt;Statistics!J$6,"YES","NO"))</f>
        <v/>
      </c>
      <c r="K37" s="3" t="str">
        <f>IF(ISBLANK('Monitor Data'!P37),"",IF('Monitor Data'!P37&gt;Statistics!K$6,"YES","NO"))</f>
        <v>NO</v>
      </c>
      <c r="L37" s="3" t="str">
        <f>IF(ISBLANK('Monitor Data'!Q37),"",IF('Monitor Data'!Q37&gt;Statistics!L$6,"YES","NO"))</f>
        <v/>
      </c>
      <c r="M37" s="3" t="str">
        <f>IF(ISBLANK('Monitor Data'!R37),"",IF('Monitor Data'!R37&gt;Statistics!M$6,"YES","NO"))</f>
        <v/>
      </c>
      <c r="N37" s="3" t="str">
        <f>IF(ISBLANK('Monitor Data'!S37),"",IF('Monitor Data'!S37&gt;Statistics!N$6,"YES","NO"))</f>
        <v/>
      </c>
    </row>
    <row r="38" spans="1:14" x14ac:dyDescent="0.25">
      <c r="A38" s="8">
        <v>44233</v>
      </c>
      <c r="B38" s="3" t="str">
        <f>IF(ISBLANK('Monitor Data'!B38),"",IF('Monitor Data'!B38&gt;Statistics!B$6,"YES","NO"))</f>
        <v>NO</v>
      </c>
      <c r="C38" s="3" t="str">
        <f>IF(ISBLANK('Monitor Data'!D38),"",IF('Monitor Data'!D38&gt;Statistics!C$6,"YES","NO"))</f>
        <v>NO</v>
      </c>
      <c r="D38" s="3" t="str">
        <f>IF(ISBLANK('Monitor Data'!E38),"",IF('Monitor Data'!E38&gt;Statistics!D$6,"YES","NO"))</f>
        <v>NO</v>
      </c>
      <c r="E38" s="3" t="str">
        <f>IF(ISBLANK('Monitor Data'!G38),"",IF('Monitor Data'!G38&gt;Statistics!E$6,"YES","NO"))</f>
        <v>NO</v>
      </c>
      <c r="F38" s="3" t="str">
        <f>IF(ISBLANK('Monitor Data'!H38),"",IF('Monitor Data'!H38&gt;Statistics!F$6,"YES","NO"))</f>
        <v>NO</v>
      </c>
      <c r="G38" s="3" t="str">
        <f>IF(ISBLANK('Monitor Data'!J38),"",IF('Monitor Data'!J38&gt;Statistics!G$6,"YES","NO"))</f>
        <v>NO</v>
      </c>
      <c r="H38" s="3" t="str">
        <f>IF(ISBLANK('Monitor Data'!L38),"",IF('Monitor Data'!L38&gt;Statistics!H$6,"YES","NO"))</f>
        <v>NO</v>
      </c>
      <c r="I38" s="3" t="str">
        <f>IF(ISBLANK('Monitor Data'!M38),"",IF('Monitor Data'!M38&gt;Statistics!I$6,"YES","NO"))</f>
        <v>NO</v>
      </c>
      <c r="J38" s="3" t="str">
        <f>IF(ISBLANK('Monitor Data'!O38),"",IF('Monitor Data'!O38&gt;Statistics!J$6,"YES","NO"))</f>
        <v>NO</v>
      </c>
      <c r="K38" s="3" t="str">
        <f>IF(ISBLANK('Monitor Data'!P38),"",IF('Monitor Data'!P38&gt;Statistics!K$6,"YES","NO"))</f>
        <v>NO</v>
      </c>
      <c r="L38" s="3" t="str">
        <f>IF(ISBLANK('Monitor Data'!Q38),"",IF('Monitor Data'!Q38&gt;Statistics!L$6,"YES","NO"))</f>
        <v/>
      </c>
      <c r="M38" s="3" t="str">
        <f>IF(ISBLANK('Monitor Data'!R38),"",IF('Monitor Data'!R38&gt;Statistics!M$6,"YES","NO"))</f>
        <v>NO</v>
      </c>
      <c r="N38" s="3" t="str">
        <f>IF(ISBLANK('Monitor Data'!S38),"",IF('Monitor Data'!S38&gt;Statistics!N$6,"YES","NO"))</f>
        <v>NO</v>
      </c>
    </row>
    <row r="39" spans="1:14" x14ac:dyDescent="0.25">
      <c r="A39" s="8">
        <v>44234</v>
      </c>
      <c r="B39" s="3" t="str">
        <f>IF(ISBLANK('Monitor Data'!B39),"",IF('Monitor Data'!B39&gt;Statistics!B$6,"YES","NO"))</f>
        <v/>
      </c>
      <c r="C39" s="3" t="str">
        <f>IF(ISBLANK('Monitor Data'!D39),"",IF('Monitor Data'!D39&gt;Statistics!C$6,"YES","NO"))</f>
        <v/>
      </c>
      <c r="D39" s="3" t="str">
        <f>IF(ISBLANK('Monitor Data'!E39),"",IF('Monitor Data'!E39&gt;Statistics!D$6,"YES","NO"))</f>
        <v>NO</v>
      </c>
      <c r="E39" s="3" t="str">
        <f>IF(ISBLANK('Monitor Data'!G39),"",IF('Monitor Data'!G39&gt;Statistics!E$6,"YES","NO"))</f>
        <v>NO</v>
      </c>
      <c r="F39" s="3" t="str">
        <f>IF(ISBLANK('Monitor Data'!H39),"",IF('Monitor Data'!H39&gt;Statistics!F$6,"YES","NO"))</f>
        <v/>
      </c>
      <c r="G39" s="3" t="str">
        <f>IF(ISBLANK('Monitor Data'!J39),"",IF('Monitor Data'!J39&gt;Statistics!G$6,"YES","NO"))</f>
        <v/>
      </c>
      <c r="H39" s="3" t="str">
        <f>IF(ISBLANK('Monitor Data'!L39),"",IF('Monitor Data'!L39&gt;Statistics!H$6,"YES","NO"))</f>
        <v/>
      </c>
      <c r="I39" s="3" t="str">
        <f>IF(ISBLANK('Monitor Data'!M39),"",IF('Monitor Data'!M39&gt;Statistics!I$6,"YES","NO"))</f>
        <v>NO</v>
      </c>
      <c r="J39" s="3" t="str">
        <f>IF(ISBLANK('Monitor Data'!O39),"",IF('Monitor Data'!O39&gt;Statistics!J$6,"YES","NO"))</f>
        <v/>
      </c>
      <c r="K39" s="3" t="str">
        <f>IF(ISBLANK('Monitor Data'!P39),"",IF('Monitor Data'!P39&gt;Statistics!K$6,"YES","NO"))</f>
        <v>NO</v>
      </c>
      <c r="L39" s="3" t="str">
        <f>IF(ISBLANK('Monitor Data'!Q39),"",IF('Monitor Data'!Q39&gt;Statistics!L$6,"YES","NO"))</f>
        <v/>
      </c>
      <c r="M39" s="3" t="str">
        <f>IF(ISBLANK('Monitor Data'!R39),"",IF('Monitor Data'!R39&gt;Statistics!M$6,"YES","NO"))</f>
        <v/>
      </c>
      <c r="N39" s="3" t="str">
        <f>IF(ISBLANK('Monitor Data'!S39),"",IF('Monitor Data'!S39&gt;Statistics!N$6,"YES","NO"))</f>
        <v/>
      </c>
    </row>
    <row r="40" spans="1:14" x14ac:dyDescent="0.25">
      <c r="A40" s="8">
        <v>44235</v>
      </c>
      <c r="B40" s="3" t="str">
        <f>IF(ISBLANK('Monitor Data'!B40),"",IF('Monitor Data'!B40&gt;Statistics!B$6,"YES","NO"))</f>
        <v/>
      </c>
      <c r="C40" s="3" t="str">
        <f>IF(ISBLANK('Monitor Data'!D40),"",IF('Monitor Data'!D40&gt;Statistics!C$6,"YES","NO"))</f>
        <v/>
      </c>
      <c r="D40" s="3" t="str">
        <f>IF(ISBLANK('Monitor Data'!E40),"",IF('Monitor Data'!E40&gt;Statistics!D$6,"YES","NO"))</f>
        <v>NO</v>
      </c>
      <c r="E40" s="3" t="str">
        <f>IF(ISBLANK('Monitor Data'!G40),"",IF('Monitor Data'!G40&gt;Statistics!E$6,"YES","NO"))</f>
        <v>NO</v>
      </c>
      <c r="F40" s="3" t="str">
        <f>IF(ISBLANK('Monitor Data'!H40),"",IF('Monitor Data'!H40&gt;Statistics!F$6,"YES","NO"))</f>
        <v/>
      </c>
      <c r="G40" s="3" t="str">
        <f>IF(ISBLANK('Monitor Data'!J40),"",IF('Monitor Data'!J40&gt;Statistics!G$6,"YES","NO"))</f>
        <v/>
      </c>
      <c r="H40" s="3" t="str">
        <f>IF(ISBLANK('Monitor Data'!L40),"",IF('Monitor Data'!L40&gt;Statistics!H$6,"YES","NO"))</f>
        <v/>
      </c>
      <c r="I40" s="3" t="str">
        <f>IF(ISBLANK('Monitor Data'!M40),"",IF('Monitor Data'!M40&gt;Statistics!I$6,"YES","NO"))</f>
        <v>NO</v>
      </c>
      <c r="J40" s="3" t="str">
        <f>IF(ISBLANK('Monitor Data'!O40),"",IF('Monitor Data'!O40&gt;Statistics!J$6,"YES","NO"))</f>
        <v/>
      </c>
      <c r="K40" s="3" t="str">
        <f>IF(ISBLANK('Monitor Data'!P40),"",IF('Monitor Data'!P40&gt;Statistics!K$6,"YES","NO"))</f>
        <v>NO</v>
      </c>
      <c r="L40" s="3" t="str">
        <f>IF(ISBLANK('Monitor Data'!Q40),"",IF('Monitor Data'!Q40&gt;Statistics!L$6,"YES","NO"))</f>
        <v/>
      </c>
      <c r="M40" s="3" t="str">
        <f>IF(ISBLANK('Monitor Data'!R40),"",IF('Monitor Data'!R40&gt;Statistics!M$6,"YES","NO"))</f>
        <v/>
      </c>
      <c r="N40" s="3" t="str">
        <f>IF(ISBLANK('Monitor Data'!S40),"",IF('Monitor Data'!S40&gt;Statistics!N$6,"YES","NO"))</f>
        <v/>
      </c>
    </row>
    <row r="41" spans="1:14" x14ac:dyDescent="0.25">
      <c r="A41" s="8">
        <v>44236</v>
      </c>
      <c r="B41" s="3" t="str">
        <f>IF(ISBLANK('Monitor Data'!B41),"",IF('Monitor Data'!B41&gt;Statistics!B$6,"YES","NO"))</f>
        <v>NO</v>
      </c>
      <c r="C41" s="3" t="str">
        <f>IF(ISBLANK('Monitor Data'!D41),"",IF('Monitor Data'!D41&gt;Statistics!C$6,"YES","NO"))</f>
        <v>NO</v>
      </c>
      <c r="D41" s="3" t="str">
        <f>IF(ISBLANK('Monitor Data'!E41),"",IF('Monitor Data'!E41&gt;Statistics!D$6,"YES","NO"))</f>
        <v>NO</v>
      </c>
      <c r="E41" s="3" t="str">
        <f>IF(ISBLANK('Monitor Data'!G41),"",IF('Monitor Data'!G41&gt;Statistics!E$6,"YES","NO"))</f>
        <v>NO</v>
      </c>
      <c r="F41" s="3" t="str">
        <f>IF(ISBLANK('Monitor Data'!H41),"",IF('Monitor Data'!H41&gt;Statistics!F$6,"YES","NO"))</f>
        <v>NO</v>
      </c>
      <c r="G41" s="3" t="str">
        <f>IF(ISBLANK('Monitor Data'!J41),"",IF('Monitor Data'!J41&gt;Statistics!G$6,"YES","NO"))</f>
        <v>NO</v>
      </c>
      <c r="H41" s="3" t="str">
        <f>IF(ISBLANK('Monitor Data'!L41),"",IF('Monitor Data'!L41&gt;Statistics!H$6,"YES","NO"))</f>
        <v/>
      </c>
      <c r="I41" s="3" t="str">
        <f>IF(ISBLANK('Monitor Data'!M41),"",IF('Monitor Data'!M41&gt;Statistics!I$6,"YES","NO"))</f>
        <v>NO</v>
      </c>
      <c r="J41" s="3" t="str">
        <f>IF(ISBLANK('Monitor Data'!O41),"",IF('Monitor Data'!O41&gt;Statistics!J$6,"YES","NO"))</f>
        <v>NO</v>
      </c>
      <c r="K41" s="3" t="str">
        <f>IF(ISBLANK('Monitor Data'!P41),"",IF('Monitor Data'!P41&gt;Statistics!K$6,"YES","NO"))</f>
        <v>NO</v>
      </c>
      <c r="L41" s="3" t="str">
        <f>IF(ISBLANK('Monitor Data'!Q41),"",IF('Monitor Data'!Q41&gt;Statistics!L$6,"YES","NO"))</f>
        <v/>
      </c>
      <c r="M41" s="3" t="str">
        <f>IF(ISBLANK('Monitor Data'!R41),"",IF('Monitor Data'!R41&gt;Statistics!M$6,"YES","NO"))</f>
        <v>NO</v>
      </c>
      <c r="N41" s="3" t="str">
        <f>IF(ISBLANK('Monitor Data'!S41),"",IF('Monitor Data'!S41&gt;Statistics!N$6,"YES","NO"))</f>
        <v>YES</v>
      </c>
    </row>
    <row r="42" spans="1:14" x14ac:dyDescent="0.25">
      <c r="A42" s="8">
        <v>44237</v>
      </c>
      <c r="B42" s="3" t="str">
        <f>IF(ISBLANK('Monitor Data'!B42),"",IF('Monitor Data'!B42&gt;Statistics!B$6,"YES","NO"))</f>
        <v/>
      </c>
      <c r="C42" s="3" t="str">
        <f>IF(ISBLANK('Monitor Data'!D42),"",IF('Monitor Data'!D42&gt;Statistics!C$6,"YES","NO"))</f>
        <v/>
      </c>
      <c r="D42" s="3" t="str">
        <f>IF(ISBLANK('Monitor Data'!E42),"",IF('Monitor Data'!E42&gt;Statistics!D$6,"YES","NO"))</f>
        <v>NO</v>
      </c>
      <c r="E42" s="3" t="str">
        <f>IF(ISBLANK('Monitor Data'!G42),"",IF('Monitor Data'!G42&gt;Statistics!E$6,"YES","NO"))</f>
        <v>NO</v>
      </c>
      <c r="F42" s="3" t="str">
        <f>IF(ISBLANK('Monitor Data'!H42),"",IF('Monitor Data'!H42&gt;Statistics!F$6,"YES","NO"))</f>
        <v/>
      </c>
      <c r="G42" s="3" t="str">
        <f>IF(ISBLANK('Monitor Data'!J42),"",IF('Monitor Data'!J42&gt;Statistics!G$6,"YES","NO"))</f>
        <v/>
      </c>
      <c r="H42" s="3" t="str">
        <f>IF(ISBLANK('Monitor Data'!L42),"",IF('Monitor Data'!L42&gt;Statistics!H$6,"YES","NO"))</f>
        <v/>
      </c>
      <c r="I42" s="3" t="str">
        <f>IF(ISBLANK('Monitor Data'!M42),"",IF('Monitor Data'!M42&gt;Statistics!I$6,"YES","NO"))</f>
        <v>NO</v>
      </c>
      <c r="J42" s="3" t="str">
        <f>IF(ISBLANK('Monitor Data'!O42),"",IF('Monitor Data'!O42&gt;Statistics!J$6,"YES","NO"))</f>
        <v/>
      </c>
      <c r="K42" s="3" t="str">
        <f>IF(ISBLANK('Monitor Data'!P42),"",IF('Monitor Data'!P42&gt;Statistics!K$6,"YES","NO"))</f>
        <v>NO</v>
      </c>
      <c r="L42" s="3" t="str">
        <f>IF(ISBLANK('Monitor Data'!Q42),"",IF('Monitor Data'!Q42&gt;Statistics!L$6,"YES","NO"))</f>
        <v/>
      </c>
      <c r="M42" s="3" t="str">
        <f>IF(ISBLANK('Monitor Data'!R42),"",IF('Monitor Data'!R42&gt;Statistics!M$6,"YES","NO"))</f>
        <v/>
      </c>
      <c r="N42" s="3" t="str">
        <f>IF(ISBLANK('Monitor Data'!S42),"",IF('Monitor Data'!S42&gt;Statistics!N$6,"YES","NO"))</f>
        <v/>
      </c>
    </row>
    <row r="43" spans="1:14" x14ac:dyDescent="0.25">
      <c r="A43" s="8">
        <v>44238</v>
      </c>
      <c r="B43" s="3" t="str">
        <f>IF(ISBLANK('Monitor Data'!B43),"",IF('Monitor Data'!B43&gt;Statistics!B$6,"YES","NO"))</f>
        <v/>
      </c>
      <c r="C43" s="3" t="str">
        <f>IF(ISBLANK('Monitor Data'!D43),"",IF('Monitor Data'!D43&gt;Statistics!C$6,"YES","NO"))</f>
        <v/>
      </c>
      <c r="D43" s="3" t="str">
        <f>IF(ISBLANK('Monitor Data'!E43),"",IF('Monitor Data'!E43&gt;Statistics!D$6,"YES","NO"))</f>
        <v>NO</v>
      </c>
      <c r="E43" s="3" t="str">
        <f>IF(ISBLANK('Monitor Data'!G43),"",IF('Monitor Data'!G43&gt;Statistics!E$6,"YES","NO"))</f>
        <v>NO</v>
      </c>
      <c r="F43" s="3" t="str">
        <f>IF(ISBLANK('Monitor Data'!H43),"",IF('Monitor Data'!H43&gt;Statistics!F$6,"YES","NO"))</f>
        <v/>
      </c>
      <c r="G43" s="3" t="str">
        <f>IF(ISBLANK('Monitor Data'!J43),"",IF('Monitor Data'!J43&gt;Statistics!G$6,"YES","NO"))</f>
        <v/>
      </c>
      <c r="H43" s="3" t="str">
        <f>IF(ISBLANK('Monitor Data'!L43),"",IF('Monitor Data'!L43&gt;Statistics!H$6,"YES","NO"))</f>
        <v/>
      </c>
      <c r="I43" s="3" t="str">
        <f>IF(ISBLANK('Monitor Data'!M43),"",IF('Monitor Data'!M43&gt;Statistics!I$6,"YES","NO"))</f>
        <v>NO</v>
      </c>
      <c r="J43" s="3" t="str">
        <f>IF(ISBLANK('Monitor Data'!O43),"",IF('Monitor Data'!O43&gt;Statistics!J$6,"YES","NO"))</f>
        <v/>
      </c>
      <c r="K43" s="3" t="str">
        <f>IF(ISBLANK('Monitor Data'!P43),"",IF('Monitor Data'!P43&gt;Statistics!K$6,"YES","NO"))</f>
        <v>NO</v>
      </c>
      <c r="L43" s="3" t="str">
        <f>IF(ISBLANK('Monitor Data'!Q43),"",IF('Monitor Data'!Q43&gt;Statistics!L$6,"YES","NO"))</f>
        <v/>
      </c>
      <c r="M43" s="3" t="str">
        <f>IF(ISBLANK('Monitor Data'!R43),"",IF('Monitor Data'!R43&gt;Statistics!M$6,"YES","NO"))</f>
        <v/>
      </c>
      <c r="N43" s="3" t="str">
        <f>IF(ISBLANK('Monitor Data'!S43),"",IF('Monitor Data'!S43&gt;Statistics!N$6,"YES","NO"))</f>
        <v/>
      </c>
    </row>
    <row r="44" spans="1:14" x14ac:dyDescent="0.25">
      <c r="A44" s="8">
        <v>44239</v>
      </c>
      <c r="B44" s="3" t="str">
        <f>IF(ISBLANK('Monitor Data'!B44),"",IF('Monitor Data'!B44&gt;Statistics!B$6,"YES","NO"))</f>
        <v>NO</v>
      </c>
      <c r="C44" s="3" t="str">
        <f>IF(ISBLANK('Monitor Data'!D44),"",IF('Monitor Data'!D44&gt;Statistics!C$6,"YES","NO"))</f>
        <v>NO</v>
      </c>
      <c r="D44" s="3" t="str">
        <f>IF(ISBLANK('Monitor Data'!E44),"",IF('Monitor Data'!E44&gt;Statistics!D$6,"YES","NO"))</f>
        <v>NO</v>
      </c>
      <c r="E44" s="3" t="str">
        <f>IF(ISBLANK('Monitor Data'!G44),"",IF('Monitor Data'!G44&gt;Statistics!E$6,"YES","NO"))</f>
        <v>NO</v>
      </c>
      <c r="F44" s="3" t="str">
        <f>IF(ISBLANK('Monitor Data'!H44),"",IF('Monitor Data'!H44&gt;Statistics!F$6,"YES","NO"))</f>
        <v>NO</v>
      </c>
      <c r="G44" s="3" t="str">
        <f>IF(ISBLANK('Monitor Data'!J44),"",IF('Monitor Data'!J44&gt;Statistics!G$6,"YES","NO"))</f>
        <v>NO</v>
      </c>
      <c r="H44" s="3" t="str">
        <f>IF(ISBLANK('Monitor Data'!L44),"",IF('Monitor Data'!L44&gt;Statistics!H$6,"YES","NO"))</f>
        <v/>
      </c>
      <c r="I44" s="3" t="str">
        <f>IF(ISBLANK('Monitor Data'!M44),"",IF('Monitor Data'!M44&gt;Statistics!I$6,"YES","NO"))</f>
        <v>NO</v>
      </c>
      <c r="J44" s="3" t="str">
        <f>IF(ISBLANK('Monitor Data'!O44),"",IF('Monitor Data'!O44&gt;Statistics!J$6,"YES","NO"))</f>
        <v>NO</v>
      </c>
      <c r="K44" s="3" t="str">
        <f>IF(ISBLANK('Monitor Data'!P44),"",IF('Monitor Data'!P44&gt;Statistics!K$6,"YES","NO"))</f>
        <v>NO</v>
      </c>
      <c r="L44" s="3" t="str">
        <f>IF(ISBLANK('Monitor Data'!Q44),"",IF('Monitor Data'!Q44&gt;Statistics!L$6,"YES","NO"))</f>
        <v/>
      </c>
      <c r="M44" s="3" t="str">
        <f>IF(ISBLANK('Monitor Data'!R44),"",IF('Monitor Data'!R44&gt;Statistics!M$6,"YES","NO"))</f>
        <v>NO</v>
      </c>
      <c r="N44" s="3" t="str">
        <f>IF(ISBLANK('Monitor Data'!S44),"",IF('Monitor Data'!S44&gt;Statistics!N$6,"YES","NO"))</f>
        <v>NO</v>
      </c>
    </row>
    <row r="45" spans="1:14" x14ac:dyDescent="0.25">
      <c r="A45" s="8">
        <v>44240</v>
      </c>
      <c r="B45" s="3" t="str">
        <f>IF(ISBLANK('Monitor Data'!B45),"",IF('Monitor Data'!B45&gt;Statistics!B$6,"YES","NO"))</f>
        <v/>
      </c>
      <c r="C45" s="3" t="str">
        <f>IF(ISBLANK('Monitor Data'!D45),"",IF('Monitor Data'!D45&gt;Statistics!C$6,"YES","NO"))</f>
        <v/>
      </c>
      <c r="D45" s="3" t="str">
        <f>IF(ISBLANK('Monitor Data'!E45),"",IF('Monitor Data'!E45&gt;Statistics!D$6,"YES","NO"))</f>
        <v>NO</v>
      </c>
      <c r="E45" s="3" t="str">
        <f>IF(ISBLANK('Monitor Data'!G45),"",IF('Monitor Data'!G45&gt;Statistics!E$6,"YES","NO"))</f>
        <v>NO</v>
      </c>
      <c r="F45" s="3" t="str">
        <f>IF(ISBLANK('Monitor Data'!H45),"",IF('Monitor Data'!H45&gt;Statistics!F$6,"YES","NO"))</f>
        <v/>
      </c>
      <c r="G45" s="3" t="str">
        <f>IF(ISBLANK('Monitor Data'!J45),"",IF('Monitor Data'!J45&gt;Statistics!G$6,"YES","NO"))</f>
        <v/>
      </c>
      <c r="H45" s="3" t="str">
        <f>IF(ISBLANK('Monitor Data'!L45),"",IF('Monitor Data'!L45&gt;Statistics!H$6,"YES","NO"))</f>
        <v/>
      </c>
      <c r="I45" s="3" t="str">
        <f>IF(ISBLANK('Monitor Data'!M45),"",IF('Monitor Data'!M45&gt;Statistics!I$6,"YES","NO"))</f>
        <v>NO</v>
      </c>
      <c r="J45" s="3" t="str">
        <f>IF(ISBLANK('Monitor Data'!O45),"",IF('Monitor Data'!O45&gt;Statistics!J$6,"YES","NO"))</f>
        <v/>
      </c>
      <c r="K45" s="3" t="str">
        <f>IF(ISBLANK('Monitor Data'!P45),"",IF('Monitor Data'!P45&gt;Statistics!K$6,"YES","NO"))</f>
        <v>NO</v>
      </c>
      <c r="L45" s="3" t="str">
        <f>IF(ISBLANK('Monitor Data'!Q45),"",IF('Monitor Data'!Q45&gt;Statistics!L$6,"YES","NO"))</f>
        <v/>
      </c>
      <c r="M45" s="3" t="str">
        <f>IF(ISBLANK('Monitor Data'!R45),"",IF('Monitor Data'!R45&gt;Statistics!M$6,"YES","NO"))</f>
        <v/>
      </c>
      <c r="N45" s="3" t="str">
        <f>IF(ISBLANK('Monitor Data'!S45),"",IF('Monitor Data'!S45&gt;Statistics!N$6,"YES","NO"))</f>
        <v/>
      </c>
    </row>
    <row r="46" spans="1:14" x14ac:dyDescent="0.25">
      <c r="A46" s="8">
        <v>44241</v>
      </c>
      <c r="B46" s="3" t="str">
        <f>IF(ISBLANK('Monitor Data'!B46),"",IF('Monitor Data'!B46&gt;Statistics!B$6,"YES","NO"))</f>
        <v/>
      </c>
      <c r="C46" s="3" t="str">
        <f>IF(ISBLANK('Monitor Data'!D46),"",IF('Monitor Data'!D46&gt;Statistics!C$6,"YES","NO"))</f>
        <v/>
      </c>
      <c r="D46" s="3" t="str">
        <f>IF(ISBLANK('Monitor Data'!E46),"",IF('Monitor Data'!E46&gt;Statistics!D$6,"YES","NO"))</f>
        <v>NO</v>
      </c>
      <c r="E46" s="3" t="str">
        <f>IF(ISBLANK('Monitor Data'!G46),"",IF('Monitor Data'!G46&gt;Statistics!E$6,"YES","NO"))</f>
        <v>NO</v>
      </c>
      <c r="F46" s="3" t="str">
        <f>IF(ISBLANK('Monitor Data'!H46),"",IF('Monitor Data'!H46&gt;Statistics!F$6,"YES","NO"))</f>
        <v/>
      </c>
      <c r="G46" s="3" t="str">
        <f>IF(ISBLANK('Monitor Data'!J46),"",IF('Monitor Data'!J46&gt;Statistics!G$6,"YES","NO"))</f>
        <v/>
      </c>
      <c r="H46" s="3" t="str">
        <f>IF(ISBLANK('Monitor Data'!L46),"",IF('Monitor Data'!L46&gt;Statistics!H$6,"YES","NO"))</f>
        <v/>
      </c>
      <c r="I46" s="3" t="str">
        <f>IF(ISBLANK('Monitor Data'!M46),"",IF('Monitor Data'!M46&gt;Statistics!I$6,"YES","NO"))</f>
        <v>NO</v>
      </c>
      <c r="J46" s="3" t="str">
        <f>IF(ISBLANK('Monitor Data'!O46),"",IF('Monitor Data'!O46&gt;Statistics!J$6,"YES","NO"))</f>
        <v/>
      </c>
      <c r="K46" s="3" t="str">
        <f>IF(ISBLANK('Monitor Data'!P46),"",IF('Monitor Data'!P46&gt;Statistics!K$6,"YES","NO"))</f>
        <v>NO</v>
      </c>
      <c r="L46" s="3" t="str">
        <f>IF(ISBLANK('Monitor Data'!Q46),"",IF('Monitor Data'!Q46&gt;Statistics!L$6,"YES","NO"))</f>
        <v/>
      </c>
      <c r="M46" s="3" t="str">
        <f>IF(ISBLANK('Monitor Data'!R46),"",IF('Monitor Data'!R46&gt;Statistics!M$6,"YES","NO"))</f>
        <v/>
      </c>
      <c r="N46" s="3" t="str">
        <f>IF(ISBLANK('Monitor Data'!S46),"",IF('Monitor Data'!S46&gt;Statistics!N$6,"YES","NO"))</f>
        <v/>
      </c>
    </row>
    <row r="47" spans="1:14" x14ac:dyDescent="0.25">
      <c r="A47" s="8">
        <v>44242</v>
      </c>
      <c r="B47" s="3" t="str">
        <f>IF(ISBLANK('Monitor Data'!B47),"",IF('Monitor Data'!B47&gt;Statistics!B$6,"YES","NO"))</f>
        <v>NO</v>
      </c>
      <c r="C47" s="3" t="str">
        <f>IF(ISBLANK('Monitor Data'!D47),"",IF('Monitor Data'!D47&gt;Statistics!C$6,"YES","NO"))</f>
        <v>NO</v>
      </c>
      <c r="D47" s="3" t="str">
        <f>IF(ISBLANK('Monitor Data'!E47),"",IF('Monitor Data'!E47&gt;Statistics!D$6,"YES","NO"))</f>
        <v>NO</v>
      </c>
      <c r="E47" s="3" t="str">
        <f>IF(ISBLANK('Monitor Data'!G47),"",IF('Monitor Data'!G47&gt;Statistics!E$6,"YES","NO"))</f>
        <v>NO</v>
      </c>
      <c r="F47" s="3" t="str">
        <f>IF(ISBLANK('Monitor Data'!H47),"",IF('Monitor Data'!H47&gt;Statistics!F$6,"YES","NO"))</f>
        <v>NO</v>
      </c>
      <c r="G47" s="3" t="str">
        <f>IF(ISBLANK('Monitor Data'!J47),"",IF('Monitor Data'!J47&gt;Statistics!G$6,"YES","NO"))</f>
        <v/>
      </c>
      <c r="H47" s="3" t="str">
        <f>IF(ISBLANK('Monitor Data'!L47),"",IF('Monitor Data'!L47&gt;Statistics!H$6,"YES","NO"))</f>
        <v/>
      </c>
      <c r="I47" s="3" t="str">
        <f>IF(ISBLANK('Monitor Data'!M47),"",IF('Monitor Data'!M47&gt;Statistics!I$6,"YES","NO"))</f>
        <v>NO</v>
      </c>
      <c r="J47" s="3" t="str">
        <f>IF(ISBLANK('Monitor Data'!O47),"",IF('Monitor Data'!O47&gt;Statistics!J$6,"YES","NO"))</f>
        <v>NO</v>
      </c>
      <c r="K47" s="3" t="str">
        <f>IF(ISBLANK('Monitor Data'!P47),"",IF('Monitor Data'!P47&gt;Statistics!K$6,"YES","NO"))</f>
        <v>NO</v>
      </c>
      <c r="L47" s="3" t="str">
        <f>IF(ISBLANK('Monitor Data'!Q47),"",IF('Monitor Data'!Q47&gt;Statistics!L$6,"YES","NO"))</f>
        <v/>
      </c>
      <c r="M47" s="3" t="str">
        <f>IF(ISBLANK('Monitor Data'!R47),"",IF('Monitor Data'!R47&gt;Statistics!M$6,"YES","NO"))</f>
        <v>NO</v>
      </c>
      <c r="N47" s="3" t="str">
        <f>IF(ISBLANK('Monitor Data'!S47),"",IF('Monitor Data'!S47&gt;Statistics!N$6,"YES","NO"))</f>
        <v>NO</v>
      </c>
    </row>
    <row r="48" spans="1:14" x14ac:dyDescent="0.25">
      <c r="A48" s="8">
        <v>44243</v>
      </c>
      <c r="B48" s="3" t="str">
        <f>IF(ISBLANK('Monitor Data'!B48),"",IF('Monitor Data'!B48&gt;Statistics!B$6,"YES","NO"))</f>
        <v/>
      </c>
      <c r="C48" s="3" t="str">
        <f>IF(ISBLANK('Monitor Data'!D48),"",IF('Monitor Data'!D48&gt;Statistics!C$6,"YES","NO"))</f>
        <v/>
      </c>
      <c r="D48" s="3" t="str">
        <f>IF(ISBLANK('Monitor Data'!E48),"",IF('Monitor Data'!E48&gt;Statistics!D$6,"YES","NO"))</f>
        <v>NO</v>
      </c>
      <c r="E48" s="3" t="str">
        <f>IF(ISBLANK('Monitor Data'!G48),"",IF('Monitor Data'!G48&gt;Statistics!E$6,"YES","NO"))</f>
        <v>NO</v>
      </c>
      <c r="F48" s="3" t="str">
        <f>IF(ISBLANK('Monitor Data'!H48),"",IF('Monitor Data'!H48&gt;Statistics!F$6,"YES","NO"))</f>
        <v/>
      </c>
      <c r="G48" s="3" t="str">
        <f>IF(ISBLANK('Monitor Data'!J48),"",IF('Monitor Data'!J48&gt;Statistics!G$6,"YES","NO"))</f>
        <v/>
      </c>
      <c r="H48" s="3" t="str">
        <f>IF(ISBLANK('Monitor Data'!L48),"",IF('Monitor Data'!L48&gt;Statistics!H$6,"YES","NO"))</f>
        <v/>
      </c>
      <c r="I48" s="3" t="str">
        <f>IF(ISBLANK('Monitor Data'!M48),"",IF('Monitor Data'!M48&gt;Statistics!I$6,"YES","NO"))</f>
        <v>NO</v>
      </c>
      <c r="J48" s="3" t="str">
        <f>IF(ISBLANK('Monitor Data'!O48),"",IF('Monitor Data'!O48&gt;Statistics!J$6,"YES","NO"))</f>
        <v/>
      </c>
      <c r="K48" s="3" t="str">
        <f>IF(ISBLANK('Monitor Data'!P48),"",IF('Monitor Data'!P48&gt;Statistics!K$6,"YES","NO"))</f>
        <v>NO</v>
      </c>
      <c r="L48" s="3" t="str">
        <f>IF(ISBLANK('Monitor Data'!Q48),"",IF('Monitor Data'!Q48&gt;Statistics!L$6,"YES","NO"))</f>
        <v/>
      </c>
      <c r="M48" s="3" t="str">
        <f>IF(ISBLANK('Monitor Data'!R48),"",IF('Monitor Data'!R48&gt;Statistics!M$6,"YES","NO"))</f>
        <v/>
      </c>
      <c r="N48" s="3" t="str">
        <f>IF(ISBLANK('Monitor Data'!S48),"",IF('Monitor Data'!S48&gt;Statistics!N$6,"YES","NO"))</f>
        <v/>
      </c>
    </row>
    <row r="49" spans="1:14" x14ac:dyDescent="0.25">
      <c r="A49" s="8">
        <v>44244</v>
      </c>
      <c r="B49" s="3" t="str">
        <f>IF(ISBLANK('Monitor Data'!B49),"",IF('Monitor Data'!B49&gt;Statistics!B$6,"YES","NO"))</f>
        <v/>
      </c>
      <c r="C49" s="3" t="str">
        <f>IF(ISBLANK('Monitor Data'!D49),"",IF('Monitor Data'!D49&gt;Statistics!C$6,"YES","NO"))</f>
        <v/>
      </c>
      <c r="D49" s="3" t="str">
        <f>IF(ISBLANK('Monitor Data'!E49),"",IF('Monitor Data'!E49&gt;Statistics!D$6,"YES","NO"))</f>
        <v>YES</v>
      </c>
      <c r="E49" s="3" t="str">
        <f>IF(ISBLANK('Monitor Data'!G49),"",IF('Monitor Data'!G49&gt;Statistics!E$6,"YES","NO"))</f>
        <v>YES</v>
      </c>
      <c r="F49" s="3" t="str">
        <f>IF(ISBLANK('Monitor Data'!H49),"",IF('Monitor Data'!H49&gt;Statistics!F$6,"YES","NO"))</f>
        <v/>
      </c>
      <c r="G49" s="3" t="str">
        <f>IF(ISBLANK('Monitor Data'!J49),"",IF('Monitor Data'!J49&gt;Statistics!G$6,"YES","NO"))</f>
        <v/>
      </c>
      <c r="H49" s="3" t="str">
        <f>IF(ISBLANK('Monitor Data'!L49),"",IF('Monitor Data'!L49&gt;Statistics!H$6,"YES","NO"))</f>
        <v/>
      </c>
      <c r="I49" s="3" t="str">
        <f>IF(ISBLANK('Monitor Data'!M49),"",IF('Monitor Data'!M49&gt;Statistics!I$6,"YES","NO"))</f>
        <v>YES</v>
      </c>
      <c r="J49" s="3" t="str">
        <f>IF(ISBLANK('Monitor Data'!O49),"",IF('Monitor Data'!O49&gt;Statistics!J$6,"YES","NO"))</f>
        <v/>
      </c>
      <c r="K49" s="3" t="str">
        <f>IF(ISBLANK('Monitor Data'!P49),"",IF('Monitor Data'!P49&gt;Statistics!K$6,"YES","NO"))</f>
        <v>NO</v>
      </c>
      <c r="L49" s="3" t="str">
        <f>IF(ISBLANK('Monitor Data'!Q49),"",IF('Monitor Data'!Q49&gt;Statistics!L$6,"YES","NO"))</f>
        <v/>
      </c>
      <c r="M49" s="3" t="str">
        <f>IF(ISBLANK('Monitor Data'!R49),"",IF('Monitor Data'!R49&gt;Statistics!M$6,"YES","NO"))</f>
        <v/>
      </c>
      <c r="N49" s="3" t="str">
        <f>IF(ISBLANK('Monitor Data'!S49),"",IF('Monitor Data'!S49&gt;Statistics!N$6,"YES","NO"))</f>
        <v/>
      </c>
    </row>
    <row r="50" spans="1:14" x14ac:dyDescent="0.25">
      <c r="A50" s="8">
        <v>44245</v>
      </c>
      <c r="B50" s="3" t="str">
        <f>IF(ISBLANK('Monitor Data'!B50),"",IF('Monitor Data'!B50&gt;Statistics!B$6,"YES","NO"))</f>
        <v>YES</v>
      </c>
      <c r="C50" s="3" t="str">
        <f>IF(ISBLANK('Monitor Data'!D50),"",IF('Monitor Data'!D50&gt;Statistics!C$6,"YES","NO"))</f>
        <v>YES</v>
      </c>
      <c r="D50" s="3" t="str">
        <f>IF(ISBLANK('Monitor Data'!E50),"",IF('Monitor Data'!E50&gt;Statistics!D$6,"YES","NO"))</f>
        <v/>
      </c>
      <c r="E50" s="3" t="str">
        <f>IF(ISBLANK('Monitor Data'!G50),"",IF('Monitor Data'!G50&gt;Statistics!E$6,"YES","NO"))</f>
        <v>YES</v>
      </c>
      <c r="F50" s="3" t="str">
        <f>IF(ISBLANK('Monitor Data'!H50),"",IF('Monitor Data'!H50&gt;Statistics!F$6,"YES","NO"))</f>
        <v>YES</v>
      </c>
      <c r="G50" s="3" t="str">
        <f>IF(ISBLANK('Monitor Data'!J50),"",IF('Monitor Data'!J50&gt;Statistics!G$6,"YES","NO"))</f>
        <v>YES</v>
      </c>
      <c r="H50" s="3" t="str">
        <f>IF(ISBLANK('Monitor Data'!L50),"",IF('Monitor Data'!L50&gt;Statistics!H$6,"YES","NO"))</f>
        <v/>
      </c>
      <c r="I50" s="3" t="str">
        <f>IF(ISBLANK('Monitor Data'!M50),"",IF('Monitor Data'!M50&gt;Statistics!I$6,"YES","NO"))</f>
        <v>YES</v>
      </c>
      <c r="J50" s="3" t="str">
        <f>IF(ISBLANK('Monitor Data'!O50),"",IF('Monitor Data'!O50&gt;Statistics!J$6,"YES","NO"))</f>
        <v>YES</v>
      </c>
      <c r="K50" s="3" t="str">
        <f>IF(ISBLANK('Monitor Data'!P50),"",IF('Monitor Data'!P50&gt;Statistics!K$6,"YES","NO"))</f>
        <v>YES</v>
      </c>
      <c r="L50" s="3" t="str">
        <f>IF(ISBLANK('Monitor Data'!Q50),"",IF('Monitor Data'!Q50&gt;Statistics!L$6,"YES","NO"))</f>
        <v>YES</v>
      </c>
      <c r="M50" s="3" t="str">
        <f>IF(ISBLANK('Monitor Data'!R50),"",IF('Monitor Data'!R50&gt;Statistics!M$6,"YES","NO"))</f>
        <v>YES</v>
      </c>
      <c r="N50" s="3" t="str">
        <f>IF(ISBLANK('Monitor Data'!S50),"",IF('Monitor Data'!S50&gt;Statistics!N$6,"YES","NO"))</f>
        <v>YES</v>
      </c>
    </row>
    <row r="51" spans="1:14" x14ac:dyDescent="0.25">
      <c r="A51" s="8">
        <v>44246</v>
      </c>
      <c r="B51" s="3" t="str">
        <f>IF(ISBLANK('Monitor Data'!B51),"",IF('Monitor Data'!B51&gt;Statistics!B$6,"YES","NO"))</f>
        <v/>
      </c>
      <c r="C51" s="3" t="str">
        <f>IF(ISBLANK('Monitor Data'!D51),"",IF('Monitor Data'!D51&gt;Statistics!C$6,"YES","NO"))</f>
        <v/>
      </c>
      <c r="D51" s="3" t="str">
        <f>IF(ISBLANK('Monitor Data'!E51),"",IF('Monitor Data'!E51&gt;Statistics!D$6,"YES","NO"))</f>
        <v>YES</v>
      </c>
      <c r="E51" s="3" t="str">
        <f>IF(ISBLANK('Monitor Data'!G51),"",IF('Monitor Data'!G51&gt;Statistics!E$6,"YES","NO"))</f>
        <v>YES</v>
      </c>
      <c r="F51" s="3" t="str">
        <f>IF(ISBLANK('Monitor Data'!H51),"",IF('Monitor Data'!H51&gt;Statistics!F$6,"YES","NO"))</f>
        <v/>
      </c>
      <c r="G51" s="3" t="str">
        <f>IF(ISBLANK('Monitor Data'!J51),"",IF('Monitor Data'!J51&gt;Statistics!G$6,"YES","NO"))</f>
        <v/>
      </c>
      <c r="H51" s="3" t="str">
        <f>IF(ISBLANK('Monitor Data'!L51),"",IF('Monitor Data'!L51&gt;Statistics!H$6,"YES","NO"))</f>
        <v>YES</v>
      </c>
      <c r="I51" s="3" t="str">
        <f>IF(ISBLANK('Monitor Data'!M51),"",IF('Monitor Data'!M51&gt;Statistics!I$6,"YES","NO"))</f>
        <v>YES</v>
      </c>
      <c r="J51" s="3" t="str">
        <f>IF(ISBLANK('Monitor Data'!O51),"",IF('Monitor Data'!O51&gt;Statistics!J$6,"YES","NO"))</f>
        <v/>
      </c>
      <c r="K51" s="3" t="str">
        <f>IF(ISBLANK('Monitor Data'!P51),"",IF('Monitor Data'!P51&gt;Statistics!K$6,"YES","NO"))</f>
        <v>YES</v>
      </c>
      <c r="L51" s="3" t="str">
        <f>IF(ISBLANK('Monitor Data'!Q51),"",IF('Monitor Data'!Q51&gt;Statistics!L$6,"YES","NO"))</f>
        <v>YES</v>
      </c>
      <c r="M51" s="3" t="str">
        <f>IF(ISBLANK('Monitor Data'!R51),"",IF('Monitor Data'!R51&gt;Statistics!M$6,"YES","NO"))</f>
        <v/>
      </c>
      <c r="N51" s="3" t="str">
        <f>IF(ISBLANK('Monitor Data'!S51),"",IF('Monitor Data'!S51&gt;Statistics!N$6,"YES","NO"))</f>
        <v/>
      </c>
    </row>
    <row r="52" spans="1:14" x14ac:dyDescent="0.25">
      <c r="A52" s="8">
        <v>44247</v>
      </c>
      <c r="B52" s="3" t="str">
        <f>IF(ISBLANK('Monitor Data'!B52),"",IF('Monitor Data'!B52&gt;Statistics!B$6,"YES","NO"))</f>
        <v/>
      </c>
      <c r="C52" s="3" t="str">
        <f>IF(ISBLANK('Monitor Data'!D52),"",IF('Monitor Data'!D52&gt;Statistics!C$6,"YES","NO"))</f>
        <v/>
      </c>
      <c r="D52" s="3" t="str">
        <f>IF(ISBLANK('Monitor Data'!E52),"",IF('Monitor Data'!E52&gt;Statistics!D$6,"YES","NO"))</f>
        <v/>
      </c>
      <c r="E52" s="3" t="str">
        <f>IF(ISBLANK('Monitor Data'!G52),"",IF('Monitor Data'!G52&gt;Statistics!E$6,"YES","NO"))</f>
        <v>YES</v>
      </c>
      <c r="F52" s="3" t="str">
        <f>IF(ISBLANK('Monitor Data'!H52),"",IF('Monitor Data'!H52&gt;Statistics!F$6,"YES","NO"))</f>
        <v/>
      </c>
      <c r="G52" s="3" t="str">
        <f>IF(ISBLANK('Monitor Data'!J52),"",IF('Monitor Data'!J52&gt;Statistics!G$6,"YES","NO"))</f>
        <v/>
      </c>
      <c r="H52" s="3" t="str">
        <f>IF(ISBLANK('Monitor Data'!L52),"",IF('Monitor Data'!L52&gt;Statistics!H$6,"YES","NO"))</f>
        <v>YES</v>
      </c>
      <c r="I52" s="3" t="str">
        <f>IF(ISBLANK('Monitor Data'!M52),"",IF('Monitor Data'!M52&gt;Statistics!I$6,"YES","NO"))</f>
        <v>YES</v>
      </c>
      <c r="J52" s="3" t="str">
        <f>IF(ISBLANK('Monitor Data'!O52),"",IF('Monitor Data'!O52&gt;Statistics!J$6,"YES","NO"))</f>
        <v/>
      </c>
      <c r="K52" s="3" t="str">
        <f>IF(ISBLANK('Monitor Data'!P52),"",IF('Monitor Data'!P52&gt;Statistics!K$6,"YES","NO"))</f>
        <v>YES</v>
      </c>
      <c r="L52" s="3" t="str">
        <f>IF(ISBLANK('Monitor Data'!Q52),"",IF('Monitor Data'!Q52&gt;Statistics!L$6,"YES","NO"))</f>
        <v/>
      </c>
      <c r="M52" s="3" t="str">
        <f>IF(ISBLANK('Monitor Data'!R52),"",IF('Monitor Data'!R52&gt;Statistics!M$6,"YES","NO"))</f>
        <v/>
      </c>
      <c r="N52" s="3" t="str">
        <f>IF(ISBLANK('Monitor Data'!S52),"",IF('Monitor Data'!S52&gt;Statistics!N$6,"YES","NO"))</f>
        <v/>
      </c>
    </row>
    <row r="53" spans="1:14" x14ac:dyDescent="0.25">
      <c r="A53" s="8">
        <v>44248</v>
      </c>
      <c r="B53" s="3" t="str">
        <f>IF(ISBLANK('Monitor Data'!B53),"",IF('Monitor Data'!B53&gt;Statistics!B$6,"YES","NO"))</f>
        <v>YES</v>
      </c>
      <c r="C53" s="3" t="str">
        <f>IF(ISBLANK('Monitor Data'!D53),"",IF('Monitor Data'!D53&gt;Statistics!C$6,"YES","NO"))</f>
        <v>YES</v>
      </c>
      <c r="D53" s="3" t="str">
        <f>IF(ISBLANK('Monitor Data'!E53),"",IF('Monitor Data'!E53&gt;Statistics!D$6,"YES","NO"))</f>
        <v/>
      </c>
      <c r="E53" s="3" t="str">
        <f>IF(ISBLANK('Monitor Data'!G53),"",IF('Monitor Data'!G53&gt;Statistics!E$6,"YES","NO"))</f>
        <v>YES</v>
      </c>
      <c r="F53" s="3" t="str">
        <f>IF(ISBLANK('Monitor Data'!H53),"",IF('Monitor Data'!H53&gt;Statistics!F$6,"YES","NO"))</f>
        <v>YES</v>
      </c>
      <c r="G53" s="3" t="str">
        <f>IF(ISBLANK('Monitor Data'!J53),"",IF('Monitor Data'!J53&gt;Statistics!G$6,"YES","NO"))</f>
        <v/>
      </c>
      <c r="H53" s="3" t="str">
        <f>IF(ISBLANK('Monitor Data'!L53),"",IF('Monitor Data'!L53&gt;Statistics!H$6,"YES","NO"))</f>
        <v>YES</v>
      </c>
      <c r="I53" s="3" t="str">
        <f>IF(ISBLANK('Monitor Data'!M53),"",IF('Monitor Data'!M53&gt;Statistics!I$6,"YES","NO"))</f>
        <v>YES</v>
      </c>
      <c r="J53" s="3" t="str">
        <f>IF(ISBLANK('Monitor Data'!O53),"",IF('Monitor Data'!O53&gt;Statistics!J$6,"YES","NO"))</f>
        <v>YES</v>
      </c>
      <c r="K53" s="3" t="str">
        <f>IF(ISBLANK('Monitor Data'!P53),"",IF('Monitor Data'!P53&gt;Statistics!K$6,"YES","NO"))</f>
        <v>YES</v>
      </c>
      <c r="L53" s="3" t="str">
        <f>IF(ISBLANK('Monitor Data'!Q53),"",IF('Monitor Data'!Q53&gt;Statistics!L$6,"YES","NO"))</f>
        <v>YES</v>
      </c>
      <c r="M53" s="3" t="str">
        <f>IF(ISBLANK('Monitor Data'!R53),"",IF('Monitor Data'!R53&gt;Statistics!M$6,"YES","NO"))</f>
        <v>NO</v>
      </c>
      <c r="N53" s="3" t="str">
        <f>IF(ISBLANK('Monitor Data'!S53),"",IF('Monitor Data'!S53&gt;Statistics!N$6,"YES","NO"))</f>
        <v>YES</v>
      </c>
    </row>
    <row r="54" spans="1:14" x14ac:dyDescent="0.25">
      <c r="A54" s="8">
        <v>44249</v>
      </c>
      <c r="B54" s="3" t="str">
        <f>IF(ISBLANK('Monitor Data'!B54),"",IF('Monitor Data'!B54&gt;Statistics!B$6,"YES","NO"))</f>
        <v/>
      </c>
      <c r="C54" s="3" t="str">
        <f>IF(ISBLANK('Monitor Data'!D54),"",IF('Monitor Data'!D54&gt;Statistics!C$6,"YES","NO"))</f>
        <v/>
      </c>
      <c r="D54" s="3" t="str">
        <f>IF(ISBLANK('Monitor Data'!E54),"",IF('Monitor Data'!E54&gt;Statistics!D$6,"YES","NO"))</f>
        <v/>
      </c>
      <c r="E54" s="3" t="str">
        <f>IF(ISBLANK('Monitor Data'!G54),"",IF('Monitor Data'!G54&gt;Statistics!E$6,"YES","NO"))</f>
        <v>NO</v>
      </c>
      <c r="F54" s="3" t="str">
        <f>IF(ISBLANK('Monitor Data'!H54),"",IF('Monitor Data'!H54&gt;Statistics!F$6,"YES","NO"))</f>
        <v/>
      </c>
      <c r="G54" s="3" t="str">
        <f>IF(ISBLANK('Monitor Data'!J54),"",IF('Monitor Data'!J54&gt;Statistics!G$6,"YES","NO"))</f>
        <v/>
      </c>
      <c r="H54" s="3" t="str">
        <f>IF(ISBLANK('Monitor Data'!L54),"",IF('Monitor Data'!L54&gt;Statistics!H$6,"YES","NO"))</f>
        <v>NO</v>
      </c>
      <c r="I54" s="3" t="str">
        <f>IF(ISBLANK('Monitor Data'!M54),"",IF('Monitor Data'!M54&gt;Statistics!I$6,"YES","NO"))</f>
        <v>NO</v>
      </c>
      <c r="J54" s="3" t="str">
        <f>IF(ISBLANK('Monitor Data'!O54),"",IF('Monitor Data'!O54&gt;Statistics!J$6,"YES","NO"))</f>
        <v/>
      </c>
      <c r="K54" s="3" t="str">
        <f>IF(ISBLANK('Monitor Data'!P54),"",IF('Monitor Data'!P54&gt;Statistics!K$6,"YES","NO"))</f>
        <v>NO</v>
      </c>
      <c r="L54" s="3" t="str">
        <f>IF(ISBLANK('Monitor Data'!Q54),"",IF('Monitor Data'!Q54&gt;Statistics!L$6,"YES","NO"))</f>
        <v>NO</v>
      </c>
      <c r="M54" s="3" t="str">
        <f>IF(ISBLANK('Monitor Data'!R54),"",IF('Monitor Data'!R54&gt;Statistics!M$6,"YES","NO"))</f>
        <v/>
      </c>
      <c r="N54" s="3" t="str">
        <f>IF(ISBLANK('Monitor Data'!S54),"",IF('Monitor Data'!S54&gt;Statistics!N$6,"YES","NO"))</f>
        <v/>
      </c>
    </row>
    <row r="55" spans="1:14" x14ac:dyDescent="0.25">
      <c r="A55" s="8">
        <v>44250</v>
      </c>
      <c r="B55" s="3" t="str">
        <f>IF(ISBLANK('Monitor Data'!B55),"",IF('Monitor Data'!B55&gt;Statistics!B$6,"YES","NO"))</f>
        <v/>
      </c>
      <c r="C55" s="3" t="str">
        <f>IF(ISBLANK('Monitor Data'!D55),"",IF('Monitor Data'!D55&gt;Statistics!C$6,"YES","NO"))</f>
        <v/>
      </c>
      <c r="D55" s="3" t="str">
        <f>IF(ISBLANK('Monitor Data'!E55),"",IF('Monitor Data'!E55&gt;Statistics!D$6,"YES","NO"))</f>
        <v>NO</v>
      </c>
      <c r="E55" s="3" t="str">
        <f>IF(ISBLANK('Monitor Data'!G55),"",IF('Monitor Data'!G55&gt;Statistics!E$6,"YES","NO"))</f>
        <v>NO</v>
      </c>
      <c r="F55" s="3" t="str">
        <f>IF(ISBLANK('Monitor Data'!H55),"",IF('Monitor Data'!H55&gt;Statistics!F$6,"YES","NO"))</f>
        <v/>
      </c>
      <c r="G55" s="3" t="str">
        <f>IF(ISBLANK('Monitor Data'!J55),"",IF('Monitor Data'!J55&gt;Statistics!G$6,"YES","NO"))</f>
        <v/>
      </c>
      <c r="H55" s="3" t="str">
        <f>IF(ISBLANK('Monitor Data'!L55),"",IF('Monitor Data'!L55&gt;Statistics!H$6,"YES","NO"))</f>
        <v/>
      </c>
      <c r="I55" s="3" t="str">
        <f>IF(ISBLANK('Monitor Data'!M55),"",IF('Monitor Data'!M55&gt;Statistics!I$6,"YES","NO"))</f>
        <v>NO</v>
      </c>
      <c r="J55" s="3" t="str">
        <f>IF(ISBLANK('Monitor Data'!O55),"",IF('Monitor Data'!O55&gt;Statistics!J$6,"YES","NO"))</f>
        <v/>
      </c>
      <c r="K55" s="3" t="str">
        <f>IF(ISBLANK('Monitor Data'!P55),"",IF('Monitor Data'!P55&gt;Statistics!K$6,"YES","NO"))</f>
        <v>NO</v>
      </c>
      <c r="L55" s="3" t="str">
        <f>IF(ISBLANK('Monitor Data'!Q55),"",IF('Monitor Data'!Q55&gt;Statistics!L$6,"YES","NO"))</f>
        <v/>
      </c>
      <c r="M55" s="3" t="str">
        <f>IF(ISBLANK('Monitor Data'!R55),"",IF('Monitor Data'!R55&gt;Statistics!M$6,"YES","NO"))</f>
        <v/>
      </c>
      <c r="N55" s="3" t="str">
        <f>IF(ISBLANK('Monitor Data'!S55),"",IF('Monitor Data'!S55&gt;Statistics!N$6,"YES","NO"))</f>
        <v/>
      </c>
    </row>
    <row r="56" spans="1:14" x14ac:dyDescent="0.25">
      <c r="A56" s="8">
        <v>44251</v>
      </c>
      <c r="B56" s="3" t="str">
        <f>IF(ISBLANK('Monitor Data'!B56),"",IF('Monitor Data'!B56&gt;Statistics!B$6,"YES","NO"))</f>
        <v>NO</v>
      </c>
      <c r="C56" s="3" t="str">
        <f>IF(ISBLANK('Monitor Data'!D56),"",IF('Monitor Data'!D56&gt;Statistics!C$6,"YES","NO"))</f>
        <v>NO</v>
      </c>
      <c r="D56" s="3" t="str">
        <f>IF(ISBLANK('Monitor Data'!E56),"",IF('Monitor Data'!E56&gt;Statistics!D$6,"YES","NO"))</f>
        <v>NO</v>
      </c>
      <c r="E56" s="3" t="str">
        <f>IF(ISBLANK('Monitor Data'!G56),"",IF('Monitor Data'!G56&gt;Statistics!E$6,"YES","NO"))</f>
        <v>NO</v>
      </c>
      <c r="F56" s="3" t="str">
        <f>IF(ISBLANK('Monitor Data'!H56),"",IF('Monitor Data'!H56&gt;Statistics!F$6,"YES","NO"))</f>
        <v>NO</v>
      </c>
      <c r="G56" s="3" t="str">
        <f>IF(ISBLANK('Monitor Data'!J56),"",IF('Monitor Data'!J56&gt;Statistics!G$6,"YES","NO"))</f>
        <v/>
      </c>
      <c r="H56" s="3" t="str">
        <f>IF(ISBLANK('Monitor Data'!L56),"",IF('Monitor Data'!L56&gt;Statistics!H$6,"YES","NO"))</f>
        <v>NO</v>
      </c>
      <c r="I56" s="3" t="str">
        <f>IF(ISBLANK('Monitor Data'!M56),"",IF('Monitor Data'!M56&gt;Statistics!I$6,"YES","NO"))</f>
        <v>NO</v>
      </c>
      <c r="J56" s="3" t="str">
        <f>IF(ISBLANK('Monitor Data'!O56),"",IF('Monitor Data'!O56&gt;Statistics!J$6,"YES","NO"))</f>
        <v>NO</v>
      </c>
      <c r="K56" s="3" t="str">
        <f>IF(ISBLANK('Monitor Data'!P56),"",IF('Monitor Data'!P56&gt;Statistics!K$6,"YES","NO"))</f>
        <v>NO</v>
      </c>
      <c r="L56" s="3" t="str">
        <f>IF(ISBLANK('Monitor Data'!Q56),"",IF('Monitor Data'!Q56&gt;Statistics!L$6,"YES","NO"))</f>
        <v>NO</v>
      </c>
      <c r="M56" s="3" t="str">
        <f>IF(ISBLANK('Monitor Data'!R56),"",IF('Monitor Data'!R56&gt;Statistics!M$6,"YES","NO"))</f>
        <v>NO</v>
      </c>
      <c r="N56" s="3" t="str">
        <f>IF(ISBLANK('Monitor Data'!S56),"",IF('Monitor Data'!S56&gt;Statistics!N$6,"YES","NO"))</f>
        <v>NO</v>
      </c>
    </row>
    <row r="57" spans="1:14" x14ac:dyDescent="0.25">
      <c r="A57" s="8">
        <v>44252</v>
      </c>
      <c r="B57" s="3" t="str">
        <f>IF(ISBLANK('Monitor Data'!B57),"",IF('Monitor Data'!B57&gt;Statistics!B$6,"YES","NO"))</f>
        <v/>
      </c>
      <c r="C57" s="3" t="str">
        <f>IF(ISBLANK('Monitor Data'!D57),"",IF('Monitor Data'!D57&gt;Statistics!C$6,"YES","NO"))</f>
        <v/>
      </c>
      <c r="D57" s="3" t="str">
        <f>IF(ISBLANK('Monitor Data'!E57),"",IF('Monitor Data'!E57&gt;Statistics!D$6,"YES","NO"))</f>
        <v>NO</v>
      </c>
      <c r="E57" s="3" t="str">
        <f>IF(ISBLANK('Monitor Data'!G57),"",IF('Monitor Data'!G57&gt;Statistics!E$6,"YES","NO"))</f>
        <v>NO</v>
      </c>
      <c r="F57" s="3" t="str">
        <f>IF(ISBLANK('Monitor Data'!H57),"",IF('Monitor Data'!H57&gt;Statistics!F$6,"YES","NO"))</f>
        <v/>
      </c>
      <c r="G57" s="3" t="str">
        <f>IF(ISBLANK('Monitor Data'!J57),"",IF('Monitor Data'!J57&gt;Statistics!G$6,"YES","NO"))</f>
        <v/>
      </c>
      <c r="H57" s="3" t="str">
        <f>IF(ISBLANK('Monitor Data'!L57),"",IF('Monitor Data'!L57&gt;Statistics!H$6,"YES","NO"))</f>
        <v/>
      </c>
      <c r="I57" s="3" t="str">
        <f>IF(ISBLANK('Monitor Data'!M57),"",IF('Monitor Data'!M57&gt;Statistics!I$6,"YES","NO"))</f>
        <v>NO</v>
      </c>
      <c r="J57" s="3" t="str">
        <f>IF(ISBLANK('Monitor Data'!O57),"",IF('Monitor Data'!O57&gt;Statistics!J$6,"YES","NO"))</f>
        <v/>
      </c>
      <c r="K57" s="3" t="str">
        <f>IF(ISBLANK('Monitor Data'!P57),"",IF('Monitor Data'!P57&gt;Statistics!K$6,"YES","NO"))</f>
        <v>NO</v>
      </c>
      <c r="L57" s="3" t="str">
        <f>IF(ISBLANK('Monitor Data'!Q57),"",IF('Monitor Data'!Q57&gt;Statistics!L$6,"YES","NO"))</f>
        <v/>
      </c>
      <c r="M57" s="3" t="str">
        <f>IF(ISBLANK('Monitor Data'!R57),"",IF('Monitor Data'!R57&gt;Statistics!M$6,"YES","NO"))</f>
        <v/>
      </c>
      <c r="N57" s="3" t="str">
        <f>IF(ISBLANK('Monitor Data'!S57),"",IF('Monitor Data'!S57&gt;Statistics!N$6,"YES","NO"))</f>
        <v/>
      </c>
    </row>
    <row r="58" spans="1:14" x14ac:dyDescent="0.25">
      <c r="A58" s="8">
        <v>44253</v>
      </c>
      <c r="B58" s="3" t="str">
        <f>IF(ISBLANK('Monitor Data'!B58),"",IF('Monitor Data'!B58&gt;Statistics!B$6,"YES","NO"))</f>
        <v/>
      </c>
      <c r="C58" s="3" t="str">
        <f>IF(ISBLANK('Monitor Data'!D58),"",IF('Monitor Data'!D58&gt;Statistics!C$6,"YES","NO"))</f>
        <v/>
      </c>
      <c r="D58" s="3" t="str">
        <f>IF(ISBLANK('Monitor Data'!E58),"",IF('Monitor Data'!E58&gt;Statistics!D$6,"YES","NO"))</f>
        <v>NO</v>
      </c>
      <c r="E58" s="3" t="str">
        <f>IF(ISBLANK('Monitor Data'!G58),"",IF('Monitor Data'!G58&gt;Statistics!E$6,"YES","NO"))</f>
        <v>NO</v>
      </c>
      <c r="F58" s="3" t="str">
        <f>IF(ISBLANK('Monitor Data'!H58),"",IF('Monitor Data'!H58&gt;Statistics!F$6,"YES","NO"))</f>
        <v/>
      </c>
      <c r="G58" s="3" t="str">
        <f>IF(ISBLANK('Monitor Data'!J58),"",IF('Monitor Data'!J58&gt;Statistics!G$6,"YES","NO"))</f>
        <v/>
      </c>
      <c r="H58" s="3" t="str">
        <f>IF(ISBLANK('Monitor Data'!L58),"",IF('Monitor Data'!L58&gt;Statistics!H$6,"YES","NO"))</f>
        <v/>
      </c>
      <c r="I58" s="3" t="str">
        <f>IF(ISBLANK('Monitor Data'!M58),"",IF('Monitor Data'!M58&gt;Statistics!I$6,"YES","NO"))</f>
        <v>NO</v>
      </c>
      <c r="J58" s="3" t="str">
        <f>IF(ISBLANK('Monitor Data'!O58),"",IF('Monitor Data'!O58&gt;Statistics!J$6,"YES","NO"))</f>
        <v/>
      </c>
      <c r="K58" s="3" t="str">
        <f>IF(ISBLANK('Monitor Data'!P58),"",IF('Monitor Data'!P58&gt;Statistics!K$6,"YES","NO"))</f>
        <v>NO</v>
      </c>
      <c r="L58" s="3" t="str">
        <f>IF(ISBLANK('Monitor Data'!Q58),"",IF('Monitor Data'!Q58&gt;Statistics!L$6,"YES","NO"))</f>
        <v/>
      </c>
      <c r="M58" s="3" t="str">
        <f>IF(ISBLANK('Monitor Data'!R58),"",IF('Monitor Data'!R58&gt;Statistics!M$6,"YES","NO"))</f>
        <v/>
      </c>
      <c r="N58" s="3" t="str">
        <f>IF(ISBLANK('Monitor Data'!S58),"",IF('Monitor Data'!S58&gt;Statistics!N$6,"YES","NO"))</f>
        <v/>
      </c>
    </row>
    <row r="59" spans="1:14" x14ac:dyDescent="0.25">
      <c r="A59" s="8">
        <v>44254</v>
      </c>
      <c r="B59" s="3" t="str">
        <f>IF(ISBLANK('Monitor Data'!B59),"",IF('Monitor Data'!B59&gt;Statistics!B$6,"YES","NO"))</f>
        <v>YES</v>
      </c>
      <c r="C59" s="3" t="str">
        <f>IF(ISBLANK('Monitor Data'!D59),"",IF('Monitor Data'!D59&gt;Statistics!C$6,"YES","NO"))</f>
        <v>YES</v>
      </c>
      <c r="D59" s="3" t="str">
        <f>IF(ISBLANK('Monitor Data'!E59),"",IF('Monitor Data'!E59&gt;Statistics!D$6,"YES","NO"))</f>
        <v>NO</v>
      </c>
      <c r="E59" s="3" t="str">
        <f>IF(ISBLANK('Monitor Data'!G59),"",IF('Monitor Data'!G59&gt;Statistics!E$6,"YES","NO"))</f>
        <v>NO</v>
      </c>
      <c r="F59" s="3" t="str">
        <f>IF(ISBLANK('Monitor Data'!H59),"",IF('Monitor Data'!H59&gt;Statistics!F$6,"YES","NO"))</f>
        <v>NO</v>
      </c>
      <c r="G59" s="3" t="str">
        <f>IF(ISBLANK('Monitor Data'!J59),"",IF('Monitor Data'!J59&gt;Statistics!G$6,"YES","NO"))</f>
        <v/>
      </c>
      <c r="H59" s="3" t="str">
        <f>IF(ISBLANK('Monitor Data'!L59),"",IF('Monitor Data'!L59&gt;Statistics!H$6,"YES","NO"))</f>
        <v>NO</v>
      </c>
      <c r="I59" s="3" t="str">
        <f>IF(ISBLANK('Monitor Data'!M59),"",IF('Monitor Data'!M59&gt;Statistics!I$6,"YES","NO"))</f>
        <v>NO</v>
      </c>
      <c r="J59" s="3" t="str">
        <f>IF(ISBLANK('Monitor Data'!O59),"",IF('Monitor Data'!O59&gt;Statistics!J$6,"YES","NO"))</f>
        <v>NO</v>
      </c>
      <c r="K59" s="3" t="str">
        <f>IF(ISBLANK('Monitor Data'!P59),"",IF('Monitor Data'!P59&gt;Statistics!K$6,"YES","NO"))</f>
        <v>NO</v>
      </c>
      <c r="L59" s="3" t="str">
        <f>IF(ISBLANK('Monitor Data'!Q59),"",IF('Monitor Data'!Q59&gt;Statistics!L$6,"YES","NO"))</f>
        <v>NO</v>
      </c>
      <c r="M59" s="3" t="str">
        <f>IF(ISBLANK('Monitor Data'!R59),"",IF('Monitor Data'!R59&gt;Statistics!M$6,"YES","NO"))</f>
        <v>NO</v>
      </c>
      <c r="N59" s="3" t="str">
        <f>IF(ISBLANK('Monitor Data'!S59),"",IF('Monitor Data'!S59&gt;Statistics!N$6,"YES","NO"))</f>
        <v>NO</v>
      </c>
    </row>
    <row r="60" spans="1:14" x14ac:dyDescent="0.25">
      <c r="A60" s="8">
        <v>44255</v>
      </c>
      <c r="B60" s="3" t="str">
        <f>IF(ISBLANK('Monitor Data'!B60),"",IF('Monitor Data'!B60&gt;Statistics!B$6,"YES","NO"))</f>
        <v/>
      </c>
      <c r="C60" s="3" t="str">
        <f>IF(ISBLANK('Monitor Data'!D60),"",IF('Monitor Data'!D60&gt;Statistics!C$6,"YES","NO"))</f>
        <v/>
      </c>
      <c r="D60" s="3" t="str">
        <f>IF(ISBLANK('Monitor Data'!E60),"",IF('Monitor Data'!E60&gt;Statistics!D$6,"YES","NO"))</f>
        <v>NO</v>
      </c>
      <c r="E60" s="3" t="str">
        <f>IF(ISBLANK('Monitor Data'!G60),"",IF('Monitor Data'!G60&gt;Statistics!E$6,"YES","NO"))</f>
        <v>NO</v>
      </c>
      <c r="F60" s="3" t="str">
        <f>IF(ISBLANK('Monitor Data'!H60),"",IF('Monitor Data'!H60&gt;Statistics!F$6,"YES","NO"))</f>
        <v/>
      </c>
      <c r="G60" s="3" t="str">
        <f>IF(ISBLANK('Monitor Data'!J60),"",IF('Monitor Data'!J60&gt;Statistics!G$6,"YES","NO"))</f>
        <v/>
      </c>
      <c r="H60" s="3" t="str">
        <f>IF(ISBLANK('Monitor Data'!L60),"",IF('Monitor Data'!L60&gt;Statistics!H$6,"YES","NO"))</f>
        <v/>
      </c>
      <c r="I60" s="3" t="str">
        <f>IF(ISBLANK('Monitor Data'!M60),"",IF('Monitor Data'!M60&gt;Statistics!I$6,"YES","NO"))</f>
        <v>NO</v>
      </c>
      <c r="J60" s="3" t="str">
        <f>IF(ISBLANK('Monitor Data'!O60),"",IF('Monitor Data'!O60&gt;Statistics!J$6,"YES","NO"))</f>
        <v/>
      </c>
      <c r="K60" s="3" t="str">
        <f>IF(ISBLANK('Monitor Data'!P60),"",IF('Monitor Data'!P60&gt;Statistics!K$6,"YES","NO"))</f>
        <v>NO</v>
      </c>
      <c r="L60" s="3" t="str">
        <f>IF(ISBLANK('Monitor Data'!Q60),"",IF('Monitor Data'!Q60&gt;Statistics!L$6,"YES","NO"))</f>
        <v/>
      </c>
      <c r="M60" s="3" t="str">
        <f>IF(ISBLANK('Monitor Data'!R60),"",IF('Monitor Data'!R60&gt;Statistics!M$6,"YES","NO"))</f>
        <v/>
      </c>
      <c r="N60" s="3" t="str">
        <f>IF(ISBLANK('Monitor Data'!S60),"",IF('Monitor Data'!S60&gt;Statistics!N$6,"YES","NO"))</f>
        <v/>
      </c>
    </row>
    <row r="61" spans="1:14" x14ac:dyDescent="0.25">
      <c r="A61" s="8">
        <v>44256</v>
      </c>
      <c r="B61" s="3" t="str">
        <f>IF(ISBLANK('Monitor Data'!B61),"",IF('Monitor Data'!B61&gt;Statistics!B$6,"YES","NO"))</f>
        <v/>
      </c>
      <c r="C61" s="3" t="str">
        <f>IF(ISBLANK('Monitor Data'!D61),"",IF('Monitor Data'!D61&gt;Statistics!C$6,"YES","NO"))</f>
        <v/>
      </c>
      <c r="D61" s="3" t="str">
        <f>IF(ISBLANK('Monitor Data'!E61),"",IF('Monitor Data'!E61&gt;Statistics!D$6,"YES","NO"))</f>
        <v>NO</v>
      </c>
      <c r="E61" s="3" t="str">
        <f>IF(ISBLANK('Monitor Data'!G61),"",IF('Monitor Data'!G61&gt;Statistics!E$6,"YES","NO"))</f>
        <v>NO</v>
      </c>
      <c r="F61" s="3" t="str">
        <f>IF(ISBLANK('Monitor Data'!H61),"",IF('Monitor Data'!H61&gt;Statistics!F$6,"YES","NO"))</f>
        <v/>
      </c>
      <c r="G61" s="3" t="str">
        <f>IF(ISBLANK('Monitor Data'!J61),"",IF('Monitor Data'!J61&gt;Statistics!G$6,"YES","NO"))</f>
        <v/>
      </c>
      <c r="H61" s="3" t="str">
        <f>IF(ISBLANK('Monitor Data'!L61),"",IF('Monitor Data'!L61&gt;Statistics!H$6,"YES","NO"))</f>
        <v/>
      </c>
      <c r="I61" s="3" t="str">
        <f>IF(ISBLANK('Monitor Data'!M61),"",IF('Monitor Data'!M61&gt;Statistics!I$6,"YES","NO"))</f>
        <v>NO</v>
      </c>
      <c r="J61" s="3" t="str">
        <f>IF(ISBLANK('Monitor Data'!O61),"",IF('Monitor Data'!O61&gt;Statistics!J$6,"YES","NO"))</f>
        <v/>
      </c>
      <c r="K61" s="3" t="str">
        <f>IF(ISBLANK('Monitor Data'!P61),"",IF('Monitor Data'!P61&gt;Statistics!K$6,"YES","NO"))</f>
        <v>NO</v>
      </c>
      <c r="L61" s="3" t="str">
        <f>IF(ISBLANK('Monitor Data'!Q61),"",IF('Monitor Data'!Q61&gt;Statistics!L$6,"YES","NO"))</f>
        <v/>
      </c>
      <c r="M61" s="3" t="str">
        <f>IF(ISBLANK('Monitor Data'!R61),"",IF('Monitor Data'!R61&gt;Statistics!M$6,"YES","NO"))</f>
        <v/>
      </c>
      <c r="N61" s="3" t="str">
        <f>IF(ISBLANK('Monitor Data'!S61),"",IF('Monitor Data'!S61&gt;Statistics!N$6,"YES","NO"))</f>
        <v/>
      </c>
    </row>
    <row r="62" spans="1:14" x14ac:dyDescent="0.25">
      <c r="A62" s="8">
        <v>44257</v>
      </c>
      <c r="B62" s="3" t="str">
        <f>IF(ISBLANK('Monitor Data'!B62),"",IF('Monitor Data'!B62&gt;Statistics!B$6,"YES","NO"))</f>
        <v>NO</v>
      </c>
      <c r="C62" s="3" t="str">
        <f>IF(ISBLANK('Monitor Data'!D62),"",IF('Monitor Data'!D62&gt;Statistics!C$6,"YES","NO"))</f>
        <v>NO</v>
      </c>
      <c r="D62" s="3" t="str">
        <f>IF(ISBLANK('Monitor Data'!E62),"",IF('Monitor Data'!E62&gt;Statistics!D$6,"YES","NO"))</f>
        <v>NO</v>
      </c>
      <c r="E62" s="3" t="str">
        <f>IF(ISBLANK('Monitor Data'!G62),"",IF('Monitor Data'!G62&gt;Statistics!E$6,"YES","NO"))</f>
        <v>NO</v>
      </c>
      <c r="F62" s="3" t="str">
        <f>IF(ISBLANK('Monitor Data'!H62),"",IF('Monitor Data'!H62&gt;Statistics!F$6,"YES","NO"))</f>
        <v>NO</v>
      </c>
      <c r="G62" s="3" t="str">
        <f>IF(ISBLANK('Monitor Data'!J62),"",IF('Monitor Data'!J62&gt;Statistics!G$6,"YES","NO"))</f>
        <v/>
      </c>
      <c r="H62" s="3" t="str">
        <f>IF(ISBLANK('Monitor Data'!L62),"",IF('Monitor Data'!L62&gt;Statistics!H$6,"YES","NO"))</f>
        <v/>
      </c>
      <c r="I62" s="3" t="str">
        <f>IF(ISBLANK('Monitor Data'!M62),"",IF('Monitor Data'!M62&gt;Statistics!I$6,"YES","NO"))</f>
        <v>NO</v>
      </c>
      <c r="J62" s="3" t="str">
        <f>IF(ISBLANK('Monitor Data'!O62),"",IF('Monitor Data'!O62&gt;Statistics!J$6,"YES","NO"))</f>
        <v>NO</v>
      </c>
      <c r="K62" s="3" t="str">
        <f>IF(ISBLANK('Monitor Data'!P62),"",IF('Monitor Data'!P62&gt;Statistics!K$6,"YES","NO"))</f>
        <v>NO</v>
      </c>
      <c r="L62" s="3" t="str">
        <f>IF(ISBLANK('Monitor Data'!Q62),"",IF('Monitor Data'!Q62&gt;Statistics!L$6,"YES","NO"))</f>
        <v>NO</v>
      </c>
      <c r="M62" s="3" t="str">
        <f>IF(ISBLANK('Monitor Data'!R62),"",IF('Monitor Data'!R62&gt;Statistics!M$6,"YES","NO"))</f>
        <v>NO</v>
      </c>
      <c r="N62" s="3" t="str">
        <f>IF(ISBLANK('Monitor Data'!S62),"",IF('Monitor Data'!S62&gt;Statistics!N$6,"YES","NO"))</f>
        <v>NO</v>
      </c>
    </row>
    <row r="63" spans="1:14" x14ac:dyDescent="0.25">
      <c r="A63" s="8">
        <v>44258</v>
      </c>
      <c r="B63" s="3" t="str">
        <f>IF(ISBLANK('Monitor Data'!B63),"",IF('Monitor Data'!B63&gt;Statistics!B$6,"YES","NO"))</f>
        <v/>
      </c>
      <c r="C63" s="3" t="str">
        <f>IF(ISBLANK('Monitor Data'!D63),"",IF('Monitor Data'!D63&gt;Statistics!C$6,"YES","NO"))</f>
        <v/>
      </c>
      <c r="D63" s="3" t="str">
        <f>IF(ISBLANK('Monitor Data'!E63),"",IF('Monitor Data'!E63&gt;Statistics!D$6,"YES","NO"))</f>
        <v>NO</v>
      </c>
      <c r="E63" s="3" t="str">
        <f>IF(ISBLANK('Monitor Data'!G63),"",IF('Monitor Data'!G63&gt;Statistics!E$6,"YES","NO"))</f>
        <v>NO</v>
      </c>
      <c r="F63" s="3" t="str">
        <f>IF(ISBLANK('Monitor Data'!H63),"",IF('Monitor Data'!H63&gt;Statistics!F$6,"YES","NO"))</f>
        <v/>
      </c>
      <c r="G63" s="3" t="str">
        <f>IF(ISBLANK('Monitor Data'!J63),"",IF('Monitor Data'!J63&gt;Statistics!G$6,"YES","NO"))</f>
        <v/>
      </c>
      <c r="H63" s="3" t="str">
        <f>IF(ISBLANK('Monitor Data'!L63),"",IF('Monitor Data'!L63&gt;Statistics!H$6,"YES","NO"))</f>
        <v>NO</v>
      </c>
      <c r="I63" s="3" t="str">
        <f>IF(ISBLANK('Monitor Data'!M63),"",IF('Monitor Data'!M63&gt;Statistics!I$6,"YES","NO"))</f>
        <v>NO</v>
      </c>
      <c r="J63" s="3" t="str">
        <f>IF(ISBLANK('Monitor Data'!O63),"",IF('Monitor Data'!O63&gt;Statistics!J$6,"YES","NO"))</f>
        <v/>
      </c>
      <c r="K63" s="3" t="str">
        <f>IF(ISBLANK('Monitor Data'!P63),"",IF('Monitor Data'!P63&gt;Statistics!K$6,"YES","NO"))</f>
        <v>NO</v>
      </c>
      <c r="L63" s="3" t="str">
        <f>IF(ISBLANK('Monitor Data'!Q63),"",IF('Monitor Data'!Q63&gt;Statistics!L$6,"YES","NO"))</f>
        <v/>
      </c>
      <c r="M63" s="3" t="str">
        <f>IF(ISBLANK('Monitor Data'!R63),"",IF('Monitor Data'!R63&gt;Statistics!M$6,"YES","NO"))</f>
        <v/>
      </c>
      <c r="N63" s="3" t="str">
        <f>IF(ISBLANK('Monitor Data'!S63),"",IF('Monitor Data'!S63&gt;Statistics!N$6,"YES","NO"))</f>
        <v/>
      </c>
    </row>
    <row r="64" spans="1:14" x14ac:dyDescent="0.25">
      <c r="A64" s="8">
        <v>44259</v>
      </c>
      <c r="B64" s="3" t="str">
        <f>IF(ISBLANK('Monitor Data'!B64),"",IF('Monitor Data'!B64&gt;Statistics!B$6,"YES","NO"))</f>
        <v/>
      </c>
      <c r="C64" s="3" t="str">
        <f>IF(ISBLANK('Monitor Data'!D64),"",IF('Monitor Data'!D64&gt;Statistics!C$6,"YES","NO"))</f>
        <v/>
      </c>
      <c r="D64" s="3" t="str">
        <f>IF(ISBLANK('Monitor Data'!E64),"",IF('Monitor Data'!E64&gt;Statistics!D$6,"YES","NO"))</f>
        <v>NO</v>
      </c>
      <c r="E64" s="3" t="str">
        <f>IF(ISBLANK('Monitor Data'!G64),"",IF('Monitor Data'!G64&gt;Statistics!E$6,"YES","NO"))</f>
        <v>NO</v>
      </c>
      <c r="F64" s="3" t="str">
        <f>IF(ISBLANK('Monitor Data'!H64),"",IF('Monitor Data'!H64&gt;Statistics!F$6,"YES","NO"))</f>
        <v/>
      </c>
      <c r="G64" s="3" t="str">
        <f>IF(ISBLANK('Monitor Data'!J64),"",IF('Monitor Data'!J64&gt;Statistics!G$6,"YES","NO"))</f>
        <v/>
      </c>
      <c r="H64" s="3" t="str">
        <f>IF(ISBLANK('Monitor Data'!L64),"",IF('Monitor Data'!L64&gt;Statistics!H$6,"YES","NO"))</f>
        <v/>
      </c>
      <c r="I64" s="3" t="str">
        <f>IF(ISBLANK('Monitor Data'!M64),"",IF('Monitor Data'!M64&gt;Statistics!I$6,"YES","NO"))</f>
        <v>YES</v>
      </c>
      <c r="J64" s="3" t="str">
        <f>IF(ISBLANK('Monitor Data'!O64),"",IF('Monitor Data'!O64&gt;Statistics!J$6,"YES","NO"))</f>
        <v/>
      </c>
      <c r="K64" s="3" t="str">
        <f>IF(ISBLANK('Monitor Data'!P64),"",IF('Monitor Data'!P64&gt;Statistics!K$6,"YES","NO"))</f>
        <v>NO</v>
      </c>
      <c r="L64" s="3" t="str">
        <f>IF(ISBLANK('Monitor Data'!Q64),"",IF('Monitor Data'!Q64&gt;Statistics!L$6,"YES","NO"))</f>
        <v/>
      </c>
      <c r="M64" s="3" t="str">
        <f>IF(ISBLANK('Monitor Data'!R64),"",IF('Monitor Data'!R64&gt;Statistics!M$6,"YES","NO"))</f>
        <v/>
      </c>
      <c r="N64" s="3" t="str">
        <f>IF(ISBLANK('Monitor Data'!S64),"",IF('Monitor Data'!S64&gt;Statistics!N$6,"YES","NO"))</f>
        <v/>
      </c>
    </row>
    <row r="65" spans="1:14" x14ac:dyDescent="0.25">
      <c r="A65" s="8">
        <v>44260</v>
      </c>
      <c r="B65" s="3" t="str">
        <f>IF(ISBLANK('Monitor Data'!B65),"",IF('Monitor Data'!B65&gt;Statistics!B$6,"YES","NO"))</f>
        <v>NO</v>
      </c>
      <c r="C65" s="3" t="str">
        <f>IF(ISBLANK('Monitor Data'!D65),"",IF('Monitor Data'!D65&gt;Statistics!C$6,"YES","NO"))</f>
        <v>NO</v>
      </c>
      <c r="D65" s="3" t="str">
        <f>IF(ISBLANK('Monitor Data'!E65),"",IF('Monitor Data'!E65&gt;Statistics!D$6,"YES","NO"))</f>
        <v>NO</v>
      </c>
      <c r="E65" s="3" t="str">
        <f>IF(ISBLANK('Monitor Data'!G65),"",IF('Monitor Data'!G65&gt;Statistics!E$6,"YES","NO"))</f>
        <v>NO</v>
      </c>
      <c r="F65" s="3" t="str">
        <f>IF(ISBLANK('Monitor Data'!H65),"",IF('Monitor Data'!H65&gt;Statistics!F$6,"YES","NO"))</f>
        <v>NO</v>
      </c>
      <c r="G65" s="3" t="str">
        <f>IF(ISBLANK('Monitor Data'!J65),"",IF('Monitor Data'!J65&gt;Statistics!G$6,"YES","NO"))</f>
        <v>NO</v>
      </c>
      <c r="H65" s="3" t="str">
        <f>IF(ISBLANK('Monitor Data'!L65),"",IF('Monitor Data'!L65&gt;Statistics!H$6,"YES","NO"))</f>
        <v/>
      </c>
      <c r="I65" s="3" t="str">
        <f>IF(ISBLANK('Monitor Data'!M65),"",IF('Monitor Data'!M65&gt;Statistics!I$6,"YES","NO"))</f>
        <v>NO</v>
      </c>
      <c r="J65" s="3" t="str">
        <f>IF(ISBLANK('Monitor Data'!O65),"",IF('Monitor Data'!O65&gt;Statistics!J$6,"YES","NO"))</f>
        <v>NO</v>
      </c>
      <c r="K65" s="3" t="str">
        <f>IF(ISBLANK('Monitor Data'!P65),"",IF('Monitor Data'!P65&gt;Statistics!K$6,"YES","NO"))</f>
        <v>NO</v>
      </c>
      <c r="L65" s="3" t="str">
        <f>IF(ISBLANK('Monitor Data'!Q65),"",IF('Monitor Data'!Q65&gt;Statistics!L$6,"YES","NO"))</f>
        <v>NO</v>
      </c>
      <c r="M65" s="3" t="str">
        <f>IF(ISBLANK('Monitor Data'!R65),"",IF('Monitor Data'!R65&gt;Statistics!M$6,"YES","NO"))</f>
        <v>NO</v>
      </c>
      <c r="N65" s="3" t="str">
        <f>IF(ISBLANK('Monitor Data'!S65),"",IF('Monitor Data'!S65&gt;Statistics!N$6,"YES","NO"))</f>
        <v>NO</v>
      </c>
    </row>
    <row r="66" spans="1:14" x14ac:dyDescent="0.25">
      <c r="A66" s="8">
        <v>44261</v>
      </c>
      <c r="B66" s="3" t="str">
        <f>IF(ISBLANK('Monitor Data'!B66),"",IF('Monitor Data'!B66&gt;Statistics!B$6,"YES","NO"))</f>
        <v/>
      </c>
      <c r="C66" s="3" t="str">
        <f>IF(ISBLANK('Monitor Data'!D66),"",IF('Monitor Data'!D66&gt;Statistics!C$6,"YES","NO"))</f>
        <v/>
      </c>
      <c r="D66" s="3" t="str">
        <f>IF(ISBLANK('Monitor Data'!E66),"",IF('Monitor Data'!E66&gt;Statistics!D$6,"YES","NO"))</f>
        <v>NO</v>
      </c>
      <c r="E66" s="3" t="str">
        <f>IF(ISBLANK('Monitor Data'!G66),"",IF('Monitor Data'!G66&gt;Statistics!E$6,"YES","NO"))</f>
        <v>NO</v>
      </c>
      <c r="F66" s="3" t="str">
        <f>IF(ISBLANK('Monitor Data'!H66),"",IF('Monitor Data'!H66&gt;Statistics!F$6,"YES","NO"))</f>
        <v/>
      </c>
      <c r="G66" s="3" t="str">
        <f>IF(ISBLANK('Monitor Data'!J66),"",IF('Monitor Data'!J66&gt;Statistics!G$6,"YES","NO"))</f>
        <v/>
      </c>
      <c r="H66" s="3" t="str">
        <f>IF(ISBLANK('Monitor Data'!L66),"",IF('Monitor Data'!L66&gt;Statistics!H$6,"YES","NO"))</f>
        <v/>
      </c>
      <c r="I66" s="3" t="str">
        <f>IF(ISBLANK('Monitor Data'!M66),"",IF('Monitor Data'!M66&gt;Statistics!I$6,"YES","NO"))</f>
        <v>NO</v>
      </c>
      <c r="J66" s="3" t="str">
        <f>IF(ISBLANK('Monitor Data'!O66),"",IF('Monitor Data'!O66&gt;Statistics!J$6,"YES","NO"))</f>
        <v/>
      </c>
      <c r="K66" s="3" t="str">
        <f>IF(ISBLANK('Monitor Data'!P66),"",IF('Monitor Data'!P66&gt;Statistics!K$6,"YES","NO"))</f>
        <v>NO</v>
      </c>
      <c r="L66" s="3" t="str">
        <f>IF(ISBLANK('Monitor Data'!Q66),"",IF('Monitor Data'!Q66&gt;Statistics!L$6,"YES","NO"))</f>
        <v/>
      </c>
      <c r="M66" s="3" t="str">
        <f>IF(ISBLANK('Monitor Data'!R66),"",IF('Monitor Data'!R66&gt;Statistics!M$6,"YES","NO"))</f>
        <v/>
      </c>
      <c r="N66" s="3" t="str">
        <f>IF(ISBLANK('Monitor Data'!S66),"",IF('Monitor Data'!S66&gt;Statistics!N$6,"YES","NO"))</f>
        <v/>
      </c>
    </row>
    <row r="67" spans="1:14" x14ac:dyDescent="0.25">
      <c r="A67" s="8">
        <v>44262</v>
      </c>
      <c r="B67" s="3" t="str">
        <f>IF(ISBLANK('Monitor Data'!B67),"",IF('Monitor Data'!B67&gt;Statistics!B$6,"YES","NO"))</f>
        <v/>
      </c>
      <c r="C67" s="3" t="str">
        <f>IF(ISBLANK('Monitor Data'!D67),"",IF('Monitor Data'!D67&gt;Statistics!C$6,"YES","NO"))</f>
        <v/>
      </c>
      <c r="D67" s="3" t="str">
        <f>IF(ISBLANK('Monitor Data'!E67),"",IF('Monitor Data'!E67&gt;Statistics!D$6,"YES","NO"))</f>
        <v>NO</v>
      </c>
      <c r="E67" s="3" t="str">
        <f>IF(ISBLANK('Monitor Data'!G67),"",IF('Monitor Data'!G67&gt;Statistics!E$6,"YES","NO"))</f>
        <v>NO</v>
      </c>
      <c r="F67" s="3" t="str">
        <f>IF(ISBLANK('Monitor Data'!H67),"",IF('Monitor Data'!H67&gt;Statistics!F$6,"YES","NO"))</f>
        <v/>
      </c>
      <c r="G67" s="3" t="str">
        <f>IF(ISBLANK('Monitor Data'!J67),"",IF('Monitor Data'!J67&gt;Statistics!G$6,"YES","NO"))</f>
        <v/>
      </c>
      <c r="H67" s="3" t="str">
        <f>IF(ISBLANK('Monitor Data'!L67),"",IF('Monitor Data'!L67&gt;Statistics!H$6,"YES","NO"))</f>
        <v/>
      </c>
      <c r="I67" s="3" t="str">
        <f>IF(ISBLANK('Monitor Data'!M67),"",IF('Monitor Data'!M67&gt;Statistics!I$6,"YES","NO"))</f>
        <v>NO</v>
      </c>
      <c r="J67" s="3" t="str">
        <f>IF(ISBLANK('Monitor Data'!O67),"",IF('Monitor Data'!O67&gt;Statistics!J$6,"YES","NO"))</f>
        <v/>
      </c>
      <c r="K67" s="3" t="str">
        <f>IF(ISBLANK('Monitor Data'!P67),"",IF('Monitor Data'!P67&gt;Statistics!K$6,"YES","NO"))</f>
        <v>NO</v>
      </c>
      <c r="L67" s="3" t="str">
        <f>IF(ISBLANK('Monitor Data'!Q67),"",IF('Monitor Data'!Q67&gt;Statistics!L$6,"YES","NO"))</f>
        <v/>
      </c>
      <c r="M67" s="3" t="str">
        <f>IF(ISBLANK('Monitor Data'!R67),"",IF('Monitor Data'!R67&gt;Statistics!M$6,"YES","NO"))</f>
        <v/>
      </c>
      <c r="N67" s="3" t="str">
        <f>IF(ISBLANK('Monitor Data'!S67),"",IF('Monitor Data'!S67&gt;Statistics!N$6,"YES","NO"))</f>
        <v/>
      </c>
    </row>
    <row r="68" spans="1:14" x14ac:dyDescent="0.25">
      <c r="A68" s="8">
        <v>44263</v>
      </c>
      <c r="B68" s="3" t="str">
        <f>IF(ISBLANK('Monitor Data'!B68),"",IF('Monitor Data'!B68&gt;Statistics!B$6,"YES","NO"))</f>
        <v>NO</v>
      </c>
      <c r="C68" s="3" t="str">
        <f>IF(ISBLANK('Monitor Data'!D68),"",IF('Monitor Data'!D68&gt;Statistics!C$6,"YES","NO"))</f>
        <v>NO</v>
      </c>
      <c r="D68" s="3" t="str">
        <f>IF(ISBLANK('Monitor Data'!E68),"",IF('Monitor Data'!E68&gt;Statistics!D$6,"YES","NO"))</f>
        <v>NO</v>
      </c>
      <c r="E68" s="3" t="str">
        <f>IF(ISBLANK('Monitor Data'!G68),"",IF('Monitor Data'!G68&gt;Statistics!E$6,"YES","NO"))</f>
        <v>NO</v>
      </c>
      <c r="F68" s="3" t="str">
        <f>IF(ISBLANK('Monitor Data'!H68),"",IF('Monitor Data'!H68&gt;Statistics!F$6,"YES","NO"))</f>
        <v>NO</v>
      </c>
      <c r="G68" s="3" t="str">
        <f>IF(ISBLANK('Monitor Data'!J68),"",IF('Monitor Data'!J68&gt;Statistics!G$6,"YES","NO"))</f>
        <v/>
      </c>
      <c r="H68" s="3" t="str">
        <f>IF(ISBLANK('Monitor Data'!L68),"",IF('Monitor Data'!L68&gt;Statistics!H$6,"YES","NO"))</f>
        <v>NO</v>
      </c>
      <c r="I68" s="3" t="str">
        <f>IF(ISBLANK('Monitor Data'!M68),"",IF('Monitor Data'!M68&gt;Statistics!I$6,"YES","NO"))</f>
        <v>NO</v>
      </c>
      <c r="J68" s="3" t="str">
        <f>IF(ISBLANK('Monitor Data'!O68),"",IF('Monitor Data'!O68&gt;Statistics!J$6,"YES","NO"))</f>
        <v>NO</v>
      </c>
      <c r="K68" s="3" t="str">
        <f>IF(ISBLANK('Monitor Data'!P68),"",IF('Monitor Data'!P68&gt;Statistics!K$6,"YES","NO"))</f>
        <v>NO</v>
      </c>
      <c r="L68" s="3" t="str">
        <f>IF(ISBLANK('Monitor Data'!Q68),"",IF('Monitor Data'!Q68&gt;Statistics!L$6,"YES","NO"))</f>
        <v>NO</v>
      </c>
      <c r="M68" s="3" t="str">
        <f>IF(ISBLANK('Monitor Data'!R68),"",IF('Monitor Data'!R68&gt;Statistics!M$6,"YES","NO"))</f>
        <v>NO</v>
      </c>
      <c r="N68" s="3" t="str">
        <f>IF(ISBLANK('Monitor Data'!S68),"",IF('Monitor Data'!S68&gt;Statistics!N$6,"YES","NO"))</f>
        <v>NO</v>
      </c>
    </row>
    <row r="69" spans="1:14" x14ac:dyDescent="0.25">
      <c r="A69" s="8">
        <v>44264</v>
      </c>
      <c r="B69" s="3" t="str">
        <f>IF(ISBLANK('Monitor Data'!B69),"",IF('Monitor Data'!B69&gt;Statistics!B$6,"YES","NO"))</f>
        <v/>
      </c>
      <c r="C69" s="3" t="str">
        <f>IF(ISBLANK('Monitor Data'!D69),"",IF('Monitor Data'!D69&gt;Statistics!C$6,"YES","NO"))</f>
        <v/>
      </c>
      <c r="D69" s="3" t="str">
        <f>IF(ISBLANK('Monitor Data'!E69),"",IF('Monitor Data'!E69&gt;Statistics!D$6,"YES","NO"))</f>
        <v>NO</v>
      </c>
      <c r="E69" s="3" t="str">
        <f>IF(ISBLANK('Monitor Data'!G69),"",IF('Monitor Data'!G69&gt;Statistics!E$6,"YES","NO"))</f>
        <v>YES</v>
      </c>
      <c r="F69" s="3" t="str">
        <f>IF(ISBLANK('Monitor Data'!H69),"",IF('Monitor Data'!H69&gt;Statistics!F$6,"YES","NO"))</f>
        <v/>
      </c>
      <c r="G69" s="3" t="str">
        <f>IF(ISBLANK('Monitor Data'!J69),"",IF('Monitor Data'!J69&gt;Statistics!G$6,"YES","NO"))</f>
        <v>NO</v>
      </c>
      <c r="H69" s="3" t="str">
        <f>IF(ISBLANK('Monitor Data'!L69),"",IF('Monitor Data'!L69&gt;Statistics!H$6,"YES","NO"))</f>
        <v/>
      </c>
      <c r="I69" s="3" t="str">
        <f>IF(ISBLANK('Monitor Data'!M69),"",IF('Monitor Data'!M69&gt;Statistics!I$6,"YES","NO"))</f>
        <v>YES</v>
      </c>
      <c r="J69" s="3" t="str">
        <f>IF(ISBLANK('Monitor Data'!O69),"",IF('Monitor Data'!O69&gt;Statistics!J$6,"YES","NO"))</f>
        <v/>
      </c>
      <c r="K69" s="3" t="str">
        <f>IF(ISBLANK('Monitor Data'!P69),"",IF('Monitor Data'!P69&gt;Statistics!K$6,"YES","NO"))</f>
        <v>NO</v>
      </c>
      <c r="L69" s="3" t="str">
        <f>IF(ISBLANK('Monitor Data'!Q69),"",IF('Monitor Data'!Q69&gt;Statistics!L$6,"YES","NO"))</f>
        <v/>
      </c>
      <c r="M69" s="3" t="str">
        <f>IF(ISBLANK('Monitor Data'!R69),"",IF('Monitor Data'!R69&gt;Statistics!M$6,"YES","NO"))</f>
        <v/>
      </c>
      <c r="N69" s="3" t="str">
        <f>IF(ISBLANK('Monitor Data'!S69),"",IF('Monitor Data'!S69&gt;Statistics!N$6,"YES","NO"))</f>
        <v/>
      </c>
    </row>
    <row r="70" spans="1:14" x14ac:dyDescent="0.25">
      <c r="A70" s="8">
        <v>44265</v>
      </c>
      <c r="B70" s="3" t="str">
        <f>IF(ISBLANK('Monitor Data'!B70),"",IF('Monitor Data'!B70&gt;Statistics!B$6,"YES","NO"))</f>
        <v/>
      </c>
      <c r="C70" s="3" t="str">
        <f>IF(ISBLANK('Monitor Data'!D70),"",IF('Monitor Data'!D70&gt;Statistics!C$6,"YES","NO"))</f>
        <v/>
      </c>
      <c r="D70" s="3" t="str">
        <f>IF(ISBLANK('Monitor Data'!E70),"",IF('Monitor Data'!E70&gt;Statistics!D$6,"YES","NO"))</f>
        <v>NO</v>
      </c>
      <c r="E70" s="3" t="str">
        <f>IF(ISBLANK('Monitor Data'!G70),"",IF('Monitor Data'!G70&gt;Statistics!E$6,"YES","NO"))</f>
        <v>NO</v>
      </c>
      <c r="F70" s="3" t="str">
        <f>IF(ISBLANK('Monitor Data'!H70),"",IF('Monitor Data'!H70&gt;Statistics!F$6,"YES","NO"))</f>
        <v/>
      </c>
      <c r="G70" s="3" t="str">
        <f>IF(ISBLANK('Monitor Data'!J70),"",IF('Monitor Data'!J70&gt;Statistics!G$6,"YES","NO"))</f>
        <v/>
      </c>
      <c r="H70" s="3" t="str">
        <f>IF(ISBLANK('Monitor Data'!L70),"",IF('Monitor Data'!L70&gt;Statistics!H$6,"YES","NO"))</f>
        <v/>
      </c>
      <c r="I70" s="3" t="str">
        <f>IF(ISBLANK('Monitor Data'!M70),"",IF('Monitor Data'!M70&gt;Statistics!I$6,"YES","NO"))</f>
        <v>NO</v>
      </c>
      <c r="J70" s="3" t="str">
        <f>IF(ISBLANK('Monitor Data'!O70),"",IF('Monitor Data'!O70&gt;Statistics!J$6,"YES","NO"))</f>
        <v/>
      </c>
      <c r="K70" s="3" t="str">
        <f>IF(ISBLANK('Monitor Data'!P70),"",IF('Monitor Data'!P70&gt;Statistics!K$6,"YES","NO"))</f>
        <v>NO</v>
      </c>
      <c r="L70" s="3" t="str">
        <f>IF(ISBLANK('Monitor Data'!Q70),"",IF('Monitor Data'!Q70&gt;Statistics!L$6,"YES","NO"))</f>
        <v/>
      </c>
      <c r="M70" s="3" t="str">
        <f>IF(ISBLANK('Monitor Data'!R70),"",IF('Monitor Data'!R70&gt;Statistics!M$6,"YES","NO"))</f>
        <v/>
      </c>
      <c r="N70" s="3" t="str">
        <f>IF(ISBLANK('Monitor Data'!S70),"",IF('Monitor Data'!S70&gt;Statistics!N$6,"YES","NO"))</f>
        <v/>
      </c>
    </row>
    <row r="71" spans="1:14" x14ac:dyDescent="0.25">
      <c r="A71" s="8">
        <v>44266</v>
      </c>
      <c r="B71" s="3" t="str">
        <f>IF(ISBLANK('Monitor Data'!B71),"",IF('Monitor Data'!B71&gt;Statistics!B$6,"YES","NO"))</f>
        <v>NO</v>
      </c>
      <c r="C71" s="3" t="str">
        <f>IF(ISBLANK('Monitor Data'!D71),"",IF('Monitor Data'!D71&gt;Statistics!C$6,"YES","NO"))</f>
        <v>NO</v>
      </c>
      <c r="D71" s="3" t="str">
        <f>IF(ISBLANK('Monitor Data'!E71),"",IF('Monitor Data'!E71&gt;Statistics!D$6,"YES","NO"))</f>
        <v>NO</v>
      </c>
      <c r="E71" s="3" t="str">
        <f>IF(ISBLANK('Monitor Data'!G71),"",IF('Monitor Data'!G71&gt;Statistics!E$6,"YES","NO"))</f>
        <v>NO</v>
      </c>
      <c r="F71" s="3" t="str">
        <f>IF(ISBLANK('Monitor Data'!H71),"",IF('Monitor Data'!H71&gt;Statistics!F$6,"YES","NO"))</f>
        <v>NO</v>
      </c>
      <c r="G71" s="3" t="str">
        <f>IF(ISBLANK('Monitor Data'!J71),"",IF('Monitor Data'!J71&gt;Statistics!G$6,"YES","NO"))</f>
        <v>NO</v>
      </c>
      <c r="H71" s="3" t="str">
        <f>IF(ISBLANK('Monitor Data'!L71),"",IF('Monitor Data'!L71&gt;Statistics!H$6,"YES","NO"))</f>
        <v/>
      </c>
      <c r="I71" s="3" t="str">
        <f>IF(ISBLANK('Monitor Data'!M71),"",IF('Monitor Data'!M71&gt;Statistics!I$6,"YES","NO"))</f>
        <v>NO</v>
      </c>
      <c r="J71" s="3" t="str">
        <f>IF(ISBLANK('Monitor Data'!O71),"",IF('Monitor Data'!O71&gt;Statistics!J$6,"YES","NO"))</f>
        <v>NO</v>
      </c>
      <c r="K71" s="3" t="str">
        <f>IF(ISBLANK('Monitor Data'!P71),"",IF('Monitor Data'!P71&gt;Statistics!K$6,"YES","NO"))</f>
        <v>NO</v>
      </c>
      <c r="L71" s="3" t="str">
        <f>IF(ISBLANK('Monitor Data'!Q71),"",IF('Monitor Data'!Q71&gt;Statistics!L$6,"YES","NO"))</f>
        <v>NO</v>
      </c>
      <c r="M71" s="3" t="str">
        <f>IF(ISBLANK('Monitor Data'!R71),"",IF('Monitor Data'!R71&gt;Statistics!M$6,"YES","NO"))</f>
        <v>NO</v>
      </c>
      <c r="N71" s="3" t="str">
        <f>IF(ISBLANK('Monitor Data'!S71),"",IF('Monitor Data'!S71&gt;Statistics!N$6,"YES","NO"))</f>
        <v>NO</v>
      </c>
    </row>
    <row r="72" spans="1:14" x14ac:dyDescent="0.25">
      <c r="A72" s="8">
        <v>44267</v>
      </c>
      <c r="B72" s="3" t="str">
        <f>IF(ISBLANK('Monitor Data'!B72),"",IF('Monitor Data'!B72&gt;Statistics!B$6,"YES","NO"))</f>
        <v/>
      </c>
      <c r="C72" s="3" t="str">
        <f>IF(ISBLANK('Monitor Data'!D72),"",IF('Monitor Data'!D72&gt;Statistics!C$6,"YES","NO"))</f>
        <v/>
      </c>
      <c r="D72" s="3" t="str">
        <f>IF(ISBLANK('Monitor Data'!E72),"",IF('Monitor Data'!E72&gt;Statistics!D$6,"YES","NO"))</f>
        <v>NO</v>
      </c>
      <c r="E72" s="3" t="str">
        <f>IF(ISBLANK('Monitor Data'!G72),"",IF('Monitor Data'!G72&gt;Statistics!E$6,"YES","NO"))</f>
        <v>NO</v>
      </c>
      <c r="F72" s="3" t="str">
        <f>IF(ISBLANK('Monitor Data'!H72),"",IF('Monitor Data'!H72&gt;Statistics!F$6,"YES","NO"))</f>
        <v/>
      </c>
      <c r="G72" s="3" t="str">
        <f>IF(ISBLANK('Monitor Data'!J72),"",IF('Monitor Data'!J72&gt;Statistics!G$6,"YES","NO"))</f>
        <v/>
      </c>
      <c r="H72" s="3" t="str">
        <f>IF(ISBLANK('Monitor Data'!L72),"",IF('Monitor Data'!L72&gt;Statistics!H$6,"YES","NO"))</f>
        <v/>
      </c>
      <c r="I72" s="3" t="str">
        <f>IF(ISBLANK('Monitor Data'!M72),"",IF('Monitor Data'!M72&gt;Statistics!I$6,"YES","NO"))</f>
        <v>NO</v>
      </c>
      <c r="J72" s="3" t="str">
        <f>IF(ISBLANK('Monitor Data'!O72),"",IF('Monitor Data'!O72&gt;Statistics!J$6,"YES","NO"))</f>
        <v/>
      </c>
      <c r="K72" s="3" t="str">
        <f>IF(ISBLANK('Monitor Data'!P72),"",IF('Monitor Data'!P72&gt;Statistics!K$6,"YES","NO"))</f>
        <v>NO</v>
      </c>
      <c r="L72" s="3" t="str">
        <f>IF(ISBLANK('Monitor Data'!Q72),"",IF('Monitor Data'!Q72&gt;Statistics!L$6,"YES","NO"))</f>
        <v/>
      </c>
      <c r="M72" s="3" t="str">
        <f>IF(ISBLANK('Monitor Data'!R72),"",IF('Monitor Data'!R72&gt;Statistics!M$6,"YES","NO"))</f>
        <v/>
      </c>
      <c r="N72" s="3" t="str">
        <f>IF(ISBLANK('Monitor Data'!S72),"",IF('Monitor Data'!S72&gt;Statistics!N$6,"YES","NO"))</f>
        <v/>
      </c>
    </row>
    <row r="73" spans="1:14" x14ac:dyDescent="0.25">
      <c r="A73" s="8">
        <v>44268</v>
      </c>
      <c r="B73" s="3" t="str">
        <f>IF(ISBLANK('Monitor Data'!B73),"",IF('Monitor Data'!B73&gt;Statistics!B$6,"YES","NO"))</f>
        <v/>
      </c>
      <c r="C73" s="3" t="str">
        <f>IF(ISBLANK('Monitor Data'!D73),"",IF('Monitor Data'!D73&gt;Statistics!C$6,"YES","NO"))</f>
        <v/>
      </c>
      <c r="D73" s="3" t="str">
        <f>IF(ISBLANK('Monitor Data'!E73),"",IF('Monitor Data'!E73&gt;Statistics!D$6,"YES","NO"))</f>
        <v>NO</v>
      </c>
      <c r="E73" s="3" t="str">
        <f>IF(ISBLANK('Monitor Data'!G73),"",IF('Monitor Data'!G73&gt;Statistics!E$6,"YES","NO"))</f>
        <v>YES</v>
      </c>
      <c r="F73" s="3" t="str">
        <f>IF(ISBLANK('Monitor Data'!H73),"",IF('Monitor Data'!H73&gt;Statistics!F$6,"YES","NO"))</f>
        <v/>
      </c>
      <c r="G73" s="3" t="str">
        <f>IF(ISBLANK('Monitor Data'!J73),"",IF('Monitor Data'!J73&gt;Statistics!G$6,"YES","NO"))</f>
        <v/>
      </c>
      <c r="H73" s="3" t="str">
        <f>IF(ISBLANK('Monitor Data'!L73),"",IF('Monitor Data'!L73&gt;Statistics!H$6,"YES","NO"))</f>
        <v/>
      </c>
      <c r="I73" s="3" t="str">
        <f>IF(ISBLANK('Monitor Data'!M73),"",IF('Monitor Data'!M73&gt;Statistics!I$6,"YES","NO"))</f>
        <v>NO</v>
      </c>
      <c r="J73" s="3" t="str">
        <f>IF(ISBLANK('Monitor Data'!O73),"",IF('Monitor Data'!O73&gt;Statistics!J$6,"YES","NO"))</f>
        <v/>
      </c>
      <c r="K73" s="3" t="str">
        <f>IF(ISBLANK('Monitor Data'!P73),"",IF('Monitor Data'!P73&gt;Statistics!K$6,"YES","NO"))</f>
        <v>NO</v>
      </c>
      <c r="L73" s="3" t="str">
        <f>IF(ISBLANK('Monitor Data'!Q73),"",IF('Monitor Data'!Q73&gt;Statistics!L$6,"YES","NO"))</f>
        <v/>
      </c>
      <c r="M73" s="3" t="str">
        <f>IF(ISBLANK('Monitor Data'!R73),"",IF('Monitor Data'!R73&gt;Statistics!M$6,"YES","NO"))</f>
        <v/>
      </c>
      <c r="N73" s="3" t="str">
        <f>IF(ISBLANK('Monitor Data'!S73),"",IF('Monitor Data'!S73&gt;Statistics!N$6,"YES","NO"))</f>
        <v/>
      </c>
    </row>
    <row r="74" spans="1:14" x14ac:dyDescent="0.25">
      <c r="A74" s="8">
        <v>44269</v>
      </c>
      <c r="B74" s="3" t="str">
        <f>IF(ISBLANK('Monitor Data'!B74),"",IF('Monitor Data'!B74&gt;Statistics!B$6,"YES","NO"))</f>
        <v>NO</v>
      </c>
      <c r="C74" s="3" t="str">
        <f>IF(ISBLANK('Monitor Data'!D74),"",IF('Monitor Data'!D74&gt;Statistics!C$6,"YES","NO"))</f>
        <v>NO</v>
      </c>
      <c r="D74" s="3" t="str">
        <f>IF(ISBLANK('Monitor Data'!E74),"",IF('Monitor Data'!E74&gt;Statistics!D$6,"YES","NO"))</f>
        <v>NO</v>
      </c>
      <c r="E74" s="3" t="str">
        <f>IF(ISBLANK('Monitor Data'!G74),"",IF('Monitor Data'!G74&gt;Statistics!E$6,"YES","NO"))</f>
        <v>NO</v>
      </c>
      <c r="F74" s="3" t="str">
        <f>IF(ISBLANK('Monitor Data'!H74),"",IF('Monitor Data'!H74&gt;Statistics!F$6,"YES","NO"))</f>
        <v>NO</v>
      </c>
      <c r="G74" s="3" t="str">
        <f>IF(ISBLANK('Monitor Data'!J74),"",IF('Monitor Data'!J74&gt;Statistics!G$6,"YES","NO"))</f>
        <v>NO</v>
      </c>
      <c r="H74" s="3" t="str">
        <f>IF(ISBLANK('Monitor Data'!L74),"",IF('Monitor Data'!L74&gt;Statistics!H$6,"YES","NO"))</f>
        <v>NO</v>
      </c>
      <c r="I74" s="3" t="str">
        <f>IF(ISBLANK('Monitor Data'!M74),"",IF('Monitor Data'!M74&gt;Statistics!I$6,"YES","NO"))</f>
        <v>NO</v>
      </c>
      <c r="J74" s="3" t="str">
        <f>IF(ISBLANK('Monitor Data'!O74),"",IF('Monitor Data'!O74&gt;Statistics!J$6,"YES","NO"))</f>
        <v>NO</v>
      </c>
      <c r="K74" s="3" t="str">
        <f>IF(ISBLANK('Monitor Data'!P74),"",IF('Monitor Data'!P74&gt;Statistics!K$6,"YES","NO"))</f>
        <v>NO</v>
      </c>
      <c r="L74" s="3" t="str">
        <f>IF(ISBLANK('Monitor Data'!Q74),"",IF('Monitor Data'!Q74&gt;Statistics!L$6,"YES","NO"))</f>
        <v>NO</v>
      </c>
      <c r="M74" s="3" t="str">
        <f>IF(ISBLANK('Monitor Data'!R74),"",IF('Monitor Data'!R74&gt;Statistics!M$6,"YES","NO"))</f>
        <v>NO</v>
      </c>
      <c r="N74" s="3" t="str">
        <f>IF(ISBLANK('Monitor Data'!S74),"",IF('Monitor Data'!S74&gt;Statistics!N$6,"YES","NO"))</f>
        <v>NO</v>
      </c>
    </row>
    <row r="75" spans="1:14" x14ac:dyDescent="0.25">
      <c r="A75" s="8">
        <v>44270</v>
      </c>
      <c r="B75" s="3" t="str">
        <f>IF(ISBLANK('Monitor Data'!B75),"",IF('Monitor Data'!B75&gt;Statistics!B$6,"YES","NO"))</f>
        <v/>
      </c>
      <c r="C75" s="3" t="str">
        <f>IF(ISBLANK('Monitor Data'!D75),"",IF('Monitor Data'!D75&gt;Statistics!C$6,"YES","NO"))</f>
        <v/>
      </c>
      <c r="D75" s="3" t="str">
        <f>IF(ISBLANK('Monitor Data'!E75),"",IF('Monitor Data'!E75&gt;Statistics!D$6,"YES","NO"))</f>
        <v>NO</v>
      </c>
      <c r="E75" s="3" t="str">
        <f>IF(ISBLANK('Monitor Data'!G75),"",IF('Monitor Data'!G75&gt;Statistics!E$6,"YES","NO"))</f>
        <v>NO</v>
      </c>
      <c r="F75" s="3" t="str">
        <f>IF(ISBLANK('Monitor Data'!H75),"",IF('Monitor Data'!H75&gt;Statistics!F$6,"YES","NO"))</f>
        <v/>
      </c>
      <c r="G75" s="3" t="str">
        <f>IF(ISBLANK('Monitor Data'!J75),"",IF('Monitor Data'!J75&gt;Statistics!G$6,"YES","NO"))</f>
        <v/>
      </c>
      <c r="H75" s="3" t="str">
        <f>IF(ISBLANK('Monitor Data'!L75),"",IF('Monitor Data'!L75&gt;Statistics!H$6,"YES","NO"))</f>
        <v/>
      </c>
      <c r="I75" s="3" t="str">
        <f>IF(ISBLANK('Monitor Data'!M75),"",IF('Monitor Data'!M75&gt;Statistics!I$6,"YES","NO"))</f>
        <v>NO</v>
      </c>
      <c r="J75" s="3" t="str">
        <f>IF(ISBLANK('Monitor Data'!O75),"",IF('Monitor Data'!O75&gt;Statistics!J$6,"YES","NO"))</f>
        <v/>
      </c>
      <c r="K75" s="3" t="str">
        <f>IF(ISBLANK('Monitor Data'!P75),"",IF('Monitor Data'!P75&gt;Statistics!K$6,"YES","NO"))</f>
        <v>NO</v>
      </c>
      <c r="L75" s="3" t="str">
        <f>IF(ISBLANK('Monitor Data'!Q75),"",IF('Monitor Data'!Q75&gt;Statistics!L$6,"YES","NO"))</f>
        <v/>
      </c>
      <c r="M75" s="3" t="str">
        <f>IF(ISBLANK('Monitor Data'!R75),"",IF('Monitor Data'!R75&gt;Statistics!M$6,"YES","NO"))</f>
        <v/>
      </c>
      <c r="N75" s="3" t="str">
        <f>IF(ISBLANK('Monitor Data'!S75),"",IF('Monitor Data'!S75&gt;Statistics!N$6,"YES","NO"))</f>
        <v/>
      </c>
    </row>
    <row r="76" spans="1:14" x14ac:dyDescent="0.25">
      <c r="A76" s="8">
        <v>44271</v>
      </c>
      <c r="B76" s="3" t="str">
        <f>IF(ISBLANK('Monitor Data'!B76),"",IF('Monitor Data'!B76&gt;Statistics!B$6,"YES","NO"))</f>
        <v/>
      </c>
      <c r="C76" s="3" t="str">
        <f>IF(ISBLANK('Monitor Data'!D76),"",IF('Monitor Data'!D76&gt;Statistics!C$6,"YES","NO"))</f>
        <v/>
      </c>
      <c r="D76" s="3" t="str">
        <f>IF(ISBLANK('Monitor Data'!E76),"",IF('Monitor Data'!E76&gt;Statistics!D$6,"YES","NO"))</f>
        <v>NO</v>
      </c>
      <c r="E76" s="3" t="str">
        <f>IF(ISBLANK('Monitor Data'!G76),"",IF('Monitor Data'!G76&gt;Statistics!E$6,"YES","NO"))</f>
        <v>NO</v>
      </c>
      <c r="F76" s="3" t="str">
        <f>IF(ISBLANK('Monitor Data'!H76),"",IF('Monitor Data'!H76&gt;Statistics!F$6,"YES","NO"))</f>
        <v/>
      </c>
      <c r="G76" s="3" t="str">
        <f>IF(ISBLANK('Monitor Data'!J76),"",IF('Monitor Data'!J76&gt;Statistics!G$6,"YES","NO"))</f>
        <v/>
      </c>
      <c r="H76" s="3" t="str">
        <f>IF(ISBLANK('Monitor Data'!L76),"",IF('Monitor Data'!L76&gt;Statistics!H$6,"YES","NO"))</f>
        <v/>
      </c>
      <c r="I76" s="3" t="str">
        <f>IF(ISBLANK('Monitor Data'!M76),"",IF('Monitor Data'!M76&gt;Statistics!I$6,"YES","NO"))</f>
        <v>NO</v>
      </c>
      <c r="J76" s="3" t="str">
        <f>IF(ISBLANK('Monitor Data'!O76),"",IF('Monitor Data'!O76&gt;Statistics!J$6,"YES","NO"))</f>
        <v/>
      </c>
      <c r="K76" s="3" t="str">
        <f>IF(ISBLANK('Monitor Data'!P76),"",IF('Monitor Data'!P76&gt;Statistics!K$6,"YES","NO"))</f>
        <v>NO</v>
      </c>
      <c r="L76" s="3" t="str">
        <f>IF(ISBLANK('Monitor Data'!Q76),"",IF('Monitor Data'!Q76&gt;Statistics!L$6,"YES","NO"))</f>
        <v/>
      </c>
      <c r="M76" s="3" t="str">
        <f>IF(ISBLANK('Monitor Data'!R76),"",IF('Monitor Data'!R76&gt;Statistics!M$6,"YES","NO"))</f>
        <v/>
      </c>
      <c r="N76" s="3" t="str">
        <f>IF(ISBLANK('Monitor Data'!S76),"",IF('Monitor Data'!S76&gt;Statistics!N$6,"YES","NO"))</f>
        <v/>
      </c>
    </row>
    <row r="77" spans="1:14" x14ac:dyDescent="0.25">
      <c r="A77" s="8">
        <v>44272</v>
      </c>
      <c r="B77" s="3" t="str">
        <f>IF(ISBLANK('Monitor Data'!B77),"",IF('Monitor Data'!B77&gt;Statistics!B$6,"YES","NO"))</f>
        <v>NO</v>
      </c>
      <c r="C77" s="3" t="str">
        <f>IF(ISBLANK('Monitor Data'!D77),"",IF('Monitor Data'!D77&gt;Statistics!C$6,"YES","NO"))</f>
        <v>NO</v>
      </c>
      <c r="D77" s="3" t="str">
        <f>IF(ISBLANK('Monitor Data'!E77),"",IF('Monitor Data'!E77&gt;Statistics!D$6,"YES","NO"))</f>
        <v>NO</v>
      </c>
      <c r="E77" s="3" t="str">
        <f>IF(ISBLANK('Monitor Data'!G77),"",IF('Monitor Data'!G77&gt;Statistics!E$6,"YES","NO"))</f>
        <v>NO</v>
      </c>
      <c r="F77" s="3" t="str">
        <f>IF(ISBLANK('Monitor Data'!H77),"",IF('Monitor Data'!H77&gt;Statistics!F$6,"YES","NO"))</f>
        <v>NO</v>
      </c>
      <c r="G77" s="3" t="str">
        <f>IF(ISBLANK('Monitor Data'!J77),"",IF('Monitor Data'!J77&gt;Statistics!G$6,"YES","NO"))</f>
        <v>NO</v>
      </c>
      <c r="H77" s="3" t="str">
        <f>IF(ISBLANK('Monitor Data'!L77),"",IF('Monitor Data'!L77&gt;Statistics!H$6,"YES","NO"))</f>
        <v/>
      </c>
      <c r="I77" s="3" t="str">
        <f>IF(ISBLANK('Monitor Data'!M77),"",IF('Monitor Data'!M77&gt;Statistics!I$6,"YES","NO"))</f>
        <v>YES</v>
      </c>
      <c r="J77" s="3" t="str">
        <f>IF(ISBLANK('Monitor Data'!O77),"",IF('Monitor Data'!O77&gt;Statistics!J$6,"YES","NO"))</f>
        <v>NO</v>
      </c>
      <c r="K77" s="3" t="str">
        <f>IF(ISBLANK('Monitor Data'!P77),"",IF('Monitor Data'!P77&gt;Statistics!K$6,"YES","NO"))</f>
        <v>YES</v>
      </c>
      <c r="L77" s="3" t="str">
        <f>IF(ISBLANK('Monitor Data'!Q77),"",IF('Monitor Data'!Q77&gt;Statistics!L$6,"YES","NO"))</f>
        <v>NO</v>
      </c>
      <c r="M77" s="3" t="str">
        <f>IF(ISBLANK('Monitor Data'!R77),"",IF('Monitor Data'!R77&gt;Statistics!M$6,"YES","NO"))</f>
        <v>NO</v>
      </c>
      <c r="N77" s="3" t="str">
        <f>IF(ISBLANK('Monitor Data'!S77),"",IF('Monitor Data'!S77&gt;Statistics!N$6,"YES","NO"))</f>
        <v>NO</v>
      </c>
    </row>
    <row r="78" spans="1:14" x14ac:dyDescent="0.25">
      <c r="A78" s="8">
        <v>44273</v>
      </c>
      <c r="B78" s="3" t="str">
        <f>IF(ISBLANK('Monitor Data'!B78),"",IF('Monitor Data'!B78&gt;Statistics!B$6,"YES","NO"))</f>
        <v/>
      </c>
      <c r="C78" s="3" t="str">
        <f>IF(ISBLANK('Monitor Data'!D78),"",IF('Monitor Data'!D78&gt;Statistics!C$6,"YES","NO"))</f>
        <v/>
      </c>
      <c r="D78" s="3" t="str">
        <f>IF(ISBLANK('Monitor Data'!E78),"",IF('Monitor Data'!E78&gt;Statistics!D$6,"YES","NO"))</f>
        <v>NO</v>
      </c>
      <c r="E78" s="3" t="str">
        <f>IF(ISBLANK('Monitor Data'!G78),"",IF('Monitor Data'!G78&gt;Statistics!E$6,"YES","NO"))</f>
        <v>NO</v>
      </c>
      <c r="F78" s="3" t="str">
        <f>IF(ISBLANK('Monitor Data'!H78),"",IF('Monitor Data'!H78&gt;Statistics!F$6,"YES","NO"))</f>
        <v/>
      </c>
      <c r="G78" s="3" t="str">
        <f>IF(ISBLANK('Monitor Data'!J78),"",IF('Monitor Data'!J78&gt;Statistics!G$6,"YES","NO"))</f>
        <v/>
      </c>
      <c r="H78" s="3" t="str">
        <f>IF(ISBLANK('Monitor Data'!L78),"",IF('Monitor Data'!L78&gt;Statistics!H$6,"YES","NO"))</f>
        <v/>
      </c>
      <c r="I78" s="3" t="str">
        <f>IF(ISBLANK('Monitor Data'!M78),"",IF('Monitor Data'!M78&gt;Statistics!I$6,"YES","NO"))</f>
        <v>NO</v>
      </c>
      <c r="J78" s="3" t="str">
        <f>IF(ISBLANK('Monitor Data'!O78),"",IF('Monitor Data'!O78&gt;Statistics!J$6,"YES","NO"))</f>
        <v/>
      </c>
      <c r="K78" s="3" t="str">
        <f>IF(ISBLANK('Monitor Data'!P78),"",IF('Monitor Data'!P78&gt;Statistics!K$6,"YES","NO"))</f>
        <v>NO</v>
      </c>
      <c r="L78" s="3" t="str">
        <f>IF(ISBLANK('Monitor Data'!Q78),"",IF('Monitor Data'!Q78&gt;Statistics!L$6,"YES","NO"))</f>
        <v/>
      </c>
      <c r="M78" s="3" t="str">
        <f>IF(ISBLANK('Monitor Data'!R78),"",IF('Monitor Data'!R78&gt;Statistics!M$6,"YES","NO"))</f>
        <v/>
      </c>
      <c r="N78" s="3" t="str">
        <f>IF(ISBLANK('Monitor Data'!S78),"",IF('Monitor Data'!S78&gt;Statistics!N$6,"YES","NO"))</f>
        <v/>
      </c>
    </row>
    <row r="79" spans="1:14" x14ac:dyDescent="0.25">
      <c r="A79" s="8">
        <v>44274</v>
      </c>
      <c r="B79" s="3" t="str">
        <f>IF(ISBLANK('Monitor Data'!B79),"",IF('Monitor Data'!B79&gt;Statistics!B$6,"YES","NO"))</f>
        <v/>
      </c>
      <c r="C79" s="3" t="str">
        <f>IF(ISBLANK('Monitor Data'!D79),"",IF('Monitor Data'!D79&gt;Statistics!C$6,"YES","NO"))</f>
        <v/>
      </c>
      <c r="D79" s="3" t="str">
        <f>IF(ISBLANK('Monitor Data'!E79),"",IF('Monitor Data'!E79&gt;Statistics!D$6,"YES","NO"))</f>
        <v>NO</v>
      </c>
      <c r="E79" s="3" t="str">
        <f>IF(ISBLANK('Monitor Data'!G79),"",IF('Monitor Data'!G79&gt;Statistics!E$6,"YES","NO"))</f>
        <v>NO</v>
      </c>
      <c r="F79" s="3" t="str">
        <f>IF(ISBLANK('Monitor Data'!H79),"",IF('Monitor Data'!H79&gt;Statistics!F$6,"YES","NO"))</f>
        <v/>
      </c>
      <c r="G79" s="3" t="str">
        <f>IF(ISBLANK('Monitor Data'!J79),"",IF('Monitor Data'!J79&gt;Statistics!G$6,"YES","NO"))</f>
        <v/>
      </c>
      <c r="H79" s="3" t="str">
        <f>IF(ISBLANK('Monitor Data'!L79),"",IF('Monitor Data'!L79&gt;Statistics!H$6,"YES","NO"))</f>
        <v/>
      </c>
      <c r="I79" s="3" t="str">
        <f>IF(ISBLANK('Monitor Data'!M79),"",IF('Monitor Data'!M79&gt;Statistics!I$6,"YES","NO"))</f>
        <v>NO</v>
      </c>
      <c r="J79" s="3" t="str">
        <f>IF(ISBLANK('Monitor Data'!O79),"",IF('Monitor Data'!O79&gt;Statistics!J$6,"YES","NO"))</f>
        <v/>
      </c>
      <c r="K79" s="3" t="str">
        <f>IF(ISBLANK('Monitor Data'!P79),"",IF('Monitor Data'!P79&gt;Statistics!K$6,"YES","NO"))</f>
        <v>NO</v>
      </c>
      <c r="L79" s="3" t="str">
        <f>IF(ISBLANK('Monitor Data'!Q79),"",IF('Monitor Data'!Q79&gt;Statistics!L$6,"YES","NO"))</f>
        <v/>
      </c>
      <c r="M79" s="3" t="str">
        <f>IF(ISBLANK('Monitor Data'!R79),"",IF('Monitor Data'!R79&gt;Statistics!M$6,"YES","NO"))</f>
        <v/>
      </c>
      <c r="N79" s="3" t="str">
        <f>IF(ISBLANK('Monitor Data'!S79),"",IF('Monitor Data'!S79&gt;Statistics!N$6,"YES","NO"))</f>
        <v/>
      </c>
    </row>
    <row r="80" spans="1:14" x14ac:dyDescent="0.25">
      <c r="A80" s="8">
        <v>44275</v>
      </c>
      <c r="B80" s="3" t="str">
        <f>IF(ISBLANK('Monitor Data'!B80),"",IF('Monitor Data'!B80&gt;Statistics!B$6,"YES","NO"))</f>
        <v>NO</v>
      </c>
      <c r="C80" s="3" t="str">
        <f>IF(ISBLANK('Monitor Data'!D80),"",IF('Monitor Data'!D80&gt;Statistics!C$6,"YES","NO"))</f>
        <v>NO</v>
      </c>
      <c r="D80" s="3" t="str">
        <f>IF(ISBLANK('Monitor Data'!E80),"",IF('Monitor Data'!E80&gt;Statistics!D$6,"YES","NO"))</f>
        <v>NO</v>
      </c>
      <c r="E80" s="3" t="str">
        <f>IF(ISBLANK('Monitor Data'!G80),"",IF('Monitor Data'!G80&gt;Statistics!E$6,"YES","NO"))</f>
        <v>NO</v>
      </c>
      <c r="F80" s="3" t="str">
        <f>IF(ISBLANK('Monitor Data'!H80),"",IF('Monitor Data'!H80&gt;Statistics!F$6,"YES","NO"))</f>
        <v>NO</v>
      </c>
      <c r="G80" s="3" t="str">
        <f>IF(ISBLANK('Monitor Data'!J80),"",IF('Monitor Data'!J80&gt;Statistics!G$6,"YES","NO"))</f>
        <v>NO</v>
      </c>
      <c r="H80" s="3" t="str">
        <f>IF(ISBLANK('Monitor Data'!L80),"",IF('Monitor Data'!L80&gt;Statistics!H$6,"YES","NO"))</f>
        <v>NO</v>
      </c>
      <c r="I80" s="3" t="str">
        <f>IF(ISBLANK('Monitor Data'!M80),"",IF('Monitor Data'!M80&gt;Statistics!I$6,"YES","NO"))</f>
        <v>NO</v>
      </c>
      <c r="J80" s="3" t="str">
        <f>IF(ISBLANK('Monitor Data'!O80),"",IF('Monitor Data'!O80&gt;Statistics!J$6,"YES","NO"))</f>
        <v>NO</v>
      </c>
      <c r="K80" s="3" t="str">
        <f>IF(ISBLANK('Monitor Data'!P80),"",IF('Monitor Data'!P80&gt;Statistics!K$6,"YES","NO"))</f>
        <v>NO</v>
      </c>
      <c r="L80" s="3" t="str">
        <f>IF(ISBLANK('Monitor Data'!Q80),"",IF('Monitor Data'!Q80&gt;Statistics!L$6,"YES","NO"))</f>
        <v>NO</v>
      </c>
      <c r="M80" s="3" t="str">
        <f>IF(ISBLANK('Monitor Data'!R80),"",IF('Monitor Data'!R80&gt;Statistics!M$6,"YES","NO"))</f>
        <v>NO</v>
      </c>
      <c r="N80" s="3" t="str">
        <f>IF(ISBLANK('Monitor Data'!S80),"",IF('Monitor Data'!S80&gt;Statistics!N$6,"YES","NO"))</f>
        <v>NO</v>
      </c>
    </row>
    <row r="81" spans="1:14" x14ac:dyDescent="0.25">
      <c r="A81" s="8">
        <v>44276</v>
      </c>
      <c r="B81" s="3" t="str">
        <f>IF(ISBLANK('Monitor Data'!B81),"",IF('Monitor Data'!B81&gt;Statistics!B$6,"YES","NO"))</f>
        <v/>
      </c>
      <c r="C81" s="3" t="str">
        <f>IF(ISBLANK('Monitor Data'!D81),"",IF('Monitor Data'!D81&gt;Statistics!C$6,"YES","NO"))</f>
        <v/>
      </c>
      <c r="D81" s="3" t="str">
        <f>IF(ISBLANK('Monitor Data'!E81),"",IF('Monitor Data'!E81&gt;Statistics!D$6,"YES","NO"))</f>
        <v>NO</v>
      </c>
      <c r="E81" s="3" t="str">
        <f>IF(ISBLANK('Monitor Data'!G81),"",IF('Monitor Data'!G81&gt;Statistics!E$6,"YES","NO"))</f>
        <v>NO</v>
      </c>
      <c r="F81" s="3" t="str">
        <f>IF(ISBLANK('Monitor Data'!H81),"",IF('Monitor Data'!H81&gt;Statistics!F$6,"YES","NO"))</f>
        <v/>
      </c>
      <c r="G81" s="3" t="str">
        <f>IF(ISBLANK('Monitor Data'!J81),"",IF('Monitor Data'!J81&gt;Statistics!G$6,"YES","NO"))</f>
        <v/>
      </c>
      <c r="H81" s="3" t="str">
        <f>IF(ISBLANK('Monitor Data'!L81),"",IF('Monitor Data'!L81&gt;Statistics!H$6,"YES","NO"))</f>
        <v/>
      </c>
      <c r="I81" s="3" t="str">
        <f>IF(ISBLANK('Monitor Data'!M81),"",IF('Monitor Data'!M81&gt;Statistics!I$6,"YES","NO"))</f>
        <v>NO</v>
      </c>
      <c r="J81" s="3" t="str">
        <f>IF(ISBLANK('Monitor Data'!O81),"",IF('Monitor Data'!O81&gt;Statistics!J$6,"YES","NO"))</f>
        <v/>
      </c>
      <c r="K81" s="3" t="str">
        <f>IF(ISBLANK('Monitor Data'!P81),"",IF('Monitor Data'!P81&gt;Statistics!K$6,"YES","NO"))</f>
        <v>NO</v>
      </c>
      <c r="L81" s="3" t="str">
        <f>IF(ISBLANK('Monitor Data'!Q81),"",IF('Monitor Data'!Q81&gt;Statistics!L$6,"YES","NO"))</f>
        <v/>
      </c>
      <c r="M81" s="3" t="str">
        <f>IF(ISBLANK('Monitor Data'!R81),"",IF('Monitor Data'!R81&gt;Statistics!M$6,"YES","NO"))</f>
        <v/>
      </c>
      <c r="N81" s="3" t="str">
        <f>IF(ISBLANK('Monitor Data'!S81),"",IF('Monitor Data'!S81&gt;Statistics!N$6,"YES","NO"))</f>
        <v/>
      </c>
    </row>
    <row r="82" spans="1:14" x14ac:dyDescent="0.25">
      <c r="A82" s="8">
        <v>44277</v>
      </c>
      <c r="B82" s="3" t="str">
        <f>IF(ISBLANK('Monitor Data'!B82),"",IF('Monitor Data'!B82&gt;Statistics!B$6,"YES","NO"))</f>
        <v/>
      </c>
      <c r="C82" s="3" t="str">
        <f>IF(ISBLANK('Monitor Data'!D82),"",IF('Monitor Data'!D82&gt;Statistics!C$6,"YES","NO"))</f>
        <v/>
      </c>
      <c r="D82" s="3" t="str">
        <f>IF(ISBLANK('Monitor Data'!E82),"",IF('Monitor Data'!E82&gt;Statistics!D$6,"YES","NO"))</f>
        <v>NO</v>
      </c>
      <c r="E82" s="3" t="str">
        <f>IF(ISBLANK('Monitor Data'!G82),"",IF('Monitor Data'!G82&gt;Statistics!E$6,"YES","NO"))</f>
        <v>NO</v>
      </c>
      <c r="F82" s="3" t="str">
        <f>IF(ISBLANK('Monitor Data'!H82),"",IF('Monitor Data'!H82&gt;Statistics!F$6,"YES","NO"))</f>
        <v/>
      </c>
      <c r="G82" s="3" t="str">
        <f>IF(ISBLANK('Monitor Data'!J82),"",IF('Monitor Data'!J82&gt;Statistics!G$6,"YES","NO"))</f>
        <v/>
      </c>
      <c r="H82" s="3" t="str">
        <f>IF(ISBLANK('Monitor Data'!L82),"",IF('Monitor Data'!L82&gt;Statistics!H$6,"YES","NO"))</f>
        <v/>
      </c>
      <c r="I82" s="3" t="str">
        <f>IF(ISBLANK('Monitor Data'!M82),"",IF('Monitor Data'!M82&gt;Statistics!I$6,"YES","NO"))</f>
        <v>NO</v>
      </c>
      <c r="J82" s="3" t="str">
        <f>IF(ISBLANK('Monitor Data'!O82),"",IF('Monitor Data'!O82&gt;Statistics!J$6,"YES","NO"))</f>
        <v/>
      </c>
      <c r="K82" s="3" t="str">
        <f>IF(ISBLANK('Monitor Data'!P82),"",IF('Monitor Data'!P82&gt;Statistics!K$6,"YES","NO"))</f>
        <v>NO</v>
      </c>
      <c r="L82" s="3" t="str">
        <f>IF(ISBLANK('Monitor Data'!Q82),"",IF('Monitor Data'!Q82&gt;Statistics!L$6,"YES","NO"))</f>
        <v/>
      </c>
      <c r="M82" s="3" t="str">
        <f>IF(ISBLANK('Monitor Data'!R82),"",IF('Monitor Data'!R82&gt;Statistics!M$6,"YES","NO"))</f>
        <v/>
      </c>
      <c r="N82" s="3" t="str">
        <f>IF(ISBLANK('Monitor Data'!S82),"",IF('Monitor Data'!S82&gt;Statistics!N$6,"YES","NO"))</f>
        <v/>
      </c>
    </row>
    <row r="83" spans="1:14" x14ac:dyDescent="0.25">
      <c r="A83" s="8">
        <v>44278</v>
      </c>
      <c r="B83" s="3" t="str">
        <f>IF(ISBLANK('Monitor Data'!B83),"",IF('Monitor Data'!B83&gt;Statistics!B$6,"YES","NO"))</f>
        <v>NO</v>
      </c>
      <c r="C83" s="3" t="str">
        <f>IF(ISBLANK('Monitor Data'!D83),"",IF('Monitor Data'!D83&gt;Statistics!C$6,"YES","NO"))</f>
        <v>NO</v>
      </c>
      <c r="D83" s="3" t="str">
        <f>IF(ISBLANK('Monitor Data'!E83),"",IF('Monitor Data'!E83&gt;Statistics!D$6,"YES","NO"))</f>
        <v>NO</v>
      </c>
      <c r="E83" s="3" t="str">
        <f>IF(ISBLANK('Monitor Data'!G83),"",IF('Monitor Data'!G83&gt;Statistics!E$6,"YES","NO"))</f>
        <v>NO</v>
      </c>
      <c r="F83" s="3" t="str">
        <f>IF(ISBLANK('Monitor Data'!H83),"",IF('Monitor Data'!H83&gt;Statistics!F$6,"YES","NO"))</f>
        <v>NO</v>
      </c>
      <c r="G83" s="3" t="str">
        <f>IF(ISBLANK('Monitor Data'!J83),"",IF('Monitor Data'!J83&gt;Statistics!G$6,"YES","NO"))</f>
        <v>NO</v>
      </c>
      <c r="H83" s="3" t="str">
        <f>IF(ISBLANK('Monitor Data'!L83),"",IF('Monitor Data'!L83&gt;Statistics!H$6,"YES","NO"))</f>
        <v>NO</v>
      </c>
      <c r="I83" s="3" t="str">
        <f>IF(ISBLANK('Monitor Data'!M83),"",IF('Monitor Data'!M83&gt;Statistics!I$6,"YES","NO"))</f>
        <v>NO</v>
      </c>
      <c r="J83" s="3" t="str">
        <f>IF(ISBLANK('Monitor Data'!O83),"",IF('Monitor Data'!O83&gt;Statistics!J$6,"YES","NO"))</f>
        <v>NO</v>
      </c>
      <c r="K83" s="3" t="str">
        <f>IF(ISBLANK('Monitor Data'!P83),"",IF('Monitor Data'!P83&gt;Statistics!K$6,"YES","NO"))</f>
        <v>NO</v>
      </c>
      <c r="L83" s="3" t="str">
        <f>IF(ISBLANK('Monitor Data'!Q83),"",IF('Monitor Data'!Q83&gt;Statistics!L$6,"YES","NO"))</f>
        <v>NO</v>
      </c>
      <c r="M83" s="3" t="str">
        <f>IF(ISBLANK('Monitor Data'!R83),"",IF('Monitor Data'!R83&gt;Statistics!M$6,"YES","NO"))</f>
        <v>NO</v>
      </c>
      <c r="N83" s="3" t="str">
        <f>IF(ISBLANK('Monitor Data'!S83),"",IF('Monitor Data'!S83&gt;Statistics!N$6,"YES","NO"))</f>
        <v>NO</v>
      </c>
    </row>
    <row r="84" spans="1:14" x14ac:dyDescent="0.25">
      <c r="A84" s="8">
        <v>44279</v>
      </c>
      <c r="B84" s="3" t="str">
        <f>IF(ISBLANK('Monitor Data'!B84),"",IF('Monitor Data'!B84&gt;Statistics!B$6,"YES","NO"))</f>
        <v/>
      </c>
      <c r="C84" s="3" t="str">
        <f>IF(ISBLANK('Monitor Data'!D84),"",IF('Monitor Data'!D84&gt;Statistics!C$6,"YES","NO"))</f>
        <v/>
      </c>
      <c r="D84" s="3" t="str">
        <f>IF(ISBLANK('Monitor Data'!E84),"",IF('Monitor Data'!E84&gt;Statistics!D$6,"YES","NO"))</f>
        <v>NO</v>
      </c>
      <c r="E84" s="3" t="str">
        <f>IF(ISBLANK('Monitor Data'!G84),"",IF('Monitor Data'!G84&gt;Statistics!E$6,"YES","NO"))</f>
        <v>NO</v>
      </c>
      <c r="F84" s="3" t="str">
        <f>IF(ISBLANK('Monitor Data'!H84),"",IF('Monitor Data'!H84&gt;Statistics!F$6,"YES","NO"))</f>
        <v/>
      </c>
      <c r="G84" s="3" t="str">
        <f>IF(ISBLANK('Monitor Data'!J84),"",IF('Monitor Data'!J84&gt;Statistics!G$6,"YES","NO"))</f>
        <v/>
      </c>
      <c r="H84" s="3" t="str">
        <f>IF(ISBLANK('Monitor Data'!L84),"",IF('Monitor Data'!L84&gt;Statistics!H$6,"YES","NO"))</f>
        <v/>
      </c>
      <c r="I84" s="3" t="str">
        <f>IF(ISBLANK('Monitor Data'!M84),"",IF('Monitor Data'!M84&gt;Statistics!I$6,"YES","NO"))</f>
        <v>NO</v>
      </c>
      <c r="J84" s="3" t="str">
        <f>IF(ISBLANK('Monitor Data'!O84),"",IF('Monitor Data'!O84&gt;Statistics!J$6,"YES","NO"))</f>
        <v/>
      </c>
      <c r="K84" s="3" t="str">
        <f>IF(ISBLANK('Monitor Data'!P84),"",IF('Monitor Data'!P84&gt;Statistics!K$6,"YES","NO"))</f>
        <v>NO</v>
      </c>
      <c r="L84" s="3" t="str">
        <f>IF(ISBLANK('Monitor Data'!Q84),"",IF('Monitor Data'!Q84&gt;Statistics!L$6,"YES","NO"))</f>
        <v/>
      </c>
      <c r="M84" s="3" t="str">
        <f>IF(ISBLANK('Monitor Data'!R84),"",IF('Monitor Data'!R84&gt;Statistics!M$6,"YES","NO"))</f>
        <v/>
      </c>
      <c r="N84" s="3" t="str">
        <f>IF(ISBLANK('Monitor Data'!S84),"",IF('Monitor Data'!S84&gt;Statistics!N$6,"YES","NO"))</f>
        <v/>
      </c>
    </row>
    <row r="85" spans="1:14" x14ac:dyDescent="0.25">
      <c r="A85" s="8">
        <v>44280</v>
      </c>
      <c r="B85" s="3" t="str">
        <f>IF(ISBLANK('Monitor Data'!B85),"",IF('Monitor Data'!B85&gt;Statistics!B$6,"YES","NO"))</f>
        <v/>
      </c>
      <c r="C85" s="3" t="str">
        <f>IF(ISBLANK('Monitor Data'!D85),"",IF('Monitor Data'!D85&gt;Statistics!C$6,"YES","NO"))</f>
        <v/>
      </c>
      <c r="D85" s="3" t="str">
        <f>IF(ISBLANK('Monitor Data'!E85),"",IF('Monitor Data'!E85&gt;Statistics!D$6,"YES","NO"))</f>
        <v>NO</v>
      </c>
      <c r="E85" s="3" t="str">
        <f>IF(ISBLANK('Monitor Data'!G85),"",IF('Monitor Data'!G85&gt;Statistics!E$6,"YES","NO"))</f>
        <v>NO</v>
      </c>
      <c r="F85" s="3" t="str">
        <f>IF(ISBLANK('Monitor Data'!H85),"",IF('Monitor Data'!H85&gt;Statistics!F$6,"YES","NO"))</f>
        <v/>
      </c>
      <c r="G85" s="3" t="str">
        <f>IF(ISBLANK('Monitor Data'!J85),"",IF('Monitor Data'!J85&gt;Statistics!G$6,"YES","NO"))</f>
        <v/>
      </c>
      <c r="H85" s="3" t="str">
        <f>IF(ISBLANK('Monitor Data'!L85),"",IF('Monitor Data'!L85&gt;Statistics!H$6,"YES","NO"))</f>
        <v/>
      </c>
      <c r="I85" s="3" t="str">
        <f>IF(ISBLANK('Monitor Data'!M85),"",IF('Monitor Data'!M85&gt;Statistics!I$6,"YES","NO"))</f>
        <v>NO</v>
      </c>
      <c r="J85" s="3" t="str">
        <f>IF(ISBLANK('Monitor Data'!O85),"",IF('Monitor Data'!O85&gt;Statistics!J$6,"YES","NO"))</f>
        <v>NO</v>
      </c>
      <c r="K85" s="3" t="str">
        <f>IF(ISBLANK('Monitor Data'!P85),"",IF('Monitor Data'!P85&gt;Statistics!K$6,"YES","NO"))</f>
        <v>NO</v>
      </c>
      <c r="L85" s="3" t="str">
        <f>IF(ISBLANK('Monitor Data'!Q85),"",IF('Monitor Data'!Q85&gt;Statistics!L$6,"YES","NO"))</f>
        <v/>
      </c>
      <c r="M85" s="3" t="str">
        <f>IF(ISBLANK('Monitor Data'!R85),"",IF('Monitor Data'!R85&gt;Statistics!M$6,"YES","NO"))</f>
        <v/>
      </c>
      <c r="N85" s="3" t="str">
        <f>IF(ISBLANK('Monitor Data'!S85),"",IF('Monitor Data'!S85&gt;Statistics!N$6,"YES","NO"))</f>
        <v/>
      </c>
    </row>
    <row r="86" spans="1:14" x14ac:dyDescent="0.25">
      <c r="A86" s="8">
        <v>44281</v>
      </c>
      <c r="B86" s="3" t="str">
        <f>IF(ISBLANK('Monitor Data'!B86),"",IF('Monitor Data'!B86&gt;Statistics!B$6,"YES","NO"))</f>
        <v>NO</v>
      </c>
      <c r="C86" s="3" t="str">
        <f>IF(ISBLANK('Monitor Data'!D86),"",IF('Monitor Data'!D86&gt;Statistics!C$6,"YES","NO"))</f>
        <v>NO</v>
      </c>
      <c r="D86" s="3" t="str">
        <f>IF(ISBLANK('Monitor Data'!E86),"",IF('Monitor Data'!E86&gt;Statistics!D$6,"YES","NO"))</f>
        <v>NO</v>
      </c>
      <c r="E86" s="3" t="str">
        <f>IF(ISBLANK('Monitor Data'!G86),"",IF('Monitor Data'!G86&gt;Statistics!E$6,"YES","NO"))</f>
        <v>NO</v>
      </c>
      <c r="F86" s="3" t="str">
        <f>IF(ISBLANK('Monitor Data'!H86),"",IF('Monitor Data'!H86&gt;Statistics!F$6,"YES","NO"))</f>
        <v>NO</v>
      </c>
      <c r="G86" s="3" t="str">
        <f>IF(ISBLANK('Monitor Data'!J86),"",IF('Monitor Data'!J86&gt;Statistics!G$6,"YES","NO"))</f>
        <v>NO</v>
      </c>
      <c r="H86" s="3" t="str">
        <f>IF(ISBLANK('Monitor Data'!L86),"",IF('Monitor Data'!L86&gt;Statistics!H$6,"YES","NO"))</f>
        <v>NO</v>
      </c>
      <c r="I86" s="3" t="str">
        <f>IF(ISBLANK('Monitor Data'!M86),"",IF('Monitor Data'!M86&gt;Statistics!I$6,"YES","NO"))</f>
        <v>NO</v>
      </c>
      <c r="J86" s="3" t="str">
        <f>IF(ISBLANK('Monitor Data'!O86),"",IF('Monitor Data'!O86&gt;Statistics!J$6,"YES","NO"))</f>
        <v>NO</v>
      </c>
      <c r="K86" s="3" t="str">
        <f>IF(ISBLANK('Monitor Data'!P86),"",IF('Monitor Data'!P86&gt;Statistics!K$6,"YES","NO"))</f>
        <v>NO</v>
      </c>
      <c r="L86" s="3" t="str">
        <f>IF(ISBLANK('Monitor Data'!Q86),"",IF('Monitor Data'!Q86&gt;Statistics!L$6,"YES","NO"))</f>
        <v>NO</v>
      </c>
      <c r="M86" s="3" t="str">
        <f>IF(ISBLANK('Monitor Data'!R86),"",IF('Monitor Data'!R86&gt;Statistics!M$6,"YES","NO"))</f>
        <v>NO</v>
      </c>
      <c r="N86" s="3" t="str">
        <f>IF(ISBLANK('Monitor Data'!S86),"",IF('Monitor Data'!S86&gt;Statistics!N$6,"YES","NO"))</f>
        <v>NO</v>
      </c>
    </row>
    <row r="87" spans="1:14" x14ac:dyDescent="0.25">
      <c r="A87" s="8">
        <v>44282</v>
      </c>
      <c r="B87" s="3" t="str">
        <f>IF(ISBLANK('Monitor Data'!B87),"",IF('Monitor Data'!B87&gt;Statistics!B$6,"YES","NO"))</f>
        <v/>
      </c>
      <c r="C87" s="3" t="str">
        <f>IF(ISBLANK('Monitor Data'!D87),"",IF('Monitor Data'!D87&gt;Statistics!C$6,"YES","NO"))</f>
        <v/>
      </c>
      <c r="D87" s="3" t="str">
        <f>IF(ISBLANK('Monitor Data'!E87),"",IF('Monitor Data'!E87&gt;Statistics!D$6,"YES","NO"))</f>
        <v>NO</v>
      </c>
      <c r="E87" s="3" t="str">
        <f>IF(ISBLANK('Monitor Data'!G87),"",IF('Monitor Data'!G87&gt;Statistics!E$6,"YES","NO"))</f>
        <v>NO</v>
      </c>
      <c r="F87" s="3" t="str">
        <f>IF(ISBLANK('Monitor Data'!H87),"",IF('Monitor Data'!H87&gt;Statistics!F$6,"YES","NO"))</f>
        <v/>
      </c>
      <c r="G87" s="3" t="str">
        <f>IF(ISBLANK('Monitor Data'!J87),"",IF('Monitor Data'!J87&gt;Statistics!G$6,"YES","NO"))</f>
        <v/>
      </c>
      <c r="H87" s="3" t="str">
        <f>IF(ISBLANK('Monitor Data'!L87),"",IF('Monitor Data'!L87&gt;Statistics!H$6,"YES","NO"))</f>
        <v/>
      </c>
      <c r="I87" s="3" t="str">
        <f>IF(ISBLANK('Monitor Data'!M87),"",IF('Monitor Data'!M87&gt;Statistics!I$6,"YES","NO"))</f>
        <v>NO</v>
      </c>
      <c r="J87" s="3" t="str">
        <f>IF(ISBLANK('Monitor Data'!O87),"",IF('Monitor Data'!O87&gt;Statistics!J$6,"YES","NO"))</f>
        <v/>
      </c>
      <c r="K87" s="3" t="str">
        <f>IF(ISBLANK('Monitor Data'!P87),"",IF('Monitor Data'!P87&gt;Statistics!K$6,"YES","NO"))</f>
        <v>NO</v>
      </c>
      <c r="L87" s="3" t="str">
        <f>IF(ISBLANK('Monitor Data'!Q87),"",IF('Monitor Data'!Q87&gt;Statistics!L$6,"YES","NO"))</f>
        <v/>
      </c>
      <c r="M87" s="3" t="str">
        <f>IF(ISBLANK('Monitor Data'!R87),"",IF('Monitor Data'!R87&gt;Statistics!M$6,"YES","NO"))</f>
        <v/>
      </c>
      <c r="N87" s="3" t="str">
        <f>IF(ISBLANK('Monitor Data'!S87),"",IF('Monitor Data'!S87&gt;Statistics!N$6,"YES","NO"))</f>
        <v/>
      </c>
    </row>
    <row r="88" spans="1:14" x14ac:dyDescent="0.25">
      <c r="A88" s="8">
        <v>44283</v>
      </c>
      <c r="B88" s="3" t="str">
        <f>IF(ISBLANK('Monitor Data'!B88),"",IF('Monitor Data'!B88&gt;Statistics!B$6,"YES","NO"))</f>
        <v/>
      </c>
      <c r="C88" s="3" t="str">
        <f>IF(ISBLANK('Monitor Data'!D88),"",IF('Monitor Data'!D88&gt;Statistics!C$6,"YES","NO"))</f>
        <v/>
      </c>
      <c r="D88" s="3" t="str">
        <f>IF(ISBLANK('Monitor Data'!E88),"",IF('Monitor Data'!E88&gt;Statistics!D$6,"YES","NO"))</f>
        <v>NO</v>
      </c>
      <c r="E88" s="3" t="str">
        <f>IF(ISBLANK('Monitor Data'!G88),"",IF('Monitor Data'!G88&gt;Statistics!E$6,"YES","NO"))</f>
        <v>NO</v>
      </c>
      <c r="F88" s="3" t="str">
        <f>IF(ISBLANK('Monitor Data'!H88),"",IF('Monitor Data'!H88&gt;Statistics!F$6,"YES","NO"))</f>
        <v/>
      </c>
      <c r="G88" s="3" t="str">
        <f>IF(ISBLANK('Monitor Data'!J88),"",IF('Monitor Data'!J88&gt;Statistics!G$6,"YES","NO"))</f>
        <v/>
      </c>
      <c r="H88" s="3" t="str">
        <f>IF(ISBLANK('Monitor Data'!L88),"",IF('Monitor Data'!L88&gt;Statistics!H$6,"YES","NO"))</f>
        <v/>
      </c>
      <c r="I88" s="3" t="str">
        <f>IF(ISBLANK('Monitor Data'!M88),"",IF('Monitor Data'!M88&gt;Statistics!I$6,"YES","NO"))</f>
        <v>NO</v>
      </c>
      <c r="J88" s="3" t="str">
        <f>IF(ISBLANK('Monitor Data'!O88),"",IF('Monitor Data'!O88&gt;Statistics!J$6,"YES","NO"))</f>
        <v/>
      </c>
      <c r="K88" s="3" t="str">
        <f>IF(ISBLANK('Monitor Data'!P88),"",IF('Monitor Data'!P88&gt;Statistics!K$6,"YES","NO"))</f>
        <v>NO</v>
      </c>
      <c r="L88" s="3" t="str">
        <f>IF(ISBLANK('Monitor Data'!Q88),"",IF('Monitor Data'!Q88&gt;Statistics!L$6,"YES","NO"))</f>
        <v/>
      </c>
      <c r="M88" s="3" t="str">
        <f>IF(ISBLANK('Monitor Data'!R88),"",IF('Monitor Data'!R88&gt;Statistics!M$6,"YES","NO"))</f>
        <v/>
      </c>
      <c r="N88" s="3" t="str">
        <f>IF(ISBLANK('Monitor Data'!S88),"",IF('Monitor Data'!S88&gt;Statistics!N$6,"YES","NO"))</f>
        <v/>
      </c>
    </row>
    <row r="89" spans="1:14" x14ac:dyDescent="0.25">
      <c r="A89" s="8">
        <v>44284</v>
      </c>
      <c r="B89" s="3" t="str">
        <f>IF(ISBLANK('Monitor Data'!B89),"",IF('Monitor Data'!B89&gt;Statistics!B$6,"YES","NO"))</f>
        <v>NO</v>
      </c>
      <c r="C89" s="3" t="str">
        <f>IF(ISBLANK('Monitor Data'!D89),"",IF('Monitor Data'!D89&gt;Statistics!C$6,"YES","NO"))</f>
        <v>NO</v>
      </c>
      <c r="D89" s="3" t="str">
        <f>IF(ISBLANK('Monitor Data'!E89),"",IF('Monitor Data'!E89&gt;Statistics!D$6,"YES","NO"))</f>
        <v>NO</v>
      </c>
      <c r="E89" s="3" t="str">
        <f>IF(ISBLANK('Monitor Data'!G89),"",IF('Monitor Data'!G89&gt;Statistics!E$6,"YES","NO"))</f>
        <v>NO</v>
      </c>
      <c r="F89" s="3" t="str">
        <f>IF(ISBLANK('Monitor Data'!H89),"",IF('Monitor Data'!H89&gt;Statistics!F$6,"YES","NO"))</f>
        <v>NO</v>
      </c>
      <c r="G89" s="3" t="str">
        <f>IF(ISBLANK('Monitor Data'!J89),"",IF('Monitor Data'!J89&gt;Statistics!G$6,"YES","NO"))</f>
        <v>NO</v>
      </c>
      <c r="H89" s="3" t="str">
        <f>IF(ISBLANK('Monitor Data'!L89),"",IF('Monitor Data'!L89&gt;Statistics!H$6,"YES","NO"))</f>
        <v>NO</v>
      </c>
      <c r="I89" s="3" t="str">
        <f>IF(ISBLANK('Monitor Data'!M89),"",IF('Monitor Data'!M89&gt;Statistics!I$6,"YES","NO"))</f>
        <v>NO</v>
      </c>
      <c r="J89" s="3" t="str">
        <f>IF(ISBLANK('Monitor Data'!O89),"",IF('Monitor Data'!O89&gt;Statistics!J$6,"YES","NO"))</f>
        <v>NO</v>
      </c>
      <c r="K89" s="3" t="str">
        <f>IF(ISBLANK('Monitor Data'!P89),"",IF('Monitor Data'!P89&gt;Statistics!K$6,"YES","NO"))</f>
        <v>NO</v>
      </c>
      <c r="L89" s="3" t="str">
        <f>IF(ISBLANK('Monitor Data'!Q89),"",IF('Monitor Data'!Q89&gt;Statistics!L$6,"YES","NO"))</f>
        <v>NO</v>
      </c>
      <c r="M89" s="3" t="str">
        <f>IF(ISBLANK('Monitor Data'!R89),"",IF('Monitor Data'!R89&gt;Statistics!M$6,"YES","NO"))</f>
        <v>NO</v>
      </c>
      <c r="N89" s="3" t="str">
        <f>IF(ISBLANK('Monitor Data'!S89),"",IF('Monitor Data'!S89&gt;Statistics!N$6,"YES","NO"))</f>
        <v>NO</v>
      </c>
    </row>
    <row r="90" spans="1:14" x14ac:dyDescent="0.25">
      <c r="A90" s="8">
        <v>44285</v>
      </c>
      <c r="B90" s="3" t="str">
        <f>IF(ISBLANK('Monitor Data'!B90),"",IF('Monitor Data'!B90&gt;Statistics!B$6,"YES","NO"))</f>
        <v/>
      </c>
      <c r="C90" s="3" t="str">
        <f>IF(ISBLANK('Monitor Data'!D90),"",IF('Monitor Data'!D90&gt;Statistics!C$6,"YES","NO"))</f>
        <v/>
      </c>
      <c r="D90" s="3" t="str">
        <f>IF(ISBLANK('Monitor Data'!E90),"",IF('Monitor Data'!E90&gt;Statistics!D$6,"YES","NO"))</f>
        <v>NO</v>
      </c>
      <c r="E90" s="3" t="str">
        <f>IF(ISBLANK('Monitor Data'!G90),"",IF('Monitor Data'!G90&gt;Statistics!E$6,"YES","NO"))</f>
        <v>NO</v>
      </c>
      <c r="F90" s="3" t="str">
        <f>IF(ISBLANK('Monitor Data'!H90),"",IF('Monitor Data'!H90&gt;Statistics!F$6,"YES","NO"))</f>
        <v/>
      </c>
      <c r="G90" s="3" t="str">
        <f>IF(ISBLANK('Monitor Data'!J90),"",IF('Monitor Data'!J90&gt;Statistics!G$6,"YES","NO"))</f>
        <v/>
      </c>
      <c r="H90" s="3" t="str">
        <f>IF(ISBLANK('Monitor Data'!L90),"",IF('Monitor Data'!L90&gt;Statistics!H$6,"YES","NO"))</f>
        <v/>
      </c>
      <c r="I90" s="3" t="str">
        <f>IF(ISBLANK('Monitor Data'!M90),"",IF('Monitor Data'!M90&gt;Statistics!I$6,"YES","NO"))</f>
        <v>NO</v>
      </c>
      <c r="J90" s="3" t="str">
        <f>IF(ISBLANK('Monitor Data'!O90),"",IF('Monitor Data'!O90&gt;Statistics!J$6,"YES","NO"))</f>
        <v/>
      </c>
      <c r="K90" s="3" t="str">
        <f>IF(ISBLANK('Monitor Data'!P90),"",IF('Monitor Data'!P90&gt;Statistics!K$6,"YES","NO"))</f>
        <v>NO</v>
      </c>
      <c r="L90" s="3" t="str">
        <f>IF(ISBLANK('Monitor Data'!Q90),"",IF('Monitor Data'!Q90&gt;Statistics!L$6,"YES","NO"))</f>
        <v/>
      </c>
      <c r="M90" s="3" t="str">
        <f>IF(ISBLANK('Monitor Data'!R90),"",IF('Monitor Data'!R90&gt;Statistics!M$6,"YES","NO"))</f>
        <v/>
      </c>
      <c r="N90" s="3" t="str">
        <f>IF(ISBLANK('Monitor Data'!S90),"",IF('Monitor Data'!S90&gt;Statistics!N$6,"YES","NO"))</f>
        <v/>
      </c>
    </row>
    <row r="91" spans="1:14" x14ac:dyDescent="0.25">
      <c r="A91" s="8">
        <v>44286</v>
      </c>
      <c r="B91" s="3" t="str">
        <f>IF(ISBLANK('Monitor Data'!B91),"",IF('Monitor Data'!B91&gt;Statistics!B$6,"YES","NO"))</f>
        <v/>
      </c>
      <c r="C91" s="3" t="str">
        <f>IF(ISBLANK('Monitor Data'!D91),"",IF('Monitor Data'!D91&gt;Statistics!C$6,"YES","NO"))</f>
        <v/>
      </c>
      <c r="D91" s="3" t="str">
        <f>IF(ISBLANK('Monitor Data'!E91),"",IF('Monitor Data'!E91&gt;Statistics!D$6,"YES","NO"))</f>
        <v>NO</v>
      </c>
      <c r="E91" s="3" t="str">
        <f>IF(ISBLANK('Monitor Data'!G91),"",IF('Monitor Data'!G91&gt;Statistics!E$6,"YES","NO"))</f>
        <v>NO</v>
      </c>
      <c r="F91" s="3" t="str">
        <f>IF(ISBLANK('Monitor Data'!H91),"",IF('Monitor Data'!H91&gt;Statistics!F$6,"YES","NO"))</f>
        <v/>
      </c>
      <c r="G91" s="3" t="str">
        <f>IF(ISBLANK('Monitor Data'!J91),"",IF('Monitor Data'!J91&gt;Statistics!G$6,"YES","NO"))</f>
        <v/>
      </c>
      <c r="H91" s="3" t="str">
        <f>IF(ISBLANK('Monitor Data'!L91),"",IF('Monitor Data'!L91&gt;Statistics!H$6,"YES","NO"))</f>
        <v/>
      </c>
      <c r="I91" s="3" t="str">
        <f>IF(ISBLANK('Monitor Data'!M91),"",IF('Monitor Data'!M91&gt;Statistics!I$6,"YES","NO"))</f>
        <v>NO</v>
      </c>
      <c r="J91" s="3" t="str">
        <f>IF(ISBLANK('Monitor Data'!O91),"",IF('Monitor Data'!O91&gt;Statistics!J$6,"YES","NO"))</f>
        <v/>
      </c>
      <c r="K91" s="3" t="str">
        <f>IF(ISBLANK('Monitor Data'!P91),"",IF('Monitor Data'!P91&gt;Statistics!K$6,"YES","NO"))</f>
        <v>NO</v>
      </c>
      <c r="L91" s="3" t="str">
        <f>IF(ISBLANK('Monitor Data'!Q91),"",IF('Monitor Data'!Q91&gt;Statistics!L$6,"YES","NO"))</f>
        <v/>
      </c>
      <c r="M91" s="3" t="str">
        <f>IF(ISBLANK('Monitor Data'!R91),"",IF('Monitor Data'!R91&gt;Statistics!M$6,"YES","NO"))</f>
        <v/>
      </c>
      <c r="N91" s="3" t="str">
        <f>IF(ISBLANK('Monitor Data'!S91),"",IF('Monitor Data'!S91&gt;Statistics!N$6,"YES","NO"))</f>
        <v/>
      </c>
    </row>
    <row r="92" spans="1:14" x14ac:dyDescent="0.25">
      <c r="A92" s="8">
        <v>44287</v>
      </c>
      <c r="B92" s="3" t="str">
        <f>IF(ISBLANK('Monitor Data'!B92),"",IF('Monitor Data'!B92&gt;Statistics!B$6,"YES","NO"))</f>
        <v>NO</v>
      </c>
      <c r="C92" s="3" t="str">
        <f>IF(ISBLANK('Monitor Data'!D92),"",IF('Monitor Data'!D92&gt;Statistics!C$6,"YES","NO"))</f>
        <v>NO</v>
      </c>
      <c r="D92" s="3" t="str">
        <f>IF(ISBLANK('Monitor Data'!E92),"",IF('Monitor Data'!E92&gt;Statistics!D$6,"YES","NO"))</f>
        <v>NO</v>
      </c>
      <c r="E92" s="3" t="str">
        <f>IF(ISBLANK('Monitor Data'!G92),"",IF('Monitor Data'!G92&gt;Statistics!E$6,"YES","NO"))</f>
        <v>NO</v>
      </c>
      <c r="F92" s="3" t="str">
        <f>IF(ISBLANK('Monitor Data'!H92),"",IF('Monitor Data'!H92&gt;Statistics!F$6,"YES","NO"))</f>
        <v>NO</v>
      </c>
      <c r="G92" s="3" t="str">
        <f>IF(ISBLANK('Monitor Data'!J92),"",IF('Monitor Data'!J92&gt;Statistics!G$6,"YES","NO"))</f>
        <v>NO</v>
      </c>
      <c r="H92" s="3" t="str">
        <f>IF(ISBLANK('Monitor Data'!L92),"",IF('Monitor Data'!L92&gt;Statistics!H$6,"YES","NO"))</f>
        <v>NO</v>
      </c>
      <c r="I92" s="3" t="str">
        <f>IF(ISBLANK('Monitor Data'!M92),"",IF('Monitor Data'!M92&gt;Statistics!I$6,"YES","NO"))</f>
        <v>NO</v>
      </c>
      <c r="J92" s="3" t="str">
        <f>IF(ISBLANK('Monitor Data'!O92),"",IF('Monitor Data'!O92&gt;Statistics!J$6,"YES","NO"))</f>
        <v>NO</v>
      </c>
      <c r="K92" s="3" t="str">
        <f>IF(ISBLANK('Monitor Data'!P92),"",IF('Monitor Data'!P92&gt;Statistics!K$6,"YES","NO"))</f>
        <v>NO</v>
      </c>
      <c r="L92" s="3" t="str">
        <f>IF(ISBLANK('Monitor Data'!Q92),"",IF('Monitor Data'!Q92&gt;Statistics!L$6,"YES","NO"))</f>
        <v>NO</v>
      </c>
      <c r="M92" s="3" t="str">
        <f>IF(ISBLANK('Monitor Data'!R92),"",IF('Monitor Data'!R92&gt;Statistics!M$6,"YES","NO"))</f>
        <v>NO</v>
      </c>
      <c r="N92" s="3" t="str">
        <f>IF(ISBLANK('Monitor Data'!S92),"",IF('Monitor Data'!S92&gt;Statistics!N$6,"YES","NO"))</f>
        <v>NO</v>
      </c>
    </row>
    <row r="93" spans="1:14" x14ac:dyDescent="0.25">
      <c r="A93" s="8">
        <v>44288</v>
      </c>
      <c r="B93" s="3" t="str">
        <f>IF(ISBLANK('Monitor Data'!B93),"",IF('Monitor Data'!B93&gt;Statistics!B$6,"YES","NO"))</f>
        <v/>
      </c>
      <c r="C93" s="3" t="str">
        <f>IF(ISBLANK('Monitor Data'!D93),"",IF('Monitor Data'!D93&gt;Statistics!C$6,"YES","NO"))</f>
        <v/>
      </c>
      <c r="D93" s="3" t="str">
        <f>IF(ISBLANK('Monitor Data'!E93),"",IF('Monitor Data'!E93&gt;Statistics!D$6,"YES","NO"))</f>
        <v>NO</v>
      </c>
      <c r="E93" s="3" t="str">
        <f>IF(ISBLANK('Monitor Data'!G93),"",IF('Monitor Data'!G93&gt;Statistics!E$6,"YES","NO"))</f>
        <v>NO</v>
      </c>
      <c r="F93" s="3" t="str">
        <f>IF(ISBLANK('Monitor Data'!H93),"",IF('Monitor Data'!H93&gt;Statistics!F$6,"YES","NO"))</f>
        <v/>
      </c>
      <c r="G93" s="3" t="str">
        <f>IF(ISBLANK('Monitor Data'!J93),"",IF('Monitor Data'!J93&gt;Statistics!G$6,"YES","NO"))</f>
        <v/>
      </c>
      <c r="H93" s="3" t="str">
        <f>IF(ISBLANK('Monitor Data'!L93),"",IF('Monitor Data'!L93&gt;Statistics!H$6,"YES","NO"))</f>
        <v/>
      </c>
      <c r="I93" s="3" t="str">
        <f>IF(ISBLANK('Monitor Data'!M93),"",IF('Monitor Data'!M93&gt;Statistics!I$6,"YES","NO"))</f>
        <v>NO</v>
      </c>
      <c r="J93" s="3" t="str">
        <f>IF(ISBLANK('Monitor Data'!O93),"",IF('Monitor Data'!O93&gt;Statistics!J$6,"YES","NO"))</f>
        <v/>
      </c>
      <c r="K93" s="3" t="str">
        <f>IF(ISBLANK('Monitor Data'!P93),"",IF('Monitor Data'!P93&gt;Statistics!K$6,"YES","NO"))</f>
        <v>NO</v>
      </c>
      <c r="L93" s="3" t="str">
        <f>IF(ISBLANK('Monitor Data'!Q93),"",IF('Monitor Data'!Q93&gt;Statistics!L$6,"YES","NO"))</f>
        <v/>
      </c>
      <c r="M93" s="3" t="str">
        <f>IF(ISBLANK('Monitor Data'!R93),"",IF('Monitor Data'!R93&gt;Statistics!M$6,"YES","NO"))</f>
        <v/>
      </c>
      <c r="N93" s="3" t="str">
        <f>IF(ISBLANK('Monitor Data'!S93),"",IF('Monitor Data'!S93&gt;Statistics!N$6,"YES","NO"))</f>
        <v/>
      </c>
    </row>
    <row r="94" spans="1:14" x14ac:dyDescent="0.25">
      <c r="A94" s="8">
        <v>44289</v>
      </c>
      <c r="B94" s="3" t="str">
        <f>IF(ISBLANK('Monitor Data'!B94),"",IF('Monitor Data'!B94&gt;Statistics!B$6,"YES","NO"))</f>
        <v/>
      </c>
      <c r="C94" s="3" t="str">
        <f>IF(ISBLANK('Monitor Data'!D94),"",IF('Monitor Data'!D94&gt;Statistics!C$6,"YES","NO"))</f>
        <v/>
      </c>
      <c r="D94" s="3" t="str">
        <f>IF(ISBLANK('Monitor Data'!E94),"",IF('Monitor Data'!E94&gt;Statistics!D$6,"YES","NO"))</f>
        <v>YES</v>
      </c>
      <c r="E94" s="3" t="str">
        <f>IF(ISBLANK('Monitor Data'!G94),"",IF('Monitor Data'!G94&gt;Statistics!E$6,"YES","NO"))</f>
        <v>YES</v>
      </c>
      <c r="F94" s="3" t="str">
        <f>IF(ISBLANK('Monitor Data'!H94),"",IF('Monitor Data'!H94&gt;Statistics!F$6,"YES","NO"))</f>
        <v/>
      </c>
      <c r="G94" s="3" t="str">
        <f>IF(ISBLANK('Monitor Data'!J94),"",IF('Monitor Data'!J94&gt;Statistics!G$6,"YES","NO"))</f>
        <v/>
      </c>
      <c r="H94" s="3" t="str">
        <f>IF(ISBLANK('Monitor Data'!L94),"",IF('Monitor Data'!L94&gt;Statistics!H$6,"YES","NO"))</f>
        <v/>
      </c>
      <c r="I94" s="3" t="str">
        <f>IF(ISBLANK('Monitor Data'!M94),"",IF('Monitor Data'!M94&gt;Statistics!I$6,"YES","NO"))</f>
        <v>YES</v>
      </c>
      <c r="J94" s="3" t="str">
        <f>IF(ISBLANK('Monitor Data'!O94),"",IF('Monitor Data'!O94&gt;Statistics!J$6,"YES","NO"))</f>
        <v/>
      </c>
      <c r="K94" s="3" t="str">
        <f>IF(ISBLANK('Monitor Data'!P94),"",IF('Monitor Data'!P94&gt;Statistics!K$6,"YES","NO"))</f>
        <v>YES</v>
      </c>
      <c r="L94" s="3" t="str">
        <f>IF(ISBLANK('Monitor Data'!Q94),"",IF('Monitor Data'!Q94&gt;Statistics!L$6,"YES","NO"))</f>
        <v/>
      </c>
      <c r="M94" s="3" t="str">
        <f>IF(ISBLANK('Monitor Data'!R94),"",IF('Monitor Data'!R94&gt;Statistics!M$6,"YES","NO"))</f>
        <v/>
      </c>
      <c r="N94" s="3" t="str">
        <f>IF(ISBLANK('Monitor Data'!S94),"",IF('Monitor Data'!S94&gt;Statistics!N$6,"YES","NO"))</f>
        <v/>
      </c>
    </row>
    <row r="95" spans="1:14" x14ac:dyDescent="0.25">
      <c r="A95" s="8">
        <v>44290</v>
      </c>
      <c r="B95" s="3" t="str">
        <f>IF(ISBLANK('Monitor Data'!B95),"",IF('Monitor Data'!B95&gt;Statistics!B$6,"YES","NO"))</f>
        <v>YES</v>
      </c>
      <c r="C95" s="3" t="str">
        <f>IF(ISBLANK('Monitor Data'!D95),"",IF('Monitor Data'!D95&gt;Statistics!C$6,"YES","NO"))</f>
        <v>YES</v>
      </c>
      <c r="D95" s="3" t="str">
        <f>IF(ISBLANK('Monitor Data'!E95),"",IF('Monitor Data'!E95&gt;Statistics!D$6,"YES","NO"))</f>
        <v>YES</v>
      </c>
      <c r="E95" s="3" t="str">
        <f>IF(ISBLANK('Monitor Data'!G95),"",IF('Monitor Data'!G95&gt;Statistics!E$6,"YES","NO"))</f>
        <v>YES</v>
      </c>
      <c r="F95" s="3" t="str">
        <f>IF(ISBLANK('Monitor Data'!H95),"",IF('Monitor Data'!H95&gt;Statistics!F$6,"YES","NO"))</f>
        <v>NO</v>
      </c>
      <c r="G95" s="3" t="str">
        <f>IF(ISBLANK('Monitor Data'!J95),"",IF('Monitor Data'!J95&gt;Statistics!G$6,"YES","NO"))</f>
        <v>YES</v>
      </c>
      <c r="H95" s="3" t="str">
        <f>IF(ISBLANK('Monitor Data'!L95),"",IF('Monitor Data'!L95&gt;Statistics!H$6,"YES","NO"))</f>
        <v>YES</v>
      </c>
      <c r="I95" s="3" t="str">
        <f>IF(ISBLANK('Monitor Data'!M95),"",IF('Monitor Data'!M95&gt;Statistics!I$6,"YES","NO"))</f>
        <v>YES</v>
      </c>
      <c r="J95" s="3" t="str">
        <f>IF(ISBLANK('Monitor Data'!O95),"",IF('Monitor Data'!O95&gt;Statistics!J$6,"YES","NO"))</f>
        <v>NO</v>
      </c>
      <c r="K95" s="3" t="str">
        <f>IF(ISBLANK('Monitor Data'!P95),"",IF('Monitor Data'!P95&gt;Statistics!K$6,"YES","NO"))</f>
        <v>YES</v>
      </c>
      <c r="L95" s="3" t="str">
        <f>IF(ISBLANK('Monitor Data'!Q95),"",IF('Monitor Data'!Q95&gt;Statistics!L$6,"YES","NO"))</f>
        <v>YES</v>
      </c>
      <c r="M95" s="3" t="str">
        <f>IF(ISBLANK('Monitor Data'!R95),"",IF('Monitor Data'!R95&gt;Statistics!M$6,"YES","NO"))</f>
        <v>YES</v>
      </c>
      <c r="N95" s="3" t="str">
        <f>IF(ISBLANK('Monitor Data'!S95),"",IF('Monitor Data'!S95&gt;Statistics!N$6,"YES","NO"))</f>
        <v>YES</v>
      </c>
    </row>
    <row r="96" spans="1:14" x14ac:dyDescent="0.25">
      <c r="A96" s="8">
        <v>44291</v>
      </c>
      <c r="B96" s="3" t="str">
        <f>IF(ISBLANK('Monitor Data'!B96),"",IF('Monitor Data'!B96&gt;Statistics!B$6,"YES","NO"))</f>
        <v/>
      </c>
      <c r="C96" s="3" t="str">
        <f>IF(ISBLANK('Monitor Data'!D96),"",IF('Monitor Data'!D96&gt;Statistics!C$6,"YES","NO"))</f>
        <v/>
      </c>
      <c r="D96" s="3" t="str">
        <f>IF(ISBLANK('Monitor Data'!E96),"",IF('Monitor Data'!E96&gt;Statistics!D$6,"YES","NO"))</f>
        <v>NO</v>
      </c>
      <c r="E96" s="3" t="str">
        <f>IF(ISBLANK('Monitor Data'!G96),"",IF('Monitor Data'!G96&gt;Statistics!E$6,"YES","NO"))</f>
        <v>NO</v>
      </c>
      <c r="F96" s="3" t="str">
        <f>IF(ISBLANK('Monitor Data'!H96),"",IF('Monitor Data'!H96&gt;Statistics!F$6,"YES","NO"))</f>
        <v/>
      </c>
      <c r="G96" s="3" t="str">
        <f>IF(ISBLANK('Monitor Data'!J96),"",IF('Monitor Data'!J96&gt;Statistics!G$6,"YES","NO"))</f>
        <v/>
      </c>
      <c r="H96" s="3" t="str">
        <f>IF(ISBLANK('Monitor Data'!L96),"",IF('Monitor Data'!L96&gt;Statistics!H$6,"YES","NO"))</f>
        <v/>
      </c>
      <c r="I96" s="3" t="str">
        <f>IF(ISBLANK('Monitor Data'!M96),"",IF('Monitor Data'!M96&gt;Statistics!I$6,"YES","NO"))</f>
        <v>NO</v>
      </c>
      <c r="J96" s="3" t="str">
        <f>IF(ISBLANK('Monitor Data'!O96),"",IF('Monitor Data'!O96&gt;Statistics!J$6,"YES","NO"))</f>
        <v/>
      </c>
      <c r="K96" s="3" t="str">
        <f>IF(ISBLANK('Monitor Data'!P96),"",IF('Monitor Data'!P96&gt;Statistics!K$6,"YES","NO"))</f>
        <v>NO</v>
      </c>
      <c r="L96" s="3" t="str">
        <f>IF(ISBLANK('Monitor Data'!Q96),"",IF('Monitor Data'!Q96&gt;Statistics!L$6,"YES","NO"))</f>
        <v/>
      </c>
      <c r="M96" s="3" t="str">
        <f>IF(ISBLANK('Monitor Data'!R96),"",IF('Monitor Data'!R96&gt;Statistics!M$6,"YES","NO"))</f>
        <v/>
      </c>
      <c r="N96" s="3" t="str">
        <f>IF(ISBLANK('Monitor Data'!S96),"",IF('Monitor Data'!S96&gt;Statistics!N$6,"YES","NO"))</f>
        <v/>
      </c>
    </row>
    <row r="97" spans="1:14" x14ac:dyDescent="0.25">
      <c r="A97" s="8">
        <v>44292</v>
      </c>
      <c r="B97" s="3" t="str">
        <f>IF(ISBLANK('Monitor Data'!B97),"",IF('Monitor Data'!B97&gt;Statistics!B$6,"YES","NO"))</f>
        <v/>
      </c>
      <c r="C97" s="3" t="str">
        <f>IF(ISBLANK('Monitor Data'!D97),"",IF('Monitor Data'!D97&gt;Statistics!C$6,"YES","NO"))</f>
        <v/>
      </c>
      <c r="D97" s="3" t="str">
        <f>IF(ISBLANK('Monitor Data'!E97),"",IF('Monitor Data'!E97&gt;Statistics!D$6,"YES","NO"))</f>
        <v>NO</v>
      </c>
      <c r="E97" s="3" t="str">
        <f>IF(ISBLANK('Monitor Data'!G97),"",IF('Monitor Data'!G97&gt;Statistics!E$6,"YES","NO"))</f>
        <v>NO</v>
      </c>
      <c r="F97" s="3" t="str">
        <f>IF(ISBLANK('Monitor Data'!H97),"",IF('Monitor Data'!H97&gt;Statistics!F$6,"YES","NO"))</f>
        <v/>
      </c>
      <c r="G97" s="3" t="str">
        <f>IF(ISBLANK('Monitor Data'!J97),"",IF('Monitor Data'!J97&gt;Statistics!G$6,"YES","NO"))</f>
        <v/>
      </c>
      <c r="H97" s="3" t="str">
        <f>IF(ISBLANK('Monitor Data'!L97),"",IF('Monitor Data'!L97&gt;Statistics!H$6,"YES","NO"))</f>
        <v/>
      </c>
      <c r="I97" s="3" t="str">
        <f>IF(ISBLANK('Monitor Data'!M97),"",IF('Monitor Data'!M97&gt;Statistics!I$6,"YES","NO"))</f>
        <v>NO</v>
      </c>
      <c r="J97" s="3" t="str">
        <f>IF(ISBLANK('Monitor Data'!O97),"",IF('Monitor Data'!O97&gt;Statistics!J$6,"YES","NO"))</f>
        <v/>
      </c>
      <c r="K97" s="3" t="str">
        <f>IF(ISBLANK('Monitor Data'!P97),"",IF('Monitor Data'!P97&gt;Statistics!K$6,"YES","NO"))</f>
        <v>NO</v>
      </c>
      <c r="L97" s="3" t="str">
        <f>IF(ISBLANK('Monitor Data'!Q97),"",IF('Monitor Data'!Q97&gt;Statistics!L$6,"YES","NO"))</f>
        <v/>
      </c>
      <c r="M97" s="3" t="str">
        <f>IF(ISBLANK('Monitor Data'!R97),"",IF('Monitor Data'!R97&gt;Statistics!M$6,"YES","NO"))</f>
        <v/>
      </c>
      <c r="N97" s="3" t="str">
        <f>IF(ISBLANK('Monitor Data'!S97),"",IF('Monitor Data'!S97&gt;Statistics!N$6,"YES","NO"))</f>
        <v/>
      </c>
    </row>
    <row r="98" spans="1:14" x14ac:dyDescent="0.25">
      <c r="A98" s="8">
        <v>44293</v>
      </c>
      <c r="B98" s="3" t="str">
        <f>IF(ISBLANK('Monitor Data'!B98),"",IF('Monitor Data'!B98&gt;Statistics!B$6,"YES","NO"))</f>
        <v>NO</v>
      </c>
      <c r="C98" s="3" t="str">
        <f>IF(ISBLANK('Monitor Data'!D98),"",IF('Monitor Data'!D98&gt;Statistics!C$6,"YES","NO"))</f>
        <v>NO</v>
      </c>
      <c r="D98" s="3" t="str">
        <f>IF(ISBLANK('Monitor Data'!E98),"",IF('Monitor Data'!E98&gt;Statistics!D$6,"YES","NO"))</f>
        <v>NO</v>
      </c>
      <c r="E98" s="3" t="str">
        <f>IF(ISBLANK('Monitor Data'!G98),"",IF('Monitor Data'!G98&gt;Statistics!E$6,"YES","NO"))</f>
        <v>NO</v>
      </c>
      <c r="F98" s="3" t="str">
        <f>IF(ISBLANK('Monitor Data'!H98),"",IF('Monitor Data'!H98&gt;Statistics!F$6,"YES","NO"))</f>
        <v>NO</v>
      </c>
      <c r="G98" s="3" t="str">
        <f>IF(ISBLANK('Monitor Data'!J98),"",IF('Monitor Data'!J98&gt;Statistics!G$6,"YES","NO"))</f>
        <v>NO</v>
      </c>
      <c r="H98" s="3" t="str">
        <f>IF(ISBLANK('Monitor Data'!L98),"",IF('Monitor Data'!L98&gt;Statistics!H$6,"YES","NO"))</f>
        <v>NO</v>
      </c>
      <c r="I98" s="3" t="str">
        <f>IF(ISBLANK('Monitor Data'!M98),"",IF('Monitor Data'!M98&gt;Statistics!I$6,"YES","NO"))</f>
        <v>NO</v>
      </c>
      <c r="J98" s="3" t="str">
        <f>IF(ISBLANK('Monitor Data'!O98),"",IF('Monitor Data'!O98&gt;Statistics!J$6,"YES","NO"))</f>
        <v>NO</v>
      </c>
      <c r="K98" s="3" t="str">
        <f>IF(ISBLANK('Monitor Data'!P98),"",IF('Monitor Data'!P98&gt;Statistics!K$6,"YES","NO"))</f>
        <v>NO</v>
      </c>
      <c r="L98" s="3" t="str">
        <f>IF(ISBLANK('Monitor Data'!Q98),"",IF('Monitor Data'!Q98&gt;Statistics!L$6,"YES","NO"))</f>
        <v>NO</v>
      </c>
      <c r="M98" s="3" t="str">
        <f>IF(ISBLANK('Monitor Data'!R98),"",IF('Monitor Data'!R98&gt;Statistics!M$6,"YES","NO"))</f>
        <v>NO</v>
      </c>
      <c r="N98" s="3" t="str">
        <f>IF(ISBLANK('Monitor Data'!S98),"",IF('Monitor Data'!S98&gt;Statistics!N$6,"YES","NO"))</f>
        <v>NO</v>
      </c>
    </row>
    <row r="99" spans="1:14" x14ac:dyDescent="0.25">
      <c r="A99" s="8">
        <v>44294</v>
      </c>
      <c r="B99" s="3" t="str">
        <f>IF(ISBLANK('Monitor Data'!B99),"",IF('Monitor Data'!B99&gt;Statistics!B$6,"YES","NO"))</f>
        <v/>
      </c>
      <c r="C99" s="3" t="str">
        <f>IF(ISBLANK('Monitor Data'!D99),"",IF('Monitor Data'!D99&gt;Statistics!C$6,"YES","NO"))</f>
        <v/>
      </c>
      <c r="D99" s="3" t="str">
        <f>IF(ISBLANK('Monitor Data'!E99),"",IF('Monitor Data'!E99&gt;Statistics!D$6,"YES","NO"))</f>
        <v>NO</v>
      </c>
      <c r="E99" s="3" t="str">
        <f>IF(ISBLANK('Monitor Data'!G99),"",IF('Monitor Data'!G99&gt;Statistics!E$6,"YES","NO"))</f>
        <v>NO</v>
      </c>
      <c r="F99" s="3" t="str">
        <f>IF(ISBLANK('Monitor Data'!H99),"",IF('Monitor Data'!H99&gt;Statistics!F$6,"YES","NO"))</f>
        <v/>
      </c>
      <c r="G99" s="3" t="str">
        <f>IF(ISBLANK('Monitor Data'!J99),"",IF('Monitor Data'!J99&gt;Statistics!G$6,"YES","NO"))</f>
        <v/>
      </c>
      <c r="H99" s="3" t="str">
        <f>IF(ISBLANK('Monitor Data'!L99),"",IF('Monitor Data'!L99&gt;Statistics!H$6,"YES","NO"))</f>
        <v/>
      </c>
      <c r="I99" s="3" t="str">
        <f>IF(ISBLANK('Monitor Data'!M99),"",IF('Monitor Data'!M99&gt;Statistics!I$6,"YES","NO"))</f>
        <v>NO</v>
      </c>
      <c r="J99" s="3" t="str">
        <f>IF(ISBLANK('Monitor Data'!O99),"",IF('Monitor Data'!O99&gt;Statistics!J$6,"YES","NO"))</f>
        <v/>
      </c>
      <c r="K99" s="3" t="str">
        <f>IF(ISBLANK('Monitor Data'!P99),"",IF('Monitor Data'!P99&gt;Statistics!K$6,"YES","NO"))</f>
        <v>NO</v>
      </c>
      <c r="L99" s="3" t="str">
        <f>IF(ISBLANK('Monitor Data'!Q99),"",IF('Monitor Data'!Q99&gt;Statistics!L$6,"YES","NO"))</f>
        <v/>
      </c>
      <c r="M99" s="3" t="str">
        <f>IF(ISBLANK('Monitor Data'!R99),"",IF('Monitor Data'!R99&gt;Statistics!M$6,"YES","NO"))</f>
        <v/>
      </c>
      <c r="N99" s="3" t="str">
        <f>IF(ISBLANK('Monitor Data'!S99),"",IF('Monitor Data'!S99&gt;Statistics!N$6,"YES","NO"))</f>
        <v/>
      </c>
    </row>
    <row r="100" spans="1:14" x14ac:dyDescent="0.25">
      <c r="A100" s="8">
        <v>44295</v>
      </c>
      <c r="B100" s="3" t="str">
        <f>IF(ISBLANK('Monitor Data'!B100),"",IF('Monitor Data'!B100&gt;Statistics!B$6,"YES","NO"))</f>
        <v/>
      </c>
      <c r="C100" s="3" t="str">
        <f>IF(ISBLANK('Monitor Data'!D100),"",IF('Monitor Data'!D100&gt;Statistics!C$6,"YES","NO"))</f>
        <v/>
      </c>
      <c r="D100" s="3" t="str">
        <f>IF(ISBLANK('Monitor Data'!E100),"",IF('Monitor Data'!E100&gt;Statistics!D$6,"YES","NO"))</f>
        <v>NO</v>
      </c>
      <c r="E100" s="3" t="str">
        <f>IF(ISBLANK('Monitor Data'!G100),"",IF('Monitor Data'!G100&gt;Statistics!E$6,"YES","NO"))</f>
        <v/>
      </c>
      <c r="F100" s="3" t="str">
        <f>IF(ISBLANK('Monitor Data'!H100),"",IF('Monitor Data'!H100&gt;Statistics!F$6,"YES","NO"))</f>
        <v/>
      </c>
      <c r="G100" s="3" t="str">
        <f>IF(ISBLANK('Monitor Data'!J100),"",IF('Monitor Data'!J100&gt;Statistics!G$6,"YES","NO"))</f>
        <v/>
      </c>
      <c r="H100" s="3" t="str">
        <f>IF(ISBLANK('Monitor Data'!L100),"",IF('Monitor Data'!L100&gt;Statistics!H$6,"YES","NO"))</f>
        <v/>
      </c>
      <c r="I100" s="3" t="str">
        <f>IF(ISBLANK('Monitor Data'!M100),"",IF('Monitor Data'!M100&gt;Statistics!I$6,"YES","NO"))</f>
        <v>NO</v>
      </c>
      <c r="J100" s="3" t="str">
        <f>IF(ISBLANK('Monitor Data'!O100),"",IF('Monitor Data'!O100&gt;Statistics!J$6,"YES","NO"))</f>
        <v/>
      </c>
      <c r="K100" s="3" t="str">
        <f>IF(ISBLANK('Monitor Data'!P100),"",IF('Monitor Data'!P100&gt;Statistics!K$6,"YES","NO"))</f>
        <v>NO</v>
      </c>
      <c r="L100" s="3" t="str">
        <f>IF(ISBLANK('Monitor Data'!Q100),"",IF('Monitor Data'!Q100&gt;Statistics!L$6,"YES","NO"))</f>
        <v/>
      </c>
      <c r="M100" s="3" t="str">
        <f>IF(ISBLANK('Monitor Data'!R100),"",IF('Monitor Data'!R100&gt;Statistics!M$6,"YES","NO"))</f>
        <v/>
      </c>
      <c r="N100" s="3" t="str">
        <f>IF(ISBLANK('Monitor Data'!S100),"",IF('Monitor Data'!S100&gt;Statistics!N$6,"YES","NO"))</f>
        <v/>
      </c>
    </row>
    <row r="101" spans="1:14" x14ac:dyDescent="0.25">
      <c r="A101" s="8">
        <v>44296</v>
      </c>
      <c r="B101" s="3" t="str">
        <f>IF(ISBLANK('Monitor Data'!B101),"",IF('Monitor Data'!B101&gt;Statistics!B$6,"YES","NO"))</f>
        <v>NO</v>
      </c>
      <c r="C101" s="3" t="str">
        <f>IF(ISBLANK('Monitor Data'!D101),"",IF('Monitor Data'!D101&gt;Statistics!C$6,"YES","NO"))</f>
        <v>NO</v>
      </c>
      <c r="D101" s="3" t="str">
        <f>IF(ISBLANK('Monitor Data'!E101),"",IF('Monitor Data'!E101&gt;Statistics!D$6,"YES","NO"))</f>
        <v>NO</v>
      </c>
      <c r="E101" s="3" t="str">
        <f>IF(ISBLANK('Monitor Data'!G101),"",IF('Monitor Data'!G101&gt;Statistics!E$6,"YES","NO"))</f>
        <v>NO</v>
      </c>
      <c r="F101" s="3" t="str">
        <f>IF(ISBLANK('Monitor Data'!H101),"",IF('Monitor Data'!H101&gt;Statistics!F$6,"YES","NO"))</f>
        <v>NO</v>
      </c>
      <c r="G101" s="3" t="str">
        <f>IF(ISBLANK('Monitor Data'!J101),"",IF('Monitor Data'!J101&gt;Statistics!G$6,"YES","NO"))</f>
        <v>NO</v>
      </c>
      <c r="H101" s="3" t="str">
        <f>IF(ISBLANK('Monitor Data'!L101),"",IF('Monitor Data'!L101&gt;Statistics!H$6,"YES","NO"))</f>
        <v>NO</v>
      </c>
      <c r="I101" s="3" t="str">
        <f>IF(ISBLANK('Monitor Data'!M101),"",IF('Monitor Data'!M101&gt;Statistics!I$6,"YES","NO"))</f>
        <v>NO</v>
      </c>
      <c r="J101" s="3" t="str">
        <f>IF(ISBLANK('Monitor Data'!O101),"",IF('Monitor Data'!O101&gt;Statistics!J$6,"YES","NO"))</f>
        <v>NO</v>
      </c>
      <c r="K101" s="3" t="str">
        <f>IF(ISBLANK('Monitor Data'!P101),"",IF('Monitor Data'!P101&gt;Statistics!K$6,"YES","NO"))</f>
        <v>NO</v>
      </c>
      <c r="L101" s="3" t="str">
        <f>IF(ISBLANK('Monitor Data'!Q101),"",IF('Monitor Data'!Q101&gt;Statistics!L$6,"YES","NO"))</f>
        <v>NO</v>
      </c>
      <c r="M101" s="3" t="str">
        <f>IF(ISBLANK('Monitor Data'!R101),"",IF('Monitor Data'!R101&gt;Statistics!M$6,"YES","NO"))</f>
        <v>NO</v>
      </c>
      <c r="N101" s="3" t="str">
        <f>IF(ISBLANK('Monitor Data'!S101),"",IF('Monitor Data'!S101&gt;Statistics!N$6,"YES","NO"))</f>
        <v>NO</v>
      </c>
    </row>
    <row r="102" spans="1:14" x14ac:dyDescent="0.25">
      <c r="A102" s="8">
        <v>44297</v>
      </c>
      <c r="B102" s="3" t="str">
        <f>IF(ISBLANK('Monitor Data'!B102),"",IF('Monitor Data'!B102&gt;Statistics!B$6,"YES","NO"))</f>
        <v/>
      </c>
      <c r="C102" s="3" t="str">
        <f>IF(ISBLANK('Monitor Data'!D102),"",IF('Monitor Data'!D102&gt;Statistics!C$6,"YES","NO"))</f>
        <v/>
      </c>
      <c r="D102" s="3" t="str">
        <f>IF(ISBLANK('Monitor Data'!E102),"",IF('Monitor Data'!E102&gt;Statistics!D$6,"YES","NO"))</f>
        <v>NO</v>
      </c>
      <c r="E102" s="3" t="str">
        <f>IF(ISBLANK('Monitor Data'!G102),"",IF('Monitor Data'!G102&gt;Statistics!E$6,"YES","NO"))</f>
        <v>NO</v>
      </c>
      <c r="F102" s="3" t="str">
        <f>IF(ISBLANK('Monitor Data'!H102),"",IF('Monitor Data'!H102&gt;Statistics!F$6,"YES","NO"))</f>
        <v/>
      </c>
      <c r="G102" s="3" t="str">
        <f>IF(ISBLANK('Monitor Data'!J102),"",IF('Monitor Data'!J102&gt;Statistics!G$6,"YES","NO"))</f>
        <v/>
      </c>
      <c r="H102" s="3" t="str">
        <f>IF(ISBLANK('Monitor Data'!L102),"",IF('Monitor Data'!L102&gt;Statistics!H$6,"YES","NO"))</f>
        <v/>
      </c>
      <c r="I102" s="3" t="str">
        <f>IF(ISBLANK('Monitor Data'!M102),"",IF('Monitor Data'!M102&gt;Statistics!I$6,"YES","NO"))</f>
        <v>NO</v>
      </c>
      <c r="J102" s="3" t="str">
        <f>IF(ISBLANK('Monitor Data'!O102),"",IF('Monitor Data'!O102&gt;Statistics!J$6,"YES","NO"))</f>
        <v/>
      </c>
      <c r="K102" s="3" t="str">
        <f>IF(ISBLANK('Monitor Data'!P102),"",IF('Monitor Data'!P102&gt;Statistics!K$6,"YES","NO"))</f>
        <v>NO</v>
      </c>
      <c r="L102" s="3" t="str">
        <f>IF(ISBLANK('Monitor Data'!Q102),"",IF('Monitor Data'!Q102&gt;Statistics!L$6,"YES","NO"))</f>
        <v/>
      </c>
      <c r="M102" s="3" t="str">
        <f>IF(ISBLANK('Monitor Data'!R102),"",IF('Monitor Data'!R102&gt;Statistics!M$6,"YES","NO"))</f>
        <v/>
      </c>
      <c r="N102" s="3" t="str">
        <f>IF(ISBLANK('Monitor Data'!S102),"",IF('Monitor Data'!S102&gt;Statistics!N$6,"YES","NO"))</f>
        <v/>
      </c>
    </row>
    <row r="103" spans="1:14" x14ac:dyDescent="0.25">
      <c r="A103" s="8">
        <v>44298</v>
      </c>
      <c r="B103" s="3" t="str">
        <f>IF(ISBLANK('Monitor Data'!B103),"",IF('Monitor Data'!B103&gt;Statistics!B$6,"YES","NO"))</f>
        <v/>
      </c>
      <c r="C103" s="3" t="str">
        <f>IF(ISBLANK('Monitor Data'!D103),"",IF('Monitor Data'!D103&gt;Statistics!C$6,"YES","NO"))</f>
        <v/>
      </c>
      <c r="D103" s="3" t="str">
        <f>IF(ISBLANK('Monitor Data'!E103),"",IF('Monitor Data'!E103&gt;Statistics!D$6,"YES","NO"))</f>
        <v>NO</v>
      </c>
      <c r="E103" s="3" t="str">
        <f>IF(ISBLANK('Monitor Data'!G103),"",IF('Monitor Data'!G103&gt;Statistics!E$6,"YES","NO"))</f>
        <v>NO</v>
      </c>
      <c r="F103" s="3" t="str">
        <f>IF(ISBLANK('Monitor Data'!H103),"",IF('Monitor Data'!H103&gt;Statistics!F$6,"YES","NO"))</f>
        <v/>
      </c>
      <c r="G103" s="3" t="str">
        <f>IF(ISBLANK('Monitor Data'!J103),"",IF('Monitor Data'!J103&gt;Statistics!G$6,"YES","NO"))</f>
        <v/>
      </c>
      <c r="H103" s="3" t="str">
        <f>IF(ISBLANK('Monitor Data'!L103),"",IF('Monitor Data'!L103&gt;Statistics!H$6,"YES","NO"))</f>
        <v/>
      </c>
      <c r="I103" s="3" t="str">
        <f>IF(ISBLANK('Monitor Data'!M103),"",IF('Monitor Data'!M103&gt;Statistics!I$6,"YES","NO"))</f>
        <v>NO</v>
      </c>
      <c r="J103" s="3" t="str">
        <f>IF(ISBLANK('Monitor Data'!O103),"",IF('Monitor Data'!O103&gt;Statistics!J$6,"YES","NO"))</f>
        <v/>
      </c>
      <c r="K103" s="3" t="str">
        <f>IF(ISBLANK('Monitor Data'!P103),"",IF('Monitor Data'!P103&gt;Statistics!K$6,"YES","NO"))</f>
        <v>NO</v>
      </c>
      <c r="L103" s="3" t="str">
        <f>IF(ISBLANK('Monitor Data'!Q103),"",IF('Monitor Data'!Q103&gt;Statistics!L$6,"YES","NO"))</f>
        <v/>
      </c>
      <c r="M103" s="3" t="str">
        <f>IF(ISBLANK('Monitor Data'!R103),"",IF('Monitor Data'!R103&gt;Statistics!M$6,"YES","NO"))</f>
        <v/>
      </c>
      <c r="N103" s="3" t="str">
        <f>IF(ISBLANK('Monitor Data'!S103),"",IF('Monitor Data'!S103&gt;Statistics!N$6,"YES","NO"))</f>
        <v/>
      </c>
    </row>
    <row r="104" spans="1:14" x14ac:dyDescent="0.25">
      <c r="A104" s="8">
        <v>44299</v>
      </c>
      <c r="B104" s="3" t="str">
        <f>IF(ISBLANK('Monitor Data'!B104),"",IF('Monitor Data'!B104&gt;Statistics!B$6,"YES","NO"))</f>
        <v>NO</v>
      </c>
      <c r="C104" s="3" t="str">
        <f>IF(ISBLANK('Monitor Data'!D104),"",IF('Monitor Data'!D104&gt;Statistics!C$6,"YES","NO"))</f>
        <v>NO</v>
      </c>
      <c r="D104" s="3" t="str">
        <f>IF(ISBLANK('Monitor Data'!E104),"",IF('Monitor Data'!E104&gt;Statistics!D$6,"YES","NO"))</f>
        <v>NO</v>
      </c>
      <c r="E104" s="3" t="str">
        <f>IF(ISBLANK('Monitor Data'!G104),"",IF('Monitor Data'!G104&gt;Statistics!E$6,"YES","NO"))</f>
        <v>NO</v>
      </c>
      <c r="F104" s="3" t="str">
        <f>IF(ISBLANK('Monitor Data'!H104),"",IF('Monitor Data'!H104&gt;Statistics!F$6,"YES","NO"))</f>
        <v>NO</v>
      </c>
      <c r="G104" s="3" t="str">
        <f>IF(ISBLANK('Monitor Data'!J104),"",IF('Monitor Data'!J104&gt;Statistics!G$6,"YES","NO"))</f>
        <v>NO</v>
      </c>
      <c r="H104" s="3" t="str">
        <f>IF(ISBLANK('Monitor Data'!L104),"",IF('Monitor Data'!L104&gt;Statistics!H$6,"YES","NO"))</f>
        <v>NO</v>
      </c>
      <c r="I104" s="3" t="str">
        <f>IF(ISBLANK('Monitor Data'!M104),"",IF('Monitor Data'!M104&gt;Statistics!I$6,"YES","NO"))</f>
        <v>NO</v>
      </c>
      <c r="J104" s="3" t="str">
        <f>IF(ISBLANK('Monitor Data'!O104),"",IF('Monitor Data'!O104&gt;Statistics!J$6,"YES","NO"))</f>
        <v>NO</v>
      </c>
      <c r="K104" s="3" t="str">
        <f>IF(ISBLANK('Monitor Data'!P104),"",IF('Monitor Data'!P104&gt;Statistics!K$6,"YES","NO"))</f>
        <v>NO</v>
      </c>
      <c r="L104" s="3" t="str">
        <f>IF(ISBLANK('Monitor Data'!Q104),"",IF('Monitor Data'!Q104&gt;Statistics!L$6,"YES","NO"))</f>
        <v>NO</v>
      </c>
      <c r="M104" s="3" t="str">
        <f>IF(ISBLANK('Monitor Data'!R104),"",IF('Monitor Data'!R104&gt;Statistics!M$6,"YES","NO"))</f>
        <v>NO</v>
      </c>
      <c r="N104" s="3" t="str">
        <f>IF(ISBLANK('Monitor Data'!S104),"",IF('Monitor Data'!S104&gt;Statistics!N$6,"YES","NO"))</f>
        <v>NO</v>
      </c>
    </row>
    <row r="105" spans="1:14" x14ac:dyDescent="0.25">
      <c r="A105" s="8">
        <v>44300</v>
      </c>
      <c r="B105" s="3" t="str">
        <f>IF(ISBLANK('Monitor Data'!B105),"",IF('Monitor Data'!B105&gt;Statistics!B$6,"YES","NO"))</f>
        <v/>
      </c>
      <c r="C105" s="3" t="str">
        <f>IF(ISBLANK('Monitor Data'!D105),"",IF('Monitor Data'!D105&gt;Statistics!C$6,"YES","NO"))</f>
        <v/>
      </c>
      <c r="D105" s="3" t="str">
        <f>IF(ISBLANK('Monitor Data'!E105),"",IF('Monitor Data'!E105&gt;Statistics!D$6,"YES","NO"))</f>
        <v>NO</v>
      </c>
      <c r="E105" s="3" t="str">
        <f>IF(ISBLANK('Monitor Data'!G105),"",IF('Monitor Data'!G105&gt;Statistics!E$6,"YES","NO"))</f>
        <v>NO</v>
      </c>
      <c r="F105" s="3" t="str">
        <f>IF(ISBLANK('Monitor Data'!H105),"",IF('Monitor Data'!H105&gt;Statistics!F$6,"YES","NO"))</f>
        <v/>
      </c>
      <c r="G105" s="3" t="str">
        <f>IF(ISBLANK('Monitor Data'!J105),"",IF('Monitor Data'!J105&gt;Statistics!G$6,"YES","NO"))</f>
        <v/>
      </c>
      <c r="H105" s="3" t="str">
        <f>IF(ISBLANK('Monitor Data'!L105),"",IF('Monitor Data'!L105&gt;Statistics!H$6,"YES","NO"))</f>
        <v/>
      </c>
      <c r="I105" s="3" t="str">
        <f>IF(ISBLANK('Monitor Data'!M105),"",IF('Monitor Data'!M105&gt;Statistics!I$6,"YES","NO"))</f>
        <v>NO</v>
      </c>
      <c r="J105" s="3" t="str">
        <f>IF(ISBLANK('Monitor Data'!O105),"",IF('Monitor Data'!O105&gt;Statistics!J$6,"YES","NO"))</f>
        <v/>
      </c>
      <c r="K105" s="3" t="str">
        <f>IF(ISBLANK('Monitor Data'!P105),"",IF('Monitor Data'!P105&gt;Statistics!K$6,"YES","NO"))</f>
        <v>NO</v>
      </c>
      <c r="L105" s="3" t="str">
        <f>IF(ISBLANK('Monitor Data'!Q105),"",IF('Monitor Data'!Q105&gt;Statistics!L$6,"YES","NO"))</f>
        <v/>
      </c>
      <c r="M105" s="3" t="str">
        <f>IF(ISBLANK('Monitor Data'!R105),"",IF('Monitor Data'!R105&gt;Statistics!M$6,"YES","NO"))</f>
        <v/>
      </c>
      <c r="N105" s="3" t="str">
        <f>IF(ISBLANK('Monitor Data'!S105),"",IF('Monitor Data'!S105&gt;Statistics!N$6,"YES","NO"))</f>
        <v/>
      </c>
    </row>
    <row r="106" spans="1:14" x14ac:dyDescent="0.25">
      <c r="A106" s="8">
        <v>44301</v>
      </c>
      <c r="B106" s="3" t="str">
        <f>IF(ISBLANK('Monitor Data'!B106),"",IF('Monitor Data'!B106&gt;Statistics!B$6,"YES","NO"))</f>
        <v/>
      </c>
      <c r="C106" s="3" t="str">
        <f>IF(ISBLANK('Monitor Data'!D106),"",IF('Monitor Data'!D106&gt;Statistics!C$6,"YES","NO"))</f>
        <v/>
      </c>
      <c r="D106" s="3" t="str">
        <f>IF(ISBLANK('Monitor Data'!E106),"",IF('Monitor Data'!E106&gt;Statistics!D$6,"YES","NO"))</f>
        <v>NO</v>
      </c>
      <c r="E106" s="3" t="str">
        <f>IF(ISBLANK('Monitor Data'!G106),"",IF('Monitor Data'!G106&gt;Statistics!E$6,"YES","NO"))</f>
        <v>NO</v>
      </c>
      <c r="F106" s="3" t="str">
        <f>IF(ISBLANK('Monitor Data'!H106),"",IF('Monitor Data'!H106&gt;Statistics!F$6,"YES","NO"))</f>
        <v/>
      </c>
      <c r="G106" s="3" t="str">
        <f>IF(ISBLANK('Monitor Data'!J106),"",IF('Monitor Data'!J106&gt;Statistics!G$6,"YES","NO"))</f>
        <v/>
      </c>
      <c r="H106" s="3" t="str">
        <f>IF(ISBLANK('Monitor Data'!L106),"",IF('Monitor Data'!L106&gt;Statistics!H$6,"YES","NO"))</f>
        <v/>
      </c>
      <c r="I106" s="3" t="str">
        <f>IF(ISBLANK('Monitor Data'!M106),"",IF('Monitor Data'!M106&gt;Statistics!I$6,"YES","NO"))</f>
        <v>NO</v>
      </c>
      <c r="J106" s="3" t="str">
        <f>IF(ISBLANK('Monitor Data'!O106),"",IF('Monitor Data'!O106&gt;Statistics!J$6,"YES","NO"))</f>
        <v/>
      </c>
      <c r="K106" s="3" t="str">
        <f>IF(ISBLANK('Monitor Data'!P106),"",IF('Monitor Data'!P106&gt;Statistics!K$6,"YES","NO"))</f>
        <v>NO</v>
      </c>
      <c r="L106" s="3" t="str">
        <f>IF(ISBLANK('Monitor Data'!Q106),"",IF('Monitor Data'!Q106&gt;Statistics!L$6,"YES","NO"))</f>
        <v/>
      </c>
      <c r="M106" s="3" t="str">
        <f>IF(ISBLANK('Monitor Data'!R106),"",IF('Monitor Data'!R106&gt;Statistics!M$6,"YES","NO"))</f>
        <v/>
      </c>
      <c r="N106" s="3" t="str">
        <f>IF(ISBLANK('Monitor Data'!S106),"",IF('Monitor Data'!S106&gt;Statistics!N$6,"YES","NO"))</f>
        <v/>
      </c>
    </row>
    <row r="107" spans="1:14" x14ac:dyDescent="0.25">
      <c r="A107" s="8">
        <v>44302</v>
      </c>
      <c r="B107" s="3" t="str">
        <f>IF(ISBLANK('Monitor Data'!B107),"",IF('Monitor Data'!B107&gt;Statistics!B$6,"YES","NO"))</f>
        <v>NO</v>
      </c>
      <c r="C107" s="3" t="str">
        <f>IF(ISBLANK('Monitor Data'!D107),"",IF('Monitor Data'!D107&gt;Statistics!C$6,"YES","NO"))</f>
        <v>NO</v>
      </c>
      <c r="D107" s="3" t="str">
        <f>IF(ISBLANK('Monitor Data'!E107),"",IF('Monitor Data'!E107&gt;Statistics!D$6,"YES","NO"))</f>
        <v>NO</v>
      </c>
      <c r="E107" s="3" t="str">
        <f>IF(ISBLANK('Monitor Data'!G107),"",IF('Monitor Data'!G107&gt;Statistics!E$6,"YES","NO"))</f>
        <v>NO</v>
      </c>
      <c r="F107" s="3" t="str">
        <f>IF(ISBLANK('Monitor Data'!H107),"",IF('Monitor Data'!H107&gt;Statistics!F$6,"YES","NO"))</f>
        <v>NO</v>
      </c>
      <c r="G107" s="3" t="str">
        <f>IF(ISBLANK('Monitor Data'!J107),"",IF('Monitor Data'!J107&gt;Statistics!G$6,"YES","NO"))</f>
        <v>NO</v>
      </c>
      <c r="H107" s="3" t="str">
        <f>IF(ISBLANK('Monitor Data'!L107),"",IF('Monitor Data'!L107&gt;Statistics!H$6,"YES","NO"))</f>
        <v>NO</v>
      </c>
      <c r="I107" s="3" t="str">
        <f>IF(ISBLANK('Monitor Data'!M107),"",IF('Monitor Data'!M107&gt;Statistics!I$6,"YES","NO"))</f>
        <v>NO</v>
      </c>
      <c r="J107" s="3" t="str">
        <f>IF(ISBLANK('Monitor Data'!O107),"",IF('Monitor Data'!O107&gt;Statistics!J$6,"YES","NO"))</f>
        <v>NO</v>
      </c>
      <c r="K107" s="3" t="str">
        <f>IF(ISBLANK('Monitor Data'!P107),"",IF('Monitor Data'!P107&gt;Statistics!K$6,"YES","NO"))</f>
        <v>NO</v>
      </c>
      <c r="L107" s="3" t="str">
        <f>IF(ISBLANK('Monitor Data'!Q107),"",IF('Monitor Data'!Q107&gt;Statistics!L$6,"YES","NO"))</f>
        <v>NO</v>
      </c>
      <c r="M107" s="3" t="str">
        <f>IF(ISBLANK('Monitor Data'!R107),"",IF('Monitor Data'!R107&gt;Statistics!M$6,"YES","NO"))</f>
        <v>NO</v>
      </c>
      <c r="N107" s="3" t="str">
        <f>IF(ISBLANK('Monitor Data'!S107),"",IF('Monitor Data'!S107&gt;Statistics!N$6,"YES","NO"))</f>
        <v>NO</v>
      </c>
    </row>
    <row r="108" spans="1:14" x14ac:dyDescent="0.25">
      <c r="A108" s="8">
        <v>44303</v>
      </c>
      <c r="B108" s="3" t="str">
        <f>IF(ISBLANK('Monitor Data'!B108),"",IF('Monitor Data'!B108&gt;Statistics!B$6,"YES","NO"))</f>
        <v/>
      </c>
      <c r="C108" s="3" t="str">
        <f>IF(ISBLANK('Monitor Data'!D108),"",IF('Monitor Data'!D108&gt;Statistics!C$6,"YES","NO"))</f>
        <v/>
      </c>
      <c r="D108" s="3" t="str">
        <f>IF(ISBLANK('Monitor Data'!E108),"",IF('Monitor Data'!E108&gt;Statistics!D$6,"YES","NO"))</f>
        <v>NO</v>
      </c>
      <c r="E108" s="3" t="str">
        <f>IF(ISBLANK('Monitor Data'!G108),"",IF('Monitor Data'!G108&gt;Statistics!E$6,"YES","NO"))</f>
        <v>NO</v>
      </c>
      <c r="F108" s="3" t="str">
        <f>IF(ISBLANK('Monitor Data'!H108),"",IF('Monitor Data'!H108&gt;Statistics!F$6,"YES","NO"))</f>
        <v/>
      </c>
      <c r="G108" s="3" t="str">
        <f>IF(ISBLANK('Monitor Data'!J108),"",IF('Monitor Data'!J108&gt;Statistics!G$6,"YES","NO"))</f>
        <v/>
      </c>
      <c r="H108" s="3" t="str">
        <f>IF(ISBLANK('Monitor Data'!L108),"",IF('Monitor Data'!L108&gt;Statistics!H$6,"YES","NO"))</f>
        <v/>
      </c>
      <c r="I108" s="3" t="str">
        <f>IF(ISBLANK('Monitor Data'!M108),"",IF('Monitor Data'!M108&gt;Statistics!I$6,"YES","NO"))</f>
        <v>NO</v>
      </c>
      <c r="J108" s="3" t="str">
        <f>IF(ISBLANK('Monitor Data'!O108),"",IF('Monitor Data'!O108&gt;Statistics!J$6,"YES","NO"))</f>
        <v/>
      </c>
      <c r="K108" s="3" t="str">
        <f>IF(ISBLANK('Monitor Data'!P108),"",IF('Monitor Data'!P108&gt;Statistics!K$6,"YES","NO"))</f>
        <v>NO</v>
      </c>
      <c r="L108" s="3" t="str">
        <f>IF(ISBLANK('Monitor Data'!Q108),"",IF('Monitor Data'!Q108&gt;Statistics!L$6,"YES","NO"))</f>
        <v/>
      </c>
      <c r="M108" s="3" t="str">
        <f>IF(ISBLANK('Monitor Data'!R108),"",IF('Monitor Data'!R108&gt;Statistics!M$6,"YES","NO"))</f>
        <v/>
      </c>
      <c r="N108" s="3" t="str">
        <f>IF(ISBLANK('Monitor Data'!S108),"",IF('Monitor Data'!S108&gt;Statistics!N$6,"YES","NO"))</f>
        <v/>
      </c>
    </row>
    <row r="109" spans="1:14" x14ac:dyDescent="0.25">
      <c r="A109" s="8">
        <v>44304</v>
      </c>
      <c r="B109" s="3" t="str">
        <f>IF(ISBLANK('Monitor Data'!B109),"",IF('Monitor Data'!B109&gt;Statistics!B$6,"YES","NO"))</f>
        <v/>
      </c>
      <c r="C109" s="3" t="str">
        <f>IF(ISBLANK('Monitor Data'!D109),"",IF('Monitor Data'!D109&gt;Statistics!C$6,"YES","NO"))</f>
        <v/>
      </c>
      <c r="D109" s="3" t="str">
        <f>IF(ISBLANK('Monitor Data'!E109),"",IF('Monitor Data'!E109&gt;Statistics!D$6,"YES","NO"))</f>
        <v/>
      </c>
      <c r="E109" s="3" t="str">
        <f>IF(ISBLANK('Monitor Data'!G109),"",IF('Monitor Data'!G109&gt;Statistics!E$6,"YES","NO"))</f>
        <v>NO</v>
      </c>
      <c r="F109" s="3" t="str">
        <f>IF(ISBLANK('Monitor Data'!H109),"",IF('Monitor Data'!H109&gt;Statistics!F$6,"YES","NO"))</f>
        <v/>
      </c>
      <c r="G109" s="3" t="str">
        <f>IF(ISBLANK('Monitor Data'!J109),"",IF('Monitor Data'!J109&gt;Statistics!G$6,"YES","NO"))</f>
        <v/>
      </c>
      <c r="H109" s="3" t="str">
        <f>IF(ISBLANK('Monitor Data'!L109),"",IF('Monitor Data'!L109&gt;Statistics!H$6,"YES","NO"))</f>
        <v/>
      </c>
      <c r="I109" s="3" t="str">
        <f>IF(ISBLANK('Monitor Data'!M109),"",IF('Monitor Data'!M109&gt;Statistics!I$6,"YES","NO"))</f>
        <v>NO</v>
      </c>
      <c r="J109" s="3" t="str">
        <f>IF(ISBLANK('Monitor Data'!O109),"",IF('Monitor Data'!O109&gt;Statistics!J$6,"YES","NO"))</f>
        <v/>
      </c>
      <c r="K109" s="3" t="str">
        <f>IF(ISBLANK('Monitor Data'!P109),"",IF('Monitor Data'!P109&gt;Statistics!K$6,"YES","NO"))</f>
        <v>NO</v>
      </c>
      <c r="L109" s="3" t="str">
        <f>IF(ISBLANK('Monitor Data'!Q109),"",IF('Monitor Data'!Q109&gt;Statistics!L$6,"YES","NO"))</f>
        <v/>
      </c>
      <c r="M109" s="3" t="str">
        <f>IF(ISBLANK('Monitor Data'!R109),"",IF('Monitor Data'!R109&gt;Statistics!M$6,"YES","NO"))</f>
        <v/>
      </c>
      <c r="N109" s="3" t="str">
        <f>IF(ISBLANK('Monitor Data'!S109),"",IF('Monitor Data'!S109&gt;Statistics!N$6,"YES","NO"))</f>
        <v/>
      </c>
    </row>
    <row r="110" spans="1:14" x14ac:dyDescent="0.25">
      <c r="A110" s="8">
        <v>44305</v>
      </c>
      <c r="B110" s="3" t="str">
        <f>IF(ISBLANK('Monitor Data'!B110),"",IF('Monitor Data'!B110&gt;Statistics!B$6,"YES","NO"))</f>
        <v>NO</v>
      </c>
      <c r="C110" s="3" t="str">
        <f>IF(ISBLANK('Monitor Data'!D110),"",IF('Monitor Data'!D110&gt;Statistics!C$6,"YES","NO"))</f>
        <v>NO</v>
      </c>
      <c r="D110" s="3" t="str">
        <f>IF(ISBLANK('Monitor Data'!E110),"",IF('Monitor Data'!E110&gt;Statistics!D$6,"YES","NO"))</f>
        <v/>
      </c>
      <c r="E110" s="3" t="str">
        <f>IF(ISBLANK('Monitor Data'!G110),"",IF('Monitor Data'!G110&gt;Statistics!E$6,"YES","NO"))</f>
        <v>NO</v>
      </c>
      <c r="F110" s="3" t="str">
        <f>IF(ISBLANK('Monitor Data'!H110),"",IF('Monitor Data'!H110&gt;Statistics!F$6,"YES","NO"))</f>
        <v>NO</v>
      </c>
      <c r="G110" s="3" t="str">
        <f>IF(ISBLANK('Monitor Data'!J110),"",IF('Monitor Data'!J110&gt;Statistics!G$6,"YES","NO"))</f>
        <v>NO</v>
      </c>
      <c r="H110" s="3" t="str">
        <f>IF(ISBLANK('Monitor Data'!L110),"",IF('Monitor Data'!L110&gt;Statistics!H$6,"YES","NO"))</f>
        <v>NO</v>
      </c>
      <c r="I110" s="3" t="str">
        <f>IF(ISBLANK('Monitor Data'!M110),"",IF('Monitor Data'!M110&gt;Statistics!I$6,"YES","NO"))</f>
        <v>NO</v>
      </c>
      <c r="J110" s="3" t="str">
        <f>IF(ISBLANK('Monitor Data'!O110),"",IF('Monitor Data'!O110&gt;Statistics!J$6,"YES","NO"))</f>
        <v>NO</v>
      </c>
      <c r="K110" s="3" t="str">
        <f>IF(ISBLANK('Monitor Data'!P110),"",IF('Monitor Data'!P110&gt;Statistics!K$6,"YES","NO"))</f>
        <v>NO</v>
      </c>
      <c r="L110" s="3" t="str">
        <f>IF(ISBLANK('Monitor Data'!Q110),"",IF('Monitor Data'!Q110&gt;Statistics!L$6,"YES","NO"))</f>
        <v>NO</v>
      </c>
      <c r="M110" s="3" t="str">
        <f>IF(ISBLANK('Monitor Data'!R110),"",IF('Monitor Data'!R110&gt;Statistics!M$6,"YES","NO"))</f>
        <v>NO</v>
      </c>
      <c r="N110" s="3" t="str">
        <f>IF(ISBLANK('Monitor Data'!S110),"",IF('Monitor Data'!S110&gt;Statistics!N$6,"YES","NO"))</f>
        <v>NO</v>
      </c>
    </row>
    <row r="111" spans="1:14" x14ac:dyDescent="0.25">
      <c r="A111" s="8">
        <v>44306</v>
      </c>
      <c r="B111" s="3" t="str">
        <f>IF(ISBLANK('Monitor Data'!B111),"",IF('Monitor Data'!B111&gt;Statistics!B$6,"YES","NO"))</f>
        <v/>
      </c>
      <c r="C111" s="3" t="str">
        <f>IF(ISBLANK('Monitor Data'!D111),"",IF('Monitor Data'!D111&gt;Statistics!C$6,"YES","NO"))</f>
        <v/>
      </c>
      <c r="D111" s="3" t="str">
        <f>IF(ISBLANK('Monitor Data'!E111),"",IF('Monitor Data'!E111&gt;Statistics!D$6,"YES","NO"))</f>
        <v>NO</v>
      </c>
      <c r="E111" s="3" t="str">
        <f>IF(ISBLANK('Monitor Data'!G111),"",IF('Monitor Data'!G111&gt;Statistics!E$6,"YES","NO"))</f>
        <v>NO</v>
      </c>
      <c r="F111" s="3" t="str">
        <f>IF(ISBLANK('Monitor Data'!H111),"",IF('Monitor Data'!H111&gt;Statistics!F$6,"YES","NO"))</f>
        <v/>
      </c>
      <c r="G111" s="3" t="str">
        <f>IF(ISBLANK('Monitor Data'!J111),"",IF('Monitor Data'!J111&gt;Statistics!G$6,"YES","NO"))</f>
        <v/>
      </c>
      <c r="H111" s="3" t="str">
        <f>IF(ISBLANK('Monitor Data'!L111),"",IF('Monitor Data'!L111&gt;Statistics!H$6,"YES","NO"))</f>
        <v/>
      </c>
      <c r="I111" s="3" t="str">
        <f>IF(ISBLANK('Monitor Data'!M111),"",IF('Monitor Data'!M111&gt;Statistics!I$6,"YES","NO"))</f>
        <v>NO</v>
      </c>
      <c r="J111" s="3" t="str">
        <f>IF(ISBLANK('Monitor Data'!O111),"",IF('Monitor Data'!O111&gt;Statistics!J$6,"YES","NO"))</f>
        <v/>
      </c>
      <c r="K111" s="3" t="str">
        <f>IF(ISBLANK('Monitor Data'!P111),"",IF('Monitor Data'!P111&gt;Statistics!K$6,"YES","NO"))</f>
        <v>NO</v>
      </c>
      <c r="L111" s="3" t="str">
        <f>IF(ISBLANK('Monitor Data'!Q111),"",IF('Monitor Data'!Q111&gt;Statistics!L$6,"YES","NO"))</f>
        <v/>
      </c>
      <c r="M111" s="3" t="str">
        <f>IF(ISBLANK('Monitor Data'!R111),"",IF('Monitor Data'!R111&gt;Statistics!M$6,"YES","NO"))</f>
        <v/>
      </c>
      <c r="N111" s="3" t="str">
        <f>IF(ISBLANK('Monitor Data'!S111),"",IF('Monitor Data'!S111&gt;Statistics!N$6,"YES","NO"))</f>
        <v/>
      </c>
    </row>
    <row r="112" spans="1:14" x14ac:dyDescent="0.25">
      <c r="A112" s="8">
        <v>44307</v>
      </c>
      <c r="B112" s="3" t="str">
        <f>IF(ISBLANK('Monitor Data'!B112),"",IF('Monitor Data'!B112&gt;Statistics!B$6,"YES","NO"))</f>
        <v/>
      </c>
      <c r="C112" s="3" t="str">
        <f>IF(ISBLANK('Monitor Data'!D112),"",IF('Monitor Data'!D112&gt;Statistics!C$6,"YES","NO"))</f>
        <v/>
      </c>
      <c r="D112" s="3" t="str">
        <f>IF(ISBLANK('Monitor Data'!E112),"",IF('Monitor Data'!E112&gt;Statistics!D$6,"YES","NO"))</f>
        <v/>
      </c>
      <c r="E112" s="3" t="str">
        <f>IF(ISBLANK('Monitor Data'!G112),"",IF('Monitor Data'!G112&gt;Statistics!E$6,"YES","NO"))</f>
        <v>NO</v>
      </c>
      <c r="F112" s="3" t="str">
        <f>IF(ISBLANK('Monitor Data'!H112),"",IF('Monitor Data'!H112&gt;Statistics!F$6,"YES","NO"))</f>
        <v/>
      </c>
      <c r="G112" s="3" t="str">
        <f>IF(ISBLANK('Monitor Data'!J112),"",IF('Monitor Data'!J112&gt;Statistics!G$6,"YES","NO"))</f>
        <v/>
      </c>
      <c r="H112" s="3" t="str">
        <f>IF(ISBLANK('Monitor Data'!L112),"",IF('Monitor Data'!L112&gt;Statistics!H$6,"YES","NO"))</f>
        <v/>
      </c>
      <c r="I112" s="3" t="str">
        <f>IF(ISBLANK('Monitor Data'!M112),"",IF('Monitor Data'!M112&gt;Statistics!I$6,"YES","NO"))</f>
        <v>NO</v>
      </c>
      <c r="J112" s="3" t="str">
        <f>IF(ISBLANK('Monitor Data'!O112),"",IF('Monitor Data'!O112&gt;Statistics!J$6,"YES","NO"))</f>
        <v/>
      </c>
      <c r="K112" s="3" t="str">
        <f>IF(ISBLANK('Monitor Data'!P112),"",IF('Monitor Data'!P112&gt;Statistics!K$6,"YES","NO"))</f>
        <v>NO</v>
      </c>
      <c r="L112" s="3" t="str">
        <f>IF(ISBLANK('Monitor Data'!Q112),"",IF('Monitor Data'!Q112&gt;Statistics!L$6,"YES","NO"))</f>
        <v/>
      </c>
      <c r="M112" s="3" t="str">
        <f>IF(ISBLANK('Monitor Data'!R112),"",IF('Monitor Data'!R112&gt;Statistics!M$6,"YES","NO"))</f>
        <v/>
      </c>
      <c r="N112" s="3" t="str">
        <f>IF(ISBLANK('Monitor Data'!S112),"",IF('Monitor Data'!S112&gt;Statistics!N$6,"YES","NO"))</f>
        <v/>
      </c>
    </row>
    <row r="113" spans="1:14" x14ac:dyDescent="0.25">
      <c r="A113" s="8">
        <v>44308</v>
      </c>
      <c r="B113" s="3" t="str">
        <f>IF(ISBLANK('Monitor Data'!B113),"",IF('Monitor Data'!B113&gt;Statistics!B$6,"YES","NO"))</f>
        <v>NO</v>
      </c>
      <c r="C113" s="3" t="str">
        <f>IF(ISBLANK('Monitor Data'!D113),"",IF('Monitor Data'!D113&gt;Statistics!C$6,"YES","NO"))</f>
        <v>NO</v>
      </c>
      <c r="D113" s="3" t="str">
        <f>IF(ISBLANK('Monitor Data'!E113),"",IF('Monitor Data'!E113&gt;Statistics!D$6,"YES","NO"))</f>
        <v>NO</v>
      </c>
      <c r="E113" s="3" t="str">
        <f>IF(ISBLANK('Monitor Data'!G113),"",IF('Monitor Data'!G113&gt;Statistics!E$6,"YES","NO"))</f>
        <v>NO</v>
      </c>
      <c r="F113" s="3" t="str">
        <f>IF(ISBLANK('Monitor Data'!H113),"",IF('Monitor Data'!H113&gt;Statistics!F$6,"YES","NO"))</f>
        <v>NO</v>
      </c>
      <c r="G113" s="3" t="str">
        <f>IF(ISBLANK('Monitor Data'!J113),"",IF('Monitor Data'!J113&gt;Statistics!G$6,"YES","NO"))</f>
        <v>NO</v>
      </c>
      <c r="H113" s="3" t="str">
        <f>IF(ISBLANK('Monitor Data'!L113),"",IF('Monitor Data'!L113&gt;Statistics!H$6,"YES","NO"))</f>
        <v>NO</v>
      </c>
      <c r="I113" s="3" t="str">
        <f>IF(ISBLANK('Monitor Data'!M113),"",IF('Monitor Data'!M113&gt;Statistics!I$6,"YES","NO"))</f>
        <v>NO</v>
      </c>
      <c r="J113" s="3" t="str">
        <f>IF(ISBLANK('Monitor Data'!O113),"",IF('Monitor Data'!O113&gt;Statistics!J$6,"YES","NO"))</f>
        <v>NO</v>
      </c>
      <c r="K113" s="3" t="str">
        <f>IF(ISBLANK('Monitor Data'!P113),"",IF('Monitor Data'!P113&gt;Statistics!K$6,"YES","NO"))</f>
        <v>NO</v>
      </c>
      <c r="L113" s="3" t="str">
        <f>IF(ISBLANK('Monitor Data'!Q113),"",IF('Monitor Data'!Q113&gt;Statistics!L$6,"YES","NO"))</f>
        <v>NO</v>
      </c>
      <c r="M113" s="3" t="str">
        <f>IF(ISBLANK('Monitor Data'!R113),"",IF('Monitor Data'!R113&gt;Statistics!M$6,"YES","NO"))</f>
        <v>NO</v>
      </c>
      <c r="N113" s="3" t="str">
        <f>IF(ISBLANK('Monitor Data'!S113),"",IF('Monitor Data'!S113&gt;Statistics!N$6,"YES","NO"))</f>
        <v>NO</v>
      </c>
    </row>
    <row r="114" spans="1:14" x14ac:dyDescent="0.25">
      <c r="A114" s="8">
        <v>44309</v>
      </c>
      <c r="B114" s="3" t="str">
        <f>IF(ISBLANK('Monitor Data'!B114),"",IF('Monitor Data'!B114&gt;Statistics!B$6,"YES","NO"))</f>
        <v/>
      </c>
      <c r="C114" s="3" t="str">
        <f>IF(ISBLANK('Monitor Data'!D114),"",IF('Monitor Data'!D114&gt;Statistics!C$6,"YES","NO"))</f>
        <v/>
      </c>
      <c r="D114" s="3" t="str">
        <f>IF(ISBLANK('Monitor Data'!E114),"",IF('Monitor Data'!E114&gt;Statistics!D$6,"YES","NO"))</f>
        <v>NO</v>
      </c>
      <c r="E114" s="3" t="str">
        <f>IF(ISBLANK('Monitor Data'!G114),"",IF('Monitor Data'!G114&gt;Statistics!E$6,"YES","NO"))</f>
        <v>NO</v>
      </c>
      <c r="F114" s="3" t="str">
        <f>IF(ISBLANK('Monitor Data'!H114),"",IF('Monitor Data'!H114&gt;Statistics!F$6,"YES","NO"))</f>
        <v/>
      </c>
      <c r="G114" s="3" t="str">
        <f>IF(ISBLANK('Monitor Data'!J114),"",IF('Monitor Data'!J114&gt;Statistics!G$6,"YES","NO"))</f>
        <v/>
      </c>
      <c r="H114" s="3" t="str">
        <f>IF(ISBLANK('Monitor Data'!L114),"",IF('Monitor Data'!L114&gt;Statistics!H$6,"YES","NO"))</f>
        <v/>
      </c>
      <c r="I114" s="3" t="str">
        <f>IF(ISBLANK('Monitor Data'!M114),"",IF('Monitor Data'!M114&gt;Statistics!I$6,"YES","NO"))</f>
        <v>NO</v>
      </c>
      <c r="J114" s="3" t="str">
        <f>IF(ISBLANK('Monitor Data'!O114),"",IF('Monitor Data'!O114&gt;Statistics!J$6,"YES","NO"))</f>
        <v/>
      </c>
      <c r="K114" s="3" t="str">
        <f>IF(ISBLANK('Monitor Data'!P114),"",IF('Monitor Data'!P114&gt;Statistics!K$6,"YES","NO"))</f>
        <v>NO</v>
      </c>
      <c r="L114" s="3" t="str">
        <f>IF(ISBLANK('Monitor Data'!Q114),"",IF('Monitor Data'!Q114&gt;Statistics!L$6,"YES","NO"))</f>
        <v/>
      </c>
      <c r="M114" s="3" t="str">
        <f>IF(ISBLANK('Monitor Data'!R114),"",IF('Monitor Data'!R114&gt;Statistics!M$6,"YES","NO"))</f>
        <v/>
      </c>
      <c r="N114" s="3" t="str">
        <f>IF(ISBLANK('Monitor Data'!S114),"",IF('Monitor Data'!S114&gt;Statistics!N$6,"YES","NO"))</f>
        <v/>
      </c>
    </row>
    <row r="115" spans="1:14" x14ac:dyDescent="0.25">
      <c r="A115" s="8">
        <v>44310</v>
      </c>
      <c r="B115" s="3" t="str">
        <f>IF(ISBLANK('Monitor Data'!B115),"",IF('Monitor Data'!B115&gt;Statistics!B$6,"YES","NO"))</f>
        <v/>
      </c>
      <c r="C115" s="3" t="str">
        <f>IF(ISBLANK('Monitor Data'!D115),"",IF('Monitor Data'!D115&gt;Statistics!C$6,"YES","NO"))</f>
        <v/>
      </c>
      <c r="D115" s="3" t="str">
        <f>IF(ISBLANK('Monitor Data'!E115),"",IF('Monitor Data'!E115&gt;Statistics!D$6,"YES","NO"))</f>
        <v>NO</v>
      </c>
      <c r="E115" s="3" t="str">
        <f>IF(ISBLANK('Monitor Data'!G115),"",IF('Monitor Data'!G115&gt;Statistics!E$6,"YES","NO"))</f>
        <v>NO</v>
      </c>
      <c r="F115" s="3" t="str">
        <f>IF(ISBLANK('Monitor Data'!H115),"",IF('Monitor Data'!H115&gt;Statistics!F$6,"YES","NO"))</f>
        <v/>
      </c>
      <c r="G115" s="3" t="str">
        <f>IF(ISBLANK('Monitor Data'!J115),"",IF('Monitor Data'!J115&gt;Statistics!G$6,"YES","NO"))</f>
        <v/>
      </c>
      <c r="H115" s="3" t="str">
        <f>IF(ISBLANK('Monitor Data'!L115),"",IF('Monitor Data'!L115&gt;Statistics!H$6,"YES","NO"))</f>
        <v/>
      </c>
      <c r="I115" s="3" t="str">
        <f>IF(ISBLANK('Monitor Data'!M115),"",IF('Monitor Data'!M115&gt;Statistics!I$6,"YES","NO"))</f>
        <v>NO</v>
      </c>
      <c r="J115" s="3" t="str">
        <f>IF(ISBLANK('Monitor Data'!O115),"",IF('Monitor Data'!O115&gt;Statistics!J$6,"YES","NO"))</f>
        <v/>
      </c>
      <c r="K115" s="3" t="str">
        <f>IF(ISBLANK('Monitor Data'!P115),"",IF('Monitor Data'!P115&gt;Statistics!K$6,"YES","NO"))</f>
        <v>NO</v>
      </c>
      <c r="L115" s="3" t="str">
        <f>IF(ISBLANK('Monitor Data'!Q115),"",IF('Monitor Data'!Q115&gt;Statistics!L$6,"YES","NO"))</f>
        <v/>
      </c>
      <c r="M115" s="3" t="str">
        <f>IF(ISBLANK('Monitor Data'!R115),"",IF('Monitor Data'!R115&gt;Statistics!M$6,"YES","NO"))</f>
        <v/>
      </c>
      <c r="N115" s="3" t="str">
        <f>IF(ISBLANK('Monitor Data'!S115),"",IF('Monitor Data'!S115&gt;Statistics!N$6,"YES","NO"))</f>
        <v/>
      </c>
    </row>
    <row r="116" spans="1:14" x14ac:dyDescent="0.25">
      <c r="A116" s="8">
        <v>44311</v>
      </c>
      <c r="B116" s="3" t="str">
        <f>IF(ISBLANK('Monitor Data'!B116),"",IF('Monitor Data'!B116&gt;Statistics!B$6,"YES","NO"))</f>
        <v>NO</v>
      </c>
      <c r="C116" s="3" t="str">
        <f>IF(ISBLANK('Monitor Data'!D116),"",IF('Monitor Data'!D116&gt;Statistics!C$6,"YES","NO"))</f>
        <v>NO</v>
      </c>
      <c r="D116" s="3" t="str">
        <f>IF(ISBLANK('Monitor Data'!E116),"",IF('Monitor Data'!E116&gt;Statistics!D$6,"YES","NO"))</f>
        <v>NO</v>
      </c>
      <c r="E116" s="3" t="str">
        <f>IF(ISBLANK('Monitor Data'!G116),"",IF('Monitor Data'!G116&gt;Statistics!E$6,"YES","NO"))</f>
        <v>NO</v>
      </c>
      <c r="F116" s="3" t="str">
        <f>IF(ISBLANK('Monitor Data'!H116),"",IF('Monitor Data'!H116&gt;Statistics!F$6,"YES","NO"))</f>
        <v>NO</v>
      </c>
      <c r="G116" s="3" t="str">
        <f>IF(ISBLANK('Monitor Data'!J116),"",IF('Monitor Data'!J116&gt;Statistics!G$6,"YES","NO"))</f>
        <v>NO</v>
      </c>
      <c r="H116" s="3" t="str">
        <f>IF(ISBLANK('Monitor Data'!L116),"",IF('Monitor Data'!L116&gt;Statistics!H$6,"YES","NO"))</f>
        <v>NO</v>
      </c>
      <c r="I116" s="3" t="str">
        <f>IF(ISBLANK('Monitor Data'!M116),"",IF('Monitor Data'!M116&gt;Statistics!I$6,"YES","NO"))</f>
        <v>NO</v>
      </c>
      <c r="J116" s="3" t="str">
        <f>IF(ISBLANK('Monitor Data'!O116),"",IF('Monitor Data'!O116&gt;Statistics!J$6,"YES","NO"))</f>
        <v>NO</v>
      </c>
      <c r="K116" s="3" t="str">
        <f>IF(ISBLANK('Monitor Data'!P116),"",IF('Monitor Data'!P116&gt;Statistics!K$6,"YES","NO"))</f>
        <v>NO</v>
      </c>
      <c r="L116" s="3" t="str">
        <f>IF(ISBLANK('Monitor Data'!Q116),"",IF('Monitor Data'!Q116&gt;Statistics!L$6,"YES","NO"))</f>
        <v>NO</v>
      </c>
      <c r="M116" s="3" t="str">
        <f>IF(ISBLANK('Monitor Data'!R116),"",IF('Monitor Data'!R116&gt;Statistics!M$6,"YES","NO"))</f>
        <v>NO</v>
      </c>
      <c r="N116" s="3" t="str">
        <f>IF(ISBLANK('Monitor Data'!S116),"",IF('Monitor Data'!S116&gt;Statistics!N$6,"YES","NO"))</f>
        <v>NO</v>
      </c>
    </row>
    <row r="117" spans="1:14" x14ac:dyDescent="0.25">
      <c r="A117" s="8">
        <v>44312</v>
      </c>
      <c r="B117" s="3" t="str">
        <f>IF(ISBLANK('Monitor Data'!B117),"",IF('Monitor Data'!B117&gt;Statistics!B$6,"YES","NO"))</f>
        <v/>
      </c>
      <c r="C117" s="3" t="str">
        <f>IF(ISBLANK('Monitor Data'!D117),"",IF('Monitor Data'!D117&gt;Statistics!C$6,"YES","NO"))</f>
        <v/>
      </c>
      <c r="D117" s="3" t="str">
        <f>IF(ISBLANK('Monitor Data'!E117),"",IF('Monitor Data'!E117&gt;Statistics!D$6,"YES","NO"))</f>
        <v>NO</v>
      </c>
      <c r="E117" s="3" t="str">
        <f>IF(ISBLANK('Monitor Data'!G117),"",IF('Monitor Data'!G117&gt;Statistics!E$6,"YES","NO"))</f>
        <v>NO</v>
      </c>
      <c r="F117" s="3" t="str">
        <f>IF(ISBLANK('Monitor Data'!H117),"",IF('Monitor Data'!H117&gt;Statistics!F$6,"YES","NO"))</f>
        <v/>
      </c>
      <c r="G117" s="3" t="str">
        <f>IF(ISBLANK('Monitor Data'!J117),"",IF('Monitor Data'!J117&gt;Statistics!G$6,"YES","NO"))</f>
        <v/>
      </c>
      <c r="H117" s="3" t="str">
        <f>IF(ISBLANK('Monitor Data'!L117),"",IF('Monitor Data'!L117&gt;Statistics!H$6,"YES","NO"))</f>
        <v/>
      </c>
      <c r="I117" s="3" t="str">
        <f>IF(ISBLANK('Monitor Data'!M117),"",IF('Monitor Data'!M117&gt;Statistics!I$6,"YES","NO"))</f>
        <v>NO</v>
      </c>
      <c r="J117" s="3" t="str">
        <f>IF(ISBLANK('Monitor Data'!O117),"",IF('Monitor Data'!O117&gt;Statistics!J$6,"YES","NO"))</f>
        <v/>
      </c>
      <c r="K117" s="3" t="str">
        <f>IF(ISBLANK('Monitor Data'!P117),"",IF('Monitor Data'!P117&gt;Statistics!K$6,"YES","NO"))</f>
        <v>NO</v>
      </c>
      <c r="L117" s="3" t="str">
        <f>IF(ISBLANK('Monitor Data'!Q117),"",IF('Monitor Data'!Q117&gt;Statistics!L$6,"YES","NO"))</f>
        <v/>
      </c>
      <c r="M117" s="3" t="str">
        <f>IF(ISBLANK('Monitor Data'!R117),"",IF('Monitor Data'!R117&gt;Statistics!M$6,"YES","NO"))</f>
        <v/>
      </c>
      <c r="N117" s="3" t="str">
        <f>IF(ISBLANK('Monitor Data'!S117),"",IF('Monitor Data'!S117&gt;Statistics!N$6,"YES","NO"))</f>
        <v/>
      </c>
    </row>
    <row r="118" spans="1:14" x14ac:dyDescent="0.25">
      <c r="A118" s="8">
        <v>44313</v>
      </c>
      <c r="B118" s="3" t="str">
        <f>IF(ISBLANK('Monitor Data'!B118),"",IF('Monitor Data'!B118&gt;Statistics!B$6,"YES","NO"))</f>
        <v/>
      </c>
      <c r="C118" s="3" t="str">
        <f>IF(ISBLANK('Monitor Data'!D118),"",IF('Monitor Data'!D118&gt;Statistics!C$6,"YES","NO"))</f>
        <v/>
      </c>
      <c r="D118" s="3" t="str">
        <f>IF(ISBLANK('Monitor Data'!E118),"",IF('Monitor Data'!E118&gt;Statistics!D$6,"YES","NO"))</f>
        <v>NO</v>
      </c>
      <c r="E118" s="3" t="str">
        <f>IF(ISBLANK('Monitor Data'!G118),"",IF('Monitor Data'!G118&gt;Statistics!E$6,"YES","NO"))</f>
        <v>NO</v>
      </c>
      <c r="F118" s="3" t="str">
        <f>IF(ISBLANK('Monitor Data'!H118),"",IF('Monitor Data'!H118&gt;Statistics!F$6,"YES","NO"))</f>
        <v/>
      </c>
      <c r="G118" s="3" t="str">
        <f>IF(ISBLANK('Monitor Data'!J118),"",IF('Monitor Data'!J118&gt;Statistics!G$6,"YES","NO"))</f>
        <v/>
      </c>
      <c r="H118" s="3" t="str">
        <f>IF(ISBLANK('Monitor Data'!L118),"",IF('Monitor Data'!L118&gt;Statistics!H$6,"YES","NO"))</f>
        <v/>
      </c>
      <c r="I118" s="3" t="str">
        <f>IF(ISBLANK('Monitor Data'!M118),"",IF('Monitor Data'!M118&gt;Statistics!I$6,"YES","NO"))</f>
        <v>NO</v>
      </c>
      <c r="J118" s="3" t="str">
        <f>IF(ISBLANK('Monitor Data'!O118),"",IF('Monitor Data'!O118&gt;Statistics!J$6,"YES","NO"))</f>
        <v/>
      </c>
      <c r="K118" s="3" t="str">
        <f>IF(ISBLANK('Monitor Data'!P118),"",IF('Monitor Data'!P118&gt;Statistics!K$6,"YES","NO"))</f>
        <v>NO</v>
      </c>
      <c r="L118" s="3" t="str">
        <f>IF(ISBLANK('Monitor Data'!Q118),"",IF('Monitor Data'!Q118&gt;Statistics!L$6,"YES","NO"))</f>
        <v/>
      </c>
      <c r="M118" s="3" t="str">
        <f>IF(ISBLANK('Monitor Data'!R118),"",IF('Monitor Data'!R118&gt;Statistics!M$6,"YES","NO"))</f>
        <v/>
      </c>
      <c r="N118" s="3" t="str">
        <f>IF(ISBLANK('Monitor Data'!S118),"",IF('Monitor Data'!S118&gt;Statistics!N$6,"YES","NO"))</f>
        <v/>
      </c>
    </row>
    <row r="119" spans="1:14" x14ac:dyDescent="0.25">
      <c r="A119" s="8">
        <v>44314</v>
      </c>
      <c r="B119" s="3" t="str">
        <f>IF(ISBLANK('Monitor Data'!B119),"",IF('Monitor Data'!B119&gt;Statistics!B$6,"YES","NO"))</f>
        <v>NO</v>
      </c>
      <c r="C119" s="3" t="str">
        <f>IF(ISBLANK('Monitor Data'!D119),"",IF('Monitor Data'!D119&gt;Statistics!C$6,"YES","NO"))</f>
        <v>NO</v>
      </c>
      <c r="D119" s="3" t="str">
        <f>IF(ISBLANK('Monitor Data'!E119),"",IF('Monitor Data'!E119&gt;Statistics!D$6,"YES","NO"))</f>
        <v>NO</v>
      </c>
      <c r="E119" s="3" t="str">
        <f>IF(ISBLANK('Monitor Data'!G119),"",IF('Monitor Data'!G119&gt;Statistics!E$6,"YES","NO"))</f>
        <v>NO</v>
      </c>
      <c r="F119" s="3" t="str">
        <f>IF(ISBLANK('Monitor Data'!H119),"",IF('Monitor Data'!H119&gt;Statistics!F$6,"YES","NO"))</f>
        <v>NO</v>
      </c>
      <c r="G119" s="3" t="str">
        <f>IF(ISBLANK('Monitor Data'!J119),"",IF('Monitor Data'!J119&gt;Statistics!G$6,"YES","NO"))</f>
        <v>NO</v>
      </c>
      <c r="H119" s="3" t="str">
        <f>IF(ISBLANK('Monitor Data'!L119),"",IF('Monitor Data'!L119&gt;Statistics!H$6,"YES","NO"))</f>
        <v>NO</v>
      </c>
      <c r="I119" s="3" t="str">
        <f>IF(ISBLANK('Monitor Data'!M119),"",IF('Monitor Data'!M119&gt;Statistics!I$6,"YES","NO"))</f>
        <v>NO</v>
      </c>
      <c r="J119" s="3" t="str">
        <f>IF(ISBLANK('Monitor Data'!O119),"",IF('Monitor Data'!O119&gt;Statistics!J$6,"YES","NO"))</f>
        <v>NO</v>
      </c>
      <c r="K119" s="3" t="str">
        <f>IF(ISBLANK('Monitor Data'!P119),"",IF('Monitor Data'!P119&gt;Statistics!K$6,"YES","NO"))</f>
        <v>NO</v>
      </c>
      <c r="L119" s="3" t="str">
        <f>IF(ISBLANK('Monitor Data'!Q119),"",IF('Monitor Data'!Q119&gt;Statistics!L$6,"YES","NO"))</f>
        <v>NO</v>
      </c>
      <c r="M119" s="3" t="str">
        <f>IF(ISBLANK('Monitor Data'!R119),"",IF('Monitor Data'!R119&gt;Statistics!M$6,"YES","NO"))</f>
        <v>NO</v>
      </c>
      <c r="N119" s="3" t="str">
        <f>IF(ISBLANK('Monitor Data'!S119),"",IF('Monitor Data'!S119&gt;Statistics!N$6,"YES","NO"))</f>
        <v>NO</v>
      </c>
    </row>
    <row r="120" spans="1:14" x14ac:dyDescent="0.25">
      <c r="A120" s="8">
        <v>44315</v>
      </c>
      <c r="B120" s="3" t="str">
        <f>IF(ISBLANK('Monitor Data'!B120),"",IF('Monitor Data'!B120&gt;Statistics!B$6,"YES","NO"))</f>
        <v/>
      </c>
      <c r="C120" s="3" t="str">
        <f>IF(ISBLANK('Monitor Data'!D120),"",IF('Monitor Data'!D120&gt;Statistics!C$6,"YES","NO"))</f>
        <v/>
      </c>
      <c r="D120" s="3" t="str">
        <f>IF(ISBLANK('Monitor Data'!E120),"",IF('Monitor Data'!E120&gt;Statistics!D$6,"YES","NO"))</f>
        <v>NO</v>
      </c>
      <c r="E120" s="3" t="str">
        <f>IF(ISBLANK('Monitor Data'!G120),"",IF('Monitor Data'!G120&gt;Statistics!E$6,"YES","NO"))</f>
        <v>NO</v>
      </c>
      <c r="F120" s="3" t="str">
        <f>IF(ISBLANK('Monitor Data'!H120),"",IF('Monitor Data'!H120&gt;Statistics!F$6,"YES","NO"))</f>
        <v/>
      </c>
      <c r="G120" s="3" t="str">
        <f>IF(ISBLANK('Monitor Data'!J120),"",IF('Monitor Data'!J120&gt;Statistics!G$6,"YES","NO"))</f>
        <v/>
      </c>
      <c r="H120" s="3" t="str">
        <f>IF(ISBLANK('Monitor Data'!L120),"",IF('Monitor Data'!L120&gt;Statistics!H$6,"YES","NO"))</f>
        <v/>
      </c>
      <c r="I120" s="3" t="str">
        <f>IF(ISBLANK('Monitor Data'!M120),"",IF('Monitor Data'!M120&gt;Statistics!I$6,"YES","NO"))</f>
        <v>NO</v>
      </c>
      <c r="J120" s="3" t="str">
        <f>IF(ISBLANK('Monitor Data'!O120),"",IF('Monitor Data'!O120&gt;Statistics!J$6,"YES","NO"))</f>
        <v/>
      </c>
      <c r="K120" s="3" t="str">
        <f>IF(ISBLANK('Monitor Data'!P120),"",IF('Monitor Data'!P120&gt;Statistics!K$6,"YES","NO"))</f>
        <v>NO</v>
      </c>
      <c r="L120" s="3" t="str">
        <f>IF(ISBLANK('Monitor Data'!Q120),"",IF('Monitor Data'!Q120&gt;Statistics!L$6,"YES","NO"))</f>
        <v/>
      </c>
      <c r="M120" s="3" t="str">
        <f>IF(ISBLANK('Monitor Data'!R120),"",IF('Monitor Data'!R120&gt;Statistics!M$6,"YES","NO"))</f>
        <v/>
      </c>
      <c r="N120" s="3" t="str">
        <f>IF(ISBLANK('Monitor Data'!S120),"",IF('Monitor Data'!S120&gt;Statistics!N$6,"YES","NO"))</f>
        <v/>
      </c>
    </row>
    <row r="121" spans="1:14" x14ac:dyDescent="0.25">
      <c r="A121" s="8">
        <v>44316</v>
      </c>
      <c r="B121" s="3" t="str">
        <f>IF(ISBLANK('Monitor Data'!B121),"",IF('Monitor Data'!B121&gt;Statistics!B$6,"YES","NO"))</f>
        <v/>
      </c>
      <c r="C121" s="3" t="str">
        <f>IF(ISBLANK('Monitor Data'!D121),"",IF('Monitor Data'!D121&gt;Statistics!C$6,"YES","NO"))</f>
        <v/>
      </c>
      <c r="D121" s="3" t="str">
        <f>IF(ISBLANK('Monitor Data'!E121),"",IF('Monitor Data'!E121&gt;Statistics!D$6,"YES","NO"))</f>
        <v>NO</v>
      </c>
      <c r="E121" s="3" t="str">
        <f>IF(ISBLANK('Monitor Data'!G121),"",IF('Monitor Data'!G121&gt;Statistics!E$6,"YES","NO"))</f>
        <v>NO</v>
      </c>
      <c r="F121" s="3" t="str">
        <f>IF(ISBLANK('Monitor Data'!H121),"",IF('Monitor Data'!H121&gt;Statistics!F$6,"YES","NO"))</f>
        <v/>
      </c>
      <c r="G121" s="3" t="str">
        <f>IF(ISBLANK('Monitor Data'!J121),"",IF('Monitor Data'!J121&gt;Statistics!G$6,"YES","NO"))</f>
        <v/>
      </c>
      <c r="H121" s="3" t="str">
        <f>IF(ISBLANK('Monitor Data'!L121),"",IF('Monitor Data'!L121&gt;Statistics!H$6,"YES","NO"))</f>
        <v/>
      </c>
      <c r="I121" s="3" t="str">
        <f>IF(ISBLANK('Monitor Data'!M121),"",IF('Monitor Data'!M121&gt;Statistics!I$6,"YES","NO"))</f>
        <v>NO</v>
      </c>
      <c r="J121" s="3" t="str">
        <f>IF(ISBLANK('Monitor Data'!O121),"",IF('Monitor Data'!O121&gt;Statistics!J$6,"YES","NO"))</f>
        <v/>
      </c>
      <c r="K121" s="3" t="str">
        <f>IF(ISBLANK('Monitor Data'!P121),"",IF('Monitor Data'!P121&gt;Statistics!K$6,"YES","NO"))</f>
        <v>NO</v>
      </c>
      <c r="L121" s="3" t="str">
        <f>IF(ISBLANK('Monitor Data'!Q121),"",IF('Monitor Data'!Q121&gt;Statistics!L$6,"YES","NO"))</f>
        <v/>
      </c>
      <c r="M121" s="3" t="str">
        <f>IF(ISBLANK('Monitor Data'!R121),"",IF('Monitor Data'!R121&gt;Statistics!M$6,"YES","NO"))</f>
        <v/>
      </c>
      <c r="N121" s="3" t="str">
        <f>IF(ISBLANK('Monitor Data'!S121),"",IF('Monitor Data'!S121&gt;Statistics!N$6,"YES","NO"))</f>
        <v/>
      </c>
    </row>
    <row r="122" spans="1:14" x14ac:dyDescent="0.25">
      <c r="A122" s="8">
        <v>44317</v>
      </c>
      <c r="B122" s="3" t="str">
        <f>IF(ISBLANK('Monitor Data'!B122),"",IF('Monitor Data'!B122&gt;Statistics!B$6,"YES","NO"))</f>
        <v>NO</v>
      </c>
      <c r="C122" s="3" t="str">
        <f>IF(ISBLANK('Monitor Data'!D122),"",IF('Monitor Data'!D122&gt;Statistics!C$6,"YES","NO"))</f>
        <v>NO</v>
      </c>
      <c r="D122" s="3" t="str">
        <f>IF(ISBLANK('Monitor Data'!E122),"",IF('Monitor Data'!E122&gt;Statistics!D$6,"YES","NO"))</f>
        <v>NO</v>
      </c>
      <c r="E122" s="3" t="str">
        <f>IF(ISBLANK('Monitor Data'!G122),"",IF('Monitor Data'!G122&gt;Statistics!E$6,"YES","NO"))</f>
        <v>NO</v>
      </c>
      <c r="F122" s="3" t="str">
        <f>IF(ISBLANK('Monitor Data'!H122),"",IF('Monitor Data'!H122&gt;Statistics!F$6,"YES","NO"))</f>
        <v>NO</v>
      </c>
      <c r="G122" s="3" t="str">
        <f>IF(ISBLANK('Monitor Data'!J122),"",IF('Monitor Data'!J122&gt;Statistics!G$6,"YES","NO"))</f>
        <v>NO</v>
      </c>
      <c r="H122" s="3" t="str">
        <f>IF(ISBLANK('Monitor Data'!L122),"",IF('Monitor Data'!L122&gt;Statistics!H$6,"YES","NO"))</f>
        <v>NO</v>
      </c>
      <c r="I122" s="3" t="str">
        <f>IF(ISBLANK('Monitor Data'!M122),"",IF('Monitor Data'!M122&gt;Statistics!I$6,"YES","NO"))</f>
        <v>NO</v>
      </c>
      <c r="J122" s="3" t="str">
        <f>IF(ISBLANK('Monitor Data'!O122),"",IF('Monitor Data'!O122&gt;Statistics!J$6,"YES","NO"))</f>
        <v>NO</v>
      </c>
      <c r="K122" s="3" t="str">
        <f>IF(ISBLANK('Monitor Data'!P122),"",IF('Monitor Data'!P122&gt;Statistics!K$6,"YES","NO"))</f>
        <v>NO</v>
      </c>
      <c r="L122" s="3" t="str">
        <f>IF(ISBLANK('Monitor Data'!Q122),"",IF('Monitor Data'!Q122&gt;Statistics!L$6,"YES","NO"))</f>
        <v>NO</v>
      </c>
      <c r="M122" s="3" t="str">
        <f>IF(ISBLANK('Monitor Data'!R122),"",IF('Monitor Data'!R122&gt;Statistics!M$6,"YES","NO"))</f>
        <v>NO</v>
      </c>
      <c r="N122" s="3" t="str">
        <f>IF(ISBLANK('Monitor Data'!S122),"",IF('Monitor Data'!S122&gt;Statistics!N$6,"YES","NO"))</f>
        <v>NO</v>
      </c>
    </row>
    <row r="123" spans="1:14" x14ac:dyDescent="0.25">
      <c r="A123" s="8">
        <v>44318</v>
      </c>
      <c r="B123" s="3" t="str">
        <f>IF(ISBLANK('Monitor Data'!B123),"",IF('Monitor Data'!B123&gt;Statistics!B$6,"YES","NO"))</f>
        <v/>
      </c>
      <c r="C123" s="3" t="str">
        <f>IF(ISBLANK('Monitor Data'!D123),"",IF('Monitor Data'!D123&gt;Statistics!C$6,"YES","NO"))</f>
        <v/>
      </c>
      <c r="D123" s="3" t="str">
        <f>IF(ISBLANK('Monitor Data'!E123),"",IF('Monitor Data'!E123&gt;Statistics!D$6,"YES","NO"))</f>
        <v/>
      </c>
      <c r="E123" s="3" t="str">
        <f>IF(ISBLANK('Monitor Data'!G123),"",IF('Monitor Data'!G123&gt;Statistics!E$6,"YES","NO"))</f>
        <v>NO</v>
      </c>
      <c r="F123" s="3" t="str">
        <f>IF(ISBLANK('Monitor Data'!H123),"",IF('Monitor Data'!H123&gt;Statistics!F$6,"YES","NO"))</f>
        <v/>
      </c>
      <c r="G123" s="3" t="str">
        <f>IF(ISBLANK('Monitor Data'!J123),"",IF('Monitor Data'!J123&gt;Statistics!G$6,"YES","NO"))</f>
        <v/>
      </c>
      <c r="H123" s="3" t="str">
        <f>IF(ISBLANK('Monitor Data'!L123),"",IF('Monitor Data'!L123&gt;Statistics!H$6,"YES","NO"))</f>
        <v/>
      </c>
      <c r="I123" s="3" t="str">
        <f>IF(ISBLANK('Monitor Data'!M123),"",IF('Monitor Data'!M123&gt;Statistics!I$6,"YES","NO"))</f>
        <v>NO</v>
      </c>
      <c r="J123" s="3" t="str">
        <f>IF(ISBLANK('Monitor Data'!O123),"",IF('Monitor Data'!O123&gt;Statistics!J$6,"YES","NO"))</f>
        <v/>
      </c>
      <c r="K123" s="3" t="str">
        <f>IF(ISBLANK('Monitor Data'!P123),"",IF('Monitor Data'!P123&gt;Statistics!K$6,"YES","NO"))</f>
        <v>NO</v>
      </c>
      <c r="L123" s="3" t="str">
        <f>IF(ISBLANK('Monitor Data'!Q123),"",IF('Monitor Data'!Q123&gt;Statistics!L$6,"YES","NO"))</f>
        <v/>
      </c>
      <c r="M123" s="3" t="str">
        <f>IF(ISBLANK('Monitor Data'!R123),"",IF('Monitor Data'!R123&gt;Statistics!M$6,"YES","NO"))</f>
        <v/>
      </c>
      <c r="N123" s="3" t="str">
        <f>IF(ISBLANK('Monitor Data'!S123),"",IF('Monitor Data'!S123&gt;Statistics!N$6,"YES","NO"))</f>
        <v/>
      </c>
    </row>
    <row r="124" spans="1:14" x14ac:dyDescent="0.25">
      <c r="A124" s="8">
        <v>44319</v>
      </c>
      <c r="B124" s="3" t="str">
        <f>IF(ISBLANK('Monitor Data'!B124),"",IF('Monitor Data'!B124&gt;Statistics!B$6,"YES","NO"))</f>
        <v/>
      </c>
      <c r="C124" s="3" t="str">
        <f>IF(ISBLANK('Monitor Data'!D124),"",IF('Monitor Data'!D124&gt;Statistics!C$6,"YES","NO"))</f>
        <v/>
      </c>
      <c r="D124" s="3" t="str">
        <f>IF(ISBLANK('Monitor Data'!E124),"",IF('Monitor Data'!E124&gt;Statistics!D$6,"YES","NO"))</f>
        <v/>
      </c>
      <c r="E124" s="3" t="str">
        <f>IF(ISBLANK('Monitor Data'!G124),"",IF('Monitor Data'!G124&gt;Statistics!E$6,"YES","NO"))</f>
        <v>NO</v>
      </c>
      <c r="F124" s="3" t="str">
        <f>IF(ISBLANK('Monitor Data'!H124),"",IF('Monitor Data'!H124&gt;Statistics!F$6,"YES","NO"))</f>
        <v/>
      </c>
      <c r="G124" s="3" t="str">
        <f>IF(ISBLANK('Monitor Data'!J124),"",IF('Monitor Data'!J124&gt;Statistics!G$6,"YES","NO"))</f>
        <v/>
      </c>
      <c r="H124" s="3" t="str">
        <f>IF(ISBLANK('Monitor Data'!L124),"",IF('Monitor Data'!L124&gt;Statistics!H$6,"YES","NO"))</f>
        <v/>
      </c>
      <c r="I124" s="3" t="str">
        <f>IF(ISBLANK('Monitor Data'!M124),"",IF('Monitor Data'!M124&gt;Statistics!I$6,"YES","NO"))</f>
        <v>NO</v>
      </c>
      <c r="J124" s="3" t="str">
        <f>IF(ISBLANK('Monitor Data'!O124),"",IF('Monitor Data'!O124&gt;Statistics!J$6,"YES","NO"))</f>
        <v/>
      </c>
      <c r="K124" s="3" t="str">
        <f>IF(ISBLANK('Monitor Data'!P124),"",IF('Monitor Data'!P124&gt;Statistics!K$6,"YES","NO"))</f>
        <v>NO</v>
      </c>
      <c r="L124" s="3" t="str">
        <f>IF(ISBLANK('Monitor Data'!Q124),"",IF('Monitor Data'!Q124&gt;Statistics!L$6,"YES","NO"))</f>
        <v/>
      </c>
      <c r="M124" s="3" t="str">
        <f>IF(ISBLANK('Monitor Data'!R124),"",IF('Monitor Data'!R124&gt;Statistics!M$6,"YES","NO"))</f>
        <v/>
      </c>
      <c r="N124" s="3" t="str">
        <f>IF(ISBLANK('Monitor Data'!S124),"",IF('Monitor Data'!S124&gt;Statistics!N$6,"YES","NO"))</f>
        <v/>
      </c>
    </row>
    <row r="125" spans="1:14" x14ac:dyDescent="0.25">
      <c r="A125" s="8">
        <v>44320</v>
      </c>
      <c r="B125" s="3" t="str">
        <f>IF(ISBLANK('Monitor Data'!B125),"",IF('Monitor Data'!B125&gt;Statistics!B$6,"YES","NO"))</f>
        <v>NO</v>
      </c>
      <c r="C125" s="3" t="str">
        <f>IF(ISBLANK('Monitor Data'!D125),"",IF('Monitor Data'!D125&gt;Statistics!C$6,"YES","NO"))</f>
        <v>NO</v>
      </c>
      <c r="D125" s="3" t="str">
        <f>IF(ISBLANK('Monitor Data'!E125),"",IF('Monitor Data'!E125&gt;Statistics!D$6,"YES","NO"))</f>
        <v/>
      </c>
      <c r="E125" s="3" t="str">
        <f>IF(ISBLANK('Monitor Data'!G125),"",IF('Monitor Data'!G125&gt;Statistics!E$6,"YES","NO"))</f>
        <v>NO</v>
      </c>
      <c r="F125" s="3" t="str">
        <f>IF(ISBLANK('Monitor Data'!H125),"",IF('Monitor Data'!H125&gt;Statistics!F$6,"YES","NO"))</f>
        <v>NO</v>
      </c>
      <c r="G125" s="3" t="str">
        <f>IF(ISBLANK('Monitor Data'!J125),"",IF('Monitor Data'!J125&gt;Statistics!G$6,"YES","NO"))</f>
        <v/>
      </c>
      <c r="H125" s="3" t="str">
        <f>IF(ISBLANK('Monitor Data'!L125),"",IF('Monitor Data'!L125&gt;Statistics!H$6,"YES","NO"))</f>
        <v>NO</v>
      </c>
      <c r="I125" s="3" t="str">
        <f>IF(ISBLANK('Monitor Data'!M125),"",IF('Monitor Data'!M125&gt;Statistics!I$6,"YES","NO"))</f>
        <v>NO</v>
      </c>
      <c r="J125" s="3" t="str">
        <f>IF(ISBLANK('Monitor Data'!O125),"",IF('Monitor Data'!O125&gt;Statistics!J$6,"YES","NO"))</f>
        <v>NO</v>
      </c>
      <c r="K125" s="3" t="str">
        <f>IF(ISBLANK('Monitor Data'!P125),"",IF('Monitor Data'!P125&gt;Statistics!K$6,"YES","NO"))</f>
        <v>NO</v>
      </c>
      <c r="L125" s="3" t="str">
        <f>IF(ISBLANK('Monitor Data'!Q125),"",IF('Monitor Data'!Q125&gt;Statistics!L$6,"YES","NO"))</f>
        <v>NO</v>
      </c>
      <c r="M125" s="3" t="str">
        <f>IF(ISBLANK('Monitor Data'!R125),"",IF('Monitor Data'!R125&gt;Statistics!M$6,"YES","NO"))</f>
        <v>NO</v>
      </c>
      <c r="N125" s="3" t="str">
        <f>IF(ISBLANK('Monitor Data'!S125),"",IF('Monitor Data'!S125&gt;Statistics!N$6,"YES","NO"))</f>
        <v>NO</v>
      </c>
    </row>
    <row r="126" spans="1:14" x14ac:dyDescent="0.25">
      <c r="A126" s="8">
        <v>44321</v>
      </c>
      <c r="B126" s="3" t="str">
        <f>IF(ISBLANK('Monitor Data'!B126),"",IF('Monitor Data'!B126&gt;Statistics!B$6,"YES","NO"))</f>
        <v/>
      </c>
      <c r="C126" s="3" t="str">
        <f>IF(ISBLANK('Monitor Data'!D126),"",IF('Monitor Data'!D126&gt;Statistics!C$6,"YES","NO"))</f>
        <v/>
      </c>
      <c r="D126" s="3" t="str">
        <f>IF(ISBLANK('Monitor Data'!E126),"",IF('Monitor Data'!E126&gt;Statistics!D$6,"YES","NO"))</f>
        <v>NO</v>
      </c>
      <c r="E126" s="3" t="str">
        <f>IF(ISBLANK('Monitor Data'!G126),"",IF('Monitor Data'!G126&gt;Statistics!E$6,"YES","NO"))</f>
        <v>NO</v>
      </c>
      <c r="F126" s="3" t="str">
        <f>IF(ISBLANK('Monitor Data'!H126),"",IF('Monitor Data'!H126&gt;Statistics!F$6,"YES","NO"))</f>
        <v/>
      </c>
      <c r="G126" s="3" t="str">
        <f>IF(ISBLANK('Monitor Data'!J126),"",IF('Monitor Data'!J126&gt;Statistics!G$6,"YES","NO"))</f>
        <v/>
      </c>
      <c r="H126" s="3" t="str">
        <f>IF(ISBLANK('Monitor Data'!L126),"",IF('Monitor Data'!L126&gt;Statistics!H$6,"YES","NO"))</f>
        <v/>
      </c>
      <c r="I126" s="3" t="str">
        <f>IF(ISBLANK('Monitor Data'!M126),"",IF('Monitor Data'!M126&gt;Statistics!I$6,"YES","NO"))</f>
        <v>NO</v>
      </c>
      <c r="J126" s="3" t="str">
        <f>IF(ISBLANK('Monitor Data'!O126),"",IF('Monitor Data'!O126&gt;Statistics!J$6,"YES","NO"))</f>
        <v/>
      </c>
      <c r="K126" s="3" t="str">
        <f>IF(ISBLANK('Monitor Data'!P126),"",IF('Monitor Data'!P126&gt;Statistics!K$6,"YES","NO"))</f>
        <v>NO</v>
      </c>
      <c r="L126" s="3" t="str">
        <f>IF(ISBLANK('Monitor Data'!Q126),"",IF('Monitor Data'!Q126&gt;Statistics!L$6,"YES","NO"))</f>
        <v/>
      </c>
      <c r="M126" s="3" t="str">
        <f>IF(ISBLANK('Monitor Data'!R126),"",IF('Monitor Data'!R126&gt;Statistics!M$6,"YES","NO"))</f>
        <v/>
      </c>
      <c r="N126" s="3" t="str">
        <f>IF(ISBLANK('Monitor Data'!S126),"",IF('Monitor Data'!S126&gt;Statistics!N$6,"YES","NO"))</f>
        <v/>
      </c>
    </row>
    <row r="127" spans="1:14" x14ac:dyDescent="0.25">
      <c r="A127" s="8">
        <v>44322</v>
      </c>
      <c r="B127" s="3" t="str">
        <f>IF(ISBLANK('Monitor Data'!B127),"",IF('Monitor Data'!B127&gt;Statistics!B$6,"YES","NO"))</f>
        <v/>
      </c>
      <c r="C127" s="3" t="str">
        <f>IF(ISBLANK('Monitor Data'!D127),"",IF('Monitor Data'!D127&gt;Statistics!C$6,"YES","NO"))</f>
        <v/>
      </c>
      <c r="D127" s="3" t="str">
        <f>IF(ISBLANK('Monitor Data'!E127),"",IF('Monitor Data'!E127&gt;Statistics!D$6,"YES","NO"))</f>
        <v>NO</v>
      </c>
      <c r="E127" s="3" t="str">
        <f>IF(ISBLANK('Monitor Data'!G127),"",IF('Monitor Data'!G127&gt;Statistics!E$6,"YES","NO"))</f>
        <v>NO</v>
      </c>
      <c r="F127" s="3" t="str">
        <f>IF(ISBLANK('Monitor Data'!H127),"",IF('Monitor Data'!H127&gt;Statistics!F$6,"YES","NO"))</f>
        <v/>
      </c>
      <c r="G127" s="3" t="str">
        <f>IF(ISBLANK('Monitor Data'!J127),"",IF('Monitor Data'!J127&gt;Statistics!G$6,"YES","NO"))</f>
        <v/>
      </c>
      <c r="H127" s="3" t="str">
        <f>IF(ISBLANK('Monitor Data'!L127),"",IF('Monitor Data'!L127&gt;Statistics!H$6,"YES","NO"))</f>
        <v/>
      </c>
      <c r="I127" s="3" t="str">
        <f>IF(ISBLANK('Monitor Data'!M127),"",IF('Monitor Data'!M127&gt;Statistics!I$6,"YES","NO"))</f>
        <v>NO</v>
      </c>
      <c r="J127" s="3" t="str">
        <f>IF(ISBLANK('Monitor Data'!O127),"",IF('Monitor Data'!O127&gt;Statistics!J$6,"YES","NO"))</f>
        <v/>
      </c>
      <c r="K127" s="3" t="str">
        <f>IF(ISBLANK('Monitor Data'!P127),"",IF('Monitor Data'!P127&gt;Statistics!K$6,"YES","NO"))</f>
        <v>NO</v>
      </c>
      <c r="L127" s="3" t="str">
        <f>IF(ISBLANK('Monitor Data'!Q127),"",IF('Monitor Data'!Q127&gt;Statistics!L$6,"YES","NO"))</f>
        <v/>
      </c>
      <c r="M127" s="3" t="str">
        <f>IF(ISBLANK('Monitor Data'!R127),"",IF('Monitor Data'!R127&gt;Statistics!M$6,"YES","NO"))</f>
        <v/>
      </c>
      <c r="N127" s="3" t="str">
        <f>IF(ISBLANK('Monitor Data'!S127),"",IF('Monitor Data'!S127&gt;Statistics!N$6,"YES","NO"))</f>
        <v/>
      </c>
    </row>
    <row r="128" spans="1:14" x14ac:dyDescent="0.25">
      <c r="A128" s="8">
        <v>44323</v>
      </c>
      <c r="B128" s="3" t="str">
        <f>IF(ISBLANK('Monitor Data'!B128),"",IF('Monitor Data'!B128&gt;Statistics!B$6,"YES","NO"))</f>
        <v>NO</v>
      </c>
      <c r="C128" s="3" t="str">
        <f>IF(ISBLANK('Monitor Data'!D128),"",IF('Monitor Data'!D128&gt;Statistics!C$6,"YES","NO"))</f>
        <v>NO</v>
      </c>
      <c r="D128" s="3" t="str">
        <f>IF(ISBLANK('Monitor Data'!E128),"",IF('Monitor Data'!E128&gt;Statistics!D$6,"YES","NO"))</f>
        <v>NO</v>
      </c>
      <c r="E128" s="3" t="str">
        <f>IF(ISBLANK('Monitor Data'!G128),"",IF('Monitor Data'!G128&gt;Statistics!E$6,"YES","NO"))</f>
        <v>NO</v>
      </c>
      <c r="F128" s="3" t="str">
        <f>IF(ISBLANK('Monitor Data'!H128),"",IF('Monitor Data'!H128&gt;Statistics!F$6,"YES","NO"))</f>
        <v>NO</v>
      </c>
      <c r="G128" s="3" t="str">
        <f>IF(ISBLANK('Monitor Data'!J128),"",IF('Monitor Data'!J128&gt;Statistics!G$6,"YES","NO"))</f>
        <v>NO</v>
      </c>
      <c r="H128" s="3" t="str">
        <f>IF(ISBLANK('Monitor Data'!L128),"",IF('Monitor Data'!L128&gt;Statistics!H$6,"YES","NO"))</f>
        <v/>
      </c>
      <c r="I128" s="3" t="str">
        <f>IF(ISBLANK('Monitor Data'!M128),"",IF('Monitor Data'!M128&gt;Statistics!I$6,"YES","NO"))</f>
        <v>NO</v>
      </c>
      <c r="J128" s="3" t="str">
        <f>IF(ISBLANK('Monitor Data'!O128),"",IF('Monitor Data'!O128&gt;Statistics!J$6,"YES","NO"))</f>
        <v>NO</v>
      </c>
      <c r="K128" s="3" t="str">
        <f>IF(ISBLANK('Monitor Data'!P128),"",IF('Monitor Data'!P128&gt;Statistics!K$6,"YES","NO"))</f>
        <v>NO</v>
      </c>
      <c r="L128" s="3" t="str">
        <f>IF(ISBLANK('Monitor Data'!Q128),"",IF('Monitor Data'!Q128&gt;Statistics!L$6,"YES","NO"))</f>
        <v>NO</v>
      </c>
      <c r="M128" s="3" t="str">
        <f>IF(ISBLANK('Monitor Data'!R128),"",IF('Monitor Data'!R128&gt;Statistics!M$6,"YES","NO"))</f>
        <v>NO</v>
      </c>
      <c r="N128" s="3" t="str">
        <f>IF(ISBLANK('Monitor Data'!S128),"",IF('Monitor Data'!S128&gt;Statistics!N$6,"YES","NO"))</f>
        <v>NO</v>
      </c>
    </row>
    <row r="129" spans="1:14" x14ac:dyDescent="0.25">
      <c r="A129" s="8">
        <v>44324</v>
      </c>
      <c r="B129" s="3" t="str">
        <f>IF(ISBLANK('Monitor Data'!B129),"",IF('Monitor Data'!B129&gt;Statistics!B$6,"YES","NO"))</f>
        <v/>
      </c>
      <c r="C129" s="3" t="str">
        <f>IF(ISBLANK('Monitor Data'!D129),"",IF('Monitor Data'!D129&gt;Statistics!C$6,"YES","NO"))</f>
        <v/>
      </c>
      <c r="D129" s="3" t="str">
        <f>IF(ISBLANK('Monitor Data'!E129),"",IF('Monitor Data'!E129&gt;Statistics!D$6,"YES","NO"))</f>
        <v>NO</v>
      </c>
      <c r="E129" s="3" t="str">
        <f>IF(ISBLANK('Monitor Data'!G129),"",IF('Monitor Data'!G129&gt;Statistics!E$6,"YES","NO"))</f>
        <v>NO</v>
      </c>
      <c r="F129" s="3" t="str">
        <f>IF(ISBLANK('Monitor Data'!H129),"",IF('Monitor Data'!H129&gt;Statistics!F$6,"YES","NO"))</f>
        <v/>
      </c>
      <c r="G129" s="3" t="str">
        <f>IF(ISBLANK('Monitor Data'!J129),"",IF('Monitor Data'!J129&gt;Statistics!G$6,"YES","NO"))</f>
        <v/>
      </c>
      <c r="H129" s="3" t="str">
        <f>IF(ISBLANK('Monitor Data'!L129),"",IF('Monitor Data'!L129&gt;Statistics!H$6,"YES","NO"))</f>
        <v/>
      </c>
      <c r="I129" s="3" t="str">
        <f>IF(ISBLANK('Monitor Data'!M129),"",IF('Monitor Data'!M129&gt;Statistics!I$6,"YES","NO"))</f>
        <v>NO</v>
      </c>
      <c r="J129" s="3" t="str">
        <f>IF(ISBLANK('Monitor Data'!O129),"",IF('Monitor Data'!O129&gt;Statistics!J$6,"YES","NO"))</f>
        <v/>
      </c>
      <c r="K129" s="3" t="str">
        <f>IF(ISBLANK('Monitor Data'!P129),"",IF('Monitor Data'!P129&gt;Statistics!K$6,"YES","NO"))</f>
        <v>NO</v>
      </c>
      <c r="L129" s="3" t="str">
        <f>IF(ISBLANK('Monitor Data'!Q129),"",IF('Monitor Data'!Q129&gt;Statistics!L$6,"YES","NO"))</f>
        <v/>
      </c>
      <c r="M129" s="3" t="str">
        <f>IF(ISBLANK('Monitor Data'!R129),"",IF('Monitor Data'!R129&gt;Statistics!M$6,"YES","NO"))</f>
        <v/>
      </c>
      <c r="N129" s="3" t="str">
        <f>IF(ISBLANK('Monitor Data'!S129),"",IF('Monitor Data'!S129&gt;Statistics!N$6,"YES","NO"))</f>
        <v/>
      </c>
    </row>
    <row r="130" spans="1:14" x14ac:dyDescent="0.25">
      <c r="A130" s="8">
        <v>44325</v>
      </c>
      <c r="B130" s="3" t="str">
        <f>IF(ISBLANK('Monitor Data'!B130),"",IF('Monitor Data'!B130&gt;Statistics!B$6,"YES","NO"))</f>
        <v/>
      </c>
      <c r="C130" s="3" t="str">
        <f>IF(ISBLANK('Monitor Data'!D130),"",IF('Monitor Data'!D130&gt;Statistics!C$6,"YES","NO"))</f>
        <v/>
      </c>
      <c r="D130" s="3" t="str">
        <f>IF(ISBLANK('Monitor Data'!E130),"",IF('Monitor Data'!E130&gt;Statistics!D$6,"YES","NO"))</f>
        <v>NO</v>
      </c>
      <c r="E130" s="3" t="str">
        <f>IF(ISBLANK('Monitor Data'!G130),"",IF('Monitor Data'!G130&gt;Statistics!E$6,"YES","NO"))</f>
        <v>NO</v>
      </c>
      <c r="F130" s="3" t="str">
        <f>IF(ISBLANK('Monitor Data'!H130),"",IF('Monitor Data'!H130&gt;Statistics!F$6,"YES","NO"))</f>
        <v/>
      </c>
      <c r="G130" s="3" t="str">
        <f>IF(ISBLANK('Monitor Data'!J130),"",IF('Monitor Data'!J130&gt;Statistics!G$6,"YES","NO"))</f>
        <v/>
      </c>
      <c r="H130" s="3" t="str">
        <f>IF(ISBLANK('Monitor Data'!L130),"",IF('Monitor Data'!L130&gt;Statistics!H$6,"YES","NO"))</f>
        <v/>
      </c>
      <c r="I130" s="3" t="str">
        <f>IF(ISBLANK('Monitor Data'!M130),"",IF('Monitor Data'!M130&gt;Statistics!I$6,"YES","NO"))</f>
        <v>NO</v>
      </c>
      <c r="J130" s="3" t="str">
        <f>IF(ISBLANK('Monitor Data'!O130),"",IF('Monitor Data'!O130&gt;Statistics!J$6,"YES","NO"))</f>
        <v/>
      </c>
      <c r="K130" s="3" t="str">
        <f>IF(ISBLANK('Monitor Data'!P130),"",IF('Monitor Data'!P130&gt;Statistics!K$6,"YES","NO"))</f>
        <v>NO</v>
      </c>
      <c r="L130" s="3" t="str">
        <f>IF(ISBLANK('Monitor Data'!Q130),"",IF('Monitor Data'!Q130&gt;Statistics!L$6,"YES","NO"))</f>
        <v/>
      </c>
      <c r="M130" s="3" t="str">
        <f>IF(ISBLANK('Monitor Data'!R130),"",IF('Monitor Data'!R130&gt;Statistics!M$6,"YES","NO"))</f>
        <v/>
      </c>
      <c r="N130" s="3" t="str">
        <f>IF(ISBLANK('Monitor Data'!S130),"",IF('Monitor Data'!S130&gt;Statistics!N$6,"YES","NO"))</f>
        <v/>
      </c>
    </row>
    <row r="131" spans="1:14" x14ac:dyDescent="0.25">
      <c r="A131" s="8">
        <v>44326</v>
      </c>
      <c r="B131" s="3" t="str">
        <f>IF(ISBLANK('Monitor Data'!B131),"",IF('Monitor Data'!B131&gt;Statistics!B$6,"YES","NO"))</f>
        <v>NO</v>
      </c>
      <c r="C131" s="3" t="str">
        <f>IF(ISBLANK('Monitor Data'!D131),"",IF('Monitor Data'!D131&gt;Statistics!C$6,"YES","NO"))</f>
        <v>NO</v>
      </c>
      <c r="D131" s="3" t="str">
        <f>IF(ISBLANK('Monitor Data'!E131),"",IF('Monitor Data'!E131&gt;Statistics!D$6,"YES","NO"))</f>
        <v>NO</v>
      </c>
      <c r="E131" s="3" t="str">
        <f>IF(ISBLANK('Monitor Data'!G131),"",IF('Monitor Data'!G131&gt;Statistics!E$6,"YES","NO"))</f>
        <v>NO</v>
      </c>
      <c r="F131" s="3" t="str">
        <f>IF(ISBLANK('Monitor Data'!H131),"",IF('Monitor Data'!H131&gt;Statistics!F$6,"YES","NO"))</f>
        <v>NO</v>
      </c>
      <c r="G131" s="3" t="str">
        <f>IF(ISBLANK('Monitor Data'!J131),"",IF('Monitor Data'!J131&gt;Statistics!G$6,"YES","NO"))</f>
        <v>NO</v>
      </c>
      <c r="H131" s="3" t="str">
        <f>IF(ISBLANK('Monitor Data'!L131),"",IF('Monitor Data'!L131&gt;Statistics!H$6,"YES","NO"))</f>
        <v>NO</v>
      </c>
      <c r="I131" s="3" t="str">
        <f>IF(ISBLANK('Monitor Data'!M131),"",IF('Monitor Data'!M131&gt;Statistics!I$6,"YES","NO"))</f>
        <v>NO</v>
      </c>
      <c r="J131" s="3" t="str">
        <f>IF(ISBLANK('Monitor Data'!O131),"",IF('Monitor Data'!O131&gt;Statistics!J$6,"YES","NO"))</f>
        <v>NO</v>
      </c>
      <c r="K131" s="3" t="str">
        <f>IF(ISBLANK('Monitor Data'!P131),"",IF('Monitor Data'!P131&gt;Statistics!K$6,"YES","NO"))</f>
        <v>NO</v>
      </c>
      <c r="L131" s="3" t="str">
        <f>IF(ISBLANK('Monitor Data'!Q131),"",IF('Monitor Data'!Q131&gt;Statistics!L$6,"YES","NO"))</f>
        <v>NO</v>
      </c>
      <c r="M131" s="3" t="str">
        <f>IF(ISBLANK('Monitor Data'!R131),"",IF('Monitor Data'!R131&gt;Statistics!M$6,"YES","NO"))</f>
        <v>NO</v>
      </c>
      <c r="N131" s="3" t="str">
        <f>IF(ISBLANK('Monitor Data'!S131),"",IF('Monitor Data'!S131&gt;Statistics!N$6,"YES","NO"))</f>
        <v>NO</v>
      </c>
    </row>
    <row r="132" spans="1:14" x14ac:dyDescent="0.25">
      <c r="A132" s="8">
        <v>44327</v>
      </c>
      <c r="B132" s="3" t="str">
        <f>IF(ISBLANK('Monitor Data'!B132),"",IF('Monitor Data'!B132&gt;Statistics!B$6,"YES","NO"))</f>
        <v/>
      </c>
      <c r="C132" s="3" t="str">
        <f>IF(ISBLANK('Monitor Data'!D132),"",IF('Monitor Data'!D132&gt;Statistics!C$6,"YES","NO"))</f>
        <v/>
      </c>
      <c r="D132" s="3" t="str">
        <f>IF(ISBLANK('Monitor Data'!E132),"",IF('Monitor Data'!E132&gt;Statistics!D$6,"YES","NO"))</f>
        <v>NO</v>
      </c>
      <c r="E132" s="3" t="str">
        <f>IF(ISBLANK('Monitor Data'!G132),"",IF('Monitor Data'!G132&gt;Statistics!E$6,"YES","NO"))</f>
        <v>NO</v>
      </c>
      <c r="F132" s="3" t="str">
        <f>IF(ISBLANK('Monitor Data'!H132),"",IF('Monitor Data'!H132&gt;Statistics!F$6,"YES","NO"))</f>
        <v/>
      </c>
      <c r="G132" s="3" t="str">
        <f>IF(ISBLANK('Monitor Data'!J132),"",IF('Monitor Data'!J132&gt;Statistics!G$6,"YES","NO"))</f>
        <v/>
      </c>
      <c r="H132" s="3" t="str">
        <f>IF(ISBLANK('Monitor Data'!L132),"",IF('Monitor Data'!L132&gt;Statistics!H$6,"YES","NO"))</f>
        <v/>
      </c>
      <c r="I132" s="3" t="str">
        <f>IF(ISBLANK('Monitor Data'!M132),"",IF('Monitor Data'!M132&gt;Statistics!I$6,"YES","NO"))</f>
        <v>NO</v>
      </c>
      <c r="J132" s="3" t="str">
        <f>IF(ISBLANK('Monitor Data'!O132),"",IF('Monitor Data'!O132&gt;Statistics!J$6,"YES","NO"))</f>
        <v/>
      </c>
      <c r="K132" s="3" t="str">
        <f>IF(ISBLANK('Monitor Data'!P132),"",IF('Monitor Data'!P132&gt;Statistics!K$6,"YES","NO"))</f>
        <v>NO</v>
      </c>
      <c r="L132" s="3" t="str">
        <f>IF(ISBLANK('Monitor Data'!Q132),"",IF('Monitor Data'!Q132&gt;Statistics!L$6,"YES","NO"))</f>
        <v/>
      </c>
      <c r="M132" s="3" t="str">
        <f>IF(ISBLANK('Monitor Data'!R132),"",IF('Monitor Data'!R132&gt;Statistics!M$6,"YES","NO"))</f>
        <v/>
      </c>
      <c r="N132" s="3" t="str">
        <f>IF(ISBLANK('Monitor Data'!S132),"",IF('Monitor Data'!S132&gt;Statistics!N$6,"YES","NO"))</f>
        <v/>
      </c>
    </row>
    <row r="133" spans="1:14" x14ac:dyDescent="0.25">
      <c r="A133" s="8">
        <v>44328</v>
      </c>
      <c r="B133" s="3" t="str">
        <f>IF(ISBLANK('Monitor Data'!B133),"",IF('Monitor Data'!B133&gt;Statistics!B$6,"YES","NO"))</f>
        <v/>
      </c>
      <c r="C133" s="3" t="str">
        <f>IF(ISBLANK('Monitor Data'!D133),"",IF('Monitor Data'!D133&gt;Statistics!C$6,"YES","NO"))</f>
        <v/>
      </c>
      <c r="D133" s="3" t="str">
        <f>IF(ISBLANK('Monitor Data'!E133),"",IF('Monitor Data'!E133&gt;Statistics!D$6,"YES","NO"))</f>
        <v>NO</v>
      </c>
      <c r="E133" s="3" t="str">
        <f>IF(ISBLANK('Monitor Data'!G133),"",IF('Monitor Data'!G133&gt;Statistics!E$6,"YES","NO"))</f>
        <v>NO</v>
      </c>
      <c r="F133" s="3" t="str">
        <f>IF(ISBLANK('Monitor Data'!H133),"",IF('Monitor Data'!H133&gt;Statistics!F$6,"YES","NO"))</f>
        <v/>
      </c>
      <c r="G133" s="3" t="str">
        <f>IF(ISBLANK('Monitor Data'!J133),"",IF('Monitor Data'!J133&gt;Statistics!G$6,"YES","NO"))</f>
        <v/>
      </c>
      <c r="H133" s="3" t="str">
        <f>IF(ISBLANK('Monitor Data'!L133),"",IF('Monitor Data'!L133&gt;Statistics!H$6,"YES","NO"))</f>
        <v/>
      </c>
      <c r="I133" s="3" t="str">
        <f>IF(ISBLANK('Monitor Data'!M133),"",IF('Monitor Data'!M133&gt;Statistics!I$6,"YES","NO"))</f>
        <v>NO</v>
      </c>
      <c r="J133" s="3" t="str">
        <f>IF(ISBLANK('Monitor Data'!O133),"",IF('Monitor Data'!O133&gt;Statistics!J$6,"YES","NO"))</f>
        <v/>
      </c>
      <c r="K133" s="3" t="str">
        <f>IF(ISBLANK('Monitor Data'!P133),"",IF('Monitor Data'!P133&gt;Statistics!K$6,"YES","NO"))</f>
        <v>NO</v>
      </c>
      <c r="L133" s="3" t="str">
        <f>IF(ISBLANK('Monitor Data'!Q133),"",IF('Monitor Data'!Q133&gt;Statistics!L$6,"YES","NO"))</f>
        <v/>
      </c>
      <c r="M133" s="3" t="str">
        <f>IF(ISBLANK('Monitor Data'!R133),"",IF('Monitor Data'!R133&gt;Statistics!M$6,"YES","NO"))</f>
        <v/>
      </c>
      <c r="N133" s="3" t="str">
        <f>IF(ISBLANK('Monitor Data'!S133),"",IF('Monitor Data'!S133&gt;Statistics!N$6,"YES","NO"))</f>
        <v/>
      </c>
    </row>
    <row r="134" spans="1:14" x14ac:dyDescent="0.25">
      <c r="A134" s="8">
        <v>44329</v>
      </c>
      <c r="B134" s="3" t="str">
        <f>IF(ISBLANK('Monitor Data'!B134),"",IF('Monitor Data'!B134&gt;Statistics!B$6,"YES","NO"))</f>
        <v>NO</v>
      </c>
      <c r="C134" s="3" t="str">
        <f>IF(ISBLANK('Monitor Data'!D134),"",IF('Monitor Data'!D134&gt;Statistics!C$6,"YES","NO"))</f>
        <v>NO</v>
      </c>
      <c r="D134" s="3" t="str">
        <f>IF(ISBLANK('Monitor Data'!E134),"",IF('Monitor Data'!E134&gt;Statistics!D$6,"YES","NO"))</f>
        <v>NO</v>
      </c>
      <c r="E134" s="3" t="str">
        <f>IF(ISBLANK('Monitor Data'!G134),"",IF('Monitor Data'!G134&gt;Statistics!E$6,"YES","NO"))</f>
        <v>NO</v>
      </c>
      <c r="F134" s="3" t="str">
        <f>IF(ISBLANK('Monitor Data'!H134),"",IF('Monitor Data'!H134&gt;Statistics!F$6,"YES","NO"))</f>
        <v>NO</v>
      </c>
      <c r="G134" s="3" t="str">
        <f>IF(ISBLANK('Monitor Data'!J134),"",IF('Monitor Data'!J134&gt;Statistics!G$6,"YES","NO"))</f>
        <v>NO</v>
      </c>
      <c r="H134" s="3" t="str">
        <f>IF(ISBLANK('Monitor Data'!L134),"",IF('Monitor Data'!L134&gt;Statistics!H$6,"YES","NO"))</f>
        <v>NO</v>
      </c>
      <c r="I134" s="3" t="str">
        <f>IF(ISBLANK('Monitor Data'!M134),"",IF('Monitor Data'!M134&gt;Statistics!I$6,"YES","NO"))</f>
        <v>NO</v>
      </c>
      <c r="J134" s="3" t="str">
        <f>IF(ISBLANK('Monitor Data'!O134),"",IF('Monitor Data'!O134&gt;Statistics!J$6,"YES","NO"))</f>
        <v>NO</v>
      </c>
      <c r="K134" s="3" t="str">
        <f>IF(ISBLANK('Monitor Data'!P134),"",IF('Monitor Data'!P134&gt;Statistics!K$6,"YES","NO"))</f>
        <v>NO</v>
      </c>
      <c r="L134" s="3" t="str">
        <f>IF(ISBLANK('Monitor Data'!Q134),"",IF('Monitor Data'!Q134&gt;Statistics!L$6,"YES","NO"))</f>
        <v>NO</v>
      </c>
      <c r="M134" s="3" t="str">
        <f>IF(ISBLANK('Monitor Data'!R134),"",IF('Monitor Data'!R134&gt;Statistics!M$6,"YES","NO"))</f>
        <v>NO</v>
      </c>
      <c r="N134" s="3" t="str">
        <f>IF(ISBLANK('Monitor Data'!S134),"",IF('Monitor Data'!S134&gt;Statistics!N$6,"YES","NO"))</f>
        <v>NO</v>
      </c>
    </row>
    <row r="135" spans="1:14" x14ac:dyDescent="0.25">
      <c r="A135" s="8">
        <v>44330</v>
      </c>
      <c r="B135" s="3" t="str">
        <f>IF(ISBLANK('Monitor Data'!B135),"",IF('Monitor Data'!B135&gt;Statistics!B$6,"YES","NO"))</f>
        <v/>
      </c>
      <c r="C135" s="3" t="str">
        <f>IF(ISBLANK('Monitor Data'!D135),"",IF('Monitor Data'!D135&gt;Statistics!C$6,"YES","NO"))</f>
        <v/>
      </c>
      <c r="D135" s="3" t="str">
        <f>IF(ISBLANK('Monitor Data'!E135),"",IF('Monitor Data'!E135&gt;Statistics!D$6,"YES","NO"))</f>
        <v>NO</v>
      </c>
      <c r="E135" s="3" t="str">
        <f>IF(ISBLANK('Monitor Data'!G135),"",IF('Monitor Data'!G135&gt;Statistics!E$6,"YES","NO"))</f>
        <v>NO</v>
      </c>
      <c r="F135" s="3" t="str">
        <f>IF(ISBLANK('Monitor Data'!H135),"",IF('Monitor Data'!H135&gt;Statistics!F$6,"YES","NO"))</f>
        <v/>
      </c>
      <c r="G135" s="3" t="str">
        <f>IF(ISBLANK('Monitor Data'!J135),"",IF('Monitor Data'!J135&gt;Statistics!G$6,"YES","NO"))</f>
        <v/>
      </c>
      <c r="H135" s="3" t="str">
        <f>IF(ISBLANK('Monitor Data'!L135),"",IF('Monitor Data'!L135&gt;Statistics!H$6,"YES","NO"))</f>
        <v/>
      </c>
      <c r="I135" s="3" t="str">
        <f>IF(ISBLANK('Monitor Data'!M135),"",IF('Monitor Data'!M135&gt;Statistics!I$6,"YES","NO"))</f>
        <v>NO</v>
      </c>
      <c r="J135" s="3" t="str">
        <f>IF(ISBLANK('Monitor Data'!O135),"",IF('Monitor Data'!O135&gt;Statistics!J$6,"YES","NO"))</f>
        <v/>
      </c>
      <c r="K135" s="3" t="str">
        <f>IF(ISBLANK('Monitor Data'!P135),"",IF('Monitor Data'!P135&gt;Statistics!K$6,"YES","NO"))</f>
        <v>NO</v>
      </c>
      <c r="L135" s="3" t="str">
        <f>IF(ISBLANK('Monitor Data'!Q135),"",IF('Monitor Data'!Q135&gt;Statistics!L$6,"YES","NO"))</f>
        <v/>
      </c>
      <c r="M135" s="3" t="str">
        <f>IF(ISBLANK('Monitor Data'!R135),"",IF('Monitor Data'!R135&gt;Statistics!M$6,"YES","NO"))</f>
        <v/>
      </c>
      <c r="N135" s="3" t="str">
        <f>IF(ISBLANK('Monitor Data'!S135),"",IF('Monitor Data'!S135&gt;Statistics!N$6,"YES","NO"))</f>
        <v/>
      </c>
    </row>
    <row r="136" spans="1:14" x14ac:dyDescent="0.25">
      <c r="A136" s="8">
        <v>44331</v>
      </c>
      <c r="B136" s="3" t="str">
        <f>IF(ISBLANK('Monitor Data'!B136),"",IF('Monitor Data'!B136&gt;Statistics!B$6,"YES","NO"))</f>
        <v/>
      </c>
      <c r="C136" s="3" t="str">
        <f>IF(ISBLANK('Monitor Data'!D136),"",IF('Monitor Data'!D136&gt;Statistics!C$6,"YES","NO"))</f>
        <v/>
      </c>
      <c r="D136" s="3" t="str">
        <f>IF(ISBLANK('Monitor Data'!E136),"",IF('Monitor Data'!E136&gt;Statistics!D$6,"YES","NO"))</f>
        <v>NO</v>
      </c>
      <c r="E136" s="3" t="str">
        <f>IF(ISBLANK('Monitor Data'!G136),"",IF('Monitor Data'!G136&gt;Statistics!E$6,"YES","NO"))</f>
        <v>NO</v>
      </c>
      <c r="F136" s="3" t="str">
        <f>IF(ISBLANK('Monitor Data'!H136),"",IF('Monitor Data'!H136&gt;Statistics!F$6,"YES","NO"))</f>
        <v/>
      </c>
      <c r="G136" s="3" t="str">
        <f>IF(ISBLANK('Monitor Data'!J136),"",IF('Monitor Data'!J136&gt;Statistics!G$6,"YES","NO"))</f>
        <v/>
      </c>
      <c r="H136" s="3" t="str">
        <f>IF(ISBLANK('Monitor Data'!L136),"",IF('Monitor Data'!L136&gt;Statistics!H$6,"YES","NO"))</f>
        <v/>
      </c>
      <c r="I136" s="3" t="str">
        <f>IF(ISBLANK('Monitor Data'!M136),"",IF('Monitor Data'!M136&gt;Statistics!I$6,"YES","NO"))</f>
        <v>NO</v>
      </c>
      <c r="J136" s="3" t="str">
        <f>IF(ISBLANK('Monitor Data'!O136),"",IF('Monitor Data'!O136&gt;Statistics!J$6,"YES","NO"))</f>
        <v/>
      </c>
      <c r="K136" s="3" t="str">
        <f>IF(ISBLANK('Monitor Data'!P136),"",IF('Monitor Data'!P136&gt;Statistics!K$6,"YES","NO"))</f>
        <v>NO</v>
      </c>
      <c r="L136" s="3" t="str">
        <f>IF(ISBLANK('Monitor Data'!Q136),"",IF('Monitor Data'!Q136&gt;Statistics!L$6,"YES","NO"))</f>
        <v/>
      </c>
      <c r="M136" s="3" t="str">
        <f>IF(ISBLANK('Monitor Data'!R136),"",IF('Monitor Data'!R136&gt;Statistics!M$6,"YES","NO"))</f>
        <v/>
      </c>
      <c r="N136" s="3" t="str">
        <f>IF(ISBLANK('Monitor Data'!S136),"",IF('Monitor Data'!S136&gt;Statistics!N$6,"YES","NO"))</f>
        <v/>
      </c>
    </row>
    <row r="137" spans="1:14" x14ac:dyDescent="0.25">
      <c r="A137" s="8">
        <v>44332</v>
      </c>
      <c r="B137" s="3" t="str">
        <f>IF(ISBLANK('Monitor Data'!B137),"",IF('Monitor Data'!B137&gt;Statistics!B$6,"YES","NO"))</f>
        <v>NO</v>
      </c>
      <c r="C137" s="3" t="str">
        <f>IF(ISBLANK('Monitor Data'!D137),"",IF('Monitor Data'!D137&gt;Statistics!C$6,"YES","NO"))</f>
        <v>NO</v>
      </c>
      <c r="D137" s="3" t="str">
        <f>IF(ISBLANK('Monitor Data'!E137),"",IF('Monitor Data'!E137&gt;Statistics!D$6,"YES","NO"))</f>
        <v>NO</v>
      </c>
      <c r="E137" s="3" t="str">
        <f>IF(ISBLANK('Monitor Data'!G137),"",IF('Monitor Data'!G137&gt;Statistics!E$6,"YES","NO"))</f>
        <v>NO</v>
      </c>
      <c r="F137" s="3" t="str">
        <f>IF(ISBLANK('Monitor Data'!H137),"",IF('Monitor Data'!H137&gt;Statistics!F$6,"YES","NO"))</f>
        <v>NO</v>
      </c>
      <c r="G137" s="3" t="str">
        <f>IF(ISBLANK('Monitor Data'!J137),"",IF('Monitor Data'!J137&gt;Statistics!G$6,"YES","NO"))</f>
        <v>NO</v>
      </c>
      <c r="H137" s="3" t="str">
        <f>IF(ISBLANK('Monitor Data'!L137),"",IF('Monitor Data'!L137&gt;Statistics!H$6,"YES","NO"))</f>
        <v>NO</v>
      </c>
      <c r="I137" s="3" t="str">
        <f>IF(ISBLANK('Monitor Data'!M137),"",IF('Monitor Data'!M137&gt;Statistics!I$6,"YES","NO"))</f>
        <v>NO</v>
      </c>
      <c r="J137" s="3" t="str">
        <f>IF(ISBLANK('Monitor Data'!O137),"",IF('Monitor Data'!O137&gt;Statistics!J$6,"YES","NO"))</f>
        <v>NO</v>
      </c>
      <c r="K137" s="3" t="str">
        <f>IF(ISBLANK('Monitor Data'!P137),"",IF('Monitor Data'!P137&gt;Statistics!K$6,"YES","NO"))</f>
        <v>NO</v>
      </c>
      <c r="L137" s="3" t="str">
        <f>IF(ISBLANK('Monitor Data'!Q137),"",IF('Monitor Data'!Q137&gt;Statistics!L$6,"YES","NO"))</f>
        <v>NO</v>
      </c>
      <c r="M137" s="3" t="str">
        <f>IF(ISBLANK('Monitor Data'!R137),"",IF('Monitor Data'!R137&gt;Statistics!M$6,"YES","NO"))</f>
        <v>NO</v>
      </c>
      <c r="N137" s="3" t="str">
        <f>IF(ISBLANK('Monitor Data'!S137),"",IF('Monitor Data'!S137&gt;Statistics!N$6,"YES","NO"))</f>
        <v>NO</v>
      </c>
    </row>
    <row r="138" spans="1:14" x14ac:dyDescent="0.25">
      <c r="A138" s="8">
        <v>44333</v>
      </c>
      <c r="B138" s="3" t="str">
        <f>IF(ISBLANK('Monitor Data'!B138),"",IF('Monitor Data'!B138&gt;Statistics!B$6,"YES","NO"))</f>
        <v/>
      </c>
      <c r="C138" s="3" t="str">
        <f>IF(ISBLANK('Monitor Data'!D138),"",IF('Monitor Data'!D138&gt;Statistics!C$6,"YES","NO"))</f>
        <v/>
      </c>
      <c r="D138" s="3" t="str">
        <f>IF(ISBLANK('Monitor Data'!E138),"",IF('Monitor Data'!E138&gt;Statistics!D$6,"YES","NO"))</f>
        <v>NO</v>
      </c>
      <c r="E138" s="3" t="str">
        <f>IF(ISBLANK('Monitor Data'!G138),"",IF('Monitor Data'!G138&gt;Statistics!E$6,"YES","NO"))</f>
        <v>NO</v>
      </c>
      <c r="F138" s="3" t="str">
        <f>IF(ISBLANK('Monitor Data'!H138),"",IF('Monitor Data'!H138&gt;Statistics!F$6,"YES","NO"))</f>
        <v/>
      </c>
      <c r="G138" s="3" t="str">
        <f>IF(ISBLANK('Monitor Data'!J138),"",IF('Monitor Data'!J138&gt;Statistics!G$6,"YES","NO"))</f>
        <v/>
      </c>
      <c r="H138" s="3" t="str">
        <f>IF(ISBLANK('Monitor Data'!L138),"",IF('Monitor Data'!L138&gt;Statistics!H$6,"YES","NO"))</f>
        <v/>
      </c>
      <c r="I138" s="3" t="str">
        <f>IF(ISBLANK('Monitor Data'!M138),"",IF('Monitor Data'!M138&gt;Statistics!I$6,"YES","NO"))</f>
        <v>NO</v>
      </c>
      <c r="J138" s="3" t="str">
        <f>IF(ISBLANK('Monitor Data'!O138),"",IF('Monitor Data'!O138&gt;Statistics!J$6,"YES","NO"))</f>
        <v/>
      </c>
      <c r="K138" s="3" t="str">
        <f>IF(ISBLANK('Monitor Data'!P138),"",IF('Monitor Data'!P138&gt;Statistics!K$6,"YES","NO"))</f>
        <v>NO</v>
      </c>
      <c r="L138" s="3" t="str">
        <f>IF(ISBLANK('Monitor Data'!Q138),"",IF('Monitor Data'!Q138&gt;Statistics!L$6,"YES","NO"))</f>
        <v/>
      </c>
      <c r="M138" s="3" t="str">
        <f>IF(ISBLANK('Monitor Data'!R138),"",IF('Monitor Data'!R138&gt;Statistics!M$6,"YES","NO"))</f>
        <v/>
      </c>
      <c r="N138" s="3" t="str">
        <f>IF(ISBLANK('Monitor Data'!S138),"",IF('Monitor Data'!S138&gt;Statistics!N$6,"YES","NO"))</f>
        <v/>
      </c>
    </row>
    <row r="139" spans="1:14" x14ac:dyDescent="0.25">
      <c r="A139" s="8">
        <v>44334</v>
      </c>
      <c r="B139" s="3" t="str">
        <f>IF(ISBLANK('Monitor Data'!B139),"",IF('Monitor Data'!B139&gt;Statistics!B$6,"YES","NO"))</f>
        <v/>
      </c>
      <c r="C139" s="3" t="str">
        <f>IF(ISBLANK('Monitor Data'!D139),"",IF('Monitor Data'!D139&gt;Statistics!C$6,"YES","NO"))</f>
        <v/>
      </c>
      <c r="D139" s="3" t="str">
        <f>IF(ISBLANK('Monitor Data'!E139),"",IF('Monitor Data'!E139&gt;Statistics!D$6,"YES","NO"))</f>
        <v/>
      </c>
      <c r="E139" s="3" t="str">
        <f>IF(ISBLANK('Monitor Data'!G139),"",IF('Monitor Data'!G139&gt;Statistics!E$6,"YES","NO"))</f>
        <v>NO</v>
      </c>
      <c r="F139" s="3" t="str">
        <f>IF(ISBLANK('Monitor Data'!H139),"",IF('Monitor Data'!H139&gt;Statistics!F$6,"YES","NO"))</f>
        <v/>
      </c>
      <c r="G139" s="3" t="str">
        <f>IF(ISBLANK('Monitor Data'!J139),"",IF('Monitor Data'!J139&gt;Statistics!G$6,"YES","NO"))</f>
        <v/>
      </c>
      <c r="H139" s="3" t="str">
        <f>IF(ISBLANK('Monitor Data'!L139),"",IF('Monitor Data'!L139&gt;Statistics!H$6,"YES","NO"))</f>
        <v/>
      </c>
      <c r="I139" s="3" t="str">
        <f>IF(ISBLANK('Monitor Data'!M139),"",IF('Monitor Data'!M139&gt;Statistics!I$6,"YES","NO"))</f>
        <v>NO</v>
      </c>
      <c r="J139" s="3" t="str">
        <f>IF(ISBLANK('Monitor Data'!O139),"",IF('Monitor Data'!O139&gt;Statistics!J$6,"YES","NO"))</f>
        <v/>
      </c>
      <c r="K139" s="3" t="str">
        <f>IF(ISBLANK('Monitor Data'!P139),"",IF('Monitor Data'!P139&gt;Statistics!K$6,"YES","NO"))</f>
        <v>NO</v>
      </c>
      <c r="L139" s="3" t="str">
        <f>IF(ISBLANK('Monitor Data'!Q139),"",IF('Monitor Data'!Q139&gt;Statistics!L$6,"YES","NO"))</f>
        <v/>
      </c>
      <c r="M139" s="3" t="str">
        <f>IF(ISBLANK('Monitor Data'!R139),"",IF('Monitor Data'!R139&gt;Statistics!M$6,"YES","NO"))</f>
        <v/>
      </c>
      <c r="N139" s="3" t="str">
        <f>IF(ISBLANK('Monitor Data'!S139),"",IF('Monitor Data'!S139&gt;Statistics!N$6,"YES","NO"))</f>
        <v/>
      </c>
    </row>
    <row r="140" spans="1:14" x14ac:dyDescent="0.25">
      <c r="A140" s="8">
        <v>44335</v>
      </c>
      <c r="B140" s="3" t="str">
        <f>IF(ISBLANK('Monitor Data'!B140),"",IF('Monitor Data'!B140&gt;Statistics!B$6,"YES","NO"))</f>
        <v>NO</v>
      </c>
      <c r="C140" s="3" t="str">
        <f>IF(ISBLANK('Monitor Data'!D140),"",IF('Monitor Data'!D140&gt;Statistics!C$6,"YES","NO"))</f>
        <v>NO</v>
      </c>
      <c r="D140" s="3" t="str">
        <f>IF(ISBLANK('Monitor Data'!E140),"",IF('Monitor Data'!E140&gt;Statistics!D$6,"YES","NO"))</f>
        <v>NO</v>
      </c>
      <c r="E140" s="3" t="str">
        <f>IF(ISBLANK('Monitor Data'!G140),"",IF('Monitor Data'!G140&gt;Statistics!E$6,"YES","NO"))</f>
        <v>NO</v>
      </c>
      <c r="F140" s="3" t="str">
        <f>IF(ISBLANK('Monitor Data'!H140),"",IF('Monitor Data'!H140&gt;Statistics!F$6,"YES","NO"))</f>
        <v>NO</v>
      </c>
      <c r="G140" s="3" t="str">
        <f>IF(ISBLANK('Monitor Data'!J140),"",IF('Monitor Data'!J140&gt;Statistics!G$6,"YES","NO"))</f>
        <v>NO</v>
      </c>
      <c r="H140" s="3" t="str">
        <f>IF(ISBLANK('Monitor Data'!L140),"",IF('Monitor Data'!L140&gt;Statistics!H$6,"YES","NO"))</f>
        <v>NO</v>
      </c>
      <c r="I140" s="3" t="str">
        <f>IF(ISBLANK('Monitor Data'!M140),"",IF('Monitor Data'!M140&gt;Statistics!I$6,"YES","NO"))</f>
        <v>NO</v>
      </c>
      <c r="J140" s="3" t="str">
        <f>IF(ISBLANK('Monitor Data'!O140),"",IF('Monitor Data'!O140&gt;Statistics!J$6,"YES","NO"))</f>
        <v>NO</v>
      </c>
      <c r="K140" s="3" t="str">
        <f>IF(ISBLANK('Monitor Data'!P140),"",IF('Monitor Data'!P140&gt;Statistics!K$6,"YES","NO"))</f>
        <v>NO</v>
      </c>
      <c r="L140" s="3" t="str">
        <f>IF(ISBLANK('Monitor Data'!Q140),"",IF('Monitor Data'!Q140&gt;Statistics!L$6,"YES","NO"))</f>
        <v>NO</v>
      </c>
      <c r="M140" s="3" t="str">
        <f>IF(ISBLANK('Monitor Data'!R140),"",IF('Monitor Data'!R140&gt;Statistics!M$6,"YES","NO"))</f>
        <v>NO</v>
      </c>
      <c r="N140" s="3" t="str">
        <f>IF(ISBLANK('Monitor Data'!S140),"",IF('Monitor Data'!S140&gt;Statistics!N$6,"YES","NO"))</f>
        <v/>
      </c>
    </row>
    <row r="141" spans="1:14" x14ac:dyDescent="0.25">
      <c r="A141" s="8">
        <v>44336</v>
      </c>
      <c r="B141" s="3" t="str">
        <f>IF(ISBLANK('Monitor Data'!B141),"",IF('Monitor Data'!B141&gt;Statistics!B$6,"YES","NO"))</f>
        <v/>
      </c>
      <c r="C141" s="3" t="str">
        <f>IF(ISBLANK('Monitor Data'!D141),"",IF('Monitor Data'!D141&gt;Statistics!C$6,"YES","NO"))</f>
        <v/>
      </c>
      <c r="D141" s="3" t="str">
        <f>IF(ISBLANK('Monitor Data'!E141),"",IF('Monitor Data'!E141&gt;Statistics!D$6,"YES","NO"))</f>
        <v>NO</v>
      </c>
      <c r="E141" s="3" t="str">
        <f>IF(ISBLANK('Monitor Data'!G141),"",IF('Monitor Data'!G141&gt;Statistics!E$6,"YES","NO"))</f>
        <v>NO</v>
      </c>
      <c r="F141" s="3" t="str">
        <f>IF(ISBLANK('Monitor Data'!H141),"",IF('Monitor Data'!H141&gt;Statistics!F$6,"YES","NO"))</f>
        <v/>
      </c>
      <c r="G141" s="3" t="str">
        <f>IF(ISBLANK('Monitor Data'!J141),"",IF('Monitor Data'!J141&gt;Statistics!G$6,"YES","NO"))</f>
        <v/>
      </c>
      <c r="H141" s="3" t="str">
        <f>IF(ISBLANK('Monitor Data'!L141),"",IF('Monitor Data'!L141&gt;Statistics!H$6,"YES","NO"))</f>
        <v/>
      </c>
      <c r="I141" s="3" t="str">
        <f>IF(ISBLANK('Monitor Data'!M141),"",IF('Monitor Data'!M141&gt;Statistics!I$6,"YES","NO"))</f>
        <v>NO</v>
      </c>
      <c r="J141" s="3" t="str">
        <f>IF(ISBLANK('Monitor Data'!O141),"",IF('Monitor Data'!O141&gt;Statistics!J$6,"YES","NO"))</f>
        <v/>
      </c>
      <c r="K141" s="3" t="str">
        <f>IF(ISBLANK('Monitor Data'!P141),"",IF('Monitor Data'!P141&gt;Statistics!K$6,"YES","NO"))</f>
        <v>NO</v>
      </c>
      <c r="L141" s="3" t="str">
        <f>IF(ISBLANK('Monitor Data'!Q141),"",IF('Monitor Data'!Q141&gt;Statistics!L$6,"YES","NO"))</f>
        <v/>
      </c>
      <c r="M141" s="3" t="str">
        <f>IF(ISBLANK('Monitor Data'!R141),"",IF('Monitor Data'!R141&gt;Statistics!M$6,"YES","NO"))</f>
        <v/>
      </c>
      <c r="N141" s="3" t="str">
        <f>IF(ISBLANK('Monitor Data'!S141),"",IF('Monitor Data'!S141&gt;Statistics!N$6,"YES","NO"))</f>
        <v/>
      </c>
    </row>
    <row r="142" spans="1:14" x14ac:dyDescent="0.25">
      <c r="A142" s="8">
        <v>44337</v>
      </c>
      <c r="B142" s="3" t="str">
        <f>IF(ISBLANK('Monitor Data'!B142),"",IF('Monitor Data'!B142&gt;Statistics!B$6,"YES","NO"))</f>
        <v/>
      </c>
      <c r="C142" s="3" t="str">
        <f>IF(ISBLANK('Monitor Data'!D142),"",IF('Monitor Data'!D142&gt;Statistics!C$6,"YES","NO"))</f>
        <v/>
      </c>
      <c r="D142" s="3" t="str">
        <f>IF(ISBLANK('Monitor Data'!E142),"",IF('Monitor Data'!E142&gt;Statistics!D$6,"YES","NO"))</f>
        <v>NO</v>
      </c>
      <c r="E142" s="3" t="str">
        <f>IF(ISBLANK('Monitor Data'!G142),"",IF('Monitor Data'!G142&gt;Statistics!E$6,"YES","NO"))</f>
        <v>NO</v>
      </c>
      <c r="F142" s="3" t="str">
        <f>IF(ISBLANK('Monitor Data'!H142),"",IF('Monitor Data'!H142&gt;Statistics!F$6,"YES","NO"))</f>
        <v/>
      </c>
      <c r="G142" s="3" t="str">
        <f>IF(ISBLANK('Monitor Data'!J142),"",IF('Monitor Data'!J142&gt;Statistics!G$6,"YES","NO"))</f>
        <v/>
      </c>
      <c r="H142" s="3" t="str">
        <f>IF(ISBLANK('Monitor Data'!L142),"",IF('Monitor Data'!L142&gt;Statistics!H$6,"YES","NO"))</f>
        <v/>
      </c>
      <c r="I142" s="3" t="str">
        <f>IF(ISBLANK('Monitor Data'!M142),"",IF('Monitor Data'!M142&gt;Statistics!I$6,"YES","NO"))</f>
        <v>NO</v>
      </c>
      <c r="J142" s="3" t="str">
        <f>IF(ISBLANK('Monitor Data'!O142),"",IF('Monitor Data'!O142&gt;Statistics!J$6,"YES","NO"))</f>
        <v/>
      </c>
      <c r="K142" s="3" t="str">
        <f>IF(ISBLANK('Monitor Data'!P142),"",IF('Monitor Data'!P142&gt;Statistics!K$6,"YES","NO"))</f>
        <v>NO</v>
      </c>
      <c r="L142" s="3" t="str">
        <f>IF(ISBLANK('Monitor Data'!Q142),"",IF('Monitor Data'!Q142&gt;Statistics!L$6,"YES","NO"))</f>
        <v/>
      </c>
      <c r="M142" s="3" t="str">
        <f>IF(ISBLANK('Monitor Data'!R142),"",IF('Monitor Data'!R142&gt;Statistics!M$6,"YES","NO"))</f>
        <v/>
      </c>
      <c r="N142" s="3" t="str">
        <f>IF(ISBLANK('Monitor Data'!S142),"",IF('Monitor Data'!S142&gt;Statistics!N$6,"YES","NO"))</f>
        <v/>
      </c>
    </row>
    <row r="143" spans="1:14" x14ac:dyDescent="0.25">
      <c r="A143" s="8">
        <v>44338</v>
      </c>
      <c r="B143" s="3" t="str">
        <f>IF(ISBLANK('Monitor Data'!B143),"",IF('Monitor Data'!B143&gt;Statistics!B$6,"YES","NO"))</f>
        <v>NO</v>
      </c>
      <c r="C143" s="3" t="str">
        <f>IF(ISBLANK('Monitor Data'!D143),"",IF('Monitor Data'!D143&gt;Statistics!C$6,"YES","NO"))</f>
        <v>NO</v>
      </c>
      <c r="D143" s="3" t="str">
        <f>IF(ISBLANK('Monitor Data'!E143),"",IF('Monitor Data'!E143&gt;Statistics!D$6,"YES","NO"))</f>
        <v>NO</v>
      </c>
      <c r="E143" s="3" t="str">
        <f>IF(ISBLANK('Monitor Data'!G143),"",IF('Monitor Data'!G143&gt;Statistics!E$6,"YES","NO"))</f>
        <v>NO</v>
      </c>
      <c r="F143" s="3" t="str">
        <f>IF(ISBLANK('Monitor Data'!H143),"",IF('Monitor Data'!H143&gt;Statistics!F$6,"YES","NO"))</f>
        <v>NO</v>
      </c>
      <c r="G143" s="3" t="str">
        <f>IF(ISBLANK('Monitor Data'!J143),"",IF('Monitor Data'!J143&gt;Statistics!G$6,"YES","NO"))</f>
        <v>NO</v>
      </c>
      <c r="H143" s="3" t="str">
        <f>IF(ISBLANK('Monitor Data'!L143),"",IF('Monitor Data'!L143&gt;Statistics!H$6,"YES","NO"))</f>
        <v>NO</v>
      </c>
      <c r="I143" s="3" t="str">
        <f>IF(ISBLANK('Monitor Data'!M143),"",IF('Monitor Data'!M143&gt;Statistics!I$6,"YES","NO"))</f>
        <v>NO</v>
      </c>
      <c r="J143" s="3" t="str">
        <f>IF(ISBLANK('Monitor Data'!O143),"",IF('Monitor Data'!O143&gt;Statistics!J$6,"YES","NO"))</f>
        <v>NO</v>
      </c>
      <c r="K143" s="3" t="str">
        <f>IF(ISBLANK('Monitor Data'!P143),"",IF('Monitor Data'!P143&gt;Statistics!K$6,"YES","NO"))</f>
        <v>NO</v>
      </c>
      <c r="L143" s="3" t="str">
        <f>IF(ISBLANK('Monitor Data'!Q143),"",IF('Monitor Data'!Q143&gt;Statistics!L$6,"YES","NO"))</f>
        <v>NO</v>
      </c>
      <c r="M143" s="3" t="str">
        <f>IF(ISBLANK('Monitor Data'!R143),"",IF('Monitor Data'!R143&gt;Statistics!M$6,"YES","NO"))</f>
        <v>NO</v>
      </c>
      <c r="N143" s="3" t="str">
        <f>IF(ISBLANK('Monitor Data'!S143),"",IF('Monitor Data'!S143&gt;Statistics!N$6,"YES","NO"))</f>
        <v>NO</v>
      </c>
    </row>
    <row r="144" spans="1:14" x14ac:dyDescent="0.25">
      <c r="A144" s="8">
        <v>44339</v>
      </c>
      <c r="B144" s="3" t="str">
        <f>IF(ISBLANK('Monitor Data'!B144),"",IF('Monitor Data'!B144&gt;Statistics!B$6,"YES","NO"))</f>
        <v/>
      </c>
      <c r="C144" s="3" t="str">
        <f>IF(ISBLANK('Monitor Data'!D144),"",IF('Monitor Data'!D144&gt;Statistics!C$6,"YES","NO"))</f>
        <v/>
      </c>
      <c r="D144" s="3" t="str">
        <f>IF(ISBLANK('Monitor Data'!E144),"",IF('Monitor Data'!E144&gt;Statistics!D$6,"YES","NO"))</f>
        <v>NO</v>
      </c>
      <c r="E144" s="3" t="str">
        <f>IF(ISBLANK('Monitor Data'!G144),"",IF('Monitor Data'!G144&gt;Statistics!E$6,"YES","NO"))</f>
        <v>NO</v>
      </c>
      <c r="F144" s="3" t="str">
        <f>IF(ISBLANK('Monitor Data'!H144),"",IF('Monitor Data'!H144&gt;Statistics!F$6,"YES","NO"))</f>
        <v/>
      </c>
      <c r="G144" s="3" t="str">
        <f>IF(ISBLANK('Monitor Data'!J144),"",IF('Monitor Data'!J144&gt;Statistics!G$6,"YES","NO"))</f>
        <v/>
      </c>
      <c r="H144" s="3" t="str">
        <f>IF(ISBLANK('Monitor Data'!L144),"",IF('Monitor Data'!L144&gt;Statistics!H$6,"YES","NO"))</f>
        <v/>
      </c>
      <c r="I144" s="3" t="str">
        <f>IF(ISBLANK('Monitor Data'!M144),"",IF('Monitor Data'!M144&gt;Statistics!I$6,"YES","NO"))</f>
        <v>NO</v>
      </c>
      <c r="J144" s="3" t="str">
        <f>IF(ISBLANK('Monitor Data'!O144),"",IF('Monitor Data'!O144&gt;Statistics!J$6,"YES","NO"))</f>
        <v/>
      </c>
      <c r="K144" s="3" t="str">
        <f>IF(ISBLANK('Monitor Data'!P144),"",IF('Monitor Data'!P144&gt;Statistics!K$6,"YES","NO"))</f>
        <v>NO</v>
      </c>
      <c r="L144" s="3" t="str">
        <f>IF(ISBLANK('Monitor Data'!Q144),"",IF('Monitor Data'!Q144&gt;Statistics!L$6,"YES","NO"))</f>
        <v/>
      </c>
      <c r="M144" s="3" t="str">
        <f>IF(ISBLANK('Monitor Data'!R144),"",IF('Monitor Data'!R144&gt;Statistics!M$6,"YES","NO"))</f>
        <v/>
      </c>
      <c r="N144" s="3" t="str">
        <f>IF(ISBLANK('Monitor Data'!S144),"",IF('Monitor Data'!S144&gt;Statistics!N$6,"YES","NO"))</f>
        <v/>
      </c>
    </row>
    <row r="145" spans="1:14" x14ac:dyDescent="0.25">
      <c r="A145" s="8">
        <v>44340</v>
      </c>
      <c r="B145" s="3" t="str">
        <f>IF(ISBLANK('Monitor Data'!B145),"",IF('Monitor Data'!B145&gt;Statistics!B$6,"YES","NO"))</f>
        <v/>
      </c>
      <c r="C145" s="3" t="str">
        <f>IF(ISBLANK('Monitor Data'!D145),"",IF('Monitor Data'!D145&gt;Statistics!C$6,"YES","NO"))</f>
        <v/>
      </c>
      <c r="D145" s="3" t="str">
        <f>IF(ISBLANK('Monitor Data'!E145),"",IF('Monitor Data'!E145&gt;Statistics!D$6,"YES","NO"))</f>
        <v>NO</v>
      </c>
      <c r="E145" s="3" t="str">
        <f>IF(ISBLANK('Monitor Data'!G145),"",IF('Monitor Data'!G145&gt;Statistics!E$6,"YES","NO"))</f>
        <v>NO</v>
      </c>
      <c r="F145" s="3" t="str">
        <f>IF(ISBLANK('Monitor Data'!H145),"",IF('Monitor Data'!H145&gt;Statistics!F$6,"YES","NO"))</f>
        <v/>
      </c>
      <c r="G145" s="3" t="str">
        <f>IF(ISBLANK('Monitor Data'!J145),"",IF('Monitor Data'!J145&gt;Statistics!G$6,"YES","NO"))</f>
        <v/>
      </c>
      <c r="H145" s="3" t="str">
        <f>IF(ISBLANK('Monitor Data'!L145),"",IF('Monitor Data'!L145&gt;Statistics!H$6,"YES","NO"))</f>
        <v/>
      </c>
      <c r="I145" s="3" t="str">
        <f>IF(ISBLANK('Monitor Data'!M145),"",IF('Monitor Data'!M145&gt;Statistics!I$6,"YES","NO"))</f>
        <v>NO</v>
      </c>
      <c r="J145" s="3" t="str">
        <f>IF(ISBLANK('Monitor Data'!O145),"",IF('Monitor Data'!O145&gt;Statistics!J$6,"YES","NO"))</f>
        <v/>
      </c>
      <c r="K145" s="3" t="str">
        <f>IF(ISBLANK('Monitor Data'!P145),"",IF('Monitor Data'!P145&gt;Statistics!K$6,"YES","NO"))</f>
        <v>NO</v>
      </c>
      <c r="L145" s="3" t="str">
        <f>IF(ISBLANK('Monitor Data'!Q145),"",IF('Monitor Data'!Q145&gt;Statistics!L$6,"YES","NO"))</f>
        <v/>
      </c>
      <c r="M145" s="3" t="str">
        <f>IF(ISBLANK('Monitor Data'!R145),"",IF('Monitor Data'!R145&gt;Statistics!M$6,"YES","NO"))</f>
        <v/>
      </c>
      <c r="N145" s="3" t="str">
        <f>IF(ISBLANK('Monitor Data'!S145),"",IF('Monitor Data'!S145&gt;Statistics!N$6,"YES","NO"))</f>
        <v/>
      </c>
    </row>
    <row r="146" spans="1:14" x14ac:dyDescent="0.25">
      <c r="A146" s="8">
        <v>44341</v>
      </c>
      <c r="B146" s="3" t="str">
        <f>IF(ISBLANK('Monitor Data'!B146),"",IF('Monitor Data'!B146&gt;Statistics!B$6,"YES","NO"))</f>
        <v>NO</v>
      </c>
      <c r="C146" s="3" t="str">
        <f>IF(ISBLANK('Monitor Data'!D146),"",IF('Monitor Data'!D146&gt;Statistics!C$6,"YES","NO"))</f>
        <v>NO</v>
      </c>
      <c r="D146" s="3" t="str">
        <f>IF(ISBLANK('Monitor Data'!E146),"",IF('Monitor Data'!E146&gt;Statistics!D$6,"YES","NO"))</f>
        <v>NO</v>
      </c>
      <c r="E146" s="3" t="str">
        <f>IF(ISBLANK('Monitor Data'!G146),"",IF('Monitor Data'!G146&gt;Statistics!E$6,"YES","NO"))</f>
        <v>NO</v>
      </c>
      <c r="F146" s="3" t="str">
        <f>IF(ISBLANK('Monitor Data'!H146),"",IF('Monitor Data'!H146&gt;Statistics!F$6,"YES","NO"))</f>
        <v>NO</v>
      </c>
      <c r="G146" s="3" t="str">
        <f>IF(ISBLANK('Monitor Data'!J146),"",IF('Monitor Data'!J146&gt;Statistics!G$6,"YES","NO"))</f>
        <v>NO</v>
      </c>
      <c r="H146" s="3" t="str">
        <f>IF(ISBLANK('Monitor Data'!L146),"",IF('Monitor Data'!L146&gt;Statistics!H$6,"YES","NO"))</f>
        <v>NO</v>
      </c>
      <c r="I146" s="3" t="str">
        <f>IF(ISBLANK('Monitor Data'!M146),"",IF('Monitor Data'!M146&gt;Statistics!I$6,"YES","NO"))</f>
        <v>NO</v>
      </c>
      <c r="J146" s="3" t="str">
        <f>IF(ISBLANK('Monitor Data'!O146),"",IF('Monitor Data'!O146&gt;Statistics!J$6,"YES","NO"))</f>
        <v>NO</v>
      </c>
      <c r="K146" s="3" t="str">
        <f>IF(ISBLANK('Monitor Data'!P146),"",IF('Monitor Data'!P146&gt;Statistics!K$6,"YES","NO"))</f>
        <v>NO</v>
      </c>
      <c r="L146" s="3" t="str">
        <f>IF(ISBLANK('Monitor Data'!Q146),"",IF('Monitor Data'!Q146&gt;Statistics!L$6,"YES","NO"))</f>
        <v>NO</v>
      </c>
      <c r="M146" s="3" t="str">
        <f>IF(ISBLANK('Monitor Data'!R146),"",IF('Monitor Data'!R146&gt;Statistics!M$6,"YES","NO"))</f>
        <v>NO</v>
      </c>
      <c r="N146" s="3" t="str">
        <f>IF(ISBLANK('Monitor Data'!S146),"",IF('Monitor Data'!S146&gt;Statistics!N$6,"YES","NO"))</f>
        <v>NO</v>
      </c>
    </row>
    <row r="147" spans="1:14" x14ac:dyDescent="0.25">
      <c r="A147" s="8">
        <v>44342</v>
      </c>
      <c r="B147" s="3" t="str">
        <f>IF(ISBLANK('Monitor Data'!B147),"",IF('Monitor Data'!B147&gt;Statistics!B$6,"YES","NO"))</f>
        <v/>
      </c>
      <c r="C147" s="3" t="str">
        <f>IF(ISBLANK('Monitor Data'!D147),"",IF('Monitor Data'!D147&gt;Statistics!C$6,"YES","NO"))</f>
        <v/>
      </c>
      <c r="D147" s="3" t="str">
        <f>IF(ISBLANK('Monitor Data'!E147),"",IF('Monitor Data'!E147&gt;Statistics!D$6,"YES","NO"))</f>
        <v>NO</v>
      </c>
      <c r="E147" s="3" t="str">
        <f>IF(ISBLANK('Monitor Data'!G147),"",IF('Monitor Data'!G147&gt;Statistics!E$6,"YES","NO"))</f>
        <v>NO</v>
      </c>
      <c r="F147" s="3" t="str">
        <f>IF(ISBLANK('Monitor Data'!H147),"",IF('Monitor Data'!H147&gt;Statistics!F$6,"YES","NO"))</f>
        <v/>
      </c>
      <c r="G147" s="3" t="str">
        <f>IF(ISBLANK('Monitor Data'!J147),"",IF('Monitor Data'!J147&gt;Statistics!G$6,"YES","NO"))</f>
        <v/>
      </c>
      <c r="H147" s="3" t="str">
        <f>IF(ISBLANK('Monitor Data'!L147),"",IF('Monitor Data'!L147&gt;Statistics!H$6,"YES","NO"))</f>
        <v/>
      </c>
      <c r="I147" s="3" t="str">
        <f>IF(ISBLANK('Monitor Data'!M147),"",IF('Monitor Data'!M147&gt;Statistics!I$6,"YES","NO"))</f>
        <v>NO</v>
      </c>
      <c r="J147" s="3" t="str">
        <f>IF(ISBLANK('Monitor Data'!O147),"",IF('Monitor Data'!O147&gt;Statistics!J$6,"YES","NO"))</f>
        <v/>
      </c>
      <c r="K147" s="3" t="str">
        <f>IF(ISBLANK('Monitor Data'!P147),"",IF('Monitor Data'!P147&gt;Statistics!K$6,"YES","NO"))</f>
        <v>NO</v>
      </c>
      <c r="L147" s="3" t="str">
        <f>IF(ISBLANK('Monitor Data'!Q147),"",IF('Monitor Data'!Q147&gt;Statistics!L$6,"YES","NO"))</f>
        <v/>
      </c>
      <c r="M147" s="3" t="str">
        <f>IF(ISBLANK('Monitor Data'!R147),"",IF('Monitor Data'!R147&gt;Statistics!M$6,"YES","NO"))</f>
        <v/>
      </c>
      <c r="N147" s="3" t="str">
        <f>IF(ISBLANK('Monitor Data'!S147),"",IF('Monitor Data'!S147&gt;Statistics!N$6,"YES","NO"))</f>
        <v/>
      </c>
    </row>
    <row r="148" spans="1:14" x14ac:dyDescent="0.25">
      <c r="A148" s="8">
        <v>44343</v>
      </c>
      <c r="B148" s="3" t="str">
        <f>IF(ISBLANK('Monitor Data'!B148),"",IF('Monitor Data'!B148&gt;Statistics!B$6,"YES","NO"))</f>
        <v/>
      </c>
      <c r="C148" s="3" t="str">
        <f>IF(ISBLANK('Monitor Data'!D148),"",IF('Monitor Data'!D148&gt;Statistics!C$6,"YES","NO"))</f>
        <v/>
      </c>
      <c r="D148" s="3" t="str">
        <f>IF(ISBLANK('Monitor Data'!E148),"",IF('Monitor Data'!E148&gt;Statistics!D$6,"YES","NO"))</f>
        <v>NO</v>
      </c>
      <c r="E148" s="3" t="str">
        <f>IF(ISBLANK('Monitor Data'!G148),"",IF('Monitor Data'!G148&gt;Statistics!E$6,"YES","NO"))</f>
        <v>NO</v>
      </c>
      <c r="F148" s="3" t="str">
        <f>IF(ISBLANK('Monitor Data'!H148),"",IF('Monitor Data'!H148&gt;Statistics!F$6,"YES","NO"))</f>
        <v/>
      </c>
      <c r="G148" s="3" t="str">
        <f>IF(ISBLANK('Monitor Data'!J148),"",IF('Monitor Data'!J148&gt;Statistics!G$6,"YES","NO"))</f>
        <v/>
      </c>
      <c r="H148" s="3" t="str">
        <f>IF(ISBLANK('Monitor Data'!L148),"",IF('Monitor Data'!L148&gt;Statistics!H$6,"YES","NO"))</f>
        <v/>
      </c>
      <c r="I148" s="3" t="str">
        <f>IF(ISBLANK('Monitor Data'!M148),"",IF('Monitor Data'!M148&gt;Statistics!I$6,"YES","NO"))</f>
        <v>NO</v>
      </c>
      <c r="J148" s="3" t="str">
        <f>IF(ISBLANK('Monitor Data'!O148),"",IF('Monitor Data'!O148&gt;Statistics!J$6,"YES","NO"))</f>
        <v/>
      </c>
      <c r="K148" s="3" t="str">
        <f>IF(ISBLANK('Monitor Data'!P148),"",IF('Monitor Data'!P148&gt;Statistics!K$6,"YES","NO"))</f>
        <v>NO</v>
      </c>
      <c r="L148" s="3" t="str">
        <f>IF(ISBLANK('Monitor Data'!Q148),"",IF('Monitor Data'!Q148&gt;Statistics!L$6,"YES","NO"))</f>
        <v/>
      </c>
      <c r="M148" s="3" t="str">
        <f>IF(ISBLANK('Monitor Data'!R148),"",IF('Monitor Data'!R148&gt;Statistics!M$6,"YES","NO"))</f>
        <v/>
      </c>
      <c r="N148" s="3" t="str">
        <f>IF(ISBLANK('Monitor Data'!S148),"",IF('Monitor Data'!S148&gt;Statistics!N$6,"YES","NO"))</f>
        <v/>
      </c>
    </row>
    <row r="149" spans="1:14" x14ac:dyDescent="0.25">
      <c r="A149" s="8">
        <v>44344</v>
      </c>
      <c r="B149" s="3" t="str">
        <f>IF(ISBLANK('Monitor Data'!B149),"",IF('Monitor Data'!B149&gt;Statistics!B$6,"YES","NO"))</f>
        <v>NO</v>
      </c>
      <c r="C149" s="3" t="str">
        <f>IF(ISBLANK('Monitor Data'!D149),"",IF('Monitor Data'!D149&gt;Statistics!C$6,"YES","NO"))</f>
        <v>NO</v>
      </c>
      <c r="D149" s="3" t="str">
        <f>IF(ISBLANK('Monitor Data'!E149),"",IF('Monitor Data'!E149&gt;Statistics!D$6,"YES","NO"))</f>
        <v>NO</v>
      </c>
      <c r="E149" s="3" t="str">
        <f>IF(ISBLANK('Monitor Data'!G149),"",IF('Monitor Data'!G149&gt;Statistics!E$6,"YES","NO"))</f>
        <v>NO</v>
      </c>
      <c r="F149" s="3" t="str">
        <f>IF(ISBLANK('Monitor Data'!H149),"",IF('Monitor Data'!H149&gt;Statistics!F$6,"YES","NO"))</f>
        <v>NO</v>
      </c>
      <c r="G149" s="3" t="str">
        <f>IF(ISBLANK('Monitor Data'!J149),"",IF('Monitor Data'!J149&gt;Statistics!G$6,"YES","NO"))</f>
        <v>NO</v>
      </c>
      <c r="H149" s="3" t="str">
        <f>IF(ISBLANK('Monitor Data'!L149),"",IF('Monitor Data'!L149&gt;Statistics!H$6,"YES","NO"))</f>
        <v>NO</v>
      </c>
      <c r="I149" s="3" t="str">
        <f>IF(ISBLANK('Monitor Data'!M149),"",IF('Monitor Data'!M149&gt;Statistics!I$6,"YES","NO"))</f>
        <v>NO</v>
      </c>
      <c r="J149" s="3" t="str">
        <f>IF(ISBLANK('Monitor Data'!O149),"",IF('Monitor Data'!O149&gt;Statistics!J$6,"YES","NO"))</f>
        <v>NO</v>
      </c>
      <c r="K149" s="3" t="str">
        <f>IF(ISBLANK('Monitor Data'!P149),"",IF('Monitor Data'!P149&gt;Statistics!K$6,"YES","NO"))</f>
        <v>NO</v>
      </c>
      <c r="L149" s="3" t="str">
        <f>IF(ISBLANK('Monitor Data'!Q149),"",IF('Monitor Data'!Q149&gt;Statistics!L$6,"YES","NO"))</f>
        <v>NO</v>
      </c>
      <c r="M149" s="3" t="str">
        <f>IF(ISBLANK('Monitor Data'!R149),"",IF('Monitor Data'!R149&gt;Statistics!M$6,"YES","NO"))</f>
        <v>NO</v>
      </c>
      <c r="N149" s="3" t="str">
        <f>IF(ISBLANK('Monitor Data'!S149),"",IF('Monitor Data'!S149&gt;Statistics!N$6,"YES","NO"))</f>
        <v>NO</v>
      </c>
    </row>
    <row r="150" spans="1:14" x14ac:dyDescent="0.25">
      <c r="A150" s="8">
        <v>44345</v>
      </c>
      <c r="B150" s="3" t="str">
        <f>IF(ISBLANK('Monitor Data'!B150),"",IF('Monitor Data'!B150&gt;Statistics!B$6,"YES","NO"))</f>
        <v/>
      </c>
      <c r="C150" s="3" t="str">
        <f>IF(ISBLANK('Monitor Data'!D150),"",IF('Monitor Data'!D150&gt;Statistics!C$6,"YES","NO"))</f>
        <v/>
      </c>
      <c r="D150" s="3" t="str">
        <f>IF(ISBLANK('Monitor Data'!E150),"",IF('Monitor Data'!E150&gt;Statistics!D$6,"YES","NO"))</f>
        <v>NO</v>
      </c>
      <c r="E150" s="3" t="str">
        <f>IF(ISBLANK('Monitor Data'!G150),"",IF('Monitor Data'!G150&gt;Statistics!E$6,"YES","NO"))</f>
        <v>NO</v>
      </c>
      <c r="F150" s="3" t="str">
        <f>IF(ISBLANK('Monitor Data'!H150),"",IF('Monitor Data'!H150&gt;Statistics!F$6,"YES","NO"))</f>
        <v/>
      </c>
      <c r="G150" s="3" t="str">
        <f>IF(ISBLANK('Monitor Data'!J150),"",IF('Monitor Data'!J150&gt;Statistics!G$6,"YES","NO"))</f>
        <v/>
      </c>
      <c r="H150" s="3" t="str">
        <f>IF(ISBLANK('Monitor Data'!L150),"",IF('Monitor Data'!L150&gt;Statistics!H$6,"YES","NO"))</f>
        <v/>
      </c>
      <c r="I150" s="3" t="str">
        <f>IF(ISBLANK('Monitor Data'!M150),"",IF('Monitor Data'!M150&gt;Statistics!I$6,"YES","NO"))</f>
        <v>NO</v>
      </c>
      <c r="J150" s="3" t="str">
        <f>IF(ISBLANK('Monitor Data'!O150),"",IF('Monitor Data'!O150&gt;Statistics!J$6,"YES","NO"))</f>
        <v/>
      </c>
      <c r="K150" s="3" t="str">
        <f>IF(ISBLANK('Monitor Data'!P150),"",IF('Monitor Data'!P150&gt;Statistics!K$6,"YES","NO"))</f>
        <v>NO</v>
      </c>
      <c r="L150" s="3" t="str">
        <f>IF(ISBLANK('Monitor Data'!Q150),"",IF('Monitor Data'!Q150&gt;Statistics!L$6,"YES","NO"))</f>
        <v/>
      </c>
      <c r="M150" s="3" t="str">
        <f>IF(ISBLANK('Monitor Data'!R150),"",IF('Monitor Data'!R150&gt;Statistics!M$6,"YES","NO"))</f>
        <v/>
      </c>
      <c r="N150" s="3" t="str">
        <f>IF(ISBLANK('Monitor Data'!S150),"",IF('Monitor Data'!S150&gt;Statistics!N$6,"YES","NO"))</f>
        <v/>
      </c>
    </row>
    <row r="151" spans="1:14" x14ac:dyDescent="0.25">
      <c r="A151" s="8">
        <v>44346</v>
      </c>
      <c r="B151" s="3" t="str">
        <f>IF(ISBLANK('Monitor Data'!B151),"",IF('Monitor Data'!B151&gt;Statistics!B$6,"YES","NO"))</f>
        <v/>
      </c>
      <c r="C151" s="3" t="str">
        <f>IF(ISBLANK('Monitor Data'!D151),"",IF('Monitor Data'!D151&gt;Statistics!C$6,"YES","NO"))</f>
        <v/>
      </c>
      <c r="D151" s="3" t="str">
        <f>IF(ISBLANK('Monitor Data'!E151),"",IF('Monitor Data'!E151&gt;Statistics!D$6,"YES","NO"))</f>
        <v>NO</v>
      </c>
      <c r="E151" s="3" t="str">
        <f>IF(ISBLANK('Monitor Data'!G151),"",IF('Monitor Data'!G151&gt;Statistics!E$6,"YES","NO"))</f>
        <v/>
      </c>
      <c r="F151" s="3" t="str">
        <f>IF(ISBLANK('Monitor Data'!H151),"",IF('Monitor Data'!H151&gt;Statistics!F$6,"YES","NO"))</f>
        <v/>
      </c>
      <c r="G151" s="3" t="str">
        <f>IF(ISBLANK('Monitor Data'!J151),"",IF('Monitor Data'!J151&gt;Statistics!G$6,"YES","NO"))</f>
        <v/>
      </c>
      <c r="H151" s="3" t="str">
        <f>IF(ISBLANK('Monitor Data'!L151),"",IF('Monitor Data'!L151&gt;Statistics!H$6,"YES","NO"))</f>
        <v/>
      </c>
      <c r="I151" s="3" t="str">
        <f>IF(ISBLANK('Monitor Data'!M151),"",IF('Monitor Data'!M151&gt;Statistics!I$6,"YES","NO"))</f>
        <v>NO</v>
      </c>
      <c r="J151" s="3" t="str">
        <f>IF(ISBLANK('Monitor Data'!O151),"",IF('Monitor Data'!O151&gt;Statistics!J$6,"YES","NO"))</f>
        <v/>
      </c>
      <c r="K151" s="3" t="str">
        <f>IF(ISBLANK('Monitor Data'!P151),"",IF('Monitor Data'!P151&gt;Statistics!K$6,"YES","NO"))</f>
        <v>NO</v>
      </c>
      <c r="L151" s="3" t="str">
        <f>IF(ISBLANK('Monitor Data'!Q151),"",IF('Monitor Data'!Q151&gt;Statistics!L$6,"YES","NO"))</f>
        <v/>
      </c>
      <c r="M151" s="3" t="str">
        <f>IF(ISBLANK('Monitor Data'!R151),"",IF('Monitor Data'!R151&gt;Statistics!M$6,"YES","NO"))</f>
        <v/>
      </c>
      <c r="N151" s="3" t="str">
        <f>IF(ISBLANK('Monitor Data'!S151),"",IF('Monitor Data'!S151&gt;Statistics!N$6,"YES","NO"))</f>
        <v/>
      </c>
    </row>
    <row r="152" spans="1:14" x14ac:dyDescent="0.25">
      <c r="A152" s="8">
        <v>44347</v>
      </c>
      <c r="B152" s="3" t="str">
        <f>IF(ISBLANK('Monitor Data'!B152),"",IF('Monitor Data'!B152&gt;Statistics!B$6,"YES","NO"))</f>
        <v>NO</v>
      </c>
      <c r="C152" s="3" t="str">
        <f>IF(ISBLANK('Monitor Data'!D152),"",IF('Monitor Data'!D152&gt;Statistics!C$6,"YES","NO"))</f>
        <v>NO</v>
      </c>
      <c r="D152" s="3" t="str">
        <f>IF(ISBLANK('Monitor Data'!E152),"",IF('Monitor Data'!E152&gt;Statistics!D$6,"YES","NO"))</f>
        <v>NO</v>
      </c>
      <c r="E152" s="3" t="str">
        <f>IF(ISBLANK('Monitor Data'!G152),"",IF('Monitor Data'!G152&gt;Statistics!E$6,"YES","NO"))</f>
        <v/>
      </c>
      <c r="F152" s="3" t="str">
        <f>IF(ISBLANK('Monitor Data'!H152),"",IF('Monitor Data'!H152&gt;Statistics!F$6,"YES","NO"))</f>
        <v>NO</v>
      </c>
      <c r="G152" s="3" t="str">
        <f>IF(ISBLANK('Monitor Data'!J152),"",IF('Monitor Data'!J152&gt;Statistics!G$6,"YES","NO"))</f>
        <v>NO</v>
      </c>
      <c r="H152" s="3" t="str">
        <f>IF(ISBLANK('Monitor Data'!L152),"",IF('Monitor Data'!L152&gt;Statistics!H$6,"YES","NO"))</f>
        <v>NO</v>
      </c>
      <c r="I152" s="3" t="str">
        <f>IF(ISBLANK('Monitor Data'!M152),"",IF('Monitor Data'!M152&gt;Statistics!I$6,"YES","NO"))</f>
        <v>NO</v>
      </c>
      <c r="J152" s="3" t="str">
        <f>IF(ISBLANK('Monitor Data'!O152),"",IF('Monitor Data'!O152&gt;Statistics!J$6,"YES","NO"))</f>
        <v>NO</v>
      </c>
      <c r="K152" s="3" t="str">
        <f>IF(ISBLANK('Monitor Data'!P152),"",IF('Monitor Data'!P152&gt;Statistics!K$6,"YES","NO"))</f>
        <v>NO</v>
      </c>
      <c r="L152" s="3" t="str">
        <f>IF(ISBLANK('Monitor Data'!Q152),"",IF('Monitor Data'!Q152&gt;Statistics!L$6,"YES","NO"))</f>
        <v>NO</v>
      </c>
      <c r="M152" s="3" t="str">
        <f>IF(ISBLANK('Monitor Data'!R152),"",IF('Monitor Data'!R152&gt;Statistics!M$6,"YES","NO"))</f>
        <v>NO</v>
      </c>
      <c r="N152" s="3" t="str">
        <f>IF(ISBLANK('Monitor Data'!S152),"",IF('Monitor Data'!S152&gt;Statistics!N$6,"YES","NO"))</f>
        <v>NO</v>
      </c>
    </row>
    <row r="153" spans="1:14" x14ac:dyDescent="0.25">
      <c r="A153" s="8">
        <v>44348</v>
      </c>
      <c r="B153" s="3" t="str">
        <f>IF(ISBLANK('Monitor Data'!B153),"",IF('Monitor Data'!B153&gt;Statistics!B$6,"YES","NO"))</f>
        <v/>
      </c>
      <c r="C153" s="3" t="str">
        <f>IF(ISBLANK('Monitor Data'!D153),"",IF('Monitor Data'!D153&gt;Statistics!C$6,"YES","NO"))</f>
        <v/>
      </c>
      <c r="D153" s="3" t="str">
        <f>IF(ISBLANK('Monitor Data'!E153),"",IF('Monitor Data'!E153&gt;Statistics!D$6,"YES","NO"))</f>
        <v>NO</v>
      </c>
      <c r="E153" s="3" t="str">
        <f>IF(ISBLANK('Monitor Data'!G153),"",IF('Monitor Data'!G153&gt;Statistics!E$6,"YES","NO"))</f>
        <v/>
      </c>
      <c r="F153" s="3" t="str">
        <f>IF(ISBLANK('Monitor Data'!H153),"",IF('Monitor Data'!H153&gt;Statistics!F$6,"YES","NO"))</f>
        <v/>
      </c>
      <c r="G153" s="3" t="str">
        <f>IF(ISBLANK('Monitor Data'!J153),"",IF('Monitor Data'!J153&gt;Statistics!G$6,"YES","NO"))</f>
        <v/>
      </c>
      <c r="H153" s="3" t="str">
        <f>IF(ISBLANK('Monitor Data'!L153),"",IF('Monitor Data'!L153&gt;Statistics!H$6,"YES","NO"))</f>
        <v/>
      </c>
      <c r="I153" s="3" t="str">
        <f>IF(ISBLANK('Monitor Data'!M153),"",IF('Monitor Data'!M153&gt;Statistics!I$6,"YES","NO"))</f>
        <v>NO</v>
      </c>
      <c r="J153" s="3" t="str">
        <f>IF(ISBLANK('Monitor Data'!O153),"",IF('Monitor Data'!O153&gt;Statistics!J$6,"YES","NO"))</f>
        <v/>
      </c>
      <c r="K153" s="3" t="str">
        <f>IF(ISBLANK('Monitor Data'!P153),"",IF('Monitor Data'!P153&gt;Statistics!K$6,"YES","NO"))</f>
        <v>NO</v>
      </c>
      <c r="L153" s="3" t="str">
        <f>IF(ISBLANK('Monitor Data'!Q153),"",IF('Monitor Data'!Q153&gt;Statistics!L$6,"YES","NO"))</f>
        <v/>
      </c>
      <c r="M153" s="3" t="str">
        <f>IF(ISBLANK('Monitor Data'!R153),"",IF('Monitor Data'!R153&gt;Statistics!M$6,"YES","NO"))</f>
        <v/>
      </c>
      <c r="N153" s="3" t="str">
        <f>IF(ISBLANK('Monitor Data'!S153),"",IF('Monitor Data'!S153&gt;Statistics!N$6,"YES","NO"))</f>
        <v/>
      </c>
    </row>
    <row r="154" spans="1:14" x14ac:dyDescent="0.25">
      <c r="A154" s="8">
        <v>44349</v>
      </c>
      <c r="B154" s="3" t="str">
        <f>IF(ISBLANK('Monitor Data'!B154),"",IF('Monitor Data'!B154&gt;Statistics!B$6,"YES","NO"))</f>
        <v/>
      </c>
      <c r="C154" s="3" t="str">
        <f>IF(ISBLANK('Monitor Data'!D154),"",IF('Monitor Data'!D154&gt;Statistics!C$6,"YES","NO"))</f>
        <v/>
      </c>
      <c r="D154" s="3" t="str">
        <f>IF(ISBLANK('Monitor Data'!E154),"",IF('Monitor Data'!E154&gt;Statistics!D$6,"YES","NO"))</f>
        <v>NO</v>
      </c>
      <c r="E154" s="3" t="str">
        <f>IF(ISBLANK('Monitor Data'!G154),"",IF('Monitor Data'!G154&gt;Statistics!E$6,"YES","NO"))</f>
        <v>NO</v>
      </c>
      <c r="F154" s="3" t="str">
        <f>IF(ISBLANK('Monitor Data'!H154),"",IF('Monitor Data'!H154&gt;Statistics!F$6,"YES","NO"))</f>
        <v/>
      </c>
      <c r="G154" s="3" t="str">
        <f>IF(ISBLANK('Monitor Data'!J154),"",IF('Monitor Data'!J154&gt;Statistics!G$6,"YES","NO"))</f>
        <v/>
      </c>
      <c r="H154" s="3" t="str">
        <f>IF(ISBLANK('Monitor Data'!L154),"",IF('Monitor Data'!L154&gt;Statistics!H$6,"YES","NO"))</f>
        <v/>
      </c>
      <c r="I154" s="3" t="str">
        <f>IF(ISBLANK('Monitor Data'!M154),"",IF('Monitor Data'!M154&gt;Statistics!I$6,"YES","NO"))</f>
        <v>NO</v>
      </c>
      <c r="J154" s="3" t="str">
        <f>IF(ISBLANK('Monitor Data'!O154),"",IF('Monitor Data'!O154&gt;Statistics!J$6,"YES","NO"))</f>
        <v/>
      </c>
      <c r="K154" s="3" t="str">
        <f>IF(ISBLANK('Monitor Data'!P154),"",IF('Monitor Data'!P154&gt;Statistics!K$6,"YES","NO"))</f>
        <v>NO</v>
      </c>
      <c r="L154" s="3" t="str">
        <f>IF(ISBLANK('Monitor Data'!Q154),"",IF('Monitor Data'!Q154&gt;Statistics!L$6,"YES","NO"))</f>
        <v/>
      </c>
      <c r="M154" s="3" t="str">
        <f>IF(ISBLANK('Monitor Data'!R154),"",IF('Monitor Data'!R154&gt;Statistics!M$6,"YES","NO"))</f>
        <v/>
      </c>
      <c r="N154" s="3" t="str">
        <f>IF(ISBLANK('Monitor Data'!S154),"",IF('Monitor Data'!S154&gt;Statistics!N$6,"YES","NO"))</f>
        <v/>
      </c>
    </row>
    <row r="155" spans="1:14" x14ac:dyDescent="0.25">
      <c r="A155" s="8">
        <v>44350</v>
      </c>
      <c r="B155" s="3" t="str">
        <f>IF(ISBLANK('Monitor Data'!B155),"",IF('Monitor Data'!B155&gt;Statistics!B$6,"YES","NO"))</f>
        <v>NO</v>
      </c>
      <c r="C155" s="3" t="str">
        <f>IF(ISBLANK('Monitor Data'!D155),"",IF('Monitor Data'!D155&gt;Statistics!C$6,"YES","NO"))</f>
        <v>NO</v>
      </c>
      <c r="D155" s="3" t="str">
        <f>IF(ISBLANK('Monitor Data'!E155),"",IF('Monitor Data'!E155&gt;Statistics!D$6,"YES","NO"))</f>
        <v>NO</v>
      </c>
      <c r="E155" s="3" t="str">
        <f>IF(ISBLANK('Monitor Data'!G155),"",IF('Monitor Data'!G155&gt;Statistics!E$6,"YES","NO"))</f>
        <v>NO</v>
      </c>
      <c r="F155" s="3" t="str">
        <f>IF(ISBLANK('Monitor Data'!H155),"",IF('Monitor Data'!H155&gt;Statistics!F$6,"YES","NO"))</f>
        <v>NO</v>
      </c>
      <c r="G155" s="3" t="str">
        <f>IF(ISBLANK('Monitor Data'!J155),"",IF('Monitor Data'!J155&gt;Statistics!G$6,"YES","NO"))</f>
        <v>NO</v>
      </c>
      <c r="H155" s="3" t="str">
        <f>IF(ISBLANK('Monitor Data'!L155),"",IF('Monitor Data'!L155&gt;Statistics!H$6,"YES","NO"))</f>
        <v>NO</v>
      </c>
      <c r="I155" s="3" t="str">
        <f>IF(ISBLANK('Monitor Data'!M155),"",IF('Monitor Data'!M155&gt;Statistics!I$6,"YES","NO"))</f>
        <v>NO</v>
      </c>
      <c r="J155" s="3" t="str">
        <f>IF(ISBLANK('Monitor Data'!O155),"",IF('Monitor Data'!O155&gt;Statistics!J$6,"YES","NO"))</f>
        <v>NO</v>
      </c>
      <c r="K155" s="3" t="str">
        <f>IF(ISBLANK('Monitor Data'!P155),"",IF('Monitor Data'!P155&gt;Statistics!K$6,"YES","NO"))</f>
        <v>NO</v>
      </c>
      <c r="L155" s="3" t="str">
        <f>IF(ISBLANK('Monitor Data'!Q155),"",IF('Monitor Data'!Q155&gt;Statistics!L$6,"YES","NO"))</f>
        <v>NO</v>
      </c>
      <c r="M155" s="3" t="str">
        <f>IF(ISBLANK('Monitor Data'!R155),"",IF('Monitor Data'!R155&gt;Statistics!M$6,"YES","NO"))</f>
        <v>NO</v>
      </c>
      <c r="N155" s="3" t="str">
        <f>IF(ISBLANK('Monitor Data'!S155),"",IF('Monitor Data'!S155&gt;Statistics!N$6,"YES","NO"))</f>
        <v/>
      </c>
    </row>
    <row r="156" spans="1:14" x14ac:dyDescent="0.25">
      <c r="A156" s="8">
        <v>44351</v>
      </c>
      <c r="B156" s="3" t="str">
        <f>IF(ISBLANK('Monitor Data'!B156),"",IF('Monitor Data'!B156&gt;Statistics!B$6,"YES","NO"))</f>
        <v/>
      </c>
      <c r="C156" s="3" t="str">
        <f>IF(ISBLANK('Monitor Data'!D156),"",IF('Monitor Data'!D156&gt;Statistics!C$6,"YES","NO"))</f>
        <v/>
      </c>
      <c r="D156" s="3" t="str">
        <f>IF(ISBLANK('Monitor Data'!E156),"",IF('Monitor Data'!E156&gt;Statistics!D$6,"YES","NO"))</f>
        <v>NO</v>
      </c>
      <c r="E156" s="3" t="str">
        <f>IF(ISBLANK('Monitor Data'!G156),"",IF('Monitor Data'!G156&gt;Statistics!E$6,"YES","NO"))</f>
        <v>NO</v>
      </c>
      <c r="F156" s="3" t="str">
        <f>IF(ISBLANK('Monitor Data'!H156),"",IF('Monitor Data'!H156&gt;Statistics!F$6,"YES","NO"))</f>
        <v/>
      </c>
      <c r="G156" s="3" t="str">
        <f>IF(ISBLANK('Monitor Data'!J156),"",IF('Monitor Data'!J156&gt;Statistics!G$6,"YES","NO"))</f>
        <v/>
      </c>
      <c r="H156" s="3" t="str">
        <f>IF(ISBLANK('Monitor Data'!L156),"",IF('Monitor Data'!L156&gt;Statistics!H$6,"YES","NO"))</f>
        <v/>
      </c>
      <c r="I156" s="3" t="str">
        <f>IF(ISBLANK('Monitor Data'!M156),"",IF('Monitor Data'!M156&gt;Statistics!I$6,"YES","NO"))</f>
        <v>NO</v>
      </c>
      <c r="J156" s="3" t="str">
        <f>IF(ISBLANK('Monitor Data'!O156),"",IF('Monitor Data'!O156&gt;Statistics!J$6,"YES","NO"))</f>
        <v/>
      </c>
      <c r="K156" s="3" t="str">
        <f>IF(ISBLANK('Monitor Data'!P156),"",IF('Monitor Data'!P156&gt;Statistics!K$6,"YES","NO"))</f>
        <v>NO</v>
      </c>
      <c r="L156" s="3" t="str">
        <f>IF(ISBLANK('Monitor Data'!Q156),"",IF('Monitor Data'!Q156&gt;Statistics!L$6,"YES","NO"))</f>
        <v/>
      </c>
      <c r="M156" s="3" t="str">
        <f>IF(ISBLANK('Monitor Data'!R156),"",IF('Monitor Data'!R156&gt;Statistics!M$6,"YES","NO"))</f>
        <v/>
      </c>
      <c r="N156" s="3" t="str">
        <f>IF(ISBLANK('Monitor Data'!S156),"",IF('Monitor Data'!S156&gt;Statistics!N$6,"YES","NO"))</f>
        <v/>
      </c>
    </row>
    <row r="157" spans="1:14" x14ac:dyDescent="0.25">
      <c r="A157" s="8">
        <v>44352</v>
      </c>
      <c r="B157" s="3" t="str">
        <f>IF(ISBLANK('Monitor Data'!B157),"",IF('Monitor Data'!B157&gt;Statistics!B$6,"YES","NO"))</f>
        <v/>
      </c>
      <c r="C157" s="3" t="str">
        <f>IF(ISBLANK('Monitor Data'!D157),"",IF('Monitor Data'!D157&gt;Statistics!C$6,"YES","NO"))</f>
        <v/>
      </c>
      <c r="D157" s="3" t="str">
        <f>IF(ISBLANK('Monitor Data'!E157),"",IF('Monitor Data'!E157&gt;Statistics!D$6,"YES","NO"))</f>
        <v>NO</v>
      </c>
      <c r="E157" s="3" t="str">
        <f>IF(ISBLANK('Monitor Data'!G157),"",IF('Monitor Data'!G157&gt;Statistics!E$6,"YES","NO"))</f>
        <v>NO</v>
      </c>
      <c r="F157" s="3" t="str">
        <f>IF(ISBLANK('Monitor Data'!H157),"",IF('Monitor Data'!H157&gt;Statistics!F$6,"YES","NO"))</f>
        <v/>
      </c>
      <c r="G157" s="3" t="str">
        <f>IF(ISBLANK('Monitor Data'!J157),"",IF('Monitor Data'!J157&gt;Statistics!G$6,"YES","NO"))</f>
        <v/>
      </c>
      <c r="H157" s="3" t="str">
        <f>IF(ISBLANK('Monitor Data'!L157),"",IF('Monitor Data'!L157&gt;Statistics!H$6,"YES","NO"))</f>
        <v/>
      </c>
      <c r="I157" s="3" t="str">
        <f>IF(ISBLANK('Monitor Data'!M157),"",IF('Monitor Data'!M157&gt;Statistics!I$6,"YES","NO"))</f>
        <v>NO</v>
      </c>
      <c r="J157" s="3" t="str">
        <f>IF(ISBLANK('Monitor Data'!O157),"",IF('Monitor Data'!O157&gt;Statistics!J$6,"YES","NO"))</f>
        <v/>
      </c>
      <c r="K157" s="3" t="str">
        <f>IF(ISBLANK('Monitor Data'!P157),"",IF('Monitor Data'!P157&gt;Statistics!K$6,"YES","NO"))</f>
        <v>NO</v>
      </c>
      <c r="L157" s="3" t="str">
        <f>IF(ISBLANK('Monitor Data'!Q157),"",IF('Monitor Data'!Q157&gt;Statistics!L$6,"YES","NO"))</f>
        <v/>
      </c>
      <c r="M157" s="3" t="str">
        <f>IF(ISBLANK('Monitor Data'!R157),"",IF('Monitor Data'!R157&gt;Statistics!M$6,"YES","NO"))</f>
        <v/>
      </c>
      <c r="N157" s="3" t="str">
        <f>IF(ISBLANK('Monitor Data'!S157),"",IF('Monitor Data'!S157&gt;Statistics!N$6,"YES","NO"))</f>
        <v/>
      </c>
    </row>
    <row r="158" spans="1:14" x14ac:dyDescent="0.25">
      <c r="A158" s="8">
        <v>44353</v>
      </c>
      <c r="B158" s="3" t="str">
        <f>IF(ISBLANK('Monitor Data'!B158),"",IF('Monitor Data'!B158&gt;Statistics!B$6,"YES","NO"))</f>
        <v>NO</v>
      </c>
      <c r="C158" s="3" t="str">
        <f>IF(ISBLANK('Monitor Data'!D158),"",IF('Monitor Data'!D158&gt;Statistics!C$6,"YES","NO"))</f>
        <v>NO</v>
      </c>
      <c r="D158" s="3" t="str">
        <f>IF(ISBLANK('Monitor Data'!E158),"",IF('Monitor Data'!E158&gt;Statistics!D$6,"YES","NO"))</f>
        <v>NO</v>
      </c>
      <c r="E158" s="3" t="str">
        <f>IF(ISBLANK('Monitor Data'!G158),"",IF('Monitor Data'!G158&gt;Statistics!E$6,"YES","NO"))</f>
        <v>NO</v>
      </c>
      <c r="F158" s="3" t="str">
        <f>IF(ISBLANK('Monitor Data'!H158),"",IF('Monitor Data'!H158&gt;Statistics!F$6,"YES","NO"))</f>
        <v>NO</v>
      </c>
      <c r="G158" s="3" t="str">
        <f>IF(ISBLANK('Monitor Data'!J158),"",IF('Monitor Data'!J158&gt;Statistics!G$6,"YES","NO"))</f>
        <v>NO</v>
      </c>
      <c r="H158" s="3" t="str">
        <f>IF(ISBLANK('Monitor Data'!L158),"",IF('Monitor Data'!L158&gt;Statistics!H$6,"YES","NO"))</f>
        <v>NO</v>
      </c>
      <c r="I158" s="3" t="str">
        <f>IF(ISBLANK('Monitor Data'!M158),"",IF('Monitor Data'!M158&gt;Statistics!I$6,"YES","NO"))</f>
        <v>NO</v>
      </c>
      <c r="J158" s="3" t="str">
        <f>IF(ISBLANK('Monitor Data'!O158),"",IF('Monitor Data'!O158&gt;Statistics!J$6,"YES","NO"))</f>
        <v>NO</v>
      </c>
      <c r="K158" s="3" t="str">
        <f>IF(ISBLANK('Monitor Data'!P158),"",IF('Monitor Data'!P158&gt;Statistics!K$6,"YES","NO"))</f>
        <v>NO</v>
      </c>
      <c r="L158" s="3" t="str">
        <f>IF(ISBLANK('Monitor Data'!Q158),"",IF('Monitor Data'!Q158&gt;Statistics!L$6,"YES","NO"))</f>
        <v>NO</v>
      </c>
      <c r="M158" s="3" t="str">
        <f>IF(ISBLANK('Monitor Data'!R158),"",IF('Monitor Data'!R158&gt;Statistics!M$6,"YES","NO"))</f>
        <v>NO</v>
      </c>
      <c r="N158" s="3" t="str">
        <f>IF(ISBLANK('Monitor Data'!S158),"",IF('Monitor Data'!S158&gt;Statistics!N$6,"YES","NO"))</f>
        <v>NO</v>
      </c>
    </row>
    <row r="159" spans="1:14" x14ac:dyDescent="0.25">
      <c r="A159" s="8">
        <v>44354</v>
      </c>
      <c r="B159" s="3" t="str">
        <f>IF(ISBLANK('Monitor Data'!B159),"",IF('Monitor Data'!B159&gt;Statistics!B$6,"YES","NO"))</f>
        <v/>
      </c>
      <c r="C159" s="3" t="str">
        <f>IF(ISBLANK('Monitor Data'!D159),"",IF('Monitor Data'!D159&gt;Statistics!C$6,"YES","NO"))</f>
        <v/>
      </c>
      <c r="D159" s="3" t="str">
        <f>IF(ISBLANK('Monitor Data'!E159),"",IF('Monitor Data'!E159&gt;Statistics!D$6,"YES","NO"))</f>
        <v>NO</v>
      </c>
      <c r="E159" s="3" t="str">
        <f>IF(ISBLANK('Monitor Data'!G159),"",IF('Monitor Data'!G159&gt;Statistics!E$6,"YES","NO"))</f>
        <v>NO</v>
      </c>
      <c r="F159" s="3" t="str">
        <f>IF(ISBLANK('Monitor Data'!H159),"",IF('Monitor Data'!H159&gt;Statistics!F$6,"YES","NO"))</f>
        <v/>
      </c>
      <c r="G159" s="3" t="str">
        <f>IF(ISBLANK('Monitor Data'!J159),"",IF('Monitor Data'!J159&gt;Statistics!G$6,"YES","NO"))</f>
        <v/>
      </c>
      <c r="H159" s="3" t="str">
        <f>IF(ISBLANK('Monitor Data'!L159),"",IF('Monitor Data'!L159&gt;Statistics!H$6,"YES","NO"))</f>
        <v/>
      </c>
      <c r="I159" s="3" t="str">
        <f>IF(ISBLANK('Monitor Data'!M159),"",IF('Monitor Data'!M159&gt;Statistics!I$6,"YES","NO"))</f>
        <v>NO</v>
      </c>
      <c r="J159" s="3" t="str">
        <f>IF(ISBLANK('Monitor Data'!O159),"",IF('Monitor Data'!O159&gt;Statistics!J$6,"YES","NO"))</f>
        <v/>
      </c>
      <c r="K159" s="3" t="str">
        <f>IF(ISBLANK('Monitor Data'!P159),"",IF('Monitor Data'!P159&gt;Statistics!K$6,"YES","NO"))</f>
        <v>NO</v>
      </c>
      <c r="L159" s="3" t="str">
        <f>IF(ISBLANK('Monitor Data'!Q159),"",IF('Monitor Data'!Q159&gt;Statistics!L$6,"YES","NO"))</f>
        <v/>
      </c>
      <c r="M159" s="3" t="str">
        <f>IF(ISBLANK('Monitor Data'!R159),"",IF('Monitor Data'!R159&gt;Statistics!M$6,"YES","NO"))</f>
        <v/>
      </c>
      <c r="N159" s="3" t="str">
        <f>IF(ISBLANK('Monitor Data'!S159),"",IF('Monitor Data'!S159&gt;Statistics!N$6,"YES","NO"))</f>
        <v/>
      </c>
    </row>
    <row r="160" spans="1:14" x14ac:dyDescent="0.25">
      <c r="A160" s="8">
        <v>44355</v>
      </c>
      <c r="B160" s="3" t="str">
        <f>IF(ISBLANK('Monitor Data'!B160),"",IF('Monitor Data'!B160&gt;Statistics!B$6,"YES","NO"))</f>
        <v/>
      </c>
      <c r="C160" s="3" t="str">
        <f>IF(ISBLANK('Monitor Data'!D160),"",IF('Monitor Data'!D160&gt;Statistics!C$6,"YES","NO"))</f>
        <v/>
      </c>
      <c r="D160" s="3" t="str">
        <f>IF(ISBLANK('Monitor Data'!E160),"",IF('Monitor Data'!E160&gt;Statistics!D$6,"YES","NO"))</f>
        <v>NO</v>
      </c>
      <c r="E160" s="3" t="str">
        <f>IF(ISBLANK('Monitor Data'!G160),"",IF('Monitor Data'!G160&gt;Statistics!E$6,"YES","NO"))</f>
        <v>NO</v>
      </c>
      <c r="F160" s="3" t="str">
        <f>IF(ISBLANK('Monitor Data'!H160),"",IF('Monitor Data'!H160&gt;Statistics!F$6,"YES","NO"))</f>
        <v/>
      </c>
      <c r="G160" s="3" t="str">
        <f>IF(ISBLANK('Monitor Data'!J160),"",IF('Monitor Data'!J160&gt;Statistics!G$6,"YES","NO"))</f>
        <v/>
      </c>
      <c r="H160" s="3" t="str">
        <f>IF(ISBLANK('Monitor Data'!L160),"",IF('Monitor Data'!L160&gt;Statistics!H$6,"YES","NO"))</f>
        <v/>
      </c>
      <c r="I160" s="3" t="str">
        <f>IF(ISBLANK('Monitor Data'!M160),"",IF('Monitor Data'!M160&gt;Statistics!I$6,"YES","NO"))</f>
        <v>NO</v>
      </c>
      <c r="J160" s="3" t="str">
        <f>IF(ISBLANK('Monitor Data'!O160),"",IF('Monitor Data'!O160&gt;Statistics!J$6,"YES","NO"))</f>
        <v/>
      </c>
      <c r="K160" s="3" t="str">
        <f>IF(ISBLANK('Monitor Data'!P160),"",IF('Monitor Data'!P160&gt;Statistics!K$6,"YES","NO"))</f>
        <v>NO</v>
      </c>
      <c r="L160" s="3" t="str">
        <f>IF(ISBLANK('Monitor Data'!Q160),"",IF('Monitor Data'!Q160&gt;Statistics!L$6,"YES","NO"))</f>
        <v/>
      </c>
      <c r="M160" s="3" t="str">
        <f>IF(ISBLANK('Monitor Data'!R160),"",IF('Monitor Data'!R160&gt;Statistics!M$6,"YES","NO"))</f>
        <v/>
      </c>
      <c r="N160" s="3" t="str">
        <f>IF(ISBLANK('Monitor Data'!S160),"",IF('Monitor Data'!S160&gt;Statistics!N$6,"YES","NO"))</f>
        <v/>
      </c>
    </row>
    <row r="161" spans="1:14" x14ac:dyDescent="0.25">
      <c r="A161" s="8">
        <v>44356</v>
      </c>
      <c r="B161" s="3" t="str">
        <f>IF(ISBLANK('Monitor Data'!B161),"",IF('Monitor Data'!B161&gt;Statistics!B$6,"YES","NO"))</f>
        <v>NO</v>
      </c>
      <c r="C161" s="3" t="str">
        <f>IF(ISBLANK('Monitor Data'!D161),"",IF('Monitor Data'!D161&gt;Statistics!C$6,"YES","NO"))</f>
        <v>NO</v>
      </c>
      <c r="D161" s="3" t="str">
        <f>IF(ISBLANK('Monitor Data'!E161),"",IF('Monitor Data'!E161&gt;Statistics!D$6,"YES","NO"))</f>
        <v>NO</v>
      </c>
      <c r="E161" s="3" t="str">
        <f>IF(ISBLANK('Monitor Data'!G161),"",IF('Monitor Data'!G161&gt;Statistics!E$6,"YES","NO"))</f>
        <v>NO</v>
      </c>
      <c r="F161" s="3" t="str">
        <f>IF(ISBLANK('Monitor Data'!H161),"",IF('Monitor Data'!H161&gt;Statistics!F$6,"YES","NO"))</f>
        <v>NO</v>
      </c>
      <c r="G161" s="3" t="str">
        <f>IF(ISBLANK('Monitor Data'!J161),"",IF('Monitor Data'!J161&gt;Statistics!G$6,"YES","NO"))</f>
        <v>NO</v>
      </c>
      <c r="H161" s="3" t="str">
        <f>IF(ISBLANK('Monitor Data'!L161),"",IF('Monitor Data'!L161&gt;Statistics!H$6,"YES","NO"))</f>
        <v>NO</v>
      </c>
      <c r="I161" s="3" t="str">
        <f>IF(ISBLANK('Monitor Data'!M161),"",IF('Monitor Data'!M161&gt;Statistics!I$6,"YES","NO"))</f>
        <v>NO</v>
      </c>
      <c r="J161" s="3" t="str">
        <f>IF(ISBLANK('Monitor Data'!O161),"",IF('Monitor Data'!O161&gt;Statistics!J$6,"YES","NO"))</f>
        <v>NO</v>
      </c>
      <c r="K161" s="3" t="str">
        <f>IF(ISBLANK('Monitor Data'!P161),"",IF('Monitor Data'!P161&gt;Statistics!K$6,"YES","NO"))</f>
        <v>NO</v>
      </c>
      <c r="L161" s="3" t="str">
        <f>IF(ISBLANK('Monitor Data'!Q161),"",IF('Monitor Data'!Q161&gt;Statistics!L$6,"YES","NO"))</f>
        <v>NO</v>
      </c>
      <c r="M161" s="3" t="str">
        <f>IF(ISBLANK('Monitor Data'!R161),"",IF('Monitor Data'!R161&gt;Statistics!M$6,"YES","NO"))</f>
        <v>NO</v>
      </c>
      <c r="N161" s="3" t="str">
        <f>IF(ISBLANK('Monitor Data'!S161),"",IF('Monitor Data'!S161&gt;Statistics!N$6,"YES","NO"))</f>
        <v>NO</v>
      </c>
    </row>
    <row r="162" spans="1:14" x14ac:dyDescent="0.25">
      <c r="A162" s="8">
        <v>44357</v>
      </c>
      <c r="B162" s="3" t="str">
        <f>IF(ISBLANK('Monitor Data'!B162),"",IF('Monitor Data'!B162&gt;Statistics!B$6,"YES","NO"))</f>
        <v/>
      </c>
      <c r="C162" s="3" t="str">
        <f>IF(ISBLANK('Monitor Data'!D162),"",IF('Monitor Data'!D162&gt;Statistics!C$6,"YES","NO"))</f>
        <v/>
      </c>
      <c r="D162" s="3" t="str">
        <f>IF(ISBLANK('Monitor Data'!E162),"",IF('Monitor Data'!E162&gt;Statistics!D$6,"YES","NO"))</f>
        <v>NO</v>
      </c>
      <c r="E162" s="3" t="str">
        <f>IF(ISBLANK('Monitor Data'!G162),"",IF('Monitor Data'!G162&gt;Statistics!E$6,"YES","NO"))</f>
        <v>NO</v>
      </c>
      <c r="F162" s="3" t="str">
        <f>IF(ISBLANK('Monitor Data'!H162),"",IF('Monitor Data'!H162&gt;Statistics!F$6,"YES","NO"))</f>
        <v/>
      </c>
      <c r="G162" s="3" t="str">
        <f>IF(ISBLANK('Monitor Data'!J162),"",IF('Monitor Data'!J162&gt;Statistics!G$6,"YES","NO"))</f>
        <v/>
      </c>
      <c r="H162" s="3" t="str">
        <f>IF(ISBLANK('Monitor Data'!L162),"",IF('Monitor Data'!L162&gt;Statistics!H$6,"YES","NO"))</f>
        <v/>
      </c>
      <c r="I162" s="3" t="str">
        <f>IF(ISBLANK('Monitor Data'!M162),"",IF('Monitor Data'!M162&gt;Statistics!I$6,"YES","NO"))</f>
        <v>NO</v>
      </c>
      <c r="J162" s="3" t="str">
        <f>IF(ISBLANK('Monitor Data'!O162),"",IF('Monitor Data'!O162&gt;Statistics!J$6,"YES","NO"))</f>
        <v/>
      </c>
      <c r="K162" s="3" t="str">
        <f>IF(ISBLANK('Monitor Data'!P162),"",IF('Monitor Data'!P162&gt;Statistics!K$6,"YES","NO"))</f>
        <v>NO</v>
      </c>
      <c r="L162" s="3" t="str">
        <f>IF(ISBLANK('Monitor Data'!Q162),"",IF('Monitor Data'!Q162&gt;Statistics!L$6,"YES","NO"))</f>
        <v/>
      </c>
      <c r="M162" s="3" t="str">
        <f>IF(ISBLANK('Monitor Data'!R162),"",IF('Monitor Data'!R162&gt;Statistics!M$6,"YES","NO"))</f>
        <v/>
      </c>
      <c r="N162" s="3" t="str">
        <f>IF(ISBLANK('Monitor Data'!S162),"",IF('Monitor Data'!S162&gt;Statistics!N$6,"YES","NO"))</f>
        <v/>
      </c>
    </row>
    <row r="163" spans="1:14" x14ac:dyDescent="0.25">
      <c r="A163" s="8">
        <v>44358</v>
      </c>
      <c r="B163" s="3" t="str">
        <f>IF(ISBLANK('Monitor Data'!B163),"",IF('Monitor Data'!B163&gt;Statistics!B$6,"YES","NO"))</f>
        <v/>
      </c>
      <c r="C163" s="3" t="str">
        <f>IF(ISBLANK('Monitor Data'!D163),"",IF('Monitor Data'!D163&gt;Statistics!C$6,"YES","NO"))</f>
        <v/>
      </c>
      <c r="D163" s="3" t="str">
        <f>IF(ISBLANK('Monitor Data'!E163),"",IF('Monitor Data'!E163&gt;Statistics!D$6,"YES","NO"))</f>
        <v>NO</v>
      </c>
      <c r="E163" s="3" t="str">
        <f>IF(ISBLANK('Monitor Data'!G163),"",IF('Monitor Data'!G163&gt;Statistics!E$6,"YES","NO"))</f>
        <v>NO</v>
      </c>
      <c r="F163" s="3" t="str">
        <f>IF(ISBLANK('Monitor Data'!H163),"",IF('Monitor Data'!H163&gt;Statistics!F$6,"YES","NO"))</f>
        <v/>
      </c>
      <c r="G163" s="3" t="str">
        <f>IF(ISBLANK('Monitor Data'!J163),"",IF('Monitor Data'!J163&gt;Statistics!G$6,"YES","NO"))</f>
        <v/>
      </c>
      <c r="H163" s="3" t="str">
        <f>IF(ISBLANK('Monitor Data'!L163),"",IF('Monitor Data'!L163&gt;Statistics!H$6,"YES","NO"))</f>
        <v/>
      </c>
      <c r="I163" s="3" t="str">
        <f>IF(ISBLANK('Monitor Data'!M163),"",IF('Monitor Data'!M163&gt;Statistics!I$6,"YES","NO"))</f>
        <v>NO</v>
      </c>
      <c r="J163" s="3" t="str">
        <f>IF(ISBLANK('Monitor Data'!O163),"",IF('Monitor Data'!O163&gt;Statistics!J$6,"YES","NO"))</f>
        <v/>
      </c>
      <c r="K163" s="3" t="str">
        <f>IF(ISBLANK('Monitor Data'!P163),"",IF('Monitor Data'!P163&gt;Statistics!K$6,"YES","NO"))</f>
        <v>NO</v>
      </c>
      <c r="L163" s="3" t="str">
        <f>IF(ISBLANK('Monitor Data'!Q163),"",IF('Monitor Data'!Q163&gt;Statistics!L$6,"YES","NO"))</f>
        <v/>
      </c>
      <c r="M163" s="3" t="str">
        <f>IF(ISBLANK('Monitor Data'!R163),"",IF('Monitor Data'!R163&gt;Statistics!M$6,"YES","NO"))</f>
        <v/>
      </c>
      <c r="N163" s="3" t="str">
        <f>IF(ISBLANK('Monitor Data'!S163),"",IF('Monitor Data'!S163&gt;Statistics!N$6,"YES","NO"))</f>
        <v/>
      </c>
    </row>
    <row r="164" spans="1:14" x14ac:dyDescent="0.25">
      <c r="A164" s="8">
        <v>44359</v>
      </c>
      <c r="B164" s="3" t="str">
        <f>IF(ISBLANK('Monitor Data'!B164),"",IF('Monitor Data'!B164&gt;Statistics!B$6,"YES","NO"))</f>
        <v>NO</v>
      </c>
      <c r="C164" s="3" t="str">
        <f>IF(ISBLANK('Monitor Data'!D164),"",IF('Monitor Data'!D164&gt;Statistics!C$6,"YES","NO"))</f>
        <v>NO</v>
      </c>
      <c r="D164" s="3" t="str">
        <f>IF(ISBLANK('Monitor Data'!E164),"",IF('Monitor Data'!E164&gt;Statistics!D$6,"YES","NO"))</f>
        <v>NO</v>
      </c>
      <c r="E164" s="3" t="str">
        <f>IF(ISBLANK('Monitor Data'!G164),"",IF('Monitor Data'!G164&gt;Statistics!E$6,"YES","NO"))</f>
        <v>NO</v>
      </c>
      <c r="F164" s="3" t="str">
        <f>IF(ISBLANK('Monitor Data'!H164),"",IF('Monitor Data'!H164&gt;Statistics!F$6,"YES","NO"))</f>
        <v>NO</v>
      </c>
      <c r="G164" s="3" t="str">
        <f>IF(ISBLANK('Monitor Data'!J164),"",IF('Monitor Data'!J164&gt;Statistics!G$6,"YES","NO"))</f>
        <v>NO</v>
      </c>
      <c r="H164" s="3" t="str">
        <f>IF(ISBLANK('Monitor Data'!L164),"",IF('Monitor Data'!L164&gt;Statistics!H$6,"YES","NO"))</f>
        <v>NO</v>
      </c>
      <c r="I164" s="3" t="str">
        <f>IF(ISBLANK('Monitor Data'!M164),"",IF('Monitor Data'!M164&gt;Statistics!I$6,"YES","NO"))</f>
        <v>NO</v>
      </c>
      <c r="J164" s="3" t="str">
        <f>IF(ISBLANK('Monitor Data'!O164),"",IF('Monitor Data'!O164&gt;Statistics!J$6,"YES","NO"))</f>
        <v>NO</v>
      </c>
      <c r="K164" s="3" t="str">
        <f>IF(ISBLANK('Monitor Data'!P164),"",IF('Monitor Data'!P164&gt;Statistics!K$6,"YES","NO"))</f>
        <v>NO</v>
      </c>
      <c r="L164" s="3" t="str">
        <f>IF(ISBLANK('Monitor Data'!Q164),"",IF('Monitor Data'!Q164&gt;Statistics!L$6,"YES","NO"))</f>
        <v>NO</v>
      </c>
      <c r="M164" s="3" t="str">
        <f>IF(ISBLANK('Monitor Data'!R164),"",IF('Monitor Data'!R164&gt;Statistics!M$6,"YES","NO"))</f>
        <v>NO</v>
      </c>
      <c r="N164" s="3" t="str">
        <f>IF(ISBLANK('Monitor Data'!S164),"",IF('Monitor Data'!S164&gt;Statistics!N$6,"YES","NO"))</f>
        <v>NO</v>
      </c>
    </row>
    <row r="165" spans="1:14" x14ac:dyDescent="0.25">
      <c r="A165" s="8">
        <v>44360</v>
      </c>
      <c r="B165" s="3" t="str">
        <f>IF(ISBLANK('Monitor Data'!B165),"",IF('Monitor Data'!B165&gt;Statistics!B$6,"YES","NO"))</f>
        <v/>
      </c>
      <c r="C165" s="3" t="str">
        <f>IF(ISBLANK('Monitor Data'!D165),"",IF('Monitor Data'!D165&gt;Statistics!C$6,"YES","NO"))</f>
        <v/>
      </c>
      <c r="D165" s="3" t="str">
        <f>IF(ISBLANK('Monitor Data'!E165),"",IF('Monitor Data'!E165&gt;Statistics!D$6,"YES","NO"))</f>
        <v>NO</v>
      </c>
      <c r="E165" s="3" t="str">
        <f>IF(ISBLANK('Monitor Data'!G165),"",IF('Monitor Data'!G165&gt;Statistics!E$6,"YES","NO"))</f>
        <v>NO</v>
      </c>
      <c r="F165" s="3" t="str">
        <f>IF(ISBLANK('Monitor Data'!H165),"",IF('Monitor Data'!H165&gt;Statistics!F$6,"YES","NO"))</f>
        <v/>
      </c>
      <c r="G165" s="3" t="str">
        <f>IF(ISBLANK('Monitor Data'!J165),"",IF('Monitor Data'!J165&gt;Statistics!G$6,"YES","NO"))</f>
        <v/>
      </c>
      <c r="H165" s="3" t="str">
        <f>IF(ISBLANK('Monitor Data'!L165),"",IF('Monitor Data'!L165&gt;Statistics!H$6,"YES","NO"))</f>
        <v/>
      </c>
      <c r="I165" s="3" t="str">
        <f>IF(ISBLANK('Monitor Data'!M165),"",IF('Monitor Data'!M165&gt;Statistics!I$6,"YES","NO"))</f>
        <v>NO</v>
      </c>
      <c r="J165" s="3" t="str">
        <f>IF(ISBLANK('Monitor Data'!O165),"",IF('Monitor Data'!O165&gt;Statistics!J$6,"YES","NO"))</f>
        <v/>
      </c>
      <c r="K165" s="3" t="str">
        <f>IF(ISBLANK('Monitor Data'!P165),"",IF('Monitor Data'!P165&gt;Statistics!K$6,"YES","NO"))</f>
        <v>NO</v>
      </c>
      <c r="L165" s="3" t="str">
        <f>IF(ISBLANK('Monitor Data'!Q165),"",IF('Monitor Data'!Q165&gt;Statistics!L$6,"YES","NO"))</f>
        <v/>
      </c>
      <c r="M165" s="3" t="str">
        <f>IF(ISBLANK('Monitor Data'!R165),"",IF('Monitor Data'!R165&gt;Statistics!M$6,"YES","NO"))</f>
        <v/>
      </c>
      <c r="N165" s="3" t="str">
        <f>IF(ISBLANK('Monitor Data'!S165),"",IF('Monitor Data'!S165&gt;Statistics!N$6,"YES","NO"))</f>
        <v/>
      </c>
    </row>
    <row r="166" spans="1:14" x14ac:dyDescent="0.25">
      <c r="A166" s="8">
        <v>44361</v>
      </c>
      <c r="B166" s="3" t="str">
        <f>IF(ISBLANK('Monitor Data'!B166),"",IF('Monitor Data'!B166&gt;Statistics!B$6,"YES","NO"))</f>
        <v/>
      </c>
      <c r="C166" s="3" t="str">
        <f>IF(ISBLANK('Monitor Data'!D166),"",IF('Monitor Data'!D166&gt;Statistics!C$6,"YES","NO"))</f>
        <v/>
      </c>
      <c r="D166" s="3" t="str">
        <f>IF(ISBLANK('Monitor Data'!E166),"",IF('Monitor Data'!E166&gt;Statistics!D$6,"YES","NO"))</f>
        <v>NO</v>
      </c>
      <c r="E166" s="3" t="str">
        <f>IF(ISBLANK('Monitor Data'!G166),"",IF('Monitor Data'!G166&gt;Statistics!E$6,"YES","NO"))</f>
        <v>NO</v>
      </c>
      <c r="F166" s="3" t="str">
        <f>IF(ISBLANK('Monitor Data'!H166),"",IF('Monitor Data'!H166&gt;Statistics!F$6,"YES","NO"))</f>
        <v/>
      </c>
      <c r="G166" s="3" t="str">
        <f>IF(ISBLANK('Monitor Data'!J166),"",IF('Monitor Data'!J166&gt;Statistics!G$6,"YES","NO"))</f>
        <v/>
      </c>
      <c r="H166" s="3" t="str">
        <f>IF(ISBLANK('Monitor Data'!L166),"",IF('Monitor Data'!L166&gt;Statistics!H$6,"YES","NO"))</f>
        <v/>
      </c>
      <c r="I166" s="3" t="str">
        <f>IF(ISBLANK('Monitor Data'!M166),"",IF('Monitor Data'!M166&gt;Statistics!I$6,"YES","NO"))</f>
        <v>NO</v>
      </c>
      <c r="J166" s="3" t="str">
        <f>IF(ISBLANK('Monitor Data'!O166),"",IF('Monitor Data'!O166&gt;Statistics!J$6,"YES","NO"))</f>
        <v/>
      </c>
      <c r="K166" s="3" t="str">
        <f>IF(ISBLANK('Monitor Data'!P166),"",IF('Monitor Data'!P166&gt;Statistics!K$6,"YES","NO"))</f>
        <v>NO</v>
      </c>
      <c r="L166" s="3" t="str">
        <f>IF(ISBLANK('Monitor Data'!Q166),"",IF('Monitor Data'!Q166&gt;Statistics!L$6,"YES","NO"))</f>
        <v/>
      </c>
      <c r="M166" s="3" t="str">
        <f>IF(ISBLANK('Monitor Data'!R166),"",IF('Monitor Data'!R166&gt;Statistics!M$6,"YES","NO"))</f>
        <v/>
      </c>
      <c r="N166" s="3" t="str">
        <f>IF(ISBLANK('Monitor Data'!S166),"",IF('Monitor Data'!S166&gt;Statistics!N$6,"YES","NO"))</f>
        <v/>
      </c>
    </row>
    <row r="167" spans="1:14" x14ac:dyDescent="0.25">
      <c r="A167" s="8">
        <v>44362</v>
      </c>
      <c r="B167" s="3" t="str">
        <f>IF(ISBLANK('Monitor Data'!B167),"",IF('Monitor Data'!B167&gt;Statistics!B$6,"YES","NO"))</f>
        <v>NO</v>
      </c>
      <c r="C167" s="3" t="str">
        <f>IF(ISBLANK('Monitor Data'!D167),"",IF('Monitor Data'!D167&gt;Statistics!C$6,"YES","NO"))</f>
        <v>NO</v>
      </c>
      <c r="D167" s="3" t="str">
        <f>IF(ISBLANK('Monitor Data'!E167),"",IF('Monitor Data'!E167&gt;Statistics!D$6,"YES","NO"))</f>
        <v>NO</v>
      </c>
      <c r="E167" s="3" t="str">
        <f>IF(ISBLANK('Monitor Data'!G167),"",IF('Monitor Data'!G167&gt;Statistics!E$6,"YES","NO"))</f>
        <v>NO</v>
      </c>
      <c r="F167" s="3" t="str">
        <f>IF(ISBLANK('Monitor Data'!H167),"",IF('Monitor Data'!H167&gt;Statistics!F$6,"YES","NO"))</f>
        <v>NO</v>
      </c>
      <c r="G167" s="3" t="str">
        <f>IF(ISBLANK('Monitor Data'!J167),"",IF('Monitor Data'!J167&gt;Statistics!G$6,"YES","NO"))</f>
        <v>NO</v>
      </c>
      <c r="H167" s="3" t="str">
        <f>IF(ISBLANK('Monitor Data'!L167),"",IF('Monitor Data'!L167&gt;Statistics!H$6,"YES","NO"))</f>
        <v>NO</v>
      </c>
      <c r="I167" s="3" t="str">
        <f>IF(ISBLANK('Monitor Data'!M167),"",IF('Monitor Data'!M167&gt;Statistics!I$6,"YES","NO"))</f>
        <v>NO</v>
      </c>
      <c r="J167" s="3" t="str">
        <f>IF(ISBLANK('Monitor Data'!O167),"",IF('Monitor Data'!O167&gt;Statistics!J$6,"YES","NO"))</f>
        <v>NO</v>
      </c>
      <c r="K167" s="3" t="str">
        <f>IF(ISBLANK('Monitor Data'!P167),"",IF('Monitor Data'!P167&gt;Statistics!K$6,"YES","NO"))</f>
        <v>NO</v>
      </c>
      <c r="L167" s="3" t="str">
        <f>IF(ISBLANK('Monitor Data'!Q167),"",IF('Monitor Data'!Q167&gt;Statistics!L$6,"YES","NO"))</f>
        <v>NO</v>
      </c>
      <c r="M167" s="3" t="str">
        <f>IF(ISBLANK('Monitor Data'!R167),"",IF('Monitor Data'!R167&gt;Statistics!M$6,"YES","NO"))</f>
        <v>NO</v>
      </c>
      <c r="N167" s="3" t="str">
        <f>IF(ISBLANK('Monitor Data'!S167),"",IF('Monitor Data'!S167&gt;Statistics!N$6,"YES","NO"))</f>
        <v>NO</v>
      </c>
    </row>
    <row r="168" spans="1:14" x14ac:dyDescent="0.25">
      <c r="A168" s="8">
        <v>44363</v>
      </c>
      <c r="B168" s="3" t="str">
        <f>IF(ISBLANK('Monitor Data'!B168),"",IF('Monitor Data'!B168&gt;Statistics!B$6,"YES","NO"))</f>
        <v/>
      </c>
      <c r="C168" s="3" t="str">
        <f>IF(ISBLANK('Monitor Data'!D168),"",IF('Monitor Data'!D168&gt;Statistics!C$6,"YES","NO"))</f>
        <v/>
      </c>
      <c r="D168" s="3" t="str">
        <f>IF(ISBLANK('Monitor Data'!E168),"",IF('Monitor Data'!E168&gt;Statistics!D$6,"YES","NO"))</f>
        <v>NO</v>
      </c>
      <c r="E168" s="3" t="str">
        <f>IF(ISBLANK('Monitor Data'!G168),"",IF('Monitor Data'!G168&gt;Statistics!E$6,"YES","NO"))</f>
        <v>NO</v>
      </c>
      <c r="F168" s="3" t="str">
        <f>IF(ISBLANK('Monitor Data'!H168),"",IF('Monitor Data'!H168&gt;Statistics!F$6,"YES","NO"))</f>
        <v/>
      </c>
      <c r="G168" s="3" t="str">
        <f>IF(ISBLANK('Monitor Data'!J168),"",IF('Monitor Data'!J168&gt;Statistics!G$6,"YES","NO"))</f>
        <v/>
      </c>
      <c r="H168" s="3" t="str">
        <f>IF(ISBLANK('Monitor Data'!L168),"",IF('Monitor Data'!L168&gt;Statistics!H$6,"YES","NO"))</f>
        <v/>
      </c>
      <c r="I168" s="3" t="str">
        <f>IF(ISBLANK('Monitor Data'!M168),"",IF('Monitor Data'!M168&gt;Statistics!I$6,"YES","NO"))</f>
        <v>NO</v>
      </c>
      <c r="J168" s="3" t="str">
        <f>IF(ISBLANK('Monitor Data'!O168),"",IF('Monitor Data'!O168&gt;Statistics!J$6,"YES","NO"))</f>
        <v/>
      </c>
      <c r="K168" s="3" t="str">
        <f>IF(ISBLANK('Monitor Data'!P168),"",IF('Monitor Data'!P168&gt;Statistics!K$6,"YES","NO"))</f>
        <v>NO</v>
      </c>
      <c r="L168" s="3" t="str">
        <f>IF(ISBLANK('Monitor Data'!Q168),"",IF('Monitor Data'!Q168&gt;Statistics!L$6,"YES","NO"))</f>
        <v/>
      </c>
      <c r="M168" s="3" t="str">
        <f>IF(ISBLANK('Monitor Data'!R168),"",IF('Monitor Data'!R168&gt;Statistics!M$6,"YES","NO"))</f>
        <v/>
      </c>
      <c r="N168" s="3" t="str">
        <f>IF(ISBLANK('Monitor Data'!S168),"",IF('Monitor Data'!S168&gt;Statistics!N$6,"YES","NO"))</f>
        <v/>
      </c>
    </row>
    <row r="169" spans="1:14" x14ac:dyDescent="0.25">
      <c r="A169" s="8">
        <v>44364</v>
      </c>
      <c r="B169" s="3" t="str">
        <f>IF(ISBLANK('Monitor Data'!B169),"",IF('Monitor Data'!B169&gt;Statistics!B$6,"YES","NO"))</f>
        <v/>
      </c>
      <c r="C169" s="3" t="str">
        <f>IF(ISBLANK('Monitor Data'!D169),"",IF('Monitor Data'!D169&gt;Statistics!C$6,"YES","NO"))</f>
        <v/>
      </c>
      <c r="D169" s="3" t="str">
        <f>IF(ISBLANK('Monitor Data'!E169),"",IF('Monitor Data'!E169&gt;Statistics!D$6,"YES","NO"))</f>
        <v/>
      </c>
      <c r="E169" s="3" t="str">
        <f>IF(ISBLANK('Monitor Data'!G169),"",IF('Monitor Data'!G169&gt;Statistics!E$6,"YES","NO"))</f>
        <v>NO</v>
      </c>
      <c r="F169" s="3" t="str">
        <f>IF(ISBLANK('Monitor Data'!H169),"",IF('Monitor Data'!H169&gt;Statistics!F$6,"YES","NO"))</f>
        <v/>
      </c>
      <c r="G169" s="3" t="str">
        <f>IF(ISBLANK('Monitor Data'!J169),"",IF('Monitor Data'!J169&gt;Statistics!G$6,"YES","NO"))</f>
        <v/>
      </c>
      <c r="H169" s="3" t="str">
        <f>IF(ISBLANK('Monitor Data'!L169),"",IF('Monitor Data'!L169&gt;Statistics!H$6,"YES","NO"))</f>
        <v/>
      </c>
      <c r="I169" s="3" t="str">
        <f>IF(ISBLANK('Monitor Data'!M169),"",IF('Monitor Data'!M169&gt;Statistics!I$6,"YES","NO"))</f>
        <v>NO</v>
      </c>
      <c r="J169" s="3" t="str">
        <f>IF(ISBLANK('Monitor Data'!O169),"",IF('Monitor Data'!O169&gt;Statistics!J$6,"YES","NO"))</f>
        <v/>
      </c>
      <c r="K169" s="3" t="str">
        <f>IF(ISBLANK('Monitor Data'!P169),"",IF('Monitor Data'!P169&gt;Statistics!K$6,"YES","NO"))</f>
        <v>NO</v>
      </c>
      <c r="L169" s="3" t="str">
        <f>IF(ISBLANK('Monitor Data'!Q169),"",IF('Monitor Data'!Q169&gt;Statistics!L$6,"YES","NO"))</f>
        <v/>
      </c>
      <c r="M169" s="3" t="str">
        <f>IF(ISBLANK('Monitor Data'!R169),"",IF('Monitor Data'!R169&gt;Statistics!M$6,"YES","NO"))</f>
        <v/>
      </c>
      <c r="N169" s="3" t="str">
        <f>IF(ISBLANK('Monitor Data'!S169),"",IF('Monitor Data'!S169&gt;Statistics!N$6,"YES","NO"))</f>
        <v/>
      </c>
    </row>
    <row r="170" spans="1:14" x14ac:dyDescent="0.25">
      <c r="A170" s="8">
        <v>44365</v>
      </c>
      <c r="B170" s="3" t="str">
        <f>IF(ISBLANK('Monitor Data'!B170),"",IF('Monitor Data'!B170&gt;Statistics!B$6,"YES","NO"))</f>
        <v>NO</v>
      </c>
      <c r="C170" s="3" t="str">
        <f>IF(ISBLANK('Monitor Data'!D170),"",IF('Monitor Data'!D170&gt;Statistics!C$6,"YES","NO"))</f>
        <v>NO</v>
      </c>
      <c r="D170" s="3" t="str">
        <f>IF(ISBLANK('Monitor Data'!E170),"",IF('Monitor Data'!E170&gt;Statistics!D$6,"YES","NO"))</f>
        <v>NO</v>
      </c>
      <c r="E170" s="3" t="str">
        <f>IF(ISBLANK('Monitor Data'!G170),"",IF('Monitor Data'!G170&gt;Statistics!E$6,"YES","NO"))</f>
        <v>NO</v>
      </c>
      <c r="F170" s="3" t="str">
        <f>IF(ISBLANK('Monitor Data'!H170),"",IF('Monitor Data'!H170&gt;Statistics!F$6,"YES","NO"))</f>
        <v>NO</v>
      </c>
      <c r="G170" s="3" t="str">
        <f>IF(ISBLANK('Monitor Data'!J170),"",IF('Monitor Data'!J170&gt;Statistics!G$6,"YES","NO"))</f>
        <v>NO</v>
      </c>
      <c r="H170" s="3" t="str">
        <f>IF(ISBLANK('Monitor Data'!L170),"",IF('Monitor Data'!L170&gt;Statistics!H$6,"YES","NO"))</f>
        <v>NO</v>
      </c>
      <c r="I170" s="3" t="str">
        <f>IF(ISBLANK('Monitor Data'!M170),"",IF('Monitor Data'!M170&gt;Statistics!I$6,"YES","NO"))</f>
        <v>NO</v>
      </c>
      <c r="J170" s="3" t="str">
        <f>IF(ISBLANK('Monitor Data'!O170),"",IF('Monitor Data'!O170&gt;Statistics!J$6,"YES","NO"))</f>
        <v>NO</v>
      </c>
      <c r="K170" s="3" t="str">
        <f>IF(ISBLANK('Monitor Data'!P170),"",IF('Monitor Data'!P170&gt;Statistics!K$6,"YES","NO"))</f>
        <v>NO</v>
      </c>
      <c r="L170" s="3" t="str">
        <f>IF(ISBLANK('Monitor Data'!Q170),"",IF('Monitor Data'!Q170&gt;Statistics!L$6,"YES","NO"))</f>
        <v>NO</v>
      </c>
      <c r="M170" s="3" t="str">
        <f>IF(ISBLANK('Monitor Data'!R170),"",IF('Monitor Data'!R170&gt;Statistics!M$6,"YES","NO"))</f>
        <v>NO</v>
      </c>
      <c r="N170" s="3" t="str">
        <f>IF(ISBLANK('Monitor Data'!S170),"",IF('Monitor Data'!S170&gt;Statistics!N$6,"YES","NO"))</f>
        <v>NO</v>
      </c>
    </row>
    <row r="171" spans="1:14" x14ac:dyDescent="0.25">
      <c r="A171" s="8">
        <v>44366</v>
      </c>
      <c r="B171" s="3" t="str">
        <f>IF(ISBLANK('Monitor Data'!B171),"",IF('Monitor Data'!B171&gt;Statistics!B$6,"YES","NO"))</f>
        <v/>
      </c>
      <c r="C171" s="3" t="str">
        <f>IF(ISBLANK('Monitor Data'!D171),"",IF('Monitor Data'!D171&gt;Statistics!C$6,"YES","NO"))</f>
        <v/>
      </c>
      <c r="D171" s="3" t="str">
        <f>IF(ISBLANK('Monitor Data'!E171),"",IF('Monitor Data'!E171&gt;Statistics!D$6,"YES","NO"))</f>
        <v>NO</v>
      </c>
      <c r="E171" s="3" t="str">
        <f>IF(ISBLANK('Monitor Data'!G171),"",IF('Monitor Data'!G171&gt;Statistics!E$6,"YES","NO"))</f>
        <v>NO</v>
      </c>
      <c r="F171" s="3" t="str">
        <f>IF(ISBLANK('Monitor Data'!H171),"",IF('Monitor Data'!H171&gt;Statistics!F$6,"YES","NO"))</f>
        <v/>
      </c>
      <c r="G171" s="3" t="str">
        <f>IF(ISBLANK('Monitor Data'!J171),"",IF('Monitor Data'!J171&gt;Statistics!G$6,"YES","NO"))</f>
        <v/>
      </c>
      <c r="H171" s="3" t="str">
        <f>IF(ISBLANK('Monitor Data'!L171),"",IF('Monitor Data'!L171&gt;Statistics!H$6,"YES","NO"))</f>
        <v/>
      </c>
      <c r="I171" s="3" t="str">
        <f>IF(ISBLANK('Monitor Data'!M171),"",IF('Monitor Data'!M171&gt;Statistics!I$6,"YES","NO"))</f>
        <v>NO</v>
      </c>
      <c r="J171" s="3" t="str">
        <f>IF(ISBLANK('Monitor Data'!O171),"",IF('Monitor Data'!O171&gt;Statistics!J$6,"YES","NO"))</f>
        <v/>
      </c>
      <c r="K171" s="3" t="str">
        <f>IF(ISBLANK('Monitor Data'!P171),"",IF('Monitor Data'!P171&gt;Statistics!K$6,"YES","NO"))</f>
        <v>NO</v>
      </c>
      <c r="L171" s="3" t="str">
        <f>IF(ISBLANK('Monitor Data'!Q171),"",IF('Monitor Data'!Q171&gt;Statistics!L$6,"YES","NO"))</f>
        <v/>
      </c>
      <c r="M171" s="3" t="str">
        <f>IF(ISBLANK('Monitor Data'!R171),"",IF('Monitor Data'!R171&gt;Statistics!M$6,"YES","NO"))</f>
        <v/>
      </c>
      <c r="N171" s="3" t="str">
        <f>IF(ISBLANK('Monitor Data'!S171),"",IF('Monitor Data'!S171&gt;Statistics!N$6,"YES","NO"))</f>
        <v/>
      </c>
    </row>
    <row r="172" spans="1:14" x14ac:dyDescent="0.25">
      <c r="A172" s="8">
        <v>44367</v>
      </c>
      <c r="B172" s="3" t="str">
        <f>IF(ISBLANK('Monitor Data'!B172),"",IF('Monitor Data'!B172&gt;Statistics!B$6,"YES","NO"))</f>
        <v/>
      </c>
      <c r="C172" s="3" t="str">
        <f>IF(ISBLANK('Monitor Data'!D172),"",IF('Monitor Data'!D172&gt;Statistics!C$6,"YES","NO"))</f>
        <v/>
      </c>
      <c r="D172" s="3" t="str">
        <f>IF(ISBLANK('Monitor Data'!E172),"",IF('Monitor Data'!E172&gt;Statistics!D$6,"YES","NO"))</f>
        <v>NO</v>
      </c>
      <c r="E172" s="3" t="str">
        <f>IF(ISBLANK('Monitor Data'!G172),"",IF('Monitor Data'!G172&gt;Statistics!E$6,"YES","NO"))</f>
        <v>NO</v>
      </c>
      <c r="F172" s="3" t="str">
        <f>IF(ISBLANK('Monitor Data'!H172),"",IF('Monitor Data'!H172&gt;Statistics!F$6,"YES","NO"))</f>
        <v/>
      </c>
      <c r="G172" s="3" t="str">
        <f>IF(ISBLANK('Monitor Data'!J172),"",IF('Monitor Data'!J172&gt;Statistics!G$6,"YES","NO"))</f>
        <v/>
      </c>
      <c r="H172" s="3" t="str">
        <f>IF(ISBLANK('Monitor Data'!L172),"",IF('Monitor Data'!L172&gt;Statistics!H$6,"YES","NO"))</f>
        <v/>
      </c>
      <c r="I172" s="3" t="str">
        <f>IF(ISBLANK('Monitor Data'!M172),"",IF('Monitor Data'!M172&gt;Statistics!I$6,"YES","NO"))</f>
        <v>NO</v>
      </c>
      <c r="J172" s="3" t="str">
        <f>IF(ISBLANK('Monitor Data'!O172),"",IF('Monitor Data'!O172&gt;Statistics!J$6,"YES","NO"))</f>
        <v/>
      </c>
      <c r="K172" s="3" t="str">
        <f>IF(ISBLANK('Monitor Data'!P172),"",IF('Monitor Data'!P172&gt;Statistics!K$6,"YES","NO"))</f>
        <v>NO</v>
      </c>
      <c r="L172" s="3" t="str">
        <f>IF(ISBLANK('Monitor Data'!Q172),"",IF('Monitor Data'!Q172&gt;Statistics!L$6,"YES","NO"))</f>
        <v/>
      </c>
      <c r="M172" s="3" t="str">
        <f>IF(ISBLANK('Monitor Data'!R172),"",IF('Monitor Data'!R172&gt;Statistics!M$6,"YES","NO"))</f>
        <v/>
      </c>
      <c r="N172" s="3" t="str">
        <f>IF(ISBLANK('Monitor Data'!S172),"",IF('Monitor Data'!S172&gt;Statistics!N$6,"YES","NO"))</f>
        <v/>
      </c>
    </row>
    <row r="173" spans="1:14" x14ac:dyDescent="0.25">
      <c r="A173" s="8">
        <v>44368</v>
      </c>
      <c r="B173" s="3" t="str">
        <f>IF(ISBLANK('Monitor Data'!B173),"",IF('Monitor Data'!B173&gt;Statistics!B$6,"YES","NO"))</f>
        <v>NO</v>
      </c>
      <c r="C173" s="3" t="str">
        <f>IF(ISBLANK('Monitor Data'!D173),"",IF('Monitor Data'!D173&gt;Statistics!C$6,"YES","NO"))</f>
        <v>NO</v>
      </c>
      <c r="D173" s="3" t="str">
        <f>IF(ISBLANK('Monitor Data'!E173),"",IF('Monitor Data'!E173&gt;Statistics!D$6,"YES","NO"))</f>
        <v>NO</v>
      </c>
      <c r="E173" s="3" t="str">
        <f>IF(ISBLANK('Monitor Data'!G173),"",IF('Monitor Data'!G173&gt;Statistics!E$6,"YES","NO"))</f>
        <v>NO</v>
      </c>
      <c r="F173" s="3" t="str">
        <f>IF(ISBLANK('Monitor Data'!H173),"",IF('Monitor Data'!H173&gt;Statistics!F$6,"YES","NO"))</f>
        <v>NO</v>
      </c>
      <c r="G173" s="3" t="str">
        <f>IF(ISBLANK('Monitor Data'!J173),"",IF('Monitor Data'!J173&gt;Statistics!G$6,"YES","NO"))</f>
        <v>NO</v>
      </c>
      <c r="H173" s="3" t="str">
        <f>IF(ISBLANK('Monitor Data'!L173),"",IF('Monitor Data'!L173&gt;Statistics!H$6,"YES","NO"))</f>
        <v>NO</v>
      </c>
      <c r="I173" s="3" t="str">
        <f>IF(ISBLANK('Monitor Data'!M173),"",IF('Monitor Data'!M173&gt;Statistics!I$6,"YES","NO"))</f>
        <v>NO</v>
      </c>
      <c r="J173" s="3" t="str">
        <f>IF(ISBLANK('Monitor Data'!O173),"",IF('Monitor Data'!O173&gt;Statistics!J$6,"YES","NO"))</f>
        <v>NO</v>
      </c>
      <c r="K173" s="3" t="str">
        <f>IF(ISBLANK('Monitor Data'!P173),"",IF('Monitor Data'!P173&gt;Statistics!K$6,"YES","NO"))</f>
        <v>NO</v>
      </c>
      <c r="L173" s="3" t="str">
        <f>IF(ISBLANK('Monitor Data'!Q173),"",IF('Monitor Data'!Q173&gt;Statistics!L$6,"YES","NO"))</f>
        <v>NO</v>
      </c>
      <c r="M173" s="3" t="str">
        <f>IF(ISBLANK('Monitor Data'!R173),"",IF('Monitor Data'!R173&gt;Statistics!M$6,"YES","NO"))</f>
        <v>NO</v>
      </c>
      <c r="N173" s="3" t="str">
        <f>IF(ISBLANK('Monitor Data'!S173),"",IF('Monitor Data'!S173&gt;Statistics!N$6,"YES","NO"))</f>
        <v/>
      </c>
    </row>
    <row r="174" spans="1:14" x14ac:dyDescent="0.25">
      <c r="A174" s="8">
        <v>44369</v>
      </c>
      <c r="B174" s="3" t="str">
        <f>IF(ISBLANK('Monitor Data'!B174),"",IF('Monitor Data'!B174&gt;Statistics!B$6,"YES","NO"))</f>
        <v/>
      </c>
      <c r="C174" s="3" t="str">
        <f>IF(ISBLANK('Monitor Data'!D174),"",IF('Monitor Data'!D174&gt;Statistics!C$6,"YES","NO"))</f>
        <v/>
      </c>
      <c r="D174" s="3" t="str">
        <f>IF(ISBLANK('Monitor Data'!E174),"",IF('Monitor Data'!E174&gt;Statistics!D$6,"YES","NO"))</f>
        <v>NO</v>
      </c>
      <c r="E174" s="3" t="str">
        <f>IF(ISBLANK('Monitor Data'!G174),"",IF('Monitor Data'!G174&gt;Statistics!E$6,"YES","NO"))</f>
        <v>NO</v>
      </c>
      <c r="F174" s="3" t="str">
        <f>IF(ISBLANK('Monitor Data'!H174),"",IF('Monitor Data'!H174&gt;Statistics!F$6,"YES","NO"))</f>
        <v/>
      </c>
      <c r="G174" s="3" t="str">
        <f>IF(ISBLANK('Monitor Data'!J174),"",IF('Monitor Data'!J174&gt;Statistics!G$6,"YES","NO"))</f>
        <v/>
      </c>
      <c r="H174" s="3" t="str">
        <f>IF(ISBLANK('Monitor Data'!L174),"",IF('Monitor Data'!L174&gt;Statistics!H$6,"YES","NO"))</f>
        <v/>
      </c>
      <c r="I174" s="3" t="str">
        <f>IF(ISBLANK('Monitor Data'!M174),"",IF('Monitor Data'!M174&gt;Statistics!I$6,"YES","NO"))</f>
        <v>NO</v>
      </c>
      <c r="J174" s="3" t="str">
        <f>IF(ISBLANK('Monitor Data'!O174),"",IF('Monitor Data'!O174&gt;Statistics!J$6,"YES","NO"))</f>
        <v/>
      </c>
      <c r="K174" s="3" t="str">
        <f>IF(ISBLANK('Monitor Data'!P174),"",IF('Monitor Data'!P174&gt;Statistics!K$6,"YES","NO"))</f>
        <v>NO</v>
      </c>
      <c r="L174" s="3" t="str">
        <f>IF(ISBLANK('Monitor Data'!Q174),"",IF('Monitor Data'!Q174&gt;Statistics!L$6,"YES","NO"))</f>
        <v/>
      </c>
      <c r="M174" s="3" t="str">
        <f>IF(ISBLANK('Monitor Data'!R174),"",IF('Monitor Data'!R174&gt;Statistics!M$6,"YES","NO"))</f>
        <v/>
      </c>
      <c r="N174" s="3" t="str">
        <f>IF(ISBLANK('Monitor Data'!S174),"",IF('Monitor Data'!S174&gt;Statistics!N$6,"YES","NO"))</f>
        <v/>
      </c>
    </row>
    <row r="175" spans="1:14" x14ac:dyDescent="0.25">
      <c r="A175" s="8">
        <v>44370</v>
      </c>
      <c r="B175" s="3" t="str">
        <f>IF(ISBLANK('Monitor Data'!B175),"",IF('Monitor Data'!B175&gt;Statistics!B$6,"YES","NO"))</f>
        <v/>
      </c>
      <c r="C175" s="3" t="str">
        <f>IF(ISBLANK('Monitor Data'!D175),"",IF('Monitor Data'!D175&gt;Statistics!C$6,"YES","NO"))</f>
        <v/>
      </c>
      <c r="D175" s="3" t="str">
        <f>IF(ISBLANK('Monitor Data'!E175),"",IF('Monitor Data'!E175&gt;Statistics!D$6,"YES","NO"))</f>
        <v/>
      </c>
      <c r="E175" s="3" t="str">
        <f>IF(ISBLANK('Monitor Data'!G175),"",IF('Monitor Data'!G175&gt;Statistics!E$6,"YES","NO"))</f>
        <v>NO</v>
      </c>
      <c r="F175" s="3" t="str">
        <f>IF(ISBLANK('Monitor Data'!H175),"",IF('Monitor Data'!H175&gt;Statistics!F$6,"YES","NO"))</f>
        <v/>
      </c>
      <c r="G175" s="3" t="str">
        <f>IF(ISBLANK('Monitor Data'!J175),"",IF('Monitor Data'!J175&gt;Statistics!G$6,"YES","NO"))</f>
        <v/>
      </c>
      <c r="H175" s="3" t="str">
        <f>IF(ISBLANK('Monitor Data'!L175),"",IF('Monitor Data'!L175&gt;Statistics!H$6,"YES","NO"))</f>
        <v/>
      </c>
      <c r="I175" s="3" t="str">
        <f>IF(ISBLANK('Monitor Data'!M175),"",IF('Monitor Data'!M175&gt;Statistics!I$6,"YES","NO"))</f>
        <v>NO</v>
      </c>
      <c r="J175" s="3" t="str">
        <f>IF(ISBLANK('Monitor Data'!O175),"",IF('Monitor Data'!O175&gt;Statistics!J$6,"YES","NO"))</f>
        <v/>
      </c>
      <c r="K175" s="3" t="str">
        <f>IF(ISBLANK('Monitor Data'!P175),"",IF('Monitor Data'!P175&gt;Statistics!K$6,"YES","NO"))</f>
        <v>NO</v>
      </c>
      <c r="L175" s="3" t="str">
        <f>IF(ISBLANK('Monitor Data'!Q175),"",IF('Monitor Data'!Q175&gt;Statistics!L$6,"YES","NO"))</f>
        <v/>
      </c>
      <c r="M175" s="3" t="str">
        <f>IF(ISBLANK('Monitor Data'!R175),"",IF('Monitor Data'!R175&gt;Statistics!M$6,"YES","NO"))</f>
        <v/>
      </c>
      <c r="N175" s="3" t="str">
        <f>IF(ISBLANK('Monitor Data'!S175),"",IF('Monitor Data'!S175&gt;Statistics!N$6,"YES","NO"))</f>
        <v/>
      </c>
    </row>
    <row r="176" spans="1:14" x14ac:dyDescent="0.25">
      <c r="A176" s="8">
        <v>44371</v>
      </c>
      <c r="B176" s="3" t="str">
        <f>IF(ISBLANK('Monitor Data'!B176),"",IF('Monitor Data'!B176&gt;Statistics!B$6,"YES","NO"))</f>
        <v>NO</v>
      </c>
      <c r="C176" s="3" t="str">
        <f>IF(ISBLANK('Monitor Data'!D176),"",IF('Monitor Data'!D176&gt;Statistics!C$6,"YES","NO"))</f>
        <v>NO</v>
      </c>
      <c r="D176" s="3" t="str">
        <f>IF(ISBLANK('Monitor Data'!E176),"",IF('Monitor Data'!E176&gt;Statistics!D$6,"YES","NO"))</f>
        <v/>
      </c>
      <c r="E176" s="3" t="str">
        <f>IF(ISBLANK('Monitor Data'!G176),"",IF('Monitor Data'!G176&gt;Statistics!E$6,"YES","NO"))</f>
        <v>NO</v>
      </c>
      <c r="F176" s="3" t="str">
        <f>IF(ISBLANK('Monitor Data'!H176),"",IF('Monitor Data'!H176&gt;Statistics!F$6,"YES","NO"))</f>
        <v>NO</v>
      </c>
      <c r="G176" s="3" t="str">
        <f>IF(ISBLANK('Monitor Data'!J176),"",IF('Monitor Data'!J176&gt;Statistics!G$6,"YES","NO"))</f>
        <v>NO</v>
      </c>
      <c r="H176" s="3" t="str">
        <f>IF(ISBLANK('Monitor Data'!L176),"",IF('Monitor Data'!L176&gt;Statistics!H$6,"YES","NO"))</f>
        <v>NO</v>
      </c>
      <c r="I176" s="3" t="str">
        <f>IF(ISBLANK('Monitor Data'!M176),"",IF('Monitor Data'!M176&gt;Statistics!I$6,"YES","NO"))</f>
        <v>NO</v>
      </c>
      <c r="J176" s="3" t="str">
        <f>IF(ISBLANK('Monitor Data'!O176),"",IF('Monitor Data'!O176&gt;Statistics!J$6,"YES","NO"))</f>
        <v>NO</v>
      </c>
      <c r="K176" s="3" t="str">
        <f>IF(ISBLANK('Monitor Data'!P176),"",IF('Monitor Data'!P176&gt;Statistics!K$6,"YES","NO"))</f>
        <v>NO</v>
      </c>
      <c r="L176" s="3" t="str">
        <f>IF(ISBLANK('Monitor Data'!Q176),"",IF('Monitor Data'!Q176&gt;Statistics!L$6,"YES","NO"))</f>
        <v>NO</v>
      </c>
      <c r="M176" s="3" t="str">
        <f>IF(ISBLANK('Monitor Data'!R176),"",IF('Monitor Data'!R176&gt;Statistics!M$6,"YES","NO"))</f>
        <v>NO</v>
      </c>
      <c r="N176" s="3" t="str">
        <f>IF(ISBLANK('Monitor Data'!S176),"",IF('Monitor Data'!S176&gt;Statistics!N$6,"YES","NO"))</f>
        <v/>
      </c>
    </row>
    <row r="177" spans="1:14" x14ac:dyDescent="0.25">
      <c r="A177" s="8">
        <v>44372</v>
      </c>
      <c r="B177" s="3" t="str">
        <f>IF(ISBLANK('Monitor Data'!B177),"",IF('Monitor Data'!B177&gt;Statistics!B$6,"YES","NO"))</f>
        <v/>
      </c>
      <c r="C177" s="3" t="str">
        <f>IF(ISBLANK('Monitor Data'!D177),"",IF('Monitor Data'!D177&gt;Statistics!C$6,"YES","NO"))</f>
        <v/>
      </c>
      <c r="D177" s="3" t="str">
        <f>IF(ISBLANK('Monitor Data'!E177),"",IF('Monitor Data'!E177&gt;Statistics!D$6,"YES","NO"))</f>
        <v/>
      </c>
      <c r="E177" s="3" t="str">
        <f>IF(ISBLANK('Monitor Data'!G177),"",IF('Monitor Data'!G177&gt;Statistics!E$6,"YES","NO"))</f>
        <v>NO</v>
      </c>
      <c r="F177" s="3" t="str">
        <f>IF(ISBLANK('Monitor Data'!H177),"",IF('Monitor Data'!H177&gt;Statistics!F$6,"YES","NO"))</f>
        <v/>
      </c>
      <c r="G177" s="3" t="str">
        <f>IF(ISBLANK('Monitor Data'!J177),"",IF('Monitor Data'!J177&gt;Statistics!G$6,"YES","NO"))</f>
        <v/>
      </c>
      <c r="H177" s="3" t="str">
        <f>IF(ISBLANK('Monitor Data'!L177),"",IF('Monitor Data'!L177&gt;Statistics!H$6,"YES","NO"))</f>
        <v/>
      </c>
      <c r="I177" s="3" t="str">
        <f>IF(ISBLANK('Monitor Data'!M177),"",IF('Monitor Data'!M177&gt;Statistics!I$6,"YES","NO"))</f>
        <v>NO</v>
      </c>
      <c r="J177" s="3" t="str">
        <f>IF(ISBLANK('Monitor Data'!O177),"",IF('Monitor Data'!O177&gt;Statistics!J$6,"YES","NO"))</f>
        <v/>
      </c>
      <c r="K177" s="3" t="str">
        <f>IF(ISBLANK('Monitor Data'!P177),"",IF('Monitor Data'!P177&gt;Statistics!K$6,"YES","NO"))</f>
        <v>NO</v>
      </c>
      <c r="L177" s="3" t="str">
        <f>IF(ISBLANK('Monitor Data'!Q177),"",IF('Monitor Data'!Q177&gt;Statistics!L$6,"YES","NO"))</f>
        <v/>
      </c>
      <c r="M177" s="3" t="str">
        <f>IF(ISBLANK('Monitor Data'!R177),"",IF('Monitor Data'!R177&gt;Statistics!M$6,"YES","NO"))</f>
        <v/>
      </c>
      <c r="N177" s="3" t="str">
        <f>IF(ISBLANK('Monitor Data'!S177),"",IF('Monitor Data'!S177&gt;Statistics!N$6,"YES","NO"))</f>
        <v/>
      </c>
    </row>
    <row r="178" spans="1:14" x14ac:dyDescent="0.25">
      <c r="A178" s="8">
        <v>44373</v>
      </c>
      <c r="B178" s="3" t="str">
        <f>IF(ISBLANK('Monitor Data'!B178),"",IF('Monitor Data'!B178&gt;Statistics!B$6,"YES","NO"))</f>
        <v/>
      </c>
      <c r="C178" s="3" t="str">
        <f>IF(ISBLANK('Monitor Data'!D178),"",IF('Monitor Data'!D178&gt;Statistics!C$6,"YES","NO"))</f>
        <v/>
      </c>
      <c r="D178" s="3" t="str">
        <f>IF(ISBLANK('Monitor Data'!E178),"",IF('Monitor Data'!E178&gt;Statistics!D$6,"YES","NO"))</f>
        <v>NO</v>
      </c>
      <c r="E178" s="3" t="str">
        <f>IF(ISBLANK('Monitor Data'!G178),"",IF('Monitor Data'!G178&gt;Statistics!E$6,"YES","NO"))</f>
        <v>NO</v>
      </c>
      <c r="F178" s="3" t="str">
        <f>IF(ISBLANK('Monitor Data'!H178),"",IF('Monitor Data'!H178&gt;Statistics!F$6,"YES","NO"))</f>
        <v/>
      </c>
      <c r="G178" s="3" t="str">
        <f>IF(ISBLANK('Monitor Data'!J178),"",IF('Monitor Data'!J178&gt;Statistics!G$6,"YES","NO"))</f>
        <v/>
      </c>
      <c r="H178" s="3" t="str">
        <f>IF(ISBLANK('Monitor Data'!L178),"",IF('Monitor Data'!L178&gt;Statistics!H$6,"YES","NO"))</f>
        <v/>
      </c>
      <c r="I178" s="3" t="str">
        <f>IF(ISBLANK('Monitor Data'!M178),"",IF('Monitor Data'!M178&gt;Statistics!I$6,"YES","NO"))</f>
        <v>NO</v>
      </c>
      <c r="J178" s="3" t="str">
        <f>IF(ISBLANK('Monitor Data'!O178),"",IF('Monitor Data'!O178&gt;Statistics!J$6,"YES","NO"))</f>
        <v/>
      </c>
      <c r="K178" s="3" t="str">
        <f>IF(ISBLANK('Monitor Data'!P178),"",IF('Monitor Data'!P178&gt;Statistics!K$6,"YES","NO"))</f>
        <v>NO</v>
      </c>
      <c r="L178" s="3" t="str">
        <f>IF(ISBLANK('Monitor Data'!Q178),"",IF('Monitor Data'!Q178&gt;Statistics!L$6,"YES","NO"))</f>
        <v/>
      </c>
      <c r="M178" s="3" t="str">
        <f>IF(ISBLANK('Monitor Data'!R178),"",IF('Monitor Data'!R178&gt;Statistics!M$6,"YES","NO"))</f>
        <v/>
      </c>
      <c r="N178" s="3" t="str">
        <f>IF(ISBLANK('Monitor Data'!S178),"",IF('Monitor Data'!S178&gt;Statistics!N$6,"YES","NO"))</f>
        <v>NO</v>
      </c>
    </row>
    <row r="179" spans="1:14" x14ac:dyDescent="0.25">
      <c r="A179" s="8">
        <v>44374</v>
      </c>
      <c r="B179" s="3" t="str">
        <f>IF(ISBLANK('Monitor Data'!B179),"",IF('Monitor Data'!B179&gt;Statistics!B$6,"YES","NO"))</f>
        <v>NO</v>
      </c>
      <c r="C179" s="3" t="str">
        <f>IF(ISBLANK('Monitor Data'!D179),"",IF('Monitor Data'!D179&gt;Statistics!C$6,"YES","NO"))</f>
        <v>NO</v>
      </c>
      <c r="D179" s="3" t="str">
        <f>IF(ISBLANK('Monitor Data'!E179),"",IF('Monitor Data'!E179&gt;Statistics!D$6,"YES","NO"))</f>
        <v>NO</v>
      </c>
      <c r="E179" s="3" t="str">
        <f>IF(ISBLANK('Monitor Data'!G179),"",IF('Monitor Data'!G179&gt;Statistics!E$6,"YES","NO"))</f>
        <v>NO</v>
      </c>
      <c r="F179" s="3" t="str">
        <f>IF(ISBLANK('Monitor Data'!H179),"",IF('Monitor Data'!H179&gt;Statistics!F$6,"YES","NO"))</f>
        <v>NO</v>
      </c>
      <c r="G179" s="3" t="str">
        <f>IF(ISBLANK('Monitor Data'!J179),"",IF('Monitor Data'!J179&gt;Statistics!G$6,"YES","NO"))</f>
        <v>NO</v>
      </c>
      <c r="H179" s="3" t="str">
        <f>IF(ISBLANK('Monitor Data'!L179),"",IF('Monitor Data'!L179&gt;Statistics!H$6,"YES","NO"))</f>
        <v>NO</v>
      </c>
      <c r="I179" s="3" t="str">
        <f>IF(ISBLANK('Monitor Data'!M179),"",IF('Monitor Data'!M179&gt;Statistics!I$6,"YES","NO"))</f>
        <v>NO</v>
      </c>
      <c r="J179" s="3" t="str">
        <f>IF(ISBLANK('Monitor Data'!O179),"",IF('Monitor Data'!O179&gt;Statistics!J$6,"YES","NO"))</f>
        <v>NO</v>
      </c>
      <c r="K179" s="3" t="str">
        <f>IF(ISBLANK('Monitor Data'!P179),"",IF('Monitor Data'!P179&gt;Statistics!K$6,"YES","NO"))</f>
        <v>NO</v>
      </c>
      <c r="L179" s="3" t="str">
        <f>IF(ISBLANK('Monitor Data'!Q179),"",IF('Monitor Data'!Q179&gt;Statistics!L$6,"YES","NO"))</f>
        <v>NO</v>
      </c>
      <c r="M179" s="3" t="str">
        <f>IF(ISBLANK('Monitor Data'!R179),"",IF('Monitor Data'!R179&gt;Statistics!M$6,"YES","NO"))</f>
        <v>NO</v>
      </c>
      <c r="N179" s="3" t="str">
        <f>IF(ISBLANK('Monitor Data'!S179),"",IF('Monitor Data'!S179&gt;Statistics!N$6,"YES","NO"))</f>
        <v>NO</v>
      </c>
    </row>
    <row r="180" spans="1:14" x14ac:dyDescent="0.25">
      <c r="A180" s="8">
        <v>44375</v>
      </c>
      <c r="B180" s="3" t="str">
        <f>IF(ISBLANK('Monitor Data'!B180),"",IF('Monitor Data'!B180&gt;Statistics!B$6,"YES","NO"))</f>
        <v/>
      </c>
      <c r="C180" s="3" t="str">
        <f>IF(ISBLANK('Monitor Data'!D180),"",IF('Monitor Data'!D180&gt;Statistics!C$6,"YES","NO"))</f>
        <v/>
      </c>
      <c r="D180" s="3" t="str">
        <f>IF(ISBLANK('Monitor Data'!E180),"",IF('Monitor Data'!E180&gt;Statistics!D$6,"YES","NO"))</f>
        <v>NO</v>
      </c>
      <c r="E180" s="3" t="str">
        <f>IF(ISBLANK('Monitor Data'!G180),"",IF('Monitor Data'!G180&gt;Statistics!E$6,"YES","NO"))</f>
        <v>NO</v>
      </c>
      <c r="F180" s="3" t="str">
        <f>IF(ISBLANK('Monitor Data'!H180),"",IF('Monitor Data'!H180&gt;Statistics!F$6,"YES","NO"))</f>
        <v/>
      </c>
      <c r="G180" s="3" t="str">
        <f>IF(ISBLANK('Monitor Data'!J180),"",IF('Monitor Data'!J180&gt;Statistics!G$6,"YES","NO"))</f>
        <v/>
      </c>
      <c r="H180" s="3" t="str">
        <f>IF(ISBLANK('Monitor Data'!L180),"",IF('Monitor Data'!L180&gt;Statistics!H$6,"YES","NO"))</f>
        <v/>
      </c>
      <c r="I180" s="3" t="str">
        <f>IF(ISBLANK('Monitor Data'!M180),"",IF('Monitor Data'!M180&gt;Statistics!I$6,"YES","NO"))</f>
        <v>NO</v>
      </c>
      <c r="J180" s="3" t="str">
        <f>IF(ISBLANK('Monitor Data'!O180),"",IF('Monitor Data'!O180&gt;Statistics!J$6,"YES","NO"))</f>
        <v/>
      </c>
      <c r="K180" s="3" t="str">
        <f>IF(ISBLANK('Monitor Data'!P180),"",IF('Monitor Data'!P180&gt;Statistics!K$6,"YES","NO"))</f>
        <v>NO</v>
      </c>
      <c r="L180" s="3" t="str">
        <f>IF(ISBLANK('Monitor Data'!Q180),"",IF('Monitor Data'!Q180&gt;Statistics!L$6,"YES","NO"))</f>
        <v/>
      </c>
      <c r="M180" s="3" t="str">
        <f>IF(ISBLANK('Monitor Data'!R180),"",IF('Monitor Data'!R180&gt;Statistics!M$6,"YES","NO"))</f>
        <v/>
      </c>
      <c r="N180" s="3" t="str">
        <f>IF(ISBLANK('Monitor Data'!S180),"",IF('Monitor Data'!S180&gt;Statistics!N$6,"YES","NO"))</f>
        <v/>
      </c>
    </row>
    <row r="181" spans="1:14" x14ac:dyDescent="0.25">
      <c r="A181" s="8">
        <v>44376</v>
      </c>
      <c r="B181" s="3" t="str">
        <f>IF(ISBLANK('Monitor Data'!B181),"",IF('Monitor Data'!B181&gt;Statistics!B$6,"YES","NO"))</f>
        <v/>
      </c>
      <c r="C181" s="3" t="str">
        <f>IF(ISBLANK('Monitor Data'!D181),"",IF('Monitor Data'!D181&gt;Statistics!C$6,"YES","NO"))</f>
        <v/>
      </c>
      <c r="D181" s="3" t="str">
        <f>IF(ISBLANK('Monitor Data'!E181),"",IF('Monitor Data'!E181&gt;Statistics!D$6,"YES","NO"))</f>
        <v>NO</v>
      </c>
      <c r="E181" s="3" t="str">
        <f>IF(ISBLANK('Monitor Data'!G181),"",IF('Monitor Data'!G181&gt;Statistics!E$6,"YES","NO"))</f>
        <v>NO</v>
      </c>
      <c r="F181" s="3" t="str">
        <f>IF(ISBLANK('Monitor Data'!H181),"",IF('Monitor Data'!H181&gt;Statistics!F$6,"YES","NO"))</f>
        <v/>
      </c>
      <c r="G181" s="3" t="str">
        <f>IF(ISBLANK('Monitor Data'!J181),"",IF('Monitor Data'!J181&gt;Statistics!G$6,"YES","NO"))</f>
        <v/>
      </c>
      <c r="H181" s="3" t="str">
        <f>IF(ISBLANK('Monitor Data'!L181),"",IF('Monitor Data'!L181&gt;Statistics!H$6,"YES","NO"))</f>
        <v/>
      </c>
      <c r="I181" s="3" t="str">
        <f>IF(ISBLANK('Monitor Data'!M181),"",IF('Monitor Data'!M181&gt;Statistics!I$6,"YES","NO"))</f>
        <v>NO</v>
      </c>
      <c r="J181" s="3" t="str">
        <f>IF(ISBLANK('Monitor Data'!O181),"",IF('Monitor Data'!O181&gt;Statistics!J$6,"YES","NO"))</f>
        <v/>
      </c>
      <c r="K181" s="3" t="str">
        <f>IF(ISBLANK('Monitor Data'!P181),"",IF('Monitor Data'!P181&gt;Statistics!K$6,"YES","NO"))</f>
        <v>NO</v>
      </c>
      <c r="L181" s="3" t="str">
        <f>IF(ISBLANK('Monitor Data'!Q181),"",IF('Monitor Data'!Q181&gt;Statistics!L$6,"YES","NO"))</f>
        <v/>
      </c>
      <c r="M181" s="3" t="str">
        <f>IF(ISBLANK('Monitor Data'!R181),"",IF('Monitor Data'!R181&gt;Statistics!M$6,"YES","NO"))</f>
        <v/>
      </c>
      <c r="N181" s="3" t="str">
        <f>IF(ISBLANK('Monitor Data'!S181),"",IF('Monitor Data'!S181&gt;Statistics!N$6,"YES","NO"))</f>
        <v/>
      </c>
    </row>
    <row r="182" spans="1:14" x14ac:dyDescent="0.25">
      <c r="A182" s="8">
        <v>44377</v>
      </c>
      <c r="B182" s="3" t="str">
        <f>IF(ISBLANK('Monitor Data'!B182),"",IF('Monitor Data'!B182&gt;Statistics!B$6,"YES","NO"))</f>
        <v>NO</v>
      </c>
      <c r="C182" s="3" t="str">
        <f>IF(ISBLANK('Monitor Data'!D182),"",IF('Monitor Data'!D182&gt;Statistics!C$6,"YES","NO"))</f>
        <v>NO</v>
      </c>
      <c r="D182" s="3" t="str">
        <f>IF(ISBLANK('Monitor Data'!E182),"",IF('Monitor Data'!E182&gt;Statistics!D$6,"YES","NO"))</f>
        <v>NO</v>
      </c>
      <c r="E182" s="3" t="str">
        <f>IF(ISBLANK('Monitor Data'!G182),"",IF('Monitor Data'!G182&gt;Statistics!E$6,"YES","NO"))</f>
        <v>NO</v>
      </c>
      <c r="F182" s="3" t="str">
        <f>IF(ISBLANK('Monitor Data'!H182),"",IF('Monitor Data'!H182&gt;Statistics!F$6,"YES","NO"))</f>
        <v/>
      </c>
      <c r="G182" s="3" t="str">
        <f>IF(ISBLANK('Monitor Data'!J182),"",IF('Monitor Data'!J182&gt;Statistics!G$6,"YES","NO"))</f>
        <v>NO</v>
      </c>
      <c r="H182" s="3" t="str">
        <f>IF(ISBLANK('Monitor Data'!L182),"",IF('Monitor Data'!L182&gt;Statistics!H$6,"YES","NO"))</f>
        <v>NO</v>
      </c>
      <c r="I182" s="3" t="str">
        <f>IF(ISBLANK('Monitor Data'!M182),"",IF('Monitor Data'!M182&gt;Statistics!I$6,"YES","NO"))</f>
        <v>NO</v>
      </c>
      <c r="J182" s="3" t="str">
        <f>IF(ISBLANK('Monitor Data'!O182),"",IF('Monitor Data'!O182&gt;Statistics!J$6,"YES","NO"))</f>
        <v>NO</v>
      </c>
      <c r="K182" s="3" t="str">
        <f>IF(ISBLANK('Monitor Data'!P182),"",IF('Monitor Data'!P182&gt;Statistics!K$6,"YES","NO"))</f>
        <v>NO</v>
      </c>
      <c r="L182" s="3" t="str">
        <f>IF(ISBLANK('Monitor Data'!Q182),"",IF('Monitor Data'!Q182&gt;Statistics!L$6,"YES","NO"))</f>
        <v/>
      </c>
      <c r="M182" s="3" t="str">
        <f>IF(ISBLANK('Monitor Data'!R182),"",IF('Monitor Data'!R182&gt;Statistics!M$6,"YES","NO"))</f>
        <v>NO</v>
      </c>
      <c r="N182" s="3" t="str">
        <f>IF(ISBLANK('Monitor Data'!S182),"",IF('Monitor Data'!S182&gt;Statistics!N$6,"YES","NO"))</f>
        <v>NO</v>
      </c>
    </row>
    <row r="183" spans="1:14" x14ac:dyDescent="0.25">
      <c r="A183" s="8">
        <v>44378</v>
      </c>
      <c r="B183" s="3" t="str">
        <f>IF(ISBLANK('Monitor Data'!B183),"",IF('Monitor Data'!B183&gt;Statistics!B$6,"YES","NO"))</f>
        <v/>
      </c>
      <c r="C183" s="3" t="str">
        <f>IF(ISBLANK('Monitor Data'!D183),"",IF('Monitor Data'!D183&gt;Statistics!C$6,"YES","NO"))</f>
        <v/>
      </c>
      <c r="D183" s="3" t="str">
        <f>IF(ISBLANK('Monitor Data'!E183),"",IF('Monitor Data'!E183&gt;Statistics!D$6,"YES","NO"))</f>
        <v/>
      </c>
      <c r="E183" s="3" t="str">
        <f>IF(ISBLANK('Monitor Data'!G183),"",IF('Monitor Data'!G183&gt;Statistics!E$6,"YES","NO"))</f>
        <v>NO</v>
      </c>
      <c r="F183" s="3" t="str">
        <f>IF(ISBLANK('Monitor Data'!H183),"",IF('Monitor Data'!H183&gt;Statistics!F$6,"YES","NO"))</f>
        <v/>
      </c>
      <c r="G183" s="3" t="str">
        <f>IF(ISBLANK('Monitor Data'!J183),"",IF('Monitor Data'!J183&gt;Statistics!G$6,"YES","NO"))</f>
        <v/>
      </c>
      <c r="H183" s="3" t="str">
        <f>IF(ISBLANK('Monitor Data'!L183),"",IF('Monitor Data'!L183&gt;Statistics!H$6,"YES","NO"))</f>
        <v/>
      </c>
      <c r="I183" s="3" t="str">
        <f>IF(ISBLANK('Monitor Data'!M183),"",IF('Monitor Data'!M183&gt;Statistics!I$6,"YES","NO"))</f>
        <v>NO</v>
      </c>
      <c r="J183" s="3" t="str">
        <f>IF(ISBLANK('Monitor Data'!O183),"",IF('Monitor Data'!O183&gt;Statistics!J$6,"YES","NO"))</f>
        <v/>
      </c>
      <c r="K183" s="3" t="str">
        <f>IF(ISBLANK('Monitor Data'!P183),"",IF('Monitor Data'!P183&gt;Statistics!K$6,"YES","NO"))</f>
        <v>NO</v>
      </c>
      <c r="L183" s="3" t="str">
        <f>IF(ISBLANK('Monitor Data'!Q183),"",IF('Monitor Data'!Q183&gt;Statistics!L$6,"YES","NO"))</f>
        <v/>
      </c>
      <c r="M183" s="3" t="str">
        <f>IF(ISBLANK('Monitor Data'!R183),"",IF('Monitor Data'!R183&gt;Statistics!M$6,"YES","NO"))</f>
        <v/>
      </c>
      <c r="N183" s="3" t="str">
        <f>IF(ISBLANK('Monitor Data'!S183),"",IF('Monitor Data'!S183&gt;Statistics!N$6,"YES","NO"))</f>
        <v/>
      </c>
    </row>
    <row r="184" spans="1:14" x14ac:dyDescent="0.25">
      <c r="A184" s="8">
        <v>44379</v>
      </c>
      <c r="B184" s="3" t="str">
        <f>IF(ISBLANK('Monitor Data'!B184),"",IF('Monitor Data'!B184&gt;Statistics!B$6,"YES","NO"))</f>
        <v/>
      </c>
      <c r="C184" s="3" t="str">
        <f>IF(ISBLANK('Monitor Data'!D184),"",IF('Monitor Data'!D184&gt;Statistics!C$6,"YES","NO"))</f>
        <v/>
      </c>
      <c r="D184" s="3" t="str">
        <f>IF(ISBLANK('Monitor Data'!E184),"",IF('Monitor Data'!E184&gt;Statistics!D$6,"YES","NO"))</f>
        <v>NO</v>
      </c>
      <c r="E184" s="3" t="str">
        <f>IF(ISBLANK('Monitor Data'!G184),"",IF('Monitor Data'!G184&gt;Statistics!E$6,"YES","NO"))</f>
        <v>NO</v>
      </c>
      <c r="F184" s="3" t="str">
        <f>IF(ISBLANK('Monitor Data'!H184),"",IF('Monitor Data'!H184&gt;Statistics!F$6,"YES","NO"))</f>
        <v/>
      </c>
      <c r="G184" s="3" t="str">
        <f>IF(ISBLANK('Monitor Data'!J184),"",IF('Monitor Data'!J184&gt;Statistics!G$6,"YES","NO"))</f>
        <v/>
      </c>
      <c r="H184" s="3" t="str">
        <f>IF(ISBLANK('Monitor Data'!L184),"",IF('Monitor Data'!L184&gt;Statistics!H$6,"YES","NO"))</f>
        <v/>
      </c>
      <c r="I184" s="3" t="str">
        <f>IF(ISBLANK('Monitor Data'!M184),"",IF('Monitor Data'!M184&gt;Statistics!I$6,"YES","NO"))</f>
        <v>NO</v>
      </c>
      <c r="J184" s="3" t="str">
        <f>IF(ISBLANK('Monitor Data'!O184),"",IF('Monitor Data'!O184&gt;Statistics!J$6,"YES","NO"))</f>
        <v/>
      </c>
      <c r="K184" s="3" t="str">
        <f>IF(ISBLANK('Monitor Data'!P184),"",IF('Monitor Data'!P184&gt;Statistics!K$6,"YES","NO"))</f>
        <v>NO</v>
      </c>
      <c r="L184" s="3" t="str">
        <f>IF(ISBLANK('Monitor Data'!Q184),"",IF('Monitor Data'!Q184&gt;Statistics!L$6,"YES","NO"))</f>
        <v/>
      </c>
      <c r="M184" s="3" t="str">
        <f>IF(ISBLANK('Monitor Data'!R184),"",IF('Monitor Data'!R184&gt;Statistics!M$6,"YES","NO"))</f>
        <v/>
      </c>
      <c r="N184" s="3" t="str">
        <f>IF(ISBLANK('Monitor Data'!S184),"",IF('Monitor Data'!S184&gt;Statistics!N$6,"YES","NO"))</f>
        <v/>
      </c>
    </row>
    <row r="185" spans="1:14" x14ac:dyDescent="0.25">
      <c r="A185" s="8">
        <v>44380</v>
      </c>
      <c r="B185" s="3" t="str">
        <f>IF(ISBLANK('Monitor Data'!B185),"",IF('Monitor Data'!B185&gt;Statistics!B$6,"YES","NO"))</f>
        <v>NO</v>
      </c>
      <c r="C185" s="3" t="str">
        <f>IF(ISBLANK('Monitor Data'!D185),"",IF('Monitor Data'!D185&gt;Statistics!C$6,"YES","NO"))</f>
        <v>NO</v>
      </c>
      <c r="D185" s="3" t="str">
        <f>IF(ISBLANK('Monitor Data'!E185),"",IF('Monitor Data'!E185&gt;Statistics!D$6,"YES","NO"))</f>
        <v>NO</v>
      </c>
      <c r="E185" s="3" t="str">
        <f>IF(ISBLANK('Monitor Data'!G185),"",IF('Monitor Data'!G185&gt;Statistics!E$6,"YES","NO"))</f>
        <v>NO</v>
      </c>
      <c r="F185" s="3" t="str">
        <f>IF(ISBLANK('Monitor Data'!H185),"",IF('Monitor Data'!H185&gt;Statistics!F$6,"YES","NO"))</f>
        <v>YES</v>
      </c>
      <c r="G185" s="3" t="str">
        <f>IF(ISBLANK('Monitor Data'!J185),"",IF('Monitor Data'!J185&gt;Statistics!G$6,"YES","NO"))</f>
        <v>NO</v>
      </c>
      <c r="H185" s="3" t="str">
        <f>IF(ISBLANK('Monitor Data'!L185),"",IF('Monitor Data'!L185&gt;Statistics!H$6,"YES","NO"))</f>
        <v>NO</v>
      </c>
      <c r="I185" s="3" t="str">
        <f>IF(ISBLANK('Monitor Data'!M185),"",IF('Monitor Data'!M185&gt;Statistics!I$6,"YES","NO"))</f>
        <v>YES</v>
      </c>
      <c r="J185" s="3" t="str">
        <f>IF(ISBLANK('Monitor Data'!O185),"",IF('Monitor Data'!O185&gt;Statistics!J$6,"YES","NO"))</f>
        <v>YES</v>
      </c>
      <c r="K185" s="3" t="str">
        <f>IF(ISBLANK('Monitor Data'!P185),"",IF('Monitor Data'!P185&gt;Statistics!K$6,"YES","NO"))</f>
        <v>YES</v>
      </c>
      <c r="L185" s="3" t="str">
        <f>IF(ISBLANK('Monitor Data'!Q185),"",IF('Monitor Data'!Q185&gt;Statistics!L$6,"YES","NO"))</f>
        <v>YES</v>
      </c>
      <c r="M185" s="3" t="str">
        <f>IF(ISBLANK('Monitor Data'!R185),"",IF('Monitor Data'!R185&gt;Statistics!M$6,"YES","NO"))</f>
        <v>NO</v>
      </c>
      <c r="N185" s="3" t="str">
        <f>IF(ISBLANK('Monitor Data'!S185),"",IF('Monitor Data'!S185&gt;Statistics!N$6,"YES","NO"))</f>
        <v>NO</v>
      </c>
    </row>
    <row r="186" spans="1:14" x14ac:dyDescent="0.25">
      <c r="A186" s="8">
        <v>44381</v>
      </c>
      <c r="B186" s="3" t="str">
        <f>IF(ISBLANK('Monitor Data'!B186),"",IF('Monitor Data'!B186&gt;Statistics!B$6,"YES","NO"))</f>
        <v/>
      </c>
      <c r="C186" s="3" t="str">
        <f>IF(ISBLANK('Monitor Data'!D186),"",IF('Monitor Data'!D186&gt;Statistics!C$6,"YES","NO"))</f>
        <v/>
      </c>
      <c r="D186" s="3" t="str">
        <f>IF(ISBLANK('Monitor Data'!E186),"",IF('Monitor Data'!E186&gt;Statistics!D$6,"YES","NO"))</f>
        <v>NO</v>
      </c>
      <c r="E186" s="3" t="str">
        <f>IF(ISBLANK('Monitor Data'!G186),"",IF('Monitor Data'!G186&gt;Statistics!E$6,"YES","NO"))</f>
        <v>NO</v>
      </c>
      <c r="F186" s="3" t="str">
        <f>IF(ISBLANK('Monitor Data'!H186),"",IF('Monitor Data'!H186&gt;Statistics!F$6,"YES","NO"))</f>
        <v/>
      </c>
      <c r="G186" s="3" t="str">
        <f>IF(ISBLANK('Monitor Data'!J186),"",IF('Monitor Data'!J186&gt;Statistics!G$6,"YES","NO"))</f>
        <v/>
      </c>
      <c r="H186" s="3" t="str">
        <f>IF(ISBLANK('Monitor Data'!L186),"",IF('Monitor Data'!L186&gt;Statistics!H$6,"YES","NO"))</f>
        <v/>
      </c>
      <c r="I186" s="3" t="str">
        <f>IF(ISBLANK('Monitor Data'!M186),"",IF('Monitor Data'!M186&gt;Statistics!I$6,"YES","NO"))</f>
        <v>NO</v>
      </c>
      <c r="J186" s="3" t="str">
        <f>IF(ISBLANK('Monitor Data'!O186),"",IF('Monitor Data'!O186&gt;Statistics!J$6,"YES","NO"))</f>
        <v/>
      </c>
      <c r="K186" s="3" t="str">
        <f>IF(ISBLANK('Monitor Data'!P186),"",IF('Monitor Data'!P186&gt;Statistics!K$6,"YES","NO"))</f>
        <v>NO</v>
      </c>
      <c r="L186" s="3" t="str">
        <f>IF(ISBLANK('Monitor Data'!Q186),"",IF('Monitor Data'!Q186&gt;Statistics!L$6,"YES","NO"))</f>
        <v/>
      </c>
      <c r="M186" s="3" t="str">
        <f>IF(ISBLANK('Monitor Data'!R186),"",IF('Monitor Data'!R186&gt;Statistics!M$6,"YES","NO"))</f>
        <v/>
      </c>
      <c r="N186" s="3" t="str">
        <f>IF(ISBLANK('Monitor Data'!S186),"",IF('Monitor Data'!S186&gt;Statistics!N$6,"YES","NO"))</f>
        <v/>
      </c>
    </row>
    <row r="187" spans="1:14" x14ac:dyDescent="0.25">
      <c r="A187" s="8">
        <v>44382</v>
      </c>
      <c r="B187" s="3" t="str">
        <f>IF(ISBLANK('Monitor Data'!B187),"",IF('Monitor Data'!B187&gt;Statistics!B$6,"YES","NO"))</f>
        <v/>
      </c>
      <c r="C187" s="3" t="str">
        <f>IF(ISBLANK('Monitor Data'!D187),"",IF('Monitor Data'!D187&gt;Statistics!C$6,"YES","NO"))</f>
        <v/>
      </c>
      <c r="D187" s="3" t="str">
        <f>IF(ISBLANK('Monitor Data'!E187),"",IF('Monitor Data'!E187&gt;Statistics!D$6,"YES","NO"))</f>
        <v>NO</v>
      </c>
      <c r="E187" s="3" t="str">
        <f>IF(ISBLANK('Monitor Data'!G187),"",IF('Monitor Data'!G187&gt;Statistics!E$6,"YES","NO"))</f>
        <v>NO</v>
      </c>
      <c r="F187" s="3" t="str">
        <f>IF(ISBLANK('Monitor Data'!H187),"",IF('Monitor Data'!H187&gt;Statistics!F$6,"YES","NO"))</f>
        <v/>
      </c>
      <c r="G187" s="3" t="str">
        <f>IF(ISBLANK('Monitor Data'!J187),"",IF('Monitor Data'!J187&gt;Statistics!G$6,"YES","NO"))</f>
        <v/>
      </c>
      <c r="H187" s="3" t="str">
        <f>IF(ISBLANK('Monitor Data'!L187),"",IF('Monitor Data'!L187&gt;Statistics!H$6,"YES","NO"))</f>
        <v/>
      </c>
      <c r="I187" s="3" t="str">
        <f>IF(ISBLANK('Monitor Data'!M187),"",IF('Monitor Data'!M187&gt;Statistics!I$6,"YES","NO"))</f>
        <v>NO</v>
      </c>
      <c r="J187" s="3" t="str">
        <f>IF(ISBLANK('Monitor Data'!O187),"",IF('Monitor Data'!O187&gt;Statistics!J$6,"YES","NO"))</f>
        <v/>
      </c>
      <c r="K187" s="3" t="str">
        <f>IF(ISBLANK('Monitor Data'!P187),"",IF('Monitor Data'!P187&gt;Statistics!K$6,"YES","NO"))</f>
        <v>NO</v>
      </c>
      <c r="L187" s="3" t="str">
        <f>IF(ISBLANK('Monitor Data'!Q187),"",IF('Monitor Data'!Q187&gt;Statistics!L$6,"YES","NO"))</f>
        <v/>
      </c>
      <c r="M187" s="3" t="str">
        <f>IF(ISBLANK('Monitor Data'!R187),"",IF('Monitor Data'!R187&gt;Statistics!M$6,"YES","NO"))</f>
        <v/>
      </c>
      <c r="N187" s="3" t="str">
        <f>IF(ISBLANK('Monitor Data'!S187),"",IF('Monitor Data'!S187&gt;Statistics!N$6,"YES","NO"))</f>
        <v/>
      </c>
    </row>
    <row r="188" spans="1:14" x14ac:dyDescent="0.25">
      <c r="A188" s="8">
        <v>44383</v>
      </c>
      <c r="B188" s="3" t="str">
        <f>IF(ISBLANK('Monitor Data'!B188),"",IF('Monitor Data'!B188&gt;Statistics!B$6,"YES","NO"))</f>
        <v>NO</v>
      </c>
      <c r="C188" s="3" t="str">
        <f>IF(ISBLANK('Monitor Data'!D188),"",IF('Monitor Data'!D188&gt;Statistics!C$6,"YES","NO"))</f>
        <v>NO</v>
      </c>
      <c r="D188" s="3" t="str">
        <f>IF(ISBLANK('Monitor Data'!E188),"",IF('Monitor Data'!E188&gt;Statistics!D$6,"YES","NO"))</f>
        <v>NO</v>
      </c>
      <c r="E188" s="3" t="str">
        <f>IF(ISBLANK('Monitor Data'!G188),"",IF('Monitor Data'!G188&gt;Statistics!E$6,"YES","NO"))</f>
        <v>NO</v>
      </c>
      <c r="F188" s="3" t="str">
        <f>IF(ISBLANK('Monitor Data'!H188),"",IF('Monitor Data'!H188&gt;Statistics!F$6,"YES","NO"))</f>
        <v>NO</v>
      </c>
      <c r="G188" s="3" t="str">
        <f>IF(ISBLANK('Monitor Data'!J188),"",IF('Monitor Data'!J188&gt;Statistics!G$6,"YES","NO"))</f>
        <v>NO</v>
      </c>
      <c r="H188" s="3" t="str">
        <f>IF(ISBLANK('Monitor Data'!L188),"",IF('Monitor Data'!L188&gt;Statistics!H$6,"YES","NO"))</f>
        <v>NO</v>
      </c>
      <c r="I188" s="3" t="str">
        <f>IF(ISBLANK('Monitor Data'!M188),"",IF('Monitor Data'!M188&gt;Statistics!I$6,"YES","NO"))</f>
        <v>NO</v>
      </c>
      <c r="J188" s="3" t="str">
        <f>IF(ISBLANK('Monitor Data'!O188),"",IF('Monitor Data'!O188&gt;Statistics!J$6,"YES","NO"))</f>
        <v>NO</v>
      </c>
      <c r="K188" s="3" t="str">
        <f>IF(ISBLANK('Monitor Data'!P188),"",IF('Monitor Data'!P188&gt;Statistics!K$6,"YES","NO"))</f>
        <v>NO</v>
      </c>
      <c r="L188" s="3" t="str">
        <f>IF(ISBLANK('Monitor Data'!Q188),"",IF('Monitor Data'!Q188&gt;Statistics!L$6,"YES","NO"))</f>
        <v>NO</v>
      </c>
      <c r="M188" s="3" t="str">
        <f>IF(ISBLANK('Monitor Data'!R188),"",IF('Monitor Data'!R188&gt;Statistics!M$6,"YES","NO"))</f>
        <v>NO</v>
      </c>
      <c r="N188" s="3" t="str">
        <f>IF(ISBLANK('Monitor Data'!S188),"",IF('Monitor Data'!S188&gt;Statistics!N$6,"YES","NO"))</f>
        <v>NO</v>
      </c>
    </row>
    <row r="189" spans="1:14" x14ac:dyDescent="0.25">
      <c r="A189" s="8">
        <v>44384</v>
      </c>
      <c r="B189" s="3" t="str">
        <f>IF(ISBLANK('Monitor Data'!B189),"",IF('Monitor Data'!B189&gt;Statistics!B$6,"YES","NO"))</f>
        <v/>
      </c>
      <c r="C189" s="3" t="str">
        <f>IF(ISBLANK('Monitor Data'!D189),"",IF('Monitor Data'!D189&gt;Statistics!C$6,"YES","NO"))</f>
        <v/>
      </c>
      <c r="D189" s="3" t="str">
        <f>IF(ISBLANK('Monitor Data'!E189),"",IF('Monitor Data'!E189&gt;Statistics!D$6,"YES","NO"))</f>
        <v>NO</v>
      </c>
      <c r="E189" s="3" t="str">
        <f>IF(ISBLANK('Monitor Data'!G189),"",IF('Monitor Data'!G189&gt;Statistics!E$6,"YES","NO"))</f>
        <v>NO</v>
      </c>
      <c r="F189" s="3" t="str">
        <f>IF(ISBLANK('Monitor Data'!H189),"",IF('Monitor Data'!H189&gt;Statistics!F$6,"YES","NO"))</f>
        <v/>
      </c>
      <c r="G189" s="3" t="str">
        <f>IF(ISBLANK('Monitor Data'!J189),"",IF('Monitor Data'!J189&gt;Statistics!G$6,"YES","NO"))</f>
        <v/>
      </c>
      <c r="H189" s="3" t="str">
        <f>IF(ISBLANK('Monitor Data'!L189),"",IF('Monitor Data'!L189&gt;Statistics!H$6,"YES","NO"))</f>
        <v/>
      </c>
      <c r="I189" s="3" t="str">
        <f>IF(ISBLANK('Monitor Data'!M189),"",IF('Monitor Data'!M189&gt;Statistics!I$6,"YES","NO"))</f>
        <v>NO</v>
      </c>
      <c r="J189" s="3" t="str">
        <f>IF(ISBLANK('Monitor Data'!O189),"",IF('Monitor Data'!O189&gt;Statistics!J$6,"YES","NO"))</f>
        <v/>
      </c>
      <c r="K189" s="3" t="str">
        <f>IF(ISBLANK('Monitor Data'!P189),"",IF('Monitor Data'!P189&gt;Statistics!K$6,"YES","NO"))</f>
        <v>NO</v>
      </c>
      <c r="L189" s="3" t="str">
        <f>IF(ISBLANK('Monitor Data'!Q189),"",IF('Monitor Data'!Q189&gt;Statistics!L$6,"YES","NO"))</f>
        <v/>
      </c>
      <c r="M189" s="3" t="str">
        <f>IF(ISBLANK('Monitor Data'!R189),"",IF('Monitor Data'!R189&gt;Statistics!M$6,"YES","NO"))</f>
        <v/>
      </c>
      <c r="N189" s="3" t="str">
        <f>IF(ISBLANK('Monitor Data'!S189),"",IF('Monitor Data'!S189&gt;Statistics!N$6,"YES","NO"))</f>
        <v/>
      </c>
    </row>
    <row r="190" spans="1:14" x14ac:dyDescent="0.25">
      <c r="A190" s="8">
        <v>44385</v>
      </c>
      <c r="B190" s="3" t="str">
        <f>IF(ISBLANK('Monitor Data'!B190),"",IF('Monitor Data'!B190&gt;Statistics!B$6,"YES","NO"))</f>
        <v/>
      </c>
      <c r="C190" s="3" t="str">
        <f>IF(ISBLANK('Monitor Data'!D190),"",IF('Monitor Data'!D190&gt;Statistics!C$6,"YES","NO"))</f>
        <v/>
      </c>
      <c r="D190" s="3" t="str">
        <f>IF(ISBLANK('Monitor Data'!E190),"",IF('Monitor Data'!E190&gt;Statistics!D$6,"YES","NO"))</f>
        <v>NO</v>
      </c>
      <c r="E190" s="3" t="str">
        <f>IF(ISBLANK('Monitor Data'!G190),"",IF('Monitor Data'!G190&gt;Statistics!E$6,"YES","NO"))</f>
        <v>NO</v>
      </c>
      <c r="F190" s="3" t="str">
        <f>IF(ISBLANK('Monitor Data'!H190),"",IF('Monitor Data'!H190&gt;Statistics!F$6,"YES","NO"))</f>
        <v/>
      </c>
      <c r="G190" s="3" t="str">
        <f>IF(ISBLANK('Monitor Data'!J190),"",IF('Monitor Data'!J190&gt;Statistics!G$6,"YES","NO"))</f>
        <v/>
      </c>
      <c r="H190" s="3" t="str">
        <f>IF(ISBLANK('Monitor Data'!L190),"",IF('Monitor Data'!L190&gt;Statistics!H$6,"YES","NO"))</f>
        <v/>
      </c>
      <c r="I190" s="3" t="str">
        <f>IF(ISBLANK('Monitor Data'!M190),"",IF('Monitor Data'!M190&gt;Statistics!I$6,"YES","NO"))</f>
        <v>NO</v>
      </c>
      <c r="J190" s="3" t="str">
        <f>IF(ISBLANK('Monitor Data'!O190),"",IF('Monitor Data'!O190&gt;Statistics!J$6,"YES","NO"))</f>
        <v/>
      </c>
      <c r="K190" s="3" t="str">
        <f>IF(ISBLANK('Monitor Data'!P190),"",IF('Monitor Data'!P190&gt;Statistics!K$6,"YES","NO"))</f>
        <v>NO</v>
      </c>
      <c r="L190" s="3" t="str">
        <f>IF(ISBLANK('Monitor Data'!Q190),"",IF('Monitor Data'!Q190&gt;Statistics!L$6,"YES","NO"))</f>
        <v/>
      </c>
      <c r="M190" s="3" t="str">
        <f>IF(ISBLANK('Monitor Data'!R190),"",IF('Monitor Data'!R190&gt;Statistics!M$6,"YES","NO"))</f>
        <v/>
      </c>
      <c r="N190" s="3" t="str">
        <f>IF(ISBLANK('Monitor Data'!S190),"",IF('Monitor Data'!S190&gt;Statistics!N$6,"YES","NO"))</f>
        <v/>
      </c>
    </row>
    <row r="191" spans="1:14" x14ac:dyDescent="0.25">
      <c r="A191" s="8">
        <v>44386</v>
      </c>
      <c r="B191" s="3" t="str">
        <f>IF(ISBLANK('Monitor Data'!B191),"",IF('Monitor Data'!B191&gt;Statistics!B$6,"YES","NO"))</f>
        <v>NO</v>
      </c>
      <c r="C191" s="3" t="str">
        <f>IF(ISBLANK('Monitor Data'!D191),"",IF('Monitor Data'!D191&gt;Statistics!C$6,"YES","NO"))</f>
        <v>NO</v>
      </c>
      <c r="D191" s="3" t="str">
        <f>IF(ISBLANK('Monitor Data'!E191),"",IF('Monitor Data'!E191&gt;Statistics!D$6,"YES","NO"))</f>
        <v>NO</v>
      </c>
      <c r="E191" s="3" t="str">
        <f>IF(ISBLANK('Monitor Data'!G191),"",IF('Monitor Data'!G191&gt;Statistics!E$6,"YES","NO"))</f>
        <v>NO</v>
      </c>
      <c r="F191" s="3" t="str">
        <f>IF(ISBLANK('Monitor Data'!H191),"",IF('Monitor Data'!H191&gt;Statistics!F$6,"YES","NO"))</f>
        <v>NO</v>
      </c>
      <c r="G191" s="3" t="str">
        <f>IF(ISBLANK('Monitor Data'!J191),"",IF('Monitor Data'!J191&gt;Statistics!G$6,"YES","NO"))</f>
        <v>NO</v>
      </c>
      <c r="H191" s="3" t="str">
        <f>IF(ISBLANK('Monitor Data'!L191),"",IF('Monitor Data'!L191&gt;Statistics!H$6,"YES","NO"))</f>
        <v>NO</v>
      </c>
      <c r="I191" s="3" t="str">
        <f>IF(ISBLANK('Monitor Data'!M191),"",IF('Monitor Data'!M191&gt;Statistics!I$6,"YES","NO"))</f>
        <v>NO</v>
      </c>
      <c r="J191" s="3" t="str">
        <f>IF(ISBLANK('Monitor Data'!O191),"",IF('Monitor Data'!O191&gt;Statistics!J$6,"YES","NO"))</f>
        <v>NO</v>
      </c>
      <c r="K191" s="3" t="str">
        <f>IF(ISBLANK('Monitor Data'!P191),"",IF('Monitor Data'!P191&gt;Statistics!K$6,"YES","NO"))</f>
        <v>NO</v>
      </c>
      <c r="L191" s="3" t="str">
        <f>IF(ISBLANK('Monitor Data'!Q191),"",IF('Monitor Data'!Q191&gt;Statistics!L$6,"YES","NO"))</f>
        <v>NO</v>
      </c>
      <c r="M191" s="3" t="str">
        <f>IF(ISBLANK('Monitor Data'!R191),"",IF('Monitor Data'!R191&gt;Statistics!M$6,"YES","NO"))</f>
        <v>NO</v>
      </c>
      <c r="N191" s="3" t="str">
        <f>IF(ISBLANK('Monitor Data'!S191),"",IF('Monitor Data'!S191&gt;Statistics!N$6,"YES","NO"))</f>
        <v>NO</v>
      </c>
    </row>
    <row r="192" spans="1:14" x14ac:dyDescent="0.25">
      <c r="A192" s="8">
        <v>44387</v>
      </c>
      <c r="B192" s="3" t="str">
        <f>IF(ISBLANK('Monitor Data'!B192),"",IF('Monitor Data'!B192&gt;Statistics!B$6,"YES","NO"))</f>
        <v/>
      </c>
      <c r="C192" s="3" t="str">
        <f>IF(ISBLANK('Monitor Data'!D192),"",IF('Monitor Data'!D192&gt;Statistics!C$6,"YES","NO"))</f>
        <v/>
      </c>
      <c r="D192" s="3" t="str">
        <f>IF(ISBLANK('Monitor Data'!E192),"",IF('Monitor Data'!E192&gt;Statistics!D$6,"YES","NO"))</f>
        <v>NO</v>
      </c>
      <c r="E192" s="3" t="str">
        <f>IF(ISBLANK('Monitor Data'!G192),"",IF('Monitor Data'!G192&gt;Statistics!E$6,"YES","NO"))</f>
        <v>NO</v>
      </c>
      <c r="F192" s="3" t="str">
        <f>IF(ISBLANK('Monitor Data'!H192),"",IF('Monitor Data'!H192&gt;Statistics!F$6,"YES","NO"))</f>
        <v/>
      </c>
      <c r="G192" s="3" t="str">
        <f>IF(ISBLANK('Monitor Data'!J192),"",IF('Monitor Data'!J192&gt;Statistics!G$6,"YES","NO"))</f>
        <v/>
      </c>
      <c r="H192" s="3" t="str">
        <f>IF(ISBLANK('Monitor Data'!L192),"",IF('Monitor Data'!L192&gt;Statistics!H$6,"YES","NO"))</f>
        <v/>
      </c>
      <c r="I192" s="3" t="str">
        <f>IF(ISBLANK('Monitor Data'!M192),"",IF('Monitor Data'!M192&gt;Statistics!I$6,"YES","NO"))</f>
        <v>NO</v>
      </c>
      <c r="J192" s="3" t="str">
        <f>IF(ISBLANK('Monitor Data'!O192),"",IF('Monitor Data'!O192&gt;Statistics!J$6,"YES","NO"))</f>
        <v/>
      </c>
      <c r="K192" s="3" t="str">
        <f>IF(ISBLANK('Monitor Data'!P192),"",IF('Monitor Data'!P192&gt;Statistics!K$6,"YES","NO"))</f>
        <v>NO</v>
      </c>
      <c r="L192" s="3" t="str">
        <f>IF(ISBLANK('Monitor Data'!Q192),"",IF('Monitor Data'!Q192&gt;Statistics!L$6,"YES","NO"))</f>
        <v/>
      </c>
      <c r="M192" s="3" t="str">
        <f>IF(ISBLANK('Monitor Data'!R192),"",IF('Monitor Data'!R192&gt;Statistics!M$6,"YES","NO"))</f>
        <v/>
      </c>
      <c r="N192" s="3" t="str">
        <f>IF(ISBLANK('Monitor Data'!S192),"",IF('Monitor Data'!S192&gt;Statistics!N$6,"YES","NO"))</f>
        <v/>
      </c>
    </row>
    <row r="193" spans="1:14" x14ac:dyDescent="0.25">
      <c r="A193" s="8">
        <v>44388</v>
      </c>
      <c r="B193" s="3" t="str">
        <f>IF(ISBLANK('Monitor Data'!B193),"",IF('Monitor Data'!B193&gt;Statistics!B$6,"YES","NO"))</f>
        <v/>
      </c>
      <c r="C193" s="3" t="str">
        <f>IF(ISBLANK('Monitor Data'!D193),"",IF('Monitor Data'!D193&gt;Statistics!C$6,"YES","NO"))</f>
        <v/>
      </c>
      <c r="D193" s="3" t="str">
        <f>IF(ISBLANK('Monitor Data'!E193),"",IF('Monitor Data'!E193&gt;Statistics!D$6,"YES","NO"))</f>
        <v>NO</v>
      </c>
      <c r="E193" s="3" t="str">
        <f>IF(ISBLANK('Monitor Data'!G193),"",IF('Monitor Data'!G193&gt;Statistics!E$6,"YES","NO"))</f>
        <v>NO</v>
      </c>
      <c r="F193" s="3" t="str">
        <f>IF(ISBLANK('Monitor Data'!H193),"",IF('Monitor Data'!H193&gt;Statistics!F$6,"YES","NO"))</f>
        <v/>
      </c>
      <c r="G193" s="3" t="str">
        <f>IF(ISBLANK('Monitor Data'!J193),"",IF('Monitor Data'!J193&gt;Statistics!G$6,"YES","NO"))</f>
        <v/>
      </c>
      <c r="H193" s="3" t="str">
        <f>IF(ISBLANK('Monitor Data'!L193),"",IF('Monitor Data'!L193&gt;Statistics!H$6,"YES","NO"))</f>
        <v/>
      </c>
      <c r="I193" s="3" t="str">
        <f>IF(ISBLANK('Monitor Data'!M193),"",IF('Monitor Data'!M193&gt;Statistics!I$6,"YES","NO"))</f>
        <v>NO</v>
      </c>
      <c r="J193" s="3" t="str">
        <f>IF(ISBLANK('Monitor Data'!O193),"",IF('Monitor Data'!O193&gt;Statistics!J$6,"YES","NO"))</f>
        <v/>
      </c>
      <c r="K193" s="3" t="str">
        <f>IF(ISBLANK('Monitor Data'!P193),"",IF('Monitor Data'!P193&gt;Statistics!K$6,"YES","NO"))</f>
        <v>NO</v>
      </c>
      <c r="L193" s="3" t="str">
        <f>IF(ISBLANK('Monitor Data'!Q193),"",IF('Monitor Data'!Q193&gt;Statistics!L$6,"YES","NO"))</f>
        <v/>
      </c>
      <c r="M193" s="3" t="str">
        <f>IF(ISBLANK('Monitor Data'!R193),"",IF('Monitor Data'!R193&gt;Statistics!M$6,"YES","NO"))</f>
        <v/>
      </c>
      <c r="N193" s="3" t="str">
        <f>IF(ISBLANK('Monitor Data'!S193),"",IF('Monitor Data'!S193&gt;Statistics!N$6,"YES","NO"))</f>
        <v/>
      </c>
    </row>
    <row r="194" spans="1:14" x14ac:dyDescent="0.25">
      <c r="A194" s="8">
        <v>44389</v>
      </c>
      <c r="B194" s="3" t="str">
        <f>IF(ISBLANK('Monitor Data'!B194),"",IF('Monitor Data'!B194&gt;Statistics!B$6,"YES","NO"))</f>
        <v>NO</v>
      </c>
      <c r="C194" s="3" t="str">
        <f>IF(ISBLANK('Monitor Data'!D194),"",IF('Monitor Data'!D194&gt;Statistics!C$6,"YES","NO"))</f>
        <v>NO</v>
      </c>
      <c r="D194" s="3" t="str">
        <f>IF(ISBLANK('Monitor Data'!E194),"",IF('Monitor Data'!E194&gt;Statistics!D$6,"YES","NO"))</f>
        <v>NO</v>
      </c>
      <c r="E194" s="3" t="str">
        <f>IF(ISBLANK('Monitor Data'!G194),"",IF('Monitor Data'!G194&gt;Statistics!E$6,"YES","NO"))</f>
        <v>NO</v>
      </c>
      <c r="F194" s="3" t="str">
        <f>IF(ISBLANK('Monitor Data'!H194),"",IF('Monitor Data'!H194&gt;Statistics!F$6,"YES","NO"))</f>
        <v>NO</v>
      </c>
      <c r="G194" s="3" t="str">
        <f>IF(ISBLANK('Monitor Data'!J194),"",IF('Monitor Data'!J194&gt;Statistics!G$6,"YES","NO"))</f>
        <v>NO</v>
      </c>
      <c r="H194" s="3" t="str">
        <f>IF(ISBLANK('Monitor Data'!L194),"",IF('Monitor Data'!L194&gt;Statistics!H$6,"YES","NO"))</f>
        <v>NO</v>
      </c>
      <c r="I194" s="3" t="str">
        <f>IF(ISBLANK('Monitor Data'!M194),"",IF('Monitor Data'!M194&gt;Statistics!I$6,"YES","NO"))</f>
        <v>NO</v>
      </c>
      <c r="J194" s="3" t="str">
        <f>IF(ISBLANK('Monitor Data'!O194),"",IF('Monitor Data'!O194&gt;Statistics!J$6,"YES","NO"))</f>
        <v>NO</v>
      </c>
      <c r="K194" s="3" t="str">
        <f>IF(ISBLANK('Monitor Data'!P194),"",IF('Monitor Data'!P194&gt;Statistics!K$6,"YES","NO"))</f>
        <v>NO</v>
      </c>
      <c r="L194" s="3" t="str">
        <f>IF(ISBLANK('Monitor Data'!Q194),"",IF('Monitor Data'!Q194&gt;Statistics!L$6,"YES","NO"))</f>
        <v>NO</v>
      </c>
      <c r="M194" s="3" t="str">
        <f>IF(ISBLANK('Monitor Data'!R194),"",IF('Monitor Data'!R194&gt;Statistics!M$6,"YES","NO"))</f>
        <v>NO</v>
      </c>
      <c r="N194" s="3" t="str">
        <f>IF(ISBLANK('Monitor Data'!S194),"",IF('Monitor Data'!S194&gt;Statistics!N$6,"YES","NO"))</f>
        <v>YES</v>
      </c>
    </row>
    <row r="195" spans="1:14" x14ac:dyDescent="0.25">
      <c r="A195" s="8">
        <v>44390</v>
      </c>
      <c r="B195" s="3" t="str">
        <f>IF(ISBLANK('Monitor Data'!B195),"",IF('Monitor Data'!B195&gt;Statistics!B$6,"YES","NO"))</f>
        <v/>
      </c>
      <c r="C195" s="3" t="str">
        <f>IF(ISBLANK('Monitor Data'!D195),"",IF('Monitor Data'!D195&gt;Statistics!C$6,"YES","NO"))</f>
        <v/>
      </c>
      <c r="D195" s="3" t="str">
        <f>IF(ISBLANK('Monitor Data'!E195),"",IF('Monitor Data'!E195&gt;Statistics!D$6,"YES","NO"))</f>
        <v>NO</v>
      </c>
      <c r="E195" s="3" t="str">
        <f>IF(ISBLANK('Monitor Data'!G195),"",IF('Monitor Data'!G195&gt;Statistics!E$6,"YES","NO"))</f>
        <v>NO</v>
      </c>
      <c r="F195" s="3" t="str">
        <f>IF(ISBLANK('Monitor Data'!H195),"",IF('Monitor Data'!H195&gt;Statistics!F$6,"YES","NO"))</f>
        <v/>
      </c>
      <c r="G195" s="3" t="str">
        <f>IF(ISBLANK('Monitor Data'!J195),"",IF('Monitor Data'!J195&gt;Statistics!G$6,"YES","NO"))</f>
        <v/>
      </c>
      <c r="H195" s="3" t="str">
        <f>IF(ISBLANK('Monitor Data'!L195),"",IF('Monitor Data'!L195&gt;Statistics!H$6,"YES","NO"))</f>
        <v/>
      </c>
      <c r="I195" s="3" t="str">
        <f>IF(ISBLANK('Monitor Data'!M195),"",IF('Monitor Data'!M195&gt;Statistics!I$6,"YES","NO"))</f>
        <v>NO</v>
      </c>
      <c r="J195" s="3" t="str">
        <f>IF(ISBLANK('Monitor Data'!O195),"",IF('Monitor Data'!O195&gt;Statistics!J$6,"YES","NO"))</f>
        <v/>
      </c>
      <c r="K195" s="3" t="str">
        <f>IF(ISBLANK('Monitor Data'!P195),"",IF('Monitor Data'!P195&gt;Statistics!K$6,"YES","NO"))</f>
        <v>NO</v>
      </c>
      <c r="L195" s="3" t="str">
        <f>IF(ISBLANK('Monitor Data'!Q195),"",IF('Monitor Data'!Q195&gt;Statistics!L$6,"YES","NO"))</f>
        <v/>
      </c>
      <c r="M195" s="3" t="str">
        <f>IF(ISBLANK('Monitor Data'!R195),"",IF('Monitor Data'!R195&gt;Statistics!M$6,"YES","NO"))</f>
        <v/>
      </c>
      <c r="N195" s="3" t="str">
        <f>IF(ISBLANK('Monitor Data'!S195),"",IF('Monitor Data'!S195&gt;Statistics!N$6,"YES","NO"))</f>
        <v/>
      </c>
    </row>
    <row r="196" spans="1:14" x14ac:dyDescent="0.25">
      <c r="A196" s="8">
        <v>44391</v>
      </c>
      <c r="B196" s="3" t="str">
        <f>IF(ISBLANK('Monitor Data'!B196),"",IF('Monitor Data'!B196&gt;Statistics!B$6,"YES","NO"))</f>
        <v/>
      </c>
      <c r="C196" s="3" t="str">
        <f>IF(ISBLANK('Monitor Data'!D196),"",IF('Monitor Data'!D196&gt;Statistics!C$6,"YES","NO"))</f>
        <v/>
      </c>
      <c r="D196" s="3" t="str">
        <f>IF(ISBLANK('Monitor Data'!E196),"",IF('Monitor Data'!E196&gt;Statistics!D$6,"YES","NO"))</f>
        <v>NO</v>
      </c>
      <c r="E196" s="3" t="str">
        <f>IF(ISBLANK('Monitor Data'!G196),"",IF('Monitor Data'!G196&gt;Statistics!E$6,"YES","NO"))</f>
        <v>NO</v>
      </c>
      <c r="F196" s="3" t="str">
        <f>IF(ISBLANK('Monitor Data'!H196),"",IF('Monitor Data'!H196&gt;Statistics!F$6,"YES","NO"))</f>
        <v/>
      </c>
      <c r="G196" s="3" t="str">
        <f>IF(ISBLANK('Monitor Data'!J196),"",IF('Monitor Data'!J196&gt;Statistics!G$6,"YES","NO"))</f>
        <v/>
      </c>
      <c r="H196" s="3" t="str">
        <f>IF(ISBLANK('Monitor Data'!L196),"",IF('Monitor Data'!L196&gt;Statistics!H$6,"YES","NO"))</f>
        <v/>
      </c>
      <c r="I196" s="3" t="str">
        <f>IF(ISBLANK('Monitor Data'!M196),"",IF('Monitor Data'!M196&gt;Statistics!I$6,"YES","NO"))</f>
        <v>NO</v>
      </c>
      <c r="J196" s="3" t="str">
        <f>IF(ISBLANK('Monitor Data'!O196),"",IF('Monitor Data'!O196&gt;Statistics!J$6,"YES","NO"))</f>
        <v/>
      </c>
      <c r="K196" s="3" t="str">
        <f>IF(ISBLANK('Monitor Data'!P196),"",IF('Monitor Data'!P196&gt;Statistics!K$6,"YES","NO"))</f>
        <v>NO</v>
      </c>
      <c r="L196" s="3" t="str">
        <f>IF(ISBLANK('Monitor Data'!Q196),"",IF('Monitor Data'!Q196&gt;Statistics!L$6,"YES","NO"))</f>
        <v/>
      </c>
      <c r="M196" s="3" t="str">
        <f>IF(ISBLANK('Monitor Data'!R196),"",IF('Monitor Data'!R196&gt;Statistics!M$6,"YES","NO"))</f>
        <v/>
      </c>
      <c r="N196" s="3" t="str">
        <f>IF(ISBLANK('Monitor Data'!S196),"",IF('Monitor Data'!S196&gt;Statistics!N$6,"YES","NO"))</f>
        <v/>
      </c>
    </row>
    <row r="197" spans="1:14" x14ac:dyDescent="0.25">
      <c r="A197" s="8">
        <v>44392</v>
      </c>
      <c r="B197" s="3" t="str">
        <f>IF(ISBLANK('Monitor Data'!B197),"",IF('Monitor Data'!B197&gt;Statistics!B$6,"YES","NO"))</f>
        <v>NO</v>
      </c>
      <c r="C197" s="3" t="str">
        <f>IF(ISBLANK('Monitor Data'!D197),"",IF('Monitor Data'!D197&gt;Statistics!C$6,"YES","NO"))</f>
        <v>NO</v>
      </c>
      <c r="D197" s="3" t="str">
        <f>IF(ISBLANK('Monitor Data'!E197),"",IF('Monitor Data'!E197&gt;Statistics!D$6,"YES","NO"))</f>
        <v>NO</v>
      </c>
      <c r="E197" s="3" t="str">
        <f>IF(ISBLANK('Monitor Data'!G197),"",IF('Monitor Data'!G197&gt;Statistics!E$6,"YES","NO"))</f>
        <v>NO</v>
      </c>
      <c r="F197" s="3" t="str">
        <f>IF(ISBLANK('Monitor Data'!H197),"",IF('Monitor Data'!H197&gt;Statistics!F$6,"YES","NO"))</f>
        <v>NO</v>
      </c>
      <c r="G197" s="3" t="str">
        <f>IF(ISBLANK('Monitor Data'!J197),"",IF('Monitor Data'!J197&gt;Statistics!G$6,"YES","NO"))</f>
        <v>NO</v>
      </c>
      <c r="H197" s="3" t="str">
        <f>IF(ISBLANK('Monitor Data'!L197),"",IF('Monitor Data'!L197&gt;Statistics!H$6,"YES","NO"))</f>
        <v>YES</v>
      </c>
      <c r="I197" s="3" t="str">
        <f>IF(ISBLANK('Monitor Data'!M197),"",IF('Monitor Data'!M197&gt;Statistics!I$6,"YES","NO"))</f>
        <v>NO</v>
      </c>
      <c r="J197" s="3" t="str">
        <f>IF(ISBLANK('Monitor Data'!O197),"",IF('Monitor Data'!O197&gt;Statistics!J$6,"YES","NO"))</f>
        <v>NO</v>
      </c>
      <c r="K197" s="3" t="str">
        <f>IF(ISBLANK('Monitor Data'!P197),"",IF('Monitor Data'!P197&gt;Statistics!K$6,"YES","NO"))</f>
        <v>NO</v>
      </c>
      <c r="L197" s="3" t="str">
        <f>IF(ISBLANK('Monitor Data'!Q197),"",IF('Monitor Data'!Q197&gt;Statistics!L$6,"YES","NO"))</f>
        <v>NO</v>
      </c>
      <c r="M197" s="3" t="str">
        <f>IF(ISBLANK('Monitor Data'!R197),"",IF('Monitor Data'!R197&gt;Statistics!M$6,"YES","NO"))</f>
        <v>NO</v>
      </c>
      <c r="N197" s="3" t="str">
        <f>IF(ISBLANK('Monitor Data'!S197),"",IF('Monitor Data'!S197&gt;Statistics!N$6,"YES","NO"))</f>
        <v>YES</v>
      </c>
    </row>
    <row r="198" spans="1:14" x14ac:dyDescent="0.25">
      <c r="A198" s="8">
        <v>44393</v>
      </c>
      <c r="B198" s="3" t="str">
        <f>IF(ISBLANK('Monitor Data'!B198),"",IF('Monitor Data'!B198&gt;Statistics!B$6,"YES","NO"))</f>
        <v/>
      </c>
      <c r="C198" s="3" t="str">
        <f>IF(ISBLANK('Monitor Data'!D198),"",IF('Monitor Data'!D198&gt;Statistics!C$6,"YES","NO"))</f>
        <v/>
      </c>
      <c r="D198" s="3" t="str">
        <f>IF(ISBLANK('Monitor Data'!E198),"",IF('Monitor Data'!E198&gt;Statistics!D$6,"YES","NO"))</f>
        <v/>
      </c>
      <c r="E198" s="3" t="str">
        <f>IF(ISBLANK('Monitor Data'!G198),"",IF('Monitor Data'!G198&gt;Statistics!E$6,"YES","NO"))</f>
        <v>NO</v>
      </c>
      <c r="F198" s="3" t="str">
        <f>IF(ISBLANK('Monitor Data'!H198),"",IF('Monitor Data'!H198&gt;Statistics!F$6,"YES","NO"))</f>
        <v/>
      </c>
      <c r="G198" s="3" t="str">
        <f>IF(ISBLANK('Monitor Data'!J198),"",IF('Monitor Data'!J198&gt;Statistics!G$6,"YES","NO"))</f>
        <v/>
      </c>
      <c r="H198" s="3" t="str">
        <f>IF(ISBLANK('Monitor Data'!L198),"",IF('Monitor Data'!L198&gt;Statistics!H$6,"YES","NO"))</f>
        <v/>
      </c>
      <c r="I198" s="3" t="str">
        <f>IF(ISBLANK('Monitor Data'!M198),"",IF('Monitor Data'!M198&gt;Statistics!I$6,"YES","NO"))</f>
        <v>NO</v>
      </c>
      <c r="J198" s="3" t="str">
        <f>IF(ISBLANK('Monitor Data'!O198),"",IF('Monitor Data'!O198&gt;Statistics!J$6,"YES","NO"))</f>
        <v/>
      </c>
      <c r="K198" s="3" t="str">
        <f>IF(ISBLANK('Monitor Data'!P198),"",IF('Monitor Data'!P198&gt;Statistics!K$6,"YES","NO"))</f>
        <v>NO</v>
      </c>
      <c r="L198" s="3" t="str">
        <f>IF(ISBLANK('Monitor Data'!Q198),"",IF('Monitor Data'!Q198&gt;Statistics!L$6,"YES","NO"))</f>
        <v/>
      </c>
      <c r="M198" s="3" t="str">
        <f>IF(ISBLANK('Monitor Data'!R198),"",IF('Monitor Data'!R198&gt;Statistics!M$6,"YES","NO"))</f>
        <v/>
      </c>
      <c r="N198" s="3" t="str">
        <f>IF(ISBLANK('Monitor Data'!S198),"",IF('Monitor Data'!S198&gt;Statistics!N$6,"YES","NO"))</f>
        <v/>
      </c>
    </row>
    <row r="199" spans="1:14" x14ac:dyDescent="0.25">
      <c r="A199" s="8">
        <v>44394</v>
      </c>
      <c r="B199" s="3" t="str">
        <f>IF(ISBLANK('Monitor Data'!B199),"",IF('Monitor Data'!B199&gt;Statistics!B$6,"YES","NO"))</f>
        <v/>
      </c>
      <c r="C199" s="3" t="str">
        <f>IF(ISBLANK('Monitor Data'!D199),"",IF('Monitor Data'!D199&gt;Statistics!C$6,"YES","NO"))</f>
        <v/>
      </c>
      <c r="D199" s="3" t="str">
        <f>IF(ISBLANK('Monitor Data'!E199),"",IF('Monitor Data'!E199&gt;Statistics!D$6,"YES","NO"))</f>
        <v>NO</v>
      </c>
      <c r="E199" s="3" t="str">
        <f>IF(ISBLANK('Monitor Data'!G199),"",IF('Monitor Data'!G199&gt;Statistics!E$6,"YES","NO"))</f>
        <v>NO</v>
      </c>
      <c r="F199" s="3" t="str">
        <f>IF(ISBLANK('Monitor Data'!H199),"",IF('Monitor Data'!H199&gt;Statistics!F$6,"YES","NO"))</f>
        <v/>
      </c>
      <c r="G199" s="3" t="str">
        <f>IF(ISBLANK('Monitor Data'!J199),"",IF('Monitor Data'!J199&gt;Statistics!G$6,"YES","NO"))</f>
        <v/>
      </c>
      <c r="H199" s="3" t="str">
        <f>IF(ISBLANK('Monitor Data'!L199),"",IF('Monitor Data'!L199&gt;Statistics!H$6,"YES","NO"))</f>
        <v/>
      </c>
      <c r="I199" s="3" t="str">
        <f>IF(ISBLANK('Monitor Data'!M199),"",IF('Monitor Data'!M199&gt;Statistics!I$6,"YES","NO"))</f>
        <v>NO</v>
      </c>
      <c r="J199" s="3" t="str">
        <f>IF(ISBLANK('Monitor Data'!O199),"",IF('Monitor Data'!O199&gt;Statistics!J$6,"YES","NO"))</f>
        <v/>
      </c>
      <c r="K199" s="3" t="str">
        <f>IF(ISBLANK('Monitor Data'!P199),"",IF('Monitor Data'!P199&gt;Statistics!K$6,"YES","NO"))</f>
        <v>NO</v>
      </c>
      <c r="L199" s="3" t="str">
        <f>IF(ISBLANK('Monitor Data'!Q199),"",IF('Monitor Data'!Q199&gt;Statistics!L$6,"YES","NO"))</f>
        <v/>
      </c>
      <c r="M199" s="3" t="str">
        <f>IF(ISBLANK('Monitor Data'!R199),"",IF('Monitor Data'!R199&gt;Statistics!M$6,"YES","NO"))</f>
        <v/>
      </c>
      <c r="N199" s="3" t="str">
        <f>IF(ISBLANK('Monitor Data'!S199),"",IF('Monitor Data'!S199&gt;Statistics!N$6,"YES","NO"))</f>
        <v/>
      </c>
    </row>
    <row r="200" spans="1:14" x14ac:dyDescent="0.25">
      <c r="A200" s="8">
        <v>44395</v>
      </c>
      <c r="B200" s="3" t="str">
        <f>IF(ISBLANK('Monitor Data'!B200),"",IF('Monitor Data'!B200&gt;Statistics!B$6,"YES","NO"))</f>
        <v>NO</v>
      </c>
      <c r="C200" s="3" t="str">
        <f>IF(ISBLANK('Monitor Data'!D200),"",IF('Monitor Data'!D200&gt;Statistics!C$6,"YES","NO"))</f>
        <v>NO</v>
      </c>
      <c r="D200" s="3" t="str">
        <f>IF(ISBLANK('Monitor Data'!E200),"",IF('Monitor Data'!E200&gt;Statistics!D$6,"YES","NO"))</f>
        <v>NO</v>
      </c>
      <c r="E200" s="3" t="str">
        <f>IF(ISBLANK('Monitor Data'!G200),"",IF('Monitor Data'!G200&gt;Statistics!E$6,"YES","NO"))</f>
        <v>NO</v>
      </c>
      <c r="F200" s="3" t="str">
        <f>IF(ISBLANK('Monitor Data'!H200),"",IF('Monitor Data'!H200&gt;Statistics!F$6,"YES","NO"))</f>
        <v>NO</v>
      </c>
      <c r="G200" s="3" t="str">
        <f>IF(ISBLANK('Monitor Data'!J200),"",IF('Monitor Data'!J200&gt;Statistics!G$6,"YES","NO"))</f>
        <v>NO</v>
      </c>
      <c r="H200" s="3" t="str">
        <f>IF(ISBLANK('Monitor Data'!L200),"",IF('Monitor Data'!L200&gt;Statistics!H$6,"YES","NO"))</f>
        <v>NO</v>
      </c>
      <c r="I200" s="3" t="str">
        <f>IF(ISBLANK('Monitor Data'!M200),"",IF('Monitor Data'!M200&gt;Statistics!I$6,"YES","NO"))</f>
        <v>NO</v>
      </c>
      <c r="J200" s="3" t="str">
        <f>IF(ISBLANK('Monitor Data'!O200),"",IF('Monitor Data'!O200&gt;Statistics!J$6,"YES","NO"))</f>
        <v>NO</v>
      </c>
      <c r="K200" s="3" t="str">
        <f>IF(ISBLANK('Monitor Data'!P200),"",IF('Monitor Data'!P200&gt;Statistics!K$6,"YES","NO"))</f>
        <v>NO</v>
      </c>
      <c r="L200" s="3" t="str">
        <f>IF(ISBLANK('Monitor Data'!Q200),"",IF('Monitor Data'!Q200&gt;Statistics!L$6,"YES","NO"))</f>
        <v>NO</v>
      </c>
      <c r="M200" s="3" t="str">
        <f>IF(ISBLANK('Monitor Data'!R200),"",IF('Monitor Data'!R200&gt;Statistics!M$6,"YES","NO"))</f>
        <v>NO</v>
      </c>
      <c r="N200" s="3" t="str">
        <f>IF(ISBLANK('Monitor Data'!S200),"",IF('Monitor Data'!S200&gt;Statistics!N$6,"YES","NO"))</f>
        <v>NO</v>
      </c>
    </row>
    <row r="201" spans="1:14" x14ac:dyDescent="0.25">
      <c r="A201" s="8">
        <v>44396</v>
      </c>
      <c r="B201" s="3" t="str">
        <f>IF(ISBLANK('Monitor Data'!B201),"",IF('Monitor Data'!B201&gt;Statistics!B$6,"YES","NO"))</f>
        <v/>
      </c>
      <c r="C201" s="3" t="str">
        <f>IF(ISBLANK('Monitor Data'!D201),"",IF('Monitor Data'!D201&gt;Statistics!C$6,"YES","NO"))</f>
        <v/>
      </c>
      <c r="D201" s="3" t="str">
        <f>IF(ISBLANK('Monitor Data'!E201),"",IF('Monitor Data'!E201&gt;Statistics!D$6,"YES","NO"))</f>
        <v>NO</v>
      </c>
      <c r="E201" s="3" t="str">
        <f>IF(ISBLANK('Monitor Data'!G201),"",IF('Monitor Data'!G201&gt;Statistics!E$6,"YES","NO"))</f>
        <v>NO</v>
      </c>
      <c r="F201" s="3" t="str">
        <f>IF(ISBLANK('Monitor Data'!H201),"",IF('Monitor Data'!H201&gt;Statistics!F$6,"YES","NO"))</f>
        <v/>
      </c>
      <c r="G201" s="3" t="str">
        <f>IF(ISBLANK('Monitor Data'!J201),"",IF('Monitor Data'!J201&gt;Statistics!G$6,"YES","NO"))</f>
        <v/>
      </c>
      <c r="H201" s="3" t="str">
        <f>IF(ISBLANK('Monitor Data'!L201),"",IF('Monitor Data'!L201&gt;Statistics!H$6,"YES","NO"))</f>
        <v/>
      </c>
      <c r="I201" s="3" t="str">
        <f>IF(ISBLANK('Monitor Data'!M201),"",IF('Monitor Data'!M201&gt;Statistics!I$6,"YES","NO"))</f>
        <v>NO</v>
      </c>
      <c r="J201" s="3" t="str">
        <f>IF(ISBLANK('Monitor Data'!O201),"",IF('Monitor Data'!O201&gt;Statistics!J$6,"YES","NO"))</f>
        <v/>
      </c>
      <c r="K201" s="3" t="str">
        <f>IF(ISBLANK('Monitor Data'!P201),"",IF('Monitor Data'!P201&gt;Statistics!K$6,"YES","NO"))</f>
        <v>NO</v>
      </c>
      <c r="L201" s="3" t="str">
        <f>IF(ISBLANK('Monitor Data'!Q201),"",IF('Monitor Data'!Q201&gt;Statistics!L$6,"YES","NO"))</f>
        <v/>
      </c>
      <c r="M201" s="3" t="str">
        <f>IF(ISBLANK('Monitor Data'!R201),"",IF('Monitor Data'!R201&gt;Statistics!M$6,"YES","NO"))</f>
        <v/>
      </c>
      <c r="N201" s="3" t="str">
        <f>IF(ISBLANK('Monitor Data'!S201),"",IF('Monitor Data'!S201&gt;Statistics!N$6,"YES","NO"))</f>
        <v/>
      </c>
    </row>
    <row r="202" spans="1:14" x14ac:dyDescent="0.25">
      <c r="A202" s="8">
        <v>44397</v>
      </c>
      <c r="B202" s="3" t="str">
        <f>IF(ISBLANK('Monitor Data'!B202),"",IF('Monitor Data'!B202&gt;Statistics!B$6,"YES","NO"))</f>
        <v/>
      </c>
      <c r="C202" s="3" t="str">
        <f>IF(ISBLANK('Monitor Data'!D202),"",IF('Monitor Data'!D202&gt;Statistics!C$6,"YES","NO"))</f>
        <v/>
      </c>
      <c r="D202" s="3" t="str">
        <f>IF(ISBLANK('Monitor Data'!E202),"",IF('Monitor Data'!E202&gt;Statistics!D$6,"YES","NO"))</f>
        <v>NO</v>
      </c>
      <c r="E202" s="3" t="str">
        <f>IF(ISBLANK('Monitor Data'!G202),"",IF('Monitor Data'!G202&gt;Statistics!E$6,"YES","NO"))</f>
        <v>NO</v>
      </c>
      <c r="F202" s="3" t="str">
        <f>IF(ISBLANK('Monitor Data'!H202),"",IF('Monitor Data'!H202&gt;Statistics!F$6,"YES","NO"))</f>
        <v/>
      </c>
      <c r="G202" s="3" t="str">
        <f>IF(ISBLANK('Monitor Data'!J202),"",IF('Monitor Data'!J202&gt;Statistics!G$6,"YES","NO"))</f>
        <v/>
      </c>
      <c r="H202" s="3" t="str">
        <f>IF(ISBLANK('Monitor Data'!L202),"",IF('Monitor Data'!L202&gt;Statistics!H$6,"YES","NO"))</f>
        <v/>
      </c>
      <c r="I202" s="3" t="str">
        <f>IF(ISBLANK('Monitor Data'!M202),"",IF('Monitor Data'!M202&gt;Statistics!I$6,"YES","NO"))</f>
        <v>NO</v>
      </c>
      <c r="J202" s="3" t="str">
        <f>IF(ISBLANK('Monitor Data'!O202),"",IF('Monitor Data'!O202&gt;Statistics!J$6,"YES","NO"))</f>
        <v/>
      </c>
      <c r="K202" s="3" t="str">
        <f>IF(ISBLANK('Monitor Data'!P202),"",IF('Monitor Data'!P202&gt;Statistics!K$6,"YES","NO"))</f>
        <v>NO</v>
      </c>
      <c r="L202" s="3" t="str">
        <f>IF(ISBLANK('Monitor Data'!Q202),"",IF('Monitor Data'!Q202&gt;Statistics!L$6,"YES","NO"))</f>
        <v/>
      </c>
      <c r="M202" s="3" t="str">
        <f>IF(ISBLANK('Monitor Data'!R202),"",IF('Monitor Data'!R202&gt;Statistics!M$6,"YES","NO"))</f>
        <v/>
      </c>
      <c r="N202" s="3" t="str">
        <f>IF(ISBLANK('Monitor Data'!S202),"",IF('Monitor Data'!S202&gt;Statistics!N$6,"YES","NO"))</f>
        <v/>
      </c>
    </row>
    <row r="203" spans="1:14" x14ac:dyDescent="0.25">
      <c r="A203" s="8">
        <v>44398</v>
      </c>
      <c r="B203" s="3" t="str">
        <f>IF(ISBLANK('Monitor Data'!B203),"",IF('Monitor Data'!B203&gt;Statistics!B$6,"YES","NO"))</f>
        <v>YES</v>
      </c>
      <c r="C203" s="3" t="str">
        <f>IF(ISBLANK('Monitor Data'!D203),"",IF('Monitor Data'!D203&gt;Statistics!C$6,"YES","NO"))</f>
        <v>YES</v>
      </c>
      <c r="D203" s="3" t="str">
        <f>IF(ISBLANK('Monitor Data'!E203),"",IF('Monitor Data'!E203&gt;Statistics!D$6,"YES","NO"))</f>
        <v>YES</v>
      </c>
      <c r="E203" s="3" t="str">
        <f>IF(ISBLANK('Monitor Data'!G203),"",IF('Monitor Data'!G203&gt;Statistics!E$6,"YES","NO"))</f>
        <v>NO</v>
      </c>
      <c r="F203" s="3" t="str">
        <f>IF(ISBLANK('Monitor Data'!H203),"",IF('Monitor Data'!H203&gt;Statistics!F$6,"YES","NO"))</f>
        <v>NO</v>
      </c>
      <c r="G203" s="3" t="str">
        <f>IF(ISBLANK('Monitor Data'!J203),"",IF('Monitor Data'!J203&gt;Statistics!G$6,"YES","NO"))</f>
        <v>NO</v>
      </c>
      <c r="H203" s="3" t="str">
        <f>IF(ISBLANK('Monitor Data'!L203),"",IF('Monitor Data'!L203&gt;Statistics!H$6,"YES","NO"))</f>
        <v>NO</v>
      </c>
      <c r="I203" s="3" t="str">
        <f>IF(ISBLANK('Monitor Data'!M203),"",IF('Monitor Data'!M203&gt;Statistics!I$6,"YES","NO"))</f>
        <v>NO</v>
      </c>
      <c r="J203" s="3" t="str">
        <f>IF(ISBLANK('Monitor Data'!O203),"",IF('Monitor Data'!O203&gt;Statistics!J$6,"YES","NO"))</f>
        <v>NO</v>
      </c>
      <c r="K203" s="3" t="str">
        <f>IF(ISBLANK('Monitor Data'!P203),"",IF('Monitor Data'!P203&gt;Statistics!K$6,"YES","NO"))</f>
        <v>YES</v>
      </c>
      <c r="L203" s="3" t="str">
        <f>IF(ISBLANK('Monitor Data'!Q203),"",IF('Monitor Data'!Q203&gt;Statistics!L$6,"YES","NO"))</f>
        <v>YES</v>
      </c>
      <c r="M203" s="3" t="str">
        <f>IF(ISBLANK('Monitor Data'!R203),"",IF('Monitor Data'!R203&gt;Statistics!M$6,"YES","NO"))</f>
        <v>NO</v>
      </c>
      <c r="N203" s="3" t="str">
        <f>IF(ISBLANK('Monitor Data'!S203),"",IF('Monitor Data'!S203&gt;Statistics!N$6,"YES","NO"))</f>
        <v>YES</v>
      </c>
    </row>
    <row r="204" spans="1:14" x14ac:dyDescent="0.25">
      <c r="A204" s="8">
        <v>44399</v>
      </c>
      <c r="B204" s="3" t="str">
        <f>IF(ISBLANK('Monitor Data'!B204),"",IF('Monitor Data'!B204&gt;Statistics!B$6,"YES","NO"))</f>
        <v/>
      </c>
      <c r="C204" s="3" t="str">
        <f>IF(ISBLANK('Monitor Data'!D204),"",IF('Monitor Data'!D204&gt;Statistics!C$6,"YES","NO"))</f>
        <v/>
      </c>
      <c r="D204" s="3" t="str">
        <f>IF(ISBLANK('Monitor Data'!E204),"",IF('Monitor Data'!E204&gt;Statistics!D$6,"YES","NO"))</f>
        <v>YES</v>
      </c>
      <c r="E204" s="3" t="str">
        <f>IF(ISBLANK('Monitor Data'!G204),"",IF('Monitor Data'!G204&gt;Statistics!E$6,"YES","NO"))</f>
        <v>YES</v>
      </c>
      <c r="F204" s="3" t="str">
        <f>IF(ISBLANK('Monitor Data'!H204),"",IF('Monitor Data'!H204&gt;Statistics!F$6,"YES","NO"))</f>
        <v/>
      </c>
      <c r="G204" s="3" t="str">
        <f>IF(ISBLANK('Monitor Data'!J204),"",IF('Monitor Data'!J204&gt;Statistics!G$6,"YES","NO"))</f>
        <v/>
      </c>
      <c r="H204" s="3" t="str">
        <f>IF(ISBLANK('Monitor Data'!L204),"",IF('Monitor Data'!L204&gt;Statistics!H$6,"YES","NO"))</f>
        <v/>
      </c>
      <c r="I204" s="3" t="str">
        <f>IF(ISBLANK('Monitor Data'!M204),"",IF('Monitor Data'!M204&gt;Statistics!I$6,"YES","NO"))</f>
        <v>YES</v>
      </c>
      <c r="J204" s="3" t="str">
        <f>IF(ISBLANK('Monitor Data'!O204),"",IF('Monitor Data'!O204&gt;Statistics!J$6,"YES","NO"))</f>
        <v/>
      </c>
      <c r="K204" s="3" t="str">
        <f>IF(ISBLANK('Monitor Data'!P204),"",IF('Monitor Data'!P204&gt;Statistics!K$6,"YES","NO"))</f>
        <v>YES</v>
      </c>
      <c r="L204" s="3" t="str">
        <f>IF(ISBLANK('Monitor Data'!Q204),"",IF('Monitor Data'!Q204&gt;Statistics!L$6,"YES","NO"))</f>
        <v/>
      </c>
      <c r="M204" s="3" t="str">
        <f>IF(ISBLANK('Monitor Data'!R204),"",IF('Monitor Data'!R204&gt;Statistics!M$6,"YES","NO"))</f>
        <v/>
      </c>
      <c r="N204" s="3" t="str">
        <f>IF(ISBLANK('Monitor Data'!S204),"",IF('Monitor Data'!S204&gt;Statistics!N$6,"YES","NO"))</f>
        <v/>
      </c>
    </row>
    <row r="205" spans="1:14" x14ac:dyDescent="0.25">
      <c r="A205" s="8">
        <v>44400</v>
      </c>
      <c r="B205" s="3" t="str">
        <f>IF(ISBLANK('Monitor Data'!B205),"",IF('Monitor Data'!B205&gt;Statistics!B$6,"YES","NO"))</f>
        <v/>
      </c>
      <c r="C205" s="3" t="str">
        <f>IF(ISBLANK('Monitor Data'!D205),"",IF('Monitor Data'!D205&gt;Statistics!C$6,"YES","NO"))</f>
        <v/>
      </c>
      <c r="D205" s="3" t="str">
        <f>IF(ISBLANK('Monitor Data'!E205),"",IF('Monitor Data'!E205&gt;Statistics!D$6,"YES","NO"))</f>
        <v>YES</v>
      </c>
      <c r="E205" s="3" t="str">
        <f>IF(ISBLANK('Monitor Data'!G205),"",IF('Monitor Data'!G205&gt;Statistics!E$6,"YES","NO"))</f>
        <v>YES</v>
      </c>
      <c r="F205" s="3" t="str">
        <f>IF(ISBLANK('Monitor Data'!H205),"",IF('Monitor Data'!H205&gt;Statistics!F$6,"YES","NO"))</f>
        <v/>
      </c>
      <c r="G205" s="3" t="str">
        <f>IF(ISBLANK('Monitor Data'!J205),"",IF('Monitor Data'!J205&gt;Statistics!G$6,"YES","NO"))</f>
        <v/>
      </c>
      <c r="H205" s="3" t="str">
        <f>IF(ISBLANK('Monitor Data'!L205),"",IF('Monitor Data'!L205&gt;Statistics!H$6,"YES","NO"))</f>
        <v/>
      </c>
      <c r="I205" s="3" t="str">
        <f>IF(ISBLANK('Monitor Data'!M205),"",IF('Monitor Data'!M205&gt;Statistics!I$6,"YES","NO"))</f>
        <v>YES</v>
      </c>
      <c r="J205" s="3" t="str">
        <f>IF(ISBLANK('Monitor Data'!O205),"",IF('Monitor Data'!O205&gt;Statistics!J$6,"YES","NO"))</f>
        <v/>
      </c>
      <c r="K205" s="3" t="str">
        <f>IF(ISBLANK('Monitor Data'!P205),"",IF('Monitor Data'!P205&gt;Statistics!K$6,"YES","NO"))</f>
        <v>YES</v>
      </c>
      <c r="L205" s="3" t="str">
        <f>IF(ISBLANK('Monitor Data'!Q205),"",IF('Monitor Data'!Q205&gt;Statistics!L$6,"YES","NO"))</f>
        <v/>
      </c>
      <c r="M205" s="3" t="str">
        <f>IF(ISBLANK('Monitor Data'!R205),"",IF('Monitor Data'!R205&gt;Statistics!M$6,"YES","NO"))</f>
        <v/>
      </c>
      <c r="N205" s="3" t="str">
        <f>IF(ISBLANK('Monitor Data'!S205),"",IF('Monitor Data'!S205&gt;Statistics!N$6,"YES","NO"))</f>
        <v/>
      </c>
    </row>
    <row r="206" spans="1:14" x14ac:dyDescent="0.25">
      <c r="A206" s="8">
        <v>44401</v>
      </c>
      <c r="B206" s="3" t="str">
        <f>IF(ISBLANK('Monitor Data'!B206),"",IF('Monitor Data'!B206&gt;Statistics!B$6,"YES","NO"))</f>
        <v>NO</v>
      </c>
      <c r="C206" s="3" t="str">
        <f>IF(ISBLANK('Monitor Data'!D206),"",IF('Monitor Data'!D206&gt;Statistics!C$6,"YES","NO"))</f>
        <v>YES</v>
      </c>
      <c r="D206" s="3" t="str">
        <f>IF(ISBLANK('Monitor Data'!E206),"",IF('Monitor Data'!E206&gt;Statistics!D$6,"YES","NO"))</f>
        <v>NO</v>
      </c>
      <c r="E206" s="3" t="str">
        <f>IF(ISBLANK('Monitor Data'!G206),"",IF('Monitor Data'!G206&gt;Statistics!E$6,"YES","NO"))</f>
        <v>NO</v>
      </c>
      <c r="F206" s="3" t="str">
        <f>IF(ISBLANK('Monitor Data'!H206),"",IF('Monitor Data'!H206&gt;Statistics!F$6,"YES","NO"))</f>
        <v>NO</v>
      </c>
      <c r="G206" s="3" t="str">
        <f>IF(ISBLANK('Monitor Data'!J206),"",IF('Monitor Data'!J206&gt;Statistics!G$6,"YES","NO"))</f>
        <v>YES</v>
      </c>
      <c r="H206" s="3" t="str">
        <f>IF(ISBLANK('Monitor Data'!L206),"",IF('Monitor Data'!L206&gt;Statistics!H$6,"YES","NO"))</f>
        <v>NO</v>
      </c>
      <c r="I206" s="3" t="str">
        <f>IF(ISBLANK('Monitor Data'!M206),"",IF('Monitor Data'!M206&gt;Statistics!I$6,"YES","NO"))</f>
        <v>NO</v>
      </c>
      <c r="J206" s="3" t="str">
        <f>IF(ISBLANK('Monitor Data'!O206),"",IF('Monitor Data'!O206&gt;Statistics!J$6,"YES","NO"))</f>
        <v>NO</v>
      </c>
      <c r="K206" s="3" t="str">
        <f>IF(ISBLANK('Monitor Data'!P206),"",IF('Monitor Data'!P206&gt;Statistics!K$6,"YES","NO"))</f>
        <v>NO</v>
      </c>
      <c r="L206" s="3" t="str">
        <f>IF(ISBLANK('Monitor Data'!Q206),"",IF('Monitor Data'!Q206&gt;Statistics!L$6,"YES","NO"))</f>
        <v>YES</v>
      </c>
      <c r="M206" s="3" t="str">
        <f>IF(ISBLANK('Monitor Data'!R206),"",IF('Monitor Data'!R206&gt;Statistics!M$6,"YES","NO"))</f>
        <v>NO</v>
      </c>
      <c r="N206" s="3" t="str">
        <f>IF(ISBLANK('Monitor Data'!S206),"",IF('Monitor Data'!S206&gt;Statistics!N$6,"YES","NO"))</f>
        <v>NO</v>
      </c>
    </row>
    <row r="207" spans="1:14" x14ac:dyDescent="0.25">
      <c r="A207" s="8">
        <v>44402</v>
      </c>
      <c r="B207" s="3" t="str">
        <f>IF(ISBLANK('Monitor Data'!B207),"",IF('Monitor Data'!B207&gt;Statistics!B$6,"YES","NO"))</f>
        <v/>
      </c>
      <c r="C207" s="3" t="str">
        <f>IF(ISBLANK('Monitor Data'!D207),"",IF('Monitor Data'!D207&gt;Statistics!C$6,"YES","NO"))</f>
        <v/>
      </c>
      <c r="D207" s="3" t="str">
        <f>IF(ISBLANK('Monitor Data'!E207),"",IF('Monitor Data'!E207&gt;Statistics!D$6,"YES","NO"))</f>
        <v>NO</v>
      </c>
      <c r="E207" s="3" t="str">
        <f>IF(ISBLANK('Monitor Data'!G207),"",IF('Monitor Data'!G207&gt;Statistics!E$6,"YES","NO"))</f>
        <v>NO</v>
      </c>
      <c r="F207" s="3" t="str">
        <f>IF(ISBLANK('Monitor Data'!H207),"",IF('Monitor Data'!H207&gt;Statistics!F$6,"YES","NO"))</f>
        <v/>
      </c>
      <c r="G207" s="3" t="str">
        <f>IF(ISBLANK('Monitor Data'!J207),"",IF('Monitor Data'!J207&gt;Statistics!G$6,"YES","NO"))</f>
        <v/>
      </c>
      <c r="H207" s="3" t="str">
        <f>IF(ISBLANK('Monitor Data'!L207),"",IF('Monitor Data'!L207&gt;Statistics!H$6,"YES","NO"))</f>
        <v/>
      </c>
      <c r="I207" s="3" t="str">
        <f>IF(ISBLANK('Monitor Data'!M207),"",IF('Monitor Data'!M207&gt;Statistics!I$6,"YES","NO"))</f>
        <v>NO</v>
      </c>
      <c r="J207" s="3" t="str">
        <f>IF(ISBLANK('Monitor Data'!O207),"",IF('Monitor Data'!O207&gt;Statistics!J$6,"YES","NO"))</f>
        <v/>
      </c>
      <c r="K207" s="3" t="str">
        <f>IF(ISBLANK('Monitor Data'!P207),"",IF('Monitor Data'!P207&gt;Statistics!K$6,"YES","NO"))</f>
        <v>NO</v>
      </c>
      <c r="L207" s="3" t="str">
        <f>IF(ISBLANK('Monitor Data'!Q207),"",IF('Monitor Data'!Q207&gt;Statistics!L$6,"YES","NO"))</f>
        <v/>
      </c>
      <c r="M207" s="3" t="str">
        <f>IF(ISBLANK('Monitor Data'!R207),"",IF('Monitor Data'!R207&gt;Statistics!M$6,"YES","NO"))</f>
        <v/>
      </c>
      <c r="N207" s="3" t="str">
        <f>IF(ISBLANK('Monitor Data'!S207),"",IF('Monitor Data'!S207&gt;Statistics!N$6,"YES","NO"))</f>
        <v/>
      </c>
    </row>
    <row r="208" spans="1:14" x14ac:dyDescent="0.25">
      <c r="A208" s="8">
        <v>44403</v>
      </c>
      <c r="B208" s="3" t="str">
        <f>IF(ISBLANK('Monitor Data'!B208),"",IF('Monitor Data'!B208&gt;Statistics!B$6,"YES","NO"))</f>
        <v/>
      </c>
      <c r="C208" s="3" t="str">
        <f>IF(ISBLANK('Monitor Data'!D208),"",IF('Monitor Data'!D208&gt;Statistics!C$6,"YES","NO"))</f>
        <v/>
      </c>
      <c r="D208" s="3" t="str">
        <f>IF(ISBLANK('Monitor Data'!E208),"",IF('Monitor Data'!E208&gt;Statistics!D$6,"YES","NO"))</f>
        <v>NO</v>
      </c>
      <c r="E208" s="3" t="str">
        <f>IF(ISBLANK('Monitor Data'!G208),"",IF('Monitor Data'!G208&gt;Statistics!E$6,"YES","NO"))</f>
        <v>NO</v>
      </c>
      <c r="F208" s="3" t="str">
        <f>IF(ISBLANK('Monitor Data'!H208),"",IF('Monitor Data'!H208&gt;Statistics!F$6,"YES","NO"))</f>
        <v/>
      </c>
      <c r="G208" s="3" t="str">
        <f>IF(ISBLANK('Monitor Data'!J208),"",IF('Monitor Data'!J208&gt;Statistics!G$6,"YES","NO"))</f>
        <v/>
      </c>
      <c r="H208" s="3" t="str">
        <f>IF(ISBLANK('Monitor Data'!L208),"",IF('Monitor Data'!L208&gt;Statistics!H$6,"YES","NO"))</f>
        <v/>
      </c>
      <c r="I208" s="3" t="str">
        <f>IF(ISBLANK('Monitor Data'!M208),"",IF('Monitor Data'!M208&gt;Statistics!I$6,"YES","NO"))</f>
        <v>NO</v>
      </c>
      <c r="J208" s="3" t="str">
        <f>IF(ISBLANK('Monitor Data'!O208),"",IF('Monitor Data'!O208&gt;Statistics!J$6,"YES","NO"))</f>
        <v/>
      </c>
      <c r="K208" s="3" t="str">
        <f>IF(ISBLANK('Monitor Data'!P208),"",IF('Monitor Data'!P208&gt;Statistics!K$6,"YES","NO"))</f>
        <v>NO</v>
      </c>
      <c r="L208" s="3" t="str">
        <f>IF(ISBLANK('Monitor Data'!Q208),"",IF('Monitor Data'!Q208&gt;Statistics!L$6,"YES","NO"))</f>
        <v/>
      </c>
      <c r="M208" s="3" t="str">
        <f>IF(ISBLANK('Monitor Data'!R208),"",IF('Monitor Data'!R208&gt;Statistics!M$6,"YES","NO"))</f>
        <v/>
      </c>
      <c r="N208" s="3" t="str">
        <f>IF(ISBLANK('Monitor Data'!S208),"",IF('Monitor Data'!S208&gt;Statistics!N$6,"YES","NO"))</f>
        <v/>
      </c>
    </row>
    <row r="209" spans="1:14" x14ac:dyDescent="0.25">
      <c r="A209" s="8">
        <v>44404</v>
      </c>
      <c r="B209" s="3" t="str">
        <f>IF(ISBLANK('Monitor Data'!B209),"",IF('Monitor Data'!B209&gt;Statistics!B$6,"YES","NO"))</f>
        <v>NO</v>
      </c>
      <c r="C209" s="3" t="str">
        <f>IF(ISBLANK('Monitor Data'!D209),"",IF('Monitor Data'!D209&gt;Statistics!C$6,"YES","NO"))</f>
        <v>NO</v>
      </c>
      <c r="D209" s="3" t="str">
        <f>IF(ISBLANK('Monitor Data'!E209),"",IF('Monitor Data'!E209&gt;Statistics!D$6,"YES","NO"))</f>
        <v>NO</v>
      </c>
      <c r="E209" s="3" t="str">
        <f>IF(ISBLANK('Monitor Data'!G209),"",IF('Monitor Data'!G209&gt;Statistics!E$6,"YES","NO"))</f>
        <v>NO</v>
      </c>
      <c r="F209" s="3" t="str">
        <f>IF(ISBLANK('Monitor Data'!H209),"",IF('Monitor Data'!H209&gt;Statistics!F$6,"YES","NO"))</f>
        <v>NO</v>
      </c>
      <c r="G209" s="3" t="str">
        <f>IF(ISBLANK('Monitor Data'!J209),"",IF('Monitor Data'!J209&gt;Statistics!G$6,"YES","NO"))</f>
        <v>NO</v>
      </c>
      <c r="H209" s="3" t="str">
        <f>IF(ISBLANK('Monitor Data'!L209),"",IF('Monitor Data'!L209&gt;Statistics!H$6,"YES","NO"))</f>
        <v>NO</v>
      </c>
      <c r="I209" s="3" t="str">
        <f>IF(ISBLANK('Monitor Data'!M209),"",IF('Monitor Data'!M209&gt;Statistics!I$6,"YES","NO"))</f>
        <v>NO</v>
      </c>
      <c r="J209" s="3" t="str">
        <f>IF(ISBLANK('Monitor Data'!O209),"",IF('Monitor Data'!O209&gt;Statistics!J$6,"YES","NO"))</f>
        <v>NO</v>
      </c>
      <c r="K209" s="3" t="str">
        <f>IF(ISBLANK('Monitor Data'!P209),"",IF('Monitor Data'!P209&gt;Statistics!K$6,"YES","NO"))</f>
        <v>NO</v>
      </c>
      <c r="L209" s="3" t="str">
        <f>IF(ISBLANK('Monitor Data'!Q209),"",IF('Monitor Data'!Q209&gt;Statistics!L$6,"YES","NO"))</f>
        <v>NO</v>
      </c>
      <c r="M209" s="3" t="str">
        <f>IF(ISBLANK('Monitor Data'!R209),"",IF('Monitor Data'!R209&gt;Statistics!M$6,"YES","NO"))</f>
        <v>YES</v>
      </c>
      <c r="N209" s="3" t="str">
        <f>IF(ISBLANK('Monitor Data'!S209),"",IF('Monitor Data'!S209&gt;Statistics!N$6,"YES","NO"))</f>
        <v>NO</v>
      </c>
    </row>
    <row r="210" spans="1:14" x14ac:dyDescent="0.25">
      <c r="A210" s="8">
        <v>44405</v>
      </c>
      <c r="B210" s="3" t="str">
        <f>IF(ISBLANK('Monitor Data'!B210),"",IF('Monitor Data'!B210&gt;Statistics!B$6,"YES","NO"))</f>
        <v/>
      </c>
      <c r="C210" s="3" t="str">
        <f>IF(ISBLANK('Monitor Data'!D210),"",IF('Monitor Data'!D210&gt;Statistics!C$6,"YES","NO"))</f>
        <v/>
      </c>
      <c r="D210" s="3" t="str">
        <f>IF(ISBLANK('Monitor Data'!E210),"",IF('Monitor Data'!E210&gt;Statistics!D$6,"YES","NO"))</f>
        <v>NO</v>
      </c>
      <c r="E210" s="3" t="str">
        <f>IF(ISBLANK('Monitor Data'!G210),"",IF('Monitor Data'!G210&gt;Statistics!E$6,"YES","NO"))</f>
        <v>NO</v>
      </c>
      <c r="F210" s="3" t="str">
        <f>IF(ISBLANK('Monitor Data'!H210),"",IF('Monitor Data'!H210&gt;Statistics!F$6,"YES","NO"))</f>
        <v/>
      </c>
      <c r="G210" s="3" t="str">
        <f>IF(ISBLANK('Monitor Data'!J210),"",IF('Monitor Data'!J210&gt;Statistics!G$6,"YES","NO"))</f>
        <v/>
      </c>
      <c r="H210" s="3" t="str">
        <f>IF(ISBLANK('Monitor Data'!L210),"",IF('Monitor Data'!L210&gt;Statistics!H$6,"YES","NO"))</f>
        <v/>
      </c>
      <c r="I210" s="3" t="str">
        <f>IF(ISBLANK('Monitor Data'!M210),"",IF('Monitor Data'!M210&gt;Statistics!I$6,"YES","NO"))</f>
        <v>YES</v>
      </c>
      <c r="J210" s="3" t="str">
        <f>IF(ISBLANK('Monitor Data'!O210),"",IF('Monitor Data'!O210&gt;Statistics!J$6,"YES","NO"))</f>
        <v/>
      </c>
      <c r="K210" s="3" t="str">
        <f>IF(ISBLANK('Monitor Data'!P210),"",IF('Monitor Data'!P210&gt;Statistics!K$6,"YES","NO"))</f>
        <v>YES</v>
      </c>
      <c r="L210" s="3" t="str">
        <f>IF(ISBLANK('Monitor Data'!Q210),"",IF('Monitor Data'!Q210&gt;Statistics!L$6,"YES","NO"))</f>
        <v/>
      </c>
      <c r="M210" s="3" t="str">
        <f>IF(ISBLANK('Monitor Data'!R210),"",IF('Monitor Data'!R210&gt;Statistics!M$6,"YES","NO"))</f>
        <v/>
      </c>
      <c r="N210" s="3" t="str">
        <f>IF(ISBLANK('Monitor Data'!S210),"",IF('Monitor Data'!S210&gt;Statistics!N$6,"YES","NO"))</f>
        <v/>
      </c>
    </row>
    <row r="211" spans="1:14" x14ac:dyDescent="0.25">
      <c r="A211" s="8">
        <v>44406</v>
      </c>
      <c r="B211" s="3" t="str">
        <f>IF(ISBLANK('Monitor Data'!B211),"",IF('Monitor Data'!B211&gt;Statistics!B$6,"YES","NO"))</f>
        <v/>
      </c>
      <c r="C211" s="3" t="str">
        <f>IF(ISBLANK('Monitor Data'!D211),"",IF('Monitor Data'!D211&gt;Statistics!C$6,"YES","NO"))</f>
        <v/>
      </c>
      <c r="D211" s="3" t="str">
        <f>IF(ISBLANK('Monitor Data'!E211),"",IF('Monitor Data'!E211&gt;Statistics!D$6,"YES","NO"))</f>
        <v>YES</v>
      </c>
      <c r="E211" s="3" t="str">
        <f>IF(ISBLANK('Monitor Data'!G211),"",IF('Monitor Data'!G211&gt;Statistics!E$6,"YES","NO"))</f>
        <v>YES</v>
      </c>
      <c r="F211" s="3" t="str">
        <f>IF(ISBLANK('Monitor Data'!H211),"",IF('Monitor Data'!H211&gt;Statistics!F$6,"YES","NO"))</f>
        <v/>
      </c>
      <c r="G211" s="3" t="str">
        <f>IF(ISBLANK('Monitor Data'!J211),"",IF('Monitor Data'!J211&gt;Statistics!G$6,"YES","NO"))</f>
        <v/>
      </c>
      <c r="H211" s="3" t="str">
        <f>IF(ISBLANK('Monitor Data'!L211),"",IF('Monitor Data'!L211&gt;Statistics!H$6,"YES","NO"))</f>
        <v/>
      </c>
      <c r="I211" s="3" t="str">
        <f>IF(ISBLANK('Monitor Data'!M211),"",IF('Monitor Data'!M211&gt;Statistics!I$6,"YES","NO"))</f>
        <v>YES</v>
      </c>
      <c r="J211" s="3" t="str">
        <f>IF(ISBLANK('Monitor Data'!O211),"",IF('Monitor Data'!O211&gt;Statistics!J$6,"YES","NO"))</f>
        <v/>
      </c>
      <c r="K211" s="3" t="str">
        <f>IF(ISBLANK('Monitor Data'!P211),"",IF('Monitor Data'!P211&gt;Statistics!K$6,"YES","NO"))</f>
        <v>YES</v>
      </c>
      <c r="L211" s="3" t="str">
        <f>IF(ISBLANK('Monitor Data'!Q211),"",IF('Monitor Data'!Q211&gt;Statistics!L$6,"YES","NO"))</f>
        <v/>
      </c>
      <c r="M211" s="3" t="str">
        <f>IF(ISBLANK('Monitor Data'!R211),"",IF('Monitor Data'!R211&gt;Statistics!M$6,"YES","NO"))</f>
        <v/>
      </c>
      <c r="N211" s="3" t="str">
        <f>IF(ISBLANK('Monitor Data'!S211),"",IF('Monitor Data'!S211&gt;Statistics!N$6,"YES","NO"))</f>
        <v/>
      </c>
    </row>
    <row r="212" spans="1:14" x14ac:dyDescent="0.25">
      <c r="A212" s="8">
        <v>44407</v>
      </c>
      <c r="B212" s="3" t="str">
        <f>IF(ISBLANK('Monitor Data'!B212),"",IF('Monitor Data'!B212&gt;Statistics!B$6,"YES","NO"))</f>
        <v>YES</v>
      </c>
      <c r="C212" s="3" t="str">
        <f>IF(ISBLANK('Monitor Data'!D212),"",IF('Monitor Data'!D212&gt;Statistics!C$6,"YES","NO"))</f>
        <v>NO</v>
      </c>
      <c r="D212" s="3" t="str">
        <f>IF(ISBLANK('Monitor Data'!E212),"",IF('Monitor Data'!E212&gt;Statistics!D$6,"YES","NO"))</f>
        <v>YES</v>
      </c>
      <c r="E212" s="3" t="str">
        <f>IF(ISBLANK('Monitor Data'!G212),"",IF('Monitor Data'!G212&gt;Statistics!E$6,"YES","NO"))</f>
        <v>NO</v>
      </c>
      <c r="F212" s="3" t="str">
        <f>IF(ISBLANK('Monitor Data'!H212),"",IF('Monitor Data'!H212&gt;Statistics!F$6,"YES","NO"))</f>
        <v>YES</v>
      </c>
      <c r="G212" s="3" t="str">
        <f>IF(ISBLANK('Monitor Data'!J212),"",IF('Monitor Data'!J212&gt;Statistics!G$6,"YES","NO"))</f>
        <v>NO</v>
      </c>
      <c r="H212" s="3" t="str">
        <f>IF(ISBLANK('Monitor Data'!L212),"",IF('Monitor Data'!L212&gt;Statistics!H$6,"YES","NO"))</f>
        <v>YES</v>
      </c>
      <c r="I212" s="3" t="str">
        <f>IF(ISBLANK('Monitor Data'!M212),"",IF('Monitor Data'!M212&gt;Statistics!I$6,"YES","NO"))</f>
        <v>YES</v>
      </c>
      <c r="J212" s="3" t="str">
        <f>IF(ISBLANK('Monitor Data'!O212),"",IF('Monitor Data'!O212&gt;Statistics!J$6,"YES","NO"))</f>
        <v>YES</v>
      </c>
      <c r="K212" s="3" t="str">
        <f>IF(ISBLANK('Monitor Data'!P212),"",IF('Monitor Data'!P212&gt;Statistics!K$6,"YES","NO"))</f>
        <v>NO</v>
      </c>
      <c r="L212" s="3" t="str">
        <f>IF(ISBLANK('Monitor Data'!Q212),"",IF('Monitor Data'!Q212&gt;Statistics!L$6,"YES","NO"))</f>
        <v>NO</v>
      </c>
      <c r="M212" s="3" t="str">
        <f>IF(ISBLANK('Monitor Data'!R212),"",IF('Monitor Data'!R212&gt;Statistics!M$6,"YES","NO"))</f>
        <v>YES</v>
      </c>
      <c r="N212" s="3" t="str">
        <f>IF(ISBLANK('Monitor Data'!S212),"",IF('Monitor Data'!S212&gt;Statistics!N$6,"YES","NO"))</f>
        <v>YES</v>
      </c>
    </row>
    <row r="213" spans="1:14" x14ac:dyDescent="0.25">
      <c r="A213" s="8">
        <v>44408</v>
      </c>
      <c r="B213" s="3" t="str">
        <f>IF(ISBLANK('Monitor Data'!B213),"",IF('Monitor Data'!B213&gt;Statistics!B$6,"YES","NO"))</f>
        <v/>
      </c>
      <c r="C213" s="3" t="str">
        <f>IF(ISBLANK('Monitor Data'!D213),"",IF('Monitor Data'!D213&gt;Statistics!C$6,"YES","NO"))</f>
        <v/>
      </c>
      <c r="D213" s="3" t="str">
        <f>IF(ISBLANK('Monitor Data'!E213),"",IF('Monitor Data'!E213&gt;Statistics!D$6,"YES","NO"))</f>
        <v>YES</v>
      </c>
      <c r="E213" s="3" t="str">
        <f>IF(ISBLANK('Monitor Data'!G213),"",IF('Monitor Data'!G213&gt;Statistics!E$6,"YES","NO"))</f>
        <v>YES</v>
      </c>
      <c r="F213" s="3" t="str">
        <f>IF(ISBLANK('Monitor Data'!H213),"",IF('Monitor Data'!H213&gt;Statistics!F$6,"YES","NO"))</f>
        <v/>
      </c>
      <c r="G213" s="3" t="str">
        <f>IF(ISBLANK('Monitor Data'!J213),"",IF('Monitor Data'!J213&gt;Statistics!G$6,"YES","NO"))</f>
        <v/>
      </c>
      <c r="H213" s="3" t="str">
        <f>IF(ISBLANK('Monitor Data'!L213),"",IF('Monitor Data'!L213&gt;Statistics!H$6,"YES","NO"))</f>
        <v/>
      </c>
      <c r="I213" s="3" t="str">
        <f>IF(ISBLANK('Monitor Data'!M213),"",IF('Monitor Data'!M213&gt;Statistics!I$6,"YES","NO"))</f>
        <v>YES</v>
      </c>
      <c r="J213" s="3" t="str">
        <f>IF(ISBLANK('Monitor Data'!O213),"",IF('Monitor Data'!O213&gt;Statistics!J$6,"YES","NO"))</f>
        <v/>
      </c>
      <c r="K213" s="3" t="str">
        <f>IF(ISBLANK('Monitor Data'!P213),"",IF('Monitor Data'!P213&gt;Statistics!K$6,"YES","NO"))</f>
        <v>YES</v>
      </c>
      <c r="L213" s="3" t="str">
        <f>IF(ISBLANK('Monitor Data'!Q213),"",IF('Monitor Data'!Q213&gt;Statistics!L$6,"YES","NO"))</f>
        <v/>
      </c>
      <c r="M213" s="3" t="str">
        <f>IF(ISBLANK('Monitor Data'!R213),"",IF('Monitor Data'!R213&gt;Statistics!M$6,"YES","NO"))</f>
        <v/>
      </c>
      <c r="N213" s="3" t="str">
        <f>IF(ISBLANK('Monitor Data'!S213),"",IF('Monitor Data'!S213&gt;Statistics!N$6,"YES","NO"))</f>
        <v/>
      </c>
    </row>
    <row r="214" spans="1:14" x14ac:dyDescent="0.25">
      <c r="A214" s="8">
        <v>44409</v>
      </c>
      <c r="B214" s="3" t="str">
        <f>IF(ISBLANK('Monitor Data'!B214),"",IF('Monitor Data'!B214&gt;Statistics!B$6,"YES","NO"))</f>
        <v/>
      </c>
      <c r="C214" s="3" t="str">
        <f>IF(ISBLANK('Monitor Data'!D214),"",IF('Monitor Data'!D214&gt;Statistics!C$6,"YES","NO"))</f>
        <v/>
      </c>
      <c r="D214" s="3" t="str">
        <f>IF(ISBLANK('Monitor Data'!E214),"",IF('Monitor Data'!E214&gt;Statistics!D$6,"YES","NO"))</f>
        <v>YES</v>
      </c>
      <c r="E214" s="3" t="str">
        <f>IF(ISBLANK('Monitor Data'!G214),"",IF('Monitor Data'!G214&gt;Statistics!E$6,"YES","NO"))</f>
        <v>YES</v>
      </c>
      <c r="F214" s="3" t="str">
        <f>IF(ISBLANK('Monitor Data'!H214),"",IF('Monitor Data'!H214&gt;Statistics!F$6,"YES","NO"))</f>
        <v/>
      </c>
      <c r="G214" s="3" t="str">
        <f>IF(ISBLANK('Monitor Data'!J214),"",IF('Monitor Data'!J214&gt;Statistics!G$6,"YES","NO"))</f>
        <v/>
      </c>
      <c r="H214" s="3" t="str">
        <f>IF(ISBLANK('Monitor Data'!L214),"",IF('Monitor Data'!L214&gt;Statistics!H$6,"YES","NO"))</f>
        <v/>
      </c>
      <c r="I214" s="3" t="str">
        <f>IF(ISBLANK('Monitor Data'!M214),"",IF('Monitor Data'!M214&gt;Statistics!I$6,"YES","NO"))</f>
        <v>YES</v>
      </c>
      <c r="J214" s="3" t="str">
        <f>IF(ISBLANK('Monitor Data'!O214),"",IF('Monitor Data'!O214&gt;Statistics!J$6,"YES","NO"))</f>
        <v/>
      </c>
      <c r="K214" s="3" t="str">
        <f>IF(ISBLANK('Monitor Data'!P214),"",IF('Monitor Data'!P214&gt;Statistics!K$6,"YES","NO"))</f>
        <v>YES</v>
      </c>
      <c r="L214" s="3" t="str">
        <f>IF(ISBLANK('Monitor Data'!Q214),"",IF('Monitor Data'!Q214&gt;Statistics!L$6,"YES","NO"))</f>
        <v/>
      </c>
      <c r="M214" s="3" t="str">
        <f>IF(ISBLANK('Monitor Data'!R214),"",IF('Monitor Data'!R214&gt;Statistics!M$6,"YES","NO"))</f>
        <v/>
      </c>
      <c r="N214" s="3" t="str">
        <f>IF(ISBLANK('Monitor Data'!S214),"",IF('Monitor Data'!S214&gt;Statistics!N$6,"YES","NO"))</f>
        <v/>
      </c>
    </row>
    <row r="215" spans="1:14" x14ac:dyDescent="0.25">
      <c r="A215" s="8">
        <v>44410</v>
      </c>
      <c r="B215" s="3" t="str">
        <f>IF(ISBLANK('Monitor Data'!B215),"",IF('Monitor Data'!B215&gt;Statistics!B$6,"YES","NO"))</f>
        <v>NO</v>
      </c>
      <c r="C215" s="3" t="str">
        <f>IF(ISBLANK('Monitor Data'!D215),"",IF('Monitor Data'!D215&gt;Statistics!C$6,"YES","NO"))</f>
        <v>NO</v>
      </c>
      <c r="D215" s="3" t="str">
        <f>IF(ISBLANK('Monitor Data'!E215),"",IF('Monitor Data'!E215&gt;Statistics!D$6,"YES","NO"))</f>
        <v>NO</v>
      </c>
      <c r="E215" s="3" t="str">
        <f>IF(ISBLANK('Monitor Data'!G215),"",IF('Monitor Data'!G215&gt;Statistics!E$6,"YES","NO"))</f>
        <v>NO</v>
      </c>
      <c r="F215" s="3" t="str">
        <f>IF(ISBLANK('Monitor Data'!H215),"",IF('Monitor Data'!H215&gt;Statistics!F$6,"YES","NO"))</f>
        <v>YES</v>
      </c>
      <c r="G215" s="3" t="str">
        <f>IF(ISBLANK('Monitor Data'!J215),"",IF('Monitor Data'!J215&gt;Statistics!G$6,"YES","NO"))</f>
        <v>NO</v>
      </c>
      <c r="H215" s="3" t="str">
        <f>IF(ISBLANK('Monitor Data'!L215),"",IF('Monitor Data'!L215&gt;Statistics!H$6,"YES","NO"))</f>
        <v>NO</v>
      </c>
      <c r="I215" s="3" t="str">
        <f>IF(ISBLANK('Monitor Data'!M215),"",IF('Monitor Data'!M215&gt;Statistics!I$6,"YES","NO"))</f>
        <v>NO</v>
      </c>
      <c r="J215" s="3" t="str">
        <f>IF(ISBLANK('Monitor Data'!O215),"",IF('Monitor Data'!O215&gt;Statistics!J$6,"YES","NO"))</f>
        <v>YES</v>
      </c>
      <c r="K215" s="3" t="str">
        <f>IF(ISBLANK('Monitor Data'!P215),"",IF('Monitor Data'!P215&gt;Statistics!K$6,"YES","NO"))</f>
        <v>NO</v>
      </c>
      <c r="L215" s="3" t="str">
        <f>IF(ISBLANK('Monitor Data'!Q215),"",IF('Monitor Data'!Q215&gt;Statistics!L$6,"YES","NO"))</f>
        <v>NO</v>
      </c>
      <c r="M215" s="3" t="str">
        <f>IF(ISBLANK('Monitor Data'!R215),"",IF('Monitor Data'!R215&gt;Statistics!M$6,"YES","NO"))</f>
        <v>NO</v>
      </c>
      <c r="N215" s="3" t="str">
        <f>IF(ISBLANK('Monitor Data'!S215),"",IF('Monitor Data'!S215&gt;Statistics!N$6,"YES","NO"))</f>
        <v/>
      </c>
    </row>
    <row r="216" spans="1:14" x14ac:dyDescent="0.25">
      <c r="A216" s="8">
        <v>44411</v>
      </c>
      <c r="B216" s="3" t="str">
        <f>IF(ISBLANK('Monitor Data'!B216),"",IF('Monitor Data'!B216&gt;Statistics!B$6,"YES","NO"))</f>
        <v/>
      </c>
      <c r="C216" s="3" t="str">
        <f>IF(ISBLANK('Monitor Data'!D216),"",IF('Monitor Data'!D216&gt;Statistics!C$6,"YES","NO"))</f>
        <v/>
      </c>
      <c r="D216" s="3" t="str">
        <f>IF(ISBLANK('Monitor Data'!E216),"",IF('Monitor Data'!E216&gt;Statistics!D$6,"YES","NO"))</f>
        <v>NO</v>
      </c>
      <c r="E216" s="3" t="str">
        <f>IF(ISBLANK('Monitor Data'!G216),"",IF('Monitor Data'!G216&gt;Statistics!E$6,"YES","NO"))</f>
        <v>NO</v>
      </c>
      <c r="F216" s="3" t="str">
        <f>IF(ISBLANK('Monitor Data'!H216),"",IF('Monitor Data'!H216&gt;Statistics!F$6,"YES","NO"))</f>
        <v/>
      </c>
      <c r="G216" s="3" t="str">
        <f>IF(ISBLANK('Monitor Data'!J216),"",IF('Monitor Data'!J216&gt;Statistics!G$6,"YES","NO"))</f>
        <v/>
      </c>
      <c r="H216" s="3" t="str">
        <f>IF(ISBLANK('Monitor Data'!L216),"",IF('Monitor Data'!L216&gt;Statistics!H$6,"YES","NO"))</f>
        <v/>
      </c>
      <c r="I216" s="3" t="str">
        <f>IF(ISBLANK('Monitor Data'!M216),"",IF('Monitor Data'!M216&gt;Statistics!I$6,"YES","NO"))</f>
        <v>NO</v>
      </c>
      <c r="J216" s="3" t="str">
        <f>IF(ISBLANK('Monitor Data'!O216),"",IF('Monitor Data'!O216&gt;Statistics!J$6,"YES","NO"))</f>
        <v/>
      </c>
      <c r="K216" s="3" t="str">
        <f>IF(ISBLANK('Monitor Data'!P216),"",IF('Monitor Data'!P216&gt;Statistics!K$6,"YES","NO"))</f>
        <v>NO</v>
      </c>
      <c r="L216" s="3" t="str">
        <f>IF(ISBLANK('Monitor Data'!Q216),"",IF('Monitor Data'!Q216&gt;Statistics!L$6,"YES","NO"))</f>
        <v/>
      </c>
      <c r="M216" s="3" t="str">
        <f>IF(ISBLANK('Monitor Data'!R216),"",IF('Monitor Data'!R216&gt;Statistics!M$6,"YES","NO"))</f>
        <v/>
      </c>
      <c r="N216" s="3" t="str">
        <f>IF(ISBLANK('Monitor Data'!S216),"",IF('Monitor Data'!S216&gt;Statistics!N$6,"YES","NO"))</f>
        <v/>
      </c>
    </row>
    <row r="217" spans="1:14" x14ac:dyDescent="0.25">
      <c r="A217" s="8">
        <v>44412</v>
      </c>
      <c r="B217" s="3" t="str">
        <f>IF(ISBLANK('Monitor Data'!B217),"",IF('Monitor Data'!B217&gt;Statistics!B$6,"YES","NO"))</f>
        <v/>
      </c>
      <c r="C217" s="3" t="str">
        <f>IF(ISBLANK('Monitor Data'!D217),"",IF('Monitor Data'!D217&gt;Statistics!C$6,"YES","NO"))</f>
        <v/>
      </c>
      <c r="D217" s="3" t="str">
        <f>IF(ISBLANK('Monitor Data'!E217),"",IF('Monitor Data'!E217&gt;Statistics!D$6,"YES","NO"))</f>
        <v>NO</v>
      </c>
      <c r="E217" s="3" t="str">
        <f>IF(ISBLANK('Monitor Data'!G217),"",IF('Monitor Data'!G217&gt;Statistics!E$6,"YES","NO"))</f>
        <v>NO</v>
      </c>
      <c r="F217" s="3" t="str">
        <f>IF(ISBLANK('Monitor Data'!H217),"",IF('Monitor Data'!H217&gt;Statistics!F$6,"YES","NO"))</f>
        <v/>
      </c>
      <c r="G217" s="3" t="str">
        <f>IF(ISBLANK('Monitor Data'!J217),"",IF('Monitor Data'!J217&gt;Statistics!G$6,"YES","NO"))</f>
        <v/>
      </c>
      <c r="H217" s="3" t="str">
        <f>IF(ISBLANK('Monitor Data'!L217),"",IF('Monitor Data'!L217&gt;Statistics!H$6,"YES","NO"))</f>
        <v/>
      </c>
      <c r="I217" s="3" t="str">
        <f>IF(ISBLANK('Monitor Data'!M217),"",IF('Monitor Data'!M217&gt;Statistics!I$6,"YES","NO"))</f>
        <v>NO</v>
      </c>
      <c r="J217" s="3" t="str">
        <f>IF(ISBLANK('Monitor Data'!O217),"",IF('Monitor Data'!O217&gt;Statistics!J$6,"YES","NO"))</f>
        <v/>
      </c>
      <c r="K217" s="3" t="str">
        <f>IF(ISBLANK('Monitor Data'!P217),"",IF('Monitor Data'!P217&gt;Statistics!K$6,"YES","NO"))</f>
        <v>NO</v>
      </c>
      <c r="L217" s="3" t="str">
        <f>IF(ISBLANK('Monitor Data'!Q217),"",IF('Monitor Data'!Q217&gt;Statistics!L$6,"YES","NO"))</f>
        <v/>
      </c>
      <c r="M217" s="3" t="str">
        <f>IF(ISBLANK('Monitor Data'!R217),"",IF('Monitor Data'!R217&gt;Statistics!M$6,"YES","NO"))</f>
        <v/>
      </c>
      <c r="N217" s="3" t="str">
        <f>IF(ISBLANK('Monitor Data'!S217),"",IF('Monitor Data'!S217&gt;Statistics!N$6,"YES","NO"))</f>
        <v/>
      </c>
    </row>
    <row r="218" spans="1:14" x14ac:dyDescent="0.25">
      <c r="A218" s="8">
        <v>44413</v>
      </c>
      <c r="B218" s="3" t="str">
        <f>IF(ISBLANK('Monitor Data'!B218),"",IF('Monitor Data'!B218&gt;Statistics!B$6,"YES","NO"))</f>
        <v>NO</v>
      </c>
      <c r="C218" s="3" t="str">
        <f>IF(ISBLANK('Monitor Data'!D218),"",IF('Monitor Data'!D218&gt;Statistics!C$6,"YES","NO"))</f>
        <v>NO</v>
      </c>
      <c r="D218" s="3" t="str">
        <f>IF(ISBLANK('Monitor Data'!E218),"",IF('Monitor Data'!E218&gt;Statistics!D$6,"YES","NO"))</f>
        <v>NO</v>
      </c>
      <c r="E218" s="3" t="str">
        <f>IF(ISBLANK('Monitor Data'!G218),"",IF('Monitor Data'!G218&gt;Statistics!E$6,"YES","NO"))</f>
        <v>NO</v>
      </c>
      <c r="F218" s="3" t="str">
        <f>IF(ISBLANK('Monitor Data'!H218),"",IF('Monitor Data'!H218&gt;Statistics!F$6,"YES","NO"))</f>
        <v>YES</v>
      </c>
      <c r="G218" s="3" t="str">
        <f>IF(ISBLANK('Monitor Data'!J218),"",IF('Monitor Data'!J218&gt;Statistics!G$6,"YES","NO"))</f>
        <v>NO</v>
      </c>
      <c r="H218" s="3" t="str">
        <f>IF(ISBLANK('Monitor Data'!L218),"",IF('Monitor Data'!L218&gt;Statistics!H$6,"YES","NO"))</f>
        <v>YES</v>
      </c>
      <c r="I218" s="3" t="str">
        <f>IF(ISBLANK('Monitor Data'!M218),"",IF('Monitor Data'!M218&gt;Statistics!I$6,"YES","NO"))</f>
        <v>NO</v>
      </c>
      <c r="J218" s="3" t="str">
        <f>IF(ISBLANK('Monitor Data'!O218),"",IF('Monitor Data'!O218&gt;Statistics!J$6,"YES","NO"))</f>
        <v>YES</v>
      </c>
      <c r="K218" s="3" t="str">
        <f>IF(ISBLANK('Monitor Data'!P218),"",IF('Monitor Data'!P218&gt;Statistics!K$6,"YES","NO"))</f>
        <v>NO</v>
      </c>
      <c r="L218" s="3" t="str">
        <f>IF(ISBLANK('Monitor Data'!Q218),"",IF('Monitor Data'!Q218&gt;Statistics!L$6,"YES","NO"))</f>
        <v>NO</v>
      </c>
      <c r="M218" s="3" t="str">
        <f>IF(ISBLANK('Monitor Data'!R218),"",IF('Monitor Data'!R218&gt;Statistics!M$6,"YES","NO"))</f>
        <v>NO</v>
      </c>
      <c r="N218" s="3" t="str">
        <f>IF(ISBLANK('Monitor Data'!S218),"",IF('Monitor Data'!S218&gt;Statistics!N$6,"YES","NO"))</f>
        <v>YES</v>
      </c>
    </row>
    <row r="219" spans="1:14" x14ac:dyDescent="0.25">
      <c r="A219" s="8">
        <v>44414</v>
      </c>
      <c r="B219" s="3" t="str">
        <f>IF(ISBLANK('Monitor Data'!B219),"",IF('Monitor Data'!B219&gt;Statistics!B$6,"YES","NO"))</f>
        <v/>
      </c>
      <c r="C219" s="3" t="str">
        <f>IF(ISBLANK('Monitor Data'!D219),"",IF('Monitor Data'!D219&gt;Statistics!C$6,"YES","NO"))</f>
        <v/>
      </c>
      <c r="D219" s="3" t="str">
        <f>IF(ISBLANK('Monitor Data'!E219),"",IF('Monitor Data'!E219&gt;Statistics!D$6,"YES","NO"))</f>
        <v>NO</v>
      </c>
      <c r="E219" s="3" t="str">
        <f>IF(ISBLANK('Monitor Data'!G219),"",IF('Monitor Data'!G219&gt;Statistics!E$6,"YES","NO"))</f>
        <v>NO</v>
      </c>
      <c r="F219" s="3" t="str">
        <f>IF(ISBLANK('Monitor Data'!H219),"",IF('Monitor Data'!H219&gt;Statistics!F$6,"YES","NO"))</f>
        <v/>
      </c>
      <c r="G219" s="3" t="str">
        <f>IF(ISBLANK('Monitor Data'!J219),"",IF('Monitor Data'!J219&gt;Statistics!G$6,"YES","NO"))</f>
        <v/>
      </c>
      <c r="H219" s="3" t="str">
        <f>IF(ISBLANK('Monitor Data'!L219),"",IF('Monitor Data'!L219&gt;Statistics!H$6,"YES","NO"))</f>
        <v/>
      </c>
      <c r="I219" s="3" t="str">
        <f>IF(ISBLANK('Monitor Data'!M219),"",IF('Monitor Data'!M219&gt;Statistics!I$6,"YES","NO"))</f>
        <v>NO</v>
      </c>
      <c r="J219" s="3" t="str">
        <f>IF(ISBLANK('Monitor Data'!O219),"",IF('Monitor Data'!O219&gt;Statistics!J$6,"YES","NO"))</f>
        <v/>
      </c>
      <c r="K219" s="3" t="str">
        <f>IF(ISBLANK('Monitor Data'!P219),"",IF('Monitor Data'!P219&gt;Statistics!K$6,"YES","NO"))</f>
        <v>NO</v>
      </c>
      <c r="L219" s="3" t="str">
        <f>IF(ISBLANK('Monitor Data'!Q219),"",IF('Monitor Data'!Q219&gt;Statistics!L$6,"YES","NO"))</f>
        <v/>
      </c>
      <c r="M219" s="3" t="str">
        <f>IF(ISBLANK('Monitor Data'!R219),"",IF('Monitor Data'!R219&gt;Statistics!M$6,"YES","NO"))</f>
        <v/>
      </c>
      <c r="N219" s="3" t="str">
        <f>IF(ISBLANK('Monitor Data'!S219),"",IF('Monitor Data'!S219&gt;Statistics!N$6,"YES","NO"))</f>
        <v/>
      </c>
    </row>
    <row r="220" spans="1:14" x14ac:dyDescent="0.25">
      <c r="A220" s="8">
        <v>44415</v>
      </c>
      <c r="B220" s="3" t="str">
        <f>IF(ISBLANK('Monitor Data'!B220),"",IF('Monitor Data'!B220&gt;Statistics!B$6,"YES","NO"))</f>
        <v/>
      </c>
      <c r="C220" s="3" t="str">
        <f>IF(ISBLANK('Monitor Data'!D220),"",IF('Monitor Data'!D220&gt;Statistics!C$6,"YES","NO"))</f>
        <v/>
      </c>
      <c r="D220" s="3" t="str">
        <f>IF(ISBLANK('Monitor Data'!E220),"",IF('Monitor Data'!E220&gt;Statistics!D$6,"YES","NO"))</f>
        <v>YES</v>
      </c>
      <c r="E220" s="3" t="str">
        <f>IF(ISBLANK('Monitor Data'!G220),"",IF('Monitor Data'!G220&gt;Statistics!E$6,"YES","NO"))</f>
        <v>YES</v>
      </c>
      <c r="F220" s="3" t="str">
        <f>IF(ISBLANK('Monitor Data'!H220),"",IF('Monitor Data'!H220&gt;Statistics!F$6,"YES","NO"))</f>
        <v/>
      </c>
      <c r="G220" s="3" t="str">
        <f>IF(ISBLANK('Monitor Data'!J220),"",IF('Monitor Data'!J220&gt;Statistics!G$6,"YES","NO"))</f>
        <v/>
      </c>
      <c r="H220" s="3" t="str">
        <f>IF(ISBLANK('Monitor Data'!L220),"",IF('Monitor Data'!L220&gt;Statistics!H$6,"YES","NO"))</f>
        <v/>
      </c>
      <c r="I220" s="3" t="str">
        <f>IF(ISBLANK('Monitor Data'!M220),"",IF('Monitor Data'!M220&gt;Statistics!I$6,"YES","NO"))</f>
        <v>YES</v>
      </c>
      <c r="J220" s="3" t="str">
        <f>IF(ISBLANK('Monitor Data'!O220),"",IF('Monitor Data'!O220&gt;Statistics!J$6,"YES","NO"))</f>
        <v/>
      </c>
      <c r="K220" s="3" t="str">
        <f>IF(ISBLANK('Monitor Data'!P220),"",IF('Monitor Data'!P220&gt;Statistics!K$6,"YES","NO"))</f>
        <v>YES</v>
      </c>
      <c r="L220" s="3" t="str">
        <f>IF(ISBLANK('Monitor Data'!Q220),"",IF('Monitor Data'!Q220&gt;Statistics!L$6,"YES","NO"))</f>
        <v/>
      </c>
      <c r="M220" s="3" t="str">
        <f>IF(ISBLANK('Monitor Data'!R220),"",IF('Monitor Data'!R220&gt;Statistics!M$6,"YES","NO"))</f>
        <v/>
      </c>
      <c r="N220" s="3" t="str">
        <f>IF(ISBLANK('Monitor Data'!S220),"",IF('Monitor Data'!S220&gt;Statistics!N$6,"YES","NO"))</f>
        <v/>
      </c>
    </row>
    <row r="221" spans="1:14" x14ac:dyDescent="0.25">
      <c r="A221" s="8">
        <v>44416</v>
      </c>
      <c r="B221" s="3" t="str">
        <f>IF(ISBLANK('Monitor Data'!B221),"",IF('Monitor Data'!B221&gt;Statistics!B$6,"YES","NO"))</f>
        <v>NO</v>
      </c>
      <c r="C221" s="3" t="str">
        <f>IF(ISBLANK('Monitor Data'!D221),"",IF('Monitor Data'!D221&gt;Statistics!C$6,"YES","NO"))</f>
        <v>YES</v>
      </c>
      <c r="D221" s="3" t="str">
        <f>IF(ISBLANK('Monitor Data'!E221),"",IF('Monitor Data'!E221&gt;Statistics!D$6,"YES","NO"))</f>
        <v>NO</v>
      </c>
      <c r="E221" s="3" t="str">
        <f>IF(ISBLANK('Monitor Data'!G221),"",IF('Monitor Data'!G221&gt;Statistics!E$6,"YES","NO"))</f>
        <v>NO</v>
      </c>
      <c r="F221" s="3" t="str">
        <f>IF(ISBLANK('Monitor Data'!H221),"",IF('Monitor Data'!H221&gt;Statistics!F$6,"YES","NO"))</f>
        <v>NO</v>
      </c>
      <c r="G221" s="3" t="str">
        <f>IF(ISBLANK('Monitor Data'!J221),"",IF('Monitor Data'!J221&gt;Statistics!G$6,"YES","NO"))</f>
        <v>NO</v>
      </c>
      <c r="H221" s="3" t="str">
        <f>IF(ISBLANK('Monitor Data'!L221),"",IF('Monitor Data'!L221&gt;Statistics!H$6,"YES","NO"))</f>
        <v>NO</v>
      </c>
      <c r="I221" s="3" t="str">
        <f>IF(ISBLANK('Monitor Data'!M221),"",IF('Monitor Data'!M221&gt;Statistics!I$6,"YES","NO"))</f>
        <v>NO</v>
      </c>
      <c r="J221" s="3" t="str">
        <f>IF(ISBLANK('Monitor Data'!O221),"",IF('Monitor Data'!O221&gt;Statistics!J$6,"YES","NO"))</f>
        <v>NO</v>
      </c>
      <c r="K221" s="3" t="str">
        <f>IF(ISBLANK('Monitor Data'!P221),"",IF('Monitor Data'!P221&gt;Statistics!K$6,"YES","NO"))</f>
        <v>NO</v>
      </c>
      <c r="L221" s="3" t="str">
        <f>IF(ISBLANK('Monitor Data'!Q221),"",IF('Monitor Data'!Q221&gt;Statistics!L$6,"YES","NO"))</f>
        <v>YES</v>
      </c>
      <c r="M221" s="3" t="str">
        <f>IF(ISBLANK('Monitor Data'!R221),"",IF('Monitor Data'!R221&gt;Statistics!M$6,"YES","NO"))</f>
        <v>NO</v>
      </c>
      <c r="N221" s="3" t="str">
        <f>IF(ISBLANK('Monitor Data'!S221),"",IF('Monitor Data'!S221&gt;Statistics!N$6,"YES","NO"))</f>
        <v>NO</v>
      </c>
    </row>
    <row r="222" spans="1:14" x14ac:dyDescent="0.25">
      <c r="A222" s="8">
        <v>44417</v>
      </c>
      <c r="B222" s="3" t="str">
        <f>IF(ISBLANK('Monitor Data'!B222),"",IF('Monitor Data'!B222&gt;Statistics!B$6,"YES","NO"))</f>
        <v/>
      </c>
      <c r="C222" s="3" t="str">
        <f>IF(ISBLANK('Monitor Data'!D222),"",IF('Monitor Data'!D222&gt;Statistics!C$6,"YES","NO"))</f>
        <v/>
      </c>
      <c r="D222" s="3" t="str">
        <f>IF(ISBLANK('Monitor Data'!E222),"",IF('Monitor Data'!E222&gt;Statistics!D$6,"YES","NO"))</f>
        <v>NO</v>
      </c>
      <c r="E222" s="3" t="str">
        <f>IF(ISBLANK('Monitor Data'!G222),"",IF('Monitor Data'!G222&gt;Statistics!E$6,"YES","NO"))</f>
        <v>NO</v>
      </c>
      <c r="F222" s="3" t="str">
        <f>IF(ISBLANK('Monitor Data'!H222),"",IF('Monitor Data'!H222&gt;Statistics!F$6,"YES","NO"))</f>
        <v/>
      </c>
      <c r="G222" s="3" t="str">
        <f>IF(ISBLANK('Monitor Data'!J222),"",IF('Monitor Data'!J222&gt;Statistics!G$6,"YES","NO"))</f>
        <v/>
      </c>
      <c r="H222" s="3" t="str">
        <f>IF(ISBLANK('Monitor Data'!L222),"",IF('Monitor Data'!L222&gt;Statistics!H$6,"YES","NO"))</f>
        <v/>
      </c>
      <c r="I222" s="3" t="str">
        <f>IF(ISBLANK('Monitor Data'!M222),"",IF('Monitor Data'!M222&gt;Statistics!I$6,"YES","NO"))</f>
        <v>YES</v>
      </c>
      <c r="J222" s="3" t="str">
        <f>IF(ISBLANK('Monitor Data'!O222),"",IF('Monitor Data'!O222&gt;Statistics!J$6,"YES","NO"))</f>
        <v/>
      </c>
      <c r="K222" s="3" t="str">
        <f>IF(ISBLANK('Monitor Data'!P222),"",IF('Monitor Data'!P222&gt;Statistics!K$6,"YES","NO"))</f>
        <v>NO</v>
      </c>
      <c r="L222" s="3" t="str">
        <f>IF(ISBLANK('Monitor Data'!Q222),"",IF('Monitor Data'!Q222&gt;Statistics!L$6,"YES","NO"))</f>
        <v/>
      </c>
      <c r="M222" s="3" t="str">
        <f>IF(ISBLANK('Monitor Data'!R222),"",IF('Monitor Data'!R222&gt;Statistics!M$6,"YES","NO"))</f>
        <v/>
      </c>
      <c r="N222" s="3" t="str">
        <f>IF(ISBLANK('Monitor Data'!S222),"",IF('Monitor Data'!S222&gt;Statistics!N$6,"YES","NO"))</f>
        <v/>
      </c>
    </row>
    <row r="223" spans="1:14" x14ac:dyDescent="0.25">
      <c r="A223" s="8">
        <v>44418</v>
      </c>
      <c r="B223" s="3" t="str">
        <f>IF(ISBLANK('Monitor Data'!B223),"",IF('Monitor Data'!B223&gt;Statistics!B$6,"YES","NO"))</f>
        <v/>
      </c>
      <c r="C223" s="3" t="str">
        <f>IF(ISBLANK('Monitor Data'!D223),"",IF('Monitor Data'!D223&gt;Statistics!C$6,"YES","NO"))</f>
        <v/>
      </c>
      <c r="D223" s="3" t="str">
        <f>IF(ISBLANK('Monitor Data'!E223),"",IF('Monitor Data'!E223&gt;Statistics!D$6,"YES","NO"))</f>
        <v>NO</v>
      </c>
      <c r="E223" s="3" t="str">
        <f>IF(ISBLANK('Monitor Data'!G223),"",IF('Monitor Data'!G223&gt;Statistics!E$6,"YES","NO"))</f>
        <v>NO</v>
      </c>
      <c r="F223" s="3" t="str">
        <f>IF(ISBLANK('Monitor Data'!H223),"",IF('Monitor Data'!H223&gt;Statistics!F$6,"YES","NO"))</f>
        <v/>
      </c>
      <c r="G223" s="3" t="str">
        <f>IF(ISBLANK('Monitor Data'!J223),"",IF('Monitor Data'!J223&gt;Statistics!G$6,"YES","NO"))</f>
        <v/>
      </c>
      <c r="H223" s="3" t="str">
        <f>IF(ISBLANK('Monitor Data'!L223),"",IF('Monitor Data'!L223&gt;Statistics!H$6,"YES","NO"))</f>
        <v/>
      </c>
      <c r="I223" s="3" t="str">
        <f>IF(ISBLANK('Monitor Data'!M223),"",IF('Monitor Data'!M223&gt;Statistics!I$6,"YES","NO"))</f>
        <v>NO</v>
      </c>
      <c r="J223" s="3" t="str">
        <f>IF(ISBLANK('Monitor Data'!O223),"",IF('Monitor Data'!O223&gt;Statistics!J$6,"YES","NO"))</f>
        <v/>
      </c>
      <c r="K223" s="3" t="str">
        <f>IF(ISBLANK('Monitor Data'!P223),"",IF('Monitor Data'!P223&gt;Statistics!K$6,"YES","NO"))</f>
        <v>NO</v>
      </c>
      <c r="L223" s="3" t="str">
        <f>IF(ISBLANK('Monitor Data'!Q223),"",IF('Monitor Data'!Q223&gt;Statistics!L$6,"YES","NO"))</f>
        <v/>
      </c>
      <c r="M223" s="3" t="str">
        <f>IF(ISBLANK('Monitor Data'!R223),"",IF('Monitor Data'!R223&gt;Statistics!M$6,"YES","NO"))</f>
        <v/>
      </c>
      <c r="N223" s="3" t="str">
        <f>IF(ISBLANK('Monitor Data'!S223),"",IF('Monitor Data'!S223&gt;Statistics!N$6,"YES","NO"))</f>
        <v/>
      </c>
    </row>
    <row r="224" spans="1:14" x14ac:dyDescent="0.25">
      <c r="A224" s="8">
        <v>44419</v>
      </c>
      <c r="B224" s="3" t="str">
        <f>IF(ISBLANK('Monitor Data'!B224),"",IF('Monitor Data'!B224&gt;Statistics!B$6,"YES","NO"))</f>
        <v>NO</v>
      </c>
      <c r="C224" s="3" t="str">
        <f>IF(ISBLANK('Monitor Data'!D224),"",IF('Monitor Data'!D224&gt;Statistics!C$6,"YES","NO"))</f>
        <v>NO</v>
      </c>
      <c r="D224" s="3" t="str">
        <f>IF(ISBLANK('Monitor Data'!E224),"",IF('Monitor Data'!E224&gt;Statistics!D$6,"YES","NO"))</f>
        <v>NO</v>
      </c>
      <c r="E224" s="3" t="str">
        <f>IF(ISBLANK('Monitor Data'!G224),"",IF('Monitor Data'!G224&gt;Statistics!E$6,"YES","NO"))</f>
        <v>NO</v>
      </c>
      <c r="F224" s="3" t="str">
        <f>IF(ISBLANK('Monitor Data'!H224),"",IF('Monitor Data'!H224&gt;Statistics!F$6,"YES","NO"))</f>
        <v>NO</v>
      </c>
      <c r="G224" s="3" t="str">
        <f>IF(ISBLANK('Monitor Data'!J224),"",IF('Monitor Data'!J224&gt;Statistics!G$6,"YES","NO"))</f>
        <v>NO</v>
      </c>
      <c r="H224" s="3" t="str">
        <f>IF(ISBLANK('Monitor Data'!L224),"",IF('Monitor Data'!L224&gt;Statistics!H$6,"YES","NO"))</f>
        <v>NO</v>
      </c>
      <c r="I224" s="3" t="str">
        <f>IF(ISBLANK('Monitor Data'!M224),"",IF('Monitor Data'!M224&gt;Statistics!I$6,"YES","NO"))</f>
        <v>NO</v>
      </c>
      <c r="J224" s="3" t="str">
        <f>IF(ISBLANK('Monitor Data'!O224),"",IF('Monitor Data'!O224&gt;Statistics!J$6,"YES","NO"))</f>
        <v>NO</v>
      </c>
      <c r="K224" s="3" t="str">
        <f>IF(ISBLANK('Monitor Data'!P224),"",IF('Monitor Data'!P224&gt;Statistics!K$6,"YES","NO"))</f>
        <v>NO</v>
      </c>
      <c r="L224" s="3" t="str">
        <f>IF(ISBLANK('Monitor Data'!Q224),"",IF('Monitor Data'!Q224&gt;Statistics!L$6,"YES","NO"))</f>
        <v>NO</v>
      </c>
      <c r="M224" s="3" t="str">
        <f>IF(ISBLANK('Monitor Data'!R224),"",IF('Monitor Data'!R224&gt;Statistics!M$6,"YES","NO"))</f>
        <v>NO</v>
      </c>
      <c r="N224" s="3" t="str">
        <f>IF(ISBLANK('Monitor Data'!S224),"",IF('Monitor Data'!S224&gt;Statistics!N$6,"YES","NO"))</f>
        <v/>
      </c>
    </row>
    <row r="225" spans="1:14" x14ac:dyDescent="0.25">
      <c r="A225" s="8">
        <v>44420</v>
      </c>
      <c r="B225" s="3" t="str">
        <f>IF(ISBLANK('Monitor Data'!B225),"",IF('Monitor Data'!B225&gt;Statistics!B$6,"YES","NO"))</f>
        <v/>
      </c>
      <c r="C225" s="3" t="str">
        <f>IF(ISBLANK('Monitor Data'!D225),"",IF('Monitor Data'!D225&gt;Statistics!C$6,"YES","NO"))</f>
        <v/>
      </c>
      <c r="D225" s="3" t="str">
        <f>IF(ISBLANK('Monitor Data'!E225),"",IF('Monitor Data'!E225&gt;Statistics!D$6,"YES","NO"))</f>
        <v>NO</v>
      </c>
      <c r="E225" s="3" t="str">
        <f>IF(ISBLANK('Monitor Data'!G225),"",IF('Monitor Data'!G225&gt;Statistics!E$6,"YES","NO"))</f>
        <v>NO</v>
      </c>
      <c r="F225" s="3" t="str">
        <f>IF(ISBLANK('Monitor Data'!H225),"",IF('Monitor Data'!H225&gt;Statistics!F$6,"YES","NO"))</f>
        <v/>
      </c>
      <c r="G225" s="3" t="str">
        <f>IF(ISBLANK('Monitor Data'!J225),"",IF('Monitor Data'!J225&gt;Statistics!G$6,"YES","NO"))</f>
        <v/>
      </c>
      <c r="H225" s="3" t="str">
        <f>IF(ISBLANK('Monitor Data'!L225),"",IF('Monitor Data'!L225&gt;Statistics!H$6,"YES","NO"))</f>
        <v/>
      </c>
      <c r="I225" s="3" t="str">
        <f>IF(ISBLANK('Monitor Data'!M225),"",IF('Monitor Data'!M225&gt;Statistics!I$6,"YES","NO"))</f>
        <v>NO</v>
      </c>
      <c r="J225" s="3" t="str">
        <f>IF(ISBLANK('Monitor Data'!O225),"",IF('Monitor Data'!O225&gt;Statistics!J$6,"YES","NO"))</f>
        <v/>
      </c>
      <c r="K225" s="3" t="str">
        <f>IF(ISBLANK('Monitor Data'!P225),"",IF('Monitor Data'!P225&gt;Statistics!K$6,"YES","NO"))</f>
        <v>NO</v>
      </c>
      <c r="L225" s="3" t="str">
        <f>IF(ISBLANK('Monitor Data'!Q225),"",IF('Monitor Data'!Q225&gt;Statistics!L$6,"YES","NO"))</f>
        <v/>
      </c>
      <c r="M225" s="3" t="str">
        <f>IF(ISBLANK('Monitor Data'!R225),"",IF('Monitor Data'!R225&gt;Statistics!M$6,"YES","NO"))</f>
        <v/>
      </c>
      <c r="N225" s="3" t="str">
        <f>IF(ISBLANK('Monitor Data'!S225),"",IF('Monitor Data'!S225&gt;Statistics!N$6,"YES","NO"))</f>
        <v/>
      </c>
    </row>
    <row r="226" spans="1:14" x14ac:dyDescent="0.25">
      <c r="A226" s="8">
        <v>44421</v>
      </c>
      <c r="B226" s="3" t="str">
        <f>IF(ISBLANK('Monitor Data'!B226),"",IF('Monitor Data'!B226&gt;Statistics!B$6,"YES","NO"))</f>
        <v/>
      </c>
      <c r="C226" s="3" t="str">
        <f>IF(ISBLANK('Monitor Data'!D226),"",IF('Monitor Data'!D226&gt;Statistics!C$6,"YES","NO"))</f>
        <v/>
      </c>
      <c r="D226" s="3" t="str">
        <f>IF(ISBLANK('Monitor Data'!E226),"",IF('Monitor Data'!E226&gt;Statistics!D$6,"YES","NO"))</f>
        <v>NO</v>
      </c>
      <c r="E226" s="3" t="str">
        <f>IF(ISBLANK('Monitor Data'!G226),"",IF('Monitor Data'!G226&gt;Statistics!E$6,"YES","NO"))</f>
        <v>NO</v>
      </c>
      <c r="F226" s="3" t="str">
        <f>IF(ISBLANK('Monitor Data'!H226),"",IF('Monitor Data'!H226&gt;Statistics!F$6,"YES","NO"))</f>
        <v/>
      </c>
      <c r="G226" s="3" t="str">
        <f>IF(ISBLANK('Monitor Data'!J226),"",IF('Monitor Data'!J226&gt;Statistics!G$6,"YES","NO"))</f>
        <v/>
      </c>
      <c r="H226" s="3" t="str">
        <f>IF(ISBLANK('Monitor Data'!L226),"",IF('Monitor Data'!L226&gt;Statistics!H$6,"YES","NO"))</f>
        <v/>
      </c>
      <c r="I226" s="3" t="str">
        <f>IF(ISBLANK('Monitor Data'!M226),"",IF('Monitor Data'!M226&gt;Statistics!I$6,"YES","NO"))</f>
        <v>NO</v>
      </c>
      <c r="J226" s="3" t="str">
        <f>IF(ISBLANK('Monitor Data'!O226),"",IF('Monitor Data'!O226&gt;Statistics!J$6,"YES","NO"))</f>
        <v/>
      </c>
      <c r="K226" s="3" t="str">
        <f>IF(ISBLANK('Monitor Data'!P226),"",IF('Monitor Data'!P226&gt;Statistics!K$6,"YES","NO"))</f>
        <v>NO</v>
      </c>
      <c r="L226" s="3" t="str">
        <f>IF(ISBLANK('Monitor Data'!Q226),"",IF('Monitor Data'!Q226&gt;Statistics!L$6,"YES","NO"))</f>
        <v/>
      </c>
      <c r="M226" s="3" t="str">
        <f>IF(ISBLANK('Monitor Data'!R226),"",IF('Monitor Data'!R226&gt;Statistics!M$6,"YES","NO"))</f>
        <v/>
      </c>
      <c r="N226" s="3" t="str">
        <f>IF(ISBLANK('Monitor Data'!S226),"",IF('Monitor Data'!S226&gt;Statistics!N$6,"YES","NO"))</f>
        <v/>
      </c>
    </row>
    <row r="227" spans="1:14" x14ac:dyDescent="0.25">
      <c r="A227" s="8">
        <v>44422</v>
      </c>
      <c r="B227" s="3" t="str">
        <f>IF(ISBLANK('Monitor Data'!B227),"",IF('Monitor Data'!B227&gt;Statistics!B$6,"YES","NO"))</f>
        <v>NO</v>
      </c>
      <c r="C227" s="3" t="str">
        <f>IF(ISBLANK('Monitor Data'!D227),"",IF('Monitor Data'!D227&gt;Statistics!C$6,"YES","NO"))</f>
        <v>NO</v>
      </c>
      <c r="D227" s="3" t="str">
        <f>IF(ISBLANK('Monitor Data'!E227),"",IF('Monitor Data'!E227&gt;Statistics!D$6,"YES","NO"))</f>
        <v>NO</v>
      </c>
      <c r="E227" s="3" t="str">
        <f>IF(ISBLANK('Monitor Data'!G227),"",IF('Monitor Data'!G227&gt;Statistics!E$6,"YES","NO"))</f>
        <v>NO</v>
      </c>
      <c r="F227" s="3" t="str">
        <f>IF(ISBLANK('Monitor Data'!H227),"",IF('Monitor Data'!H227&gt;Statistics!F$6,"YES","NO"))</f>
        <v>NO</v>
      </c>
      <c r="G227" s="3" t="str">
        <f>IF(ISBLANK('Monitor Data'!J227),"",IF('Monitor Data'!J227&gt;Statistics!G$6,"YES","NO"))</f>
        <v>NO</v>
      </c>
      <c r="H227" s="3" t="str">
        <f>IF(ISBLANK('Monitor Data'!L227),"",IF('Monitor Data'!L227&gt;Statistics!H$6,"YES","NO"))</f>
        <v>NO</v>
      </c>
      <c r="I227" s="3" t="str">
        <f>IF(ISBLANK('Monitor Data'!M227),"",IF('Monitor Data'!M227&gt;Statistics!I$6,"YES","NO"))</f>
        <v>NO</v>
      </c>
      <c r="J227" s="3" t="str">
        <f>IF(ISBLANK('Monitor Data'!O227),"",IF('Monitor Data'!O227&gt;Statistics!J$6,"YES","NO"))</f>
        <v>NO</v>
      </c>
      <c r="K227" s="3" t="str">
        <f>IF(ISBLANK('Monitor Data'!P227),"",IF('Monitor Data'!P227&gt;Statistics!K$6,"YES","NO"))</f>
        <v>NO</v>
      </c>
      <c r="L227" s="3" t="str">
        <f>IF(ISBLANK('Monitor Data'!Q227),"",IF('Monitor Data'!Q227&gt;Statistics!L$6,"YES","NO"))</f>
        <v>NO</v>
      </c>
      <c r="M227" s="3" t="str">
        <f>IF(ISBLANK('Monitor Data'!R227),"",IF('Monitor Data'!R227&gt;Statistics!M$6,"YES","NO"))</f>
        <v>NO</v>
      </c>
      <c r="N227" s="3" t="str">
        <f>IF(ISBLANK('Monitor Data'!S227),"",IF('Monitor Data'!S227&gt;Statistics!N$6,"YES","NO"))</f>
        <v/>
      </c>
    </row>
    <row r="228" spans="1:14" x14ac:dyDescent="0.25">
      <c r="A228" s="8">
        <v>44423</v>
      </c>
      <c r="B228" s="3" t="str">
        <f>IF(ISBLANK('Monitor Data'!B228),"",IF('Monitor Data'!B228&gt;Statistics!B$6,"YES","NO"))</f>
        <v/>
      </c>
      <c r="C228" s="3" t="str">
        <f>IF(ISBLANK('Monitor Data'!D228),"",IF('Monitor Data'!D228&gt;Statistics!C$6,"YES","NO"))</f>
        <v/>
      </c>
      <c r="D228" s="3" t="str">
        <f>IF(ISBLANK('Monitor Data'!E228),"",IF('Monitor Data'!E228&gt;Statistics!D$6,"YES","NO"))</f>
        <v>NO</v>
      </c>
      <c r="E228" s="3" t="str">
        <f>IF(ISBLANK('Monitor Data'!G228),"",IF('Monitor Data'!G228&gt;Statistics!E$6,"YES","NO"))</f>
        <v>NO</v>
      </c>
      <c r="F228" s="3" t="str">
        <f>IF(ISBLANK('Monitor Data'!H228),"",IF('Monitor Data'!H228&gt;Statistics!F$6,"YES","NO"))</f>
        <v/>
      </c>
      <c r="G228" s="3" t="str">
        <f>IF(ISBLANK('Monitor Data'!J228),"",IF('Monitor Data'!J228&gt;Statistics!G$6,"YES","NO"))</f>
        <v/>
      </c>
      <c r="H228" s="3" t="str">
        <f>IF(ISBLANK('Monitor Data'!L228),"",IF('Monitor Data'!L228&gt;Statistics!H$6,"YES","NO"))</f>
        <v/>
      </c>
      <c r="I228" s="3" t="str">
        <f>IF(ISBLANK('Monitor Data'!M228),"",IF('Monitor Data'!M228&gt;Statistics!I$6,"YES","NO"))</f>
        <v>NO</v>
      </c>
      <c r="J228" s="3" t="str">
        <f>IF(ISBLANK('Monitor Data'!O228),"",IF('Monitor Data'!O228&gt;Statistics!J$6,"YES","NO"))</f>
        <v/>
      </c>
      <c r="K228" s="3" t="str">
        <f>IF(ISBLANK('Monitor Data'!P228),"",IF('Monitor Data'!P228&gt;Statistics!K$6,"YES","NO"))</f>
        <v>NO</v>
      </c>
      <c r="L228" s="3" t="str">
        <f>IF(ISBLANK('Monitor Data'!Q228),"",IF('Monitor Data'!Q228&gt;Statistics!L$6,"YES","NO"))</f>
        <v/>
      </c>
      <c r="M228" s="3" t="str">
        <f>IF(ISBLANK('Monitor Data'!R228),"",IF('Monitor Data'!R228&gt;Statistics!M$6,"YES","NO"))</f>
        <v/>
      </c>
      <c r="N228" s="3" t="str">
        <f>IF(ISBLANK('Monitor Data'!S228),"",IF('Monitor Data'!S228&gt;Statistics!N$6,"YES","NO"))</f>
        <v/>
      </c>
    </row>
    <row r="229" spans="1:14" x14ac:dyDescent="0.25">
      <c r="A229" s="8">
        <v>44424</v>
      </c>
      <c r="B229" s="3" t="str">
        <f>IF(ISBLANK('Monitor Data'!B229),"",IF('Monitor Data'!B229&gt;Statistics!B$6,"YES","NO"))</f>
        <v/>
      </c>
      <c r="C229" s="3" t="str">
        <f>IF(ISBLANK('Monitor Data'!D229),"",IF('Monitor Data'!D229&gt;Statistics!C$6,"YES","NO"))</f>
        <v/>
      </c>
      <c r="D229" s="3" t="str">
        <f>IF(ISBLANK('Monitor Data'!E229),"",IF('Monitor Data'!E229&gt;Statistics!D$6,"YES","NO"))</f>
        <v>NO</v>
      </c>
      <c r="E229" s="3" t="str">
        <f>IF(ISBLANK('Monitor Data'!G229),"",IF('Monitor Data'!G229&gt;Statistics!E$6,"YES","NO"))</f>
        <v>NO</v>
      </c>
      <c r="F229" s="3" t="str">
        <f>IF(ISBLANK('Monitor Data'!H229),"",IF('Monitor Data'!H229&gt;Statistics!F$6,"YES","NO"))</f>
        <v/>
      </c>
      <c r="G229" s="3" t="str">
        <f>IF(ISBLANK('Monitor Data'!J229),"",IF('Monitor Data'!J229&gt;Statistics!G$6,"YES","NO"))</f>
        <v/>
      </c>
      <c r="H229" s="3" t="str">
        <f>IF(ISBLANK('Monitor Data'!L229),"",IF('Monitor Data'!L229&gt;Statistics!H$6,"YES","NO"))</f>
        <v/>
      </c>
      <c r="I229" s="3" t="str">
        <f>IF(ISBLANK('Monitor Data'!M229),"",IF('Monitor Data'!M229&gt;Statistics!I$6,"YES","NO"))</f>
        <v>NO</v>
      </c>
      <c r="J229" s="3" t="str">
        <f>IF(ISBLANK('Monitor Data'!O229),"",IF('Monitor Data'!O229&gt;Statistics!J$6,"YES","NO"))</f>
        <v/>
      </c>
      <c r="K229" s="3" t="str">
        <f>IF(ISBLANK('Monitor Data'!P229),"",IF('Monitor Data'!P229&gt;Statistics!K$6,"YES","NO"))</f>
        <v>NO</v>
      </c>
      <c r="L229" s="3" t="str">
        <f>IF(ISBLANK('Monitor Data'!Q229),"",IF('Monitor Data'!Q229&gt;Statistics!L$6,"YES","NO"))</f>
        <v/>
      </c>
      <c r="M229" s="3" t="str">
        <f>IF(ISBLANK('Monitor Data'!R229),"",IF('Monitor Data'!R229&gt;Statistics!M$6,"YES","NO"))</f>
        <v/>
      </c>
      <c r="N229" s="3" t="str">
        <f>IF(ISBLANK('Monitor Data'!S229),"",IF('Monitor Data'!S229&gt;Statistics!N$6,"YES","NO"))</f>
        <v/>
      </c>
    </row>
    <row r="230" spans="1:14" x14ac:dyDescent="0.25">
      <c r="A230" s="8">
        <v>44425</v>
      </c>
      <c r="B230" s="3" t="str">
        <f>IF(ISBLANK('Monitor Data'!B230),"",IF('Monitor Data'!B230&gt;Statistics!B$6,"YES","NO"))</f>
        <v>NO</v>
      </c>
      <c r="C230" s="3" t="str">
        <f>IF(ISBLANK('Monitor Data'!D230),"",IF('Monitor Data'!D230&gt;Statistics!C$6,"YES","NO"))</f>
        <v>NO</v>
      </c>
      <c r="D230" s="3" t="str">
        <f>IF(ISBLANK('Monitor Data'!E230),"",IF('Monitor Data'!E230&gt;Statistics!D$6,"YES","NO"))</f>
        <v>NO</v>
      </c>
      <c r="E230" s="3" t="str">
        <f>IF(ISBLANK('Monitor Data'!G230),"",IF('Monitor Data'!G230&gt;Statistics!E$6,"YES","NO"))</f>
        <v>NO</v>
      </c>
      <c r="F230" s="3" t="str">
        <f>IF(ISBLANK('Monitor Data'!H230),"",IF('Monitor Data'!H230&gt;Statistics!F$6,"YES","NO"))</f>
        <v>NO</v>
      </c>
      <c r="G230" s="3" t="str">
        <f>IF(ISBLANK('Monitor Data'!J230),"",IF('Monitor Data'!J230&gt;Statistics!G$6,"YES","NO"))</f>
        <v>NO</v>
      </c>
      <c r="H230" s="3" t="str">
        <f>IF(ISBLANK('Monitor Data'!L230),"",IF('Monitor Data'!L230&gt;Statistics!H$6,"YES","NO"))</f>
        <v>NO</v>
      </c>
      <c r="I230" s="3" t="str">
        <f>IF(ISBLANK('Monitor Data'!M230),"",IF('Monitor Data'!M230&gt;Statistics!I$6,"YES","NO"))</f>
        <v>NO</v>
      </c>
      <c r="J230" s="3" t="str">
        <f>IF(ISBLANK('Monitor Data'!O230),"",IF('Monitor Data'!O230&gt;Statistics!J$6,"YES","NO"))</f>
        <v>NO</v>
      </c>
      <c r="K230" s="3" t="str">
        <f>IF(ISBLANK('Monitor Data'!P230),"",IF('Monitor Data'!P230&gt;Statistics!K$6,"YES","NO"))</f>
        <v>NO</v>
      </c>
      <c r="L230" s="3" t="str">
        <f>IF(ISBLANK('Monitor Data'!Q230),"",IF('Monitor Data'!Q230&gt;Statistics!L$6,"YES","NO"))</f>
        <v>NO</v>
      </c>
      <c r="M230" s="3" t="str">
        <f>IF(ISBLANK('Monitor Data'!R230),"",IF('Monitor Data'!R230&gt;Statistics!M$6,"YES","NO"))</f>
        <v>NO</v>
      </c>
      <c r="N230" s="3" t="str">
        <f>IF(ISBLANK('Monitor Data'!S230),"",IF('Monitor Data'!S230&gt;Statistics!N$6,"YES","NO"))</f>
        <v>NO</v>
      </c>
    </row>
    <row r="231" spans="1:14" x14ac:dyDescent="0.25">
      <c r="A231" s="8">
        <v>44426</v>
      </c>
      <c r="B231" s="3" t="str">
        <f>IF(ISBLANK('Monitor Data'!B231),"",IF('Monitor Data'!B231&gt;Statistics!B$6,"YES","NO"))</f>
        <v/>
      </c>
      <c r="C231" s="3" t="str">
        <f>IF(ISBLANK('Monitor Data'!D231),"",IF('Monitor Data'!D231&gt;Statistics!C$6,"YES","NO"))</f>
        <v/>
      </c>
      <c r="D231" s="3" t="str">
        <f>IF(ISBLANK('Monitor Data'!E231),"",IF('Monitor Data'!E231&gt;Statistics!D$6,"YES","NO"))</f>
        <v>NO</v>
      </c>
      <c r="E231" s="3" t="str">
        <f>IF(ISBLANK('Monitor Data'!G231),"",IF('Monitor Data'!G231&gt;Statistics!E$6,"YES","NO"))</f>
        <v>NO</v>
      </c>
      <c r="F231" s="3" t="str">
        <f>IF(ISBLANK('Monitor Data'!H231),"",IF('Monitor Data'!H231&gt;Statistics!F$6,"YES","NO"))</f>
        <v/>
      </c>
      <c r="G231" s="3" t="str">
        <f>IF(ISBLANK('Monitor Data'!J231),"",IF('Monitor Data'!J231&gt;Statistics!G$6,"YES","NO"))</f>
        <v/>
      </c>
      <c r="H231" s="3" t="str">
        <f>IF(ISBLANK('Monitor Data'!L231),"",IF('Monitor Data'!L231&gt;Statistics!H$6,"YES","NO"))</f>
        <v/>
      </c>
      <c r="I231" s="3" t="str">
        <f>IF(ISBLANK('Monitor Data'!M231),"",IF('Monitor Data'!M231&gt;Statistics!I$6,"YES","NO"))</f>
        <v>NO</v>
      </c>
      <c r="J231" s="3" t="str">
        <f>IF(ISBLANK('Monitor Data'!O231),"",IF('Monitor Data'!O231&gt;Statistics!J$6,"YES","NO"))</f>
        <v/>
      </c>
      <c r="K231" s="3" t="str">
        <f>IF(ISBLANK('Monitor Data'!P231),"",IF('Monitor Data'!P231&gt;Statistics!K$6,"YES","NO"))</f>
        <v>NO</v>
      </c>
      <c r="L231" s="3" t="str">
        <f>IF(ISBLANK('Monitor Data'!Q231),"",IF('Monitor Data'!Q231&gt;Statistics!L$6,"YES","NO"))</f>
        <v/>
      </c>
      <c r="M231" s="3" t="str">
        <f>IF(ISBLANK('Monitor Data'!R231),"",IF('Monitor Data'!R231&gt;Statistics!M$6,"YES","NO"))</f>
        <v/>
      </c>
      <c r="N231" s="3" t="str">
        <f>IF(ISBLANK('Monitor Data'!S231),"",IF('Monitor Data'!S231&gt;Statistics!N$6,"YES","NO"))</f>
        <v/>
      </c>
    </row>
    <row r="232" spans="1:14" x14ac:dyDescent="0.25">
      <c r="A232" s="8">
        <v>44427</v>
      </c>
      <c r="B232" s="3" t="str">
        <f>IF(ISBLANK('Monitor Data'!B232),"",IF('Monitor Data'!B232&gt;Statistics!B$6,"YES","NO"))</f>
        <v/>
      </c>
      <c r="C232" s="3" t="str">
        <f>IF(ISBLANK('Monitor Data'!D232),"",IF('Monitor Data'!D232&gt;Statistics!C$6,"YES","NO"))</f>
        <v/>
      </c>
      <c r="D232" s="3" t="str">
        <f>IF(ISBLANK('Monitor Data'!E232),"",IF('Monitor Data'!E232&gt;Statistics!D$6,"YES","NO"))</f>
        <v>NO</v>
      </c>
      <c r="E232" s="3" t="str">
        <f>IF(ISBLANK('Monitor Data'!G232),"",IF('Monitor Data'!G232&gt;Statistics!E$6,"YES","NO"))</f>
        <v>NO</v>
      </c>
      <c r="F232" s="3" t="str">
        <f>IF(ISBLANK('Monitor Data'!H232),"",IF('Monitor Data'!H232&gt;Statistics!F$6,"YES","NO"))</f>
        <v/>
      </c>
      <c r="G232" s="3" t="str">
        <f>IF(ISBLANK('Monitor Data'!J232),"",IF('Monitor Data'!J232&gt;Statistics!G$6,"YES","NO"))</f>
        <v/>
      </c>
      <c r="H232" s="3" t="str">
        <f>IF(ISBLANK('Monitor Data'!L232),"",IF('Monitor Data'!L232&gt;Statistics!H$6,"YES","NO"))</f>
        <v/>
      </c>
      <c r="I232" s="3" t="str">
        <f>IF(ISBLANK('Monitor Data'!M232),"",IF('Monitor Data'!M232&gt;Statistics!I$6,"YES","NO"))</f>
        <v>NO</v>
      </c>
      <c r="J232" s="3" t="str">
        <f>IF(ISBLANK('Monitor Data'!O232),"",IF('Monitor Data'!O232&gt;Statistics!J$6,"YES","NO"))</f>
        <v/>
      </c>
      <c r="K232" s="3" t="str">
        <f>IF(ISBLANK('Monitor Data'!P232),"",IF('Monitor Data'!P232&gt;Statistics!K$6,"YES","NO"))</f>
        <v>NO</v>
      </c>
      <c r="L232" s="3" t="str">
        <f>IF(ISBLANK('Monitor Data'!Q232),"",IF('Monitor Data'!Q232&gt;Statistics!L$6,"YES","NO"))</f>
        <v/>
      </c>
      <c r="M232" s="3" t="str">
        <f>IF(ISBLANK('Monitor Data'!R232),"",IF('Monitor Data'!R232&gt;Statistics!M$6,"YES","NO"))</f>
        <v/>
      </c>
      <c r="N232" s="3" t="str">
        <f>IF(ISBLANK('Monitor Data'!S232),"",IF('Monitor Data'!S232&gt;Statistics!N$6,"YES","NO"))</f>
        <v/>
      </c>
    </row>
    <row r="233" spans="1:14" x14ac:dyDescent="0.25">
      <c r="A233" s="8">
        <v>44428</v>
      </c>
      <c r="B233" s="3" t="str">
        <f>IF(ISBLANK('Monitor Data'!B233),"",IF('Monitor Data'!B233&gt;Statistics!B$6,"YES","NO"))</f>
        <v>NO</v>
      </c>
      <c r="C233" s="3" t="str">
        <f>IF(ISBLANK('Monitor Data'!D233),"",IF('Monitor Data'!D233&gt;Statistics!C$6,"YES","NO"))</f>
        <v>NO</v>
      </c>
      <c r="D233" s="3" t="str">
        <f>IF(ISBLANK('Monitor Data'!E233),"",IF('Monitor Data'!E233&gt;Statistics!D$6,"YES","NO"))</f>
        <v>NO</v>
      </c>
      <c r="E233" s="3" t="str">
        <f>IF(ISBLANK('Monitor Data'!G233),"",IF('Monitor Data'!G233&gt;Statistics!E$6,"YES","NO"))</f>
        <v>NO</v>
      </c>
      <c r="F233" s="3" t="str">
        <f>IF(ISBLANK('Monitor Data'!H233),"",IF('Monitor Data'!H233&gt;Statistics!F$6,"YES","NO"))</f>
        <v>NO</v>
      </c>
      <c r="G233" s="3" t="str">
        <f>IF(ISBLANK('Monitor Data'!J233),"",IF('Monitor Data'!J233&gt;Statistics!G$6,"YES","NO"))</f>
        <v>NO</v>
      </c>
      <c r="H233" s="3" t="str">
        <f>IF(ISBLANK('Monitor Data'!L233),"",IF('Monitor Data'!L233&gt;Statistics!H$6,"YES","NO"))</f>
        <v>NO</v>
      </c>
      <c r="I233" s="3" t="str">
        <f>IF(ISBLANK('Monitor Data'!M233),"",IF('Monitor Data'!M233&gt;Statistics!I$6,"YES","NO"))</f>
        <v>NO</v>
      </c>
      <c r="J233" s="3" t="str">
        <f>IF(ISBLANK('Monitor Data'!O233),"",IF('Monitor Data'!O233&gt;Statistics!J$6,"YES","NO"))</f>
        <v>NO</v>
      </c>
      <c r="K233" s="3" t="str">
        <f>IF(ISBLANK('Monitor Data'!P233),"",IF('Monitor Data'!P233&gt;Statistics!K$6,"YES","NO"))</f>
        <v>NO</v>
      </c>
      <c r="L233" s="3" t="str">
        <f>IF(ISBLANK('Monitor Data'!Q233),"",IF('Monitor Data'!Q233&gt;Statistics!L$6,"YES","NO"))</f>
        <v>NO</v>
      </c>
      <c r="M233" s="3" t="str">
        <f>IF(ISBLANK('Monitor Data'!R233),"",IF('Monitor Data'!R233&gt;Statistics!M$6,"YES","NO"))</f>
        <v>NO</v>
      </c>
      <c r="N233" s="3" t="str">
        <f>IF(ISBLANK('Monitor Data'!S233),"",IF('Monitor Data'!S233&gt;Statistics!N$6,"YES","NO"))</f>
        <v>NO</v>
      </c>
    </row>
    <row r="234" spans="1:14" x14ac:dyDescent="0.25">
      <c r="A234" s="8">
        <v>44429</v>
      </c>
      <c r="B234" s="3" t="str">
        <f>IF(ISBLANK('Monitor Data'!B234),"",IF('Monitor Data'!B234&gt;Statistics!B$6,"YES","NO"))</f>
        <v/>
      </c>
      <c r="C234" s="3" t="str">
        <f>IF(ISBLANK('Monitor Data'!D234),"",IF('Monitor Data'!D234&gt;Statistics!C$6,"YES","NO"))</f>
        <v/>
      </c>
      <c r="D234" s="3" t="str">
        <f>IF(ISBLANK('Monitor Data'!E234),"",IF('Monitor Data'!E234&gt;Statistics!D$6,"YES","NO"))</f>
        <v>NO</v>
      </c>
      <c r="E234" s="3" t="str">
        <f>IF(ISBLANK('Monitor Data'!G234),"",IF('Monitor Data'!G234&gt;Statistics!E$6,"YES","NO"))</f>
        <v>NO</v>
      </c>
      <c r="F234" s="3" t="str">
        <f>IF(ISBLANK('Monitor Data'!H234),"",IF('Monitor Data'!H234&gt;Statistics!F$6,"YES","NO"))</f>
        <v/>
      </c>
      <c r="G234" s="3" t="str">
        <f>IF(ISBLANK('Monitor Data'!J234),"",IF('Monitor Data'!J234&gt;Statistics!G$6,"YES","NO"))</f>
        <v/>
      </c>
      <c r="H234" s="3" t="str">
        <f>IF(ISBLANK('Monitor Data'!L234),"",IF('Monitor Data'!L234&gt;Statistics!H$6,"YES","NO"))</f>
        <v/>
      </c>
      <c r="I234" s="3" t="str">
        <f>IF(ISBLANK('Monitor Data'!M234),"",IF('Monitor Data'!M234&gt;Statistics!I$6,"YES","NO"))</f>
        <v>NO</v>
      </c>
      <c r="J234" s="3" t="str">
        <f>IF(ISBLANK('Monitor Data'!O234),"",IF('Monitor Data'!O234&gt;Statistics!J$6,"YES","NO"))</f>
        <v/>
      </c>
      <c r="K234" s="3" t="str">
        <f>IF(ISBLANK('Monitor Data'!P234),"",IF('Monitor Data'!P234&gt;Statistics!K$6,"YES","NO"))</f>
        <v>NO</v>
      </c>
      <c r="L234" s="3" t="str">
        <f>IF(ISBLANK('Monitor Data'!Q234),"",IF('Monitor Data'!Q234&gt;Statistics!L$6,"YES","NO"))</f>
        <v/>
      </c>
      <c r="M234" s="3" t="str">
        <f>IF(ISBLANK('Monitor Data'!R234),"",IF('Monitor Data'!R234&gt;Statistics!M$6,"YES","NO"))</f>
        <v/>
      </c>
      <c r="N234" s="3" t="str">
        <f>IF(ISBLANK('Monitor Data'!S234),"",IF('Monitor Data'!S234&gt;Statistics!N$6,"YES","NO"))</f>
        <v/>
      </c>
    </row>
    <row r="235" spans="1:14" x14ac:dyDescent="0.25">
      <c r="A235" s="8">
        <v>44430</v>
      </c>
      <c r="B235" s="3" t="str">
        <f>IF(ISBLANK('Monitor Data'!B235),"",IF('Monitor Data'!B235&gt;Statistics!B$6,"YES","NO"))</f>
        <v/>
      </c>
      <c r="C235" s="3" t="str">
        <f>IF(ISBLANK('Monitor Data'!D235),"",IF('Monitor Data'!D235&gt;Statistics!C$6,"YES","NO"))</f>
        <v/>
      </c>
      <c r="D235" s="3" t="str">
        <f>IF(ISBLANK('Monitor Data'!E235),"",IF('Monitor Data'!E235&gt;Statistics!D$6,"YES","NO"))</f>
        <v>NO</v>
      </c>
      <c r="E235" s="3" t="str">
        <f>IF(ISBLANK('Monitor Data'!G235),"",IF('Monitor Data'!G235&gt;Statistics!E$6,"YES","NO"))</f>
        <v>NO</v>
      </c>
      <c r="F235" s="3" t="str">
        <f>IF(ISBLANK('Monitor Data'!H235),"",IF('Monitor Data'!H235&gt;Statistics!F$6,"YES","NO"))</f>
        <v/>
      </c>
      <c r="G235" s="3" t="str">
        <f>IF(ISBLANK('Monitor Data'!J235),"",IF('Monitor Data'!J235&gt;Statistics!G$6,"YES","NO"))</f>
        <v/>
      </c>
      <c r="H235" s="3" t="str">
        <f>IF(ISBLANK('Monitor Data'!L235),"",IF('Monitor Data'!L235&gt;Statistics!H$6,"YES","NO"))</f>
        <v/>
      </c>
      <c r="I235" s="3" t="str">
        <f>IF(ISBLANK('Monitor Data'!M235),"",IF('Monitor Data'!M235&gt;Statistics!I$6,"YES","NO"))</f>
        <v>NO</v>
      </c>
      <c r="J235" s="3" t="str">
        <f>IF(ISBLANK('Monitor Data'!O235),"",IF('Monitor Data'!O235&gt;Statistics!J$6,"YES","NO"))</f>
        <v/>
      </c>
      <c r="K235" s="3" t="str">
        <f>IF(ISBLANK('Monitor Data'!P235),"",IF('Monitor Data'!P235&gt;Statistics!K$6,"YES","NO"))</f>
        <v>NO</v>
      </c>
      <c r="L235" s="3" t="str">
        <f>IF(ISBLANK('Monitor Data'!Q235),"",IF('Monitor Data'!Q235&gt;Statistics!L$6,"YES","NO"))</f>
        <v/>
      </c>
      <c r="M235" s="3" t="str">
        <f>IF(ISBLANK('Monitor Data'!R235),"",IF('Monitor Data'!R235&gt;Statistics!M$6,"YES","NO"))</f>
        <v/>
      </c>
      <c r="N235" s="3" t="str">
        <f>IF(ISBLANK('Monitor Data'!S235),"",IF('Monitor Data'!S235&gt;Statistics!N$6,"YES","NO"))</f>
        <v/>
      </c>
    </row>
    <row r="236" spans="1:14" x14ac:dyDescent="0.25">
      <c r="A236" s="8">
        <v>44431</v>
      </c>
      <c r="B236" s="3" t="str">
        <f>IF(ISBLANK('Monitor Data'!B236),"",IF('Monitor Data'!B236&gt;Statistics!B$6,"YES","NO"))</f>
        <v>NO</v>
      </c>
      <c r="C236" s="3" t="str">
        <f>IF(ISBLANK('Monitor Data'!D236),"",IF('Monitor Data'!D236&gt;Statistics!C$6,"YES","NO"))</f>
        <v>NO</v>
      </c>
      <c r="D236" s="3" t="str">
        <f>IF(ISBLANK('Monitor Data'!E236),"",IF('Monitor Data'!E236&gt;Statistics!D$6,"YES","NO"))</f>
        <v>NO</v>
      </c>
      <c r="E236" s="3" t="str">
        <f>IF(ISBLANK('Monitor Data'!G236),"",IF('Monitor Data'!G236&gt;Statistics!E$6,"YES","NO"))</f>
        <v>NO</v>
      </c>
      <c r="F236" s="3" t="str">
        <f>IF(ISBLANK('Monitor Data'!H236),"",IF('Monitor Data'!H236&gt;Statistics!F$6,"YES","NO"))</f>
        <v>NO</v>
      </c>
      <c r="G236" s="3" t="str">
        <f>IF(ISBLANK('Monitor Data'!J236),"",IF('Monitor Data'!J236&gt;Statistics!G$6,"YES","NO"))</f>
        <v>NO</v>
      </c>
      <c r="H236" s="3" t="str">
        <f>IF(ISBLANK('Monitor Data'!L236),"",IF('Monitor Data'!L236&gt;Statistics!H$6,"YES","NO"))</f>
        <v>NO</v>
      </c>
      <c r="I236" s="3" t="str">
        <f>IF(ISBLANK('Monitor Data'!M236),"",IF('Monitor Data'!M236&gt;Statistics!I$6,"YES","NO"))</f>
        <v>NO</v>
      </c>
      <c r="J236" s="3" t="str">
        <f>IF(ISBLANK('Monitor Data'!O236),"",IF('Monitor Data'!O236&gt;Statistics!J$6,"YES","NO"))</f>
        <v>NO</v>
      </c>
      <c r="K236" s="3" t="str">
        <f>IF(ISBLANK('Monitor Data'!P236),"",IF('Monitor Data'!P236&gt;Statistics!K$6,"YES","NO"))</f>
        <v>NO</v>
      </c>
      <c r="L236" s="3" t="str">
        <f>IF(ISBLANK('Monitor Data'!Q236),"",IF('Monitor Data'!Q236&gt;Statistics!L$6,"YES","NO"))</f>
        <v>NO</v>
      </c>
      <c r="M236" s="3" t="str">
        <f>IF(ISBLANK('Monitor Data'!R236),"",IF('Monitor Data'!R236&gt;Statistics!M$6,"YES","NO"))</f>
        <v>NO</v>
      </c>
      <c r="N236" s="3" t="str">
        <f>IF(ISBLANK('Monitor Data'!S236),"",IF('Monitor Data'!S236&gt;Statistics!N$6,"YES","NO"))</f>
        <v>NO</v>
      </c>
    </row>
    <row r="237" spans="1:14" x14ac:dyDescent="0.25">
      <c r="A237" s="8">
        <v>44432</v>
      </c>
      <c r="B237" s="3" t="str">
        <f>IF(ISBLANK('Monitor Data'!B237),"",IF('Monitor Data'!B237&gt;Statistics!B$6,"YES","NO"))</f>
        <v/>
      </c>
      <c r="C237" s="3" t="str">
        <f>IF(ISBLANK('Monitor Data'!D237),"",IF('Monitor Data'!D237&gt;Statistics!C$6,"YES","NO"))</f>
        <v/>
      </c>
      <c r="D237" s="3" t="str">
        <f>IF(ISBLANK('Monitor Data'!E237),"",IF('Monitor Data'!E237&gt;Statistics!D$6,"YES","NO"))</f>
        <v>NO</v>
      </c>
      <c r="E237" s="3" t="str">
        <f>IF(ISBLANK('Monitor Data'!G237),"",IF('Monitor Data'!G237&gt;Statistics!E$6,"YES","NO"))</f>
        <v>NO</v>
      </c>
      <c r="F237" s="3" t="str">
        <f>IF(ISBLANK('Monitor Data'!H237),"",IF('Monitor Data'!H237&gt;Statistics!F$6,"YES","NO"))</f>
        <v/>
      </c>
      <c r="G237" s="3" t="str">
        <f>IF(ISBLANK('Monitor Data'!J237),"",IF('Monitor Data'!J237&gt;Statistics!G$6,"YES","NO"))</f>
        <v/>
      </c>
      <c r="H237" s="3" t="str">
        <f>IF(ISBLANK('Monitor Data'!L237),"",IF('Monitor Data'!L237&gt;Statistics!H$6,"YES","NO"))</f>
        <v/>
      </c>
      <c r="I237" s="3" t="str">
        <f>IF(ISBLANK('Monitor Data'!M237),"",IF('Monitor Data'!M237&gt;Statistics!I$6,"YES","NO"))</f>
        <v>NO</v>
      </c>
      <c r="J237" s="3" t="str">
        <f>IF(ISBLANK('Monitor Data'!O237),"",IF('Monitor Data'!O237&gt;Statistics!J$6,"YES","NO"))</f>
        <v/>
      </c>
      <c r="K237" s="3" t="str">
        <f>IF(ISBLANK('Monitor Data'!P237),"",IF('Monitor Data'!P237&gt;Statistics!K$6,"YES","NO"))</f>
        <v>NO</v>
      </c>
      <c r="L237" s="3" t="str">
        <f>IF(ISBLANK('Monitor Data'!Q237),"",IF('Monitor Data'!Q237&gt;Statistics!L$6,"YES","NO"))</f>
        <v/>
      </c>
      <c r="M237" s="3" t="str">
        <f>IF(ISBLANK('Monitor Data'!R237),"",IF('Monitor Data'!R237&gt;Statistics!M$6,"YES","NO"))</f>
        <v/>
      </c>
      <c r="N237" s="3" t="str">
        <f>IF(ISBLANK('Monitor Data'!S237),"",IF('Monitor Data'!S237&gt;Statistics!N$6,"YES","NO"))</f>
        <v/>
      </c>
    </row>
    <row r="238" spans="1:14" x14ac:dyDescent="0.25">
      <c r="A238" s="8">
        <v>44433</v>
      </c>
      <c r="B238" s="3" t="str">
        <f>IF(ISBLANK('Monitor Data'!B238),"",IF('Monitor Data'!B238&gt;Statistics!B$6,"YES","NO"))</f>
        <v/>
      </c>
      <c r="C238" s="3" t="str">
        <f>IF(ISBLANK('Monitor Data'!D238),"",IF('Monitor Data'!D238&gt;Statistics!C$6,"YES","NO"))</f>
        <v/>
      </c>
      <c r="D238" s="3" t="str">
        <f>IF(ISBLANK('Monitor Data'!E238),"",IF('Monitor Data'!E238&gt;Statistics!D$6,"YES","NO"))</f>
        <v>NO</v>
      </c>
      <c r="E238" s="3" t="str">
        <f>IF(ISBLANK('Monitor Data'!G238),"",IF('Monitor Data'!G238&gt;Statistics!E$6,"YES","NO"))</f>
        <v>NO</v>
      </c>
      <c r="F238" s="3" t="str">
        <f>IF(ISBLANK('Monitor Data'!H238),"",IF('Monitor Data'!H238&gt;Statistics!F$6,"YES","NO"))</f>
        <v/>
      </c>
      <c r="G238" s="3" t="str">
        <f>IF(ISBLANK('Monitor Data'!J238),"",IF('Monitor Data'!J238&gt;Statistics!G$6,"YES","NO"))</f>
        <v/>
      </c>
      <c r="H238" s="3" t="str">
        <f>IF(ISBLANK('Monitor Data'!L238),"",IF('Monitor Data'!L238&gt;Statistics!H$6,"YES","NO"))</f>
        <v/>
      </c>
      <c r="I238" s="3" t="str">
        <f>IF(ISBLANK('Monitor Data'!M238),"",IF('Monitor Data'!M238&gt;Statistics!I$6,"YES","NO"))</f>
        <v>NO</v>
      </c>
      <c r="J238" s="3" t="str">
        <f>IF(ISBLANK('Monitor Data'!O238),"",IF('Monitor Data'!O238&gt;Statistics!J$6,"YES","NO"))</f>
        <v/>
      </c>
      <c r="K238" s="3" t="str">
        <f>IF(ISBLANK('Monitor Data'!P238),"",IF('Monitor Data'!P238&gt;Statistics!K$6,"YES","NO"))</f>
        <v>NO</v>
      </c>
      <c r="L238" s="3" t="str">
        <f>IF(ISBLANK('Monitor Data'!Q238),"",IF('Monitor Data'!Q238&gt;Statistics!L$6,"YES","NO"))</f>
        <v/>
      </c>
      <c r="M238" s="3" t="str">
        <f>IF(ISBLANK('Monitor Data'!R238),"",IF('Monitor Data'!R238&gt;Statistics!M$6,"YES","NO"))</f>
        <v/>
      </c>
      <c r="N238" s="3" t="str">
        <f>IF(ISBLANK('Monitor Data'!S238),"",IF('Monitor Data'!S238&gt;Statistics!N$6,"YES","NO"))</f>
        <v/>
      </c>
    </row>
    <row r="239" spans="1:14" x14ac:dyDescent="0.25">
      <c r="A239" s="8">
        <v>44434</v>
      </c>
      <c r="B239" s="3" t="str">
        <f>IF(ISBLANK('Monitor Data'!B239),"",IF('Monitor Data'!B239&gt;Statistics!B$6,"YES","NO"))</f>
        <v>NO</v>
      </c>
      <c r="C239" s="3" t="str">
        <f>IF(ISBLANK('Monitor Data'!D239),"",IF('Monitor Data'!D239&gt;Statistics!C$6,"YES","NO"))</f>
        <v>NO</v>
      </c>
      <c r="D239" s="3" t="str">
        <f>IF(ISBLANK('Monitor Data'!E239),"",IF('Monitor Data'!E239&gt;Statistics!D$6,"YES","NO"))</f>
        <v>NO</v>
      </c>
      <c r="E239" s="3" t="str">
        <f>IF(ISBLANK('Monitor Data'!G239),"",IF('Monitor Data'!G239&gt;Statistics!E$6,"YES","NO"))</f>
        <v>NO</v>
      </c>
      <c r="F239" s="3" t="str">
        <f>IF(ISBLANK('Monitor Data'!H239),"",IF('Monitor Data'!H239&gt;Statistics!F$6,"YES","NO"))</f>
        <v>NO</v>
      </c>
      <c r="G239" s="3" t="str">
        <f>IF(ISBLANK('Monitor Data'!J239),"",IF('Monitor Data'!J239&gt;Statistics!G$6,"YES","NO"))</f>
        <v>NO</v>
      </c>
      <c r="H239" s="3" t="str">
        <f>IF(ISBLANK('Monitor Data'!L239),"",IF('Monitor Data'!L239&gt;Statistics!H$6,"YES","NO"))</f>
        <v>NO</v>
      </c>
      <c r="I239" s="3" t="str">
        <f>IF(ISBLANK('Monitor Data'!M239),"",IF('Monitor Data'!M239&gt;Statistics!I$6,"YES","NO"))</f>
        <v>NO</v>
      </c>
      <c r="J239" s="3" t="str">
        <f>IF(ISBLANK('Monitor Data'!O239),"",IF('Monitor Data'!O239&gt;Statistics!J$6,"YES","NO"))</f>
        <v>NO</v>
      </c>
      <c r="K239" s="3" t="str">
        <f>IF(ISBLANK('Monitor Data'!P239),"",IF('Monitor Data'!P239&gt;Statistics!K$6,"YES","NO"))</f>
        <v>NO</v>
      </c>
      <c r="L239" s="3" t="str">
        <f>IF(ISBLANK('Monitor Data'!Q239),"",IF('Monitor Data'!Q239&gt;Statistics!L$6,"YES","NO"))</f>
        <v>NO</v>
      </c>
      <c r="M239" s="3" t="str">
        <f>IF(ISBLANK('Monitor Data'!R239),"",IF('Monitor Data'!R239&gt;Statistics!M$6,"YES","NO"))</f>
        <v>NO</v>
      </c>
      <c r="N239" s="3" t="str">
        <f>IF(ISBLANK('Monitor Data'!S239),"",IF('Monitor Data'!S239&gt;Statistics!N$6,"YES","NO"))</f>
        <v>NO</v>
      </c>
    </row>
    <row r="240" spans="1:14" x14ac:dyDescent="0.25">
      <c r="A240" s="8">
        <v>44435</v>
      </c>
      <c r="B240" s="3" t="str">
        <f>IF(ISBLANK('Monitor Data'!B240),"",IF('Monitor Data'!B240&gt;Statistics!B$6,"YES","NO"))</f>
        <v/>
      </c>
      <c r="C240" s="3" t="str">
        <f>IF(ISBLANK('Monitor Data'!D240),"",IF('Monitor Data'!D240&gt;Statistics!C$6,"YES","NO"))</f>
        <v/>
      </c>
      <c r="D240" s="3" t="str">
        <f>IF(ISBLANK('Monitor Data'!E240),"",IF('Monitor Data'!E240&gt;Statistics!D$6,"YES","NO"))</f>
        <v>NO</v>
      </c>
      <c r="E240" s="3" t="str">
        <f>IF(ISBLANK('Monitor Data'!G240),"",IF('Monitor Data'!G240&gt;Statistics!E$6,"YES","NO"))</f>
        <v>NO</v>
      </c>
      <c r="F240" s="3" t="str">
        <f>IF(ISBLANK('Monitor Data'!H240),"",IF('Monitor Data'!H240&gt;Statistics!F$6,"YES","NO"))</f>
        <v/>
      </c>
      <c r="G240" s="3" t="str">
        <f>IF(ISBLANK('Monitor Data'!J240),"",IF('Monitor Data'!J240&gt;Statistics!G$6,"YES","NO"))</f>
        <v/>
      </c>
      <c r="H240" s="3" t="str">
        <f>IF(ISBLANK('Monitor Data'!L240),"",IF('Monitor Data'!L240&gt;Statistics!H$6,"YES","NO"))</f>
        <v/>
      </c>
      <c r="I240" s="3" t="str">
        <f>IF(ISBLANK('Monitor Data'!M240),"",IF('Monitor Data'!M240&gt;Statistics!I$6,"YES","NO"))</f>
        <v>NO</v>
      </c>
      <c r="J240" s="3" t="str">
        <f>IF(ISBLANK('Monitor Data'!O240),"",IF('Monitor Data'!O240&gt;Statistics!J$6,"YES","NO"))</f>
        <v/>
      </c>
      <c r="K240" s="3" t="str">
        <f>IF(ISBLANK('Monitor Data'!P240),"",IF('Monitor Data'!P240&gt;Statistics!K$6,"YES","NO"))</f>
        <v>NO</v>
      </c>
      <c r="L240" s="3" t="str">
        <f>IF(ISBLANK('Monitor Data'!Q240),"",IF('Monitor Data'!Q240&gt;Statistics!L$6,"YES","NO"))</f>
        <v/>
      </c>
      <c r="M240" s="3" t="str">
        <f>IF(ISBLANK('Monitor Data'!R240),"",IF('Monitor Data'!R240&gt;Statistics!M$6,"YES","NO"))</f>
        <v/>
      </c>
      <c r="N240" s="3" t="str">
        <f>IF(ISBLANK('Monitor Data'!S240),"",IF('Monitor Data'!S240&gt;Statistics!N$6,"YES","NO"))</f>
        <v/>
      </c>
    </row>
    <row r="241" spans="1:14" x14ac:dyDescent="0.25">
      <c r="A241" s="8">
        <v>44436</v>
      </c>
      <c r="B241" s="3" t="str">
        <f>IF(ISBLANK('Monitor Data'!B241),"",IF('Monitor Data'!B241&gt;Statistics!B$6,"YES","NO"))</f>
        <v/>
      </c>
      <c r="C241" s="3" t="str">
        <f>IF(ISBLANK('Monitor Data'!D241),"",IF('Monitor Data'!D241&gt;Statistics!C$6,"YES","NO"))</f>
        <v/>
      </c>
      <c r="D241" s="3" t="str">
        <f>IF(ISBLANK('Monitor Data'!E241),"",IF('Monitor Data'!E241&gt;Statistics!D$6,"YES","NO"))</f>
        <v>NO</v>
      </c>
      <c r="E241" s="3" t="str">
        <f>IF(ISBLANK('Monitor Data'!G241),"",IF('Monitor Data'!G241&gt;Statistics!E$6,"YES","NO"))</f>
        <v>NO</v>
      </c>
      <c r="F241" s="3" t="str">
        <f>IF(ISBLANK('Monitor Data'!H241),"",IF('Monitor Data'!H241&gt;Statistics!F$6,"YES","NO"))</f>
        <v/>
      </c>
      <c r="G241" s="3" t="str">
        <f>IF(ISBLANK('Monitor Data'!J241),"",IF('Monitor Data'!J241&gt;Statistics!G$6,"YES","NO"))</f>
        <v/>
      </c>
      <c r="H241" s="3" t="str">
        <f>IF(ISBLANK('Monitor Data'!L241),"",IF('Monitor Data'!L241&gt;Statistics!H$6,"YES","NO"))</f>
        <v/>
      </c>
      <c r="I241" s="3" t="str">
        <f>IF(ISBLANK('Monitor Data'!M241),"",IF('Monitor Data'!M241&gt;Statistics!I$6,"YES","NO"))</f>
        <v>NO</v>
      </c>
      <c r="J241" s="3" t="str">
        <f>IF(ISBLANK('Monitor Data'!O241),"",IF('Monitor Data'!O241&gt;Statistics!J$6,"YES","NO"))</f>
        <v/>
      </c>
      <c r="K241" s="3" t="str">
        <f>IF(ISBLANK('Monitor Data'!P241),"",IF('Monitor Data'!P241&gt;Statistics!K$6,"YES","NO"))</f>
        <v>NO</v>
      </c>
      <c r="L241" s="3" t="str">
        <f>IF(ISBLANK('Monitor Data'!Q241),"",IF('Monitor Data'!Q241&gt;Statistics!L$6,"YES","NO"))</f>
        <v/>
      </c>
      <c r="M241" s="3" t="str">
        <f>IF(ISBLANK('Monitor Data'!R241),"",IF('Monitor Data'!R241&gt;Statistics!M$6,"YES","NO"))</f>
        <v/>
      </c>
      <c r="N241" s="3" t="str">
        <f>IF(ISBLANK('Monitor Data'!S241),"",IF('Monitor Data'!S241&gt;Statistics!N$6,"YES","NO"))</f>
        <v/>
      </c>
    </row>
    <row r="242" spans="1:14" x14ac:dyDescent="0.25">
      <c r="A242" s="8">
        <v>44437</v>
      </c>
      <c r="B242" s="3" t="str">
        <f>IF(ISBLANK('Monitor Data'!B242),"",IF('Monitor Data'!B242&gt;Statistics!B$6,"YES","NO"))</f>
        <v>NO</v>
      </c>
      <c r="C242" s="3" t="str">
        <f>IF(ISBLANK('Monitor Data'!D242),"",IF('Monitor Data'!D242&gt;Statistics!C$6,"YES","NO"))</f>
        <v/>
      </c>
      <c r="D242" s="3" t="str">
        <f>IF(ISBLANK('Monitor Data'!E242),"",IF('Monitor Data'!E242&gt;Statistics!D$6,"YES","NO"))</f>
        <v>NO</v>
      </c>
      <c r="E242" s="3" t="str">
        <f>IF(ISBLANK('Monitor Data'!G242),"",IF('Monitor Data'!G242&gt;Statistics!E$6,"YES","NO"))</f>
        <v>NO</v>
      </c>
      <c r="F242" s="3" t="str">
        <f>IF(ISBLANK('Monitor Data'!H242),"",IF('Monitor Data'!H242&gt;Statistics!F$6,"YES","NO"))</f>
        <v>NO</v>
      </c>
      <c r="G242" s="3" t="str">
        <f>IF(ISBLANK('Monitor Data'!J242),"",IF('Monitor Data'!J242&gt;Statistics!G$6,"YES","NO"))</f>
        <v>NO</v>
      </c>
      <c r="H242" s="3" t="str">
        <f>IF(ISBLANK('Monitor Data'!L242),"",IF('Monitor Data'!L242&gt;Statistics!H$6,"YES","NO"))</f>
        <v>NO</v>
      </c>
      <c r="I242" s="3" t="str">
        <f>IF(ISBLANK('Monitor Data'!M242),"",IF('Monitor Data'!M242&gt;Statistics!I$6,"YES","NO"))</f>
        <v>NO</v>
      </c>
      <c r="J242" s="3" t="str">
        <f>IF(ISBLANK('Monitor Data'!O242),"",IF('Monitor Data'!O242&gt;Statistics!J$6,"YES","NO"))</f>
        <v>NO</v>
      </c>
      <c r="K242" s="3" t="str">
        <f>IF(ISBLANK('Monitor Data'!P242),"",IF('Monitor Data'!P242&gt;Statistics!K$6,"YES","NO"))</f>
        <v>NO</v>
      </c>
      <c r="L242" s="3" t="str">
        <f>IF(ISBLANK('Monitor Data'!Q242),"",IF('Monitor Data'!Q242&gt;Statistics!L$6,"YES","NO"))</f>
        <v>NO</v>
      </c>
      <c r="M242" s="3" t="str">
        <f>IF(ISBLANK('Monitor Data'!R242),"",IF('Monitor Data'!R242&gt;Statistics!M$6,"YES","NO"))</f>
        <v>NO</v>
      </c>
      <c r="N242" s="3" t="str">
        <f>IF(ISBLANK('Monitor Data'!S242),"",IF('Monitor Data'!S242&gt;Statistics!N$6,"YES","NO"))</f>
        <v>NO</v>
      </c>
    </row>
    <row r="243" spans="1:14" x14ac:dyDescent="0.25">
      <c r="A243" s="8">
        <v>44438</v>
      </c>
      <c r="B243" s="3" t="str">
        <f>IF(ISBLANK('Monitor Data'!B243),"",IF('Monitor Data'!B243&gt;Statistics!B$6,"YES","NO"))</f>
        <v/>
      </c>
      <c r="C243" s="3" t="str">
        <f>IF(ISBLANK('Monitor Data'!D243),"",IF('Monitor Data'!D243&gt;Statistics!C$6,"YES","NO"))</f>
        <v/>
      </c>
      <c r="D243" s="3" t="str">
        <f>IF(ISBLANK('Monitor Data'!E243),"",IF('Monitor Data'!E243&gt;Statistics!D$6,"YES","NO"))</f>
        <v>NO</v>
      </c>
      <c r="E243" s="3" t="str">
        <f>IF(ISBLANK('Monitor Data'!G243),"",IF('Monitor Data'!G243&gt;Statistics!E$6,"YES","NO"))</f>
        <v>NO</v>
      </c>
      <c r="F243" s="3" t="str">
        <f>IF(ISBLANK('Monitor Data'!H243),"",IF('Monitor Data'!H243&gt;Statistics!F$6,"YES","NO"))</f>
        <v/>
      </c>
      <c r="G243" s="3" t="str">
        <f>IF(ISBLANK('Monitor Data'!J243),"",IF('Monitor Data'!J243&gt;Statistics!G$6,"YES","NO"))</f>
        <v/>
      </c>
      <c r="H243" s="3" t="str">
        <f>IF(ISBLANK('Monitor Data'!L243),"",IF('Monitor Data'!L243&gt;Statistics!H$6,"YES","NO"))</f>
        <v/>
      </c>
      <c r="I243" s="3" t="str">
        <f>IF(ISBLANK('Monitor Data'!M243),"",IF('Monitor Data'!M243&gt;Statistics!I$6,"YES","NO"))</f>
        <v>NO</v>
      </c>
      <c r="J243" s="3" t="str">
        <f>IF(ISBLANK('Monitor Data'!O243),"",IF('Monitor Data'!O243&gt;Statistics!J$6,"YES","NO"))</f>
        <v/>
      </c>
      <c r="K243" s="3" t="str">
        <f>IF(ISBLANK('Monitor Data'!P243),"",IF('Monitor Data'!P243&gt;Statistics!K$6,"YES","NO"))</f>
        <v>NO</v>
      </c>
      <c r="L243" s="3" t="str">
        <f>IF(ISBLANK('Monitor Data'!Q243),"",IF('Monitor Data'!Q243&gt;Statistics!L$6,"YES","NO"))</f>
        <v/>
      </c>
      <c r="M243" s="3" t="str">
        <f>IF(ISBLANK('Monitor Data'!R243),"",IF('Monitor Data'!R243&gt;Statistics!M$6,"YES","NO"))</f>
        <v/>
      </c>
      <c r="N243" s="3" t="str">
        <f>IF(ISBLANK('Monitor Data'!S243),"",IF('Monitor Data'!S243&gt;Statistics!N$6,"YES","NO"))</f>
        <v/>
      </c>
    </row>
    <row r="244" spans="1:14" x14ac:dyDescent="0.25">
      <c r="A244" s="8">
        <v>44439</v>
      </c>
      <c r="B244" s="3" t="str">
        <f>IF(ISBLANK('Monitor Data'!B244),"",IF('Monitor Data'!B244&gt;Statistics!B$6,"YES","NO"))</f>
        <v/>
      </c>
      <c r="C244" s="3" t="str">
        <f>IF(ISBLANK('Monitor Data'!D244),"",IF('Monitor Data'!D244&gt;Statistics!C$6,"YES","NO"))</f>
        <v/>
      </c>
      <c r="D244" s="3" t="str">
        <f>IF(ISBLANK('Monitor Data'!E244),"",IF('Monitor Data'!E244&gt;Statistics!D$6,"YES","NO"))</f>
        <v>NO</v>
      </c>
      <c r="E244" s="3" t="str">
        <f>IF(ISBLANK('Monitor Data'!G244),"",IF('Monitor Data'!G244&gt;Statistics!E$6,"YES","NO"))</f>
        <v>NO</v>
      </c>
      <c r="F244" s="3" t="str">
        <f>IF(ISBLANK('Monitor Data'!H244),"",IF('Monitor Data'!H244&gt;Statistics!F$6,"YES","NO"))</f>
        <v/>
      </c>
      <c r="G244" s="3" t="str">
        <f>IF(ISBLANK('Monitor Data'!J244),"",IF('Monitor Data'!J244&gt;Statistics!G$6,"YES","NO"))</f>
        <v/>
      </c>
      <c r="H244" s="3" t="str">
        <f>IF(ISBLANK('Monitor Data'!L244),"",IF('Monitor Data'!L244&gt;Statistics!H$6,"YES","NO"))</f>
        <v/>
      </c>
      <c r="I244" s="3" t="str">
        <f>IF(ISBLANK('Monitor Data'!M244),"",IF('Monitor Data'!M244&gt;Statistics!I$6,"YES","NO"))</f>
        <v>NO</v>
      </c>
      <c r="J244" s="3" t="str">
        <f>IF(ISBLANK('Monitor Data'!O244),"",IF('Monitor Data'!O244&gt;Statistics!J$6,"YES","NO"))</f>
        <v/>
      </c>
      <c r="K244" s="3" t="str">
        <f>IF(ISBLANK('Monitor Data'!P244),"",IF('Monitor Data'!P244&gt;Statistics!K$6,"YES","NO"))</f>
        <v>NO</v>
      </c>
      <c r="L244" s="3" t="str">
        <f>IF(ISBLANK('Monitor Data'!Q244),"",IF('Monitor Data'!Q244&gt;Statistics!L$6,"YES","NO"))</f>
        <v/>
      </c>
      <c r="M244" s="3" t="str">
        <f>IF(ISBLANK('Monitor Data'!R244),"",IF('Monitor Data'!R244&gt;Statistics!M$6,"YES","NO"))</f>
        <v/>
      </c>
      <c r="N244" s="3" t="str">
        <f>IF(ISBLANK('Monitor Data'!S244),"",IF('Monitor Data'!S244&gt;Statistics!N$6,"YES","NO"))</f>
        <v/>
      </c>
    </row>
    <row r="245" spans="1:14" x14ac:dyDescent="0.25">
      <c r="A245" s="8">
        <v>44440</v>
      </c>
      <c r="B245" s="3" t="str">
        <f>IF(ISBLANK('Monitor Data'!B245),"",IF('Monitor Data'!B245&gt;Statistics!B$6,"YES","NO"))</f>
        <v>NO</v>
      </c>
      <c r="C245" s="3" t="str">
        <f>IF(ISBLANK('Monitor Data'!D245),"",IF('Monitor Data'!D245&gt;Statistics!C$6,"YES","NO"))</f>
        <v/>
      </c>
      <c r="D245" s="3" t="str">
        <f>IF(ISBLANK('Monitor Data'!E245),"",IF('Monitor Data'!E245&gt;Statistics!D$6,"YES","NO"))</f>
        <v>NO</v>
      </c>
      <c r="E245" s="3" t="str">
        <f>IF(ISBLANK('Monitor Data'!G245),"",IF('Monitor Data'!G245&gt;Statistics!E$6,"YES","NO"))</f>
        <v>NO</v>
      </c>
      <c r="F245" s="3" t="str">
        <f>IF(ISBLANK('Monitor Data'!H245),"",IF('Monitor Data'!H245&gt;Statistics!F$6,"YES","NO"))</f>
        <v>NO</v>
      </c>
      <c r="G245" s="3" t="str">
        <f>IF(ISBLANK('Monitor Data'!J245),"",IF('Monitor Data'!J245&gt;Statistics!G$6,"YES","NO"))</f>
        <v>NO</v>
      </c>
      <c r="H245" s="3" t="str">
        <f>IF(ISBLANK('Monitor Data'!L245),"",IF('Monitor Data'!L245&gt;Statistics!H$6,"YES","NO"))</f>
        <v>NO</v>
      </c>
      <c r="I245" s="3" t="str">
        <f>IF(ISBLANK('Monitor Data'!M245),"",IF('Monitor Data'!M245&gt;Statistics!I$6,"YES","NO"))</f>
        <v>NO</v>
      </c>
      <c r="J245" s="3" t="str">
        <f>IF(ISBLANK('Monitor Data'!O245),"",IF('Monitor Data'!O245&gt;Statistics!J$6,"YES","NO"))</f>
        <v>NO</v>
      </c>
      <c r="K245" s="3" t="str">
        <f>IF(ISBLANK('Monitor Data'!P245),"",IF('Monitor Data'!P245&gt;Statistics!K$6,"YES","NO"))</f>
        <v>NO</v>
      </c>
      <c r="L245" s="3" t="str">
        <f>IF(ISBLANK('Monitor Data'!Q245),"",IF('Monitor Data'!Q245&gt;Statistics!L$6,"YES","NO"))</f>
        <v>NO</v>
      </c>
      <c r="M245" s="3" t="str">
        <f>IF(ISBLANK('Monitor Data'!R245),"",IF('Monitor Data'!R245&gt;Statistics!M$6,"YES","NO"))</f>
        <v>NO</v>
      </c>
      <c r="N245" s="3" t="str">
        <f>IF(ISBLANK('Monitor Data'!S245),"",IF('Monitor Data'!S245&gt;Statistics!N$6,"YES","NO"))</f>
        <v>NO</v>
      </c>
    </row>
    <row r="246" spans="1:14" x14ac:dyDescent="0.25">
      <c r="A246" s="8">
        <v>44441</v>
      </c>
      <c r="B246" s="3" t="str">
        <f>IF(ISBLANK('Monitor Data'!B246),"",IF('Monitor Data'!B246&gt;Statistics!B$6,"YES","NO"))</f>
        <v/>
      </c>
      <c r="C246" s="3" t="str">
        <f>IF(ISBLANK('Monitor Data'!D246),"",IF('Monitor Data'!D246&gt;Statistics!C$6,"YES","NO"))</f>
        <v/>
      </c>
      <c r="D246" s="3" t="str">
        <f>IF(ISBLANK('Monitor Data'!E246),"",IF('Monitor Data'!E246&gt;Statistics!D$6,"YES","NO"))</f>
        <v>NO</v>
      </c>
      <c r="E246" s="3" t="str">
        <f>IF(ISBLANK('Monitor Data'!G246),"",IF('Monitor Data'!G246&gt;Statistics!E$6,"YES","NO"))</f>
        <v>NO</v>
      </c>
      <c r="F246" s="3" t="str">
        <f>IF(ISBLANK('Monitor Data'!H246),"",IF('Monitor Data'!H246&gt;Statistics!F$6,"YES","NO"))</f>
        <v/>
      </c>
      <c r="G246" s="3" t="str">
        <f>IF(ISBLANK('Monitor Data'!J246),"",IF('Monitor Data'!J246&gt;Statistics!G$6,"YES","NO"))</f>
        <v/>
      </c>
      <c r="H246" s="3" t="str">
        <f>IF(ISBLANK('Monitor Data'!L246),"",IF('Monitor Data'!L246&gt;Statistics!H$6,"YES","NO"))</f>
        <v/>
      </c>
      <c r="I246" s="3" t="str">
        <f>IF(ISBLANK('Monitor Data'!M246),"",IF('Monitor Data'!M246&gt;Statistics!I$6,"YES","NO"))</f>
        <v>NO</v>
      </c>
      <c r="J246" s="3" t="str">
        <f>IF(ISBLANK('Monitor Data'!O246),"",IF('Monitor Data'!O246&gt;Statistics!J$6,"YES","NO"))</f>
        <v/>
      </c>
      <c r="K246" s="3" t="str">
        <f>IF(ISBLANK('Monitor Data'!P246),"",IF('Monitor Data'!P246&gt;Statistics!K$6,"YES","NO"))</f>
        <v>NO</v>
      </c>
      <c r="L246" s="3" t="str">
        <f>IF(ISBLANK('Monitor Data'!Q246),"",IF('Monitor Data'!Q246&gt;Statistics!L$6,"YES","NO"))</f>
        <v/>
      </c>
      <c r="M246" s="3" t="str">
        <f>IF(ISBLANK('Monitor Data'!R246),"",IF('Monitor Data'!R246&gt;Statistics!M$6,"YES","NO"))</f>
        <v/>
      </c>
      <c r="N246" s="3" t="str">
        <f>IF(ISBLANK('Monitor Data'!S246),"",IF('Monitor Data'!S246&gt;Statistics!N$6,"YES","NO"))</f>
        <v/>
      </c>
    </row>
    <row r="247" spans="1:14" x14ac:dyDescent="0.25">
      <c r="A247" s="8">
        <v>44442</v>
      </c>
      <c r="B247" s="3" t="str">
        <f>IF(ISBLANK('Monitor Data'!B247),"",IF('Monitor Data'!B247&gt;Statistics!B$6,"YES","NO"))</f>
        <v/>
      </c>
      <c r="C247" s="3" t="str">
        <f>IF(ISBLANK('Monitor Data'!D247),"",IF('Monitor Data'!D247&gt;Statistics!C$6,"YES","NO"))</f>
        <v>NO</v>
      </c>
      <c r="D247" s="3" t="str">
        <f>IF(ISBLANK('Monitor Data'!E247),"",IF('Monitor Data'!E247&gt;Statistics!D$6,"YES","NO"))</f>
        <v>NO</v>
      </c>
      <c r="E247" s="3" t="str">
        <f>IF(ISBLANK('Monitor Data'!G247),"",IF('Monitor Data'!G247&gt;Statistics!E$6,"YES","NO"))</f>
        <v>NO</v>
      </c>
      <c r="F247" s="3" t="str">
        <f>IF(ISBLANK('Monitor Data'!H247),"",IF('Monitor Data'!H247&gt;Statistics!F$6,"YES","NO"))</f>
        <v/>
      </c>
      <c r="G247" s="3" t="str">
        <f>IF(ISBLANK('Monitor Data'!J247),"",IF('Monitor Data'!J247&gt;Statistics!G$6,"YES","NO"))</f>
        <v/>
      </c>
      <c r="H247" s="3" t="str">
        <f>IF(ISBLANK('Monitor Data'!L247),"",IF('Monitor Data'!L247&gt;Statistics!H$6,"YES","NO"))</f>
        <v/>
      </c>
      <c r="I247" s="3" t="str">
        <f>IF(ISBLANK('Monitor Data'!M247),"",IF('Monitor Data'!M247&gt;Statistics!I$6,"YES","NO"))</f>
        <v>NO</v>
      </c>
      <c r="J247" s="3" t="str">
        <f>IF(ISBLANK('Monitor Data'!O247),"",IF('Monitor Data'!O247&gt;Statistics!J$6,"YES","NO"))</f>
        <v>NO</v>
      </c>
      <c r="K247" s="3" t="str">
        <f>IF(ISBLANK('Monitor Data'!P247),"",IF('Monitor Data'!P247&gt;Statistics!K$6,"YES","NO"))</f>
        <v>NO</v>
      </c>
      <c r="L247" s="3" t="str">
        <f>IF(ISBLANK('Monitor Data'!Q247),"",IF('Monitor Data'!Q247&gt;Statistics!L$6,"YES","NO"))</f>
        <v/>
      </c>
      <c r="M247" s="3" t="str">
        <f>IF(ISBLANK('Monitor Data'!R247),"",IF('Monitor Data'!R247&gt;Statistics!M$6,"YES","NO"))</f>
        <v/>
      </c>
      <c r="N247" s="3" t="str">
        <f>IF(ISBLANK('Monitor Data'!S247),"",IF('Monitor Data'!S247&gt;Statistics!N$6,"YES","NO"))</f>
        <v/>
      </c>
    </row>
    <row r="248" spans="1:14" x14ac:dyDescent="0.25">
      <c r="A248" s="8">
        <v>44443</v>
      </c>
      <c r="B248" s="3" t="str">
        <f>IF(ISBLANK('Monitor Data'!B248),"",IF('Monitor Data'!B248&gt;Statistics!B$6,"YES","NO"))</f>
        <v>NO</v>
      </c>
      <c r="C248" s="3" t="str">
        <f>IF(ISBLANK('Monitor Data'!D248),"",IF('Monitor Data'!D248&gt;Statistics!C$6,"YES","NO"))</f>
        <v>NO</v>
      </c>
      <c r="D248" s="3" t="str">
        <f>IF(ISBLANK('Monitor Data'!E248),"",IF('Monitor Data'!E248&gt;Statistics!D$6,"YES","NO"))</f>
        <v>NO</v>
      </c>
      <c r="E248" s="3" t="str">
        <f>IF(ISBLANK('Monitor Data'!G248),"",IF('Monitor Data'!G248&gt;Statistics!E$6,"YES","NO"))</f>
        <v>NO</v>
      </c>
      <c r="F248" s="3" t="str">
        <f>IF(ISBLANK('Monitor Data'!H248),"",IF('Monitor Data'!H248&gt;Statistics!F$6,"YES","NO"))</f>
        <v>NO</v>
      </c>
      <c r="G248" s="3" t="str">
        <f>IF(ISBLANK('Monitor Data'!J248),"",IF('Monitor Data'!J248&gt;Statistics!G$6,"YES","NO"))</f>
        <v>NO</v>
      </c>
      <c r="H248" s="3" t="str">
        <f>IF(ISBLANK('Monitor Data'!L248),"",IF('Monitor Data'!L248&gt;Statistics!H$6,"YES","NO"))</f>
        <v>NO</v>
      </c>
      <c r="I248" s="3" t="str">
        <f>IF(ISBLANK('Monitor Data'!M248),"",IF('Monitor Data'!M248&gt;Statistics!I$6,"YES","NO"))</f>
        <v>NO</v>
      </c>
      <c r="J248" s="3" t="str">
        <f>IF(ISBLANK('Monitor Data'!O248),"",IF('Monitor Data'!O248&gt;Statistics!J$6,"YES","NO"))</f>
        <v>NO</v>
      </c>
      <c r="K248" s="3" t="str">
        <f>IF(ISBLANK('Monitor Data'!P248),"",IF('Monitor Data'!P248&gt;Statistics!K$6,"YES","NO"))</f>
        <v>NO</v>
      </c>
      <c r="L248" s="3" t="str">
        <f>IF(ISBLANK('Monitor Data'!Q248),"",IF('Monitor Data'!Q248&gt;Statistics!L$6,"YES","NO"))</f>
        <v>NO</v>
      </c>
      <c r="M248" s="3" t="str">
        <f>IF(ISBLANK('Monitor Data'!R248),"",IF('Monitor Data'!R248&gt;Statistics!M$6,"YES","NO"))</f>
        <v>NO</v>
      </c>
      <c r="N248" s="3" t="str">
        <f>IF(ISBLANK('Monitor Data'!S248),"",IF('Monitor Data'!S248&gt;Statistics!N$6,"YES","NO"))</f>
        <v>NO</v>
      </c>
    </row>
    <row r="249" spans="1:14" x14ac:dyDescent="0.25">
      <c r="A249" s="8">
        <v>44444</v>
      </c>
      <c r="B249" s="3" t="str">
        <f>IF(ISBLANK('Monitor Data'!B249),"",IF('Monitor Data'!B249&gt;Statistics!B$6,"YES","NO"))</f>
        <v/>
      </c>
      <c r="C249" s="3" t="str">
        <f>IF(ISBLANK('Monitor Data'!D249),"",IF('Monitor Data'!D249&gt;Statistics!C$6,"YES","NO"))</f>
        <v>NO</v>
      </c>
      <c r="D249" s="3" t="str">
        <f>IF(ISBLANK('Monitor Data'!E249),"",IF('Monitor Data'!E249&gt;Statistics!D$6,"YES","NO"))</f>
        <v>NO</v>
      </c>
      <c r="E249" s="3" t="str">
        <f>IF(ISBLANK('Monitor Data'!G249),"",IF('Monitor Data'!G249&gt;Statistics!E$6,"YES","NO"))</f>
        <v>NO</v>
      </c>
      <c r="F249" s="3" t="str">
        <f>IF(ISBLANK('Monitor Data'!H249),"",IF('Monitor Data'!H249&gt;Statistics!F$6,"YES","NO"))</f>
        <v/>
      </c>
      <c r="G249" s="3" t="str">
        <f>IF(ISBLANK('Monitor Data'!J249),"",IF('Monitor Data'!J249&gt;Statistics!G$6,"YES","NO"))</f>
        <v/>
      </c>
      <c r="H249" s="3" t="str">
        <f>IF(ISBLANK('Monitor Data'!L249),"",IF('Monitor Data'!L249&gt;Statistics!H$6,"YES","NO"))</f>
        <v/>
      </c>
      <c r="I249" s="3" t="str">
        <f>IF(ISBLANK('Monitor Data'!M249),"",IF('Monitor Data'!M249&gt;Statistics!I$6,"YES","NO"))</f>
        <v>NO</v>
      </c>
      <c r="J249" s="3" t="str">
        <f>IF(ISBLANK('Monitor Data'!O249),"",IF('Monitor Data'!O249&gt;Statistics!J$6,"YES","NO"))</f>
        <v/>
      </c>
      <c r="K249" s="3" t="str">
        <f>IF(ISBLANK('Monitor Data'!P249),"",IF('Monitor Data'!P249&gt;Statistics!K$6,"YES","NO"))</f>
        <v>NO</v>
      </c>
      <c r="L249" s="3" t="str">
        <f>IF(ISBLANK('Monitor Data'!Q249),"",IF('Monitor Data'!Q249&gt;Statistics!L$6,"YES","NO"))</f>
        <v/>
      </c>
      <c r="M249" s="3" t="str">
        <f>IF(ISBLANK('Monitor Data'!R249),"",IF('Monitor Data'!R249&gt;Statistics!M$6,"YES","NO"))</f>
        <v/>
      </c>
      <c r="N249" s="3" t="str">
        <f>IF(ISBLANK('Monitor Data'!S249),"",IF('Monitor Data'!S249&gt;Statistics!N$6,"YES","NO"))</f>
        <v/>
      </c>
    </row>
    <row r="250" spans="1:14" x14ac:dyDescent="0.25">
      <c r="A250" s="8">
        <v>44445</v>
      </c>
      <c r="B250" s="3" t="str">
        <f>IF(ISBLANK('Monitor Data'!B250),"",IF('Monitor Data'!B250&gt;Statistics!B$6,"YES","NO"))</f>
        <v/>
      </c>
      <c r="C250" s="3" t="str">
        <f>IF(ISBLANK('Monitor Data'!D250),"",IF('Monitor Data'!D250&gt;Statistics!C$6,"YES","NO"))</f>
        <v/>
      </c>
      <c r="D250" s="3" t="str">
        <f>IF(ISBLANK('Monitor Data'!E250),"",IF('Monitor Data'!E250&gt;Statistics!D$6,"YES","NO"))</f>
        <v>NO</v>
      </c>
      <c r="E250" s="3" t="str">
        <f>IF(ISBLANK('Monitor Data'!G250),"",IF('Monitor Data'!G250&gt;Statistics!E$6,"YES","NO"))</f>
        <v>NO</v>
      </c>
      <c r="F250" s="3" t="str">
        <f>IF(ISBLANK('Monitor Data'!H250),"",IF('Monitor Data'!H250&gt;Statistics!F$6,"YES","NO"))</f>
        <v/>
      </c>
      <c r="G250" s="3" t="str">
        <f>IF(ISBLANK('Monitor Data'!J250),"",IF('Monitor Data'!J250&gt;Statistics!G$6,"YES","NO"))</f>
        <v/>
      </c>
      <c r="H250" s="3" t="str">
        <f>IF(ISBLANK('Monitor Data'!L250),"",IF('Monitor Data'!L250&gt;Statistics!H$6,"YES","NO"))</f>
        <v/>
      </c>
      <c r="I250" s="3" t="str">
        <f>IF(ISBLANK('Monitor Data'!M250),"",IF('Monitor Data'!M250&gt;Statistics!I$6,"YES","NO"))</f>
        <v>NO</v>
      </c>
      <c r="J250" s="3" t="str">
        <f>IF(ISBLANK('Monitor Data'!O250),"",IF('Monitor Data'!O250&gt;Statistics!J$6,"YES","NO"))</f>
        <v/>
      </c>
      <c r="K250" s="3" t="str">
        <f>IF(ISBLANK('Monitor Data'!P250),"",IF('Monitor Data'!P250&gt;Statistics!K$6,"YES","NO"))</f>
        <v>NO</v>
      </c>
      <c r="L250" s="3" t="str">
        <f>IF(ISBLANK('Monitor Data'!Q250),"",IF('Monitor Data'!Q250&gt;Statistics!L$6,"YES","NO"))</f>
        <v/>
      </c>
      <c r="M250" s="3" t="str">
        <f>IF(ISBLANK('Monitor Data'!R250),"",IF('Monitor Data'!R250&gt;Statistics!M$6,"YES","NO"))</f>
        <v/>
      </c>
      <c r="N250" s="3" t="str">
        <f>IF(ISBLANK('Monitor Data'!S250),"",IF('Monitor Data'!S250&gt;Statistics!N$6,"YES","NO"))</f>
        <v/>
      </c>
    </row>
    <row r="251" spans="1:14" x14ac:dyDescent="0.25">
      <c r="A251" s="8">
        <v>44446</v>
      </c>
      <c r="B251" s="3" t="str">
        <f>IF(ISBLANK('Monitor Data'!B251),"",IF('Monitor Data'!B251&gt;Statistics!B$6,"YES","NO"))</f>
        <v>NO</v>
      </c>
      <c r="C251" s="3" t="str">
        <f>IF(ISBLANK('Monitor Data'!D251),"",IF('Monitor Data'!D251&gt;Statistics!C$6,"YES","NO"))</f>
        <v>NO</v>
      </c>
      <c r="D251" s="3" t="str">
        <f>IF(ISBLANK('Monitor Data'!E251),"",IF('Monitor Data'!E251&gt;Statistics!D$6,"YES","NO"))</f>
        <v/>
      </c>
      <c r="E251" s="3" t="str">
        <f>IF(ISBLANK('Monitor Data'!G251),"",IF('Monitor Data'!G251&gt;Statistics!E$6,"YES","NO"))</f>
        <v>NO</v>
      </c>
      <c r="F251" s="3" t="str">
        <f>IF(ISBLANK('Monitor Data'!H251),"",IF('Monitor Data'!H251&gt;Statistics!F$6,"YES","NO"))</f>
        <v>NO</v>
      </c>
      <c r="G251" s="3" t="str">
        <f>IF(ISBLANK('Monitor Data'!J251),"",IF('Monitor Data'!J251&gt;Statistics!G$6,"YES","NO"))</f>
        <v>NO</v>
      </c>
      <c r="H251" s="3" t="str">
        <f>IF(ISBLANK('Monitor Data'!L251),"",IF('Monitor Data'!L251&gt;Statistics!H$6,"YES","NO"))</f>
        <v>NO</v>
      </c>
      <c r="I251" s="3" t="str">
        <f>IF(ISBLANK('Monitor Data'!M251),"",IF('Monitor Data'!M251&gt;Statistics!I$6,"YES","NO"))</f>
        <v>NO</v>
      </c>
      <c r="J251" s="3" t="str">
        <f>IF(ISBLANK('Monitor Data'!O251),"",IF('Monitor Data'!O251&gt;Statistics!J$6,"YES","NO"))</f>
        <v>NO</v>
      </c>
      <c r="K251" s="3" t="str">
        <f>IF(ISBLANK('Monitor Data'!P251),"",IF('Monitor Data'!P251&gt;Statistics!K$6,"YES","NO"))</f>
        <v>NO</v>
      </c>
      <c r="L251" s="3" t="str">
        <f>IF(ISBLANK('Monitor Data'!Q251),"",IF('Monitor Data'!Q251&gt;Statistics!L$6,"YES","NO"))</f>
        <v>NO</v>
      </c>
      <c r="M251" s="3" t="str">
        <f>IF(ISBLANK('Monitor Data'!R251),"",IF('Monitor Data'!R251&gt;Statistics!M$6,"YES","NO"))</f>
        <v>NO</v>
      </c>
      <c r="N251" s="3" t="str">
        <f>IF(ISBLANK('Monitor Data'!S251),"",IF('Monitor Data'!S251&gt;Statistics!N$6,"YES","NO"))</f>
        <v>NO</v>
      </c>
    </row>
    <row r="252" spans="1:14" x14ac:dyDescent="0.25">
      <c r="A252" s="8">
        <v>44447</v>
      </c>
      <c r="B252" s="3" t="str">
        <f>IF(ISBLANK('Monitor Data'!B252),"",IF('Monitor Data'!B252&gt;Statistics!B$6,"YES","NO"))</f>
        <v/>
      </c>
      <c r="C252" s="3" t="str">
        <f>IF(ISBLANK('Monitor Data'!D252),"",IF('Monitor Data'!D252&gt;Statistics!C$6,"YES","NO"))</f>
        <v/>
      </c>
      <c r="D252" s="3" t="str">
        <f>IF(ISBLANK('Monitor Data'!E252),"",IF('Monitor Data'!E252&gt;Statistics!D$6,"YES","NO"))</f>
        <v>NO</v>
      </c>
      <c r="E252" s="3" t="str">
        <f>IF(ISBLANK('Monitor Data'!G252),"",IF('Monitor Data'!G252&gt;Statistics!E$6,"YES","NO"))</f>
        <v>NO</v>
      </c>
      <c r="F252" s="3" t="str">
        <f>IF(ISBLANK('Monitor Data'!H252),"",IF('Monitor Data'!H252&gt;Statistics!F$6,"YES","NO"))</f>
        <v/>
      </c>
      <c r="G252" s="3" t="str">
        <f>IF(ISBLANK('Monitor Data'!J252),"",IF('Monitor Data'!J252&gt;Statistics!G$6,"YES","NO"))</f>
        <v/>
      </c>
      <c r="H252" s="3" t="str">
        <f>IF(ISBLANK('Monitor Data'!L252),"",IF('Monitor Data'!L252&gt;Statistics!H$6,"YES","NO"))</f>
        <v/>
      </c>
      <c r="I252" s="3" t="str">
        <f>IF(ISBLANK('Monitor Data'!M252),"",IF('Monitor Data'!M252&gt;Statistics!I$6,"YES","NO"))</f>
        <v>NO</v>
      </c>
      <c r="J252" s="3" t="str">
        <f>IF(ISBLANK('Monitor Data'!O252),"",IF('Monitor Data'!O252&gt;Statistics!J$6,"YES","NO"))</f>
        <v/>
      </c>
      <c r="K252" s="3" t="str">
        <f>IF(ISBLANK('Monitor Data'!P252),"",IF('Monitor Data'!P252&gt;Statistics!K$6,"YES","NO"))</f>
        <v>NO</v>
      </c>
      <c r="L252" s="3" t="str">
        <f>IF(ISBLANK('Monitor Data'!Q252),"",IF('Monitor Data'!Q252&gt;Statistics!L$6,"YES","NO"))</f>
        <v/>
      </c>
      <c r="M252" s="3" t="str">
        <f>IF(ISBLANK('Monitor Data'!R252),"",IF('Monitor Data'!R252&gt;Statistics!M$6,"YES","NO"))</f>
        <v/>
      </c>
      <c r="N252" s="3" t="str">
        <f>IF(ISBLANK('Monitor Data'!S252),"",IF('Monitor Data'!S252&gt;Statistics!N$6,"YES","NO"))</f>
        <v/>
      </c>
    </row>
    <row r="253" spans="1:14" x14ac:dyDescent="0.25">
      <c r="A253" s="8">
        <v>44448</v>
      </c>
      <c r="B253" s="3" t="str">
        <f>IF(ISBLANK('Monitor Data'!B253),"",IF('Monitor Data'!B253&gt;Statistics!B$6,"YES","NO"))</f>
        <v/>
      </c>
      <c r="C253" s="3" t="str">
        <f>IF(ISBLANK('Monitor Data'!D253),"",IF('Monitor Data'!D253&gt;Statistics!C$6,"YES","NO"))</f>
        <v/>
      </c>
      <c r="D253" s="3" t="str">
        <f>IF(ISBLANK('Monitor Data'!E253),"",IF('Monitor Data'!E253&gt;Statistics!D$6,"YES","NO"))</f>
        <v>NO</v>
      </c>
      <c r="E253" s="3" t="str">
        <f>IF(ISBLANK('Monitor Data'!G253),"",IF('Monitor Data'!G253&gt;Statistics!E$6,"YES","NO"))</f>
        <v>NO</v>
      </c>
      <c r="F253" s="3" t="str">
        <f>IF(ISBLANK('Monitor Data'!H253),"",IF('Monitor Data'!H253&gt;Statistics!F$6,"YES","NO"))</f>
        <v/>
      </c>
      <c r="G253" s="3" t="str">
        <f>IF(ISBLANK('Monitor Data'!J253),"",IF('Monitor Data'!J253&gt;Statistics!G$6,"YES","NO"))</f>
        <v/>
      </c>
      <c r="H253" s="3" t="str">
        <f>IF(ISBLANK('Monitor Data'!L253),"",IF('Monitor Data'!L253&gt;Statistics!H$6,"YES","NO"))</f>
        <v/>
      </c>
      <c r="I253" s="3" t="str">
        <f>IF(ISBLANK('Monitor Data'!M253),"",IF('Monitor Data'!M253&gt;Statistics!I$6,"YES","NO"))</f>
        <v>NO</v>
      </c>
      <c r="J253" s="3" t="str">
        <f>IF(ISBLANK('Monitor Data'!O253),"",IF('Monitor Data'!O253&gt;Statistics!J$6,"YES","NO"))</f>
        <v/>
      </c>
      <c r="K253" s="3" t="str">
        <f>IF(ISBLANK('Monitor Data'!P253),"",IF('Monitor Data'!P253&gt;Statistics!K$6,"YES","NO"))</f>
        <v>NO</v>
      </c>
      <c r="L253" s="3" t="str">
        <f>IF(ISBLANK('Monitor Data'!Q253),"",IF('Monitor Data'!Q253&gt;Statistics!L$6,"YES","NO"))</f>
        <v/>
      </c>
      <c r="M253" s="3" t="str">
        <f>IF(ISBLANK('Monitor Data'!R253),"",IF('Monitor Data'!R253&gt;Statistics!M$6,"YES","NO"))</f>
        <v/>
      </c>
      <c r="N253" s="3" t="str">
        <f>IF(ISBLANK('Monitor Data'!S253),"",IF('Monitor Data'!S253&gt;Statistics!N$6,"YES","NO"))</f>
        <v/>
      </c>
    </row>
    <row r="254" spans="1:14" x14ac:dyDescent="0.25">
      <c r="A254" s="8">
        <v>44449</v>
      </c>
      <c r="B254" s="3" t="str">
        <f>IF(ISBLANK('Monitor Data'!B254),"",IF('Monitor Data'!B254&gt;Statistics!B$6,"YES","NO"))</f>
        <v/>
      </c>
      <c r="C254" s="3" t="str">
        <f>IF(ISBLANK('Monitor Data'!D254),"",IF('Monitor Data'!D254&gt;Statistics!C$6,"YES","NO"))</f>
        <v>NO</v>
      </c>
      <c r="D254" s="3" t="str">
        <f>IF(ISBLANK('Monitor Data'!E254),"",IF('Monitor Data'!E254&gt;Statistics!D$6,"YES","NO"))</f>
        <v>NO</v>
      </c>
      <c r="E254" s="3" t="str">
        <f>IF(ISBLANK('Monitor Data'!G254),"",IF('Monitor Data'!G254&gt;Statistics!E$6,"YES","NO"))</f>
        <v>NO</v>
      </c>
      <c r="F254" s="3" t="str">
        <f>IF(ISBLANK('Monitor Data'!H254),"",IF('Monitor Data'!H254&gt;Statistics!F$6,"YES","NO"))</f>
        <v>NO</v>
      </c>
      <c r="G254" s="3" t="str">
        <f>IF(ISBLANK('Monitor Data'!J254),"",IF('Monitor Data'!J254&gt;Statistics!G$6,"YES","NO"))</f>
        <v>NO</v>
      </c>
      <c r="H254" s="3" t="str">
        <f>IF(ISBLANK('Monitor Data'!L254),"",IF('Monitor Data'!L254&gt;Statistics!H$6,"YES","NO"))</f>
        <v>NO</v>
      </c>
      <c r="I254" s="3" t="str">
        <f>IF(ISBLANK('Monitor Data'!M254),"",IF('Monitor Data'!M254&gt;Statistics!I$6,"YES","NO"))</f>
        <v>NO</v>
      </c>
      <c r="J254" s="3" t="str">
        <f>IF(ISBLANK('Monitor Data'!O254),"",IF('Monitor Data'!O254&gt;Statistics!J$6,"YES","NO"))</f>
        <v>NO</v>
      </c>
      <c r="K254" s="3" t="str">
        <f>IF(ISBLANK('Monitor Data'!P254),"",IF('Monitor Data'!P254&gt;Statistics!K$6,"YES","NO"))</f>
        <v>NO</v>
      </c>
      <c r="L254" s="3" t="str">
        <f>IF(ISBLANK('Monitor Data'!Q254),"",IF('Monitor Data'!Q254&gt;Statistics!L$6,"YES","NO"))</f>
        <v>NO</v>
      </c>
      <c r="M254" s="3" t="str">
        <f>IF(ISBLANK('Monitor Data'!R254),"",IF('Monitor Data'!R254&gt;Statistics!M$6,"YES","NO"))</f>
        <v>NO</v>
      </c>
      <c r="N254" s="3" t="str">
        <f>IF(ISBLANK('Monitor Data'!S254),"",IF('Monitor Data'!S254&gt;Statistics!N$6,"YES","NO"))</f>
        <v>NO</v>
      </c>
    </row>
    <row r="255" spans="1:14" x14ac:dyDescent="0.25">
      <c r="A255" s="8">
        <v>44450</v>
      </c>
      <c r="B255" s="3" t="str">
        <f>IF(ISBLANK('Monitor Data'!B255),"",IF('Monitor Data'!B255&gt;Statistics!B$6,"YES","NO"))</f>
        <v>NO</v>
      </c>
      <c r="C255" s="3" t="str">
        <f>IF(ISBLANK('Monitor Data'!D255),"",IF('Monitor Data'!D255&gt;Statistics!C$6,"YES","NO"))</f>
        <v/>
      </c>
      <c r="D255" s="3" t="str">
        <f>IF(ISBLANK('Monitor Data'!E255),"",IF('Monitor Data'!E255&gt;Statistics!D$6,"YES","NO"))</f>
        <v>NO</v>
      </c>
      <c r="E255" s="3" t="str">
        <f>IF(ISBLANK('Monitor Data'!G255),"",IF('Monitor Data'!G255&gt;Statistics!E$6,"YES","NO"))</f>
        <v>NO</v>
      </c>
      <c r="F255" s="3" t="str">
        <f>IF(ISBLANK('Monitor Data'!H255),"",IF('Monitor Data'!H255&gt;Statistics!F$6,"YES","NO"))</f>
        <v/>
      </c>
      <c r="G255" s="3" t="str">
        <f>IF(ISBLANK('Monitor Data'!J255),"",IF('Monitor Data'!J255&gt;Statistics!G$6,"YES","NO"))</f>
        <v/>
      </c>
      <c r="H255" s="3" t="str">
        <f>IF(ISBLANK('Monitor Data'!L255),"",IF('Monitor Data'!L255&gt;Statistics!H$6,"YES","NO"))</f>
        <v/>
      </c>
      <c r="I255" s="3" t="str">
        <f>IF(ISBLANK('Monitor Data'!M255),"",IF('Monitor Data'!M255&gt;Statistics!I$6,"YES","NO"))</f>
        <v>NO</v>
      </c>
      <c r="J255" s="3" t="str">
        <f>IF(ISBLANK('Monitor Data'!O255),"",IF('Monitor Data'!O255&gt;Statistics!J$6,"YES","NO"))</f>
        <v/>
      </c>
      <c r="K255" s="3" t="str">
        <f>IF(ISBLANK('Monitor Data'!P255),"",IF('Monitor Data'!P255&gt;Statistics!K$6,"YES","NO"))</f>
        <v>NO</v>
      </c>
      <c r="L255" s="3" t="str">
        <f>IF(ISBLANK('Monitor Data'!Q255),"",IF('Monitor Data'!Q255&gt;Statistics!L$6,"YES","NO"))</f>
        <v/>
      </c>
      <c r="M255" s="3" t="str">
        <f>IF(ISBLANK('Monitor Data'!R255),"",IF('Monitor Data'!R255&gt;Statistics!M$6,"YES","NO"))</f>
        <v/>
      </c>
      <c r="N255" s="3" t="str">
        <f>IF(ISBLANK('Monitor Data'!S255),"",IF('Monitor Data'!S255&gt;Statistics!N$6,"YES","NO"))</f>
        <v/>
      </c>
    </row>
    <row r="256" spans="1:14" x14ac:dyDescent="0.25">
      <c r="A256" s="8">
        <v>44451</v>
      </c>
      <c r="B256" s="3" t="str">
        <f>IF(ISBLANK('Monitor Data'!B256),"",IF('Monitor Data'!B256&gt;Statistics!B$6,"YES","NO"))</f>
        <v/>
      </c>
      <c r="C256" s="3" t="str">
        <f>IF(ISBLANK('Monitor Data'!D256),"",IF('Monitor Data'!D256&gt;Statistics!C$6,"YES","NO"))</f>
        <v/>
      </c>
      <c r="D256" s="3" t="str">
        <f>IF(ISBLANK('Monitor Data'!E256),"",IF('Monitor Data'!E256&gt;Statistics!D$6,"YES","NO"))</f>
        <v>NO</v>
      </c>
      <c r="E256" s="3" t="str">
        <f>IF(ISBLANK('Monitor Data'!G256),"",IF('Monitor Data'!G256&gt;Statistics!E$6,"YES","NO"))</f>
        <v>NO</v>
      </c>
      <c r="F256" s="3" t="str">
        <f>IF(ISBLANK('Monitor Data'!H256),"",IF('Monitor Data'!H256&gt;Statistics!F$6,"YES","NO"))</f>
        <v/>
      </c>
      <c r="G256" s="3" t="str">
        <f>IF(ISBLANK('Monitor Data'!J256),"",IF('Monitor Data'!J256&gt;Statistics!G$6,"YES","NO"))</f>
        <v/>
      </c>
      <c r="H256" s="3" t="str">
        <f>IF(ISBLANK('Monitor Data'!L256),"",IF('Monitor Data'!L256&gt;Statistics!H$6,"YES","NO"))</f>
        <v/>
      </c>
      <c r="I256" s="3" t="str">
        <f>IF(ISBLANK('Monitor Data'!M256),"",IF('Monitor Data'!M256&gt;Statistics!I$6,"YES","NO"))</f>
        <v>NO</v>
      </c>
      <c r="J256" s="3" t="str">
        <f>IF(ISBLANK('Monitor Data'!O256),"",IF('Monitor Data'!O256&gt;Statistics!J$6,"YES","NO"))</f>
        <v/>
      </c>
      <c r="K256" s="3" t="str">
        <f>IF(ISBLANK('Monitor Data'!P256),"",IF('Monitor Data'!P256&gt;Statistics!K$6,"YES","NO"))</f>
        <v>NO</v>
      </c>
      <c r="L256" s="3" t="str">
        <f>IF(ISBLANK('Monitor Data'!Q256),"",IF('Monitor Data'!Q256&gt;Statistics!L$6,"YES","NO"))</f>
        <v/>
      </c>
      <c r="M256" s="3" t="str">
        <f>IF(ISBLANK('Monitor Data'!R256),"",IF('Monitor Data'!R256&gt;Statistics!M$6,"YES","NO"))</f>
        <v/>
      </c>
      <c r="N256" s="3" t="str">
        <f>IF(ISBLANK('Monitor Data'!S256),"",IF('Monitor Data'!S256&gt;Statistics!N$6,"YES","NO"))</f>
        <v/>
      </c>
    </row>
    <row r="257" spans="1:14" x14ac:dyDescent="0.25">
      <c r="A257" s="8">
        <v>44452</v>
      </c>
      <c r="B257" s="3" t="str">
        <f>IF(ISBLANK('Monitor Data'!B257),"",IF('Monitor Data'!B257&gt;Statistics!B$6,"YES","NO"))</f>
        <v>NO</v>
      </c>
      <c r="C257" s="3" t="str">
        <f>IF(ISBLANK('Monitor Data'!D257),"",IF('Monitor Data'!D257&gt;Statistics!C$6,"YES","NO"))</f>
        <v>NO</v>
      </c>
      <c r="D257" s="3" t="str">
        <f>IF(ISBLANK('Monitor Data'!E257),"",IF('Monitor Data'!E257&gt;Statistics!D$6,"YES","NO"))</f>
        <v>NO</v>
      </c>
      <c r="E257" s="3" t="str">
        <f>IF(ISBLANK('Monitor Data'!G257),"",IF('Monitor Data'!G257&gt;Statistics!E$6,"YES","NO"))</f>
        <v>NO</v>
      </c>
      <c r="F257" s="3" t="str">
        <f>IF(ISBLANK('Monitor Data'!H257),"",IF('Monitor Data'!H257&gt;Statistics!F$6,"YES","NO"))</f>
        <v>NO</v>
      </c>
      <c r="G257" s="3" t="str">
        <f>IF(ISBLANK('Monitor Data'!J257),"",IF('Monitor Data'!J257&gt;Statistics!G$6,"YES","NO"))</f>
        <v>NO</v>
      </c>
      <c r="H257" s="3" t="str">
        <f>IF(ISBLANK('Monitor Data'!L257),"",IF('Monitor Data'!L257&gt;Statistics!H$6,"YES","NO"))</f>
        <v/>
      </c>
      <c r="I257" s="3" t="str">
        <f>IF(ISBLANK('Monitor Data'!M257),"",IF('Monitor Data'!M257&gt;Statistics!I$6,"YES","NO"))</f>
        <v>NO</v>
      </c>
      <c r="J257" s="3" t="str">
        <f>IF(ISBLANK('Monitor Data'!O257),"",IF('Monitor Data'!O257&gt;Statistics!J$6,"YES","NO"))</f>
        <v>NO</v>
      </c>
      <c r="K257" s="3" t="str">
        <f>IF(ISBLANK('Monitor Data'!P257),"",IF('Monitor Data'!P257&gt;Statistics!K$6,"YES","NO"))</f>
        <v>NO</v>
      </c>
      <c r="L257" s="3" t="str">
        <f>IF(ISBLANK('Monitor Data'!Q257),"",IF('Monitor Data'!Q257&gt;Statistics!L$6,"YES","NO"))</f>
        <v>NO</v>
      </c>
      <c r="M257" s="3" t="str">
        <f>IF(ISBLANK('Monitor Data'!R257),"",IF('Monitor Data'!R257&gt;Statistics!M$6,"YES","NO"))</f>
        <v>NO</v>
      </c>
      <c r="N257" s="3" t="str">
        <f>IF(ISBLANK('Monitor Data'!S257),"",IF('Monitor Data'!S257&gt;Statistics!N$6,"YES","NO"))</f>
        <v>NO</v>
      </c>
    </row>
    <row r="258" spans="1:14" x14ac:dyDescent="0.25">
      <c r="A258" s="8">
        <v>44453</v>
      </c>
      <c r="B258" s="3" t="str">
        <f>IF(ISBLANK('Monitor Data'!B258),"",IF('Monitor Data'!B258&gt;Statistics!B$6,"YES","NO"))</f>
        <v/>
      </c>
      <c r="C258" s="3" t="str">
        <f>IF(ISBLANK('Monitor Data'!D258),"",IF('Monitor Data'!D258&gt;Statistics!C$6,"YES","NO"))</f>
        <v/>
      </c>
      <c r="D258" s="3" t="str">
        <f>IF(ISBLANK('Monitor Data'!E258),"",IF('Monitor Data'!E258&gt;Statistics!D$6,"YES","NO"))</f>
        <v>NO</v>
      </c>
      <c r="E258" s="3" t="str">
        <f>IF(ISBLANK('Monitor Data'!G258),"",IF('Monitor Data'!G258&gt;Statistics!E$6,"YES","NO"))</f>
        <v>NO</v>
      </c>
      <c r="F258" s="3" t="str">
        <f>IF(ISBLANK('Monitor Data'!H258),"",IF('Monitor Data'!H258&gt;Statistics!F$6,"YES","NO"))</f>
        <v/>
      </c>
      <c r="G258" s="3" t="str">
        <f>IF(ISBLANK('Monitor Data'!J258),"",IF('Monitor Data'!J258&gt;Statistics!G$6,"YES","NO"))</f>
        <v/>
      </c>
      <c r="H258" s="3" t="str">
        <f>IF(ISBLANK('Monitor Data'!L258),"",IF('Monitor Data'!L258&gt;Statistics!H$6,"YES","NO"))</f>
        <v>NO</v>
      </c>
      <c r="I258" s="3" t="str">
        <f>IF(ISBLANK('Monitor Data'!M258),"",IF('Monitor Data'!M258&gt;Statistics!I$6,"YES","NO"))</f>
        <v>NO</v>
      </c>
      <c r="J258" s="3" t="str">
        <f>IF(ISBLANK('Monitor Data'!O258),"",IF('Monitor Data'!O258&gt;Statistics!J$6,"YES","NO"))</f>
        <v/>
      </c>
      <c r="K258" s="3" t="str">
        <f>IF(ISBLANK('Monitor Data'!P258),"",IF('Monitor Data'!P258&gt;Statistics!K$6,"YES","NO"))</f>
        <v>NO</v>
      </c>
      <c r="L258" s="3" t="str">
        <f>IF(ISBLANK('Monitor Data'!Q258),"",IF('Monitor Data'!Q258&gt;Statistics!L$6,"YES","NO"))</f>
        <v/>
      </c>
      <c r="M258" s="3" t="str">
        <f>IF(ISBLANK('Monitor Data'!R258),"",IF('Monitor Data'!R258&gt;Statistics!M$6,"YES","NO"))</f>
        <v/>
      </c>
      <c r="N258" s="3" t="str">
        <f>IF(ISBLANK('Monitor Data'!S258),"",IF('Monitor Data'!S258&gt;Statistics!N$6,"YES","NO"))</f>
        <v/>
      </c>
    </row>
    <row r="259" spans="1:14" x14ac:dyDescent="0.25">
      <c r="A259" s="8">
        <v>44454</v>
      </c>
      <c r="B259" s="3" t="str">
        <f>IF(ISBLANK('Monitor Data'!B259),"",IF('Monitor Data'!B259&gt;Statistics!B$6,"YES","NO"))</f>
        <v/>
      </c>
      <c r="C259" s="3" t="str">
        <f>IF(ISBLANK('Monitor Data'!D259),"",IF('Monitor Data'!D259&gt;Statistics!C$6,"YES","NO"))</f>
        <v/>
      </c>
      <c r="D259" s="3" t="str">
        <f>IF(ISBLANK('Monitor Data'!E259),"",IF('Monitor Data'!E259&gt;Statistics!D$6,"YES","NO"))</f>
        <v>NO</v>
      </c>
      <c r="E259" s="3" t="str">
        <f>IF(ISBLANK('Monitor Data'!G259),"",IF('Monitor Data'!G259&gt;Statistics!E$6,"YES","NO"))</f>
        <v>NO</v>
      </c>
      <c r="F259" s="3" t="str">
        <f>IF(ISBLANK('Monitor Data'!H259),"",IF('Monitor Data'!H259&gt;Statistics!F$6,"YES","NO"))</f>
        <v/>
      </c>
      <c r="G259" s="3" t="str">
        <f>IF(ISBLANK('Monitor Data'!J259),"",IF('Monitor Data'!J259&gt;Statistics!G$6,"YES","NO"))</f>
        <v/>
      </c>
      <c r="H259" s="3" t="str">
        <f>IF(ISBLANK('Monitor Data'!L259),"",IF('Monitor Data'!L259&gt;Statistics!H$6,"YES","NO"))</f>
        <v/>
      </c>
      <c r="I259" s="3" t="str">
        <f>IF(ISBLANK('Monitor Data'!M259),"",IF('Monitor Data'!M259&gt;Statistics!I$6,"YES","NO"))</f>
        <v>NO</v>
      </c>
      <c r="J259" s="3" t="str">
        <f>IF(ISBLANK('Monitor Data'!O259),"",IF('Monitor Data'!O259&gt;Statistics!J$6,"YES","NO"))</f>
        <v/>
      </c>
      <c r="K259" s="3" t="str">
        <f>IF(ISBLANK('Monitor Data'!P259),"",IF('Monitor Data'!P259&gt;Statistics!K$6,"YES","NO"))</f>
        <v>NO</v>
      </c>
      <c r="L259" s="3" t="str">
        <f>IF(ISBLANK('Monitor Data'!Q259),"",IF('Monitor Data'!Q259&gt;Statistics!L$6,"YES","NO"))</f>
        <v/>
      </c>
      <c r="M259" s="3" t="str">
        <f>IF(ISBLANK('Monitor Data'!R259),"",IF('Monitor Data'!R259&gt;Statistics!M$6,"YES","NO"))</f>
        <v/>
      </c>
      <c r="N259" s="3" t="str">
        <f>IF(ISBLANK('Monitor Data'!S259),"",IF('Monitor Data'!S259&gt;Statistics!N$6,"YES","NO"))</f>
        <v/>
      </c>
    </row>
    <row r="260" spans="1:14" x14ac:dyDescent="0.25">
      <c r="A260" s="8">
        <v>44455</v>
      </c>
      <c r="B260" s="3" t="str">
        <f>IF(ISBLANK('Monitor Data'!B260),"",IF('Monitor Data'!B260&gt;Statistics!B$6,"YES","NO"))</f>
        <v>NO</v>
      </c>
      <c r="C260" s="3" t="str">
        <f>IF(ISBLANK('Monitor Data'!D260),"",IF('Monitor Data'!D260&gt;Statistics!C$6,"YES","NO"))</f>
        <v>NO</v>
      </c>
      <c r="D260" s="3" t="str">
        <f>IF(ISBLANK('Monitor Data'!E260),"",IF('Monitor Data'!E260&gt;Statistics!D$6,"YES","NO"))</f>
        <v>NO</v>
      </c>
      <c r="E260" s="3" t="str">
        <f>IF(ISBLANK('Monitor Data'!G260),"",IF('Monitor Data'!G260&gt;Statistics!E$6,"YES","NO"))</f>
        <v>NO</v>
      </c>
      <c r="F260" s="3" t="str">
        <f>IF(ISBLANK('Monitor Data'!H260),"",IF('Monitor Data'!H260&gt;Statistics!F$6,"YES","NO"))</f>
        <v>NO</v>
      </c>
      <c r="G260" s="3" t="str">
        <f>IF(ISBLANK('Monitor Data'!J260),"",IF('Monitor Data'!J260&gt;Statistics!G$6,"YES","NO"))</f>
        <v>NO</v>
      </c>
      <c r="H260" s="3" t="str">
        <f>IF(ISBLANK('Monitor Data'!L260),"",IF('Monitor Data'!L260&gt;Statistics!H$6,"YES","NO"))</f>
        <v/>
      </c>
      <c r="I260" s="3" t="str">
        <f>IF(ISBLANK('Monitor Data'!M260),"",IF('Monitor Data'!M260&gt;Statistics!I$6,"YES","NO"))</f>
        <v>NO</v>
      </c>
      <c r="J260" s="3" t="str">
        <f>IF(ISBLANK('Monitor Data'!O260),"",IF('Monitor Data'!O260&gt;Statistics!J$6,"YES","NO"))</f>
        <v>NO</v>
      </c>
      <c r="K260" s="3" t="str">
        <f>IF(ISBLANK('Monitor Data'!P260),"",IF('Monitor Data'!P260&gt;Statistics!K$6,"YES","NO"))</f>
        <v>NO</v>
      </c>
      <c r="L260" s="3" t="str">
        <f>IF(ISBLANK('Monitor Data'!Q260),"",IF('Monitor Data'!Q260&gt;Statistics!L$6,"YES","NO"))</f>
        <v>NO</v>
      </c>
      <c r="M260" s="3" t="str">
        <f>IF(ISBLANK('Monitor Data'!R260),"",IF('Monitor Data'!R260&gt;Statistics!M$6,"YES","NO"))</f>
        <v>NO</v>
      </c>
      <c r="N260" s="3" t="str">
        <f>IF(ISBLANK('Monitor Data'!S260),"",IF('Monitor Data'!S260&gt;Statistics!N$6,"YES","NO"))</f>
        <v>NO</v>
      </c>
    </row>
    <row r="261" spans="1:14" x14ac:dyDescent="0.25">
      <c r="A261" s="8">
        <v>44456</v>
      </c>
      <c r="B261" s="3" t="str">
        <f>IF(ISBLANK('Monitor Data'!B261),"",IF('Monitor Data'!B261&gt;Statistics!B$6,"YES","NO"))</f>
        <v/>
      </c>
      <c r="C261" s="3" t="str">
        <f>IF(ISBLANK('Monitor Data'!D261),"",IF('Monitor Data'!D261&gt;Statistics!C$6,"YES","NO"))</f>
        <v/>
      </c>
      <c r="D261" s="3" t="str">
        <f>IF(ISBLANK('Monitor Data'!E261),"",IF('Monitor Data'!E261&gt;Statistics!D$6,"YES","NO"))</f>
        <v>NO</v>
      </c>
      <c r="E261" s="3" t="str">
        <f>IF(ISBLANK('Monitor Data'!G261),"",IF('Monitor Data'!G261&gt;Statistics!E$6,"YES","NO"))</f>
        <v>NO</v>
      </c>
      <c r="F261" s="3" t="str">
        <f>IF(ISBLANK('Monitor Data'!H261),"",IF('Monitor Data'!H261&gt;Statistics!F$6,"YES","NO"))</f>
        <v/>
      </c>
      <c r="G261" s="3" t="str">
        <f>IF(ISBLANK('Monitor Data'!J261),"",IF('Monitor Data'!J261&gt;Statistics!G$6,"YES","NO"))</f>
        <v/>
      </c>
      <c r="H261" s="3" t="str">
        <f>IF(ISBLANK('Monitor Data'!L261),"",IF('Monitor Data'!L261&gt;Statistics!H$6,"YES","NO"))</f>
        <v>NO</v>
      </c>
      <c r="I261" s="3" t="str">
        <f>IF(ISBLANK('Monitor Data'!M261),"",IF('Monitor Data'!M261&gt;Statistics!I$6,"YES","NO"))</f>
        <v>NO</v>
      </c>
      <c r="J261" s="3" t="str">
        <f>IF(ISBLANK('Monitor Data'!O261),"",IF('Monitor Data'!O261&gt;Statistics!J$6,"YES","NO"))</f>
        <v/>
      </c>
      <c r="K261" s="3" t="str">
        <f>IF(ISBLANK('Monitor Data'!P261),"",IF('Monitor Data'!P261&gt;Statistics!K$6,"YES","NO"))</f>
        <v>NO</v>
      </c>
      <c r="L261" s="3" t="str">
        <f>IF(ISBLANK('Monitor Data'!Q261),"",IF('Monitor Data'!Q261&gt;Statistics!L$6,"YES","NO"))</f>
        <v/>
      </c>
      <c r="M261" s="3" t="str">
        <f>IF(ISBLANK('Monitor Data'!R261),"",IF('Monitor Data'!R261&gt;Statistics!M$6,"YES","NO"))</f>
        <v/>
      </c>
      <c r="N261" s="3" t="str">
        <f>IF(ISBLANK('Monitor Data'!S261),"",IF('Monitor Data'!S261&gt;Statistics!N$6,"YES","NO"))</f>
        <v/>
      </c>
    </row>
    <row r="262" spans="1:14" x14ac:dyDescent="0.25">
      <c r="A262" s="8">
        <v>44457</v>
      </c>
      <c r="B262" s="3" t="str">
        <f>IF(ISBLANK('Monitor Data'!B262),"",IF('Monitor Data'!B262&gt;Statistics!B$6,"YES","NO"))</f>
        <v/>
      </c>
      <c r="C262" s="3" t="str">
        <f>IF(ISBLANK('Monitor Data'!D262),"",IF('Monitor Data'!D262&gt;Statistics!C$6,"YES","NO"))</f>
        <v/>
      </c>
      <c r="D262" s="3" t="str">
        <f>IF(ISBLANK('Monitor Data'!E262),"",IF('Monitor Data'!E262&gt;Statistics!D$6,"YES","NO"))</f>
        <v>NO</v>
      </c>
      <c r="E262" s="3" t="str">
        <f>IF(ISBLANK('Monitor Data'!G262),"",IF('Monitor Data'!G262&gt;Statistics!E$6,"YES","NO"))</f>
        <v>NO</v>
      </c>
      <c r="F262" s="3" t="str">
        <f>IF(ISBLANK('Monitor Data'!H262),"",IF('Monitor Data'!H262&gt;Statistics!F$6,"YES","NO"))</f>
        <v/>
      </c>
      <c r="G262" s="3" t="str">
        <f>IF(ISBLANK('Monitor Data'!J262),"",IF('Monitor Data'!J262&gt;Statistics!G$6,"YES","NO"))</f>
        <v/>
      </c>
      <c r="H262" s="3" t="str">
        <f>IF(ISBLANK('Monitor Data'!L262),"",IF('Monitor Data'!L262&gt;Statistics!H$6,"YES","NO"))</f>
        <v/>
      </c>
      <c r="I262" s="3" t="str">
        <f>IF(ISBLANK('Monitor Data'!M262),"",IF('Monitor Data'!M262&gt;Statistics!I$6,"YES","NO"))</f>
        <v>NO</v>
      </c>
      <c r="J262" s="3" t="str">
        <f>IF(ISBLANK('Monitor Data'!O262),"",IF('Monitor Data'!O262&gt;Statistics!J$6,"YES","NO"))</f>
        <v/>
      </c>
      <c r="K262" s="3" t="str">
        <f>IF(ISBLANK('Monitor Data'!P262),"",IF('Monitor Data'!P262&gt;Statistics!K$6,"YES","NO"))</f>
        <v>NO</v>
      </c>
      <c r="L262" s="3" t="str">
        <f>IF(ISBLANK('Monitor Data'!Q262),"",IF('Monitor Data'!Q262&gt;Statistics!L$6,"YES","NO"))</f>
        <v/>
      </c>
      <c r="M262" s="3" t="str">
        <f>IF(ISBLANK('Monitor Data'!R262),"",IF('Monitor Data'!R262&gt;Statistics!M$6,"YES","NO"))</f>
        <v/>
      </c>
      <c r="N262" s="3" t="str">
        <f>IF(ISBLANK('Monitor Data'!S262),"",IF('Monitor Data'!S262&gt;Statistics!N$6,"YES","NO"))</f>
        <v/>
      </c>
    </row>
    <row r="263" spans="1:14" x14ac:dyDescent="0.25">
      <c r="A263" s="8">
        <v>44458</v>
      </c>
      <c r="B263" s="3" t="str">
        <f>IF(ISBLANK('Monitor Data'!B263),"",IF('Monitor Data'!B263&gt;Statistics!B$6,"YES","NO"))</f>
        <v>NO</v>
      </c>
      <c r="C263" s="3" t="str">
        <f>IF(ISBLANK('Monitor Data'!D263),"",IF('Monitor Data'!D263&gt;Statistics!C$6,"YES","NO"))</f>
        <v>NO</v>
      </c>
      <c r="D263" s="3" t="str">
        <f>IF(ISBLANK('Monitor Data'!E263),"",IF('Monitor Data'!E263&gt;Statistics!D$6,"YES","NO"))</f>
        <v>NO</v>
      </c>
      <c r="E263" s="3" t="str">
        <f>IF(ISBLANK('Monitor Data'!G263),"",IF('Monitor Data'!G263&gt;Statistics!E$6,"YES","NO"))</f>
        <v>NO</v>
      </c>
      <c r="F263" s="3" t="str">
        <f>IF(ISBLANK('Monitor Data'!H263),"",IF('Monitor Data'!H263&gt;Statistics!F$6,"YES","NO"))</f>
        <v>NO</v>
      </c>
      <c r="G263" s="3" t="str">
        <f>IF(ISBLANK('Monitor Data'!J263),"",IF('Monitor Data'!J263&gt;Statistics!G$6,"YES","NO"))</f>
        <v>NO</v>
      </c>
      <c r="H263" s="3" t="str">
        <f>IF(ISBLANK('Monitor Data'!L263),"",IF('Monitor Data'!L263&gt;Statistics!H$6,"YES","NO"))</f>
        <v/>
      </c>
      <c r="I263" s="3" t="str">
        <f>IF(ISBLANK('Monitor Data'!M263),"",IF('Monitor Data'!M263&gt;Statistics!I$6,"YES","NO"))</f>
        <v>NO</v>
      </c>
      <c r="J263" s="3" t="str">
        <f>IF(ISBLANK('Monitor Data'!O263),"",IF('Monitor Data'!O263&gt;Statistics!J$6,"YES","NO"))</f>
        <v>NO</v>
      </c>
      <c r="K263" s="3" t="str">
        <f>IF(ISBLANK('Monitor Data'!P263),"",IF('Monitor Data'!P263&gt;Statistics!K$6,"YES","NO"))</f>
        <v>NO</v>
      </c>
      <c r="L263" s="3" t="str">
        <f>IF(ISBLANK('Monitor Data'!Q263),"",IF('Monitor Data'!Q263&gt;Statistics!L$6,"YES","NO"))</f>
        <v>NO</v>
      </c>
      <c r="M263" s="3" t="str">
        <f>IF(ISBLANK('Monitor Data'!R263),"",IF('Monitor Data'!R263&gt;Statistics!M$6,"YES","NO"))</f>
        <v>NO</v>
      </c>
      <c r="N263" s="3" t="str">
        <f>IF(ISBLANK('Monitor Data'!S263),"",IF('Monitor Data'!S263&gt;Statistics!N$6,"YES","NO"))</f>
        <v>NO</v>
      </c>
    </row>
    <row r="264" spans="1:14" x14ac:dyDescent="0.25">
      <c r="A264" s="8">
        <v>44459</v>
      </c>
      <c r="B264" s="3" t="str">
        <f>IF(ISBLANK('Monitor Data'!B264),"",IF('Monitor Data'!B264&gt;Statistics!B$6,"YES","NO"))</f>
        <v/>
      </c>
      <c r="C264" s="3" t="str">
        <f>IF(ISBLANK('Monitor Data'!D264),"",IF('Monitor Data'!D264&gt;Statistics!C$6,"YES","NO"))</f>
        <v/>
      </c>
      <c r="D264" s="3" t="str">
        <f>IF(ISBLANK('Monitor Data'!E264),"",IF('Monitor Data'!E264&gt;Statistics!D$6,"YES","NO"))</f>
        <v>NO</v>
      </c>
      <c r="E264" s="3" t="str">
        <f>IF(ISBLANK('Monitor Data'!G264),"",IF('Monitor Data'!G264&gt;Statistics!E$6,"YES","NO"))</f>
        <v>NO</v>
      </c>
      <c r="F264" s="3" t="str">
        <f>IF(ISBLANK('Monitor Data'!H264),"",IF('Monitor Data'!H264&gt;Statistics!F$6,"YES","NO"))</f>
        <v/>
      </c>
      <c r="G264" s="3" t="str">
        <f>IF(ISBLANK('Monitor Data'!J264),"",IF('Monitor Data'!J264&gt;Statistics!G$6,"YES","NO"))</f>
        <v/>
      </c>
      <c r="H264" s="3" t="str">
        <f>IF(ISBLANK('Monitor Data'!L264),"",IF('Monitor Data'!L264&gt;Statistics!H$6,"YES","NO"))</f>
        <v>NO</v>
      </c>
      <c r="I264" s="3" t="str">
        <f>IF(ISBLANK('Monitor Data'!M264),"",IF('Monitor Data'!M264&gt;Statistics!I$6,"YES","NO"))</f>
        <v>NO</v>
      </c>
      <c r="J264" s="3" t="str">
        <f>IF(ISBLANK('Monitor Data'!O264),"",IF('Monitor Data'!O264&gt;Statistics!J$6,"YES","NO"))</f>
        <v/>
      </c>
      <c r="K264" s="3" t="str">
        <f>IF(ISBLANK('Monitor Data'!P264),"",IF('Monitor Data'!P264&gt;Statistics!K$6,"YES","NO"))</f>
        <v>NO</v>
      </c>
      <c r="L264" s="3" t="str">
        <f>IF(ISBLANK('Monitor Data'!Q264),"",IF('Monitor Data'!Q264&gt;Statistics!L$6,"YES","NO"))</f>
        <v/>
      </c>
      <c r="M264" s="3" t="str">
        <f>IF(ISBLANK('Monitor Data'!R264),"",IF('Monitor Data'!R264&gt;Statistics!M$6,"YES","NO"))</f>
        <v/>
      </c>
      <c r="N264" s="3" t="str">
        <f>IF(ISBLANK('Monitor Data'!S264),"",IF('Monitor Data'!S264&gt;Statistics!N$6,"YES","NO"))</f>
        <v/>
      </c>
    </row>
    <row r="265" spans="1:14" x14ac:dyDescent="0.25">
      <c r="A265" s="8">
        <v>44460</v>
      </c>
      <c r="B265" s="3" t="str">
        <f>IF(ISBLANK('Monitor Data'!B265),"",IF('Monitor Data'!B265&gt;Statistics!B$6,"YES","NO"))</f>
        <v/>
      </c>
      <c r="C265" s="3" t="str">
        <f>IF(ISBLANK('Monitor Data'!D265),"",IF('Monitor Data'!D265&gt;Statistics!C$6,"YES","NO"))</f>
        <v/>
      </c>
      <c r="D265" s="3" t="str">
        <f>IF(ISBLANK('Monitor Data'!E265),"",IF('Monitor Data'!E265&gt;Statistics!D$6,"YES","NO"))</f>
        <v>NO</v>
      </c>
      <c r="E265" s="3" t="str">
        <f>IF(ISBLANK('Monitor Data'!G265),"",IF('Monitor Data'!G265&gt;Statistics!E$6,"YES","NO"))</f>
        <v>NO</v>
      </c>
      <c r="F265" s="3" t="str">
        <f>IF(ISBLANK('Monitor Data'!H265),"",IF('Monitor Data'!H265&gt;Statistics!F$6,"YES","NO"))</f>
        <v/>
      </c>
      <c r="G265" s="3" t="str">
        <f>IF(ISBLANK('Monitor Data'!J265),"",IF('Monitor Data'!J265&gt;Statistics!G$6,"YES","NO"))</f>
        <v/>
      </c>
      <c r="H265" s="3" t="str">
        <f>IF(ISBLANK('Monitor Data'!L265),"",IF('Monitor Data'!L265&gt;Statistics!H$6,"YES","NO"))</f>
        <v/>
      </c>
      <c r="I265" s="3" t="str">
        <f>IF(ISBLANK('Monitor Data'!M265),"",IF('Monitor Data'!M265&gt;Statistics!I$6,"YES","NO"))</f>
        <v>NO</v>
      </c>
      <c r="J265" s="3" t="str">
        <f>IF(ISBLANK('Monitor Data'!O265),"",IF('Monitor Data'!O265&gt;Statistics!J$6,"YES","NO"))</f>
        <v/>
      </c>
      <c r="K265" s="3" t="str">
        <f>IF(ISBLANK('Monitor Data'!P265),"",IF('Monitor Data'!P265&gt;Statistics!K$6,"YES","NO"))</f>
        <v>NO</v>
      </c>
      <c r="L265" s="3" t="str">
        <f>IF(ISBLANK('Monitor Data'!Q265),"",IF('Monitor Data'!Q265&gt;Statistics!L$6,"YES","NO"))</f>
        <v/>
      </c>
      <c r="M265" s="3" t="str">
        <f>IF(ISBLANK('Monitor Data'!R265),"",IF('Monitor Data'!R265&gt;Statistics!M$6,"YES","NO"))</f>
        <v/>
      </c>
      <c r="N265" s="3" t="str">
        <f>IF(ISBLANK('Monitor Data'!S265),"",IF('Monitor Data'!S265&gt;Statistics!N$6,"YES","NO"))</f>
        <v/>
      </c>
    </row>
    <row r="266" spans="1:14" x14ac:dyDescent="0.25">
      <c r="A266" s="8">
        <v>44461</v>
      </c>
      <c r="B266" s="3" t="str">
        <f>IF(ISBLANK('Monitor Data'!B266),"",IF('Monitor Data'!B266&gt;Statistics!B$6,"YES","NO"))</f>
        <v>NO</v>
      </c>
      <c r="C266" s="3" t="str">
        <f>IF(ISBLANK('Monitor Data'!D266),"",IF('Monitor Data'!D266&gt;Statistics!C$6,"YES","NO"))</f>
        <v>NO</v>
      </c>
      <c r="D266" s="3" t="str">
        <f>IF(ISBLANK('Monitor Data'!E266),"",IF('Monitor Data'!E266&gt;Statistics!D$6,"YES","NO"))</f>
        <v>NO</v>
      </c>
      <c r="E266" s="3" t="str">
        <f>IF(ISBLANK('Monitor Data'!G266),"",IF('Monitor Data'!G266&gt;Statistics!E$6,"YES","NO"))</f>
        <v>NO</v>
      </c>
      <c r="F266" s="3" t="str">
        <f>IF(ISBLANK('Monitor Data'!H266),"",IF('Monitor Data'!H266&gt;Statistics!F$6,"YES","NO"))</f>
        <v>NO</v>
      </c>
      <c r="G266" s="3" t="str">
        <f>IF(ISBLANK('Monitor Data'!J266),"",IF('Monitor Data'!J266&gt;Statistics!G$6,"YES","NO"))</f>
        <v>NO</v>
      </c>
      <c r="H266" s="3" t="str">
        <f>IF(ISBLANK('Monitor Data'!L266),"",IF('Monitor Data'!L266&gt;Statistics!H$6,"YES","NO"))</f>
        <v/>
      </c>
      <c r="I266" s="3" t="str">
        <f>IF(ISBLANK('Monitor Data'!M266),"",IF('Monitor Data'!M266&gt;Statistics!I$6,"YES","NO"))</f>
        <v>NO</v>
      </c>
      <c r="J266" s="3" t="str">
        <f>IF(ISBLANK('Monitor Data'!O266),"",IF('Monitor Data'!O266&gt;Statistics!J$6,"YES","NO"))</f>
        <v>NO</v>
      </c>
      <c r="K266" s="3" t="str">
        <f>IF(ISBLANK('Monitor Data'!P266),"",IF('Monitor Data'!P266&gt;Statistics!K$6,"YES","NO"))</f>
        <v>NO</v>
      </c>
      <c r="L266" s="3" t="str">
        <f>IF(ISBLANK('Monitor Data'!Q266),"",IF('Monitor Data'!Q266&gt;Statistics!L$6,"YES","NO"))</f>
        <v>NO</v>
      </c>
      <c r="M266" s="3" t="str">
        <f>IF(ISBLANK('Monitor Data'!R266),"",IF('Monitor Data'!R266&gt;Statistics!M$6,"YES","NO"))</f>
        <v>NO</v>
      </c>
      <c r="N266" s="3" t="str">
        <f>IF(ISBLANK('Monitor Data'!S266),"",IF('Monitor Data'!S266&gt;Statistics!N$6,"YES","NO"))</f>
        <v>NO</v>
      </c>
    </row>
    <row r="267" spans="1:14" x14ac:dyDescent="0.25">
      <c r="A267" s="8">
        <v>44462</v>
      </c>
      <c r="B267" s="3" t="str">
        <f>IF(ISBLANK('Monitor Data'!B267),"",IF('Monitor Data'!B267&gt;Statistics!B$6,"YES","NO"))</f>
        <v/>
      </c>
      <c r="C267" s="3" t="str">
        <f>IF(ISBLANK('Monitor Data'!D267),"",IF('Monitor Data'!D267&gt;Statistics!C$6,"YES","NO"))</f>
        <v/>
      </c>
      <c r="D267" s="3" t="str">
        <f>IF(ISBLANK('Monitor Data'!E267),"",IF('Monitor Data'!E267&gt;Statistics!D$6,"YES","NO"))</f>
        <v>NO</v>
      </c>
      <c r="E267" s="3" t="str">
        <f>IF(ISBLANK('Monitor Data'!G267),"",IF('Monitor Data'!G267&gt;Statistics!E$6,"YES","NO"))</f>
        <v>NO</v>
      </c>
      <c r="F267" s="3" t="str">
        <f>IF(ISBLANK('Monitor Data'!H267),"",IF('Monitor Data'!H267&gt;Statistics!F$6,"YES","NO"))</f>
        <v/>
      </c>
      <c r="G267" s="3" t="str">
        <f>IF(ISBLANK('Monitor Data'!J267),"",IF('Monitor Data'!J267&gt;Statistics!G$6,"YES","NO"))</f>
        <v/>
      </c>
      <c r="H267" s="3" t="str">
        <f>IF(ISBLANK('Monitor Data'!L267),"",IF('Monitor Data'!L267&gt;Statistics!H$6,"YES","NO"))</f>
        <v>NO</v>
      </c>
      <c r="I267" s="3" t="str">
        <f>IF(ISBLANK('Monitor Data'!M267),"",IF('Monitor Data'!M267&gt;Statistics!I$6,"YES","NO"))</f>
        <v>NO</v>
      </c>
      <c r="J267" s="3" t="str">
        <f>IF(ISBLANK('Monitor Data'!O267),"",IF('Monitor Data'!O267&gt;Statistics!J$6,"YES","NO"))</f>
        <v/>
      </c>
      <c r="K267" s="3" t="str">
        <f>IF(ISBLANK('Monitor Data'!P267),"",IF('Monitor Data'!P267&gt;Statistics!K$6,"YES","NO"))</f>
        <v>NO</v>
      </c>
      <c r="L267" s="3" t="str">
        <f>IF(ISBLANK('Monitor Data'!Q267),"",IF('Monitor Data'!Q267&gt;Statistics!L$6,"YES","NO"))</f>
        <v/>
      </c>
      <c r="M267" s="3" t="str">
        <f>IF(ISBLANK('Monitor Data'!R267),"",IF('Monitor Data'!R267&gt;Statistics!M$6,"YES","NO"))</f>
        <v/>
      </c>
      <c r="N267" s="3" t="str">
        <f>IF(ISBLANK('Monitor Data'!S267),"",IF('Monitor Data'!S267&gt;Statistics!N$6,"YES","NO"))</f>
        <v/>
      </c>
    </row>
    <row r="268" spans="1:14" x14ac:dyDescent="0.25">
      <c r="A268" s="8">
        <v>44463</v>
      </c>
      <c r="B268" s="3" t="str">
        <f>IF(ISBLANK('Monitor Data'!B268),"",IF('Monitor Data'!B268&gt;Statistics!B$6,"YES","NO"))</f>
        <v/>
      </c>
      <c r="C268" s="3" t="str">
        <f>IF(ISBLANK('Monitor Data'!D268),"",IF('Monitor Data'!D268&gt;Statistics!C$6,"YES","NO"))</f>
        <v/>
      </c>
      <c r="D268" s="3" t="str">
        <f>IF(ISBLANK('Monitor Data'!E268),"",IF('Monitor Data'!E268&gt;Statistics!D$6,"YES","NO"))</f>
        <v>NO</v>
      </c>
      <c r="E268" s="3" t="str">
        <f>IF(ISBLANK('Monitor Data'!G268),"",IF('Monitor Data'!G268&gt;Statistics!E$6,"YES","NO"))</f>
        <v>NO</v>
      </c>
      <c r="F268" s="3" t="str">
        <f>IF(ISBLANK('Monitor Data'!H268),"",IF('Monitor Data'!H268&gt;Statistics!F$6,"YES","NO"))</f>
        <v/>
      </c>
      <c r="G268" s="3" t="str">
        <f>IF(ISBLANK('Monitor Data'!J268),"",IF('Monitor Data'!J268&gt;Statistics!G$6,"YES","NO"))</f>
        <v/>
      </c>
      <c r="H268" s="3" t="str">
        <f>IF(ISBLANK('Monitor Data'!L268),"",IF('Monitor Data'!L268&gt;Statistics!H$6,"YES","NO"))</f>
        <v/>
      </c>
      <c r="I268" s="3" t="str">
        <f>IF(ISBLANK('Monitor Data'!M268),"",IF('Monitor Data'!M268&gt;Statistics!I$6,"YES","NO"))</f>
        <v>NO</v>
      </c>
      <c r="J268" s="3" t="str">
        <f>IF(ISBLANK('Monitor Data'!O268),"",IF('Monitor Data'!O268&gt;Statistics!J$6,"YES","NO"))</f>
        <v/>
      </c>
      <c r="K268" s="3" t="str">
        <f>IF(ISBLANK('Monitor Data'!P268),"",IF('Monitor Data'!P268&gt;Statistics!K$6,"YES","NO"))</f>
        <v>NO</v>
      </c>
      <c r="L268" s="3" t="str">
        <f>IF(ISBLANK('Monitor Data'!Q268),"",IF('Monitor Data'!Q268&gt;Statistics!L$6,"YES","NO"))</f>
        <v/>
      </c>
      <c r="M268" s="3" t="str">
        <f>IF(ISBLANK('Monitor Data'!R268),"",IF('Monitor Data'!R268&gt;Statistics!M$6,"YES","NO"))</f>
        <v/>
      </c>
      <c r="N268" s="3" t="str">
        <f>IF(ISBLANK('Monitor Data'!S268),"",IF('Monitor Data'!S268&gt;Statistics!N$6,"YES","NO"))</f>
        <v/>
      </c>
    </row>
    <row r="269" spans="1:14" x14ac:dyDescent="0.25">
      <c r="A269" s="8">
        <v>44464</v>
      </c>
      <c r="B269" s="3" t="str">
        <f>IF(ISBLANK('Monitor Data'!B269),"",IF('Monitor Data'!B269&gt;Statistics!B$6,"YES","NO"))</f>
        <v>NO</v>
      </c>
      <c r="C269" s="3" t="str">
        <f>IF(ISBLANK('Monitor Data'!D269),"",IF('Monitor Data'!D269&gt;Statistics!C$6,"YES","NO"))</f>
        <v>NO</v>
      </c>
      <c r="D269" s="3" t="str">
        <f>IF(ISBLANK('Monitor Data'!E269),"",IF('Monitor Data'!E269&gt;Statistics!D$6,"YES","NO"))</f>
        <v>NO</v>
      </c>
      <c r="E269" s="3" t="str">
        <f>IF(ISBLANK('Monitor Data'!G269),"",IF('Monitor Data'!G269&gt;Statistics!E$6,"YES","NO"))</f>
        <v>NO</v>
      </c>
      <c r="F269" s="3" t="str">
        <f>IF(ISBLANK('Monitor Data'!H269),"",IF('Monitor Data'!H269&gt;Statistics!F$6,"YES","NO"))</f>
        <v>NO</v>
      </c>
      <c r="G269" s="3" t="str">
        <f>IF(ISBLANK('Monitor Data'!J269),"",IF('Monitor Data'!J269&gt;Statistics!G$6,"YES","NO"))</f>
        <v>NO</v>
      </c>
      <c r="H269" s="3" t="str">
        <f>IF(ISBLANK('Monitor Data'!L269),"",IF('Monitor Data'!L269&gt;Statistics!H$6,"YES","NO"))</f>
        <v/>
      </c>
      <c r="I269" s="3" t="str">
        <f>IF(ISBLANK('Monitor Data'!M269),"",IF('Monitor Data'!M269&gt;Statistics!I$6,"YES","NO"))</f>
        <v>NO</v>
      </c>
      <c r="J269" s="3" t="str">
        <f>IF(ISBLANK('Monitor Data'!O269),"",IF('Monitor Data'!O269&gt;Statistics!J$6,"YES","NO"))</f>
        <v>NO</v>
      </c>
      <c r="K269" s="3" t="str">
        <f>IF(ISBLANK('Monitor Data'!P269),"",IF('Monitor Data'!P269&gt;Statistics!K$6,"YES","NO"))</f>
        <v>NO</v>
      </c>
      <c r="L269" s="3" t="str">
        <f>IF(ISBLANK('Monitor Data'!Q269),"",IF('Monitor Data'!Q269&gt;Statistics!L$6,"YES","NO"))</f>
        <v>NO</v>
      </c>
      <c r="M269" s="3" t="str">
        <f>IF(ISBLANK('Monitor Data'!R269),"",IF('Monitor Data'!R269&gt;Statistics!M$6,"YES","NO"))</f>
        <v/>
      </c>
      <c r="N269" s="3" t="str">
        <f>IF(ISBLANK('Monitor Data'!S269),"",IF('Monitor Data'!S269&gt;Statistics!N$6,"YES","NO"))</f>
        <v>NO</v>
      </c>
    </row>
    <row r="270" spans="1:14" x14ac:dyDescent="0.25">
      <c r="A270" s="8">
        <v>44465</v>
      </c>
      <c r="B270" s="3" t="str">
        <f>IF(ISBLANK('Monitor Data'!B270),"",IF('Monitor Data'!B270&gt;Statistics!B$6,"YES","NO"))</f>
        <v/>
      </c>
      <c r="C270" s="3" t="str">
        <f>IF(ISBLANK('Monitor Data'!D270),"",IF('Monitor Data'!D270&gt;Statistics!C$6,"YES","NO"))</f>
        <v/>
      </c>
      <c r="D270" s="3" t="str">
        <f>IF(ISBLANK('Monitor Data'!E270),"",IF('Monitor Data'!E270&gt;Statistics!D$6,"YES","NO"))</f>
        <v>NO</v>
      </c>
      <c r="E270" s="3" t="str">
        <f>IF(ISBLANK('Monitor Data'!G270),"",IF('Monitor Data'!G270&gt;Statistics!E$6,"YES","NO"))</f>
        <v>NO</v>
      </c>
      <c r="F270" s="3" t="str">
        <f>IF(ISBLANK('Monitor Data'!H270),"",IF('Monitor Data'!H270&gt;Statistics!F$6,"YES","NO"))</f>
        <v/>
      </c>
      <c r="G270" s="3" t="str">
        <f>IF(ISBLANK('Monitor Data'!J270),"",IF('Monitor Data'!J270&gt;Statistics!G$6,"YES","NO"))</f>
        <v/>
      </c>
      <c r="H270" s="3" t="str">
        <f>IF(ISBLANK('Monitor Data'!L270),"",IF('Monitor Data'!L270&gt;Statistics!H$6,"YES","NO"))</f>
        <v/>
      </c>
      <c r="I270" s="3" t="str">
        <f>IF(ISBLANK('Monitor Data'!M270),"",IF('Monitor Data'!M270&gt;Statistics!I$6,"YES","NO"))</f>
        <v>NO</v>
      </c>
      <c r="J270" s="3" t="str">
        <f>IF(ISBLANK('Monitor Data'!O270),"",IF('Monitor Data'!O270&gt;Statistics!J$6,"YES","NO"))</f>
        <v/>
      </c>
      <c r="K270" s="3" t="str">
        <f>IF(ISBLANK('Monitor Data'!P270),"",IF('Monitor Data'!P270&gt;Statistics!K$6,"YES","NO"))</f>
        <v>NO</v>
      </c>
      <c r="L270" s="3" t="str">
        <f>IF(ISBLANK('Monitor Data'!Q270),"",IF('Monitor Data'!Q270&gt;Statistics!L$6,"YES","NO"))</f>
        <v/>
      </c>
      <c r="M270" s="3" t="str">
        <f>IF(ISBLANK('Monitor Data'!R270),"",IF('Monitor Data'!R270&gt;Statistics!M$6,"YES","NO"))</f>
        <v/>
      </c>
      <c r="N270" s="3" t="str">
        <f>IF(ISBLANK('Monitor Data'!S270),"",IF('Monitor Data'!S270&gt;Statistics!N$6,"YES","NO"))</f>
        <v/>
      </c>
    </row>
    <row r="271" spans="1:14" x14ac:dyDescent="0.25">
      <c r="A271" s="8">
        <v>44466</v>
      </c>
      <c r="B271" s="3" t="str">
        <f>IF(ISBLANK('Monitor Data'!B271),"",IF('Monitor Data'!B271&gt;Statistics!B$6,"YES","NO"))</f>
        <v/>
      </c>
      <c r="C271" s="3" t="str">
        <f>IF(ISBLANK('Monitor Data'!D271),"",IF('Monitor Data'!D271&gt;Statistics!C$6,"YES","NO"))</f>
        <v/>
      </c>
      <c r="D271" s="3" t="str">
        <f>IF(ISBLANK('Monitor Data'!E271),"",IF('Monitor Data'!E271&gt;Statistics!D$6,"YES","NO"))</f>
        <v>NO</v>
      </c>
      <c r="E271" s="3" t="str">
        <f>IF(ISBLANK('Monitor Data'!G271),"",IF('Monitor Data'!G271&gt;Statistics!E$6,"YES","NO"))</f>
        <v>NO</v>
      </c>
      <c r="F271" s="3" t="str">
        <f>IF(ISBLANK('Monitor Data'!H271),"",IF('Monitor Data'!H271&gt;Statistics!F$6,"YES","NO"))</f>
        <v/>
      </c>
      <c r="G271" s="3" t="str">
        <f>IF(ISBLANK('Monitor Data'!J271),"",IF('Monitor Data'!J271&gt;Statistics!G$6,"YES","NO"))</f>
        <v/>
      </c>
      <c r="H271" s="3" t="str">
        <f>IF(ISBLANK('Monitor Data'!L271),"",IF('Monitor Data'!L271&gt;Statistics!H$6,"YES","NO"))</f>
        <v/>
      </c>
      <c r="I271" s="3" t="str">
        <f>IF(ISBLANK('Monitor Data'!M271),"",IF('Monitor Data'!M271&gt;Statistics!I$6,"YES","NO"))</f>
        <v>NO</v>
      </c>
      <c r="J271" s="3" t="str">
        <f>IF(ISBLANK('Monitor Data'!O271),"",IF('Monitor Data'!O271&gt;Statistics!J$6,"YES","NO"))</f>
        <v/>
      </c>
      <c r="K271" s="3" t="str">
        <f>IF(ISBLANK('Monitor Data'!P271),"",IF('Monitor Data'!P271&gt;Statistics!K$6,"YES","NO"))</f>
        <v>NO</v>
      </c>
      <c r="L271" s="3" t="str">
        <f>IF(ISBLANK('Monitor Data'!Q271),"",IF('Monitor Data'!Q271&gt;Statistics!L$6,"YES","NO"))</f>
        <v/>
      </c>
      <c r="M271" s="3" t="str">
        <f>IF(ISBLANK('Monitor Data'!R271),"",IF('Monitor Data'!R271&gt;Statistics!M$6,"YES","NO"))</f>
        <v/>
      </c>
      <c r="N271" s="3" t="str">
        <f>IF(ISBLANK('Monitor Data'!S271),"",IF('Monitor Data'!S271&gt;Statistics!N$6,"YES","NO"))</f>
        <v/>
      </c>
    </row>
    <row r="272" spans="1:14" x14ac:dyDescent="0.25">
      <c r="A272" s="8">
        <v>44467</v>
      </c>
      <c r="B272" s="3" t="str">
        <f>IF(ISBLANK('Monitor Data'!B272),"",IF('Monitor Data'!B272&gt;Statistics!B$6,"YES","NO"))</f>
        <v/>
      </c>
      <c r="C272" s="3" t="str">
        <f>IF(ISBLANK('Monitor Data'!D272),"",IF('Monitor Data'!D272&gt;Statistics!C$6,"YES","NO"))</f>
        <v/>
      </c>
      <c r="D272" s="3" t="str">
        <f>IF(ISBLANK('Monitor Data'!E272),"",IF('Monitor Data'!E272&gt;Statistics!D$6,"YES","NO"))</f>
        <v>NO</v>
      </c>
      <c r="E272" s="3" t="str">
        <f>IF(ISBLANK('Monitor Data'!G272),"",IF('Monitor Data'!G272&gt;Statistics!E$6,"YES","NO"))</f>
        <v>NO</v>
      </c>
      <c r="F272" s="3" t="str">
        <f>IF(ISBLANK('Monitor Data'!H272),"",IF('Monitor Data'!H272&gt;Statistics!F$6,"YES","NO"))</f>
        <v>NO</v>
      </c>
      <c r="G272" s="3" t="str">
        <f>IF(ISBLANK('Monitor Data'!J272),"",IF('Monitor Data'!J272&gt;Statistics!G$6,"YES","NO"))</f>
        <v>NO</v>
      </c>
      <c r="H272" s="3" t="str">
        <f>IF(ISBLANK('Monitor Data'!L272),"",IF('Monitor Data'!L272&gt;Statistics!H$6,"YES","NO"))</f>
        <v>NO</v>
      </c>
      <c r="I272" s="3" t="str">
        <f>IF(ISBLANK('Monitor Data'!M272),"",IF('Monitor Data'!M272&gt;Statistics!I$6,"YES","NO"))</f>
        <v>NO</v>
      </c>
      <c r="J272" s="3" t="str">
        <f>IF(ISBLANK('Monitor Data'!O272),"",IF('Monitor Data'!O272&gt;Statistics!J$6,"YES","NO"))</f>
        <v>NO</v>
      </c>
      <c r="K272" s="3" t="str">
        <f>IF(ISBLANK('Monitor Data'!P272),"",IF('Monitor Data'!P272&gt;Statistics!K$6,"YES","NO"))</f>
        <v>NO</v>
      </c>
      <c r="L272" s="3" t="str">
        <f>IF(ISBLANK('Monitor Data'!Q272),"",IF('Monitor Data'!Q272&gt;Statistics!L$6,"YES","NO"))</f>
        <v>NO</v>
      </c>
      <c r="M272" s="3" t="str">
        <f>IF(ISBLANK('Monitor Data'!R272),"",IF('Monitor Data'!R272&gt;Statistics!M$6,"YES","NO"))</f>
        <v>NO</v>
      </c>
      <c r="N272" s="3" t="str">
        <f>IF(ISBLANK('Monitor Data'!S272),"",IF('Monitor Data'!S272&gt;Statistics!N$6,"YES","NO"))</f>
        <v>NO</v>
      </c>
    </row>
    <row r="273" spans="1:14" x14ac:dyDescent="0.25">
      <c r="A273" s="8">
        <v>44468</v>
      </c>
      <c r="B273" s="3" t="str">
        <f>IF(ISBLANK('Monitor Data'!B273),"",IF('Monitor Data'!B273&gt;Statistics!B$6,"YES","NO"))</f>
        <v/>
      </c>
      <c r="C273" s="3" t="str">
        <f>IF(ISBLANK('Monitor Data'!D273),"",IF('Monitor Data'!D273&gt;Statistics!C$6,"YES","NO"))</f>
        <v/>
      </c>
      <c r="D273" s="3" t="str">
        <f>IF(ISBLANK('Monitor Data'!E273),"",IF('Monitor Data'!E273&gt;Statistics!D$6,"YES","NO"))</f>
        <v/>
      </c>
      <c r="E273" s="3" t="str">
        <f>IF(ISBLANK('Monitor Data'!G273),"",IF('Monitor Data'!G273&gt;Statistics!E$6,"YES","NO"))</f>
        <v>NO</v>
      </c>
      <c r="F273" s="3" t="str">
        <f>IF(ISBLANK('Monitor Data'!H273),"",IF('Monitor Data'!H273&gt;Statistics!F$6,"YES","NO"))</f>
        <v/>
      </c>
      <c r="G273" s="3" t="str">
        <f>IF(ISBLANK('Monitor Data'!J273),"",IF('Monitor Data'!J273&gt;Statistics!G$6,"YES","NO"))</f>
        <v/>
      </c>
      <c r="H273" s="3" t="str">
        <f>IF(ISBLANK('Monitor Data'!L273),"",IF('Monitor Data'!L273&gt;Statistics!H$6,"YES","NO"))</f>
        <v/>
      </c>
      <c r="I273" s="3" t="str">
        <f>IF(ISBLANK('Monitor Data'!M273),"",IF('Monitor Data'!M273&gt;Statistics!I$6,"YES","NO"))</f>
        <v>NO</v>
      </c>
      <c r="J273" s="3" t="str">
        <f>IF(ISBLANK('Monitor Data'!O273),"",IF('Monitor Data'!O273&gt;Statistics!J$6,"YES","NO"))</f>
        <v/>
      </c>
      <c r="K273" s="3" t="str">
        <f>IF(ISBLANK('Monitor Data'!P273),"",IF('Monitor Data'!P273&gt;Statistics!K$6,"YES","NO"))</f>
        <v>NO</v>
      </c>
      <c r="L273" s="3" t="str">
        <f>IF(ISBLANK('Monitor Data'!Q273),"",IF('Monitor Data'!Q273&gt;Statistics!L$6,"YES","NO"))</f>
        <v/>
      </c>
      <c r="M273" s="3" t="str">
        <f>IF(ISBLANK('Monitor Data'!R273),"",IF('Monitor Data'!R273&gt;Statistics!M$6,"YES","NO"))</f>
        <v/>
      </c>
      <c r="N273" s="3" t="str">
        <f>IF(ISBLANK('Monitor Data'!S273),"",IF('Monitor Data'!S273&gt;Statistics!N$6,"YES","NO"))</f>
        <v/>
      </c>
    </row>
    <row r="274" spans="1:14" x14ac:dyDescent="0.25">
      <c r="A274" s="8">
        <v>44469</v>
      </c>
      <c r="B274" s="3" t="str">
        <f>IF(ISBLANK('Monitor Data'!B274),"",IF('Monitor Data'!B274&gt;Statistics!B$6,"YES","NO"))</f>
        <v>YES</v>
      </c>
      <c r="C274" s="3" t="str">
        <f>IF(ISBLANK('Monitor Data'!D274),"",IF('Monitor Data'!D274&gt;Statistics!C$6,"YES","NO"))</f>
        <v/>
      </c>
      <c r="D274" s="3" t="str">
        <f>IF(ISBLANK('Monitor Data'!E274),"",IF('Monitor Data'!E274&gt;Statistics!D$6,"YES","NO"))</f>
        <v>NO</v>
      </c>
      <c r="E274" s="3" t="str">
        <f>IF(ISBLANK('Monitor Data'!G274),"",IF('Monitor Data'!G274&gt;Statistics!E$6,"YES","NO"))</f>
        <v>NO</v>
      </c>
      <c r="F274" s="3" t="str">
        <f>IF(ISBLANK('Monitor Data'!H274),"",IF('Monitor Data'!H274&gt;Statistics!F$6,"YES","NO"))</f>
        <v/>
      </c>
      <c r="G274" s="3" t="str">
        <f>IF(ISBLANK('Monitor Data'!J274),"",IF('Monitor Data'!J274&gt;Statistics!G$6,"YES","NO"))</f>
        <v/>
      </c>
      <c r="H274" s="3" t="str">
        <f>IF(ISBLANK('Monitor Data'!L274),"",IF('Monitor Data'!L274&gt;Statistics!H$6,"YES","NO"))</f>
        <v/>
      </c>
      <c r="I274" s="3" t="str">
        <f>IF(ISBLANK('Monitor Data'!M274),"",IF('Monitor Data'!M274&gt;Statistics!I$6,"YES","NO"))</f>
        <v>NO</v>
      </c>
      <c r="J274" s="3" t="str">
        <f>IF(ISBLANK('Monitor Data'!O274),"",IF('Monitor Data'!O274&gt;Statistics!J$6,"YES","NO"))</f>
        <v/>
      </c>
      <c r="K274" s="3" t="str">
        <f>IF(ISBLANK('Monitor Data'!P274),"",IF('Monitor Data'!P274&gt;Statistics!K$6,"YES","NO"))</f>
        <v>NO</v>
      </c>
      <c r="L274" s="3" t="str">
        <f>IF(ISBLANK('Monitor Data'!Q274),"",IF('Monitor Data'!Q274&gt;Statistics!L$6,"YES","NO"))</f>
        <v/>
      </c>
      <c r="M274" s="3" t="str">
        <f>IF(ISBLANK('Monitor Data'!R274),"",IF('Monitor Data'!R274&gt;Statistics!M$6,"YES","NO"))</f>
        <v/>
      </c>
      <c r="N274" s="3" t="str">
        <f>IF(ISBLANK('Monitor Data'!S274),"",IF('Monitor Data'!S274&gt;Statistics!N$6,"YES","NO"))</f>
        <v/>
      </c>
    </row>
    <row r="275" spans="1:14" x14ac:dyDescent="0.25">
      <c r="A275" s="8">
        <v>44470</v>
      </c>
      <c r="B275" s="3" t="str">
        <f>IF(ISBLANK('Monitor Data'!B275),"",IF('Monitor Data'!B275&gt;Statistics!B$6,"YES","NO"))</f>
        <v>NO</v>
      </c>
      <c r="C275" s="3" t="str">
        <f>IF(ISBLANK('Monitor Data'!D275),"",IF('Monitor Data'!D275&gt;Statistics!C$6,"YES","NO"))</f>
        <v>NO</v>
      </c>
      <c r="D275" s="3" t="str">
        <f>IF(ISBLANK('Monitor Data'!E275),"",IF('Monitor Data'!E275&gt;Statistics!D$6,"YES","NO"))</f>
        <v>NO</v>
      </c>
      <c r="E275" s="3" t="str">
        <f>IF(ISBLANK('Monitor Data'!G275),"",IF('Monitor Data'!G275&gt;Statistics!E$6,"YES","NO"))</f>
        <v>NO</v>
      </c>
      <c r="F275" s="3" t="str">
        <f>IF(ISBLANK('Monitor Data'!H275),"",IF('Monitor Data'!H275&gt;Statistics!F$6,"YES","NO"))</f>
        <v>NO</v>
      </c>
      <c r="G275" s="3" t="str">
        <f>IF(ISBLANK('Monitor Data'!J275),"",IF('Monitor Data'!J275&gt;Statistics!G$6,"YES","NO"))</f>
        <v>NO</v>
      </c>
      <c r="H275" s="3" t="str">
        <f>IF(ISBLANK('Monitor Data'!L275),"",IF('Monitor Data'!L275&gt;Statistics!H$6,"YES","NO"))</f>
        <v>NO</v>
      </c>
      <c r="I275" s="3" t="str">
        <f>IF(ISBLANK('Monitor Data'!M275),"",IF('Monitor Data'!M275&gt;Statistics!I$6,"YES","NO"))</f>
        <v>NO</v>
      </c>
      <c r="J275" s="3" t="str">
        <f>IF(ISBLANK('Monitor Data'!O275),"",IF('Monitor Data'!O275&gt;Statistics!J$6,"YES","NO"))</f>
        <v>NO</v>
      </c>
      <c r="K275" s="3" t="str">
        <f>IF(ISBLANK('Monitor Data'!P275),"",IF('Monitor Data'!P275&gt;Statistics!K$6,"YES","NO"))</f>
        <v>NO</v>
      </c>
      <c r="L275" s="3" t="str">
        <f>IF(ISBLANK('Monitor Data'!Q275),"",IF('Monitor Data'!Q275&gt;Statistics!L$6,"YES","NO"))</f>
        <v>NO</v>
      </c>
      <c r="M275" s="3" t="str">
        <f>IF(ISBLANK('Monitor Data'!R275),"",IF('Monitor Data'!R275&gt;Statistics!M$6,"YES","NO"))</f>
        <v>NO</v>
      </c>
      <c r="N275" s="3" t="str">
        <f>IF(ISBLANK('Monitor Data'!S275),"",IF('Monitor Data'!S275&gt;Statistics!N$6,"YES","NO"))</f>
        <v>NO</v>
      </c>
    </row>
    <row r="276" spans="1:14" x14ac:dyDescent="0.25">
      <c r="A276" s="8">
        <v>44471</v>
      </c>
      <c r="B276" s="3" t="str">
        <f>IF(ISBLANK('Monitor Data'!B276),"",IF('Monitor Data'!B276&gt;Statistics!B$6,"YES","NO"))</f>
        <v/>
      </c>
      <c r="C276" s="3" t="str">
        <f>IF(ISBLANK('Monitor Data'!D276),"",IF('Monitor Data'!D276&gt;Statistics!C$6,"YES","NO"))</f>
        <v/>
      </c>
      <c r="D276" s="3" t="str">
        <f>IF(ISBLANK('Monitor Data'!E276),"",IF('Monitor Data'!E276&gt;Statistics!D$6,"YES","NO"))</f>
        <v>NO</v>
      </c>
      <c r="E276" s="3" t="str">
        <f>IF(ISBLANK('Monitor Data'!G276),"",IF('Monitor Data'!G276&gt;Statistics!E$6,"YES","NO"))</f>
        <v>NO</v>
      </c>
      <c r="F276" s="3" t="str">
        <f>IF(ISBLANK('Monitor Data'!H276),"",IF('Monitor Data'!H276&gt;Statistics!F$6,"YES","NO"))</f>
        <v/>
      </c>
      <c r="G276" s="3" t="str">
        <f>IF(ISBLANK('Monitor Data'!J276),"",IF('Monitor Data'!J276&gt;Statistics!G$6,"YES","NO"))</f>
        <v/>
      </c>
      <c r="H276" s="3" t="str">
        <f>IF(ISBLANK('Monitor Data'!L276),"",IF('Monitor Data'!L276&gt;Statistics!H$6,"YES","NO"))</f>
        <v/>
      </c>
      <c r="I276" s="3" t="str">
        <f>IF(ISBLANK('Monitor Data'!M276),"",IF('Monitor Data'!M276&gt;Statistics!I$6,"YES","NO"))</f>
        <v>NO</v>
      </c>
      <c r="J276" s="3" t="str">
        <f>IF(ISBLANK('Monitor Data'!O276),"",IF('Monitor Data'!O276&gt;Statistics!J$6,"YES","NO"))</f>
        <v/>
      </c>
      <c r="K276" s="3" t="str">
        <f>IF(ISBLANK('Monitor Data'!P276),"",IF('Monitor Data'!P276&gt;Statistics!K$6,"YES","NO"))</f>
        <v>NO</v>
      </c>
      <c r="L276" s="3" t="str">
        <f>IF(ISBLANK('Monitor Data'!Q276),"",IF('Monitor Data'!Q276&gt;Statistics!L$6,"YES","NO"))</f>
        <v/>
      </c>
      <c r="M276" s="3" t="str">
        <f>IF(ISBLANK('Monitor Data'!R276),"",IF('Monitor Data'!R276&gt;Statistics!M$6,"YES","NO"))</f>
        <v/>
      </c>
      <c r="N276" s="3" t="str">
        <f>IF(ISBLANK('Monitor Data'!S276),"",IF('Monitor Data'!S276&gt;Statistics!N$6,"YES","NO"))</f>
        <v/>
      </c>
    </row>
    <row r="277" spans="1:14" x14ac:dyDescent="0.25">
      <c r="A277" s="8">
        <v>44472</v>
      </c>
      <c r="B277" s="3" t="str">
        <f>IF(ISBLANK('Monitor Data'!B277),"",IF('Monitor Data'!B277&gt;Statistics!B$6,"YES","NO"))</f>
        <v/>
      </c>
      <c r="C277" s="3" t="str">
        <f>IF(ISBLANK('Monitor Data'!D277),"",IF('Monitor Data'!D277&gt;Statistics!C$6,"YES","NO"))</f>
        <v/>
      </c>
      <c r="D277" s="3" t="str">
        <f>IF(ISBLANK('Monitor Data'!E277),"",IF('Monitor Data'!E277&gt;Statistics!D$6,"YES","NO"))</f>
        <v>NO</v>
      </c>
      <c r="E277" s="3" t="str">
        <f>IF(ISBLANK('Monitor Data'!G277),"",IF('Monitor Data'!G277&gt;Statistics!E$6,"YES","NO"))</f>
        <v>NO</v>
      </c>
      <c r="F277" s="3" t="str">
        <f>IF(ISBLANK('Monitor Data'!H277),"",IF('Monitor Data'!H277&gt;Statistics!F$6,"YES","NO"))</f>
        <v/>
      </c>
      <c r="G277" s="3" t="str">
        <f>IF(ISBLANK('Monitor Data'!J277),"",IF('Monitor Data'!J277&gt;Statistics!G$6,"YES","NO"))</f>
        <v/>
      </c>
      <c r="H277" s="3" t="str">
        <f>IF(ISBLANK('Monitor Data'!L277),"",IF('Monitor Data'!L277&gt;Statistics!H$6,"YES","NO"))</f>
        <v/>
      </c>
      <c r="I277" s="3" t="str">
        <f>IF(ISBLANK('Monitor Data'!M277),"",IF('Monitor Data'!M277&gt;Statistics!I$6,"YES","NO"))</f>
        <v>NO</v>
      </c>
      <c r="J277" s="3" t="str">
        <f>IF(ISBLANK('Monitor Data'!O277),"",IF('Monitor Data'!O277&gt;Statistics!J$6,"YES","NO"))</f>
        <v/>
      </c>
      <c r="K277" s="3" t="str">
        <f>IF(ISBLANK('Monitor Data'!P277),"",IF('Monitor Data'!P277&gt;Statistics!K$6,"YES","NO"))</f>
        <v>NO</v>
      </c>
      <c r="L277" s="3" t="str">
        <f>IF(ISBLANK('Monitor Data'!Q277),"",IF('Monitor Data'!Q277&gt;Statistics!L$6,"YES","NO"))</f>
        <v/>
      </c>
      <c r="M277" s="3" t="str">
        <f>IF(ISBLANK('Monitor Data'!R277),"",IF('Monitor Data'!R277&gt;Statistics!M$6,"YES","NO"))</f>
        <v/>
      </c>
      <c r="N277" s="3" t="str">
        <f>IF(ISBLANK('Monitor Data'!S277),"",IF('Monitor Data'!S277&gt;Statistics!N$6,"YES","NO"))</f>
        <v/>
      </c>
    </row>
    <row r="278" spans="1:14" x14ac:dyDescent="0.25">
      <c r="A278" s="8">
        <v>44473</v>
      </c>
      <c r="B278" s="3" t="str">
        <f>IF(ISBLANK('Monitor Data'!B278),"",IF('Monitor Data'!B278&gt;Statistics!B$6,"YES","NO"))</f>
        <v/>
      </c>
      <c r="C278" s="3" t="str">
        <f>IF(ISBLANK('Monitor Data'!D278),"",IF('Monitor Data'!D278&gt;Statistics!C$6,"YES","NO"))</f>
        <v>NO</v>
      </c>
      <c r="D278" s="3" t="str">
        <f>IF(ISBLANK('Monitor Data'!E278),"",IF('Monitor Data'!E278&gt;Statistics!D$6,"YES","NO"))</f>
        <v>NO</v>
      </c>
      <c r="E278" s="3" t="str">
        <f>IF(ISBLANK('Monitor Data'!G278),"",IF('Monitor Data'!G278&gt;Statistics!E$6,"YES","NO"))</f>
        <v>NO</v>
      </c>
      <c r="F278" s="3" t="str">
        <f>IF(ISBLANK('Monitor Data'!H278),"",IF('Monitor Data'!H278&gt;Statistics!F$6,"YES","NO"))</f>
        <v>NO</v>
      </c>
      <c r="G278" s="3" t="str">
        <f>IF(ISBLANK('Monitor Data'!J278),"",IF('Monitor Data'!J278&gt;Statistics!G$6,"YES","NO"))</f>
        <v>NO</v>
      </c>
      <c r="H278" s="3" t="str">
        <f>IF(ISBLANK('Monitor Data'!L278),"",IF('Monitor Data'!L278&gt;Statistics!H$6,"YES","NO"))</f>
        <v>NO</v>
      </c>
      <c r="I278" s="3" t="str">
        <f>IF(ISBLANK('Monitor Data'!M278),"",IF('Monitor Data'!M278&gt;Statistics!I$6,"YES","NO"))</f>
        <v>NO</v>
      </c>
      <c r="J278" s="3" t="str">
        <f>IF(ISBLANK('Monitor Data'!O278),"",IF('Monitor Data'!O278&gt;Statistics!J$6,"YES","NO"))</f>
        <v>NO</v>
      </c>
      <c r="K278" s="3" t="str">
        <f>IF(ISBLANK('Monitor Data'!P278),"",IF('Monitor Data'!P278&gt;Statistics!K$6,"YES","NO"))</f>
        <v>NO</v>
      </c>
      <c r="L278" s="3" t="str">
        <f>IF(ISBLANK('Monitor Data'!Q278),"",IF('Monitor Data'!Q278&gt;Statistics!L$6,"YES","NO"))</f>
        <v>NO</v>
      </c>
      <c r="M278" s="3" t="str">
        <f>IF(ISBLANK('Monitor Data'!R278),"",IF('Monitor Data'!R278&gt;Statistics!M$6,"YES","NO"))</f>
        <v>NO</v>
      </c>
      <c r="N278" s="3" t="str">
        <f>IF(ISBLANK('Monitor Data'!S278),"",IF('Monitor Data'!S278&gt;Statistics!N$6,"YES","NO"))</f>
        <v>NO</v>
      </c>
    </row>
    <row r="279" spans="1:14" x14ac:dyDescent="0.25">
      <c r="A279" s="8">
        <v>44474</v>
      </c>
      <c r="B279" s="3" t="str">
        <f>IF(ISBLANK('Monitor Data'!B279),"",IF('Monitor Data'!B279&gt;Statistics!B$6,"YES","NO"))</f>
        <v/>
      </c>
      <c r="C279" s="3" t="str">
        <f>IF(ISBLANK('Monitor Data'!D279),"",IF('Monitor Data'!D279&gt;Statistics!C$6,"YES","NO"))</f>
        <v/>
      </c>
      <c r="D279" s="3" t="str">
        <f>IF(ISBLANK('Monitor Data'!E279),"",IF('Monitor Data'!E279&gt;Statistics!D$6,"YES","NO"))</f>
        <v>NO</v>
      </c>
      <c r="E279" s="3" t="str">
        <f>IF(ISBLANK('Monitor Data'!G279),"",IF('Monitor Data'!G279&gt;Statistics!E$6,"YES","NO"))</f>
        <v>NO</v>
      </c>
      <c r="F279" s="3" t="str">
        <f>IF(ISBLANK('Monitor Data'!H279),"",IF('Monitor Data'!H279&gt;Statistics!F$6,"YES","NO"))</f>
        <v/>
      </c>
      <c r="G279" s="3" t="str">
        <f>IF(ISBLANK('Monitor Data'!J279),"",IF('Monitor Data'!J279&gt;Statistics!G$6,"YES","NO"))</f>
        <v/>
      </c>
      <c r="H279" s="3" t="str">
        <f>IF(ISBLANK('Monitor Data'!L279),"",IF('Monitor Data'!L279&gt;Statistics!H$6,"YES","NO"))</f>
        <v/>
      </c>
      <c r="I279" s="3" t="str">
        <f>IF(ISBLANK('Monitor Data'!M279),"",IF('Monitor Data'!M279&gt;Statistics!I$6,"YES","NO"))</f>
        <v>NO</v>
      </c>
      <c r="J279" s="3" t="str">
        <f>IF(ISBLANK('Monitor Data'!O279),"",IF('Monitor Data'!O279&gt;Statistics!J$6,"YES","NO"))</f>
        <v/>
      </c>
      <c r="K279" s="3" t="str">
        <f>IF(ISBLANK('Monitor Data'!P279),"",IF('Monitor Data'!P279&gt;Statistics!K$6,"YES","NO"))</f>
        <v>NO</v>
      </c>
      <c r="L279" s="3" t="str">
        <f>IF(ISBLANK('Monitor Data'!Q279),"",IF('Monitor Data'!Q279&gt;Statistics!L$6,"YES","NO"))</f>
        <v/>
      </c>
      <c r="M279" s="3" t="str">
        <f>IF(ISBLANK('Monitor Data'!R279),"",IF('Monitor Data'!R279&gt;Statistics!M$6,"YES","NO"))</f>
        <v/>
      </c>
      <c r="N279" s="3" t="str">
        <f>IF(ISBLANK('Monitor Data'!S279),"",IF('Monitor Data'!S279&gt;Statistics!N$6,"YES","NO"))</f>
        <v/>
      </c>
    </row>
    <row r="280" spans="1:14" x14ac:dyDescent="0.25">
      <c r="A280" s="8">
        <v>44475</v>
      </c>
      <c r="B280" s="3" t="str">
        <f>IF(ISBLANK('Monitor Data'!B280),"",IF('Monitor Data'!B280&gt;Statistics!B$6,"YES","NO"))</f>
        <v/>
      </c>
      <c r="C280" s="3" t="str">
        <f>IF(ISBLANK('Monitor Data'!D280),"",IF('Monitor Data'!D280&gt;Statistics!C$6,"YES","NO"))</f>
        <v/>
      </c>
      <c r="D280" s="3" t="str">
        <f>IF(ISBLANK('Monitor Data'!E280),"",IF('Monitor Data'!E280&gt;Statistics!D$6,"YES","NO"))</f>
        <v>NO</v>
      </c>
      <c r="E280" s="3" t="str">
        <f>IF(ISBLANK('Monitor Data'!G280),"",IF('Monitor Data'!G280&gt;Statistics!E$6,"YES","NO"))</f>
        <v>NO</v>
      </c>
      <c r="F280" s="3" t="str">
        <f>IF(ISBLANK('Monitor Data'!H280),"",IF('Monitor Data'!H280&gt;Statistics!F$6,"YES","NO"))</f>
        <v/>
      </c>
      <c r="G280" s="3" t="str">
        <f>IF(ISBLANK('Monitor Data'!J280),"",IF('Monitor Data'!J280&gt;Statistics!G$6,"YES","NO"))</f>
        <v/>
      </c>
      <c r="H280" s="3" t="str">
        <f>IF(ISBLANK('Monitor Data'!L280),"",IF('Monitor Data'!L280&gt;Statistics!H$6,"YES","NO"))</f>
        <v/>
      </c>
      <c r="I280" s="3" t="str">
        <f>IF(ISBLANK('Monitor Data'!M280),"",IF('Monitor Data'!M280&gt;Statistics!I$6,"YES","NO"))</f>
        <v>NO</v>
      </c>
      <c r="J280" s="3" t="str">
        <f>IF(ISBLANK('Monitor Data'!O280),"",IF('Monitor Data'!O280&gt;Statistics!J$6,"YES","NO"))</f>
        <v/>
      </c>
      <c r="K280" s="3" t="str">
        <f>IF(ISBLANK('Monitor Data'!P280),"",IF('Monitor Data'!P280&gt;Statistics!K$6,"YES","NO"))</f>
        <v>NO</v>
      </c>
      <c r="L280" s="3" t="str">
        <f>IF(ISBLANK('Monitor Data'!Q280),"",IF('Monitor Data'!Q280&gt;Statistics!L$6,"YES","NO"))</f>
        <v/>
      </c>
      <c r="M280" s="3" t="str">
        <f>IF(ISBLANK('Monitor Data'!R280),"",IF('Monitor Data'!R280&gt;Statistics!M$6,"YES","NO"))</f>
        <v/>
      </c>
      <c r="N280" s="3" t="str">
        <f>IF(ISBLANK('Monitor Data'!S280),"",IF('Monitor Data'!S280&gt;Statistics!N$6,"YES","NO"))</f>
        <v/>
      </c>
    </row>
    <row r="281" spans="1:14" x14ac:dyDescent="0.25">
      <c r="A281" s="8">
        <v>44476</v>
      </c>
      <c r="B281" s="3" t="str">
        <f>IF(ISBLANK('Monitor Data'!B281),"",IF('Monitor Data'!B281&gt;Statistics!B$6,"YES","NO"))</f>
        <v>NO</v>
      </c>
      <c r="C281" s="3" t="str">
        <f>IF(ISBLANK('Monitor Data'!D281),"",IF('Monitor Data'!D281&gt;Statistics!C$6,"YES","NO"))</f>
        <v>NO</v>
      </c>
      <c r="D281" s="3" t="str">
        <f>IF(ISBLANK('Monitor Data'!E281),"",IF('Monitor Data'!E281&gt;Statistics!D$6,"YES","NO"))</f>
        <v>NO</v>
      </c>
      <c r="E281" s="3" t="str">
        <f>IF(ISBLANK('Monitor Data'!G281),"",IF('Monitor Data'!G281&gt;Statistics!E$6,"YES","NO"))</f>
        <v>NO</v>
      </c>
      <c r="F281" s="3" t="str">
        <f>IF(ISBLANK('Monitor Data'!H281),"",IF('Monitor Data'!H281&gt;Statistics!F$6,"YES","NO"))</f>
        <v>NO</v>
      </c>
      <c r="G281" s="3" t="str">
        <f>IF(ISBLANK('Monitor Data'!J281),"",IF('Monitor Data'!J281&gt;Statistics!G$6,"YES","NO"))</f>
        <v>NO</v>
      </c>
      <c r="H281" s="3" t="str">
        <f>IF(ISBLANK('Monitor Data'!L281),"",IF('Monitor Data'!L281&gt;Statistics!H$6,"YES","NO"))</f>
        <v/>
      </c>
      <c r="I281" s="3" t="str">
        <f>IF(ISBLANK('Monitor Data'!M281),"",IF('Monitor Data'!M281&gt;Statistics!I$6,"YES","NO"))</f>
        <v>NO</v>
      </c>
      <c r="J281" s="3" t="str">
        <f>IF(ISBLANK('Monitor Data'!O281),"",IF('Monitor Data'!O281&gt;Statistics!J$6,"YES","NO"))</f>
        <v>NO</v>
      </c>
      <c r="K281" s="3" t="str">
        <f>IF(ISBLANK('Monitor Data'!P281),"",IF('Monitor Data'!P281&gt;Statistics!K$6,"YES","NO"))</f>
        <v>NO</v>
      </c>
      <c r="L281" s="3" t="str">
        <f>IF(ISBLANK('Monitor Data'!Q281),"",IF('Monitor Data'!Q281&gt;Statistics!L$6,"YES","NO"))</f>
        <v>NO</v>
      </c>
      <c r="M281" s="3" t="str">
        <f>IF(ISBLANK('Monitor Data'!R281),"",IF('Monitor Data'!R281&gt;Statistics!M$6,"YES","NO"))</f>
        <v>NO</v>
      </c>
      <c r="N281" s="3" t="str">
        <f>IF(ISBLANK('Monitor Data'!S281),"",IF('Monitor Data'!S281&gt;Statistics!N$6,"YES","NO"))</f>
        <v>NO</v>
      </c>
    </row>
    <row r="282" spans="1:14" x14ac:dyDescent="0.25">
      <c r="A282" s="8">
        <v>44477</v>
      </c>
      <c r="B282" s="3" t="str">
        <f>IF(ISBLANK('Monitor Data'!B282),"",IF('Monitor Data'!B282&gt;Statistics!B$6,"YES","NO"))</f>
        <v/>
      </c>
      <c r="C282" s="3" t="str">
        <f>IF(ISBLANK('Monitor Data'!D282),"",IF('Monitor Data'!D282&gt;Statistics!C$6,"YES","NO"))</f>
        <v/>
      </c>
      <c r="D282" s="3" t="str">
        <f>IF(ISBLANK('Monitor Data'!E282),"",IF('Monitor Data'!E282&gt;Statistics!D$6,"YES","NO"))</f>
        <v>NO</v>
      </c>
      <c r="E282" s="3" t="str">
        <f>IF(ISBLANK('Monitor Data'!G282),"",IF('Monitor Data'!G282&gt;Statistics!E$6,"YES","NO"))</f>
        <v>NO</v>
      </c>
      <c r="F282" s="3" t="str">
        <f>IF(ISBLANK('Monitor Data'!H282),"",IF('Monitor Data'!H282&gt;Statistics!F$6,"YES","NO"))</f>
        <v/>
      </c>
      <c r="G282" s="3" t="str">
        <f>IF(ISBLANK('Monitor Data'!J282),"",IF('Monitor Data'!J282&gt;Statistics!G$6,"YES","NO"))</f>
        <v/>
      </c>
      <c r="H282" s="3" t="str">
        <f>IF(ISBLANK('Monitor Data'!L282),"",IF('Monitor Data'!L282&gt;Statistics!H$6,"YES","NO"))</f>
        <v/>
      </c>
      <c r="I282" s="3" t="str">
        <f>IF(ISBLANK('Monitor Data'!M282),"",IF('Monitor Data'!M282&gt;Statistics!I$6,"YES","NO"))</f>
        <v>NO</v>
      </c>
      <c r="J282" s="3" t="str">
        <f>IF(ISBLANK('Monitor Data'!O282),"",IF('Monitor Data'!O282&gt;Statistics!J$6,"YES","NO"))</f>
        <v/>
      </c>
      <c r="K282" s="3" t="str">
        <f>IF(ISBLANK('Monitor Data'!P282),"",IF('Monitor Data'!P282&gt;Statistics!K$6,"YES","NO"))</f>
        <v>NO</v>
      </c>
      <c r="L282" s="3" t="str">
        <f>IF(ISBLANK('Monitor Data'!Q282),"",IF('Monitor Data'!Q282&gt;Statistics!L$6,"YES","NO"))</f>
        <v/>
      </c>
      <c r="M282" s="3" t="str">
        <f>IF(ISBLANK('Monitor Data'!R282),"",IF('Monitor Data'!R282&gt;Statistics!M$6,"YES","NO"))</f>
        <v/>
      </c>
      <c r="N282" s="3" t="str">
        <f>IF(ISBLANK('Monitor Data'!S282),"",IF('Monitor Data'!S282&gt;Statistics!N$6,"YES","NO"))</f>
        <v/>
      </c>
    </row>
    <row r="283" spans="1:14" x14ac:dyDescent="0.25">
      <c r="A283" s="8">
        <v>44478</v>
      </c>
      <c r="B283" s="3" t="str">
        <f>IF(ISBLANK('Monitor Data'!B283),"",IF('Monitor Data'!B283&gt;Statistics!B$6,"YES","NO"))</f>
        <v/>
      </c>
      <c r="C283" s="3" t="str">
        <f>IF(ISBLANK('Monitor Data'!D283),"",IF('Monitor Data'!D283&gt;Statistics!C$6,"YES","NO"))</f>
        <v/>
      </c>
      <c r="D283" s="3" t="str">
        <f>IF(ISBLANK('Monitor Data'!E283),"",IF('Monitor Data'!E283&gt;Statistics!D$6,"YES","NO"))</f>
        <v>NO</v>
      </c>
      <c r="E283" s="3" t="str">
        <f>IF(ISBLANK('Monitor Data'!G283),"",IF('Monitor Data'!G283&gt;Statistics!E$6,"YES","NO"))</f>
        <v>NO</v>
      </c>
      <c r="F283" s="3" t="str">
        <f>IF(ISBLANK('Monitor Data'!H283),"",IF('Monitor Data'!H283&gt;Statistics!F$6,"YES","NO"))</f>
        <v/>
      </c>
      <c r="G283" s="3" t="str">
        <f>IF(ISBLANK('Monitor Data'!J283),"",IF('Monitor Data'!J283&gt;Statistics!G$6,"YES","NO"))</f>
        <v/>
      </c>
      <c r="H283" s="3" t="str">
        <f>IF(ISBLANK('Monitor Data'!L283),"",IF('Monitor Data'!L283&gt;Statistics!H$6,"YES","NO"))</f>
        <v/>
      </c>
      <c r="I283" s="3" t="str">
        <f>IF(ISBLANK('Monitor Data'!M283),"",IF('Monitor Data'!M283&gt;Statistics!I$6,"YES","NO"))</f>
        <v>NO</v>
      </c>
      <c r="J283" s="3" t="str">
        <f>IF(ISBLANK('Monitor Data'!O283),"",IF('Monitor Data'!O283&gt;Statistics!J$6,"YES","NO"))</f>
        <v/>
      </c>
      <c r="K283" s="3" t="str">
        <f>IF(ISBLANK('Monitor Data'!P283),"",IF('Monitor Data'!P283&gt;Statistics!K$6,"YES","NO"))</f>
        <v>NO</v>
      </c>
      <c r="L283" s="3" t="str">
        <f>IF(ISBLANK('Monitor Data'!Q283),"",IF('Monitor Data'!Q283&gt;Statistics!L$6,"YES","NO"))</f>
        <v/>
      </c>
      <c r="M283" s="3" t="str">
        <f>IF(ISBLANK('Monitor Data'!R283),"",IF('Monitor Data'!R283&gt;Statistics!M$6,"YES","NO"))</f>
        <v/>
      </c>
      <c r="N283" s="3" t="str">
        <f>IF(ISBLANK('Monitor Data'!S283),"",IF('Monitor Data'!S283&gt;Statistics!N$6,"YES","NO"))</f>
        <v/>
      </c>
    </row>
    <row r="284" spans="1:14" x14ac:dyDescent="0.25">
      <c r="A284" s="8">
        <v>44479</v>
      </c>
      <c r="B284" s="3" t="str">
        <f>IF(ISBLANK('Monitor Data'!B284),"",IF('Monitor Data'!B284&gt;Statistics!B$6,"YES","NO"))</f>
        <v>NO</v>
      </c>
      <c r="C284" s="3" t="str">
        <f>IF(ISBLANK('Monitor Data'!D284),"",IF('Monitor Data'!D284&gt;Statistics!C$6,"YES","NO"))</f>
        <v>NO</v>
      </c>
      <c r="D284" s="3" t="str">
        <f>IF(ISBLANK('Monitor Data'!E284),"",IF('Monitor Data'!E284&gt;Statistics!D$6,"YES","NO"))</f>
        <v>NO</v>
      </c>
      <c r="E284" s="3" t="str">
        <f>IF(ISBLANK('Monitor Data'!G284),"",IF('Monitor Data'!G284&gt;Statistics!E$6,"YES","NO"))</f>
        <v>NO</v>
      </c>
      <c r="F284" s="3" t="str">
        <f>IF(ISBLANK('Monitor Data'!H284),"",IF('Monitor Data'!H284&gt;Statistics!F$6,"YES","NO"))</f>
        <v>NO</v>
      </c>
      <c r="G284" s="3" t="str">
        <f>IF(ISBLANK('Monitor Data'!J284),"",IF('Monitor Data'!J284&gt;Statistics!G$6,"YES","NO"))</f>
        <v>NO</v>
      </c>
      <c r="H284" s="3" t="str">
        <f>IF(ISBLANK('Monitor Data'!L284),"",IF('Monitor Data'!L284&gt;Statistics!H$6,"YES","NO"))</f>
        <v>NO</v>
      </c>
      <c r="I284" s="3" t="str">
        <f>IF(ISBLANK('Monitor Data'!M284),"",IF('Monitor Data'!M284&gt;Statistics!I$6,"YES","NO"))</f>
        <v>NO</v>
      </c>
      <c r="J284" s="3" t="str">
        <f>IF(ISBLANK('Monitor Data'!O284),"",IF('Monitor Data'!O284&gt;Statistics!J$6,"YES","NO"))</f>
        <v>NO</v>
      </c>
      <c r="K284" s="3" t="str">
        <f>IF(ISBLANK('Monitor Data'!P284),"",IF('Monitor Data'!P284&gt;Statistics!K$6,"YES","NO"))</f>
        <v>NO</v>
      </c>
      <c r="L284" s="3" t="str">
        <f>IF(ISBLANK('Monitor Data'!Q284),"",IF('Monitor Data'!Q284&gt;Statistics!L$6,"YES","NO"))</f>
        <v>NO</v>
      </c>
      <c r="M284" s="3" t="str">
        <f>IF(ISBLANK('Monitor Data'!R284),"",IF('Monitor Data'!R284&gt;Statistics!M$6,"YES","NO"))</f>
        <v>NO</v>
      </c>
      <c r="N284" s="3" t="str">
        <f>IF(ISBLANK('Monitor Data'!S284),"",IF('Monitor Data'!S284&gt;Statistics!N$6,"YES","NO"))</f>
        <v>NO</v>
      </c>
    </row>
    <row r="285" spans="1:14" x14ac:dyDescent="0.25">
      <c r="A285" s="8">
        <v>44480</v>
      </c>
      <c r="B285" s="3" t="str">
        <f>IF(ISBLANK('Monitor Data'!B285),"",IF('Monitor Data'!B285&gt;Statistics!B$6,"YES","NO"))</f>
        <v/>
      </c>
      <c r="C285" s="3" t="str">
        <f>IF(ISBLANK('Monitor Data'!D285),"",IF('Monitor Data'!D285&gt;Statistics!C$6,"YES","NO"))</f>
        <v/>
      </c>
      <c r="D285" s="3" t="str">
        <f>IF(ISBLANK('Monitor Data'!E285),"",IF('Monitor Data'!E285&gt;Statistics!D$6,"YES","NO"))</f>
        <v>NO</v>
      </c>
      <c r="E285" s="3" t="str">
        <f>IF(ISBLANK('Monitor Data'!G285),"",IF('Monitor Data'!G285&gt;Statistics!E$6,"YES","NO"))</f>
        <v>NO</v>
      </c>
      <c r="F285" s="3" t="str">
        <f>IF(ISBLANK('Monitor Data'!H285),"",IF('Monitor Data'!H285&gt;Statistics!F$6,"YES","NO"))</f>
        <v/>
      </c>
      <c r="G285" s="3" t="str">
        <f>IF(ISBLANK('Monitor Data'!J285),"",IF('Monitor Data'!J285&gt;Statistics!G$6,"YES","NO"))</f>
        <v/>
      </c>
      <c r="H285" s="3" t="str">
        <f>IF(ISBLANK('Monitor Data'!L285),"",IF('Monitor Data'!L285&gt;Statistics!H$6,"YES","NO"))</f>
        <v/>
      </c>
      <c r="I285" s="3" t="str">
        <f>IF(ISBLANK('Monitor Data'!M285),"",IF('Monitor Data'!M285&gt;Statistics!I$6,"YES","NO"))</f>
        <v>NO</v>
      </c>
      <c r="J285" s="3" t="str">
        <f>IF(ISBLANK('Monitor Data'!O285),"",IF('Monitor Data'!O285&gt;Statistics!J$6,"YES","NO"))</f>
        <v/>
      </c>
      <c r="K285" s="3" t="str">
        <f>IF(ISBLANK('Monitor Data'!P285),"",IF('Monitor Data'!P285&gt;Statistics!K$6,"YES","NO"))</f>
        <v>NO</v>
      </c>
      <c r="L285" s="3" t="str">
        <f>IF(ISBLANK('Monitor Data'!Q285),"",IF('Monitor Data'!Q285&gt;Statistics!L$6,"YES","NO"))</f>
        <v/>
      </c>
      <c r="M285" s="3" t="str">
        <f>IF(ISBLANK('Monitor Data'!R285),"",IF('Monitor Data'!R285&gt;Statistics!M$6,"YES","NO"))</f>
        <v/>
      </c>
      <c r="N285" s="3" t="str">
        <f>IF(ISBLANK('Monitor Data'!S285),"",IF('Monitor Data'!S285&gt;Statistics!N$6,"YES","NO"))</f>
        <v/>
      </c>
    </row>
    <row r="286" spans="1:14" x14ac:dyDescent="0.25">
      <c r="A286" s="8">
        <v>44481</v>
      </c>
      <c r="B286" s="3" t="str">
        <f>IF(ISBLANK('Monitor Data'!B286),"",IF('Monitor Data'!B286&gt;Statistics!B$6,"YES","NO"))</f>
        <v/>
      </c>
      <c r="C286" s="3" t="str">
        <f>IF(ISBLANK('Monitor Data'!D286),"",IF('Monitor Data'!D286&gt;Statistics!C$6,"YES","NO"))</f>
        <v/>
      </c>
      <c r="D286" s="3" t="str">
        <f>IF(ISBLANK('Monitor Data'!E286),"",IF('Monitor Data'!E286&gt;Statistics!D$6,"YES","NO"))</f>
        <v>NO</v>
      </c>
      <c r="E286" s="3" t="str">
        <f>IF(ISBLANK('Monitor Data'!G286),"",IF('Monitor Data'!G286&gt;Statistics!E$6,"YES","NO"))</f>
        <v>NO</v>
      </c>
      <c r="F286" s="3" t="str">
        <f>IF(ISBLANK('Monitor Data'!H286),"",IF('Monitor Data'!H286&gt;Statistics!F$6,"YES","NO"))</f>
        <v/>
      </c>
      <c r="G286" s="3" t="str">
        <f>IF(ISBLANK('Monitor Data'!J286),"",IF('Monitor Data'!J286&gt;Statistics!G$6,"YES","NO"))</f>
        <v/>
      </c>
      <c r="H286" s="3" t="str">
        <f>IF(ISBLANK('Monitor Data'!L286),"",IF('Monitor Data'!L286&gt;Statistics!H$6,"YES","NO"))</f>
        <v/>
      </c>
      <c r="I286" s="3" t="str">
        <f>IF(ISBLANK('Monitor Data'!M286),"",IF('Monitor Data'!M286&gt;Statistics!I$6,"YES","NO"))</f>
        <v>NO</v>
      </c>
      <c r="J286" s="3" t="str">
        <f>IF(ISBLANK('Monitor Data'!O286),"",IF('Monitor Data'!O286&gt;Statistics!J$6,"YES","NO"))</f>
        <v/>
      </c>
      <c r="K286" s="3" t="str">
        <f>IF(ISBLANK('Monitor Data'!P286),"",IF('Monitor Data'!P286&gt;Statistics!K$6,"YES","NO"))</f>
        <v>NO</v>
      </c>
      <c r="L286" s="3" t="str">
        <f>IF(ISBLANK('Monitor Data'!Q286),"",IF('Monitor Data'!Q286&gt;Statistics!L$6,"YES","NO"))</f>
        <v/>
      </c>
      <c r="M286" s="3" t="str">
        <f>IF(ISBLANK('Monitor Data'!R286),"",IF('Monitor Data'!R286&gt;Statistics!M$6,"YES","NO"))</f>
        <v/>
      </c>
      <c r="N286" s="3" t="str">
        <f>IF(ISBLANK('Monitor Data'!S286),"",IF('Monitor Data'!S286&gt;Statistics!N$6,"YES","NO"))</f>
        <v/>
      </c>
    </row>
    <row r="287" spans="1:14" x14ac:dyDescent="0.25">
      <c r="A287" s="8">
        <v>44482</v>
      </c>
      <c r="B287" s="3" t="str">
        <f>IF(ISBLANK('Monitor Data'!B287),"",IF('Monitor Data'!B287&gt;Statistics!B$6,"YES","NO"))</f>
        <v>NO</v>
      </c>
      <c r="C287" s="3" t="str">
        <f>IF(ISBLANK('Monitor Data'!D287),"",IF('Monitor Data'!D287&gt;Statistics!C$6,"YES","NO"))</f>
        <v>NO</v>
      </c>
      <c r="D287" s="3" t="str">
        <f>IF(ISBLANK('Monitor Data'!E287),"",IF('Monitor Data'!E287&gt;Statistics!D$6,"YES","NO"))</f>
        <v>NO</v>
      </c>
      <c r="E287" s="3" t="str">
        <f>IF(ISBLANK('Monitor Data'!G287),"",IF('Monitor Data'!G287&gt;Statistics!E$6,"YES","NO"))</f>
        <v>NO</v>
      </c>
      <c r="F287" s="3" t="str">
        <f>IF(ISBLANK('Monitor Data'!H287),"",IF('Monitor Data'!H287&gt;Statistics!F$6,"YES","NO"))</f>
        <v>NO</v>
      </c>
      <c r="G287" s="3" t="str">
        <f>IF(ISBLANK('Monitor Data'!J287),"",IF('Monitor Data'!J287&gt;Statistics!G$6,"YES","NO"))</f>
        <v>NO</v>
      </c>
      <c r="H287" s="3" t="str">
        <f>IF(ISBLANK('Monitor Data'!L287),"",IF('Monitor Data'!L287&gt;Statistics!H$6,"YES","NO"))</f>
        <v>NO</v>
      </c>
      <c r="I287" s="3" t="str">
        <f>IF(ISBLANK('Monitor Data'!M287),"",IF('Monitor Data'!M287&gt;Statistics!I$6,"YES","NO"))</f>
        <v>NO</v>
      </c>
      <c r="J287" s="3" t="str">
        <f>IF(ISBLANK('Monitor Data'!O287),"",IF('Monitor Data'!O287&gt;Statistics!J$6,"YES","NO"))</f>
        <v>NO</v>
      </c>
      <c r="K287" s="3" t="str">
        <f>IF(ISBLANK('Monitor Data'!P287),"",IF('Monitor Data'!P287&gt;Statistics!K$6,"YES","NO"))</f>
        <v>NO</v>
      </c>
      <c r="L287" s="3" t="str">
        <f>IF(ISBLANK('Monitor Data'!Q287),"",IF('Monitor Data'!Q287&gt;Statistics!L$6,"YES","NO"))</f>
        <v>NO</v>
      </c>
      <c r="M287" s="3" t="str">
        <f>IF(ISBLANK('Monitor Data'!R287),"",IF('Monitor Data'!R287&gt;Statistics!M$6,"YES","NO"))</f>
        <v>NO</v>
      </c>
      <c r="N287" s="3" t="str">
        <f>IF(ISBLANK('Monitor Data'!S287),"",IF('Monitor Data'!S287&gt;Statistics!N$6,"YES","NO"))</f>
        <v>NO</v>
      </c>
    </row>
    <row r="288" spans="1:14" x14ac:dyDescent="0.25">
      <c r="A288" s="8">
        <v>44483</v>
      </c>
      <c r="B288" s="3" t="str">
        <f>IF(ISBLANK('Monitor Data'!B288),"",IF('Monitor Data'!B288&gt;Statistics!B$6,"YES","NO"))</f>
        <v/>
      </c>
      <c r="C288" s="3" t="str">
        <f>IF(ISBLANK('Monitor Data'!D288),"",IF('Monitor Data'!D288&gt;Statistics!C$6,"YES","NO"))</f>
        <v/>
      </c>
      <c r="D288" s="3" t="str">
        <f>IF(ISBLANK('Monitor Data'!E288),"",IF('Monitor Data'!E288&gt;Statistics!D$6,"YES","NO"))</f>
        <v>NO</v>
      </c>
      <c r="E288" s="3" t="str">
        <f>IF(ISBLANK('Monitor Data'!G288),"",IF('Monitor Data'!G288&gt;Statistics!E$6,"YES","NO"))</f>
        <v>NO</v>
      </c>
      <c r="F288" s="3" t="str">
        <f>IF(ISBLANK('Monitor Data'!H288),"",IF('Monitor Data'!H288&gt;Statistics!F$6,"YES","NO"))</f>
        <v/>
      </c>
      <c r="G288" s="3" t="str">
        <f>IF(ISBLANK('Monitor Data'!J288),"",IF('Monitor Data'!J288&gt;Statistics!G$6,"YES","NO"))</f>
        <v/>
      </c>
      <c r="H288" s="3" t="str">
        <f>IF(ISBLANK('Monitor Data'!L288),"",IF('Monitor Data'!L288&gt;Statistics!H$6,"YES","NO"))</f>
        <v/>
      </c>
      <c r="I288" s="3" t="str">
        <f>IF(ISBLANK('Monitor Data'!M288),"",IF('Monitor Data'!M288&gt;Statistics!I$6,"YES","NO"))</f>
        <v>NO</v>
      </c>
      <c r="J288" s="3" t="str">
        <f>IF(ISBLANK('Monitor Data'!O288),"",IF('Monitor Data'!O288&gt;Statistics!J$6,"YES","NO"))</f>
        <v/>
      </c>
      <c r="K288" s="3" t="str">
        <f>IF(ISBLANK('Monitor Data'!P288),"",IF('Monitor Data'!P288&gt;Statistics!K$6,"YES","NO"))</f>
        <v>NO</v>
      </c>
      <c r="L288" s="3" t="str">
        <f>IF(ISBLANK('Monitor Data'!Q288),"",IF('Monitor Data'!Q288&gt;Statistics!L$6,"YES","NO"))</f>
        <v/>
      </c>
      <c r="M288" s="3" t="str">
        <f>IF(ISBLANK('Monitor Data'!R288),"",IF('Monitor Data'!R288&gt;Statistics!M$6,"YES","NO"))</f>
        <v/>
      </c>
      <c r="N288" s="3" t="str">
        <f>IF(ISBLANK('Monitor Data'!S288),"",IF('Monitor Data'!S288&gt;Statistics!N$6,"YES","NO"))</f>
        <v/>
      </c>
    </row>
    <row r="289" spans="1:14" x14ac:dyDescent="0.25">
      <c r="A289" s="8">
        <v>44484</v>
      </c>
      <c r="B289" s="3" t="str">
        <f>IF(ISBLANK('Monitor Data'!B289),"",IF('Monitor Data'!B289&gt;Statistics!B$6,"YES","NO"))</f>
        <v/>
      </c>
      <c r="C289" s="3" t="str">
        <f>IF(ISBLANK('Monitor Data'!D289),"",IF('Monitor Data'!D289&gt;Statistics!C$6,"YES","NO"))</f>
        <v/>
      </c>
      <c r="D289" s="3" t="str">
        <f>IF(ISBLANK('Monitor Data'!E289),"",IF('Monitor Data'!E289&gt;Statistics!D$6,"YES","NO"))</f>
        <v>NO</v>
      </c>
      <c r="E289" s="3" t="str">
        <f>IF(ISBLANK('Monitor Data'!G289),"",IF('Monitor Data'!G289&gt;Statistics!E$6,"YES","NO"))</f>
        <v>NO</v>
      </c>
      <c r="F289" s="3" t="str">
        <f>IF(ISBLANK('Monitor Data'!H289),"",IF('Monitor Data'!H289&gt;Statistics!F$6,"YES","NO"))</f>
        <v/>
      </c>
      <c r="G289" s="3" t="str">
        <f>IF(ISBLANK('Monitor Data'!J289),"",IF('Monitor Data'!J289&gt;Statistics!G$6,"YES","NO"))</f>
        <v/>
      </c>
      <c r="H289" s="3" t="str">
        <f>IF(ISBLANK('Monitor Data'!L289),"",IF('Monitor Data'!L289&gt;Statistics!H$6,"YES","NO"))</f>
        <v/>
      </c>
      <c r="I289" s="3" t="str">
        <f>IF(ISBLANK('Monitor Data'!M289),"",IF('Monitor Data'!M289&gt;Statistics!I$6,"YES","NO"))</f>
        <v>NO</v>
      </c>
      <c r="J289" s="3" t="str">
        <f>IF(ISBLANK('Monitor Data'!O289),"",IF('Monitor Data'!O289&gt;Statistics!J$6,"YES","NO"))</f>
        <v/>
      </c>
      <c r="K289" s="3" t="str">
        <f>IF(ISBLANK('Monitor Data'!P289),"",IF('Monitor Data'!P289&gt;Statistics!K$6,"YES","NO"))</f>
        <v>NO</v>
      </c>
      <c r="L289" s="3" t="str">
        <f>IF(ISBLANK('Monitor Data'!Q289),"",IF('Monitor Data'!Q289&gt;Statistics!L$6,"YES","NO"))</f>
        <v/>
      </c>
      <c r="M289" s="3" t="str">
        <f>IF(ISBLANK('Monitor Data'!R289),"",IF('Monitor Data'!R289&gt;Statistics!M$6,"YES","NO"))</f>
        <v/>
      </c>
      <c r="N289" s="3" t="str">
        <f>IF(ISBLANK('Monitor Data'!S289),"",IF('Monitor Data'!S289&gt;Statistics!N$6,"YES","NO"))</f>
        <v/>
      </c>
    </row>
    <row r="290" spans="1:14" x14ac:dyDescent="0.25">
      <c r="A290" s="8">
        <v>44485</v>
      </c>
      <c r="B290" s="3" t="str">
        <f>IF(ISBLANK('Monitor Data'!B290),"",IF('Monitor Data'!B290&gt;Statistics!B$6,"YES","NO"))</f>
        <v>NO</v>
      </c>
      <c r="C290" s="3" t="str">
        <f>IF(ISBLANK('Monitor Data'!D290),"",IF('Monitor Data'!D290&gt;Statistics!C$6,"YES","NO"))</f>
        <v>NO</v>
      </c>
      <c r="D290" s="3" t="str">
        <f>IF(ISBLANK('Monitor Data'!E290),"",IF('Monitor Data'!E290&gt;Statistics!D$6,"YES","NO"))</f>
        <v>NO</v>
      </c>
      <c r="E290" s="3" t="str">
        <f>IF(ISBLANK('Monitor Data'!G290),"",IF('Monitor Data'!G290&gt;Statistics!E$6,"YES","NO"))</f>
        <v>NO</v>
      </c>
      <c r="F290" s="3" t="str">
        <f>IF(ISBLANK('Monitor Data'!H290),"",IF('Monitor Data'!H290&gt;Statistics!F$6,"YES","NO"))</f>
        <v>NO</v>
      </c>
      <c r="G290" s="3" t="str">
        <f>IF(ISBLANK('Monitor Data'!J290),"",IF('Monitor Data'!J290&gt;Statistics!G$6,"YES","NO"))</f>
        <v>NO</v>
      </c>
      <c r="H290" s="3" t="str">
        <f>IF(ISBLANK('Monitor Data'!L290),"",IF('Monitor Data'!L290&gt;Statistics!H$6,"YES","NO"))</f>
        <v>NO</v>
      </c>
      <c r="I290" s="3" t="str">
        <f>IF(ISBLANK('Monitor Data'!M290),"",IF('Monitor Data'!M290&gt;Statistics!I$6,"YES","NO"))</f>
        <v>NO</v>
      </c>
      <c r="J290" s="3" t="str">
        <f>IF(ISBLANK('Monitor Data'!O290),"",IF('Monitor Data'!O290&gt;Statistics!J$6,"YES","NO"))</f>
        <v>NO</v>
      </c>
      <c r="K290" s="3" t="str">
        <f>IF(ISBLANK('Monitor Data'!P290),"",IF('Monitor Data'!P290&gt;Statistics!K$6,"YES","NO"))</f>
        <v>NO</v>
      </c>
      <c r="L290" s="3" t="str">
        <f>IF(ISBLANK('Monitor Data'!Q290),"",IF('Monitor Data'!Q290&gt;Statistics!L$6,"YES","NO"))</f>
        <v>NO</v>
      </c>
      <c r="M290" s="3" t="str">
        <f>IF(ISBLANK('Monitor Data'!R290),"",IF('Monitor Data'!R290&gt;Statistics!M$6,"YES","NO"))</f>
        <v>NO</v>
      </c>
      <c r="N290" s="3" t="str">
        <f>IF(ISBLANK('Monitor Data'!S290),"",IF('Monitor Data'!S290&gt;Statistics!N$6,"YES","NO"))</f>
        <v>NO</v>
      </c>
    </row>
    <row r="291" spans="1:14" x14ac:dyDescent="0.25">
      <c r="A291" s="8">
        <v>44486</v>
      </c>
      <c r="B291" s="3" t="str">
        <f>IF(ISBLANK('Monitor Data'!B291),"",IF('Monitor Data'!B291&gt;Statistics!B$6,"YES","NO"))</f>
        <v/>
      </c>
      <c r="C291" s="3" t="str">
        <f>IF(ISBLANK('Monitor Data'!D291),"",IF('Monitor Data'!D291&gt;Statistics!C$6,"YES","NO"))</f>
        <v/>
      </c>
      <c r="D291" s="3" t="str">
        <f>IF(ISBLANK('Monitor Data'!E291),"",IF('Monitor Data'!E291&gt;Statistics!D$6,"YES","NO"))</f>
        <v>NO</v>
      </c>
      <c r="E291" s="3" t="str">
        <f>IF(ISBLANK('Monitor Data'!G291),"",IF('Monitor Data'!G291&gt;Statistics!E$6,"YES","NO"))</f>
        <v>NO</v>
      </c>
      <c r="F291" s="3" t="str">
        <f>IF(ISBLANK('Monitor Data'!H291),"",IF('Monitor Data'!H291&gt;Statistics!F$6,"YES","NO"))</f>
        <v/>
      </c>
      <c r="G291" s="3" t="str">
        <f>IF(ISBLANK('Monitor Data'!J291),"",IF('Monitor Data'!J291&gt;Statistics!G$6,"YES","NO"))</f>
        <v/>
      </c>
      <c r="H291" s="3" t="str">
        <f>IF(ISBLANK('Monitor Data'!L291),"",IF('Monitor Data'!L291&gt;Statistics!H$6,"YES","NO"))</f>
        <v/>
      </c>
      <c r="I291" s="3" t="str">
        <f>IF(ISBLANK('Monitor Data'!M291),"",IF('Monitor Data'!M291&gt;Statistics!I$6,"YES","NO"))</f>
        <v>NO</v>
      </c>
      <c r="J291" s="3" t="str">
        <f>IF(ISBLANK('Monitor Data'!O291),"",IF('Monitor Data'!O291&gt;Statistics!J$6,"YES","NO"))</f>
        <v/>
      </c>
      <c r="K291" s="3" t="str">
        <f>IF(ISBLANK('Monitor Data'!P291),"",IF('Monitor Data'!P291&gt;Statistics!K$6,"YES","NO"))</f>
        <v>NO</v>
      </c>
      <c r="L291" s="3" t="str">
        <f>IF(ISBLANK('Monitor Data'!Q291),"",IF('Monitor Data'!Q291&gt;Statistics!L$6,"YES","NO"))</f>
        <v/>
      </c>
      <c r="M291" s="3" t="str">
        <f>IF(ISBLANK('Monitor Data'!R291),"",IF('Monitor Data'!R291&gt;Statistics!M$6,"YES","NO"))</f>
        <v/>
      </c>
      <c r="N291" s="3" t="str">
        <f>IF(ISBLANK('Monitor Data'!S291),"",IF('Monitor Data'!S291&gt;Statistics!N$6,"YES","NO"))</f>
        <v/>
      </c>
    </row>
    <row r="292" spans="1:14" x14ac:dyDescent="0.25">
      <c r="A292" s="8">
        <v>44487</v>
      </c>
      <c r="B292" s="3" t="str">
        <f>IF(ISBLANK('Monitor Data'!B292),"",IF('Monitor Data'!B292&gt;Statistics!B$6,"YES","NO"))</f>
        <v/>
      </c>
      <c r="C292" s="3" t="str">
        <f>IF(ISBLANK('Monitor Data'!D292),"",IF('Monitor Data'!D292&gt;Statistics!C$6,"YES","NO"))</f>
        <v/>
      </c>
      <c r="D292" s="3" t="str">
        <f>IF(ISBLANK('Monitor Data'!E292),"",IF('Monitor Data'!E292&gt;Statistics!D$6,"YES","NO"))</f>
        <v>NO</v>
      </c>
      <c r="E292" s="3" t="str">
        <f>IF(ISBLANK('Monitor Data'!G292),"",IF('Monitor Data'!G292&gt;Statistics!E$6,"YES","NO"))</f>
        <v>NO</v>
      </c>
      <c r="F292" s="3" t="str">
        <f>IF(ISBLANK('Monitor Data'!H292),"",IF('Monitor Data'!H292&gt;Statistics!F$6,"YES","NO"))</f>
        <v/>
      </c>
      <c r="G292" s="3" t="str">
        <f>IF(ISBLANK('Monitor Data'!J292),"",IF('Monitor Data'!J292&gt;Statistics!G$6,"YES","NO"))</f>
        <v/>
      </c>
      <c r="H292" s="3" t="str">
        <f>IF(ISBLANK('Monitor Data'!L292),"",IF('Monitor Data'!L292&gt;Statistics!H$6,"YES","NO"))</f>
        <v/>
      </c>
      <c r="I292" s="3" t="str">
        <f>IF(ISBLANK('Monitor Data'!M292),"",IF('Monitor Data'!M292&gt;Statistics!I$6,"YES","NO"))</f>
        <v>NO</v>
      </c>
      <c r="J292" s="3" t="str">
        <f>IF(ISBLANK('Monitor Data'!O292),"",IF('Monitor Data'!O292&gt;Statistics!J$6,"YES","NO"))</f>
        <v/>
      </c>
      <c r="K292" s="3" t="str">
        <f>IF(ISBLANK('Monitor Data'!P292),"",IF('Monitor Data'!P292&gt;Statistics!K$6,"YES","NO"))</f>
        <v>NO</v>
      </c>
      <c r="L292" s="3" t="str">
        <f>IF(ISBLANK('Monitor Data'!Q292),"",IF('Monitor Data'!Q292&gt;Statistics!L$6,"YES","NO"))</f>
        <v/>
      </c>
      <c r="M292" s="3" t="str">
        <f>IF(ISBLANK('Monitor Data'!R292),"",IF('Monitor Data'!R292&gt;Statistics!M$6,"YES","NO"))</f>
        <v/>
      </c>
      <c r="N292" s="3" t="str">
        <f>IF(ISBLANK('Monitor Data'!S292),"",IF('Monitor Data'!S292&gt;Statistics!N$6,"YES","NO"))</f>
        <v/>
      </c>
    </row>
    <row r="293" spans="1:14" x14ac:dyDescent="0.25">
      <c r="A293" s="8">
        <v>44488</v>
      </c>
      <c r="B293" s="3" t="str">
        <f>IF(ISBLANK('Monitor Data'!B293),"",IF('Monitor Data'!B293&gt;Statistics!B$6,"YES","NO"))</f>
        <v>NO</v>
      </c>
      <c r="C293" s="3" t="str">
        <f>IF(ISBLANK('Monitor Data'!D293),"",IF('Monitor Data'!D293&gt;Statistics!C$6,"YES","NO"))</f>
        <v>NO</v>
      </c>
      <c r="D293" s="3" t="str">
        <f>IF(ISBLANK('Monitor Data'!E293),"",IF('Monitor Data'!E293&gt;Statistics!D$6,"YES","NO"))</f>
        <v>NO</v>
      </c>
      <c r="E293" s="3" t="str">
        <f>IF(ISBLANK('Monitor Data'!G293),"",IF('Monitor Data'!G293&gt;Statistics!E$6,"YES","NO"))</f>
        <v>NO</v>
      </c>
      <c r="F293" s="3" t="str">
        <f>IF(ISBLANK('Monitor Data'!H293),"",IF('Monitor Data'!H293&gt;Statistics!F$6,"YES","NO"))</f>
        <v>NO</v>
      </c>
      <c r="G293" s="3" t="str">
        <f>IF(ISBLANK('Monitor Data'!J293),"",IF('Monitor Data'!J293&gt;Statistics!G$6,"YES","NO"))</f>
        <v>NO</v>
      </c>
      <c r="H293" s="3" t="str">
        <f>IF(ISBLANK('Monitor Data'!L293),"",IF('Monitor Data'!L293&gt;Statistics!H$6,"YES","NO"))</f>
        <v>NO</v>
      </c>
      <c r="I293" s="3" t="str">
        <f>IF(ISBLANK('Monitor Data'!M293),"",IF('Monitor Data'!M293&gt;Statistics!I$6,"YES","NO"))</f>
        <v>NO</v>
      </c>
      <c r="J293" s="3" t="str">
        <f>IF(ISBLANK('Monitor Data'!O293),"",IF('Monitor Data'!O293&gt;Statistics!J$6,"YES","NO"))</f>
        <v>NO</v>
      </c>
      <c r="K293" s="3" t="str">
        <f>IF(ISBLANK('Monitor Data'!P293),"",IF('Monitor Data'!P293&gt;Statistics!K$6,"YES","NO"))</f>
        <v>NO</v>
      </c>
      <c r="L293" s="3" t="str">
        <f>IF(ISBLANK('Monitor Data'!Q293),"",IF('Monitor Data'!Q293&gt;Statistics!L$6,"YES","NO"))</f>
        <v>NO</v>
      </c>
      <c r="M293" s="3" t="str">
        <f>IF(ISBLANK('Monitor Data'!R293),"",IF('Monitor Data'!R293&gt;Statistics!M$6,"YES","NO"))</f>
        <v>NO</v>
      </c>
      <c r="N293" s="3" t="str">
        <f>IF(ISBLANK('Monitor Data'!S293),"",IF('Monitor Data'!S293&gt;Statistics!N$6,"YES","NO"))</f>
        <v>NO</v>
      </c>
    </row>
    <row r="294" spans="1:14" x14ac:dyDescent="0.25">
      <c r="A294" s="8">
        <v>44489</v>
      </c>
      <c r="B294" s="3" t="str">
        <f>IF(ISBLANK('Monitor Data'!B294),"",IF('Monitor Data'!B294&gt;Statistics!B$6,"YES","NO"))</f>
        <v/>
      </c>
      <c r="C294" s="3" t="str">
        <f>IF(ISBLANK('Monitor Data'!D294),"",IF('Monitor Data'!D294&gt;Statistics!C$6,"YES","NO"))</f>
        <v/>
      </c>
      <c r="D294" s="3" t="str">
        <f>IF(ISBLANK('Monitor Data'!E294),"",IF('Monitor Data'!E294&gt;Statistics!D$6,"YES","NO"))</f>
        <v>NO</v>
      </c>
      <c r="E294" s="3" t="str">
        <f>IF(ISBLANK('Monitor Data'!G294),"",IF('Monitor Data'!G294&gt;Statistics!E$6,"YES","NO"))</f>
        <v>NO</v>
      </c>
      <c r="F294" s="3" t="str">
        <f>IF(ISBLANK('Monitor Data'!H294),"",IF('Monitor Data'!H294&gt;Statistics!F$6,"YES","NO"))</f>
        <v/>
      </c>
      <c r="G294" s="3" t="str">
        <f>IF(ISBLANK('Monitor Data'!J294),"",IF('Monitor Data'!J294&gt;Statistics!G$6,"YES","NO"))</f>
        <v/>
      </c>
      <c r="H294" s="3" t="str">
        <f>IF(ISBLANK('Monitor Data'!L294),"",IF('Monitor Data'!L294&gt;Statistics!H$6,"YES","NO"))</f>
        <v/>
      </c>
      <c r="I294" s="3" t="str">
        <f>IF(ISBLANK('Monitor Data'!M294),"",IF('Monitor Data'!M294&gt;Statistics!I$6,"YES","NO"))</f>
        <v>NO</v>
      </c>
      <c r="J294" s="3" t="str">
        <f>IF(ISBLANK('Monitor Data'!O294),"",IF('Monitor Data'!O294&gt;Statistics!J$6,"YES","NO"))</f>
        <v/>
      </c>
      <c r="K294" s="3" t="str">
        <f>IF(ISBLANK('Monitor Data'!P294),"",IF('Monitor Data'!P294&gt;Statistics!K$6,"YES","NO"))</f>
        <v>NO</v>
      </c>
      <c r="L294" s="3" t="str">
        <f>IF(ISBLANK('Monitor Data'!Q294),"",IF('Monitor Data'!Q294&gt;Statistics!L$6,"YES","NO"))</f>
        <v/>
      </c>
      <c r="M294" s="3" t="str">
        <f>IF(ISBLANK('Monitor Data'!R294),"",IF('Monitor Data'!R294&gt;Statistics!M$6,"YES","NO"))</f>
        <v/>
      </c>
      <c r="N294" s="3" t="str">
        <f>IF(ISBLANK('Monitor Data'!S294),"",IF('Monitor Data'!S294&gt;Statistics!N$6,"YES","NO"))</f>
        <v/>
      </c>
    </row>
    <row r="295" spans="1:14" x14ac:dyDescent="0.25">
      <c r="A295" s="8">
        <v>44490</v>
      </c>
      <c r="B295" s="3" t="str">
        <f>IF(ISBLANK('Monitor Data'!B295),"",IF('Monitor Data'!B295&gt;Statistics!B$6,"YES","NO"))</f>
        <v/>
      </c>
      <c r="C295" s="3" t="str">
        <f>IF(ISBLANK('Monitor Data'!D295),"",IF('Monitor Data'!D295&gt;Statistics!C$6,"YES","NO"))</f>
        <v/>
      </c>
      <c r="D295" s="3" t="str">
        <f>IF(ISBLANK('Monitor Data'!E295),"",IF('Monitor Data'!E295&gt;Statistics!D$6,"YES","NO"))</f>
        <v>NO</v>
      </c>
      <c r="E295" s="3" t="str">
        <f>IF(ISBLANK('Monitor Data'!G295),"",IF('Monitor Data'!G295&gt;Statistics!E$6,"YES","NO"))</f>
        <v/>
      </c>
      <c r="F295" s="3" t="str">
        <f>IF(ISBLANK('Monitor Data'!H295),"",IF('Monitor Data'!H295&gt;Statistics!F$6,"YES","NO"))</f>
        <v/>
      </c>
      <c r="G295" s="3" t="str">
        <f>IF(ISBLANK('Monitor Data'!J295),"",IF('Monitor Data'!J295&gt;Statistics!G$6,"YES","NO"))</f>
        <v/>
      </c>
      <c r="H295" s="3" t="str">
        <f>IF(ISBLANK('Monitor Data'!L295),"",IF('Monitor Data'!L295&gt;Statistics!H$6,"YES","NO"))</f>
        <v/>
      </c>
      <c r="I295" s="3" t="str">
        <f>IF(ISBLANK('Monitor Data'!M295),"",IF('Monitor Data'!M295&gt;Statistics!I$6,"YES","NO"))</f>
        <v>NO</v>
      </c>
      <c r="J295" s="3" t="str">
        <f>IF(ISBLANK('Monitor Data'!O295),"",IF('Monitor Data'!O295&gt;Statistics!J$6,"YES","NO"))</f>
        <v/>
      </c>
      <c r="K295" s="3" t="str">
        <f>IF(ISBLANK('Monitor Data'!P295),"",IF('Monitor Data'!P295&gt;Statistics!K$6,"YES","NO"))</f>
        <v>NO</v>
      </c>
      <c r="L295" s="3" t="str">
        <f>IF(ISBLANK('Monitor Data'!Q295),"",IF('Monitor Data'!Q295&gt;Statistics!L$6,"YES","NO"))</f>
        <v/>
      </c>
      <c r="M295" s="3" t="str">
        <f>IF(ISBLANK('Monitor Data'!R295),"",IF('Monitor Data'!R295&gt;Statistics!M$6,"YES","NO"))</f>
        <v/>
      </c>
      <c r="N295" s="3" t="str">
        <f>IF(ISBLANK('Monitor Data'!S295),"",IF('Monitor Data'!S295&gt;Statistics!N$6,"YES","NO"))</f>
        <v/>
      </c>
    </row>
    <row r="296" spans="1:14" x14ac:dyDescent="0.25">
      <c r="A296" s="8">
        <v>44491</v>
      </c>
      <c r="B296" s="3" t="str">
        <f>IF(ISBLANK('Monitor Data'!B296),"",IF('Monitor Data'!B296&gt;Statistics!B$6,"YES","NO"))</f>
        <v>NO</v>
      </c>
      <c r="C296" s="3" t="str">
        <f>IF(ISBLANK('Monitor Data'!D296),"",IF('Monitor Data'!D296&gt;Statistics!C$6,"YES","NO"))</f>
        <v>NO</v>
      </c>
      <c r="D296" s="3" t="str">
        <f>IF(ISBLANK('Monitor Data'!E296),"",IF('Monitor Data'!E296&gt;Statistics!D$6,"YES","NO"))</f>
        <v>NO</v>
      </c>
      <c r="E296" s="3" t="str">
        <f>IF(ISBLANK('Monitor Data'!G296),"",IF('Monitor Data'!G296&gt;Statistics!E$6,"YES","NO"))</f>
        <v/>
      </c>
      <c r="F296" s="3" t="str">
        <f>IF(ISBLANK('Monitor Data'!H296),"",IF('Monitor Data'!H296&gt;Statistics!F$6,"YES","NO"))</f>
        <v>NO</v>
      </c>
      <c r="G296" s="3" t="str">
        <f>IF(ISBLANK('Monitor Data'!J296),"",IF('Monitor Data'!J296&gt;Statistics!G$6,"YES","NO"))</f>
        <v>NO</v>
      </c>
      <c r="H296" s="3" t="str">
        <f>IF(ISBLANK('Monitor Data'!L296),"",IF('Monitor Data'!L296&gt;Statistics!H$6,"YES","NO"))</f>
        <v>NO</v>
      </c>
      <c r="I296" s="3" t="str">
        <f>IF(ISBLANK('Monitor Data'!M296),"",IF('Monitor Data'!M296&gt;Statistics!I$6,"YES","NO"))</f>
        <v>NO</v>
      </c>
      <c r="J296" s="3" t="str">
        <f>IF(ISBLANK('Monitor Data'!O296),"",IF('Monitor Data'!O296&gt;Statistics!J$6,"YES","NO"))</f>
        <v>NO</v>
      </c>
      <c r="K296" s="3" t="str">
        <f>IF(ISBLANK('Monitor Data'!P296),"",IF('Monitor Data'!P296&gt;Statistics!K$6,"YES","NO"))</f>
        <v>NO</v>
      </c>
      <c r="L296" s="3" t="str">
        <f>IF(ISBLANK('Monitor Data'!Q296),"",IF('Monitor Data'!Q296&gt;Statistics!L$6,"YES","NO"))</f>
        <v>NO</v>
      </c>
      <c r="M296" s="3" t="str">
        <f>IF(ISBLANK('Monitor Data'!R296),"",IF('Monitor Data'!R296&gt;Statistics!M$6,"YES","NO"))</f>
        <v>NO</v>
      </c>
      <c r="N296" s="3" t="str">
        <f>IF(ISBLANK('Monitor Data'!S296),"",IF('Monitor Data'!S296&gt;Statistics!N$6,"YES","NO"))</f>
        <v>NO</v>
      </c>
    </row>
    <row r="297" spans="1:14" x14ac:dyDescent="0.25">
      <c r="A297" s="8">
        <v>44492</v>
      </c>
      <c r="B297" s="3" t="str">
        <f>IF(ISBLANK('Monitor Data'!B297),"",IF('Monitor Data'!B297&gt;Statistics!B$6,"YES","NO"))</f>
        <v/>
      </c>
      <c r="C297" s="3" t="str">
        <f>IF(ISBLANK('Monitor Data'!D297),"",IF('Monitor Data'!D297&gt;Statistics!C$6,"YES","NO"))</f>
        <v/>
      </c>
      <c r="D297" s="3" t="str">
        <f>IF(ISBLANK('Monitor Data'!E297),"",IF('Monitor Data'!E297&gt;Statistics!D$6,"YES","NO"))</f>
        <v>NO</v>
      </c>
      <c r="E297" s="3" t="str">
        <f>IF(ISBLANK('Monitor Data'!G297),"",IF('Monitor Data'!G297&gt;Statistics!E$6,"YES","NO"))</f>
        <v>NO</v>
      </c>
      <c r="F297" s="3" t="str">
        <f>IF(ISBLANK('Monitor Data'!H297),"",IF('Monitor Data'!H297&gt;Statistics!F$6,"YES","NO"))</f>
        <v/>
      </c>
      <c r="G297" s="3" t="str">
        <f>IF(ISBLANK('Monitor Data'!J297),"",IF('Monitor Data'!J297&gt;Statistics!G$6,"YES","NO"))</f>
        <v/>
      </c>
      <c r="H297" s="3" t="str">
        <f>IF(ISBLANK('Monitor Data'!L297),"",IF('Monitor Data'!L297&gt;Statistics!H$6,"YES","NO"))</f>
        <v/>
      </c>
      <c r="I297" s="3" t="str">
        <f>IF(ISBLANK('Monitor Data'!M297),"",IF('Monitor Data'!M297&gt;Statistics!I$6,"YES","NO"))</f>
        <v>NO</v>
      </c>
      <c r="J297" s="3" t="str">
        <f>IF(ISBLANK('Monitor Data'!O297),"",IF('Monitor Data'!O297&gt;Statistics!J$6,"YES","NO"))</f>
        <v/>
      </c>
      <c r="K297" s="3" t="str">
        <f>IF(ISBLANK('Monitor Data'!P297),"",IF('Monitor Data'!P297&gt;Statistics!K$6,"YES","NO"))</f>
        <v>NO</v>
      </c>
      <c r="L297" s="3" t="str">
        <f>IF(ISBLANK('Monitor Data'!Q297),"",IF('Monitor Data'!Q297&gt;Statistics!L$6,"YES","NO"))</f>
        <v/>
      </c>
      <c r="M297" s="3" t="str">
        <f>IF(ISBLANK('Monitor Data'!R297),"",IF('Monitor Data'!R297&gt;Statistics!M$6,"YES","NO"))</f>
        <v/>
      </c>
      <c r="N297" s="3" t="str">
        <f>IF(ISBLANK('Monitor Data'!S297),"",IF('Monitor Data'!S297&gt;Statistics!N$6,"YES","NO"))</f>
        <v/>
      </c>
    </row>
    <row r="298" spans="1:14" x14ac:dyDescent="0.25">
      <c r="A298" s="8">
        <v>44493</v>
      </c>
      <c r="B298" s="3" t="str">
        <f>IF(ISBLANK('Monitor Data'!B298),"",IF('Monitor Data'!B298&gt;Statistics!B$6,"YES","NO"))</f>
        <v/>
      </c>
      <c r="C298" s="3" t="str">
        <f>IF(ISBLANK('Monitor Data'!D298),"",IF('Monitor Data'!D298&gt;Statistics!C$6,"YES","NO"))</f>
        <v/>
      </c>
      <c r="D298" s="3" t="str">
        <f>IF(ISBLANK('Monitor Data'!E298),"",IF('Monitor Data'!E298&gt;Statistics!D$6,"YES","NO"))</f>
        <v>NO</v>
      </c>
      <c r="E298" s="3" t="str">
        <f>IF(ISBLANK('Monitor Data'!G298),"",IF('Monitor Data'!G298&gt;Statistics!E$6,"YES","NO"))</f>
        <v>NO</v>
      </c>
      <c r="F298" s="3" t="str">
        <f>IF(ISBLANK('Monitor Data'!H298),"",IF('Monitor Data'!H298&gt;Statistics!F$6,"YES","NO"))</f>
        <v/>
      </c>
      <c r="G298" s="3" t="str">
        <f>IF(ISBLANK('Monitor Data'!J298),"",IF('Monitor Data'!J298&gt;Statistics!G$6,"YES","NO"))</f>
        <v/>
      </c>
      <c r="H298" s="3" t="str">
        <f>IF(ISBLANK('Monitor Data'!L298),"",IF('Monitor Data'!L298&gt;Statistics!H$6,"YES","NO"))</f>
        <v/>
      </c>
      <c r="I298" s="3" t="str">
        <f>IF(ISBLANK('Monitor Data'!M298),"",IF('Monitor Data'!M298&gt;Statistics!I$6,"YES","NO"))</f>
        <v>NO</v>
      </c>
      <c r="J298" s="3" t="str">
        <f>IF(ISBLANK('Monitor Data'!O298),"",IF('Monitor Data'!O298&gt;Statistics!J$6,"YES","NO"))</f>
        <v/>
      </c>
      <c r="K298" s="3" t="str">
        <f>IF(ISBLANK('Monitor Data'!P298),"",IF('Monitor Data'!P298&gt;Statistics!K$6,"YES","NO"))</f>
        <v>NO</v>
      </c>
      <c r="L298" s="3" t="str">
        <f>IF(ISBLANK('Monitor Data'!Q298),"",IF('Monitor Data'!Q298&gt;Statistics!L$6,"YES","NO"))</f>
        <v/>
      </c>
      <c r="M298" s="3" t="str">
        <f>IF(ISBLANK('Monitor Data'!R298),"",IF('Monitor Data'!R298&gt;Statistics!M$6,"YES","NO"))</f>
        <v/>
      </c>
      <c r="N298" s="3" t="str">
        <f>IF(ISBLANK('Monitor Data'!S298),"",IF('Monitor Data'!S298&gt;Statistics!N$6,"YES","NO"))</f>
        <v/>
      </c>
    </row>
    <row r="299" spans="1:14" x14ac:dyDescent="0.25">
      <c r="A299" s="8">
        <v>44494</v>
      </c>
      <c r="B299" s="3" t="str">
        <f>IF(ISBLANK('Monitor Data'!B299),"",IF('Monitor Data'!B299&gt;Statistics!B$6,"YES","NO"))</f>
        <v>NO</v>
      </c>
      <c r="C299" s="3" t="str">
        <f>IF(ISBLANK('Monitor Data'!D299),"",IF('Monitor Data'!D299&gt;Statistics!C$6,"YES","NO"))</f>
        <v>NO</v>
      </c>
      <c r="D299" s="3" t="str">
        <f>IF(ISBLANK('Monitor Data'!E299),"",IF('Monitor Data'!E299&gt;Statistics!D$6,"YES","NO"))</f>
        <v>NO</v>
      </c>
      <c r="E299" s="3" t="str">
        <f>IF(ISBLANK('Monitor Data'!G299),"",IF('Monitor Data'!G299&gt;Statistics!E$6,"YES","NO"))</f>
        <v>NO</v>
      </c>
      <c r="F299" s="3" t="str">
        <f>IF(ISBLANK('Monitor Data'!H299),"",IF('Monitor Data'!H299&gt;Statistics!F$6,"YES","NO"))</f>
        <v>NO</v>
      </c>
      <c r="G299" s="3" t="str">
        <f>IF(ISBLANK('Monitor Data'!J299),"",IF('Monitor Data'!J299&gt;Statistics!G$6,"YES","NO"))</f>
        <v>NO</v>
      </c>
      <c r="H299" s="3" t="str">
        <f>IF(ISBLANK('Monitor Data'!L299),"",IF('Monitor Data'!L299&gt;Statistics!H$6,"YES","NO"))</f>
        <v>NO</v>
      </c>
      <c r="I299" s="3" t="str">
        <f>IF(ISBLANK('Monitor Data'!M299),"",IF('Monitor Data'!M299&gt;Statistics!I$6,"YES","NO"))</f>
        <v>NO</v>
      </c>
      <c r="J299" s="3" t="str">
        <f>IF(ISBLANK('Monitor Data'!O299),"",IF('Monitor Data'!O299&gt;Statistics!J$6,"YES","NO"))</f>
        <v>NO</v>
      </c>
      <c r="K299" s="3" t="str">
        <f>IF(ISBLANK('Monitor Data'!P299),"",IF('Monitor Data'!P299&gt;Statistics!K$6,"YES","NO"))</f>
        <v>NO</v>
      </c>
      <c r="L299" s="3" t="str">
        <f>IF(ISBLANK('Monitor Data'!Q299),"",IF('Monitor Data'!Q299&gt;Statistics!L$6,"YES","NO"))</f>
        <v>NO</v>
      </c>
      <c r="M299" s="3" t="str">
        <f>IF(ISBLANK('Monitor Data'!R299),"",IF('Monitor Data'!R299&gt;Statistics!M$6,"YES","NO"))</f>
        <v>NO</v>
      </c>
      <c r="N299" s="3" t="str">
        <f>IF(ISBLANK('Monitor Data'!S299),"",IF('Monitor Data'!S299&gt;Statistics!N$6,"YES","NO"))</f>
        <v>NO</v>
      </c>
    </row>
    <row r="300" spans="1:14" x14ac:dyDescent="0.25">
      <c r="A300" s="8">
        <v>44495</v>
      </c>
      <c r="B300" s="3" t="str">
        <f>IF(ISBLANK('Monitor Data'!B300),"",IF('Monitor Data'!B300&gt;Statistics!B$6,"YES","NO"))</f>
        <v/>
      </c>
      <c r="C300" s="3" t="str">
        <f>IF(ISBLANK('Monitor Data'!D300),"",IF('Monitor Data'!D300&gt;Statistics!C$6,"YES","NO"))</f>
        <v/>
      </c>
      <c r="D300" s="3" t="str">
        <f>IF(ISBLANK('Monitor Data'!E300),"",IF('Monitor Data'!E300&gt;Statistics!D$6,"YES","NO"))</f>
        <v>NO</v>
      </c>
      <c r="E300" s="3" t="str">
        <f>IF(ISBLANK('Monitor Data'!G300),"",IF('Monitor Data'!G300&gt;Statistics!E$6,"YES","NO"))</f>
        <v>NO</v>
      </c>
      <c r="F300" s="3" t="str">
        <f>IF(ISBLANK('Monitor Data'!H300),"",IF('Monitor Data'!H300&gt;Statistics!F$6,"YES","NO"))</f>
        <v/>
      </c>
      <c r="G300" s="3" t="str">
        <f>IF(ISBLANK('Monitor Data'!J300),"",IF('Monitor Data'!J300&gt;Statistics!G$6,"YES","NO"))</f>
        <v/>
      </c>
      <c r="H300" s="3" t="str">
        <f>IF(ISBLANK('Monitor Data'!L300),"",IF('Monitor Data'!L300&gt;Statistics!H$6,"YES","NO"))</f>
        <v/>
      </c>
      <c r="I300" s="3" t="str">
        <f>IF(ISBLANK('Monitor Data'!M300),"",IF('Monitor Data'!M300&gt;Statistics!I$6,"YES","NO"))</f>
        <v>NO</v>
      </c>
      <c r="J300" s="3" t="str">
        <f>IF(ISBLANK('Monitor Data'!O300),"",IF('Monitor Data'!O300&gt;Statistics!J$6,"YES","NO"))</f>
        <v/>
      </c>
      <c r="K300" s="3" t="str">
        <f>IF(ISBLANK('Monitor Data'!P300),"",IF('Monitor Data'!P300&gt;Statistics!K$6,"YES","NO"))</f>
        <v>NO</v>
      </c>
      <c r="L300" s="3" t="str">
        <f>IF(ISBLANK('Monitor Data'!Q300),"",IF('Monitor Data'!Q300&gt;Statistics!L$6,"YES","NO"))</f>
        <v/>
      </c>
      <c r="M300" s="3" t="str">
        <f>IF(ISBLANK('Monitor Data'!R300),"",IF('Monitor Data'!R300&gt;Statistics!M$6,"YES","NO"))</f>
        <v/>
      </c>
      <c r="N300" s="3" t="str">
        <f>IF(ISBLANK('Monitor Data'!S300),"",IF('Monitor Data'!S300&gt;Statistics!N$6,"YES","NO"))</f>
        <v/>
      </c>
    </row>
    <row r="301" spans="1:14" x14ac:dyDescent="0.25">
      <c r="A301" s="8">
        <v>44496</v>
      </c>
      <c r="B301" s="3" t="str">
        <f>IF(ISBLANK('Monitor Data'!B301),"",IF('Monitor Data'!B301&gt;Statistics!B$6,"YES","NO"))</f>
        <v/>
      </c>
      <c r="C301" s="3" t="str">
        <f>IF(ISBLANK('Monitor Data'!D301),"",IF('Monitor Data'!D301&gt;Statistics!C$6,"YES","NO"))</f>
        <v/>
      </c>
      <c r="D301" s="3" t="str">
        <f>IF(ISBLANK('Monitor Data'!E301),"",IF('Monitor Data'!E301&gt;Statistics!D$6,"YES","NO"))</f>
        <v>NO</v>
      </c>
      <c r="E301" s="3" t="str">
        <f>IF(ISBLANK('Monitor Data'!G301),"",IF('Monitor Data'!G301&gt;Statistics!E$6,"YES","NO"))</f>
        <v>NO</v>
      </c>
      <c r="F301" s="3" t="str">
        <f>IF(ISBLANK('Monitor Data'!H301),"",IF('Monitor Data'!H301&gt;Statistics!F$6,"YES","NO"))</f>
        <v/>
      </c>
      <c r="G301" s="3" t="str">
        <f>IF(ISBLANK('Monitor Data'!J301),"",IF('Monitor Data'!J301&gt;Statistics!G$6,"YES","NO"))</f>
        <v/>
      </c>
      <c r="H301" s="3" t="str">
        <f>IF(ISBLANK('Monitor Data'!L301),"",IF('Monitor Data'!L301&gt;Statistics!H$6,"YES","NO"))</f>
        <v/>
      </c>
      <c r="I301" s="3" t="str">
        <f>IF(ISBLANK('Monitor Data'!M301),"",IF('Monitor Data'!M301&gt;Statistics!I$6,"YES","NO"))</f>
        <v>NO</v>
      </c>
      <c r="J301" s="3" t="str">
        <f>IF(ISBLANK('Monitor Data'!O301),"",IF('Monitor Data'!O301&gt;Statistics!J$6,"YES","NO"))</f>
        <v/>
      </c>
      <c r="K301" s="3" t="str">
        <f>IF(ISBLANK('Monitor Data'!P301),"",IF('Monitor Data'!P301&gt;Statistics!K$6,"YES","NO"))</f>
        <v>NO</v>
      </c>
      <c r="L301" s="3" t="str">
        <f>IF(ISBLANK('Monitor Data'!Q301),"",IF('Monitor Data'!Q301&gt;Statistics!L$6,"YES","NO"))</f>
        <v/>
      </c>
      <c r="M301" s="3" t="str">
        <f>IF(ISBLANK('Monitor Data'!R301),"",IF('Monitor Data'!R301&gt;Statistics!M$6,"YES","NO"))</f>
        <v/>
      </c>
      <c r="N301" s="3" t="str">
        <f>IF(ISBLANK('Monitor Data'!S301),"",IF('Monitor Data'!S301&gt;Statistics!N$6,"YES","NO"))</f>
        <v/>
      </c>
    </row>
    <row r="302" spans="1:14" x14ac:dyDescent="0.25">
      <c r="A302" s="8">
        <v>44497</v>
      </c>
      <c r="B302" s="3" t="str">
        <f>IF(ISBLANK('Monitor Data'!B302),"",IF('Monitor Data'!B302&gt;Statistics!B$6,"YES","NO"))</f>
        <v>NO</v>
      </c>
      <c r="C302" s="3" t="str">
        <f>IF(ISBLANK('Monitor Data'!D302),"",IF('Monitor Data'!D302&gt;Statistics!C$6,"YES","NO"))</f>
        <v>NO</v>
      </c>
      <c r="D302" s="3" t="str">
        <f>IF(ISBLANK('Monitor Data'!E302),"",IF('Monitor Data'!E302&gt;Statistics!D$6,"YES","NO"))</f>
        <v>NO</v>
      </c>
      <c r="E302" s="3" t="str">
        <f>IF(ISBLANK('Monitor Data'!G302),"",IF('Monitor Data'!G302&gt;Statistics!E$6,"YES","NO"))</f>
        <v>NO</v>
      </c>
      <c r="F302" s="3" t="str">
        <f>IF(ISBLANK('Monitor Data'!H302),"",IF('Monitor Data'!H302&gt;Statistics!F$6,"YES","NO"))</f>
        <v>NO</v>
      </c>
      <c r="G302" s="3" t="str">
        <f>IF(ISBLANK('Monitor Data'!J302),"",IF('Monitor Data'!J302&gt;Statistics!G$6,"YES","NO"))</f>
        <v>NO</v>
      </c>
      <c r="H302" s="3" t="str">
        <f>IF(ISBLANK('Monitor Data'!L302),"",IF('Monitor Data'!L302&gt;Statistics!H$6,"YES","NO"))</f>
        <v>NO</v>
      </c>
      <c r="I302" s="3" t="str">
        <f>IF(ISBLANK('Monitor Data'!M302),"",IF('Monitor Data'!M302&gt;Statistics!I$6,"YES","NO"))</f>
        <v>NO</v>
      </c>
      <c r="J302" s="3" t="str">
        <f>IF(ISBLANK('Monitor Data'!O302),"",IF('Monitor Data'!O302&gt;Statistics!J$6,"YES","NO"))</f>
        <v>NO</v>
      </c>
      <c r="K302" s="3" t="str">
        <f>IF(ISBLANK('Monitor Data'!P302),"",IF('Monitor Data'!P302&gt;Statistics!K$6,"YES","NO"))</f>
        <v>NO</v>
      </c>
      <c r="L302" s="3" t="str">
        <f>IF(ISBLANK('Monitor Data'!Q302),"",IF('Monitor Data'!Q302&gt;Statistics!L$6,"YES","NO"))</f>
        <v>NO</v>
      </c>
      <c r="M302" s="3" t="str">
        <f>IF(ISBLANK('Monitor Data'!R302),"",IF('Monitor Data'!R302&gt;Statistics!M$6,"YES","NO"))</f>
        <v>NO</v>
      </c>
      <c r="N302" s="3" t="str">
        <f>IF(ISBLANK('Monitor Data'!S302),"",IF('Monitor Data'!S302&gt;Statistics!N$6,"YES","NO"))</f>
        <v>NO</v>
      </c>
    </row>
    <row r="303" spans="1:14" x14ac:dyDescent="0.25">
      <c r="A303" s="8">
        <v>44498</v>
      </c>
      <c r="B303" s="3" t="str">
        <f>IF(ISBLANK('Monitor Data'!B303),"",IF('Monitor Data'!B303&gt;Statistics!B$6,"YES","NO"))</f>
        <v/>
      </c>
      <c r="C303" s="3" t="str">
        <f>IF(ISBLANK('Monitor Data'!D303),"",IF('Monitor Data'!D303&gt;Statistics!C$6,"YES","NO"))</f>
        <v/>
      </c>
      <c r="D303" s="3" t="str">
        <f>IF(ISBLANK('Monitor Data'!E303),"",IF('Monitor Data'!E303&gt;Statistics!D$6,"YES","NO"))</f>
        <v>NO</v>
      </c>
      <c r="E303" s="3" t="str">
        <f>IF(ISBLANK('Monitor Data'!G303),"",IF('Monitor Data'!G303&gt;Statistics!E$6,"YES","NO"))</f>
        <v>NO</v>
      </c>
      <c r="F303" s="3" t="str">
        <f>IF(ISBLANK('Monitor Data'!H303),"",IF('Monitor Data'!H303&gt;Statistics!F$6,"YES","NO"))</f>
        <v/>
      </c>
      <c r="G303" s="3" t="str">
        <f>IF(ISBLANK('Monitor Data'!J303),"",IF('Monitor Data'!J303&gt;Statistics!G$6,"YES","NO"))</f>
        <v/>
      </c>
      <c r="H303" s="3" t="str">
        <f>IF(ISBLANK('Monitor Data'!L303),"",IF('Monitor Data'!L303&gt;Statistics!H$6,"YES","NO"))</f>
        <v/>
      </c>
      <c r="I303" s="3" t="str">
        <f>IF(ISBLANK('Monitor Data'!M303),"",IF('Monitor Data'!M303&gt;Statistics!I$6,"YES","NO"))</f>
        <v>NO</v>
      </c>
      <c r="J303" s="3" t="str">
        <f>IF(ISBLANK('Monitor Data'!O303),"",IF('Monitor Data'!O303&gt;Statistics!J$6,"YES","NO"))</f>
        <v/>
      </c>
      <c r="K303" s="3" t="str">
        <f>IF(ISBLANK('Monitor Data'!P303),"",IF('Monitor Data'!P303&gt;Statistics!K$6,"YES","NO"))</f>
        <v>NO</v>
      </c>
      <c r="L303" s="3" t="str">
        <f>IF(ISBLANK('Monitor Data'!Q303),"",IF('Monitor Data'!Q303&gt;Statistics!L$6,"YES","NO"))</f>
        <v/>
      </c>
      <c r="M303" s="3" t="str">
        <f>IF(ISBLANK('Monitor Data'!R303),"",IF('Monitor Data'!R303&gt;Statistics!M$6,"YES","NO"))</f>
        <v/>
      </c>
      <c r="N303" s="3" t="str">
        <f>IF(ISBLANK('Monitor Data'!S303),"",IF('Monitor Data'!S303&gt;Statistics!N$6,"YES","NO"))</f>
        <v/>
      </c>
    </row>
    <row r="304" spans="1:14" x14ac:dyDescent="0.25">
      <c r="A304" s="8">
        <v>44499</v>
      </c>
      <c r="B304" s="3" t="str">
        <f>IF(ISBLANK('Monitor Data'!B304),"",IF('Monitor Data'!B304&gt;Statistics!B$6,"YES","NO"))</f>
        <v/>
      </c>
      <c r="C304" s="3" t="str">
        <f>IF(ISBLANK('Monitor Data'!D304),"",IF('Monitor Data'!D304&gt;Statistics!C$6,"YES","NO"))</f>
        <v/>
      </c>
      <c r="D304" s="3" t="str">
        <f>IF(ISBLANK('Monitor Data'!E304),"",IF('Monitor Data'!E304&gt;Statistics!D$6,"YES","NO"))</f>
        <v>NO</v>
      </c>
      <c r="E304" s="3" t="str">
        <f>IF(ISBLANK('Monitor Data'!G304),"",IF('Monitor Data'!G304&gt;Statistics!E$6,"YES","NO"))</f>
        <v>NO</v>
      </c>
      <c r="F304" s="3" t="str">
        <f>IF(ISBLANK('Monitor Data'!H304),"",IF('Monitor Data'!H304&gt;Statistics!F$6,"YES","NO"))</f>
        <v/>
      </c>
      <c r="G304" s="3" t="str">
        <f>IF(ISBLANK('Monitor Data'!J304),"",IF('Monitor Data'!J304&gt;Statistics!G$6,"YES","NO"))</f>
        <v/>
      </c>
      <c r="H304" s="3" t="str">
        <f>IF(ISBLANK('Monitor Data'!L304),"",IF('Monitor Data'!L304&gt;Statistics!H$6,"YES","NO"))</f>
        <v/>
      </c>
      <c r="I304" s="3" t="str">
        <f>IF(ISBLANK('Monitor Data'!M304),"",IF('Monitor Data'!M304&gt;Statistics!I$6,"YES","NO"))</f>
        <v>NO</v>
      </c>
      <c r="J304" s="3" t="str">
        <f>IF(ISBLANK('Monitor Data'!O304),"",IF('Monitor Data'!O304&gt;Statistics!J$6,"YES","NO"))</f>
        <v/>
      </c>
      <c r="K304" s="3" t="str">
        <f>IF(ISBLANK('Monitor Data'!P304),"",IF('Monitor Data'!P304&gt;Statistics!K$6,"YES","NO"))</f>
        <v>NO</v>
      </c>
      <c r="L304" s="3" t="str">
        <f>IF(ISBLANK('Monitor Data'!Q304),"",IF('Monitor Data'!Q304&gt;Statistics!L$6,"YES","NO"))</f>
        <v/>
      </c>
      <c r="M304" s="3" t="str">
        <f>IF(ISBLANK('Monitor Data'!R304),"",IF('Monitor Data'!R304&gt;Statistics!M$6,"YES","NO"))</f>
        <v/>
      </c>
      <c r="N304" s="3" t="str">
        <f>IF(ISBLANK('Monitor Data'!S304),"",IF('Monitor Data'!S304&gt;Statistics!N$6,"YES","NO"))</f>
        <v/>
      </c>
    </row>
    <row r="305" spans="1:14" x14ac:dyDescent="0.25">
      <c r="A305" s="8">
        <v>44500</v>
      </c>
      <c r="B305" s="3" t="str">
        <f>IF(ISBLANK('Monitor Data'!B305),"",IF('Monitor Data'!B305&gt;Statistics!B$6,"YES","NO"))</f>
        <v>NO</v>
      </c>
      <c r="C305" s="3" t="str">
        <f>IF(ISBLANK('Monitor Data'!D305),"",IF('Monitor Data'!D305&gt;Statistics!C$6,"YES","NO"))</f>
        <v>NO</v>
      </c>
      <c r="D305" s="3" t="str">
        <f>IF(ISBLANK('Monitor Data'!E305),"",IF('Monitor Data'!E305&gt;Statistics!D$6,"YES","NO"))</f>
        <v>NO</v>
      </c>
      <c r="E305" s="3" t="str">
        <f>IF(ISBLANK('Monitor Data'!G305),"",IF('Monitor Data'!G305&gt;Statistics!E$6,"YES","NO"))</f>
        <v>NO</v>
      </c>
      <c r="F305" s="3" t="str">
        <f>IF(ISBLANK('Monitor Data'!H305),"",IF('Monitor Data'!H305&gt;Statistics!F$6,"YES","NO"))</f>
        <v>NO</v>
      </c>
      <c r="G305" s="3" t="str">
        <f>IF(ISBLANK('Monitor Data'!J305),"",IF('Monitor Data'!J305&gt;Statistics!G$6,"YES","NO"))</f>
        <v>NO</v>
      </c>
      <c r="H305" s="3" t="str">
        <f>IF(ISBLANK('Monitor Data'!L305),"",IF('Monitor Data'!L305&gt;Statistics!H$6,"YES","NO"))</f>
        <v>NO</v>
      </c>
      <c r="I305" s="3" t="str">
        <f>IF(ISBLANK('Monitor Data'!M305),"",IF('Monitor Data'!M305&gt;Statistics!I$6,"YES","NO"))</f>
        <v>NO</v>
      </c>
      <c r="J305" s="3" t="str">
        <f>IF(ISBLANK('Monitor Data'!O305),"",IF('Monitor Data'!O305&gt;Statistics!J$6,"YES","NO"))</f>
        <v>NO</v>
      </c>
      <c r="K305" s="3" t="str">
        <f>IF(ISBLANK('Monitor Data'!P305),"",IF('Monitor Data'!P305&gt;Statistics!K$6,"YES","NO"))</f>
        <v>NO</v>
      </c>
      <c r="L305" s="3" t="str">
        <f>IF(ISBLANK('Monitor Data'!Q305),"",IF('Monitor Data'!Q305&gt;Statistics!L$6,"YES","NO"))</f>
        <v>NO</v>
      </c>
      <c r="M305" s="3" t="str">
        <f>IF(ISBLANK('Monitor Data'!R305),"",IF('Monitor Data'!R305&gt;Statistics!M$6,"YES","NO"))</f>
        <v>NO</v>
      </c>
      <c r="N305" s="3" t="str">
        <f>IF(ISBLANK('Monitor Data'!S305),"",IF('Monitor Data'!S305&gt;Statistics!N$6,"YES","NO"))</f>
        <v>NO</v>
      </c>
    </row>
    <row r="306" spans="1:14" x14ac:dyDescent="0.25">
      <c r="A306" s="8">
        <v>44501</v>
      </c>
      <c r="B306" s="3" t="str">
        <f>IF(ISBLANK('Monitor Data'!B306),"",IF('Monitor Data'!B306&gt;Statistics!B$6,"YES","NO"))</f>
        <v/>
      </c>
      <c r="C306" s="3" t="str">
        <f>IF(ISBLANK('Monitor Data'!D306),"",IF('Monitor Data'!D306&gt;Statistics!C$6,"YES","NO"))</f>
        <v/>
      </c>
      <c r="D306" s="3" t="str">
        <f>IF(ISBLANK('Monitor Data'!E306),"",IF('Monitor Data'!E306&gt;Statistics!D$6,"YES","NO"))</f>
        <v>NO</v>
      </c>
      <c r="E306" s="3" t="str">
        <f>IF(ISBLANK('Monitor Data'!G306),"",IF('Monitor Data'!G306&gt;Statistics!E$6,"YES","NO"))</f>
        <v>NO</v>
      </c>
      <c r="F306" s="3" t="str">
        <f>IF(ISBLANK('Monitor Data'!H306),"",IF('Monitor Data'!H306&gt;Statistics!F$6,"YES","NO"))</f>
        <v/>
      </c>
      <c r="G306" s="3" t="str">
        <f>IF(ISBLANK('Monitor Data'!J306),"",IF('Monitor Data'!J306&gt;Statistics!G$6,"YES","NO"))</f>
        <v/>
      </c>
      <c r="H306" s="3" t="str">
        <f>IF(ISBLANK('Monitor Data'!L306),"",IF('Monitor Data'!L306&gt;Statistics!H$6,"YES","NO"))</f>
        <v/>
      </c>
      <c r="I306" s="3" t="str">
        <f>IF(ISBLANK('Monitor Data'!M306),"",IF('Monitor Data'!M306&gt;Statistics!I$6,"YES","NO"))</f>
        <v>NO</v>
      </c>
      <c r="J306" s="3" t="str">
        <f>IF(ISBLANK('Monitor Data'!O306),"",IF('Monitor Data'!O306&gt;Statistics!J$6,"YES","NO"))</f>
        <v/>
      </c>
      <c r="K306" s="3" t="str">
        <f>IF(ISBLANK('Monitor Data'!P306),"",IF('Monitor Data'!P306&gt;Statistics!K$6,"YES","NO"))</f>
        <v>NO</v>
      </c>
      <c r="L306" s="3" t="str">
        <f>IF(ISBLANK('Monitor Data'!Q306),"",IF('Monitor Data'!Q306&gt;Statistics!L$6,"YES","NO"))</f>
        <v/>
      </c>
      <c r="M306" s="3" t="str">
        <f>IF(ISBLANK('Monitor Data'!R306),"",IF('Monitor Data'!R306&gt;Statistics!M$6,"YES","NO"))</f>
        <v/>
      </c>
      <c r="N306" s="3" t="str">
        <f>IF(ISBLANK('Monitor Data'!S306),"",IF('Monitor Data'!S306&gt;Statistics!N$6,"YES","NO"))</f>
        <v/>
      </c>
    </row>
    <row r="307" spans="1:14" x14ac:dyDescent="0.25">
      <c r="A307" s="8">
        <v>44502</v>
      </c>
      <c r="B307" s="3" t="str">
        <f>IF(ISBLANK('Monitor Data'!B307),"",IF('Monitor Data'!B307&gt;Statistics!B$6,"YES","NO"))</f>
        <v/>
      </c>
      <c r="C307" s="3" t="str">
        <f>IF(ISBLANK('Monitor Data'!D307),"",IF('Monitor Data'!D307&gt;Statistics!C$6,"YES","NO"))</f>
        <v/>
      </c>
      <c r="D307" s="3" t="str">
        <f>IF(ISBLANK('Monitor Data'!E307),"",IF('Monitor Data'!E307&gt;Statistics!D$6,"YES","NO"))</f>
        <v>NO</v>
      </c>
      <c r="E307" s="3" t="str">
        <f>IF(ISBLANK('Monitor Data'!G307),"",IF('Monitor Data'!G307&gt;Statistics!E$6,"YES","NO"))</f>
        <v>NO</v>
      </c>
      <c r="F307" s="3" t="str">
        <f>IF(ISBLANK('Monitor Data'!H307),"",IF('Monitor Data'!H307&gt;Statistics!F$6,"YES","NO"))</f>
        <v/>
      </c>
      <c r="G307" s="3" t="str">
        <f>IF(ISBLANK('Monitor Data'!J307),"",IF('Monitor Data'!J307&gt;Statistics!G$6,"YES","NO"))</f>
        <v/>
      </c>
      <c r="H307" s="3" t="str">
        <f>IF(ISBLANK('Monitor Data'!L307),"",IF('Monitor Data'!L307&gt;Statistics!H$6,"YES","NO"))</f>
        <v/>
      </c>
      <c r="I307" s="3" t="str">
        <f>IF(ISBLANK('Monitor Data'!M307),"",IF('Monitor Data'!M307&gt;Statistics!I$6,"YES","NO"))</f>
        <v>NO</v>
      </c>
      <c r="J307" s="3" t="str">
        <f>IF(ISBLANK('Monitor Data'!O307),"",IF('Monitor Data'!O307&gt;Statistics!J$6,"YES","NO"))</f>
        <v/>
      </c>
      <c r="K307" s="3" t="str">
        <f>IF(ISBLANK('Monitor Data'!P307),"",IF('Monitor Data'!P307&gt;Statistics!K$6,"YES","NO"))</f>
        <v>NO</v>
      </c>
      <c r="L307" s="3" t="str">
        <f>IF(ISBLANK('Monitor Data'!Q307),"",IF('Monitor Data'!Q307&gt;Statistics!L$6,"YES","NO"))</f>
        <v/>
      </c>
      <c r="M307" s="3" t="str">
        <f>IF(ISBLANK('Monitor Data'!R307),"",IF('Monitor Data'!R307&gt;Statistics!M$6,"YES","NO"))</f>
        <v/>
      </c>
      <c r="N307" s="3" t="str">
        <f>IF(ISBLANK('Monitor Data'!S307),"",IF('Monitor Data'!S307&gt;Statistics!N$6,"YES","NO"))</f>
        <v/>
      </c>
    </row>
    <row r="308" spans="1:14" x14ac:dyDescent="0.25">
      <c r="A308" s="8">
        <v>44503</v>
      </c>
      <c r="B308" s="3" t="str">
        <f>IF(ISBLANK('Monitor Data'!B308),"",IF('Monitor Data'!B308&gt;Statistics!B$6,"YES","NO"))</f>
        <v>NO</v>
      </c>
      <c r="C308" s="3" t="str">
        <f>IF(ISBLANK('Monitor Data'!D308),"",IF('Monitor Data'!D308&gt;Statistics!C$6,"YES","NO"))</f>
        <v>NO</v>
      </c>
      <c r="D308" s="3" t="str">
        <f>IF(ISBLANK('Monitor Data'!E308),"",IF('Monitor Data'!E308&gt;Statistics!D$6,"YES","NO"))</f>
        <v>NO</v>
      </c>
      <c r="E308" s="3" t="str">
        <f>IF(ISBLANK('Monitor Data'!G308),"",IF('Monitor Data'!G308&gt;Statistics!E$6,"YES","NO"))</f>
        <v>NO</v>
      </c>
      <c r="F308" s="3" t="str">
        <f>IF(ISBLANK('Monitor Data'!H308),"",IF('Monitor Data'!H308&gt;Statistics!F$6,"YES","NO"))</f>
        <v>NO</v>
      </c>
      <c r="G308" s="3" t="str">
        <f>IF(ISBLANK('Monitor Data'!J308),"",IF('Monitor Data'!J308&gt;Statistics!G$6,"YES","NO"))</f>
        <v>NO</v>
      </c>
      <c r="H308" s="3" t="str">
        <f>IF(ISBLANK('Monitor Data'!L308),"",IF('Monitor Data'!L308&gt;Statistics!H$6,"YES","NO"))</f>
        <v>NO</v>
      </c>
      <c r="I308" s="3" t="str">
        <f>IF(ISBLANK('Monitor Data'!M308),"",IF('Monitor Data'!M308&gt;Statistics!I$6,"YES","NO"))</f>
        <v>NO</v>
      </c>
      <c r="J308" s="3" t="str">
        <f>IF(ISBLANK('Monitor Data'!O308),"",IF('Monitor Data'!O308&gt;Statistics!J$6,"YES","NO"))</f>
        <v>NO</v>
      </c>
      <c r="K308" s="3" t="str">
        <f>IF(ISBLANK('Monitor Data'!P308),"",IF('Monitor Data'!P308&gt;Statistics!K$6,"YES","NO"))</f>
        <v>NO</v>
      </c>
      <c r="L308" s="3" t="str">
        <f>IF(ISBLANK('Monitor Data'!Q308),"",IF('Monitor Data'!Q308&gt;Statistics!L$6,"YES","NO"))</f>
        <v>NO</v>
      </c>
      <c r="M308" s="3" t="str">
        <f>IF(ISBLANK('Monitor Data'!R308),"",IF('Monitor Data'!R308&gt;Statistics!M$6,"YES","NO"))</f>
        <v>NO</v>
      </c>
      <c r="N308" s="3" t="str">
        <f>IF(ISBLANK('Monitor Data'!S308),"",IF('Monitor Data'!S308&gt;Statistics!N$6,"YES","NO"))</f>
        <v>NO</v>
      </c>
    </row>
    <row r="309" spans="1:14" x14ac:dyDescent="0.25">
      <c r="A309" s="8">
        <v>44504</v>
      </c>
      <c r="B309" s="3" t="str">
        <f>IF(ISBLANK('Monitor Data'!B309),"",IF('Monitor Data'!B309&gt;Statistics!B$6,"YES","NO"))</f>
        <v/>
      </c>
      <c r="C309" s="3" t="str">
        <f>IF(ISBLANK('Monitor Data'!D309),"",IF('Monitor Data'!D309&gt;Statistics!C$6,"YES","NO"))</f>
        <v/>
      </c>
      <c r="D309" s="3" t="str">
        <f>IF(ISBLANK('Monitor Data'!E309),"",IF('Monitor Data'!E309&gt;Statistics!D$6,"YES","NO"))</f>
        <v>NO</v>
      </c>
      <c r="E309" s="3" t="str">
        <f>IF(ISBLANK('Monitor Data'!G309),"",IF('Monitor Data'!G309&gt;Statistics!E$6,"YES","NO"))</f>
        <v>NO</v>
      </c>
      <c r="F309" s="3" t="str">
        <f>IF(ISBLANK('Monitor Data'!H309),"",IF('Monitor Data'!H309&gt;Statistics!F$6,"YES","NO"))</f>
        <v/>
      </c>
      <c r="G309" s="3" t="str">
        <f>IF(ISBLANK('Monitor Data'!J309),"",IF('Monitor Data'!J309&gt;Statistics!G$6,"YES","NO"))</f>
        <v/>
      </c>
      <c r="H309" s="3" t="str">
        <f>IF(ISBLANK('Monitor Data'!L309),"",IF('Monitor Data'!L309&gt;Statistics!H$6,"YES","NO"))</f>
        <v/>
      </c>
      <c r="I309" s="3" t="str">
        <f>IF(ISBLANK('Monitor Data'!M309),"",IF('Monitor Data'!M309&gt;Statistics!I$6,"YES","NO"))</f>
        <v>NO</v>
      </c>
      <c r="J309" s="3" t="str">
        <f>IF(ISBLANK('Monitor Data'!O309),"",IF('Monitor Data'!O309&gt;Statistics!J$6,"YES","NO"))</f>
        <v/>
      </c>
      <c r="K309" s="3" t="str">
        <f>IF(ISBLANK('Monitor Data'!P309),"",IF('Monitor Data'!P309&gt;Statistics!K$6,"YES","NO"))</f>
        <v>NO</v>
      </c>
      <c r="L309" s="3" t="str">
        <f>IF(ISBLANK('Monitor Data'!Q309),"",IF('Monitor Data'!Q309&gt;Statistics!L$6,"YES","NO"))</f>
        <v/>
      </c>
      <c r="M309" s="3" t="str">
        <f>IF(ISBLANK('Monitor Data'!R309),"",IF('Monitor Data'!R309&gt;Statistics!M$6,"YES","NO"))</f>
        <v/>
      </c>
      <c r="N309" s="3" t="str">
        <f>IF(ISBLANK('Monitor Data'!S309),"",IF('Monitor Data'!S309&gt;Statistics!N$6,"YES","NO"))</f>
        <v/>
      </c>
    </row>
    <row r="310" spans="1:14" x14ac:dyDescent="0.25">
      <c r="A310" s="8">
        <v>44505</v>
      </c>
      <c r="B310" s="3" t="str">
        <f>IF(ISBLANK('Monitor Data'!B310),"",IF('Monitor Data'!B310&gt;Statistics!B$6,"YES","NO"))</f>
        <v/>
      </c>
      <c r="C310" s="3" t="str">
        <f>IF(ISBLANK('Monitor Data'!D310),"",IF('Monitor Data'!D310&gt;Statistics!C$6,"YES","NO"))</f>
        <v/>
      </c>
      <c r="D310" s="3" t="str">
        <f>IF(ISBLANK('Monitor Data'!E310),"",IF('Monitor Data'!E310&gt;Statistics!D$6,"YES","NO"))</f>
        <v>NO</v>
      </c>
      <c r="E310" s="3" t="str">
        <f>IF(ISBLANK('Monitor Data'!G310),"",IF('Monitor Data'!G310&gt;Statistics!E$6,"YES","NO"))</f>
        <v>NO</v>
      </c>
      <c r="F310" s="3" t="str">
        <f>IF(ISBLANK('Monitor Data'!H310),"",IF('Monitor Data'!H310&gt;Statistics!F$6,"YES","NO"))</f>
        <v/>
      </c>
      <c r="G310" s="3" t="str">
        <f>IF(ISBLANK('Monitor Data'!J310),"",IF('Monitor Data'!J310&gt;Statistics!G$6,"YES","NO"))</f>
        <v/>
      </c>
      <c r="H310" s="3" t="str">
        <f>IF(ISBLANK('Monitor Data'!L310),"",IF('Monitor Data'!L310&gt;Statistics!H$6,"YES","NO"))</f>
        <v/>
      </c>
      <c r="I310" s="3" t="str">
        <f>IF(ISBLANK('Monitor Data'!M310),"",IF('Monitor Data'!M310&gt;Statistics!I$6,"YES","NO"))</f>
        <v>NO</v>
      </c>
      <c r="J310" s="3" t="str">
        <f>IF(ISBLANK('Monitor Data'!O310),"",IF('Monitor Data'!O310&gt;Statistics!J$6,"YES","NO"))</f>
        <v/>
      </c>
      <c r="K310" s="3" t="str">
        <f>IF(ISBLANK('Monitor Data'!P310),"",IF('Monitor Data'!P310&gt;Statistics!K$6,"YES","NO"))</f>
        <v>NO</v>
      </c>
      <c r="L310" s="3" t="str">
        <f>IF(ISBLANK('Monitor Data'!Q310),"",IF('Monitor Data'!Q310&gt;Statistics!L$6,"YES","NO"))</f>
        <v/>
      </c>
      <c r="M310" s="3" t="str">
        <f>IF(ISBLANK('Monitor Data'!R310),"",IF('Monitor Data'!R310&gt;Statistics!M$6,"YES","NO"))</f>
        <v/>
      </c>
      <c r="N310" s="3" t="str">
        <f>IF(ISBLANK('Monitor Data'!S310),"",IF('Monitor Data'!S310&gt;Statistics!N$6,"YES","NO"))</f>
        <v/>
      </c>
    </row>
    <row r="311" spans="1:14" x14ac:dyDescent="0.25">
      <c r="A311" s="8">
        <v>44506</v>
      </c>
      <c r="B311" s="3" t="str">
        <f>IF(ISBLANK('Monitor Data'!B311),"",IF('Monitor Data'!B311&gt;Statistics!B$6,"YES","NO"))</f>
        <v>NO</v>
      </c>
      <c r="C311" s="3" t="str">
        <f>IF(ISBLANK('Monitor Data'!D311),"",IF('Monitor Data'!D311&gt;Statistics!C$6,"YES","NO"))</f>
        <v>NO</v>
      </c>
      <c r="D311" s="3" t="str">
        <f>IF(ISBLANK('Monitor Data'!E311),"",IF('Monitor Data'!E311&gt;Statistics!D$6,"YES","NO"))</f>
        <v>NO</v>
      </c>
      <c r="E311" s="3" t="str">
        <f>IF(ISBLANK('Monitor Data'!G311),"",IF('Monitor Data'!G311&gt;Statistics!E$6,"YES","NO"))</f>
        <v>NO</v>
      </c>
      <c r="F311" s="3" t="str">
        <f>IF(ISBLANK('Monitor Data'!H311),"",IF('Monitor Data'!H311&gt;Statistics!F$6,"YES","NO"))</f>
        <v>NO</v>
      </c>
      <c r="G311" s="3" t="str">
        <f>IF(ISBLANK('Monitor Data'!J311),"",IF('Monitor Data'!J311&gt;Statistics!G$6,"YES","NO"))</f>
        <v>NO</v>
      </c>
      <c r="H311" s="3" t="str">
        <f>IF(ISBLANK('Monitor Data'!L311),"",IF('Monitor Data'!L311&gt;Statistics!H$6,"YES","NO"))</f>
        <v>NO</v>
      </c>
      <c r="I311" s="3" t="str">
        <f>IF(ISBLANK('Monitor Data'!M311),"",IF('Monitor Data'!M311&gt;Statistics!I$6,"YES","NO"))</f>
        <v>NO</v>
      </c>
      <c r="J311" s="3" t="str">
        <f>IF(ISBLANK('Monitor Data'!O311),"",IF('Monitor Data'!O311&gt;Statistics!J$6,"YES","NO"))</f>
        <v>NO</v>
      </c>
      <c r="K311" s="3" t="str">
        <f>IF(ISBLANK('Monitor Data'!P311),"",IF('Monitor Data'!P311&gt;Statistics!K$6,"YES","NO"))</f>
        <v>NO</v>
      </c>
      <c r="L311" s="3" t="str">
        <f>IF(ISBLANK('Monitor Data'!Q311),"",IF('Monitor Data'!Q311&gt;Statistics!L$6,"YES","NO"))</f>
        <v>NO</v>
      </c>
      <c r="M311" s="3" t="str">
        <f>IF(ISBLANK('Monitor Data'!R311),"",IF('Monitor Data'!R311&gt;Statistics!M$6,"YES","NO"))</f>
        <v>NO</v>
      </c>
      <c r="N311" s="3" t="str">
        <f>IF(ISBLANK('Monitor Data'!S311),"",IF('Monitor Data'!S311&gt;Statistics!N$6,"YES","NO"))</f>
        <v>NO</v>
      </c>
    </row>
    <row r="312" spans="1:14" x14ac:dyDescent="0.25">
      <c r="A312" s="8">
        <v>44507</v>
      </c>
      <c r="B312" s="3" t="str">
        <f>IF(ISBLANK('Monitor Data'!B312),"",IF('Monitor Data'!B312&gt;Statistics!B$6,"YES","NO"))</f>
        <v/>
      </c>
      <c r="C312" s="3" t="str">
        <f>IF(ISBLANK('Monitor Data'!D312),"",IF('Monitor Data'!D312&gt;Statistics!C$6,"YES","NO"))</f>
        <v/>
      </c>
      <c r="D312" s="3" t="str">
        <f>IF(ISBLANK('Monitor Data'!E312),"",IF('Monitor Data'!E312&gt;Statistics!D$6,"YES","NO"))</f>
        <v>NO</v>
      </c>
      <c r="E312" s="3" t="str">
        <f>IF(ISBLANK('Monitor Data'!G312),"",IF('Monitor Data'!G312&gt;Statistics!E$6,"YES","NO"))</f>
        <v>NO</v>
      </c>
      <c r="F312" s="3" t="str">
        <f>IF(ISBLANK('Monitor Data'!H312),"",IF('Monitor Data'!H312&gt;Statistics!F$6,"YES","NO"))</f>
        <v/>
      </c>
      <c r="G312" s="3" t="str">
        <f>IF(ISBLANK('Monitor Data'!J312),"",IF('Monitor Data'!J312&gt;Statistics!G$6,"YES","NO"))</f>
        <v/>
      </c>
      <c r="H312" s="3" t="str">
        <f>IF(ISBLANK('Monitor Data'!L312),"",IF('Monitor Data'!L312&gt;Statistics!H$6,"YES","NO"))</f>
        <v/>
      </c>
      <c r="I312" s="3" t="str">
        <f>IF(ISBLANK('Monitor Data'!M312),"",IF('Monitor Data'!M312&gt;Statistics!I$6,"YES","NO"))</f>
        <v>NO</v>
      </c>
      <c r="J312" s="3" t="str">
        <f>IF(ISBLANK('Monitor Data'!O312),"",IF('Monitor Data'!O312&gt;Statistics!J$6,"YES","NO"))</f>
        <v/>
      </c>
      <c r="K312" s="3" t="str">
        <f>IF(ISBLANK('Monitor Data'!P312),"",IF('Monitor Data'!P312&gt;Statistics!K$6,"YES","NO"))</f>
        <v>NO</v>
      </c>
      <c r="L312" s="3" t="str">
        <f>IF(ISBLANK('Monitor Data'!Q312),"",IF('Monitor Data'!Q312&gt;Statistics!L$6,"YES","NO"))</f>
        <v/>
      </c>
      <c r="M312" s="3" t="str">
        <f>IF(ISBLANK('Monitor Data'!R312),"",IF('Monitor Data'!R312&gt;Statistics!M$6,"YES","NO"))</f>
        <v/>
      </c>
      <c r="N312" s="3" t="str">
        <f>IF(ISBLANK('Monitor Data'!S312),"",IF('Monitor Data'!S312&gt;Statistics!N$6,"YES","NO"))</f>
        <v/>
      </c>
    </row>
    <row r="313" spans="1:14" x14ac:dyDescent="0.25">
      <c r="A313" s="8">
        <v>44508</v>
      </c>
      <c r="B313" s="3" t="str">
        <f>IF(ISBLANK('Monitor Data'!B313),"",IF('Monitor Data'!B313&gt;Statistics!B$6,"YES","NO"))</f>
        <v/>
      </c>
      <c r="C313" s="3" t="str">
        <f>IF(ISBLANK('Monitor Data'!D313),"",IF('Monitor Data'!D313&gt;Statistics!C$6,"YES","NO"))</f>
        <v/>
      </c>
      <c r="D313" s="3" t="str">
        <f>IF(ISBLANK('Monitor Data'!E313),"",IF('Monitor Data'!E313&gt;Statistics!D$6,"YES","NO"))</f>
        <v>NO</v>
      </c>
      <c r="E313" s="3" t="str">
        <f>IF(ISBLANK('Monitor Data'!G313),"",IF('Monitor Data'!G313&gt;Statistics!E$6,"YES","NO"))</f>
        <v>NO</v>
      </c>
      <c r="F313" s="3" t="str">
        <f>IF(ISBLANK('Monitor Data'!H313),"",IF('Monitor Data'!H313&gt;Statistics!F$6,"YES","NO"))</f>
        <v/>
      </c>
      <c r="G313" s="3" t="str">
        <f>IF(ISBLANK('Monitor Data'!J313),"",IF('Monitor Data'!J313&gt;Statistics!G$6,"YES","NO"))</f>
        <v/>
      </c>
      <c r="H313" s="3" t="str">
        <f>IF(ISBLANK('Monitor Data'!L313),"",IF('Monitor Data'!L313&gt;Statistics!H$6,"YES","NO"))</f>
        <v/>
      </c>
      <c r="I313" s="3" t="str">
        <f>IF(ISBLANK('Monitor Data'!M313),"",IF('Monitor Data'!M313&gt;Statistics!I$6,"YES","NO"))</f>
        <v>NO</v>
      </c>
      <c r="J313" s="3" t="str">
        <f>IF(ISBLANK('Monitor Data'!O313),"",IF('Monitor Data'!O313&gt;Statistics!J$6,"YES","NO"))</f>
        <v/>
      </c>
      <c r="K313" s="3" t="str">
        <f>IF(ISBLANK('Monitor Data'!P313),"",IF('Monitor Data'!P313&gt;Statistics!K$6,"YES","NO"))</f>
        <v>NO</v>
      </c>
      <c r="L313" s="3" t="str">
        <f>IF(ISBLANK('Monitor Data'!Q313),"",IF('Monitor Data'!Q313&gt;Statistics!L$6,"YES","NO"))</f>
        <v/>
      </c>
      <c r="M313" s="3" t="str">
        <f>IF(ISBLANK('Monitor Data'!R313),"",IF('Monitor Data'!R313&gt;Statistics!M$6,"YES","NO"))</f>
        <v/>
      </c>
      <c r="N313" s="3" t="str">
        <f>IF(ISBLANK('Monitor Data'!S313),"",IF('Monitor Data'!S313&gt;Statistics!N$6,"YES","NO"))</f>
        <v/>
      </c>
    </row>
    <row r="314" spans="1:14" x14ac:dyDescent="0.25">
      <c r="A314" s="8">
        <v>44509</v>
      </c>
      <c r="B314" s="3" t="str">
        <f>IF(ISBLANK('Monitor Data'!B314),"",IF('Monitor Data'!B314&gt;Statistics!B$6,"YES","NO"))</f>
        <v>NO</v>
      </c>
      <c r="C314" s="3" t="str">
        <f>IF(ISBLANK('Monitor Data'!D314),"",IF('Monitor Data'!D314&gt;Statistics!C$6,"YES","NO"))</f>
        <v>NO</v>
      </c>
      <c r="D314" s="3" t="str">
        <f>IF(ISBLANK('Monitor Data'!E314),"",IF('Monitor Data'!E314&gt;Statistics!D$6,"YES","NO"))</f>
        <v>NO</v>
      </c>
      <c r="E314" s="3" t="str">
        <f>IF(ISBLANK('Monitor Data'!G314),"",IF('Monitor Data'!G314&gt;Statistics!E$6,"YES","NO"))</f>
        <v>NO</v>
      </c>
      <c r="F314" s="3" t="str">
        <f>IF(ISBLANK('Monitor Data'!H314),"",IF('Monitor Data'!H314&gt;Statistics!F$6,"YES","NO"))</f>
        <v>NO</v>
      </c>
      <c r="G314" s="3" t="str">
        <f>IF(ISBLANK('Monitor Data'!J314),"",IF('Monitor Data'!J314&gt;Statistics!G$6,"YES","NO"))</f>
        <v>NO</v>
      </c>
      <c r="H314" s="3" t="str">
        <f>IF(ISBLANK('Monitor Data'!L314),"",IF('Monitor Data'!L314&gt;Statistics!H$6,"YES","NO"))</f>
        <v>NO</v>
      </c>
      <c r="I314" s="3" t="str">
        <f>IF(ISBLANK('Monitor Data'!M314),"",IF('Monitor Data'!M314&gt;Statistics!I$6,"YES","NO"))</f>
        <v>NO</v>
      </c>
      <c r="J314" s="3" t="str">
        <f>IF(ISBLANK('Monitor Data'!O314),"",IF('Monitor Data'!O314&gt;Statistics!J$6,"YES","NO"))</f>
        <v>NO</v>
      </c>
      <c r="K314" s="3" t="str">
        <f>IF(ISBLANK('Monitor Data'!P314),"",IF('Monitor Data'!P314&gt;Statistics!K$6,"YES","NO"))</f>
        <v>NO</v>
      </c>
      <c r="L314" s="3" t="str">
        <f>IF(ISBLANK('Monitor Data'!Q314),"",IF('Monitor Data'!Q314&gt;Statistics!L$6,"YES","NO"))</f>
        <v>NO</v>
      </c>
      <c r="M314" s="3" t="str">
        <f>IF(ISBLANK('Monitor Data'!R314),"",IF('Monitor Data'!R314&gt;Statistics!M$6,"YES","NO"))</f>
        <v>NO</v>
      </c>
      <c r="N314" s="3" t="str">
        <f>IF(ISBLANK('Monitor Data'!S314),"",IF('Monitor Data'!S314&gt;Statistics!N$6,"YES","NO"))</f>
        <v>NO</v>
      </c>
    </row>
    <row r="315" spans="1:14" x14ac:dyDescent="0.25">
      <c r="A315" s="8">
        <v>44510</v>
      </c>
      <c r="B315" s="3" t="str">
        <f>IF(ISBLANK('Monitor Data'!B315),"",IF('Monitor Data'!B315&gt;Statistics!B$6,"YES","NO"))</f>
        <v/>
      </c>
      <c r="C315" s="3" t="str">
        <f>IF(ISBLANK('Monitor Data'!D315),"",IF('Monitor Data'!D315&gt;Statistics!C$6,"YES","NO"))</f>
        <v/>
      </c>
      <c r="D315" s="3" t="str">
        <f>IF(ISBLANK('Monitor Data'!E315),"",IF('Monitor Data'!E315&gt;Statistics!D$6,"YES","NO"))</f>
        <v>YES</v>
      </c>
      <c r="E315" s="3" t="str">
        <f>IF(ISBLANK('Monitor Data'!G315),"",IF('Monitor Data'!G315&gt;Statistics!E$6,"YES","NO"))</f>
        <v>YES</v>
      </c>
      <c r="F315" s="3" t="str">
        <f>IF(ISBLANK('Monitor Data'!H315),"",IF('Monitor Data'!H315&gt;Statistics!F$6,"YES","NO"))</f>
        <v/>
      </c>
      <c r="G315" s="3" t="str">
        <f>IF(ISBLANK('Monitor Data'!J315),"",IF('Monitor Data'!J315&gt;Statistics!G$6,"YES","NO"))</f>
        <v/>
      </c>
      <c r="H315" s="3" t="str">
        <f>IF(ISBLANK('Monitor Data'!L315),"",IF('Monitor Data'!L315&gt;Statistics!H$6,"YES","NO"))</f>
        <v/>
      </c>
      <c r="I315" s="3" t="str">
        <f>IF(ISBLANK('Monitor Data'!M315),"",IF('Monitor Data'!M315&gt;Statistics!I$6,"YES","NO"))</f>
        <v>YES</v>
      </c>
      <c r="J315" s="3" t="str">
        <f>IF(ISBLANK('Monitor Data'!O315),"",IF('Monitor Data'!O315&gt;Statistics!J$6,"YES","NO"))</f>
        <v/>
      </c>
      <c r="K315" s="3" t="str">
        <f>IF(ISBLANK('Monitor Data'!P315),"",IF('Monitor Data'!P315&gt;Statistics!K$6,"YES","NO"))</f>
        <v>YES</v>
      </c>
      <c r="L315" s="3" t="str">
        <f>IF(ISBLANK('Monitor Data'!Q315),"",IF('Monitor Data'!Q315&gt;Statistics!L$6,"YES","NO"))</f>
        <v/>
      </c>
      <c r="M315" s="3" t="str">
        <f>IF(ISBLANK('Monitor Data'!R315),"",IF('Monitor Data'!R315&gt;Statistics!M$6,"YES","NO"))</f>
        <v/>
      </c>
      <c r="N315" s="3" t="str">
        <f>IF(ISBLANK('Monitor Data'!S315),"",IF('Monitor Data'!S315&gt;Statistics!N$6,"YES","NO"))</f>
        <v/>
      </c>
    </row>
    <row r="316" spans="1:14" x14ac:dyDescent="0.25">
      <c r="A316" s="8">
        <v>44511</v>
      </c>
      <c r="B316" s="3" t="str">
        <f>IF(ISBLANK('Monitor Data'!B316),"",IF('Monitor Data'!B316&gt;Statistics!B$6,"YES","NO"))</f>
        <v/>
      </c>
      <c r="C316" s="3" t="str">
        <f>IF(ISBLANK('Monitor Data'!D316),"",IF('Monitor Data'!D316&gt;Statistics!C$6,"YES","NO"))</f>
        <v/>
      </c>
      <c r="D316" s="3" t="str">
        <f>IF(ISBLANK('Monitor Data'!E316),"",IF('Monitor Data'!E316&gt;Statistics!D$6,"YES","NO"))</f>
        <v>NO</v>
      </c>
      <c r="E316" s="3" t="str">
        <f>IF(ISBLANK('Monitor Data'!G316),"",IF('Monitor Data'!G316&gt;Statistics!E$6,"YES","NO"))</f>
        <v>NO</v>
      </c>
      <c r="F316" s="3" t="str">
        <f>IF(ISBLANK('Monitor Data'!H316),"",IF('Monitor Data'!H316&gt;Statistics!F$6,"YES","NO"))</f>
        <v/>
      </c>
      <c r="G316" s="3" t="str">
        <f>IF(ISBLANK('Monitor Data'!J316),"",IF('Monitor Data'!J316&gt;Statistics!G$6,"YES","NO"))</f>
        <v/>
      </c>
      <c r="H316" s="3" t="str">
        <f>IF(ISBLANK('Monitor Data'!L316),"",IF('Monitor Data'!L316&gt;Statistics!H$6,"YES","NO"))</f>
        <v/>
      </c>
      <c r="I316" s="3" t="str">
        <f>IF(ISBLANK('Monitor Data'!M316),"",IF('Monitor Data'!M316&gt;Statistics!I$6,"YES","NO"))</f>
        <v>NO</v>
      </c>
      <c r="J316" s="3" t="str">
        <f>IF(ISBLANK('Monitor Data'!O316),"",IF('Monitor Data'!O316&gt;Statistics!J$6,"YES","NO"))</f>
        <v/>
      </c>
      <c r="K316" s="3" t="str">
        <f>IF(ISBLANK('Monitor Data'!P316),"",IF('Monitor Data'!P316&gt;Statistics!K$6,"YES","NO"))</f>
        <v>NO</v>
      </c>
      <c r="L316" s="3" t="str">
        <f>IF(ISBLANK('Monitor Data'!Q316),"",IF('Monitor Data'!Q316&gt;Statistics!L$6,"YES","NO"))</f>
        <v/>
      </c>
      <c r="M316" s="3" t="str">
        <f>IF(ISBLANK('Monitor Data'!R316),"",IF('Monitor Data'!R316&gt;Statistics!M$6,"YES","NO"))</f>
        <v/>
      </c>
      <c r="N316" s="3" t="str">
        <f>IF(ISBLANK('Monitor Data'!S316),"",IF('Monitor Data'!S316&gt;Statistics!N$6,"YES","NO"))</f>
        <v/>
      </c>
    </row>
    <row r="317" spans="1:14" x14ac:dyDescent="0.25">
      <c r="A317" s="8">
        <v>44512</v>
      </c>
      <c r="B317" s="3" t="str">
        <f>IF(ISBLANK('Monitor Data'!B317),"",IF('Monitor Data'!B317&gt;Statistics!B$6,"YES","NO"))</f>
        <v>NO</v>
      </c>
      <c r="C317" s="3" t="str">
        <f>IF(ISBLANK('Monitor Data'!D317),"",IF('Monitor Data'!D317&gt;Statistics!C$6,"YES","NO"))</f>
        <v>NO</v>
      </c>
      <c r="D317" s="3" t="str">
        <f>IF(ISBLANK('Monitor Data'!E317),"",IF('Monitor Data'!E317&gt;Statistics!D$6,"YES","NO"))</f>
        <v>NO</v>
      </c>
      <c r="E317" s="3" t="str">
        <f>IF(ISBLANK('Monitor Data'!G317),"",IF('Monitor Data'!G317&gt;Statistics!E$6,"YES","NO"))</f>
        <v>NO</v>
      </c>
      <c r="F317" s="3" t="str">
        <f>IF(ISBLANK('Monitor Data'!H317),"",IF('Monitor Data'!H317&gt;Statistics!F$6,"YES","NO"))</f>
        <v>NO</v>
      </c>
      <c r="G317" s="3" t="str">
        <f>IF(ISBLANK('Monitor Data'!J317),"",IF('Monitor Data'!J317&gt;Statistics!G$6,"YES","NO"))</f>
        <v>NO</v>
      </c>
      <c r="H317" s="3" t="str">
        <f>IF(ISBLANK('Monitor Data'!L317),"",IF('Monitor Data'!L317&gt;Statistics!H$6,"YES","NO"))</f>
        <v>NO</v>
      </c>
      <c r="I317" s="3" t="str">
        <f>IF(ISBLANK('Monitor Data'!M317),"",IF('Monitor Data'!M317&gt;Statistics!I$6,"YES","NO"))</f>
        <v>NO</v>
      </c>
      <c r="J317" s="3" t="str">
        <f>IF(ISBLANK('Monitor Data'!O317),"",IF('Monitor Data'!O317&gt;Statistics!J$6,"YES","NO"))</f>
        <v>NO</v>
      </c>
      <c r="K317" s="3" t="str">
        <f>IF(ISBLANK('Monitor Data'!P317),"",IF('Monitor Data'!P317&gt;Statistics!K$6,"YES","NO"))</f>
        <v>NO</v>
      </c>
      <c r="L317" s="3" t="str">
        <f>IF(ISBLANK('Monitor Data'!Q317),"",IF('Monitor Data'!Q317&gt;Statistics!L$6,"YES","NO"))</f>
        <v>NO</v>
      </c>
      <c r="M317" s="3" t="str">
        <f>IF(ISBLANK('Monitor Data'!R317),"",IF('Monitor Data'!R317&gt;Statistics!M$6,"YES","NO"))</f>
        <v>NO</v>
      </c>
      <c r="N317" s="3" t="str">
        <f>IF(ISBLANK('Monitor Data'!S317),"",IF('Monitor Data'!S317&gt;Statistics!N$6,"YES","NO"))</f>
        <v>NO</v>
      </c>
    </row>
    <row r="318" spans="1:14" x14ac:dyDescent="0.25">
      <c r="A318" s="8">
        <v>44513</v>
      </c>
      <c r="B318" s="3" t="str">
        <f>IF(ISBLANK('Monitor Data'!B318),"",IF('Monitor Data'!B318&gt;Statistics!B$6,"YES","NO"))</f>
        <v/>
      </c>
      <c r="C318" s="3" t="str">
        <f>IF(ISBLANK('Monitor Data'!D318),"",IF('Monitor Data'!D318&gt;Statistics!C$6,"YES","NO"))</f>
        <v/>
      </c>
      <c r="D318" s="3" t="str">
        <f>IF(ISBLANK('Monitor Data'!E318),"",IF('Monitor Data'!E318&gt;Statistics!D$6,"YES","NO"))</f>
        <v>NO</v>
      </c>
      <c r="E318" s="3" t="str">
        <f>IF(ISBLANK('Monitor Data'!G318),"",IF('Monitor Data'!G318&gt;Statistics!E$6,"YES","NO"))</f>
        <v>NO</v>
      </c>
      <c r="F318" s="3" t="str">
        <f>IF(ISBLANK('Monitor Data'!H318),"",IF('Monitor Data'!H318&gt;Statistics!F$6,"YES","NO"))</f>
        <v/>
      </c>
      <c r="G318" s="3" t="str">
        <f>IF(ISBLANK('Monitor Data'!J318),"",IF('Monitor Data'!J318&gt;Statistics!G$6,"YES","NO"))</f>
        <v/>
      </c>
      <c r="H318" s="3" t="str">
        <f>IF(ISBLANK('Monitor Data'!L318),"",IF('Monitor Data'!L318&gt;Statistics!H$6,"YES","NO"))</f>
        <v/>
      </c>
      <c r="I318" s="3" t="str">
        <f>IF(ISBLANK('Monitor Data'!M318),"",IF('Monitor Data'!M318&gt;Statistics!I$6,"YES","NO"))</f>
        <v>NO</v>
      </c>
      <c r="J318" s="3" t="str">
        <f>IF(ISBLANK('Monitor Data'!O318),"",IF('Monitor Data'!O318&gt;Statistics!J$6,"YES","NO"))</f>
        <v/>
      </c>
      <c r="K318" s="3" t="str">
        <f>IF(ISBLANK('Monitor Data'!P318),"",IF('Monitor Data'!P318&gt;Statistics!K$6,"YES","NO"))</f>
        <v>NO</v>
      </c>
      <c r="L318" s="3" t="str">
        <f>IF(ISBLANK('Monitor Data'!Q318),"",IF('Monitor Data'!Q318&gt;Statistics!L$6,"YES","NO"))</f>
        <v/>
      </c>
      <c r="M318" s="3" t="str">
        <f>IF(ISBLANK('Monitor Data'!R318),"",IF('Monitor Data'!R318&gt;Statistics!M$6,"YES","NO"))</f>
        <v/>
      </c>
      <c r="N318" s="3" t="str">
        <f>IF(ISBLANK('Monitor Data'!S318),"",IF('Monitor Data'!S318&gt;Statistics!N$6,"YES","NO"))</f>
        <v/>
      </c>
    </row>
    <row r="319" spans="1:14" x14ac:dyDescent="0.25">
      <c r="A319" s="8">
        <v>44514</v>
      </c>
      <c r="B319" s="3" t="str">
        <f>IF(ISBLANK('Monitor Data'!B319),"",IF('Monitor Data'!B319&gt;Statistics!B$6,"YES","NO"))</f>
        <v/>
      </c>
      <c r="C319" s="3" t="str">
        <f>IF(ISBLANK('Monitor Data'!D319),"",IF('Monitor Data'!D319&gt;Statistics!C$6,"YES","NO"))</f>
        <v/>
      </c>
      <c r="D319" s="3" t="str">
        <f>IF(ISBLANK('Monitor Data'!E319),"",IF('Monitor Data'!E319&gt;Statistics!D$6,"YES","NO"))</f>
        <v>NO</v>
      </c>
      <c r="E319" s="3" t="str">
        <f>IF(ISBLANK('Monitor Data'!G319),"",IF('Monitor Data'!G319&gt;Statistics!E$6,"YES","NO"))</f>
        <v>NO</v>
      </c>
      <c r="F319" s="3" t="str">
        <f>IF(ISBLANK('Monitor Data'!H319),"",IF('Monitor Data'!H319&gt;Statistics!F$6,"YES","NO"))</f>
        <v/>
      </c>
      <c r="G319" s="3" t="str">
        <f>IF(ISBLANK('Monitor Data'!J319),"",IF('Monitor Data'!J319&gt;Statistics!G$6,"YES","NO"))</f>
        <v/>
      </c>
      <c r="H319" s="3" t="str">
        <f>IF(ISBLANK('Monitor Data'!L319),"",IF('Monitor Data'!L319&gt;Statistics!H$6,"YES","NO"))</f>
        <v/>
      </c>
      <c r="I319" s="3" t="str">
        <f>IF(ISBLANK('Monitor Data'!M319),"",IF('Monitor Data'!M319&gt;Statistics!I$6,"YES","NO"))</f>
        <v>NO</v>
      </c>
      <c r="J319" s="3" t="str">
        <f>IF(ISBLANK('Monitor Data'!O319),"",IF('Monitor Data'!O319&gt;Statistics!J$6,"YES","NO"))</f>
        <v/>
      </c>
      <c r="K319" s="3" t="str">
        <f>IF(ISBLANK('Monitor Data'!P319),"",IF('Monitor Data'!P319&gt;Statistics!K$6,"YES","NO"))</f>
        <v>NO</v>
      </c>
      <c r="L319" s="3" t="str">
        <f>IF(ISBLANK('Monitor Data'!Q319),"",IF('Monitor Data'!Q319&gt;Statistics!L$6,"YES","NO"))</f>
        <v/>
      </c>
      <c r="M319" s="3" t="str">
        <f>IF(ISBLANK('Monitor Data'!R319),"",IF('Monitor Data'!R319&gt;Statistics!M$6,"YES","NO"))</f>
        <v/>
      </c>
      <c r="N319" s="3" t="str">
        <f>IF(ISBLANK('Monitor Data'!S319),"",IF('Monitor Data'!S319&gt;Statistics!N$6,"YES","NO"))</f>
        <v/>
      </c>
    </row>
    <row r="320" spans="1:14" x14ac:dyDescent="0.25">
      <c r="A320" s="8">
        <v>44515</v>
      </c>
      <c r="B320" s="3" t="str">
        <f>IF(ISBLANK('Monitor Data'!B320),"",IF('Monitor Data'!B320&gt;Statistics!B$6,"YES","NO"))</f>
        <v>NO</v>
      </c>
      <c r="C320" s="3" t="str">
        <f>IF(ISBLANK('Monitor Data'!D320),"",IF('Monitor Data'!D320&gt;Statistics!C$6,"YES","NO"))</f>
        <v>NO</v>
      </c>
      <c r="D320" s="3" t="str">
        <f>IF(ISBLANK('Monitor Data'!E320),"",IF('Monitor Data'!E320&gt;Statistics!D$6,"YES","NO"))</f>
        <v>NO</v>
      </c>
      <c r="E320" s="3" t="str">
        <f>IF(ISBLANK('Monitor Data'!G320),"",IF('Monitor Data'!G320&gt;Statistics!E$6,"YES","NO"))</f>
        <v>NO</v>
      </c>
      <c r="F320" s="3" t="str">
        <f>IF(ISBLANK('Monitor Data'!H320),"",IF('Monitor Data'!H320&gt;Statistics!F$6,"YES","NO"))</f>
        <v>NO</v>
      </c>
      <c r="G320" s="3" t="str">
        <f>IF(ISBLANK('Monitor Data'!J320),"",IF('Monitor Data'!J320&gt;Statistics!G$6,"YES","NO"))</f>
        <v>NO</v>
      </c>
      <c r="H320" s="3" t="str">
        <f>IF(ISBLANK('Monitor Data'!L320),"",IF('Monitor Data'!L320&gt;Statistics!H$6,"YES","NO"))</f>
        <v>NO</v>
      </c>
      <c r="I320" s="3" t="str">
        <f>IF(ISBLANK('Monitor Data'!M320),"",IF('Monitor Data'!M320&gt;Statistics!I$6,"YES","NO"))</f>
        <v>NO</v>
      </c>
      <c r="J320" s="3" t="str">
        <f>IF(ISBLANK('Monitor Data'!O320),"",IF('Monitor Data'!O320&gt;Statistics!J$6,"YES","NO"))</f>
        <v>NO</v>
      </c>
      <c r="K320" s="3" t="str">
        <f>IF(ISBLANK('Monitor Data'!P320),"",IF('Monitor Data'!P320&gt;Statistics!K$6,"YES","NO"))</f>
        <v>NO</v>
      </c>
      <c r="L320" s="3" t="str">
        <f>IF(ISBLANK('Monitor Data'!Q320),"",IF('Monitor Data'!Q320&gt;Statistics!L$6,"YES","NO"))</f>
        <v>NO</v>
      </c>
      <c r="M320" s="3" t="str">
        <f>IF(ISBLANK('Monitor Data'!R320),"",IF('Monitor Data'!R320&gt;Statistics!M$6,"YES","NO"))</f>
        <v>NO</v>
      </c>
      <c r="N320" s="3" t="str">
        <f>IF(ISBLANK('Monitor Data'!S320),"",IF('Monitor Data'!S320&gt;Statistics!N$6,"YES","NO"))</f>
        <v>NO</v>
      </c>
    </row>
    <row r="321" spans="1:14" x14ac:dyDescent="0.25">
      <c r="A321" s="8">
        <v>44516</v>
      </c>
      <c r="B321" s="3" t="str">
        <f>IF(ISBLANK('Monitor Data'!B321),"",IF('Monitor Data'!B321&gt;Statistics!B$6,"YES","NO"))</f>
        <v/>
      </c>
      <c r="C321" s="3" t="str">
        <f>IF(ISBLANK('Monitor Data'!D321),"",IF('Monitor Data'!D321&gt;Statistics!C$6,"YES","NO"))</f>
        <v/>
      </c>
      <c r="D321" s="3" t="str">
        <f>IF(ISBLANK('Monitor Data'!E321),"",IF('Monitor Data'!E321&gt;Statistics!D$6,"YES","NO"))</f>
        <v>NO</v>
      </c>
      <c r="E321" s="3" t="str">
        <f>IF(ISBLANK('Monitor Data'!G321),"",IF('Monitor Data'!G321&gt;Statistics!E$6,"YES","NO"))</f>
        <v>NO</v>
      </c>
      <c r="F321" s="3" t="str">
        <f>IF(ISBLANK('Monitor Data'!H321),"",IF('Monitor Data'!H321&gt;Statistics!F$6,"YES","NO"))</f>
        <v/>
      </c>
      <c r="G321" s="3" t="str">
        <f>IF(ISBLANK('Monitor Data'!J321),"",IF('Monitor Data'!J321&gt;Statistics!G$6,"YES","NO"))</f>
        <v/>
      </c>
      <c r="H321" s="3" t="str">
        <f>IF(ISBLANK('Monitor Data'!L321),"",IF('Monitor Data'!L321&gt;Statistics!H$6,"YES","NO"))</f>
        <v/>
      </c>
      <c r="I321" s="3" t="str">
        <f>IF(ISBLANK('Monitor Data'!M321),"",IF('Monitor Data'!M321&gt;Statistics!I$6,"YES","NO"))</f>
        <v>NO</v>
      </c>
      <c r="J321" s="3" t="str">
        <f>IF(ISBLANK('Monitor Data'!O321),"",IF('Monitor Data'!O321&gt;Statistics!J$6,"YES","NO"))</f>
        <v/>
      </c>
      <c r="K321" s="3" t="str">
        <f>IF(ISBLANK('Monitor Data'!P321),"",IF('Monitor Data'!P321&gt;Statistics!K$6,"YES","NO"))</f>
        <v>NO</v>
      </c>
      <c r="L321" s="3" t="str">
        <f>IF(ISBLANK('Monitor Data'!Q321),"",IF('Monitor Data'!Q321&gt;Statistics!L$6,"YES","NO"))</f>
        <v/>
      </c>
      <c r="M321" s="3" t="str">
        <f>IF(ISBLANK('Monitor Data'!R321),"",IF('Monitor Data'!R321&gt;Statistics!M$6,"YES","NO"))</f>
        <v/>
      </c>
      <c r="N321" s="3" t="str">
        <f>IF(ISBLANK('Monitor Data'!S321),"",IF('Monitor Data'!S321&gt;Statistics!N$6,"YES","NO"))</f>
        <v/>
      </c>
    </row>
    <row r="322" spans="1:14" x14ac:dyDescent="0.25">
      <c r="A322" s="8">
        <v>44517</v>
      </c>
      <c r="B322" s="3" t="str">
        <f>IF(ISBLANK('Monitor Data'!B322),"",IF('Monitor Data'!B322&gt;Statistics!B$6,"YES","NO"))</f>
        <v/>
      </c>
      <c r="C322" s="3" t="str">
        <f>IF(ISBLANK('Monitor Data'!D322),"",IF('Monitor Data'!D322&gt;Statistics!C$6,"YES","NO"))</f>
        <v/>
      </c>
      <c r="D322" s="3" t="str">
        <f>IF(ISBLANK('Monitor Data'!E322),"",IF('Monitor Data'!E322&gt;Statistics!D$6,"YES","NO"))</f>
        <v>NO</v>
      </c>
      <c r="E322" s="3" t="str">
        <f>IF(ISBLANK('Monitor Data'!G322),"",IF('Monitor Data'!G322&gt;Statistics!E$6,"YES","NO"))</f>
        <v>NO</v>
      </c>
      <c r="F322" s="3" t="str">
        <f>IF(ISBLANK('Monitor Data'!H322),"",IF('Monitor Data'!H322&gt;Statistics!F$6,"YES","NO"))</f>
        <v/>
      </c>
      <c r="G322" s="3" t="str">
        <f>IF(ISBLANK('Monitor Data'!J322),"",IF('Monitor Data'!J322&gt;Statistics!G$6,"YES","NO"))</f>
        <v/>
      </c>
      <c r="H322" s="3" t="str">
        <f>IF(ISBLANK('Monitor Data'!L322),"",IF('Monitor Data'!L322&gt;Statistics!H$6,"YES","NO"))</f>
        <v/>
      </c>
      <c r="I322" s="3" t="str">
        <f>IF(ISBLANK('Monitor Data'!M322),"",IF('Monitor Data'!M322&gt;Statistics!I$6,"YES","NO"))</f>
        <v>NO</v>
      </c>
      <c r="J322" s="3" t="str">
        <f>IF(ISBLANK('Monitor Data'!O322),"",IF('Monitor Data'!O322&gt;Statistics!J$6,"YES","NO"))</f>
        <v/>
      </c>
      <c r="K322" s="3" t="str">
        <f>IF(ISBLANK('Monitor Data'!P322),"",IF('Monitor Data'!P322&gt;Statistics!K$6,"YES","NO"))</f>
        <v>NO</v>
      </c>
      <c r="L322" s="3" t="str">
        <f>IF(ISBLANK('Monitor Data'!Q322),"",IF('Monitor Data'!Q322&gt;Statistics!L$6,"YES","NO"))</f>
        <v/>
      </c>
      <c r="M322" s="3" t="str">
        <f>IF(ISBLANK('Monitor Data'!R322),"",IF('Monitor Data'!R322&gt;Statistics!M$6,"YES","NO"))</f>
        <v/>
      </c>
      <c r="N322" s="3" t="str">
        <f>IF(ISBLANK('Monitor Data'!S322),"",IF('Monitor Data'!S322&gt;Statistics!N$6,"YES","NO"))</f>
        <v/>
      </c>
    </row>
    <row r="323" spans="1:14" x14ac:dyDescent="0.25">
      <c r="A323" s="8">
        <v>44518</v>
      </c>
      <c r="B323" s="3" t="str">
        <f>IF(ISBLANK('Monitor Data'!B323),"",IF('Monitor Data'!B323&gt;Statistics!B$6,"YES","NO"))</f>
        <v>NO</v>
      </c>
      <c r="C323" s="3" t="str">
        <f>IF(ISBLANK('Monitor Data'!D323),"",IF('Monitor Data'!D323&gt;Statistics!C$6,"YES","NO"))</f>
        <v>NO</v>
      </c>
      <c r="D323" s="3" t="str">
        <f>IF(ISBLANK('Monitor Data'!E323),"",IF('Monitor Data'!E323&gt;Statistics!D$6,"YES","NO"))</f>
        <v>NO</v>
      </c>
      <c r="E323" s="3" t="str">
        <f>IF(ISBLANK('Monitor Data'!G323),"",IF('Monitor Data'!G323&gt;Statistics!E$6,"YES","NO"))</f>
        <v>NO</v>
      </c>
      <c r="F323" s="3" t="str">
        <f>IF(ISBLANK('Monitor Data'!H323),"",IF('Monitor Data'!H323&gt;Statistics!F$6,"YES","NO"))</f>
        <v>NO</v>
      </c>
      <c r="G323" s="3" t="str">
        <f>IF(ISBLANK('Monitor Data'!J323),"",IF('Monitor Data'!J323&gt;Statistics!G$6,"YES","NO"))</f>
        <v>NO</v>
      </c>
      <c r="H323" s="3" t="str">
        <f>IF(ISBLANK('Monitor Data'!L323),"",IF('Monitor Data'!L323&gt;Statistics!H$6,"YES","NO"))</f>
        <v>NO</v>
      </c>
      <c r="I323" s="3" t="str">
        <f>IF(ISBLANK('Monitor Data'!M323),"",IF('Monitor Data'!M323&gt;Statistics!I$6,"YES","NO"))</f>
        <v>NO</v>
      </c>
      <c r="J323" s="3" t="str">
        <f>IF(ISBLANK('Monitor Data'!O323),"",IF('Monitor Data'!O323&gt;Statistics!J$6,"YES","NO"))</f>
        <v>NO</v>
      </c>
      <c r="K323" s="3" t="str">
        <f>IF(ISBLANK('Monitor Data'!P323),"",IF('Monitor Data'!P323&gt;Statistics!K$6,"YES","NO"))</f>
        <v>NO</v>
      </c>
      <c r="L323" s="3" t="str">
        <f>IF(ISBLANK('Monitor Data'!Q323),"",IF('Monitor Data'!Q323&gt;Statistics!L$6,"YES","NO"))</f>
        <v>NO</v>
      </c>
      <c r="M323" s="3" t="str">
        <f>IF(ISBLANK('Monitor Data'!R323),"",IF('Monitor Data'!R323&gt;Statistics!M$6,"YES","NO"))</f>
        <v>NO</v>
      </c>
      <c r="N323" s="3" t="str">
        <f>IF(ISBLANK('Monitor Data'!S323),"",IF('Monitor Data'!S323&gt;Statistics!N$6,"YES","NO"))</f>
        <v>NO</v>
      </c>
    </row>
    <row r="324" spans="1:14" x14ac:dyDescent="0.25">
      <c r="A324" s="8">
        <v>44519</v>
      </c>
      <c r="B324" s="3" t="str">
        <f>IF(ISBLANK('Monitor Data'!B324),"",IF('Monitor Data'!B324&gt;Statistics!B$6,"YES","NO"))</f>
        <v/>
      </c>
      <c r="C324" s="3" t="str">
        <f>IF(ISBLANK('Monitor Data'!D324),"",IF('Monitor Data'!D324&gt;Statistics!C$6,"YES","NO"))</f>
        <v/>
      </c>
      <c r="D324" s="3" t="str">
        <f>IF(ISBLANK('Monitor Data'!E324),"",IF('Monitor Data'!E324&gt;Statistics!D$6,"YES","NO"))</f>
        <v>NO</v>
      </c>
      <c r="E324" s="3" t="str">
        <f>IF(ISBLANK('Monitor Data'!G324),"",IF('Monitor Data'!G324&gt;Statistics!E$6,"YES","NO"))</f>
        <v>NO</v>
      </c>
      <c r="F324" s="3" t="str">
        <f>IF(ISBLANK('Monitor Data'!H324),"",IF('Monitor Data'!H324&gt;Statistics!F$6,"YES","NO"))</f>
        <v/>
      </c>
      <c r="G324" s="3" t="str">
        <f>IF(ISBLANK('Monitor Data'!J324),"",IF('Monitor Data'!J324&gt;Statistics!G$6,"YES","NO"))</f>
        <v/>
      </c>
      <c r="H324" s="3" t="str">
        <f>IF(ISBLANK('Monitor Data'!L324),"",IF('Monitor Data'!L324&gt;Statistics!H$6,"YES","NO"))</f>
        <v/>
      </c>
      <c r="I324" s="3" t="str">
        <f>IF(ISBLANK('Monitor Data'!M324),"",IF('Monitor Data'!M324&gt;Statistics!I$6,"YES","NO"))</f>
        <v>NO</v>
      </c>
      <c r="J324" s="3" t="str">
        <f>IF(ISBLANK('Monitor Data'!O324),"",IF('Monitor Data'!O324&gt;Statistics!J$6,"YES","NO"))</f>
        <v/>
      </c>
      <c r="K324" s="3" t="str">
        <f>IF(ISBLANK('Monitor Data'!P324),"",IF('Monitor Data'!P324&gt;Statistics!K$6,"YES","NO"))</f>
        <v>NO</v>
      </c>
      <c r="L324" s="3" t="str">
        <f>IF(ISBLANK('Monitor Data'!Q324),"",IF('Monitor Data'!Q324&gt;Statistics!L$6,"YES","NO"))</f>
        <v/>
      </c>
      <c r="M324" s="3" t="str">
        <f>IF(ISBLANK('Monitor Data'!R324),"",IF('Monitor Data'!R324&gt;Statistics!M$6,"YES","NO"))</f>
        <v/>
      </c>
      <c r="N324" s="3" t="str">
        <f>IF(ISBLANK('Monitor Data'!S324),"",IF('Monitor Data'!S324&gt;Statistics!N$6,"YES","NO"))</f>
        <v/>
      </c>
    </row>
    <row r="325" spans="1:14" x14ac:dyDescent="0.25">
      <c r="A325" s="8">
        <v>44520</v>
      </c>
      <c r="B325" s="3" t="str">
        <f>IF(ISBLANK('Monitor Data'!B325),"",IF('Monitor Data'!B325&gt;Statistics!B$6,"YES","NO"))</f>
        <v/>
      </c>
      <c r="C325" s="3" t="str">
        <f>IF(ISBLANK('Monitor Data'!D325),"",IF('Monitor Data'!D325&gt;Statistics!C$6,"YES","NO"))</f>
        <v/>
      </c>
      <c r="D325" s="3" t="str">
        <f>IF(ISBLANK('Monitor Data'!E325),"",IF('Monitor Data'!E325&gt;Statistics!D$6,"YES","NO"))</f>
        <v>NO</v>
      </c>
      <c r="E325" s="3" t="str">
        <f>IF(ISBLANK('Monitor Data'!G325),"",IF('Monitor Data'!G325&gt;Statistics!E$6,"YES","NO"))</f>
        <v>NO</v>
      </c>
      <c r="F325" s="3" t="str">
        <f>IF(ISBLANK('Monitor Data'!H325),"",IF('Monitor Data'!H325&gt;Statistics!F$6,"YES","NO"))</f>
        <v/>
      </c>
      <c r="G325" s="3" t="str">
        <f>IF(ISBLANK('Monitor Data'!J325),"",IF('Monitor Data'!J325&gt;Statistics!G$6,"YES","NO"))</f>
        <v/>
      </c>
      <c r="H325" s="3" t="str">
        <f>IF(ISBLANK('Monitor Data'!L325),"",IF('Monitor Data'!L325&gt;Statistics!H$6,"YES","NO"))</f>
        <v/>
      </c>
      <c r="I325" s="3" t="str">
        <f>IF(ISBLANK('Monitor Data'!M325),"",IF('Monitor Data'!M325&gt;Statistics!I$6,"YES","NO"))</f>
        <v>NO</v>
      </c>
      <c r="J325" s="3" t="str">
        <f>IF(ISBLANK('Monitor Data'!O325),"",IF('Monitor Data'!O325&gt;Statistics!J$6,"YES","NO"))</f>
        <v/>
      </c>
      <c r="K325" s="3" t="str">
        <f>IF(ISBLANK('Monitor Data'!P325),"",IF('Monitor Data'!P325&gt;Statistics!K$6,"YES","NO"))</f>
        <v>NO</v>
      </c>
      <c r="L325" s="3" t="str">
        <f>IF(ISBLANK('Monitor Data'!Q325),"",IF('Monitor Data'!Q325&gt;Statistics!L$6,"YES","NO"))</f>
        <v/>
      </c>
      <c r="M325" s="3" t="str">
        <f>IF(ISBLANK('Monitor Data'!R325),"",IF('Monitor Data'!R325&gt;Statistics!M$6,"YES","NO"))</f>
        <v/>
      </c>
      <c r="N325" s="3" t="str">
        <f>IF(ISBLANK('Monitor Data'!S325),"",IF('Monitor Data'!S325&gt;Statistics!N$6,"YES","NO"))</f>
        <v/>
      </c>
    </row>
    <row r="326" spans="1:14" x14ac:dyDescent="0.25">
      <c r="A326" s="8">
        <v>44521</v>
      </c>
      <c r="B326" s="3" t="str">
        <f>IF(ISBLANK('Monitor Data'!B326),"",IF('Monitor Data'!B326&gt;Statistics!B$6,"YES","NO"))</f>
        <v>NO</v>
      </c>
      <c r="C326" s="3" t="str">
        <f>IF(ISBLANK('Monitor Data'!D326),"",IF('Monitor Data'!D326&gt;Statistics!C$6,"YES","NO"))</f>
        <v>NO</v>
      </c>
      <c r="D326" s="3" t="str">
        <f>IF(ISBLANK('Monitor Data'!E326),"",IF('Monitor Data'!E326&gt;Statistics!D$6,"YES","NO"))</f>
        <v>NO</v>
      </c>
      <c r="E326" s="3" t="str">
        <f>IF(ISBLANK('Monitor Data'!G326),"",IF('Monitor Data'!G326&gt;Statistics!E$6,"YES","NO"))</f>
        <v>NO</v>
      </c>
      <c r="F326" s="3" t="str">
        <f>IF(ISBLANK('Monitor Data'!H326),"",IF('Monitor Data'!H326&gt;Statistics!F$6,"YES","NO"))</f>
        <v>NO</v>
      </c>
      <c r="G326" s="3" t="str">
        <f>IF(ISBLANK('Monitor Data'!J326),"",IF('Monitor Data'!J326&gt;Statistics!G$6,"YES","NO"))</f>
        <v>NO</v>
      </c>
      <c r="H326" s="3" t="str">
        <f>IF(ISBLANK('Monitor Data'!L326),"",IF('Monitor Data'!L326&gt;Statistics!H$6,"YES","NO"))</f>
        <v>NO</v>
      </c>
      <c r="I326" s="3" t="str">
        <f>IF(ISBLANK('Monitor Data'!M326),"",IF('Monitor Data'!M326&gt;Statistics!I$6,"YES","NO"))</f>
        <v>NO</v>
      </c>
      <c r="J326" s="3" t="str">
        <f>IF(ISBLANK('Monitor Data'!O326),"",IF('Monitor Data'!O326&gt;Statistics!J$6,"YES","NO"))</f>
        <v>NO</v>
      </c>
      <c r="K326" s="3" t="str">
        <f>IF(ISBLANK('Monitor Data'!P326),"",IF('Monitor Data'!P326&gt;Statistics!K$6,"YES","NO"))</f>
        <v>NO</v>
      </c>
      <c r="L326" s="3" t="str">
        <f>IF(ISBLANK('Monitor Data'!Q326),"",IF('Monitor Data'!Q326&gt;Statistics!L$6,"YES","NO"))</f>
        <v>NO</v>
      </c>
      <c r="M326" s="3" t="str">
        <f>IF(ISBLANK('Monitor Data'!R326),"",IF('Monitor Data'!R326&gt;Statistics!M$6,"YES","NO"))</f>
        <v>NO</v>
      </c>
      <c r="N326" s="3" t="str">
        <f>IF(ISBLANK('Monitor Data'!S326),"",IF('Monitor Data'!S326&gt;Statistics!N$6,"YES","NO"))</f>
        <v>NO</v>
      </c>
    </row>
    <row r="327" spans="1:14" x14ac:dyDescent="0.25">
      <c r="A327" s="8">
        <v>44522</v>
      </c>
      <c r="B327" s="3" t="str">
        <f>IF(ISBLANK('Monitor Data'!B327),"",IF('Monitor Data'!B327&gt;Statistics!B$6,"YES","NO"))</f>
        <v/>
      </c>
      <c r="C327" s="3" t="str">
        <f>IF(ISBLANK('Monitor Data'!D327),"",IF('Monitor Data'!D327&gt;Statistics!C$6,"YES","NO"))</f>
        <v/>
      </c>
      <c r="D327" s="3" t="str">
        <f>IF(ISBLANK('Monitor Data'!E327),"",IF('Monitor Data'!E327&gt;Statistics!D$6,"YES","NO"))</f>
        <v>NO</v>
      </c>
      <c r="E327" s="3" t="str">
        <f>IF(ISBLANK('Monitor Data'!G327),"",IF('Monitor Data'!G327&gt;Statistics!E$6,"YES","NO"))</f>
        <v>NO</v>
      </c>
      <c r="F327" s="3" t="str">
        <f>IF(ISBLANK('Monitor Data'!H327),"",IF('Monitor Data'!H327&gt;Statistics!F$6,"YES","NO"))</f>
        <v/>
      </c>
      <c r="G327" s="3" t="str">
        <f>IF(ISBLANK('Monitor Data'!J327),"",IF('Monitor Data'!J327&gt;Statistics!G$6,"YES","NO"))</f>
        <v/>
      </c>
      <c r="H327" s="3" t="str">
        <f>IF(ISBLANK('Monitor Data'!L327),"",IF('Monitor Data'!L327&gt;Statistics!H$6,"YES","NO"))</f>
        <v/>
      </c>
      <c r="I327" s="3" t="str">
        <f>IF(ISBLANK('Monitor Data'!M327),"",IF('Monitor Data'!M327&gt;Statistics!I$6,"YES","NO"))</f>
        <v>NO</v>
      </c>
      <c r="J327" s="3" t="str">
        <f>IF(ISBLANK('Monitor Data'!O327),"",IF('Monitor Data'!O327&gt;Statistics!J$6,"YES","NO"))</f>
        <v/>
      </c>
      <c r="K327" s="3" t="str">
        <f>IF(ISBLANK('Monitor Data'!P327),"",IF('Monitor Data'!P327&gt;Statistics!K$6,"YES","NO"))</f>
        <v>NO</v>
      </c>
      <c r="L327" s="3" t="str">
        <f>IF(ISBLANK('Monitor Data'!Q327),"",IF('Monitor Data'!Q327&gt;Statistics!L$6,"YES","NO"))</f>
        <v/>
      </c>
      <c r="M327" s="3" t="str">
        <f>IF(ISBLANK('Monitor Data'!R327),"",IF('Monitor Data'!R327&gt;Statistics!M$6,"YES","NO"))</f>
        <v/>
      </c>
      <c r="N327" s="3" t="str">
        <f>IF(ISBLANK('Monitor Data'!S327),"",IF('Monitor Data'!S327&gt;Statistics!N$6,"YES","NO"))</f>
        <v/>
      </c>
    </row>
    <row r="328" spans="1:14" x14ac:dyDescent="0.25">
      <c r="A328" s="8">
        <v>44523</v>
      </c>
      <c r="B328" s="3" t="str">
        <f>IF(ISBLANK('Monitor Data'!B328),"",IF('Monitor Data'!B328&gt;Statistics!B$6,"YES","NO"))</f>
        <v/>
      </c>
      <c r="C328" s="3" t="str">
        <f>IF(ISBLANK('Monitor Data'!D328),"",IF('Monitor Data'!D328&gt;Statistics!C$6,"YES","NO"))</f>
        <v/>
      </c>
      <c r="D328" s="3" t="str">
        <f>IF(ISBLANK('Monitor Data'!E328),"",IF('Monitor Data'!E328&gt;Statistics!D$6,"YES","NO"))</f>
        <v>NO</v>
      </c>
      <c r="E328" s="3" t="str">
        <f>IF(ISBLANK('Monitor Data'!G328),"",IF('Monitor Data'!G328&gt;Statistics!E$6,"YES","NO"))</f>
        <v>NO</v>
      </c>
      <c r="F328" s="3" t="str">
        <f>IF(ISBLANK('Monitor Data'!H328),"",IF('Monitor Data'!H328&gt;Statistics!F$6,"YES","NO"))</f>
        <v/>
      </c>
      <c r="G328" s="3" t="str">
        <f>IF(ISBLANK('Monitor Data'!J328),"",IF('Monitor Data'!J328&gt;Statistics!G$6,"YES","NO"))</f>
        <v/>
      </c>
      <c r="H328" s="3" t="str">
        <f>IF(ISBLANK('Monitor Data'!L328),"",IF('Monitor Data'!L328&gt;Statistics!H$6,"YES","NO"))</f>
        <v/>
      </c>
      <c r="I328" s="3" t="str">
        <f>IF(ISBLANK('Monitor Data'!M328),"",IF('Monitor Data'!M328&gt;Statistics!I$6,"YES","NO"))</f>
        <v>NO</v>
      </c>
      <c r="J328" s="3" t="str">
        <f>IF(ISBLANK('Monitor Data'!O328),"",IF('Monitor Data'!O328&gt;Statistics!J$6,"YES","NO"))</f>
        <v/>
      </c>
      <c r="K328" s="3" t="str">
        <f>IF(ISBLANK('Monitor Data'!P328),"",IF('Monitor Data'!P328&gt;Statistics!K$6,"YES","NO"))</f>
        <v>NO</v>
      </c>
      <c r="L328" s="3" t="str">
        <f>IF(ISBLANK('Monitor Data'!Q328),"",IF('Monitor Data'!Q328&gt;Statistics!L$6,"YES","NO"))</f>
        <v/>
      </c>
      <c r="M328" s="3" t="str">
        <f>IF(ISBLANK('Monitor Data'!R328),"",IF('Monitor Data'!R328&gt;Statistics!M$6,"YES","NO"))</f>
        <v/>
      </c>
      <c r="N328" s="3" t="str">
        <f>IF(ISBLANK('Monitor Data'!S328),"",IF('Monitor Data'!S328&gt;Statistics!N$6,"YES","NO"))</f>
        <v/>
      </c>
    </row>
    <row r="329" spans="1:14" x14ac:dyDescent="0.25">
      <c r="A329" s="8">
        <v>44524</v>
      </c>
      <c r="B329" s="3" t="str">
        <f>IF(ISBLANK('Monitor Data'!B329),"",IF('Monitor Data'!B329&gt;Statistics!B$6,"YES","NO"))</f>
        <v>NO</v>
      </c>
      <c r="C329" s="3" t="str">
        <f>IF(ISBLANK('Monitor Data'!D329),"",IF('Monitor Data'!D329&gt;Statistics!C$6,"YES","NO"))</f>
        <v>NO</v>
      </c>
      <c r="D329" s="3" t="str">
        <f>IF(ISBLANK('Monitor Data'!E329),"",IF('Monitor Data'!E329&gt;Statistics!D$6,"YES","NO"))</f>
        <v/>
      </c>
      <c r="E329" s="3" t="str">
        <f>IF(ISBLANK('Monitor Data'!G329),"",IF('Monitor Data'!G329&gt;Statistics!E$6,"YES","NO"))</f>
        <v>NO</v>
      </c>
      <c r="F329" s="3" t="str">
        <f>IF(ISBLANK('Monitor Data'!H329),"",IF('Monitor Data'!H329&gt;Statistics!F$6,"YES","NO"))</f>
        <v>NO</v>
      </c>
      <c r="G329" s="3" t="str">
        <f>IF(ISBLANK('Monitor Data'!J329),"",IF('Monitor Data'!J329&gt;Statistics!G$6,"YES","NO"))</f>
        <v>NO</v>
      </c>
      <c r="H329" s="3" t="str">
        <f>IF(ISBLANK('Monitor Data'!L329),"",IF('Monitor Data'!L329&gt;Statistics!H$6,"YES","NO"))</f>
        <v>NO</v>
      </c>
      <c r="I329" s="3" t="str">
        <f>IF(ISBLANK('Monitor Data'!M329),"",IF('Monitor Data'!M329&gt;Statistics!I$6,"YES","NO"))</f>
        <v>NO</v>
      </c>
      <c r="J329" s="3" t="str">
        <f>IF(ISBLANK('Monitor Data'!O329),"",IF('Monitor Data'!O329&gt;Statistics!J$6,"YES","NO"))</f>
        <v>NO</v>
      </c>
      <c r="K329" s="3" t="str">
        <f>IF(ISBLANK('Monitor Data'!P329),"",IF('Monitor Data'!P329&gt;Statistics!K$6,"YES","NO"))</f>
        <v>NO</v>
      </c>
      <c r="L329" s="3" t="str">
        <f>IF(ISBLANK('Monitor Data'!Q329),"",IF('Monitor Data'!Q329&gt;Statistics!L$6,"YES","NO"))</f>
        <v>NO</v>
      </c>
      <c r="M329" s="3" t="str">
        <f>IF(ISBLANK('Monitor Data'!R329),"",IF('Monitor Data'!R329&gt;Statistics!M$6,"YES","NO"))</f>
        <v>NO</v>
      </c>
      <c r="N329" s="3" t="str">
        <f>IF(ISBLANK('Monitor Data'!S329),"",IF('Monitor Data'!S329&gt;Statistics!N$6,"YES","NO"))</f>
        <v>NO</v>
      </c>
    </row>
    <row r="330" spans="1:14" x14ac:dyDescent="0.25">
      <c r="A330" s="8">
        <v>44525</v>
      </c>
      <c r="B330" s="3" t="str">
        <f>IF(ISBLANK('Monitor Data'!B330),"",IF('Monitor Data'!B330&gt;Statistics!B$6,"YES","NO"))</f>
        <v/>
      </c>
      <c r="C330" s="3" t="str">
        <f>IF(ISBLANK('Monitor Data'!D330),"",IF('Monitor Data'!D330&gt;Statistics!C$6,"YES","NO"))</f>
        <v/>
      </c>
      <c r="D330" s="3" t="str">
        <f>IF(ISBLANK('Monitor Data'!E330),"",IF('Monitor Data'!E330&gt;Statistics!D$6,"YES","NO"))</f>
        <v/>
      </c>
      <c r="E330" s="3" t="str">
        <f>IF(ISBLANK('Monitor Data'!G330),"",IF('Monitor Data'!G330&gt;Statistics!E$6,"YES","NO"))</f>
        <v>NO</v>
      </c>
      <c r="F330" s="3" t="str">
        <f>IF(ISBLANK('Monitor Data'!H330),"",IF('Monitor Data'!H330&gt;Statistics!F$6,"YES","NO"))</f>
        <v/>
      </c>
      <c r="G330" s="3" t="str">
        <f>IF(ISBLANK('Monitor Data'!J330),"",IF('Monitor Data'!J330&gt;Statistics!G$6,"YES","NO"))</f>
        <v/>
      </c>
      <c r="H330" s="3" t="str">
        <f>IF(ISBLANK('Monitor Data'!L330),"",IF('Monitor Data'!L330&gt;Statistics!H$6,"YES","NO"))</f>
        <v/>
      </c>
      <c r="I330" s="3" t="str">
        <f>IF(ISBLANK('Monitor Data'!M330),"",IF('Monitor Data'!M330&gt;Statistics!I$6,"YES","NO"))</f>
        <v>NO</v>
      </c>
      <c r="J330" s="3" t="str">
        <f>IF(ISBLANK('Monitor Data'!O330),"",IF('Monitor Data'!O330&gt;Statistics!J$6,"YES","NO"))</f>
        <v/>
      </c>
      <c r="K330" s="3" t="str">
        <f>IF(ISBLANK('Monitor Data'!P330),"",IF('Monitor Data'!P330&gt;Statistics!K$6,"YES","NO"))</f>
        <v>NO</v>
      </c>
      <c r="L330" s="3" t="str">
        <f>IF(ISBLANK('Monitor Data'!Q330),"",IF('Monitor Data'!Q330&gt;Statistics!L$6,"YES","NO"))</f>
        <v/>
      </c>
      <c r="M330" s="3" t="str">
        <f>IF(ISBLANK('Monitor Data'!R330),"",IF('Monitor Data'!R330&gt;Statistics!M$6,"YES","NO"))</f>
        <v/>
      </c>
      <c r="N330" s="3" t="str">
        <f>IF(ISBLANK('Monitor Data'!S330),"",IF('Monitor Data'!S330&gt;Statistics!N$6,"YES","NO"))</f>
        <v/>
      </c>
    </row>
    <row r="331" spans="1:14" x14ac:dyDescent="0.25">
      <c r="A331" s="8">
        <v>44526</v>
      </c>
      <c r="B331" s="3" t="str">
        <f>IF(ISBLANK('Monitor Data'!B331),"",IF('Monitor Data'!B331&gt;Statistics!B$6,"YES","NO"))</f>
        <v/>
      </c>
      <c r="C331" s="3" t="str">
        <f>IF(ISBLANK('Monitor Data'!D331),"",IF('Monitor Data'!D331&gt;Statistics!C$6,"YES","NO"))</f>
        <v/>
      </c>
      <c r="D331" s="3" t="str">
        <f>IF(ISBLANK('Monitor Data'!E331),"",IF('Monitor Data'!E331&gt;Statistics!D$6,"YES","NO"))</f>
        <v/>
      </c>
      <c r="E331" s="3" t="str">
        <f>IF(ISBLANK('Monitor Data'!G331),"",IF('Monitor Data'!G331&gt;Statistics!E$6,"YES","NO"))</f>
        <v>NO</v>
      </c>
      <c r="F331" s="3" t="str">
        <f>IF(ISBLANK('Monitor Data'!H331),"",IF('Monitor Data'!H331&gt;Statistics!F$6,"YES","NO"))</f>
        <v/>
      </c>
      <c r="G331" s="3" t="str">
        <f>IF(ISBLANK('Monitor Data'!J331),"",IF('Monitor Data'!J331&gt;Statistics!G$6,"YES","NO"))</f>
        <v/>
      </c>
      <c r="H331" s="3" t="str">
        <f>IF(ISBLANK('Monitor Data'!L331),"",IF('Monitor Data'!L331&gt;Statistics!H$6,"YES","NO"))</f>
        <v/>
      </c>
      <c r="I331" s="3" t="str">
        <f>IF(ISBLANK('Monitor Data'!M331),"",IF('Monitor Data'!M331&gt;Statistics!I$6,"YES","NO"))</f>
        <v>NO</v>
      </c>
      <c r="J331" s="3" t="str">
        <f>IF(ISBLANK('Monitor Data'!O331),"",IF('Monitor Data'!O331&gt;Statistics!J$6,"YES","NO"))</f>
        <v/>
      </c>
      <c r="K331" s="3" t="str">
        <f>IF(ISBLANK('Monitor Data'!P331),"",IF('Monitor Data'!P331&gt;Statistics!K$6,"YES","NO"))</f>
        <v>NO</v>
      </c>
      <c r="L331" s="3" t="str">
        <f>IF(ISBLANK('Monitor Data'!Q331),"",IF('Monitor Data'!Q331&gt;Statistics!L$6,"YES","NO"))</f>
        <v/>
      </c>
      <c r="M331" s="3" t="str">
        <f>IF(ISBLANK('Monitor Data'!R331),"",IF('Monitor Data'!R331&gt;Statistics!M$6,"YES","NO"))</f>
        <v/>
      </c>
      <c r="N331" s="3" t="str">
        <f>IF(ISBLANK('Monitor Data'!S331),"",IF('Monitor Data'!S331&gt;Statistics!N$6,"YES","NO"))</f>
        <v/>
      </c>
    </row>
    <row r="332" spans="1:14" x14ac:dyDescent="0.25">
      <c r="A332" s="8">
        <v>44527</v>
      </c>
      <c r="B332" s="3" t="str">
        <f>IF(ISBLANK('Monitor Data'!B332),"",IF('Monitor Data'!B332&gt;Statistics!B$6,"YES","NO"))</f>
        <v>NO</v>
      </c>
      <c r="C332" s="3" t="str">
        <f>IF(ISBLANK('Monitor Data'!D332),"",IF('Monitor Data'!D332&gt;Statistics!C$6,"YES","NO"))</f>
        <v>NO</v>
      </c>
      <c r="D332" s="3" t="str">
        <f>IF(ISBLANK('Monitor Data'!E332),"",IF('Monitor Data'!E332&gt;Statistics!D$6,"YES","NO"))</f>
        <v/>
      </c>
      <c r="E332" s="3" t="str">
        <f>IF(ISBLANK('Monitor Data'!G332),"",IF('Monitor Data'!G332&gt;Statistics!E$6,"YES","NO"))</f>
        <v>NO</v>
      </c>
      <c r="F332" s="3" t="str">
        <f>IF(ISBLANK('Monitor Data'!H332),"",IF('Monitor Data'!H332&gt;Statistics!F$6,"YES","NO"))</f>
        <v>NO</v>
      </c>
      <c r="G332" s="3" t="str">
        <f>IF(ISBLANK('Monitor Data'!J332),"",IF('Monitor Data'!J332&gt;Statistics!G$6,"YES","NO"))</f>
        <v>NO</v>
      </c>
      <c r="H332" s="3" t="str">
        <f>IF(ISBLANK('Monitor Data'!L332),"",IF('Monitor Data'!L332&gt;Statistics!H$6,"YES","NO"))</f>
        <v>NO</v>
      </c>
      <c r="I332" s="3" t="str">
        <f>IF(ISBLANK('Monitor Data'!M332),"",IF('Monitor Data'!M332&gt;Statistics!I$6,"YES","NO"))</f>
        <v>NO</v>
      </c>
      <c r="J332" s="3" t="str">
        <f>IF(ISBLANK('Monitor Data'!O332),"",IF('Monitor Data'!O332&gt;Statistics!J$6,"YES","NO"))</f>
        <v>NO</v>
      </c>
      <c r="K332" s="3" t="str">
        <f>IF(ISBLANK('Monitor Data'!P332),"",IF('Monitor Data'!P332&gt;Statistics!K$6,"YES","NO"))</f>
        <v>NO</v>
      </c>
      <c r="L332" s="3" t="str">
        <f>IF(ISBLANK('Monitor Data'!Q332),"",IF('Monitor Data'!Q332&gt;Statistics!L$6,"YES","NO"))</f>
        <v>NO</v>
      </c>
      <c r="M332" s="3" t="str">
        <f>IF(ISBLANK('Monitor Data'!R332),"",IF('Monitor Data'!R332&gt;Statistics!M$6,"YES","NO"))</f>
        <v>NO</v>
      </c>
      <c r="N332" s="3" t="str">
        <f>IF(ISBLANK('Monitor Data'!S332),"",IF('Monitor Data'!S332&gt;Statistics!N$6,"YES","NO"))</f>
        <v>NO</v>
      </c>
    </row>
    <row r="333" spans="1:14" x14ac:dyDescent="0.25">
      <c r="A333" s="8">
        <v>44528</v>
      </c>
      <c r="B333" s="3" t="str">
        <f>IF(ISBLANK('Monitor Data'!B333),"",IF('Monitor Data'!B333&gt;Statistics!B$6,"YES","NO"))</f>
        <v/>
      </c>
      <c r="C333" s="3" t="str">
        <f>IF(ISBLANK('Monitor Data'!D333),"",IF('Monitor Data'!D333&gt;Statistics!C$6,"YES","NO"))</f>
        <v/>
      </c>
      <c r="D333" s="3" t="str">
        <f>IF(ISBLANK('Monitor Data'!E333),"",IF('Monitor Data'!E333&gt;Statistics!D$6,"YES","NO"))</f>
        <v/>
      </c>
      <c r="E333" s="3" t="str">
        <f>IF(ISBLANK('Monitor Data'!G333),"",IF('Monitor Data'!G333&gt;Statistics!E$6,"YES","NO"))</f>
        <v>NO</v>
      </c>
      <c r="F333" s="3" t="str">
        <f>IF(ISBLANK('Monitor Data'!H333),"",IF('Monitor Data'!H333&gt;Statistics!F$6,"YES","NO"))</f>
        <v/>
      </c>
      <c r="G333" s="3" t="str">
        <f>IF(ISBLANK('Monitor Data'!J333),"",IF('Monitor Data'!J333&gt;Statistics!G$6,"YES","NO"))</f>
        <v/>
      </c>
      <c r="H333" s="3" t="str">
        <f>IF(ISBLANK('Monitor Data'!L333),"",IF('Monitor Data'!L333&gt;Statistics!H$6,"YES","NO"))</f>
        <v/>
      </c>
      <c r="I333" s="3" t="str">
        <f>IF(ISBLANK('Monitor Data'!M333),"",IF('Monitor Data'!M333&gt;Statistics!I$6,"YES","NO"))</f>
        <v>NO</v>
      </c>
      <c r="J333" s="3" t="str">
        <f>IF(ISBLANK('Monitor Data'!O333),"",IF('Monitor Data'!O333&gt;Statistics!J$6,"YES","NO"))</f>
        <v/>
      </c>
      <c r="K333" s="3" t="str">
        <f>IF(ISBLANK('Monitor Data'!P333),"",IF('Monitor Data'!P333&gt;Statistics!K$6,"YES","NO"))</f>
        <v>NO</v>
      </c>
      <c r="L333" s="3" t="str">
        <f>IF(ISBLANK('Monitor Data'!Q333),"",IF('Monitor Data'!Q333&gt;Statistics!L$6,"YES","NO"))</f>
        <v/>
      </c>
      <c r="M333" s="3" t="str">
        <f>IF(ISBLANK('Monitor Data'!R333),"",IF('Monitor Data'!R333&gt;Statistics!M$6,"YES","NO"))</f>
        <v/>
      </c>
      <c r="N333" s="3" t="str">
        <f>IF(ISBLANK('Monitor Data'!S333),"",IF('Monitor Data'!S333&gt;Statistics!N$6,"YES","NO"))</f>
        <v/>
      </c>
    </row>
    <row r="334" spans="1:14" x14ac:dyDescent="0.25">
      <c r="A334" s="8">
        <v>44529</v>
      </c>
      <c r="B334" s="3" t="str">
        <f>IF(ISBLANK('Monitor Data'!B334),"",IF('Monitor Data'!B334&gt;Statistics!B$6,"YES","NO"))</f>
        <v/>
      </c>
      <c r="C334" s="3" t="str">
        <f>IF(ISBLANK('Monitor Data'!D334),"",IF('Monitor Data'!D334&gt;Statistics!C$6,"YES","NO"))</f>
        <v/>
      </c>
      <c r="D334" s="3" t="str">
        <f>IF(ISBLANK('Monitor Data'!E334),"",IF('Monitor Data'!E334&gt;Statistics!D$6,"YES","NO"))</f>
        <v/>
      </c>
      <c r="E334" s="3" t="str">
        <f>IF(ISBLANK('Monitor Data'!G334),"",IF('Monitor Data'!G334&gt;Statistics!E$6,"YES","NO"))</f>
        <v>NO</v>
      </c>
      <c r="F334" s="3" t="str">
        <f>IF(ISBLANK('Monitor Data'!H334),"",IF('Monitor Data'!H334&gt;Statistics!F$6,"YES","NO"))</f>
        <v/>
      </c>
      <c r="G334" s="3" t="str">
        <f>IF(ISBLANK('Monitor Data'!J334),"",IF('Monitor Data'!J334&gt;Statistics!G$6,"YES","NO"))</f>
        <v/>
      </c>
      <c r="H334" s="3" t="str">
        <f>IF(ISBLANK('Monitor Data'!L334),"",IF('Monitor Data'!L334&gt;Statistics!H$6,"YES","NO"))</f>
        <v/>
      </c>
      <c r="I334" s="3" t="str">
        <f>IF(ISBLANK('Monitor Data'!M334),"",IF('Monitor Data'!M334&gt;Statistics!I$6,"YES","NO"))</f>
        <v>NO</v>
      </c>
      <c r="J334" s="3" t="str">
        <f>IF(ISBLANK('Monitor Data'!O334),"",IF('Monitor Data'!O334&gt;Statistics!J$6,"YES","NO"))</f>
        <v/>
      </c>
      <c r="K334" s="3" t="str">
        <f>IF(ISBLANK('Monitor Data'!P334),"",IF('Monitor Data'!P334&gt;Statistics!K$6,"YES","NO"))</f>
        <v>NO</v>
      </c>
      <c r="L334" s="3" t="str">
        <f>IF(ISBLANK('Monitor Data'!Q334),"",IF('Monitor Data'!Q334&gt;Statistics!L$6,"YES","NO"))</f>
        <v/>
      </c>
      <c r="M334" s="3" t="str">
        <f>IF(ISBLANK('Monitor Data'!R334),"",IF('Monitor Data'!R334&gt;Statistics!M$6,"YES","NO"))</f>
        <v/>
      </c>
      <c r="N334" s="3" t="str">
        <f>IF(ISBLANK('Monitor Data'!S334),"",IF('Monitor Data'!S334&gt;Statistics!N$6,"YES","NO"))</f>
        <v/>
      </c>
    </row>
    <row r="335" spans="1:14" x14ac:dyDescent="0.25">
      <c r="A335" s="8">
        <v>44530</v>
      </c>
      <c r="B335" s="3" t="str">
        <f>IF(ISBLANK('Monitor Data'!B335),"",IF('Monitor Data'!B335&gt;Statistics!B$6,"YES","NO"))</f>
        <v>NO</v>
      </c>
      <c r="C335" s="3" t="str">
        <f>IF(ISBLANK('Monitor Data'!D335),"",IF('Monitor Data'!D335&gt;Statistics!C$6,"YES","NO"))</f>
        <v>NO</v>
      </c>
      <c r="D335" s="3" t="str">
        <f>IF(ISBLANK('Monitor Data'!E335),"",IF('Monitor Data'!E335&gt;Statistics!D$6,"YES","NO"))</f>
        <v>NO</v>
      </c>
      <c r="E335" s="3" t="str">
        <f>IF(ISBLANK('Monitor Data'!G335),"",IF('Monitor Data'!G335&gt;Statistics!E$6,"YES","NO"))</f>
        <v>NO</v>
      </c>
      <c r="F335" s="3" t="str">
        <f>IF(ISBLANK('Monitor Data'!H335),"",IF('Monitor Data'!H335&gt;Statistics!F$6,"YES","NO"))</f>
        <v>NO</v>
      </c>
      <c r="G335" s="3" t="str">
        <f>IF(ISBLANK('Monitor Data'!J335),"",IF('Monitor Data'!J335&gt;Statistics!G$6,"YES","NO"))</f>
        <v>NO</v>
      </c>
      <c r="H335" s="3" t="str">
        <f>IF(ISBLANK('Monitor Data'!L335),"",IF('Monitor Data'!L335&gt;Statistics!H$6,"YES","NO"))</f>
        <v>NO</v>
      </c>
      <c r="I335" s="3" t="str">
        <f>IF(ISBLANK('Monitor Data'!M335),"",IF('Monitor Data'!M335&gt;Statistics!I$6,"YES","NO"))</f>
        <v>NO</v>
      </c>
      <c r="J335" s="3" t="str">
        <f>IF(ISBLANK('Monitor Data'!O335),"",IF('Monitor Data'!O335&gt;Statistics!J$6,"YES","NO"))</f>
        <v>NO</v>
      </c>
      <c r="K335" s="3" t="str">
        <f>IF(ISBLANK('Monitor Data'!P335),"",IF('Monitor Data'!P335&gt;Statistics!K$6,"YES","NO"))</f>
        <v>NO</v>
      </c>
      <c r="L335" s="3" t="str">
        <f>IF(ISBLANK('Monitor Data'!Q335),"",IF('Monitor Data'!Q335&gt;Statistics!L$6,"YES","NO"))</f>
        <v>NO</v>
      </c>
      <c r="M335" s="3" t="str">
        <f>IF(ISBLANK('Monitor Data'!R335),"",IF('Monitor Data'!R335&gt;Statistics!M$6,"YES","NO"))</f>
        <v>NO</v>
      </c>
      <c r="N335" s="3" t="str">
        <f>IF(ISBLANK('Monitor Data'!S335),"",IF('Monitor Data'!S335&gt;Statistics!N$6,"YES","NO"))</f>
        <v>NO</v>
      </c>
    </row>
    <row r="336" spans="1:14" x14ac:dyDescent="0.25">
      <c r="A336" s="8">
        <v>44531</v>
      </c>
      <c r="B336" s="3" t="str">
        <f>IF(ISBLANK('Monitor Data'!B336),"",IF('Monitor Data'!B336&gt;Statistics!B$6,"YES","NO"))</f>
        <v/>
      </c>
      <c r="C336" s="3" t="str">
        <f>IF(ISBLANK('Monitor Data'!D336),"",IF('Monitor Data'!D336&gt;Statistics!C$6,"YES","NO"))</f>
        <v/>
      </c>
      <c r="D336" s="3" t="str">
        <f>IF(ISBLANK('Monitor Data'!E336),"",IF('Monitor Data'!E336&gt;Statistics!D$6,"YES","NO"))</f>
        <v>NO</v>
      </c>
      <c r="E336" s="3" t="str">
        <f>IF(ISBLANK('Monitor Data'!G336),"",IF('Monitor Data'!G336&gt;Statistics!E$6,"YES","NO"))</f>
        <v>NO</v>
      </c>
      <c r="F336" s="3" t="str">
        <f>IF(ISBLANK('Monitor Data'!H336),"",IF('Monitor Data'!H336&gt;Statistics!F$6,"YES","NO"))</f>
        <v/>
      </c>
      <c r="G336" s="3" t="str">
        <f>IF(ISBLANK('Monitor Data'!J336),"",IF('Monitor Data'!J336&gt;Statistics!G$6,"YES","NO"))</f>
        <v/>
      </c>
      <c r="H336" s="3" t="str">
        <f>IF(ISBLANK('Monitor Data'!L336),"",IF('Monitor Data'!L336&gt;Statistics!H$6,"YES","NO"))</f>
        <v/>
      </c>
      <c r="I336" s="3" t="str">
        <f>IF(ISBLANK('Monitor Data'!M336),"",IF('Monitor Data'!M336&gt;Statistics!I$6,"YES","NO"))</f>
        <v>NO</v>
      </c>
      <c r="J336" s="3" t="str">
        <f>IF(ISBLANK('Monitor Data'!O336),"",IF('Monitor Data'!O336&gt;Statistics!J$6,"YES","NO"))</f>
        <v/>
      </c>
      <c r="K336" s="3" t="str">
        <f>IF(ISBLANK('Monitor Data'!P336),"",IF('Monitor Data'!P336&gt;Statistics!K$6,"YES","NO"))</f>
        <v>NO</v>
      </c>
      <c r="L336" s="3" t="str">
        <f>IF(ISBLANK('Monitor Data'!Q336),"",IF('Monitor Data'!Q336&gt;Statistics!L$6,"YES","NO"))</f>
        <v/>
      </c>
      <c r="M336" s="3" t="str">
        <f>IF(ISBLANK('Monitor Data'!R336),"",IF('Monitor Data'!R336&gt;Statistics!M$6,"YES","NO"))</f>
        <v/>
      </c>
      <c r="N336" s="3" t="str">
        <f>IF(ISBLANK('Monitor Data'!S336),"",IF('Monitor Data'!S336&gt;Statistics!N$6,"YES","NO"))</f>
        <v/>
      </c>
    </row>
    <row r="337" spans="1:14" x14ac:dyDescent="0.25">
      <c r="A337" s="8">
        <v>44532</v>
      </c>
      <c r="B337" s="3" t="str">
        <f>IF(ISBLANK('Monitor Data'!B337),"",IF('Monitor Data'!B337&gt;Statistics!B$6,"YES","NO"))</f>
        <v/>
      </c>
      <c r="C337" s="3" t="str">
        <f>IF(ISBLANK('Monitor Data'!D337),"",IF('Monitor Data'!D337&gt;Statistics!C$6,"YES","NO"))</f>
        <v/>
      </c>
      <c r="D337" s="3" t="str">
        <f>IF(ISBLANK('Monitor Data'!E337),"",IF('Monitor Data'!E337&gt;Statistics!D$6,"YES","NO"))</f>
        <v>NO</v>
      </c>
      <c r="E337" s="3" t="str">
        <f>IF(ISBLANK('Monitor Data'!G337),"",IF('Monitor Data'!G337&gt;Statistics!E$6,"YES","NO"))</f>
        <v>NO</v>
      </c>
      <c r="F337" s="3" t="str">
        <f>IF(ISBLANK('Monitor Data'!H337),"",IF('Monitor Data'!H337&gt;Statistics!F$6,"YES","NO"))</f>
        <v/>
      </c>
      <c r="G337" s="3" t="str">
        <f>IF(ISBLANK('Monitor Data'!J337),"",IF('Monitor Data'!J337&gt;Statistics!G$6,"YES","NO"))</f>
        <v/>
      </c>
      <c r="H337" s="3" t="str">
        <f>IF(ISBLANK('Monitor Data'!L337),"",IF('Monitor Data'!L337&gt;Statistics!H$6,"YES","NO"))</f>
        <v/>
      </c>
      <c r="I337" s="3" t="str">
        <f>IF(ISBLANK('Monitor Data'!M337),"",IF('Monitor Data'!M337&gt;Statistics!I$6,"YES","NO"))</f>
        <v>NO</v>
      </c>
      <c r="J337" s="3" t="str">
        <f>IF(ISBLANK('Monitor Data'!O337),"",IF('Monitor Data'!O337&gt;Statistics!J$6,"YES","NO"))</f>
        <v/>
      </c>
      <c r="K337" s="3" t="str">
        <f>IF(ISBLANK('Monitor Data'!P337),"",IF('Monitor Data'!P337&gt;Statistics!K$6,"YES","NO"))</f>
        <v>NO</v>
      </c>
      <c r="L337" s="3" t="str">
        <f>IF(ISBLANK('Monitor Data'!Q337),"",IF('Monitor Data'!Q337&gt;Statistics!L$6,"YES","NO"))</f>
        <v/>
      </c>
      <c r="M337" s="3" t="str">
        <f>IF(ISBLANK('Monitor Data'!R337),"",IF('Monitor Data'!R337&gt;Statistics!M$6,"YES","NO"))</f>
        <v/>
      </c>
      <c r="N337" s="3" t="str">
        <f>IF(ISBLANK('Monitor Data'!S337),"",IF('Monitor Data'!S337&gt;Statistics!N$6,"YES","NO"))</f>
        <v/>
      </c>
    </row>
    <row r="338" spans="1:14" x14ac:dyDescent="0.25">
      <c r="A338" s="8">
        <v>44533</v>
      </c>
      <c r="B338" s="3" t="str">
        <f>IF(ISBLANK('Monitor Data'!B338),"",IF('Monitor Data'!B338&gt;Statistics!B$6,"YES","NO"))</f>
        <v>NO</v>
      </c>
      <c r="C338" s="3" t="str">
        <f>IF(ISBLANK('Monitor Data'!D338),"",IF('Monitor Data'!D338&gt;Statistics!C$6,"YES","NO"))</f>
        <v>NO</v>
      </c>
      <c r="D338" s="3" t="str">
        <f>IF(ISBLANK('Monitor Data'!E338),"",IF('Monitor Data'!E338&gt;Statistics!D$6,"YES","NO"))</f>
        <v>NO</v>
      </c>
      <c r="E338" s="3" t="str">
        <f>IF(ISBLANK('Monitor Data'!G338),"",IF('Monitor Data'!G338&gt;Statistics!E$6,"YES","NO"))</f>
        <v>NO</v>
      </c>
      <c r="F338" s="3" t="str">
        <f>IF(ISBLANK('Monitor Data'!H338),"",IF('Monitor Data'!H338&gt;Statistics!F$6,"YES","NO"))</f>
        <v>NO</v>
      </c>
      <c r="G338" s="3" t="str">
        <f>IF(ISBLANK('Monitor Data'!J338),"",IF('Monitor Data'!J338&gt;Statistics!G$6,"YES","NO"))</f>
        <v>NO</v>
      </c>
      <c r="H338" s="3" t="str">
        <f>IF(ISBLANK('Monitor Data'!L338),"",IF('Monitor Data'!L338&gt;Statistics!H$6,"YES","NO"))</f>
        <v>NO</v>
      </c>
      <c r="I338" s="3" t="str">
        <f>IF(ISBLANK('Monitor Data'!M338),"",IF('Monitor Data'!M338&gt;Statistics!I$6,"YES","NO"))</f>
        <v>NO</v>
      </c>
      <c r="J338" s="3" t="str">
        <f>IF(ISBLANK('Monitor Data'!O338),"",IF('Monitor Data'!O338&gt;Statistics!J$6,"YES","NO"))</f>
        <v>NO</v>
      </c>
      <c r="K338" s="3" t="str">
        <f>IF(ISBLANK('Monitor Data'!P338),"",IF('Monitor Data'!P338&gt;Statistics!K$6,"YES","NO"))</f>
        <v>NO</v>
      </c>
      <c r="L338" s="3" t="str">
        <f>IF(ISBLANK('Monitor Data'!Q338),"",IF('Monitor Data'!Q338&gt;Statistics!L$6,"YES","NO"))</f>
        <v>NO</v>
      </c>
      <c r="M338" s="3" t="str">
        <f>IF(ISBLANK('Monitor Data'!R338),"",IF('Monitor Data'!R338&gt;Statistics!M$6,"YES","NO"))</f>
        <v>NO</v>
      </c>
      <c r="N338" s="3" t="str">
        <f>IF(ISBLANK('Monitor Data'!S338),"",IF('Monitor Data'!S338&gt;Statistics!N$6,"YES","NO"))</f>
        <v>NO</v>
      </c>
    </row>
    <row r="339" spans="1:14" x14ac:dyDescent="0.25">
      <c r="A339" s="8">
        <v>44534</v>
      </c>
      <c r="B339" s="3" t="str">
        <f>IF(ISBLANK('Monitor Data'!B339),"",IF('Monitor Data'!B339&gt;Statistics!B$6,"YES","NO"))</f>
        <v/>
      </c>
      <c r="C339" s="3" t="str">
        <f>IF(ISBLANK('Monitor Data'!D339),"",IF('Monitor Data'!D339&gt;Statistics!C$6,"YES","NO"))</f>
        <v/>
      </c>
      <c r="D339" s="3" t="str">
        <f>IF(ISBLANK('Monitor Data'!E339),"",IF('Monitor Data'!E339&gt;Statistics!D$6,"YES","NO"))</f>
        <v>NO</v>
      </c>
      <c r="E339" s="3" t="str">
        <f>IF(ISBLANK('Monitor Data'!G339),"",IF('Monitor Data'!G339&gt;Statistics!E$6,"YES","NO"))</f>
        <v>NO</v>
      </c>
      <c r="F339" s="3" t="str">
        <f>IF(ISBLANK('Monitor Data'!H339),"",IF('Monitor Data'!H339&gt;Statistics!F$6,"YES","NO"))</f>
        <v/>
      </c>
      <c r="G339" s="3" t="str">
        <f>IF(ISBLANK('Monitor Data'!J339),"",IF('Monitor Data'!J339&gt;Statistics!G$6,"YES","NO"))</f>
        <v/>
      </c>
      <c r="H339" s="3" t="str">
        <f>IF(ISBLANK('Monitor Data'!L339),"",IF('Monitor Data'!L339&gt;Statistics!H$6,"YES","NO"))</f>
        <v/>
      </c>
      <c r="I339" s="3" t="str">
        <f>IF(ISBLANK('Monitor Data'!M339),"",IF('Monitor Data'!M339&gt;Statistics!I$6,"YES","NO"))</f>
        <v>NO</v>
      </c>
      <c r="J339" s="3" t="str">
        <f>IF(ISBLANK('Monitor Data'!O339),"",IF('Monitor Data'!O339&gt;Statistics!J$6,"YES","NO"))</f>
        <v/>
      </c>
      <c r="K339" s="3" t="str">
        <f>IF(ISBLANK('Monitor Data'!P339),"",IF('Monitor Data'!P339&gt;Statistics!K$6,"YES","NO"))</f>
        <v>NO</v>
      </c>
      <c r="L339" s="3" t="str">
        <f>IF(ISBLANK('Monitor Data'!Q339),"",IF('Monitor Data'!Q339&gt;Statistics!L$6,"YES","NO"))</f>
        <v/>
      </c>
      <c r="M339" s="3" t="str">
        <f>IF(ISBLANK('Monitor Data'!R339),"",IF('Monitor Data'!R339&gt;Statistics!M$6,"YES","NO"))</f>
        <v/>
      </c>
      <c r="N339" s="3" t="str">
        <f>IF(ISBLANK('Monitor Data'!S339),"",IF('Monitor Data'!S339&gt;Statistics!N$6,"YES","NO"))</f>
        <v/>
      </c>
    </row>
    <row r="340" spans="1:14" x14ac:dyDescent="0.25">
      <c r="A340" s="8">
        <v>44535</v>
      </c>
      <c r="B340" s="3" t="str">
        <f>IF(ISBLANK('Monitor Data'!B340),"",IF('Monitor Data'!B340&gt;Statistics!B$6,"YES","NO"))</f>
        <v/>
      </c>
      <c r="C340" s="3" t="str">
        <f>IF(ISBLANK('Monitor Data'!D340),"",IF('Monitor Data'!D340&gt;Statistics!C$6,"YES","NO"))</f>
        <v/>
      </c>
      <c r="D340" s="3" t="str">
        <f>IF(ISBLANK('Monitor Data'!E340),"",IF('Monitor Data'!E340&gt;Statistics!D$6,"YES","NO"))</f>
        <v>NO</v>
      </c>
      <c r="E340" s="3" t="str">
        <f>IF(ISBLANK('Monitor Data'!G340),"",IF('Monitor Data'!G340&gt;Statistics!E$6,"YES","NO"))</f>
        <v>NO</v>
      </c>
      <c r="F340" s="3" t="str">
        <f>IF(ISBLANK('Monitor Data'!H340),"",IF('Monitor Data'!H340&gt;Statistics!F$6,"YES","NO"))</f>
        <v/>
      </c>
      <c r="G340" s="3" t="str">
        <f>IF(ISBLANK('Monitor Data'!J340),"",IF('Monitor Data'!J340&gt;Statistics!G$6,"YES","NO"))</f>
        <v/>
      </c>
      <c r="H340" s="3" t="str">
        <f>IF(ISBLANK('Monitor Data'!L340),"",IF('Monitor Data'!L340&gt;Statistics!H$6,"YES","NO"))</f>
        <v/>
      </c>
      <c r="I340" s="3" t="str">
        <f>IF(ISBLANK('Monitor Data'!M340),"",IF('Monitor Data'!M340&gt;Statistics!I$6,"YES","NO"))</f>
        <v>NO</v>
      </c>
      <c r="J340" s="3" t="str">
        <f>IF(ISBLANK('Monitor Data'!O340),"",IF('Monitor Data'!O340&gt;Statistics!J$6,"YES","NO"))</f>
        <v/>
      </c>
      <c r="K340" s="3" t="str">
        <f>IF(ISBLANK('Monitor Data'!P340),"",IF('Monitor Data'!P340&gt;Statistics!K$6,"YES","NO"))</f>
        <v>NO</v>
      </c>
      <c r="L340" s="3" t="str">
        <f>IF(ISBLANK('Monitor Data'!Q340),"",IF('Monitor Data'!Q340&gt;Statistics!L$6,"YES","NO"))</f>
        <v/>
      </c>
      <c r="M340" s="3" t="str">
        <f>IF(ISBLANK('Monitor Data'!R340),"",IF('Monitor Data'!R340&gt;Statistics!M$6,"YES","NO"))</f>
        <v/>
      </c>
      <c r="N340" s="3" t="str">
        <f>IF(ISBLANK('Monitor Data'!S340),"",IF('Monitor Data'!S340&gt;Statistics!N$6,"YES","NO"))</f>
        <v/>
      </c>
    </row>
    <row r="341" spans="1:14" x14ac:dyDescent="0.25">
      <c r="A341" s="8">
        <v>44536</v>
      </c>
      <c r="B341" s="3" t="str">
        <f>IF(ISBLANK('Monitor Data'!B341),"",IF('Monitor Data'!B341&gt;Statistics!B$6,"YES","NO"))</f>
        <v>NO</v>
      </c>
      <c r="C341" s="3" t="str">
        <f>IF(ISBLANK('Monitor Data'!D341),"",IF('Monitor Data'!D341&gt;Statistics!C$6,"YES","NO"))</f>
        <v>NO</v>
      </c>
      <c r="D341" s="3" t="str">
        <f>IF(ISBLANK('Monitor Data'!E341),"",IF('Monitor Data'!E341&gt;Statistics!D$6,"YES","NO"))</f>
        <v>NO</v>
      </c>
      <c r="E341" s="3" t="str">
        <f>IF(ISBLANK('Monitor Data'!G341),"",IF('Monitor Data'!G341&gt;Statistics!E$6,"YES","NO"))</f>
        <v>NO</v>
      </c>
      <c r="F341" s="3" t="str">
        <f>IF(ISBLANK('Monitor Data'!H341),"",IF('Monitor Data'!H341&gt;Statistics!F$6,"YES","NO"))</f>
        <v>NO</v>
      </c>
      <c r="G341" s="3" t="str">
        <f>IF(ISBLANK('Monitor Data'!J341),"",IF('Monitor Data'!J341&gt;Statistics!G$6,"YES","NO"))</f>
        <v>NO</v>
      </c>
      <c r="H341" s="3" t="str">
        <f>IF(ISBLANK('Monitor Data'!L341),"",IF('Monitor Data'!L341&gt;Statistics!H$6,"YES","NO"))</f>
        <v>NO</v>
      </c>
      <c r="I341" s="3" t="str">
        <f>IF(ISBLANK('Monitor Data'!M341),"",IF('Monitor Data'!M341&gt;Statistics!I$6,"YES","NO"))</f>
        <v>NO</v>
      </c>
      <c r="J341" s="3" t="str">
        <f>IF(ISBLANK('Monitor Data'!O341),"",IF('Monitor Data'!O341&gt;Statistics!J$6,"YES","NO"))</f>
        <v>NO</v>
      </c>
      <c r="K341" s="3" t="str">
        <f>IF(ISBLANK('Monitor Data'!P341),"",IF('Monitor Data'!P341&gt;Statistics!K$6,"YES","NO"))</f>
        <v>NO</v>
      </c>
      <c r="L341" s="3" t="str">
        <f>IF(ISBLANK('Monitor Data'!Q341),"",IF('Monitor Data'!Q341&gt;Statistics!L$6,"YES","NO"))</f>
        <v>NO</v>
      </c>
      <c r="M341" s="3" t="str">
        <f>IF(ISBLANK('Monitor Data'!R341),"",IF('Monitor Data'!R341&gt;Statistics!M$6,"YES","NO"))</f>
        <v>NO</v>
      </c>
      <c r="N341" s="3" t="str">
        <f>IF(ISBLANK('Monitor Data'!S341),"",IF('Monitor Data'!S341&gt;Statistics!N$6,"YES","NO"))</f>
        <v>NO</v>
      </c>
    </row>
    <row r="342" spans="1:14" x14ac:dyDescent="0.25">
      <c r="A342" s="8">
        <v>44537</v>
      </c>
      <c r="B342" s="3" t="str">
        <f>IF(ISBLANK('Monitor Data'!B342),"",IF('Monitor Data'!B342&gt;Statistics!B$6,"YES","NO"))</f>
        <v/>
      </c>
      <c r="C342" s="3" t="str">
        <f>IF(ISBLANK('Monitor Data'!D342),"",IF('Monitor Data'!D342&gt;Statistics!C$6,"YES","NO"))</f>
        <v/>
      </c>
      <c r="D342" s="3" t="str">
        <f>IF(ISBLANK('Monitor Data'!E342),"",IF('Monitor Data'!E342&gt;Statistics!D$6,"YES","NO"))</f>
        <v>NO</v>
      </c>
      <c r="E342" s="3" t="str">
        <f>IF(ISBLANK('Monitor Data'!G342),"",IF('Monitor Data'!G342&gt;Statistics!E$6,"YES","NO"))</f>
        <v>NO</v>
      </c>
      <c r="F342" s="3" t="str">
        <f>IF(ISBLANK('Monitor Data'!H342),"",IF('Monitor Data'!H342&gt;Statistics!F$6,"YES","NO"))</f>
        <v/>
      </c>
      <c r="G342" s="3" t="str">
        <f>IF(ISBLANK('Monitor Data'!J342),"",IF('Monitor Data'!J342&gt;Statistics!G$6,"YES","NO"))</f>
        <v/>
      </c>
      <c r="H342" s="3" t="str">
        <f>IF(ISBLANK('Monitor Data'!L342),"",IF('Monitor Data'!L342&gt;Statistics!H$6,"YES","NO"))</f>
        <v/>
      </c>
      <c r="I342" s="3" t="str">
        <f>IF(ISBLANK('Monitor Data'!M342),"",IF('Monitor Data'!M342&gt;Statistics!I$6,"YES","NO"))</f>
        <v>NO</v>
      </c>
      <c r="J342" s="3" t="str">
        <f>IF(ISBLANK('Monitor Data'!O342),"",IF('Monitor Data'!O342&gt;Statistics!J$6,"YES","NO"))</f>
        <v/>
      </c>
      <c r="K342" s="3" t="str">
        <f>IF(ISBLANK('Monitor Data'!P342),"",IF('Monitor Data'!P342&gt;Statistics!K$6,"YES","NO"))</f>
        <v>NO</v>
      </c>
      <c r="L342" s="3" t="str">
        <f>IF(ISBLANK('Monitor Data'!Q342),"",IF('Monitor Data'!Q342&gt;Statistics!L$6,"YES","NO"))</f>
        <v/>
      </c>
      <c r="M342" s="3" t="str">
        <f>IF(ISBLANK('Monitor Data'!R342),"",IF('Monitor Data'!R342&gt;Statistics!M$6,"YES","NO"))</f>
        <v/>
      </c>
      <c r="N342" s="3" t="str">
        <f>IF(ISBLANK('Monitor Data'!S342),"",IF('Monitor Data'!S342&gt;Statistics!N$6,"YES","NO"))</f>
        <v/>
      </c>
    </row>
    <row r="343" spans="1:14" x14ac:dyDescent="0.25">
      <c r="A343" s="8">
        <v>44538</v>
      </c>
      <c r="B343" s="3" t="str">
        <f>IF(ISBLANK('Monitor Data'!B343),"",IF('Monitor Data'!B343&gt;Statistics!B$6,"YES","NO"))</f>
        <v/>
      </c>
      <c r="C343" s="3" t="str">
        <f>IF(ISBLANK('Monitor Data'!D343),"",IF('Monitor Data'!D343&gt;Statistics!C$6,"YES","NO"))</f>
        <v/>
      </c>
      <c r="D343" s="3" t="str">
        <f>IF(ISBLANK('Monitor Data'!E343),"",IF('Monitor Data'!E343&gt;Statistics!D$6,"YES","NO"))</f>
        <v>NO</v>
      </c>
      <c r="E343" s="3" t="str">
        <f>IF(ISBLANK('Monitor Data'!G343),"",IF('Monitor Data'!G343&gt;Statistics!E$6,"YES","NO"))</f>
        <v>NO</v>
      </c>
      <c r="F343" s="3" t="str">
        <f>IF(ISBLANK('Monitor Data'!H343),"",IF('Monitor Data'!H343&gt;Statistics!F$6,"YES","NO"))</f>
        <v/>
      </c>
      <c r="G343" s="3" t="str">
        <f>IF(ISBLANK('Monitor Data'!J343),"",IF('Monitor Data'!J343&gt;Statistics!G$6,"YES","NO"))</f>
        <v/>
      </c>
      <c r="H343" s="3" t="str">
        <f>IF(ISBLANK('Monitor Data'!L343),"",IF('Monitor Data'!L343&gt;Statistics!H$6,"YES","NO"))</f>
        <v/>
      </c>
      <c r="I343" s="3" t="str">
        <f>IF(ISBLANK('Monitor Data'!M343),"",IF('Monitor Data'!M343&gt;Statistics!I$6,"YES","NO"))</f>
        <v>NO</v>
      </c>
      <c r="J343" s="3" t="str">
        <f>IF(ISBLANK('Monitor Data'!O343),"",IF('Monitor Data'!O343&gt;Statistics!J$6,"YES","NO"))</f>
        <v/>
      </c>
      <c r="K343" s="3" t="str">
        <f>IF(ISBLANK('Monitor Data'!P343),"",IF('Monitor Data'!P343&gt;Statistics!K$6,"YES","NO"))</f>
        <v>NO</v>
      </c>
      <c r="L343" s="3" t="str">
        <f>IF(ISBLANK('Monitor Data'!Q343),"",IF('Monitor Data'!Q343&gt;Statistics!L$6,"YES","NO"))</f>
        <v/>
      </c>
      <c r="M343" s="3" t="str">
        <f>IF(ISBLANK('Monitor Data'!R343),"",IF('Monitor Data'!R343&gt;Statistics!M$6,"YES","NO"))</f>
        <v/>
      </c>
      <c r="N343" s="3" t="str">
        <f>IF(ISBLANK('Monitor Data'!S343),"",IF('Monitor Data'!S343&gt;Statistics!N$6,"YES","NO"))</f>
        <v/>
      </c>
    </row>
    <row r="344" spans="1:14" x14ac:dyDescent="0.25">
      <c r="A344" s="8">
        <v>44539</v>
      </c>
      <c r="B344" s="3" t="str">
        <f>IF(ISBLANK('Monitor Data'!B344),"",IF('Monitor Data'!B344&gt;Statistics!B$6,"YES","NO"))</f>
        <v>NO</v>
      </c>
      <c r="C344" s="3" t="str">
        <f>IF(ISBLANK('Monitor Data'!D344),"",IF('Monitor Data'!D344&gt;Statistics!C$6,"YES","NO"))</f>
        <v>NO</v>
      </c>
      <c r="D344" s="3" t="str">
        <f>IF(ISBLANK('Monitor Data'!E344),"",IF('Monitor Data'!E344&gt;Statistics!D$6,"YES","NO"))</f>
        <v>NO</v>
      </c>
      <c r="E344" s="3" t="str">
        <f>IF(ISBLANK('Monitor Data'!G344),"",IF('Monitor Data'!G344&gt;Statistics!E$6,"YES","NO"))</f>
        <v>NO</v>
      </c>
      <c r="F344" s="3" t="str">
        <f>IF(ISBLANK('Monitor Data'!H344),"",IF('Monitor Data'!H344&gt;Statistics!F$6,"YES","NO"))</f>
        <v>NO</v>
      </c>
      <c r="G344" s="3" t="str">
        <f>IF(ISBLANK('Monitor Data'!J344),"",IF('Monitor Data'!J344&gt;Statistics!G$6,"YES","NO"))</f>
        <v>NO</v>
      </c>
      <c r="H344" s="3" t="str">
        <f>IF(ISBLANK('Monitor Data'!L344),"",IF('Monitor Data'!L344&gt;Statistics!H$6,"YES","NO"))</f>
        <v>NO</v>
      </c>
      <c r="I344" s="3" t="str">
        <f>IF(ISBLANK('Monitor Data'!M344),"",IF('Monitor Data'!M344&gt;Statistics!I$6,"YES","NO"))</f>
        <v>NO</v>
      </c>
      <c r="J344" s="3" t="str">
        <f>IF(ISBLANK('Monitor Data'!O344),"",IF('Monitor Data'!O344&gt;Statistics!J$6,"YES","NO"))</f>
        <v>NO</v>
      </c>
      <c r="K344" s="3" t="str">
        <f>IF(ISBLANK('Monitor Data'!P344),"",IF('Monitor Data'!P344&gt;Statistics!K$6,"YES","NO"))</f>
        <v>NO</v>
      </c>
      <c r="L344" s="3" t="str">
        <f>IF(ISBLANK('Monitor Data'!Q344),"",IF('Monitor Data'!Q344&gt;Statistics!L$6,"YES","NO"))</f>
        <v>NO</v>
      </c>
      <c r="M344" s="3" t="str">
        <f>IF(ISBLANK('Monitor Data'!R344),"",IF('Monitor Data'!R344&gt;Statistics!M$6,"YES","NO"))</f>
        <v>NO</v>
      </c>
      <c r="N344" s="3" t="str">
        <f>IF(ISBLANK('Monitor Data'!S344),"",IF('Monitor Data'!S344&gt;Statistics!N$6,"YES","NO"))</f>
        <v>NO</v>
      </c>
    </row>
    <row r="345" spans="1:14" x14ac:dyDescent="0.25">
      <c r="A345" s="8">
        <v>44540</v>
      </c>
      <c r="B345" s="3" t="str">
        <f>IF(ISBLANK('Monitor Data'!B345),"",IF('Monitor Data'!B345&gt;Statistics!B$6,"YES","NO"))</f>
        <v/>
      </c>
      <c r="C345" s="3" t="str">
        <f>IF(ISBLANK('Monitor Data'!D345),"",IF('Monitor Data'!D345&gt;Statistics!C$6,"YES","NO"))</f>
        <v/>
      </c>
      <c r="D345" s="3" t="str">
        <f>IF(ISBLANK('Monitor Data'!E345),"",IF('Monitor Data'!E345&gt;Statistics!D$6,"YES","NO"))</f>
        <v>NO</v>
      </c>
      <c r="E345" s="3" t="str">
        <f>IF(ISBLANK('Monitor Data'!G345),"",IF('Monitor Data'!G345&gt;Statistics!E$6,"YES","NO"))</f>
        <v>NO</v>
      </c>
      <c r="F345" s="3" t="str">
        <f>IF(ISBLANK('Monitor Data'!H345),"",IF('Monitor Data'!H345&gt;Statistics!F$6,"YES","NO"))</f>
        <v/>
      </c>
      <c r="G345" s="3" t="str">
        <f>IF(ISBLANK('Monitor Data'!J345),"",IF('Monitor Data'!J345&gt;Statistics!G$6,"YES","NO"))</f>
        <v/>
      </c>
      <c r="H345" s="3" t="str">
        <f>IF(ISBLANK('Monitor Data'!L345),"",IF('Monitor Data'!L345&gt;Statistics!H$6,"YES","NO"))</f>
        <v/>
      </c>
      <c r="I345" s="3" t="str">
        <f>IF(ISBLANK('Monitor Data'!M345),"",IF('Monitor Data'!M345&gt;Statistics!I$6,"YES","NO"))</f>
        <v>NO</v>
      </c>
      <c r="J345" s="3" t="str">
        <f>IF(ISBLANK('Monitor Data'!O345),"",IF('Monitor Data'!O345&gt;Statistics!J$6,"YES","NO"))</f>
        <v/>
      </c>
      <c r="K345" s="3" t="str">
        <f>IF(ISBLANK('Monitor Data'!P345),"",IF('Monitor Data'!P345&gt;Statistics!K$6,"YES","NO"))</f>
        <v>NO</v>
      </c>
      <c r="L345" s="3" t="str">
        <f>IF(ISBLANK('Monitor Data'!Q345),"",IF('Monitor Data'!Q345&gt;Statistics!L$6,"YES","NO"))</f>
        <v/>
      </c>
      <c r="M345" s="3" t="str">
        <f>IF(ISBLANK('Monitor Data'!R345),"",IF('Monitor Data'!R345&gt;Statistics!M$6,"YES","NO"))</f>
        <v/>
      </c>
      <c r="N345" s="3" t="str">
        <f>IF(ISBLANK('Monitor Data'!S345),"",IF('Monitor Data'!S345&gt;Statistics!N$6,"YES","NO"))</f>
        <v/>
      </c>
    </row>
    <row r="346" spans="1:14" x14ac:dyDescent="0.25">
      <c r="A346" s="8">
        <v>44541</v>
      </c>
      <c r="B346" s="3" t="str">
        <f>IF(ISBLANK('Monitor Data'!B346),"",IF('Monitor Data'!B346&gt;Statistics!B$6,"YES","NO"))</f>
        <v/>
      </c>
      <c r="C346" s="3" t="str">
        <f>IF(ISBLANK('Monitor Data'!D346),"",IF('Monitor Data'!D346&gt;Statistics!C$6,"YES","NO"))</f>
        <v/>
      </c>
      <c r="D346" s="3" t="str">
        <f>IF(ISBLANK('Monitor Data'!E346),"",IF('Monitor Data'!E346&gt;Statistics!D$6,"YES","NO"))</f>
        <v>NO</v>
      </c>
      <c r="E346" s="3" t="str">
        <f>IF(ISBLANK('Monitor Data'!G346),"",IF('Monitor Data'!G346&gt;Statistics!E$6,"YES","NO"))</f>
        <v>NO</v>
      </c>
      <c r="F346" s="3" t="str">
        <f>IF(ISBLANK('Monitor Data'!H346),"",IF('Monitor Data'!H346&gt;Statistics!F$6,"YES","NO"))</f>
        <v/>
      </c>
      <c r="G346" s="3" t="str">
        <f>IF(ISBLANK('Monitor Data'!J346),"",IF('Monitor Data'!J346&gt;Statistics!G$6,"YES","NO"))</f>
        <v/>
      </c>
      <c r="H346" s="3" t="str">
        <f>IF(ISBLANK('Monitor Data'!L346),"",IF('Monitor Data'!L346&gt;Statistics!H$6,"YES","NO"))</f>
        <v/>
      </c>
      <c r="I346" s="3" t="str">
        <f>IF(ISBLANK('Monitor Data'!M346),"",IF('Monitor Data'!M346&gt;Statistics!I$6,"YES","NO"))</f>
        <v>NO</v>
      </c>
      <c r="J346" s="3" t="str">
        <f>IF(ISBLANK('Monitor Data'!O346),"",IF('Monitor Data'!O346&gt;Statistics!J$6,"YES","NO"))</f>
        <v/>
      </c>
      <c r="K346" s="3" t="str">
        <f>IF(ISBLANK('Monitor Data'!P346),"",IF('Monitor Data'!P346&gt;Statistics!K$6,"YES","NO"))</f>
        <v>NO</v>
      </c>
      <c r="L346" s="3" t="str">
        <f>IF(ISBLANK('Monitor Data'!Q346),"",IF('Monitor Data'!Q346&gt;Statistics!L$6,"YES","NO"))</f>
        <v/>
      </c>
      <c r="M346" s="3" t="str">
        <f>IF(ISBLANK('Monitor Data'!R346),"",IF('Monitor Data'!R346&gt;Statistics!M$6,"YES","NO"))</f>
        <v/>
      </c>
      <c r="N346" s="3" t="str">
        <f>IF(ISBLANK('Monitor Data'!S346),"",IF('Monitor Data'!S346&gt;Statistics!N$6,"YES","NO"))</f>
        <v/>
      </c>
    </row>
    <row r="347" spans="1:14" x14ac:dyDescent="0.25">
      <c r="A347" s="8">
        <v>44542</v>
      </c>
      <c r="B347" s="3" t="str">
        <f>IF(ISBLANK('Monitor Data'!B347),"",IF('Monitor Data'!B347&gt;Statistics!B$6,"YES","NO"))</f>
        <v>NO</v>
      </c>
      <c r="C347" s="3" t="str">
        <f>IF(ISBLANK('Monitor Data'!D347),"",IF('Monitor Data'!D347&gt;Statistics!C$6,"YES","NO"))</f>
        <v>NO</v>
      </c>
      <c r="D347" s="3" t="str">
        <f>IF(ISBLANK('Monitor Data'!E347),"",IF('Monitor Data'!E347&gt;Statistics!D$6,"YES","NO"))</f>
        <v>NO</v>
      </c>
      <c r="E347" s="3" t="str">
        <f>IF(ISBLANK('Monitor Data'!G347),"",IF('Monitor Data'!G347&gt;Statistics!E$6,"YES","NO"))</f>
        <v>NO</v>
      </c>
      <c r="F347" s="3" t="str">
        <f>IF(ISBLANK('Monitor Data'!H347),"",IF('Monitor Data'!H347&gt;Statistics!F$6,"YES","NO"))</f>
        <v>NO</v>
      </c>
      <c r="G347" s="3" t="str">
        <f>IF(ISBLANK('Monitor Data'!J347),"",IF('Monitor Data'!J347&gt;Statistics!G$6,"YES","NO"))</f>
        <v>NO</v>
      </c>
      <c r="H347" s="3" t="str">
        <f>IF(ISBLANK('Monitor Data'!L347),"",IF('Monitor Data'!L347&gt;Statistics!H$6,"YES","NO"))</f>
        <v>NO</v>
      </c>
      <c r="I347" s="3" t="str">
        <f>IF(ISBLANK('Monitor Data'!M347),"",IF('Monitor Data'!M347&gt;Statistics!I$6,"YES","NO"))</f>
        <v>NO</v>
      </c>
      <c r="J347" s="3" t="str">
        <f>IF(ISBLANK('Monitor Data'!O347),"",IF('Monitor Data'!O347&gt;Statistics!J$6,"YES","NO"))</f>
        <v>NO</v>
      </c>
      <c r="K347" s="3" t="str">
        <f>IF(ISBLANK('Monitor Data'!P347),"",IF('Monitor Data'!P347&gt;Statistics!K$6,"YES","NO"))</f>
        <v>NO</v>
      </c>
      <c r="L347" s="3" t="str">
        <f>IF(ISBLANK('Monitor Data'!Q347),"",IF('Monitor Data'!Q347&gt;Statistics!L$6,"YES","NO"))</f>
        <v>NO</v>
      </c>
      <c r="M347" s="3" t="str">
        <f>IF(ISBLANK('Monitor Data'!R347),"",IF('Monitor Data'!R347&gt;Statistics!M$6,"YES","NO"))</f>
        <v>NO</v>
      </c>
      <c r="N347" s="3" t="str">
        <f>IF(ISBLANK('Monitor Data'!S347),"",IF('Monitor Data'!S347&gt;Statistics!N$6,"YES","NO"))</f>
        <v>NO</v>
      </c>
    </row>
    <row r="348" spans="1:14" x14ac:dyDescent="0.25">
      <c r="A348" s="8">
        <v>44543</v>
      </c>
      <c r="B348" s="3" t="str">
        <f>IF(ISBLANK('Monitor Data'!B348),"",IF('Monitor Data'!B348&gt;Statistics!B$6,"YES","NO"))</f>
        <v/>
      </c>
      <c r="C348" s="3" t="str">
        <f>IF(ISBLANK('Monitor Data'!D348),"",IF('Monitor Data'!D348&gt;Statistics!C$6,"YES","NO"))</f>
        <v/>
      </c>
      <c r="D348" s="3" t="str">
        <f>IF(ISBLANK('Monitor Data'!E348),"",IF('Monitor Data'!E348&gt;Statistics!D$6,"YES","NO"))</f>
        <v>NO</v>
      </c>
      <c r="E348" s="3" t="str">
        <f>IF(ISBLANK('Monitor Data'!G348),"",IF('Monitor Data'!G348&gt;Statistics!E$6,"YES","NO"))</f>
        <v>NO</v>
      </c>
      <c r="F348" s="3" t="str">
        <f>IF(ISBLANK('Monitor Data'!H348),"",IF('Monitor Data'!H348&gt;Statistics!F$6,"YES","NO"))</f>
        <v/>
      </c>
      <c r="G348" s="3" t="str">
        <f>IF(ISBLANK('Monitor Data'!J348),"",IF('Monitor Data'!J348&gt;Statistics!G$6,"YES","NO"))</f>
        <v/>
      </c>
      <c r="H348" s="3" t="str">
        <f>IF(ISBLANK('Monitor Data'!L348),"",IF('Monitor Data'!L348&gt;Statistics!H$6,"YES","NO"))</f>
        <v/>
      </c>
      <c r="I348" s="3" t="str">
        <f>IF(ISBLANK('Monitor Data'!M348),"",IF('Monitor Data'!M348&gt;Statistics!I$6,"YES","NO"))</f>
        <v>NO</v>
      </c>
      <c r="J348" s="3" t="str">
        <f>IF(ISBLANK('Monitor Data'!O348),"",IF('Monitor Data'!O348&gt;Statistics!J$6,"YES","NO"))</f>
        <v/>
      </c>
      <c r="K348" s="3" t="str">
        <f>IF(ISBLANK('Monitor Data'!P348),"",IF('Monitor Data'!P348&gt;Statistics!K$6,"YES","NO"))</f>
        <v>NO</v>
      </c>
      <c r="L348" s="3" t="str">
        <f>IF(ISBLANK('Monitor Data'!Q348),"",IF('Monitor Data'!Q348&gt;Statistics!L$6,"YES","NO"))</f>
        <v/>
      </c>
      <c r="M348" s="3" t="str">
        <f>IF(ISBLANK('Monitor Data'!R348),"",IF('Monitor Data'!R348&gt;Statistics!M$6,"YES","NO"))</f>
        <v/>
      </c>
      <c r="N348" s="3" t="str">
        <f>IF(ISBLANK('Monitor Data'!S348),"",IF('Monitor Data'!S348&gt;Statistics!N$6,"YES","NO"))</f>
        <v/>
      </c>
    </row>
    <row r="349" spans="1:14" x14ac:dyDescent="0.25">
      <c r="A349" s="8">
        <v>44544</v>
      </c>
      <c r="B349" s="3" t="str">
        <f>IF(ISBLANK('Monitor Data'!B349),"",IF('Monitor Data'!B349&gt;Statistics!B$6,"YES","NO"))</f>
        <v/>
      </c>
      <c r="C349" s="3" t="str">
        <f>IF(ISBLANK('Monitor Data'!D349),"",IF('Monitor Data'!D349&gt;Statistics!C$6,"YES","NO"))</f>
        <v/>
      </c>
      <c r="D349" s="3" t="str">
        <f>IF(ISBLANK('Monitor Data'!E349),"",IF('Monitor Data'!E349&gt;Statistics!D$6,"YES","NO"))</f>
        <v>NO</v>
      </c>
      <c r="E349" s="3" t="str">
        <f>IF(ISBLANK('Monitor Data'!G349),"",IF('Monitor Data'!G349&gt;Statistics!E$6,"YES","NO"))</f>
        <v>NO</v>
      </c>
      <c r="F349" s="3" t="str">
        <f>IF(ISBLANK('Monitor Data'!H349),"",IF('Monitor Data'!H349&gt;Statistics!F$6,"YES","NO"))</f>
        <v/>
      </c>
      <c r="G349" s="3" t="str">
        <f>IF(ISBLANK('Monitor Data'!J349),"",IF('Monitor Data'!J349&gt;Statistics!G$6,"YES","NO"))</f>
        <v/>
      </c>
      <c r="H349" s="3" t="str">
        <f>IF(ISBLANK('Monitor Data'!L349),"",IF('Monitor Data'!L349&gt;Statistics!H$6,"YES","NO"))</f>
        <v/>
      </c>
      <c r="I349" s="3" t="str">
        <f>IF(ISBLANK('Monitor Data'!M349),"",IF('Monitor Data'!M349&gt;Statistics!I$6,"YES","NO"))</f>
        <v>NO</v>
      </c>
      <c r="J349" s="3" t="str">
        <f>IF(ISBLANK('Monitor Data'!O349),"",IF('Monitor Data'!O349&gt;Statistics!J$6,"YES","NO"))</f>
        <v/>
      </c>
      <c r="K349" s="3" t="str">
        <f>IF(ISBLANK('Monitor Data'!P349),"",IF('Monitor Data'!P349&gt;Statistics!K$6,"YES","NO"))</f>
        <v>NO</v>
      </c>
      <c r="L349" s="3" t="str">
        <f>IF(ISBLANK('Monitor Data'!Q349),"",IF('Monitor Data'!Q349&gt;Statistics!L$6,"YES","NO"))</f>
        <v/>
      </c>
      <c r="M349" s="3" t="str">
        <f>IF(ISBLANK('Monitor Data'!R349),"",IF('Monitor Data'!R349&gt;Statistics!M$6,"YES","NO"))</f>
        <v/>
      </c>
      <c r="N349" s="3" t="str">
        <f>IF(ISBLANK('Monitor Data'!S349),"",IF('Monitor Data'!S349&gt;Statistics!N$6,"YES","NO"))</f>
        <v/>
      </c>
    </row>
    <row r="350" spans="1:14" x14ac:dyDescent="0.25">
      <c r="A350" s="8">
        <v>44545</v>
      </c>
      <c r="B350" s="3" t="str">
        <f>IF(ISBLANK('Monitor Data'!B350),"",IF('Monitor Data'!B350&gt;Statistics!B$6,"YES","NO"))</f>
        <v>NO</v>
      </c>
      <c r="C350" s="3" t="str">
        <f>IF(ISBLANK('Monitor Data'!D350),"",IF('Monitor Data'!D350&gt;Statistics!C$6,"YES","NO"))</f>
        <v>NO</v>
      </c>
      <c r="D350" s="3" t="str">
        <f>IF(ISBLANK('Monitor Data'!E350),"",IF('Monitor Data'!E350&gt;Statistics!D$6,"YES","NO"))</f>
        <v>NO</v>
      </c>
      <c r="E350" s="3" t="str">
        <f>IF(ISBLANK('Monitor Data'!G350),"",IF('Monitor Data'!G350&gt;Statistics!E$6,"YES","NO"))</f>
        <v>NO</v>
      </c>
      <c r="F350" s="3" t="str">
        <f>IF(ISBLANK('Monitor Data'!H350),"",IF('Monitor Data'!H350&gt;Statistics!F$6,"YES","NO"))</f>
        <v/>
      </c>
      <c r="G350" s="3" t="str">
        <f>IF(ISBLANK('Monitor Data'!J350),"",IF('Monitor Data'!J350&gt;Statistics!G$6,"YES","NO"))</f>
        <v>NO</v>
      </c>
      <c r="H350" s="3" t="str">
        <f>IF(ISBLANK('Monitor Data'!L350),"",IF('Monitor Data'!L350&gt;Statistics!H$6,"YES","NO"))</f>
        <v/>
      </c>
      <c r="I350" s="3" t="str">
        <f>IF(ISBLANK('Monitor Data'!M350),"",IF('Monitor Data'!M350&gt;Statistics!I$6,"YES","NO"))</f>
        <v>NO</v>
      </c>
      <c r="J350" s="3" t="str">
        <f>IF(ISBLANK('Monitor Data'!O350),"",IF('Monitor Data'!O350&gt;Statistics!J$6,"YES","NO"))</f>
        <v>YES</v>
      </c>
      <c r="K350" s="3" t="str">
        <f>IF(ISBLANK('Monitor Data'!P350),"",IF('Monitor Data'!P350&gt;Statistics!K$6,"YES","NO"))</f>
        <v>NO</v>
      </c>
      <c r="L350" s="3" t="str">
        <f>IF(ISBLANK('Monitor Data'!Q350),"",IF('Monitor Data'!Q350&gt;Statistics!L$6,"YES","NO"))</f>
        <v>NO</v>
      </c>
      <c r="M350" s="3" t="str">
        <f>IF(ISBLANK('Monitor Data'!R350),"",IF('Monitor Data'!R350&gt;Statistics!M$6,"YES","NO"))</f>
        <v>YES</v>
      </c>
      <c r="N350" s="3" t="str">
        <f>IF(ISBLANK('Monitor Data'!S350),"",IF('Monitor Data'!S350&gt;Statistics!N$6,"YES","NO"))</f>
        <v>NO</v>
      </c>
    </row>
    <row r="351" spans="1:14" x14ac:dyDescent="0.25">
      <c r="A351" s="8">
        <v>44546</v>
      </c>
      <c r="B351" s="3" t="str">
        <f>IF(ISBLANK('Monitor Data'!B351),"",IF('Monitor Data'!B351&gt;Statistics!B$6,"YES","NO"))</f>
        <v/>
      </c>
      <c r="C351" s="3" t="str">
        <f>IF(ISBLANK('Monitor Data'!D351),"",IF('Monitor Data'!D351&gt;Statistics!C$6,"YES","NO"))</f>
        <v/>
      </c>
      <c r="D351" s="3" t="str">
        <f>IF(ISBLANK('Monitor Data'!E351),"",IF('Monitor Data'!E351&gt;Statistics!D$6,"YES","NO"))</f>
        <v>NO</v>
      </c>
      <c r="E351" s="3" t="str">
        <f>IF(ISBLANK('Monitor Data'!G351),"",IF('Monitor Data'!G351&gt;Statistics!E$6,"YES","NO"))</f>
        <v>NO</v>
      </c>
      <c r="F351" s="3" t="str">
        <f>IF(ISBLANK('Monitor Data'!H351),"",IF('Monitor Data'!H351&gt;Statistics!F$6,"YES","NO"))</f>
        <v/>
      </c>
      <c r="G351" s="3" t="str">
        <f>IF(ISBLANK('Monitor Data'!J351),"",IF('Monitor Data'!J351&gt;Statistics!G$6,"YES","NO"))</f>
        <v/>
      </c>
      <c r="H351" s="3" t="str">
        <f>IF(ISBLANK('Monitor Data'!L351),"",IF('Monitor Data'!L351&gt;Statistics!H$6,"YES","NO"))</f>
        <v/>
      </c>
      <c r="I351" s="3" t="str">
        <f>IF(ISBLANK('Monitor Data'!M351),"",IF('Monitor Data'!M351&gt;Statistics!I$6,"YES","NO"))</f>
        <v>NO</v>
      </c>
      <c r="J351" s="3" t="str">
        <f>IF(ISBLANK('Monitor Data'!O351),"",IF('Monitor Data'!O351&gt;Statistics!J$6,"YES","NO"))</f>
        <v/>
      </c>
      <c r="K351" s="3" t="str">
        <f>IF(ISBLANK('Monitor Data'!P351),"",IF('Monitor Data'!P351&gt;Statistics!K$6,"YES","NO"))</f>
        <v>NO</v>
      </c>
      <c r="L351" s="3" t="str">
        <f>IF(ISBLANK('Monitor Data'!Q351),"",IF('Monitor Data'!Q351&gt;Statistics!L$6,"YES","NO"))</f>
        <v/>
      </c>
      <c r="M351" s="3" t="str">
        <f>IF(ISBLANK('Monitor Data'!R351),"",IF('Monitor Data'!R351&gt;Statistics!M$6,"YES","NO"))</f>
        <v/>
      </c>
      <c r="N351" s="3" t="str">
        <f>IF(ISBLANK('Monitor Data'!S351),"",IF('Monitor Data'!S351&gt;Statistics!N$6,"YES","NO"))</f>
        <v/>
      </c>
    </row>
    <row r="352" spans="1:14" x14ac:dyDescent="0.25">
      <c r="A352" s="8">
        <v>44547</v>
      </c>
      <c r="B352" s="3" t="str">
        <f>IF(ISBLANK('Monitor Data'!B352),"",IF('Monitor Data'!B352&gt;Statistics!B$6,"YES","NO"))</f>
        <v/>
      </c>
      <c r="C352" s="3" t="str">
        <f>IF(ISBLANK('Monitor Data'!D352),"",IF('Monitor Data'!D352&gt;Statistics!C$6,"YES","NO"))</f>
        <v/>
      </c>
      <c r="D352" s="3" t="str">
        <f>IF(ISBLANK('Monitor Data'!E352),"",IF('Monitor Data'!E352&gt;Statistics!D$6,"YES","NO"))</f>
        <v>NO</v>
      </c>
      <c r="E352" s="3" t="str">
        <f>IF(ISBLANK('Monitor Data'!G352),"",IF('Monitor Data'!G352&gt;Statistics!E$6,"YES","NO"))</f>
        <v>NO</v>
      </c>
      <c r="F352" s="3" t="str">
        <f>IF(ISBLANK('Monitor Data'!H352),"",IF('Monitor Data'!H352&gt;Statistics!F$6,"YES","NO"))</f>
        <v/>
      </c>
      <c r="G352" s="3" t="str">
        <f>IF(ISBLANK('Monitor Data'!J352),"",IF('Monitor Data'!J352&gt;Statistics!G$6,"YES","NO"))</f>
        <v/>
      </c>
      <c r="H352" s="3" t="str">
        <f>IF(ISBLANK('Monitor Data'!L352),"",IF('Monitor Data'!L352&gt;Statistics!H$6,"YES","NO"))</f>
        <v/>
      </c>
      <c r="I352" s="3" t="str">
        <f>IF(ISBLANK('Monitor Data'!M352),"",IF('Monitor Data'!M352&gt;Statistics!I$6,"YES","NO"))</f>
        <v>NO</v>
      </c>
      <c r="J352" s="3" t="str">
        <f>IF(ISBLANK('Monitor Data'!O352),"",IF('Monitor Data'!O352&gt;Statistics!J$6,"YES","NO"))</f>
        <v/>
      </c>
      <c r="K352" s="3" t="str">
        <f>IF(ISBLANK('Monitor Data'!P352),"",IF('Monitor Data'!P352&gt;Statistics!K$6,"YES","NO"))</f>
        <v>NO</v>
      </c>
      <c r="L352" s="3" t="str">
        <f>IF(ISBLANK('Monitor Data'!Q352),"",IF('Monitor Data'!Q352&gt;Statistics!L$6,"YES","NO"))</f>
        <v/>
      </c>
      <c r="M352" s="3" t="str">
        <f>IF(ISBLANK('Monitor Data'!R352),"",IF('Monitor Data'!R352&gt;Statistics!M$6,"YES","NO"))</f>
        <v/>
      </c>
      <c r="N352" s="3" t="str">
        <f>IF(ISBLANK('Monitor Data'!S352),"",IF('Monitor Data'!S352&gt;Statistics!N$6,"YES","NO"))</f>
        <v/>
      </c>
    </row>
    <row r="353" spans="1:14" x14ac:dyDescent="0.25">
      <c r="A353" s="8">
        <v>44548</v>
      </c>
      <c r="B353" s="3" t="str">
        <f>IF(ISBLANK('Monitor Data'!B353),"",IF('Monitor Data'!B353&gt;Statistics!B$6,"YES","NO"))</f>
        <v>NO</v>
      </c>
      <c r="C353" s="3" t="str">
        <f>IF(ISBLANK('Monitor Data'!D353),"",IF('Monitor Data'!D353&gt;Statistics!C$6,"YES","NO"))</f>
        <v>NO</v>
      </c>
      <c r="D353" s="3" t="str">
        <f>IF(ISBLANK('Monitor Data'!E353),"",IF('Monitor Data'!E353&gt;Statistics!D$6,"YES","NO"))</f>
        <v>NO</v>
      </c>
      <c r="E353" s="3" t="str">
        <f>IF(ISBLANK('Monitor Data'!G353),"",IF('Monitor Data'!G353&gt;Statistics!E$6,"YES","NO"))</f>
        <v>NO</v>
      </c>
      <c r="F353" s="3" t="str">
        <f>IF(ISBLANK('Monitor Data'!H353),"",IF('Monitor Data'!H353&gt;Statistics!F$6,"YES","NO"))</f>
        <v/>
      </c>
      <c r="G353" s="3" t="str">
        <f>IF(ISBLANK('Monitor Data'!J353),"",IF('Monitor Data'!J353&gt;Statistics!G$6,"YES","NO"))</f>
        <v>NO</v>
      </c>
      <c r="H353" s="3" t="str">
        <f>IF(ISBLANK('Monitor Data'!L353),"",IF('Monitor Data'!L353&gt;Statistics!H$6,"YES","NO"))</f>
        <v>NO</v>
      </c>
      <c r="I353" s="3" t="str">
        <f>IF(ISBLANK('Monitor Data'!M353),"",IF('Monitor Data'!M353&gt;Statistics!I$6,"YES","NO"))</f>
        <v>NO</v>
      </c>
      <c r="J353" s="3" t="str">
        <f>IF(ISBLANK('Monitor Data'!O353),"",IF('Monitor Data'!O353&gt;Statistics!J$6,"YES","NO"))</f>
        <v>NO</v>
      </c>
      <c r="K353" s="3" t="str">
        <f>IF(ISBLANK('Monitor Data'!P353),"",IF('Monitor Data'!P353&gt;Statistics!K$6,"YES","NO"))</f>
        <v>NO</v>
      </c>
      <c r="L353" s="3" t="str">
        <f>IF(ISBLANK('Monitor Data'!Q353),"",IF('Monitor Data'!Q353&gt;Statistics!L$6,"YES","NO"))</f>
        <v>YES</v>
      </c>
      <c r="M353" s="3" t="str">
        <f>IF(ISBLANK('Monitor Data'!R353),"",IF('Monitor Data'!R353&gt;Statistics!M$6,"YES","NO"))</f>
        <v>NO</v>
      </c>
      <c r="N353" s="3" t="str">
        <f>IF(ISBLANK('Monitor Data'!S353),"",IF('Monitor Data'!S353&gt;Statistics!N$6,"YES","NO"))</f>
        <v>NO</v>
      </c>
    </row>
    <row r="354" spans="1:14" x14ac:dyDescent="0.25">
      <c r="A354" s="8">
        <v>44549</v>
      </c>
      <c r="B354" s="3" t="str">
        <f>IF(ISBLANK('Monitor Data'!B354),"",IF('Monitor Data'!B354&gt;Statistics!B$6,"YES","NO"))</f>
        <v/>
      </c>
      <c r="C354" s="3" t="str">
        <f>IF(ISBLANK('Monitor Data'!D354),"",IF('Monitor Data'!D354&gt;Statistics!C$6,"YES","NO"))</f>
        <v/>
      </c>
      <c r="D354" s="3" t="str">
        <f>IF(ISBLANK('Monitor Data'!E354),"",IF('Monitor Data'!E354&gt;Statistics!D$6,"YES","NO"))</f>
        <v>NO</v>
      </c>
      <c r="E354" s="3" t="str">
        <f>IF(ISBLANK('Monitor Data'!G354),"",IF('Monitor Data'!G354&gt;Statistics!E$6,"YES","NO"))</f>
        <v>NO</v>
      </c>
      <c r="F354" s="3" t="str">
        <f>IF(ISBLANK('Monitor Data'!H354),"",IF('Monitor Data'!H354&gt;Statistics!F$6,"YES","NO"))</f>
        <v/>
      </c>
      <c r="G354" s="3" t="str">
        <f>IF(ISBLANK('Monitor Data'!J354),"",IF('Monitor Data'!J354&gt;Statistics!G$6,"YES","NO"))</f>
        <v/>
      </c>
      <c r="H354" s="3" t="str">
        <f>IF(ISBLANK('Monitor Data'!L354),"",IF('Monitor Data'!L354&gt;Statistics!H$6,"YES","NO"))</f>
        <v/>
      </c>
      <c r="I354" s="3" t="str">
        <f>IF(ISBLANK('Monitor Data'!M354),"",IF('Monitor Data'!M354&gt;Statistics!I$6,"YES","NO"))</f>
        <v>NO</v>
      </c>
      <c r="J354" s="3" t="str">
        <f>IF(ISBLANK('Monitor Data'!O354),"",IF('Monitor Data'!O354&gt;Statistics!J$6,"YES","NO"))</f>
        <v/>
      </c>
      <c r="K354" s="3" t="str">
        <f>IF(ISBLANK('Monitor Data'!P354),"",IF('Monitor Data'!P354&gt;Statistics!K$6,"YES","NO"))</f>
        <v>NO</v>
      </c>
      <c r="L354" s="3" t="str">
        <f>IF(ISBLANK('Monitor Data'!Q354),"",IF('Monitor Data'!Q354&gt;Statistics!L$6,"YES","NO"))</f>
        <v/>
      </c>
      <c r="M354" s="3" t="str">
        <f>IF(ISBLANK('Monitor Data'!R354),"",IF('Monitor Data'!R354&gt;Statistics!M$6,"YES","NO"))</f>
        <v/>
      </c>
      <c r="N354" s="3" t="str">
        <f>IF(ISBLANK('Monitor Data'!S354),"",IF('Monitor Data'!S354&gt;Statistics!N$6,"YES","NO"))</f>
        <v/>
      </c>
    </row>
    <row r="355" spans="1:14" x14ac:dyDescent="0.25">
      <c r="A355" s="8">
        <v>44550</v>
      </c>
      <c r="B355" s="3" t="str">
        <f>IF(ISBLANK('Monitor Data'!B355),"",IF('Monitor Data'!B355&gt;Statistics!B$6,"YES","NO"))</f>
        <v/>
      </c>
      <c r="C355" s="3" t="str">
        <f>IF(ISBLANK('Monitor Data'!D355),"",IF('Monitor Data'!D355&gt;Statistics!C$6,"YES","NO"))</f>
        <v/>
      </c>
      <c r="D355" s="3" t="str">
        <f>IF(ISBLANK('Monitor Data'!E355),"",IF('Monitor Data'!E355&gt;Statistics!D$6,"YES","NO"))</f>
        <v>NO</v>
      </c>
      <c r="E355" s="3" t="str">
        <f>IF(ISBLANK('Monitor Data'!G355),"",IF('Monitor Data'!G355&gt;Statistics!E$6,"YES","NO"))</f>
        <v>NO</v>
      </c>
      <c r="F355" s="3" t="str">
        <f>IF(ISBLANK('Monitor Data'!H355),"",IF('Monitor Data'!H355&gt;Statistics!F$6,"YES","NO"))</f>
        <v/>
      </c>
      <c r="G355" s="3" t="str">
        <f>IF(ISBLANK('Monitor Data'!J355),"",IF('Monitor Data'!J355&gt;Statistics!G$6,"YES","NO"))</f>
        <v/>
      </c>
      <c r="H355" s="3" t="str">
        <f>IF(ISBLANK('Monitor Data'!L355),"",IF('Monitor Data'!L355&gt;Statistics!H$6,"YES","NO"))</f>
        <v/>
      </c>
      <c r="I355" s="3" t="str">
        <f>IF(ISBLANK('Monitor Data'!M355),"",IF('Monitor Data'!M355&gt;Statistics!I$6,"YES","NO"))</f>
        <v>NO</v>
      </c>
      <c r="J355" s="3" t="str">
        <f>IF(ISBLANK('Monitor Data'!O355),"",IF('Monitor Data'!O355&gt;Statistics!J$6,"YES","NO"))</f>
        <v/>
      </c>
      <c r="K355" s="3" t="str">
        <f>IF(ISBLANK('Monitor Data'!P355),"",IF('Monitor Data'!P355&gt;Statistics!K$6,"YES","NO"))</f>
        <v>NO</v>
      </c>
      <c r="L355" s="3" t="str">
        <f>IF(ISBLANK('Monitor Data'!Q355),"",IF('Monitor Data'!Q355&gt;Statistics!L$6,"YES","NO"))</f>
        <v/>
      </c>
      <c r="M355" s="3" t="str">
        <f>IF(ISBLANK('Monitor Data'!R355),"",IF('Monitor Data'!R355&gt;Statistics!M$6,"YES","NO"))</f>
        <v/>
      </c>
      <c r="N355" s="3" t="str">
        <f>IF(ISBLANK('Monitor Data'!S355),"",IF('Monitor Data'!S355&gt;Statistics!N$6,"YES","NO"))</f>
        <v/>
      </c>
    </row>
    <row r="356" spans="1:14" x14ac:dyDescent="0.25">
      <c r="A356" s="8">
        <v>44551</v>
      </c>
      <c r="B356" s="3" t="str">
        <f>IF(ISBLANK('Monitor Data'!B356),"",IF('Monitor Data'!B356&gt;Statistics!B$6,"YES","NO"))</f>
        <v>NO</v>
      </c>
      <c r="C356" s="3" t="str">
        <f>IF(ISBLANK('Monitor Data'!D356),"",IF('Monitor Data'!D356&gt;Statistics!C$6,"YES","NO"))</f>
        <v>NO</v>
      </c>
      <c r="D356" s="3" t="str">
        <f>IF(ISBLANK('Monitor Data'!E356),"",IF('Monitor Data'!E356&gt;Statistics!D$6,"YES","NO"))</f>
        <v>NO</v>
      </c>
      <c r="E356" s="3" t="str">
        <f>IF(ISBLANK('Monitor Data'!G356),"",IF('Monitor Data'!G356&gt;Statistics!E$6,"YES","NO"))</f>
        <v>NO</v>
      </c>
      <c r="F356" s="3" t="str">
        <f>IF(ISBLANK('Monitor Data'!H356),"",IF('Monitor Data'!H356&gt;Statistics!F$6,"YES","NO"))</f>
        <v/>
      </c>
      <c r="G356" s="3" t="str">
        <f>IF(ISBLANK('Monitor Data'!J356),"",IF('Monitor Data'!J356&gt;Statistics!G$6,"YES","NO"))</f>
        <v>NO</v>
      </c>
      <c r="H356" s="3" t="str">
        <f>IF(ISBLANK('Monitor Data'!L356),"",IF('Monitor Data'!L356&gt;Statistics!H$6,"YES","NO"))</f>
        <v>NO</v>
      </c>
      <c r="I356" s="3" t="str">
        <f>IF(ISBLANK('Monitor Data'!M356),"",IF('Monitor Data'!M356&gt;Statistics!I$6,"YES","NO"))</f>
        <v>NO</v>
      </c>
      <c r="J356" s="3" t="str">
        <f>IF(ISBLANK('Monitor Data'!O356),"",IF('Monitor Data'!O356&gt;Statistics!J$6,"YES","NO"))</f>
        <v>NO</v>
      </c>
      <c r="K356" s="3" t="str">
        <f>IF(ISBLANK('Monitor Data'!P356),"",IF('Monitor Data'!P356&gt;Statistics!K$6,"YES","NO"))</f>
        <v>NO</v>
      </c>
      <c r="L356" s="3" t="str">
        <f>IF(ISBLANK('Monitor Data'!Q356),"",IF('Monitor Data'!Q356&gt;Statistics!L$6,"YES","NO"))</f>
        <v>NO</v>
      </c>
      <c r="M356" s="3" t="str">
        <f>IF(ISBLANK('Monitor Data'!R356),"",IF('Monitor Data'!R356&gt;Statistics!M$6,"YES","NO"))</f>
        <v>NO</v>
      </c>
      <c r="N356" s="3" t="str">
        <f>IF(ISBLANK('Monitor Data'!S356),"",IF('Monitor Data'!S356&gt;Statistics!N$6,"YES","NO"))</f>
        <v/>
      </c>
    </row>
    <row r="357" spans="1:14" x14ac:dyDescent="0.25">
      <c r="A357" s="8">
        <v>44552</v>
      </c>
      <c r="B357" s="3" t="str">
        <f>IF(ISBLANK('Monitor Data'!B357),"",IF('Monitor Data'!B357&gt;Statistics!B$6,"YES","NO"))</f>
        <v/>
      </c>
      <c r="C357" s="3" t="str">
        <f>IF(ISBLANK('Monitor Data'!D357),"",IF('Monitor Data'!D357&gt;Statistics!C$6,"YES","NO"))</f>
        <v/>
      </c>
      <c r="D357" s="3" t="str">
        <f>IF(ISBLANK('Monitor Data'!E357),"",IF('Monitor Data'!E357&gt;Statistics!D$6,"YES","NO"))</f>
        <v>NO</v>
      </c>
      <c r="E357" s="3" t="str">
        <f>IF(ISBLANK('Monitor Data'!G357),"",IF('Monitor Data'!G357&gt;Statistics!E$6,"YES","NO"))</f>
        <v>NO</v>
      </c>
      <c r="F357" s="3" t="str">
        <f>IF(ISBLANK('Monitor Data'!H357),"",IF('Monitor Data'!H357&gt;Statistics!F$6,"YES","NO"))</f>
        <v/>
      </c>
      <c r="G357" s="3" t="str">
        <f>IF(ISBLANK('Monitor Data'!J357),"",IF('Monitor Data'!J357&gt;Statistics!G$6,"YES","NO"))</f>
        <v/>
      </c>
      <c r="H357" s="3" t="str">
        <f>IF(ISBLANK('Monitor Data'!L357),"",IF('Monitor Data'!L357&gt;Statistics!H$6,"YES","NO"))</f>
        <v/>
      </c>
      <c r="I357" s="3" t="str">
        <f>IF(ISBLANK('Monitor Data'!M357),"",IF('Monitor Data'!M357&gt;Statistics!I$6,"YES","NO"))</f>
        <v>YES</v>
      </c>
      <c r="J357" s="3" t="str">
        <f>IF(ISBLANK('Monitor Data'!O357),"",IF('Monitor Data'!O357&gt;Statistics!J$6,"YES","NO"))</f>
        <v/>
      </c>
      <c r="K357" s="3" t="str">
        <f>IF(ISBLANK('Monitor Data'!P357),"",IF('Monitor Data'!P357&gt;Statistics!K$6,"YES","NO"))</f>
        <v>NO</v>
      </c>
      <c r="L357" s="3" t="str">
        <f>IF(ISBLANK('Monitor Data'!Q357),"",IF('Monitor Data'!Q357&gt;Statistics!L$6,"YES","NO"))</f>
        <v/>
      </c>
      <c r="M357" s="3" t="str">
        <f>IF(ISBLANK('Monitor Data'!R357),"",IF('Monitor Data'!R357&gt;Statistics!M$6,"YES","NO"))</f>
        <v/>
      </c>
      <c r="N357" s="3" t="str">
        <f>IF(ISBLANK('Monitor Data'!S357),"",IF('Monitor Data'!S357&gt;Statistics!N$6,"YES","NO"))</f>
        <v/>
      </c>
    </row>
    <row r="358" spans="1:14" x14ac:dyDescent="0.25">
      <c r="A358" s="8">
        <v>44553</v>
      </c>
      <c r="B358" s="3" t="str">
        <f>IF(ISBLANK('Monitor Data'!B358),"",IF('Monitor Data'!B358&gt;Statistics!B$6,"YES","NO"))</f>
        <v/>
      </c>
      <c r="C358" s="3" t="str">
        <f>IF(ISBLANK('Monitor Data'!D358),"",IF('Monitor Data'!D358&gt;Statistics!C$6,"YES","NO"))</f>
        <v/>
      </c>
      <c r="D358" s="3" t="str">
        <f>IF(ISBLANK('Monitor Data'!E358),"",IF('Monitor Data'!E358&gt;Statistics!D$6,"YES","NO"))</f>
        <v>NO</v>
      </c>
      <c r="E358" s="3" t="str">
        <f>IF(ISBLANK('Monitor Data'!G358),"",IF('Monitor Data'!G358&gt;Statistics!E$6,"YES","NO"))</f>
        <v>NO</v>
      </c>
      <c r="F358" s="3" t="str">
        <f>IF(ISBLANK('Monitor Data'!H358),"",IF('Monitor Data'!H358&gt;Statistics!F$6,"YES","NO"))</f>
        <v>NO</v>
      </c>
      <c r="G358" s="3" t="str">
        <f>IF(ISBLANK('Monitor Data'!J358),"",IF('Monitor Data'!J358&gt;Statistics!G$6,"YES","NO"))</f>
        <v/>
      </c>
      <c r="H358" s="3" t="str">
        <f>IF(ISBLANK('Monitor Data'!L358),"",IF('Monitor Data'!L358&gt;Statistics!H$6,"YES","NO"))</f>
        <v/>
      </c>
      <c r="I358" s="3" t="str">
        <f>IF(ISBLANK('Monitor Data'!M358),"",IF('Monitor Data'!M358&gt;Statistics!I$6,"YES","NO"))</f>
        <v>NO</v>
      </c>
      <c r="J358" s="3" t="str">
        <f>IF(ISBLANK('Monitor Data'!O358),"",IF('Monitor Data'!O358&gt;Statistics!J$6,"YES","NO"))</f>
        <v/>
      </c>
      <c r="K358" s="3" t="str">
        <f>IF(ISBLANK('Monitor Data'!P358),"",IF('Monitor Data'!P358&gt;Statistics!K$6,"YES","NO"))</f>
        <v>NO</v>
      </c>
      <c r="L358" s="3" t="str">
        <f>IF(ISBLANK('Monitor Data'!Q358),"",IF('Monitor Data'!Q358&gt;Statistics!L$6,"YES","NO"))</f>
        <v/>
      </c>
      <c r="M358" s="3" t="str">
        <f>IF(ISBLANK('Monitor Data'!R358),"",IF('Monitor Data'!R358&gt;Statistics!M$6,"YES","NO"))</f>
        <v/>
      </c>
      <c r="N358" s="3" t="str">
        <f>IF(ISBLANK('Monitor Data'!S358),"",IF('Monitor Data'!S358&gt;Statistics!N$6,"YES","NO"))</f>
        <v/>
      </c>
    </row>
    <row r="359" spans="1:14" x14ac:dyDescent="0.25">
      <c r="A359" s="8">
        <v>44554</v>
      </c>
      <c r="B359" s="3" t="str">
        <f>IF(ISBLANK('Monitor Data'!B359),"",IF('Monitor Data'!B359&gt;Statistics!B$6,"YES","NO"))</f>
        <v>NO</v>
      </c>
      <c r="C359" s="3" t="str">
        <f>IF(ISBLANK('Monitor Data'!D359),"",IF('Monitor Data'!D359&gt;Statistics!C$6,"YES","NO"))</f>
        <v>NO</v>
      </c>
      <c r="D359" s="3" t="str">
        <f>IF(ISBLANK('Monitor Data'!E359),"",IF('Monitor Data'!E359&gt;Statistics!D$6,"YES","NO"))</f>
        <v>NO</v>
      </c>
      <c r="E359" s="3" t="str">
        <f>IF(ISBLANK('Monitor Data'!G359),"",IF('Monitor Data'!G359&gt;Statistics!E$6,"YES","NO"))</f>
        <v>NO</v>
      </c>
      <c r="F359" s="3" t="str">
        <f>IF(ISBLANK('Monitor Data'!H359),"",IF('Monitor Data'!H359&gt;Statistics!F$6,"YES","NO"))</f>
        <v>NO</v>
      </c>
      <c r="G359" s="3" t="str">
        <f>IF(ISBLANK('Monitor Data'!J359),"",IF('Monitor Data'!J359&gt;Statistics!G$6,"YES","NO"))</f>
        <v>NO</v>
      </c>
      <c r="H359" s="3" t="str">
        <f>IF(ISBLANK('Monitor Data'!L359),"",IF('Monitor Data'!L359&gt;Statistics!H$6,"YES","NO"))</f>
        <v>NO</v>
      </c>
      <c r="I359" s="3" t="str">
        <f>IF(ISBLANK('Monitor Data'!M359),"",IF('Monitor Data'!M359&gt;Statistics!I$6,"YES","NO"))</f>
        <v>NO</v>
      </c>
      <c r="J359" s="3" t="str">
        <f>IF(ISBLANK('Monitor Data'!O359),"",IF('Monitor Data'!O359&gt;Statistics!J$6,"YES","NO"))</f>
        <v>NO</v>
      </c>
      <c r="K359" s="3" t="str">
        <f>IF(ISBLANK('Monitor Data'!P359),"",IF('Monitor Data'!P359&gt;Statistics!K$6,"YES","NO"))</f>
        <v>NO</v>
      </c>
      <c r="L359" s="3" t="str">
        <f>IF(ISBLANK('Monitor Data'!Q359),"",IF('Monitor Data'!Q359&gt;Statistics!L$6,"YES","NO"))</f>
        <v>NO</v>
      </c>
      <c r="M359" s="3" t="str">
        <f>IF(ISBLANK('Monitor Data'!R359),"",IF('Monitor Data'!R359&gt;Statistics!M$6,"YES","NO"))</f>
        <v>NO</v>
      </c>
      <c r="N359" s="3" t="str">
        <f>IF(ISBLANK('Monitor Data'!S359),"",IF('Monitor Data'!S359&gt;Statistics!N$6,"YES","NO"))</f>
        <v>NO</v>
      </c>
    </row>
    <row r="360" spans="1:14" x14ac:dyDescent="0.25">
      <c r="A360" s="8">
        <v>44555</v>
      </c>
      <c r="B360" s="3" t="str">
        <f>IF(ISBLANK('Monitor Data'!B360),"",IF('Monitor Data'!B360&gt;Statistics!B$6,"YES","NO"))</f>
        <v/>
      </c>
      <c r="C360" s="3" t="str">
        <f>IF(ISBLANK('Monitor Data'!D360),"",IF('Monitor Data'!D360&gt;Statistics!C$6,"YES","NO"))</f>
        <v/>
      </c>
      <c r="D360" s="3" t="str">
        <f>IF(ISBLANK('Monitor Data'!E360),"",IF('Monitor Data'!E360&gt;Statistics!D$6,"YES","NO"))</f>
        <v>NO</v>
      </c>
      <c r="E360" s="3" t="str">
        <f>IF(ISBLANK('Monitor Data'!G360),"",IF('Monitor Data'!G360&gt;Statistics!E$6,"YES","NO"))</f>
        <v>NO</v>
      </c>
      <c r="F360" s="3" t="str">
        <f>IF(ISBLANK('Monitor Data'!H360),"",IF('Monitor Data'!H360&gt;Statistics!F$6,"YES","NO"))</f>
        <v>NO</v>
      </c>
      <c r="G360" s="3" t="str">
        <f>IF(ISBLANK('Monitor Data'!J360),"",IF('Monitor Data'!J360&gt;Statistics!G$6,"YES","NO"))</f>
        <v/>
      </c>
      <c r="H360" s="3" t="str">
        <f>IF(ISBLANK('Monitor Data'!L360),"",IF('Monitor Data'!L360&gt;Statistics!H$6,"YES","NO"))</f>
        <v/>
      </c>
      <c r="I360" s="3" t="str">
        <f>IF(ISBLANK('Monitor Data'!M360),"",IF('Monitor Data'!M360&gt;Statistics!I$6,"YES","NO"))</f>
        <v>NO</v>
      </c>
      <c r="J360" s="3" t="str">
        <f>IF(ISBLANK('Monitor Data'!O360),"",IF('Monitor Data'!O360&gt;Statistics!J$6,"YES","NO"))</f>
        <v/>
      </c>
      <c r="K360" s="3" t="str">
        <f>IF(ISBLANK('Monitor Data'!P360),"",IF('Monitor Data'!P360&gt;Statistics!K$6,"YES","NO"))</f>
        <v>NO</v>
      </c>
      <c r="L360" s="3" t="str">
        <f>IF(ISBLANK('Monitor Data'!Q360),"",IF('Monitor Data'!Q360&gt;Statistics!L$6,"YES","NO"))</f>
        <v/>
      </c>
      <c r="M360" s="3" t="str">
        <f>IF(ISBLANK('Monitor Data'!R360),"",IF('Monitor Data'!R360&gt;Statistics!M$6,"YES","NO"))</f>
        <v/>
      </c>
      <c r="N360" s="3" t="str">
        <f>IF(ISBLANK('Monitor Data'!S360),"",IF('Monitor Data'!S360&gt;Statistics!N$6,"YES","NO"))</f>
        <v/>
      </c>
    </row>
    <row r="361" spans="1:14" x14ac:dyDescent="0.25">
      <c r="A361" s="8">
        <v>44556</v>
      </c>
      <c r="B361" s="3" t="str">
        <f>IF(ISBLANK('Monitor Data'!B361),"",IF('Monitor Data'!B361&gt;Statistics!B$6,"YES","NO"))</f>
        <v/>
      </c>
      <c r="C361" s="3" t="str">
        <f>IF(ISBLANK('Monitor Data'!D361),"",IF('Monitor Data'!D361&gt;Statistics!C$6,"YES","NO"))</f>
        <v/>
      </c>
      <c r="D361" s="3" t="str">
        <f>IF(ISBLANK('Monitor Data'!E361),"",IF('Monitor Data'!E361&gt;Statistics!D$6,"YES","NO"))</f>
        <v>NO</v>
      </c>
      <c r="E361" s="3" t="str">
        <f>IF(ISBLANK('Monitor Data'!G361),"",IF('Monitor Data'!G361&gt;Statistics!E$6,"YES","NO"))</f>
        <v>NO</v>
      </c>
      <c r="F361" s="3" t="str">
        <f>IF(ISBLANK('Monitor Data'!H361),"",IF('Monitor Data'!H361&gt;Statistics!F$6,"YES","NO"))</f>
        <v/>
      </c>
      <c r="G361" s="3" t="str">
        <f>IF(ISBLANK('Monitor Data'!J361),"",IF('Monitor Data'!J361&gt;Statistics!G$6,"YES","NO"))</f>
        <v/>
      </c>
      <c r="H361" s="3" t="str">
        <f>IF(ISBLANK('Monitor Data'!L361),"",IF('Monitor Data'!L361&gt;Statistics!H$6,"YES","NO"))</f>
        <v/>
      </c>
      <c r="I361" s="3" t="str">
        <f>IF(ISBLANK('Monitor Data'!M361),"",IF('Monitor Data'!M361&gt;Statistics!I$6,"YES","NO"))</f>
        <v>NO</v>
      </c>
      <c r="J361" s="3" t="str">
        <f>IF(ISBLANK('Monitor Data'!O361),"",IF('Monitor Data'!O361&gt;Statistics!J$6,"YES","NO"))</f>
        <v/>
      </c>
      <c r="K361" s="3" t="str">
        <f>IF(ISBLANK('Monitor Data'!P361),"",IF('Monitor Data'!P361&gt;Statistics!K$6,"YES","NO"))</f>
        <v>NO</v>
      </c>
      <c r="L361" s="3" t="str">
        <f>IF(ISBLANK('Monitor Data'!Q361),"",IF('Monitor Data'!Q361&gt;Statistics!L$6,"YES","NO"))</f>
        <v/>
      </c>
      <c r="M361" s="3" t="str">
        <f>IF(ISBLANK('Monitor Data'!R361),"",IF('Monitor Data'!R361&gt;Statistics!M$6,"YES","NO"))</f>
        <v/>
      </c>
      <c r="N361" s="3" t="str">
        <f>IF(ISBLANK('Monitor Data'!S361),"",IF('Monitor Data'!S361&gt;Statistics!N$6,"YES","NO"))</f>
        <v/>
      </c>
    </row>
    <row r="362" spans="1:14" x14ac:dyDescent="0.25">
      <c r="A362" s="8">
        <v>44557</v>
      </c>
      <c r="B362" s="3" t="str">
        <f>IF(ISBLANK('Monitor Data'!B362),"",IF('Monitor Data'!B362&gt;Statistics!B$6,"YES","NO"))</f>
        <v>NO</v>
      </c>
      <c r="C362" s="3" t="str">
        <f>IF(ISBLANK('Monitor Data'!D362),"",IF('Monitor Data'!D362&gt;Statistics!C$6,"YES","NO"))</f>
        <v>NO</v>
      </c>
      <c r="D362" s="3" t="str">
        <f>IF(ISBLANK('Monitor Data'!E362),"",IF('Monitor Data'!E362&gt;Statistics!D$6,"YES","NO"))</f>
        <v>NO</v>
      </c>
      <c r="E362" s="3" t="str">
        <f>IF(ISBLANK('Monitor Data'!G362),"",IF('Monitor Data'!G362&gt;Statistics!E$6,"YES","NO"))</f>
        <v>NO</v>
      </c>
      <c r="F362" s="3" t="str">
        <f>IF(ISBLANK('Monitor Data'!H362),"",IF('Monitor Data'!H362&gt;Statistics!F$6,"YES","NO"))</f>
        <v>NO</v>
      </c>
      <c r="G362" s="3" t="str">
        <f>IF(ISBLANK('Monitor Data'!J362),"",IF('Monitor Data'!J362&gt;Statistics!G$6,"YES","NO"))</f>
        <v>NO</v>
      </c>
      <c r="H362" s="3" t="str">
        <f>IF(ISBLANK('Monitor Data'!L362),"",IF('Monitor Data'!L362&gt;Statistics!H$6,"YES","NO"))</f>
        <v/>
      </c>
      <c r="I362" s="3" t="str">
        <f>IF(ISBLANK('Monitor Data'!M362),"",IF('Monitor Data'!M362&gt;Statistics!I$6,"YES","NO"))</f>
        <v>NO</v>
      </c>
      <c r="J362" s="3" t="str">
        <f>IF(ISBLANK('Monitor Data'!O362),"",IF('Monitor Data'!O362&gt;Statistics!J$6,"YES","NO"))</f>
        <v>NO</v>
      </c>
      <c r="K362" s="3" t="str">
        <f>IF(ISBLANK('Monitor Data'!P362),"",IF('Monitor Data'!P362&gt;Statistics!K$6,"YES","NO"))</f>
        <v>NO</v>
      </c>
      <c r="L362" s="3" t="str">
        <f>IF(ISBLANK('Monitor Data'!Q362),"",IF('Monitor Data'!Q362&gt;Statistics!L$6,"YES","NO"))</f>
        <v>NO</v>
      </c>
      <c r="M362" s="3" t="str">
        <f>IF(ISBLANK('Monitor Data'!R362),"",IF('Monitor Data'!R362&gt;Statistics!M$6,"YES","NO"))</f>
        <v>NO</v>
      </c>
      <c r="N362" s="3" t="str">
        <f>IF(ISBLANK('Monitor Data'!S362),"",IF('Monitor Data'!S362&gt;Statistics!N$6,"YES","NO"))</f>
        <v>NO</v>
      </c>
    </row>
    <row r="363" spans="1:14" x14ac:dyDescent="0.25">
      <c r="A363" s="8">
        <v>44558</v>
      </c>
      <c r="B363" s="3" t="str">
        <f>IF(ISBLANK('Monitor Data'!B363),"",IF('Monitor Data'!B363&gt;Statistics!B$6,"YES","NO"))</f>
        <v/>
      </c>
      <c r="C363" s="3" t="str">
        <f>IF(ISBLANK('Monitor Data'!D363),"",IF('Monitor Data'!D363&gt;Statistics!C$6,"YES","NO"))</f>
        <v/>
      </c>
      <c r="D363" s="3" t="str">
        <f>IF(ISBLANK('Monitor Data'!E363),"",IF('Monitor Data'!E363&gt;Statistics!D$6,"YES","NO"))</f>
        <v>NO</v>
      </c>
      <c r="E363" s="3" t="str">
        <f>IF(ISBLANK('Monitor Data'!G363),"",IF('Monitor Data'!G363&gt;Statistics!E$6,"YES","NO"))</f>
        <v>NO</v>
      </c>
      <c r="F363" s="3" t="str">
        <f>IF(ISBLANK('Monitor Data'!H363),"",IF('Monitor Data'!H363&gt;Statistics!F$6,"YES","NO"))</f>
        <v/>
      </c>
      <c r="G363" s="3" t="str">
        <f>IF(ISBLANK('Monitor Data'!J363),"",IF('Monitor Data'!J363&gt;Statistics!G$6,"YES","NO"))</f>
        <v/>
      </c>
      <c r="H363" s="3" t="str">
        <f>IF(ISBLANK('Monitor Data'!L363),"",IF('Monitor Data'!L363&gt;Statistics!H$6,"YES","NO"))</f>
        <v>NO</v>
      </c>
      <c r="I363" s="3" t="str">
        <f>IF(ISBLANK('Monitor Data'!M363),"",IF('Monitor Data'!M363&gt;Statistics!I$6,"YES","NO"))</f>
        <v>NO</v>
      </c>
      <c r="J363" s="3" t="str">
        <f>IF(ISBLANK('Monitor Data'!O363),"",IF('Monitor Data'!O363&gt;Statistics!J$6,"YES","NO"))</f>
        <v/>
      </c>
      <c r="K363" s="3" t="str">
        <f>IF(ISBLANK('Monitor Data'!P363),"",IF('Monitor Data'!P363&gt;Statistics!K$6,"YES","NO"))</f>
        <v>NO</v>
      </c>
      <c r="L363" s="3" t="str">
        <f>IF(ISBLANK('Monitor Data'!Q363),"",IF('Monitor Data'!Q363&gt;Statistics!L$6,"YES","NO"))</f>
        <v/>
      </c>
      <c r="M363" s="3" t="str">
        <f>IF(ISBLANK('Monitor Data'!R363),"",IF('Monitor Data'!R363&gt;Statistics!M$6,"YES","NO"))</f>
        <v/>
      </c>
      <c r="N363" s="3" t="str">
        <f>IF(ISBLANK('Monitor Data'!S363),"",IF('Monitor Data'!S363&gt;Statistics!N$6,"YES","NO"))</f>
        <v/>
      </c>
    </row>
    <row r="364" spans="1:14" x14ac:dyDescent="0.25">
      <c r="A364" s="8">
        <v>44559</v>
      </c>
      <c r="B364" s="3" t="str">
        <f>IF(ISBLANK('Monitor Data'!B364),"",IF('Monitor Data'!B364&gt;Statistics!B$6,"YES","NO"))</f>
        <v/>
      </c>
      <c r="C364" s="3" t="str">
        <f>IF(ISBLANK('Monitor Data'!D364),"",IF('Monitor Data'!D364&gt;Statistics!C$6,"YES","NO"))</f>
        <v/>
      </c>
      <c r="D364" s="3" t="str">
        <f>IF(ISBLANK('Monitor Data'!E364),"",IF('Monitor Data'!E364&gt;Statistics!D$6,"YES","NO"))</f>
        <v>NO</v>
      </c>
      <c r="E364" s="3" t="str">
        <f>IF(ISBLANK('Monitor Data'!G364),"",IF('Monitor Data'!G364&gt;Statistics!E$6,"YES","NO"))</f>
        <v>NO</v>
      </c>
      <c r="F364" s="3" t="str">
        <f>IF(ISBLANK('Monitor Data'!H364),"",IF('Monitor Data'!H364&gt;Statistics!F$6,"YES","NO"))</f>
        <v/>
      </c>
      <c r="G364" s="3" t="str">
        <f>IF(ISBLANK('Monitor Data'!J364),"",IF('Monitor Data'!J364&gt;Statistics!G$6,"YES","NO"))</f>
        <v/>
      </c>
      <c r="H364" s="3" t="str">
        <f>IF(ISBLANK('Monitor Data'!L364),"",IF('Monitor Data'!L364&gt;Statistics!H$6,"YES","NO"))</f>
        <v/>
      </c>
      <c r="I364" s="3" t="str">
        <f>IF(ISBLANK('Monitor Data'!M364),"",IF('Monitor Data'!M364&gt;Statistics!I$6,"YES","NO"))</f>
        <v>NO</v>
      </c>
      <c r="J364" s="3" t="str">
        <f>IF(ISBLANK('Monitor Data'!O364),"",IF('Monitor Data'!O364&gt;Statistics!J$6,"YES","NO"))</f>
        <v/>
      </c>
      <c r="K364" s="3" t="str">
        <f>IF(ISBLANK('Monitor Data'!P364),"",IF('Monitor Data'!P364&gt;Statistics!K$6,"YES","NO"))</f>
        <v>NO</v>
      </c>
      <c r="L364" s="3" t="str">
        <f>IF(ISBLANK('Monitor Data'!Q364),"",IF('Monitor Data'!Q364&gt;Statistics!L$6,"YES","NO"))</f>
        <v/>
      </c>
      <c r="M364" s="3" t="str">
        <f>IF(ISBLANK('Monitor Data'!R364),"",IF('Monitor Data'!R364&gt;Statistics!M$6,"YES","NO"))</f>
        <v/>
      </c>
      <c r="N364" s="3" t="str">
        <f>IF(ISBLANK('Monitor Data'!S364),"",IF('Monitor Data'!S364&gt;Statistics!N$6,"YES","NO"))</f>
        <v/>
      </c>
    </row>
    <row r="365" spans="1:14" x14ac:dyDescent="0.25">
      <c r="A365" s="8">
        <v>44560</v>
      </c>
      <c r="B365" s="3" t="str">
        <f>IF(ISBLANK('Monitor Data'!B365),"",IF('Monitor Data'!B365&gt;Statistics!B$6,"YES","NO"))</f>
        <v>NO</v>
      </c>
      <c r="C365" s="3" t="str">
        <f>IF(ISBLANK('Monitor Data'!D365),"",IF('Monitor Data'!D365&gt;Statistics!C$6,"YES","NO"))</f>
        <v>YES</v>
      </c>
      <c r="D365" s="3" t="str">
        <f>IF(ISBLANK('Monitor Data'!E365),"",IF('Monitor Data'!E365&gt;Statistics!D$6,"YES","NO"))</f>
        <v>YES</v>
      </c>
      <c r="E365" s="3" t="str">
        <f>IF(ISBLANK('Monitor Data'!G365),"",IF('Monitor Data'!G365&gt;Statistics!E$6,"YES","NO"))</f>
        <v>NO</v>
      </c>
      <c r="F365" s="3" t="str">
        <f>IF(ISBLANK('Monitor Data'!H365),"",IF('Monitor Data'!H365&gt;Statistics!F$6,"YES","NO"))</f>
        <v>NO</v>
      </c>
      <c r="G365" s="3" t="str">
        <f>IF(ISBLANK('Monitor Data'!J365),"",IF('Monitor Data'!J365&gt;Statistics!G$6,"YES","NO"))</f>
        <v>YES</v>
      </c>
      <c r="H365" s="3" t="str">
        <f>IF(ISBLANK('Monitor Data'!L365),"",IF('Monitor Data'!L365&gt;Statistics!H$6,"YES","NO"))</f>
        <v/>
      </c>
      <c r="I365" s="3" t="str">
        <f>IF(ISBLANK('Monitor Data'!M365),"",IF('Monitor Data'!M365&gt;Statistics!I$6,"YES","NO"))</f>
        <v>NO</v>
      </c>
      <c r="J365" s="3" t="str">
        <f>IF(ISBLANK('Monitor Data'!O365),"",IF('Monitor Data'!O365&gt;Statistics!J$6,"YES","NO"))</f>
        <v>NO</v>
      </c>
      <c r="K365" s="3" t="str">
        <f>IF(ISBLANK('Monitor Data'!P365),"",IF('Monitor Data'!P365&gt;Statistics!K$6,"YES","NO"))</f>
        <v>YES</v>
      </c>
      <c r="L365" s="3" t="str">
        <f>IF(ISBLANK('Monitor Data'!Q365),"",IF('Monitor Data'!Q365&gt;Statistics!L$6,"YES","NO"))</f>
        <v>YES</v>
      </c>
      <c r="M365" s="3" t="str">
        <f>IF(ISBLANK('Monitor Data'!R365),"",IF('Monitor Data'!R365&gt;Statistics!M$6,"YES","NO"))</f>
        <v>NO</v>
      </c>
      <c r="N365" s="3" t="str">
        <f>IF(ISBLANK('Monitor Data'!S365),"",IF('Monitor Data'!S365&gt;Statistics!N$6,"YES","NO"))</f>
        <v>NO</v>
      </c>
    </row>
    <row r="366" spans="1:14" x14ac:dyDescent="0.25">
      <c r="A366" s="8">
        <v>44561</v>
      </c>
      <c r="B366" s="3" t="str">
        <f>IF(ISBLANK('Monitor Data'!B366),"",IF('Monitor Data'!B366&gt;Statistics!B$6,"YES","NO"))</f>
        <v/>
      </c>
      <c r="C366" s="3" t="str">
        <f>IF(ISBLANK('Monitor Data'!D366),"",IF('Monitor Data'!D366&gt;Statistics!C$6,"YES","NO"))</f>
        <v/>
      </c>
      <c r="D366" s="3" t="str">
        <f>IF(ISBLANK('Monitor Data'!E366),"",IF('Monitor Data'!E366&gt;Statistics!D$6,"YES","NO"))</f>
        <v>NO</v>
      </c>
      <c r="E366" s="3" t="str">
        <f>IF(ISBLANK('Monitor Data'!G366),"",IF('Monitor Data'!G366&gt;Statistics!E$6,"YES","NO"))</f>
        <v>NO</v>
      </c>
      <c r="F366" s="3" t="str">
        <f>IF(ISBLANK('Monitor Data'!H366),"",IF('Monitor Data'!H366&gt;Statistics!F$6,"YES","NO"))</f>
        <v/>
      </c>
      <c r="G366" s="3" t="str">
        <f>IF(ISBLANK('Monitor Data'!J366),"",IF('Monitor Data'!J366&gt;Statistics!G$6,"YES","NO"))</f>
        <v/>
      </c>
      <c r="H366" s="3" t="str">
        <f>IF(ISBLANK('Monitor Data'!L366),"",IF('Monitor Data'!L366&gt;Statistics!H$6,"YES","NO"))</f>
        <v/>
      </c>
      <c r="I366" s="3" t="str">
        <f>IF(ISBLANK('Monitor Data'!M366),"",IF('Monitor Data'!M366&gt;Statistics!I$6,"YES","NO"))</f>
        <v>YES</v>
      </c>
      <c r="J366" s="3" t="str">
        <f>IF(ISBLANK('Monitor Data'!O366),"",IF('Monitor Data'!O366&gt;Statistics!J$6,"YES","NO"))</f>
        <v/>
      </c>
      <c r="K366" s="3" t="str">
        <f>IF(ISBLANK('Monitor Data'!P366),"",IF('Monitor Data'!P366&gt;Statistics!K$6,"YES","NO"))</f>
        <v>NO</v>
      </c>
      <c r="L366" s="3" t="str">
        <f>IF(ISBLANK('Monitor Data'!Q366),"",IF('Monitor Data'!Q366&gt;Statistics!L$6,"YES","NO"))</f>
        <v/>
      </c>
      <c r="M366" s="3" t="str">
        <f>IF(ISBLANK('Monitor Data'!R366),"",IF('Monitor Data'!R366&gt;Statistics!M$6,"YES","NO"))</f>
        <v/>
      </c>
      <c r="N366" s="3" t="str">
        <f>IF(ISBLANK('Monitor Data'!S366),"",IF('Monitor Data'!S366&gt;Statistics!N$6,"YES","NO"))</f>
        <v/>
      </c>
    </row>
    <row r="367" spans="1:14" x14ac:dyDescent="0.25">
      <c r="A367" s="8">
        <v>44562</v>
      </c>
      <c r="B367" s="3" t="str">
        <f>IF(ISBLANK('Monitor Data'!B367),"",IF('Monitor Data'!B367&gt;Statistics!B$6,"YES","NO"))</f>
        <v/>
      </c>
      <c r="C367" s="3" t="str">
        <f>IF(ISBLANK('Monitor Data'!D367),"",IF('Monitor Data'!D367&gt;Statistics!C$6,"YES","NO"))</f>
        <v/>
      </c>
      <c r="D367" s="3" t="str">
        <f>IF(ISBLANK('Monitor Data'!E367),"",IF('Monitor Data'!E367&gt;Statistics!D$6,"YES","NO"))</f>
        <v>NO</v>
      </c>
      <c r="E367" s="3" t="str">
        <f>IF(ISBLANK('Monitor Data'!G367),"",IF('Monitor Data'!G367&gt;Statistics!E$6,"YES","NO"))</f>
        <v>NO</v>
      </c>
      <c r="F367" s="3" t="str">
        <f>IF(ISBLANK('Monitor Data'!H367),"",IF('Monitor Data'!H367&gt;Statistics!F$6,"YES","NO"))</f>
        <v/>
      </c>
      <c r="G367" s="3" t="str">
        <f>IF(ISBLANK('Monitor Data'!J367),"",IF('Monitor Data'!J367&gt;Statistics!G$6,"YES","NO"))</f>
        <v/>
      </c>
      <c r="H367" s="3" t="str">
        <f>IF(ISBLANK('Monitor Data'!L367),"",IF('Monitor Data'!L367&gt;Statistics!H$6,"YES","NO"))</f>
        <v/>
      </c>
      <c r="I367" s="3" t="str">
        <f>IF(ISBLANK('Monitor Data'!M367),"",IF('Monitor Data'!M367&gt;Statistics!I$6,"YES","NO"))</f>
        <v>NO</v>
      </c>
      <c r="J367" s="3" t="str">
        <f>IF(ISBLANK('Monitor Data'!O367),"",IF('Monitor Data'!O367&gt;Statistics!J$6,"YES","NO"))</f>
        <v/>
      </c>
      <c r="K367" s="3" t="str">
        <f>IF(ISBLANK('Monitor Data'!P367),"",IF('Monitor Data'!P367&gt;Statistics!K$6,"YES","NO"))</f>
        <v>NO</v>
      </c>
      <c r="L367" s="3" t="str">
        <f>IF(ISBLANK('Monitor Data'!Q367),"",IF('Monitor Data'!Q367&gt;Statistics!L$6,"YES","NO"))</f>
        <v/>
      </c>
      <c r="M367" s="3" t="str">
        <f>IF(ISBLANK('Monitor Data'!R367),"",IF('Monitor Data'!R367&gt;Statistics!M$6,"YES","NO"))</f>
        <v/>
      </c>
      <c r="N367" s="3" t="str">
        <f>IF(ISBLANK('Monitor Data'!S367),"",IF('Monitor Data'!S367&gt;Statistics!N$6,"YES","NO"))</f>
        <v/>
      </c>
    </row>
    <row r="368" spans="1:14" x14ac:dyDescent="0.25">
      <c r="A368" s="8">
        <v>44563</v>
      </c>
      <c r="B368" s="3" t="str">
        <f>IF(ISBLANK('Monitor Data'!B368),"",IF('Monitor Data'!B368&gt;Statistics!B$6,"YES","NO"))</f>
        <v>NO</v>
      </c>
      <c r="C368" s="3" t="str">
        <f>IF(ISBLANK('Monitor Data'!D368),"",IF('Monitor Data'!D368&gt;Statistics!C$6,"YES","NO"))</f>
        <v>NO</v>
      </c>
      <c r="D368" s="3" t="str">
        <f>IF(ISBLANK('Monitor Data'!E368),"",IF('Monitor Data'!E368&gt;Statistics!D$6,"YES","NO"))</f>
        <v>NO</v>
      </c>
      <c r="E368" s="3" t="str">
        <f>IF(ISBLANK('Monitor Data'!G368),"",IF('Monitor Data'!G368&gt;Statistics!E$6,"YES","NO"))</f>
        <v>NO</v>
      </c>
      <c r="F368" s="3" t="str">
        <f>IF(ISBLANK('Monitor Data'!H368),"",IF('Monitor Data'!H368&gt;Statistics!F$6,"YES","NO"))</f>
        <v>NO</v>
      </c>
      <c r="G368" s="3" t="str">
        <f>IF(ISBLANK('Monitor Data'!J368),"",IF('Monitor Data'!J368&gt;Statistics!G$6,"YES","NO"))</f>
        <v>NO</v>
      </c>
      <c r="H368" s="3" t="str">
        <f>IF(ISBLANK('Monitor Data'!L368),"",IF('Monitor Data'!L368&gt;Statistics!H$6,"YES","NO"))</f>
        <v/>
      </c>
      <c r="I368" s="3" t="str">
        <f>IF(ISBLANK('Monitor Data'!M368),"",IF('Monitor Data'!M368&gt;Statistics!I$6,"YES","NO"))</f>
        <v>NO</v>
      </c>
      <c r="J368" s="3" t="str">
        <f>IF(ISBLANK('Monitor Data'!O368),"",IF('Monitor Data'!O368&gt;Statistics!J$6,"YES","NO"))</f>
        <v>NO</v>
      </c>
      <c r="K368" s="3" t="str">
        <f>IF(ISBLANK('Monitor Data'!P368),"",IF('Monitor Data'!P368&gt;Statistics!K$6,"YES","NO"))</f>
        <v>NO</v>
      </c>
      <c r="L368" s="3" t="str">
        <f>IF(ISBLANK('Monitor Data'!Q368),"",IF('Monitor Data'!Q368&gt;Statistics!L$6,"YES","NO"))</f>
        <v>NO</v>
      </c>
      <c r="M368" s="3" t="str">
        <f>IF(ISBLANK('Monitor Data'!R368),"",IF('Monitor Data'!R368&gt;Statistics!M$6,"YES","NO"))</f>
        <v>NO</v>
      </c>
      <c r="N368" s="3" t="str">
        <f>IF(ISBLANK('Monitor Data'!S368),"",IF('Monitor Data'!S368&gt;Statistics!N$6,"YES","NO"))</f>
        <v>NO</v>
      </c>
    </row>
    <row r="369" spans="1:14" x14ac:dyDescent="0.25">
      <c r="A369" s="8">
        <v>44564</v>
      </c>
      <c r="B369" s="3" t="str">
        <f>IF(ISBLANK('Monitor Data'!B369),"",IF('Monitor Data'!B369&gt;Statistics!B$6,"YES","NO"))</f>
        <v/>
      </c>
      <c r="C369" s="3" t="str">
        <f>IF(ISBLANK('Monitor Data'!D369),"",IF('Monitor Data'!D369&gt;Statistics!C$6,"YES","NO"))</f>
        <v/>
      </c>
      <c r="D369" s="3" t="str">
        <f>IF(ISBLANK('Monitor Data'!E369),"",IF('Monitor Data'!E369&gt;Statistics!D$6,"YES","NO"))</f>
        <v>NO</v>
      </c>
      <c r="E369" s="3" t="str">
        <f>IF(ISBLANK('Monitor Data'!G369),"",IF('Monitor Data'!G369&gt;Statistics!E$6,"YES","NO"))</f>
        <v>NO</v>
      </c>
      <c r="F369" s="3" t="str">
        <f>IF(ISBLANK('Monitor Data'!H369),"",IF('Monitor Data'!H369&gt;Statistics!F$6,"YES","NO"))</f>
        <v/>
      </c>
      <c r="G369" s="3" t="str">
        <f>IF(ISBLANK('Monitor Data'!J369),"",IF('Monitor Data'!J369&gt;Statistics!G$6,"YES","NO"))</f>
        <v/>
      </c>
      <c r="H369" s="3" t="str">
        <f>IF(ISBLANK('Monitor Data'!L369),"",IF('Monitor Data'!L369&gt;Statistics!H$6,"YES","NO"))</f>
        <v/>
      </c>
      <c r="I369" s="3" t="str">
        <f>IF(ISBLANK('Monitor Data'!M369),"",IF('Monitor Data'!M369&gt;Statistics!I$6,"YES","NO"))</f>
        <v>NO</v>
      </c>
      <c r="J369" s="3" t="str">
        <f>IF(ISBLANK('Monitor Data'!O369),"",IF('Monitor Data'!O369&gt;Statistics!J$6,"YES","NO"))</f>
        <v/>
      </c>
      <c r="K369" s="3" t="str">
        <f>IF(ISBLANK('Monitor Data'!P369),"",IF('Monitor Data'!P369&gt;Statistics!K$6,"YES","NO"))</f>
        <v>NO</v>
      </c>
      <c r="L369" s="3" t="str">
        <f>IF(ISBLANK('Monitor Data'!Q369),"",IF('Monitor Data'!Q369&gt;Statistics!L$6,"YES","NO"))</f>
        <v/>
      </c>
      <c r="M369" s="3" t="str">
        <f>IF(ISBLANK('Monitor Data'!R369),"",IF('Monitor Data'!R369&gt;Statistics!M$6,"YES","NO"))</f>
        <v/>
      </c>
      <c r="N369" s="3" t="str">
        <f>IF(ISBLANK('Monitor Data'!S369),"",IF('Monitor Data'!S369&gt;Statistics!N$6,"YES","NO"))</f>
        <v/>
      </c>
    </row>
    <row r="370" spans="1:14" x14ac:dyDescent="0.25">
      <c r="A370" s="8">
        <v>44565</v>
      </c>
      <c r="B370" s="3" t="str">
        <f>IF(ISBLANK('Monitor Data'!B370),"",IF('Monitor Data'!B370&gt;Statistics!B$6,"YES","NO"))</f>
        <v/>
      </c>
      <c r="C370" s="3" t="str">
        <f>IF(ISBLANK('Monitor Data'!D370),"",IF('Monitor Data'!D370&gt;Statistics!C$6,"YES","NO"))</f>
        <v/>
      </c>
      <c r="D370" s="3" t="str">
        <f>IF(ISBLANK('Monitor Data'!E370),"",IF('Monitor Data'!E370&gt;Statistics!D$6,"YES","NO"))</f>
        <v>NO</v>
      </c>
      <c r="E370" s="3" t="str">
        <f>IF(ISBLANK('Monitor Data'!G370),"",IF('Monitor Data'!G370&gt;Statistics!E$6,"YES","NO"))</f>
        <v>NO</v>
      </c>
      <c r="F370" s="3" t="str">
        <f>IF(ISBLANK('Monitor Data'!H370),"",IF('Monitor Data'!H370&gt;Statistics!F$6,"YES","NO"))</f>
        <v/>
      </c>
      <c r="G370" s="3" t="str">
        <f>IF(ISBLANK('Monitor Data'!J370),"",IF('Monitor Data'!J370&gt;Statistics!G$6,"YES","NO"))</f>
        <v/>
      </c>
      <c r="H370" s="3" t="str">
        <f>IF(ISBLANK('Monitor Data'!L370),"",IF('Monitor Data'!L370&gt;Statistics!H$6,"YES","NO"))</f>
        <v/>
      </c>
      <c r="I370" s="3" t="str">
        <f>IF(ISBLANK('Monitor Data'!M370),"",IF('Monitor Data'!M370&gt;Statistics!I$6,"YES","NO"))</f>
        <v>NO</v>
      </c>
      <c r="J370" s="3" t="str">
        <f>IF(ISBLANK('Monitor Data'!O370),"",IF('Monitor Data'!O370&gt;Statistics!J$6,"YES","NO"))</f>
        <v/>
      </c>
      <c r="K370" s="3" t="str">
        <f>IF(ISBLANK('Monitor Data'!P370),"",IF('Monitor Data'!P370&gt;Statistics!K$6,"YES","NO"))</f>
        <v>NO</v>
      </c>
      <c r="L370" s="3" t="str">
        <f>IF(ISBLANK('Monitor Data'!Q370),"",IF('Monitor Data'!Q370&gt;Statistics!L$6,"YES","NO"))</f>
        <v/>
      </c>
      <c r="M370" s="3" t="str">
        <f>IF(ISBLANK('Monitor Data'!R370),"",IF('Monitor Data'!R370&gt;Statistics!M$6,"YES","NO"))</f>
        <v/>
      </c>
      <c r="N370" s="3" t="str">
        <f>IF(ISBLANK('Monitor Data'!S370),"",IF('Monitor Data'!S370&gt;Statistics!N$6,"YES","NO"))</f>
        <v/>
      </c>
    </row>
    <row r="371" spans="1:14" x14ac:dyDescent="0.25">
      <c r="A371" s="8">
        <v>44566</v>
      </c>
      <c r="B371" s="3" t="str">
        <f>IF(ISBLANK('Monitor Data'!B371),"",IF('Monitor Data'!B371&gt;Statistics!B$6,"YES","NO"))</f>
        <v>NO</v>
      </c>
      <c r="C371" s="3" t="str">
        <f>IF(ISBLANK('Monitor Data'!D371),"",IF('Monitor Data'!D371&gt;Statistics!C$6,"YES","NO"))</f>
        <v>NO</v>
      </c>
      <c r="D371" s="3" t="str">
        <f>IF(ISBLANK('Monitor Data'!E371),"",IF('Monitor Data'!E371&gt;Statistics!D$6,"YES","NO"))</f>
        <v>NO</v>
      </c>
      <c r="E371" s="3" t="str">
        <f>IF(ISBLANK('Monitor Data'!G371),"",IF('Monitor Data'!G371&gt;Statistics!E$6,"YES","NO"))</f>
        <v>NO</v>
      </c>
      <c r="F371" s="3" t="str">
        <f>IF(ISBLANK('Monitor Data'!H371),"",IF('Monitor Data'!H371&gt;Statistics!F$6,"YES","NO"))</f>
        <v>NO</v>
      </c>
      <c r="G371" s="3" t="str">
        <f>IF(ISBLANK('Monitor Data'!J371),"",IF('Monitor Data'!J371&gt;Statistics!G$6,"YES","NO"))</f>
        <v/>
      </c>
      <c r="H371" s="3" t="str">
        <f>IF(ISBLANK('Monitor Data'!L371),"",IF('Monitor Data'!L371&gt;Statistics!H$6,"YES","NO"))</f>
        <v/>
      </c>
      <c r="I371" s="3" t="str">
        <f>IF(ISBLANK('Monitor Data'!M371),"",IF('Monitor Data'!M371&gt;Statistics!I$6,"YES","NO"))</f>
        <v>NO</v>
      </c>
      <c r="J371" s="3" t="str">
        <f>IF(ISBLANK('Monitor Data'!O371),"",IF('Monitor Data'!O371&gt;Statistics!J$6,"YES","NO"))</f>
        <v>NO</v>
      </c>
      <c r="K371" s="3" t="str">
        <f>IF(ISBLANK('Monitor Data'!P371),"",IF('Monitor Data'!P371&gt;Statistics!K$6,"YES","NO"))</f>
        <v>NO</v>
      </c>
      <c r="L371" s="3" t="str">
        <f>IF(ISBLANK('Monitor Data'!Q371),"",IF('Monitor Data'!Q371&gt;Statistics!L$6,"YES","NO"))</f>
        <v>NO</v>
      </c>
      <c r="M371" s="3" t="str">
        <f>IF(ISBLANK('Monitor Data'!R371),"",IF('Monitor Data'!R371&gt;Statistics!M$6,"YES","NO"))</f>
        <v>NO</v>
      </c>
      <c r="N371" s="3" t="str">
        <f>IF(ISBLANK('Monitor Data'!S371),"",IF('Monitor Data'!S371&gt;Statistics!N$6,"YES","NO"))</f>
        <v>NO</v>
      </c>
    </row>
    <row r="372" spans="1:14" x14ac:dyDescent="0.25">
      <c r="A372" s="8">
        <v>44567</v>
      </c>
      <c r="B372" s="3" t="str">
        <f>IF(ISBLANK('Monitor Data'!B372),"",IF('Monitor Data'!B372&gt;Statistics!B$6,"YES","NO"))</f>
        <v/>
      </c>
      <c r="C372" s="3" t="str">
        <f>IF(ISBLANK('Monitor Data'!D372),"",IF('Monitor Data'!D372&gt;Statistics!C$6,"YES","NO"))</f>
        <v/>
      </c>
      <c r="D372" s="3" t="str">
        <f>IF(ISBLANK('Monitor Data'!E372),"",IF('Monitor Data'!E372&gt;Statistics!D$6,"YES","NO"))</f>
        <v>NO</v>
      </c>
      <c r="E372" s="3" t="str">
        <f>IF(ISBLANK('Monitor Data'!G372),"",IF('Monitor Data'!G372&gt;Statistics!E$6,"YES","NO"))</f>
        <v>NO</v>
      </c>
      <c r="F372" s="3" t="str">
        <f>IF(ISBLANK('Monitor Data'!H372),"",IF('Monitor Data'!H372&gt;Statistics!F$6,"YES","NO"))</f>
        <v/>
      </c>
      <c r="G372" s="3" t="str">
        <f>IF(ISBLANK('Monitor Data'!J372),"",IF('Monitor Data'!J372&gt;Statistics!G$6,"YES","NO"))</f>
        <v/>
      </c>
      <c r="H372" s="3" t="str">
        <f>IF(ISBLANK('Monitor Data'!L372),"",IF('Monitor Data'!L372&gt;Statistics!H$6,"YES","NO"))</f>
        <v/>
      </c>
      <c r="I372" s="3" t="str">
        <f>IF(ISBLANK('Monitor Data'!M372),"",IF('Monitor Data'!M372&gt;Statistics!I$6,"YES","NO"))</f>
        <v>NO</v>
      </c>
      <c r="J372" s="3" t="str">
        <f>IF(ISBLANK('Monitor Data'!O372),"",IF('Monitor Data'!O372&gt;Statistics!J$6,"YES","NO"))</f>
        <v/>
      </c>
      <c r="K372" s="3" t="str">
        <f>IF(ISBLANK('Monitor Data'!P372),"",IF('Monitor Data'!P372&gt;Statistics!K$6,"YES","NO"))</f>
        <v>NO</v>
      </c>
      <c r="L372" s="3" t="str">
        <f>IF(ISBLANK('Monitor Data'!Q372),"",IF('Monitor Data'!Q372&gt;Statistics!L$6,"YES","NO"))</f>
        <v/>
      </c>
      <c r="M372" s="3" t="str">
        <f>IF(ISBLANK('Monitor Data'!R372),"",IF('Monitor Data'!R372&gt;Statistics!M$6,"YES","NO"))</f>
        <v/>
      </c>
      <c r="N372" s="3" t="str">
        <f>IF(ISBLANK('Monitor Data'!S372),"",IF('Monitor Data'!S372&gt;Statistics!N$6,"YES","NO"))</f>
        <v/>
      </c>
    </row>
    <row r="373" spans="1:14" x14ac:dyDescent="0.25">
      <c r="A373" s="8">
        <v>44568</v>
      </c>
      <c r="B373" s="3" t="str">
        <f>IF(ISBLANK('Monitor Data'!B373),"",IF('Monitor Data'!B373&gt;Statistics!B$6,"YES","NO"))</f>
        <v/>
      </c>
      <c r="C373" s="3" t="str">
        <f>IF(ISBLANK('Monitor Data'!D373),"",IF('Monitor Data'!D373&gt;Statistics!C$6,"YES","NO"))</f>
        <v/>
      </c>
      <c r="D373" s="3" t="str">
        <f>IF(ISBLANK('Monitor Data'!E373),"",IF('Monitor Data'!E373&gt;Statistics!D$6,"YES","NO"))</f>
        <v>NO</v>
      </c>
      <c r="E373" s="3" t="str">
        <f>IF(ISBLANK('Monitor Data'!G373),"",IF('Monitor Data'!G373&gt;Statistics!E$6,"YES","NO"))</f>
        <v>NO</v>
      </c>
      <c r="F373" s="3" t="str">
        <f>IF(ISBLANK('Monitor Data'!H373),"",IF('Monitor Data'!H373&gt;Statistics!F$6,"YES","NO"))</f>
        <v/>
      </c>
      <c r="G373" s="3" t="str">
        <f>IF(ISBLANK('Monitor Data'!J373),"",IF('Monitor Data'!J373&gt;Statistics!G$6,"YES","NO"))</f>
        <v/>
      </c>
      <c r="H373" s="3" t="str">
        <f>IF(ISBLANK('Monitor Data'!L373),"",IF('Monitor Data'!L373&gt;Statistics!H$6,"YES","NO"))</f>
        <v/>
      </c>
      <c r="I373" s="3" t="str">
        <f>IF(ISBLANK('Monitor Data'!M373),"",IF('Monitor Data'!M373&gt;Statistics!I$6,"YES","NO"))</f>
        <v>NO</v>
      </c>
      <c r="J373" s="3" t="str">
        <f>IF(ISBLANK('Monitor Data'!O373),"",IF('Monitor Data'!O373&gt;Statistics!J$6,"YES","NO"))</f>
        <v/>
      </c>
      <c r="K373" s="3" t="str">
        <f>IF(ISBLANK('Monitor Data'!P373),"",IF('Monitor Data'!P373&gt;Statistics!K$6,"YES","NO"))</f>
        <v>NO</v>
      </c>
      <c r="L373" s="3" t="str">
        <f>IF(ISBLANK('Monitor Data'!Q373),"",IF('Monitor Data'!Q373&gt;Statistics!L$6,"YES","NO"))</f>
        <v/>
      </c>
      <c r="M373" s="3" t="str">
        <f>IF(ISBLANK('Monitor Data'!R373),"",IF('Monitor Data'!R373&gt;Statistics!M$6,"YES","NO"))</f>
        <v/>
      </c>
      <c r="N373" s="3" t="str">
        <f>IF(ISBLANK('Monitor Data'!S373),"",IF('Monitor Data'!S373&gt;Statistics!N$6,"YES","NO"))</f>
        <v/>
      </c>
    </row>
    <row r="374" spans="1:14" x14ac:dyDescent="0.25">
      <c r="A374" s="8">
        <v>44569</v>
      </c>
      <c r="B374" s="3" t="str">
        <f>IF(ISBLANK('Monitor Data'!B374),"",IF('Monitor Data'!B374&gt;Statistics!B$6,"YES","NO"))</f>
        <v>NO</v>
      </c>
      <c r="C374" s="3" t="str">
        <f>IF(ISBLANK('Monitor Data'!D374),"",IF('Monitor Data'!D374&gt;Statistics!C$6,"YES","NO"))</f>
        <v>NO</v>
      </c>
      <c r="D374" s="3" t="str">
        <f>IF(ISBLANK('Monitor Data'!E374),"",IF('Monitor Data'!E374&gt;Statistics!D$6,"YES","NO"))</f>
        <v>NO</v>
      </c>
      <c r="E374" s="3" t="str">
        <f>IF(ISBLANK('Monitor Data'!G374),"",IF('Monitor Data'!G374&gt;Statistics!E$6,"YES","NO"))</f>
        <v>NO</v>
      </c>
      <c r="F374" s="3" t="str">
        <f>IF(ISBLANK('Monitor Data'!H374),"",IF('Monitor Data'!H374&gt;Statistics!F$6,"YES","NO"))</f>
        <v>NO</v>
      </c>
      <c r="G374" s="3" t="str">
        <f>IF(ISBLANK('Monitor Data'!J374),"",IF('Monitor Data'!J374&gt;Statistics!G$6,"YES","NO"))</f>
        <v>NO</v>
      </c>
      <c r="H374" s="3" t="str">
        <f>IF(ISBLANK('Monitor Data'!L374),"",IF('Monitor Data'!L374&gt;Statistics!H$6,"YES","NO"))</f>
        <v/>
      </c>
      <c r="I374" s="3" t="str">
        <f>IF(ISBLANK('Monitor Data'!M374),"",IF('Monitor Data'!M374&gt;Statistics!I$6,"YES","NO"))</f>
        <v>NO</v>
      </c>
      <c r="J374" s="3" t="str">
        <f>IF(ISBLANK('Monitor Data'!O374),"",IF('Monitor Data'!O374&gt;Statistics!J$6,"YES","NO"))</f>
        <v>NO</v>
      </c>
      <c r="K374" s="3" t="str">
        <f>IF(ISBLANK('Monitor Data'!P374),"",IF('Monitor Data'!P374&gt;Statistics!K$6,"YES","NO"))</f>
        <v>NO</v>
      </c>
      <c r="L374" s="3" t="str">
        <f>IF(ISBLANK('Monitor Data'!Q374),"",IF('Monitor Data'!Q374&gt;Statistics!L$6,"YES","NO"))</f>
        <v>NO</v>
      </c>
      <c r="M374" s="3" t="str">
        <f>IF(ISBLANK('Monitor Data'!R374),"",IF('Monitor Data'!R374&gt;Statistics!M$6,"YES","NO"))</f>
        <v>NO</v>
      </c>
      <c r="N374" s="3" t="str">
        <f>IF(ISBLANK('Monitor Data'!S374),"",IF('Monitor Data'!S374&gt;Statistics!N$6,"YES","NO"))</f>
        <v>NO</v>
      </c>
    </row>
    <row r="375" spans="1:14" x14ac:dyDescent="0.25">
      <c r="A375" s="8">
        <v>44570</v>
      </c>
      <c r="B375" s="3" t="str">
        <f>IF(ISBLANK('Monitor Data'!B375),"",IF('Monitor Data'!B375&gt;Statistics!B$6,"YES","NO"))</f>
        <v/>
      </c>
      <c r="C375" s="3" t="str">
        <f>IF(ISBLANK('Monitor Data'!D375),"",IF('Monitor Data'!D375&gt;Statistics!C$6,"YES","NO"))</f>
        <v/>
      </c>
      <c r="D375" s="3" t="str">
        <f>IF(ISBLANK('Monitor Data'!E375),"",IF('Monitor Data'!E375&gt;Statistics!D$6,"YES","NO"))</f>
        <v>NO</v>
      </c>
      <c r="E375" s="3" t="str">
        <f>IF(ISBLANK('Monitor Data'!G375),"",IF('Monitor Data'!G375&gt;Statistics!E$6,"YES","NO"))</f>
        <v>NO</v>
      </c>
      <c r="F375" s="3" t="str">
        <f>IF(ISBLANK('Monitor Data'!H375),"",IF('Monitor Data'!H375&gt;Statistics!F$6,"YES","NO"))</f>
        <v/>
      </c>
      <c r="G375" s="3" t="str">
        <f>IF(ISBLANK('Monitor Data'!J375),"",IF('Monitor Data'!J375&gt;Statistics!G$6,"YES","NO"))</f>
        <v/>
      </c>
      <c r="H375" s="3" t="str">
        <f>IF(ISBLANK('Monitor Data'!L375),"",IF('Monitor Data'!L375&gt;Statistics!H$6,"YES","NO"))</f>
        <v/>
      </c>
      <c r="I375" s="3" t="str">
        <f>IF(ISBLANK('Monitor Data'!M375),"",IF('Monitor Data'!M375&gt;Statistics!I$6,"YES","NO"))</f>
        <v>NO</v>
      </c>
      <c r="J375" s="3" t="str">
        <f>IF(ISBLANK('Monitor Data'!O375),"",IF('Monitor Data'!O375&gt;Statistics!J$6,"YES","NO"))</f>
        <v/>
      </c>
      <c r="K375" s="3" t="str">
        <f>IF(ISBLANK('Monitor Data'!P375),"",IF('Monitor Data'!P375&gt;Statistics!K$6,"YES","NO"))</f>
        <v>NO</v>
      </c>
      <c r="L375" s="3" t="str">
        <f>IF(ISBLANK('Monitor Data'!Q375),"",IF('Monitor Data'!Q375&gt;Statistics!L$6,"YES","NO"))</f>
        <v/>
      </c>
      <c r="M375" s="3" t="str">
        <f>IF(ISBLANK('Monitor Data'!R375),"",IF('Monitor Data'!R375&gt;Statistics!M$6,"YES","NO"))</f>
        <v/>
      </c>
      <c r="N375" s="3" t="str">
        <f>IF(ISBLANK('Monitor Data'!S375),"",IF('Monitor Data'!S375&gt;Statistics!N$6,"YES","NO"))</f>
        <v/>
      </c>
    </row>
    <row r="376" spans="1:14" x14ac:dyDescent="0.25">
      <c r="A376" s="8">
        <v>44571</v>
      </c>
      <c r="B376" s="3" t="str">
        <f>IF(ISBLANK('Monitor Data'!B376),"",IF('Monitor Data'!B376&gt;Statistics!B$6,"YES","NO"))</f>
        <v/>
      </c>
      <c r="C376" s="3" t="str">
        <f>IF(ISBLANK('Monitor Data'!D376),"",IF('Monitor Data'!D376&gt;Statistics!C$6,"YES","NO"))</f>
        <v/>
      </c>
      <c r="D376" s="3" t="str">
        <f>IF(ISBLANK('Monitor Data'!E376),"",IF('Monitor Data'!E376&gt;Statistics!D$6,"YES","NO"))</f>
        <v>NO</v>
      </c>
      <c r="E376" s="3" t="str">
        <f>IF(ISBLANK('Monitor Data'!G376),"",IF('Monitor Data'!G376&gt;Statistics!E$6,"YES","NO"))</f>
        <v>NO</v>
      </c>
      <c r="F376" s="3" t="str">
        <f>IF(ISBLANK('Monitor Data'!H376),"",IF('Monitor Data'!H376&gt;Statistics!F$6,"YES","NO"))</f>
        <v/>
      </c>
      <c r="G376" s="3" t="str">
        <f>IF(ISBLANK('Monitor Data'!J376),"",IF('Monitor Data'!J376&gt;Statistics!G$6,"YES","NO"))</f>
        <v/>
      </c>
      <c r="H376" s="3" t="str">
        <f>IF(ISBLANK('Monitor Data'!L376),"",IF('Monitor Data'!L376&gt;Statistics!H$6,"YES","NO"))</f>
        <v/>
      </c>
      <c r="I376" s="3" t="str">
        <f>IF(ISBLANK('Monitor Data'!M376),"",IF('Monitor Data'!M376&gt;Statistics!I$6,"YES","NO"))</f>
        <v>NO</v>
      </c>
      <c r="J376" s="3" t="str">
        <f>IF(ISBLANK('Monitor Data'!O376),"",IF('Monitor Data'!O376&gt;Statistics!J$6,"YES","NO"))</f>
        <v/>
      </c>
      <c r="K376" s="3" t="str">
        <f>IF(ISBLANK('Monitor Data'!P376),"",IF('Monitor Data'!P376&gt;Statistics!K$6,"YES","NO"))</f>
        <v>NO</v>
      </c>
      <c r="L376" s="3" t="str">
        <f>IF(ISBLANK('Monitor Data'!Q376),"",IF('Monitor Data'!Q376&gt;Statistics!L$6,"YES","NO"))</f>
        <v/>
      </c>
      <c r="M376" s="3" t="str">
        <f>IF(ISBLANK('Monitor Data'!R376),"",IF('Monitor Data'!R376&gt;Statistics!M$6,"YES","NO"))</f>
        <v/>
      </c>
      <c r="N376" s="3" t="str">
        <f>IF(ISBLANK('Monitor Data'!S376),"",IF('Monitor Data'!S376&gt;Statistics!N$6,"YES","NO"))</f>
        <v/>
      </c>
    </row>
    <row r="377" spans="1:14" x14ac:dyDescent="0.25">
      <c r="A377" s="8">
        <v>44572</v>
      </c>
      <c r="B377" s="3" t="str">
        <f>IF(ISBLANK('Monitor Data'!B377),"",IF('Monitor Data'!B377&gt;Statistics!B$6,"YES","NO"))</f>
        <v>NO</v>
      </c>
      <c r="C377" s="3" t="str">
        <f>IF(ISBLANK('Monitor Data'!D377),"",IF('Monitor Data'!D377&gt;Statistics!C$6,"YES","NO"))</f>
        <v>NO</v>
      </c>
      <c r="D377" s="3" t="str">
        <f>IF(ISBLANK('Monitor Data'!E377),"",IF('Monitor Data'!E377&gt;Statistics!D$6,"YES","NO"))</f>
        <v>NO</v>
      </c>
      <c r="E377" s="3" t="str">
        <f>IF(ISBLANK('Monitor Data'!G377),"",IF('Monitor Data'!G377&gt;Statistics!E$6,"YES","NO"))</f>
        <v>NO</v>
      </c>
      <c r="F377" s="3" t="str">
        <f>IF(ISBLANK('Monitor Data'!H377),"",IF('Monitor Data'!H377&gt;Statistics!F$6,"YES","NO"))</f>
        <v>NO</v>
      </c>
      <c r="G377" s="3" t="str">
        <f>IF(ISBLANK('Monitor Data'!J377),"",IF('Monitor Data'!J377&gt;Statistics!G$6,"YES","NO"))</f>
        <v>NO</v>
      </c>
      <c r="H377" s="3" t="str">
        <f>IF(ISBLANK('Monitor Data'!L377),"",IF('Monitor Data'!L377&gt;Statistics!H$6,"YES","NO"))</f>
        <v/>
      </c>
      <c r="I377" s="3" t="str">
        <f>IF(ISBLANK('Monitor Data'!M377),"",IF('Monitor Data'!M377&gt;Statistics!I$6,"YES","NO"))</f>
        <v>NO</v>
      </c>
      <c r="J377" s="3" t="str">
        <f>IF(ISBLANK('Monitor Data'!O377),"",IF('Monitor Data'!O377&gt;Statistics!J$6,"YES","NO"))</f>
        <v>NO</v>
      </c>
      <c r="K377" s="3" t="str">
        <f>IF(ISBLANK('Monitor Data'!P377),"",IF('Monitor Data'!P377&gt;Statistics!K$6,"YES","NO"))</f>
        <v>NO</v>
      </c>
      <c r="L377" s="3" t="str">
        <f>IF(ISBLANK('Monitor Data'!Q377),"",IF('Monitor Data'!Q377&gt;Statistics!L$6,"YES","NO"))</f>
        <v>NO</v>
      </c>
      <c r="M377" s="3" t="str">
        <f>IF(ISBLANK('Monitor Data'!R377),"",IF('Monitor Data'!R377&gt;Statistics!M$6,"YES","NO"))</f>
        <v>NO</v>
      </c>
      <c r="N377" s="3" t="str">
        <f>IF(ISBLANK('Monitor Data'!S377),"",IF('Monitor Data'!S377&gt;Statistics!N$6,"YES","NO"))</f>
        <v>NO</v>
      </c>
    </row>
    <row r="378" spans="1:14" x14ac:dyDescent="0.25">
      <c r="A378" s="8">
        <v>44573</v>
      </c>
      <c r="B378" s="3" t="str">
        <f>IF(ISBLANK('Monitor Data'!B378),"",IF('Monitor Data'!B378&gt;Statistics!B$6,"YES","NO"))</f>
        <v/>
      </c>
      <c r="C378" s="3" t="str">
        <f>IF(ISBLANK('Monitor Data'!D378),"",IF('Monitor Data'!D378&gt;Statistics!C$6,"YES","NO"))</f>
        <v/>
      </c>
      <c r="D378" s="3" t="str">
        <f>IF(ISBLANK('Monitor Data'!E378),"",IF('Monitor Data'!E378&gt;Statistics!D$6,"YES","NO"))</f>
        <v>NO</v>
      </c>
      <c r="E378" s="3" t="str">
        <f>IF(ISBLANK('Monitor Data'!G378),"",IF('Monitor Data'!G378&gt;Statistics!E$6,"YES","NO"))</f>
        <v>NO</v>
      </c>
      <c r="F378" s="3" t="str">
        <f>IF(ISBLANK('Monitor Data'!H378),"",IF('Monitor Data'!H378&gt;Statistics!F$6,"YES","NO"))</f>
        <v/>
      </c>
      <c r="G378" s="3" t="str">
        <f>IF(ISBLANK('Monitor Data'!J378),"",IF('Monitor Data'!J378&gt;Statistics!G$6,"YES","NO"))</f>
        <v/>
      </c>
      <c r="H378" s="3" t="str">
        <f>IF(ISBLANK('Monitor Data'!L378),"",IF('Monitor Data'!L378&gt;Statistics!H$6,"YES","NO"))</f>
        <v/>
      </c>
      <c r="I378" s="3" t="str">
        <f>IF(ISBLANK('Monitor Data'!M378),"",IF('Monitor Data'!M378&gt;Statistics!I$6,"YES","NO"))</f>
        <v>NO</v>
      </c>
      <c r="J378" s="3" t="str">
        <f>IF(ISBLANK('Monitor Data'!O378),"",IF('Monitor Data'!O378&gt;Statistics!J$6,"YES","NO"))</f>
        <v/>
      </c>
      <c r="K378" s="3" t="str">
        <f>IF(ISBLANK('Monitor Data'!P378),"",IF('Monitor Data'!P378&gt;Statistics!K$6,"YES","NO"))</f>
        <v>NO</v>
      </c>
      <c r="L378" s="3" t="str">
        <f>IF(ISBLANK('Monitor Data'!Q378),"",IF('Monitor Data'!Q378&gt;Statistics!L$6,"YES","NO"))</f>
        <v/>
      </c>
      <c r="M378" s="3" t="str">
        <f>IF(ISBLANK('Monitor Data'!R378),"",IF('Monitor Data'!R378&gt;Statistics!M$6,"YES","NO"))</f>
        <v/>
      </c>
      <c r="N378" s="3" t="str">
        <f>IF(ISBLANK('Monitor Data'!S378),"",IF('Monitor Data'!S378&gt;Statistics!N$6,"YES","NO"))</f>
        <v/>
      </c>
    </row>
    <row r="379" spans="1:14" x14ac:dyDescent="0.25">
      <c r="A379" s="8">
        <v>44574</v>
      </c>
      <c r="B379" s="3" t="str">
        <f>IF(ISBLANK('Monitor Data'!B379),"",IF('Monitor Data'!B379&gt;Statistics!B$6,"YES","NO"))</f>
        <v/>
      </c>
      <c r="C379" s="3" t="str">
        <f>IF(ISBLANK('Monitor Data'!D379),"",IF('Monitor Data'!D379&gt;Statistics!C$6,"YES","NO"))</f>
        <v/>
      </c>
      <c r="D379" s="3" t="str">
        <f>IF(ISBLANK('Monitor Data'!E379),"",IF('Monitor Data'!E379&gt;Statistics!D$6,"YES","NO"))</f>
        <v>NO</v>
      </c>
      <c r="E379" s="3" t="str">
        <f>IF(ISBLANK('Monitor Data'!G379),"",IF('Monitor Data'!G379&gt;Statistics!E$6,"YES","NO"))</f>
        <v>NO</v>
      </c>
      <c r="F379" s="3" t="str">
        <f>IF(ISBLANK('Monitor Data'!H379),"",IF('Monitor Data'!H379&gt;Statistics!F$6,"YES","NO"))</f>
        <v/>
      </c>
      <c r="G379" s="3" t="str">
        <f>IF(ISBLANK('Monitor Data'!J379),"",IF('Monitor Data'!J379&gt;Statistics!G$6,"YES","NO"))</f>
        <v/>
      </c>
      <c r="H379" s="3" t="str">
        <f>IF(ISBLANK('Monitor Data'!L379),"",IF('Monitor Data'!L379&gt;Statistics!H$6,"YES","NO"))</f>
        <v/>
      </c>
      <c r="I379" s="3" t="str">
        <f>IF(ISBLANK('Monitor Data'!M379),"",IF('Monitor Data'!M379&gt;Statistics!I$6,"YES","NO"))</f>
        <v>NO</v>
      </c>
      <c r="J379" s="3" t="str">
        <f>IF(ISBLANK('Monitor Data'!O379),"",IF('Monitor Data'!O379&gt;Statistics!J$6,"YES","NO"))</f>
        <v/>
      </c>
      <c r="K379" s="3" t="str">
        <f>IF(ISBLANK('Monitor Data'!P379),"",IF('Monitor Data'!P379&gt;Statistics!K$6,"YES","NO"))</f>
        <v>YES</v>
      </c>
      <c r="L379" s="3" t="str">
        <f>IF(ISBLANK('Monitor Data'!Q379),"",IF('Monitor Data'!Q379&gt;Statistics!L$6,"YES","NO"))</f>
        <v/>
      </c>
      <c r="M379" s="3" t="str">
        <f>IF(ISBLANK('Monitor Data'!R379),"",IF('Monitor Data'!R379&gt;Statistics!M$6,"YES","NO"))</f>
        <v/>
      </c>
      <c r="N379" s="3" t="str">
        <f>IF(ISBLANK('Monitor Data'!S379),"",IF('Monitor Data'!S379&gt;Statistics!N$6,"YES","NO"))</f>
        <v/>
      </c>
    </row>
    <row r="380" spans="1:14" x14ac:dyDescent="0.25">
      <c r="A380" s="8">
        <v>44575</v>
      </c>
      <c r="B380" s="3" t="str">
        <f>IF(ISBLANK('Monitor Data'!B380),"",IF('Monitor Data'!B380&gt;Statistics!B$6,"YES","NO"))</f>
        <v>NO</v>
      </c>
      <c r="C380" s="3" t="str">
        <f>IF(ISBLANK('Monitor Data'!D380),"",IF('Monitor Data'!D380&gt;Statistics!C$6,"YES","NO"))</f>
        <v>NO</v>
      </c>
      <c r="D380" s="3" t="str">
        <f>IF(ISBLANK('Monitor Data'!E380),"",IF('Monitor Data'!E380&gt;Statistics!D$6,"YES","NO"))</f>
        <v>NO</v>
      </c>
      <c r="E380" s="3" t="str">
        <f>IF(ISBLANK('Monitor Data'!G380),"",IF('Monitor Data'!G380&gt;Statistics!E$6,"YES","NO"))</f>
        <v>NO</v>
      </c>
      <c r="F380" s="3" t="str">
        <f>IF(ISBLANK('Monitor Data'!H380),"",IF('Monitor Data'!H380&gt;Statistics!F$6,"YES","NO"))</f>
        <v>NO</v>
      </c>
      <c r="G380" s="3" t="str">
        <f>IF(ISBLANK('Monitor Data'!J380),"",IF('Monitor Data'!J380&gt;Statistics!G$6,"YES","NO"))</f>
        <v>YES</v>
      </c>
      <c r="H380" s="3" t="str">
        <f>IF(ISBLANK('Monitor Data'!L380),"",IF('Monitor Data'!L380&gt;Statistics!H$6,"YES","NO"))</f>
        <v/>
      </c>
      <c r="I380" s="3" t="str">
        <f>IF(ISBLANK('Monitor Data'!M380),"",IF('Monitor Data'!M380&gt;Statistics!I$6,"YES","NO"))</f>
        <v>NO</v>
      </c>
      <c r="J380" s="3" t="str">
        <f>IF(ISBLANK('Monitor Data'!O380),"",IF('Monitor Data'!O380&gt;Statistics!J$6,"YES","NO"))</f>
        <v>NO</v>
      </c>
      <c r="K380" s="3" t="str">
        <f>IF(ISBLANK('Monitor Data'!P380),"",IF('Monitor Data'!P380&gt;Statistics!K$6,"YES","NO"))</f>
        <v>NO</v>
      </c>
      <c r="L380" s="3" t="str">
        <f>IF(ISBLANK('Monitor Data'!Q380),"",IF('Monitor Data'!Q380&gt;Statistics!L$6,"YES","NO"))</f>
        <v>NO</v>
      </c>
      <c r="M380" s="3" t="str">
        <f>IF(ISBLANK('Monitor Data'!R380),"",IF('Monitor Data'!R380&gt;Statistics!M$6,"YES","NO"))</f>
        <v>YES</v>
      </c>
      <c r="N380" s="3" t="str">
        <f>IF(ISBLANK('Monitor Data'!S380),"",IF('Monitor Data'!S380&gt;Statistics!N$6,"YES","NO"))</f>
        <v>NO</v>
      </c>
    </row>
    <row r="381" spans="1:14" x14ac:dyDescent="0.25">
      <c r="A381" s="8">
        <v>44576</v>
      </c>
      <c r="B381" s="3" t="str">
        <f>IF(ISBLANK('Monitor Data'!B381),"",IF('Monitor Data'!B381&gt;Statistics!B$6,"YES","NO"))</f>
        <v/>
      </c>
      <c r="C381" s="3" t="str">
        <f>IF(ISBLANK('Monitor Data'!D381),"",IF('Monitor Data'!D381&gt;Statistics!C$6,"YES","NO"))</f>
        <v/>
      </c>
      <c r="D381" s="3" t="str">
        <f>IF(ISBLANK('Monitor Data'!E381),"",IF('Monitor Data'!E381&gt;Statistics!D$6,"YES","NO"))</f>
        <v>NO</v>
      </c>
      <c r="E381" s="3" t="str">
        <f>IF(ISBLANK('Monitor Data'!G381),"",IF('Monitor Data'!G381&gt;Statistics!E$6,"YES","NO"))</f>
        <v>NO</v>
      </c>
      <c r="F381" s="3" t="str">
        <f>IF(ISBLANK('Monitor Data'!H381),"",IF('Monitor Data'!H381&gt;Statistics!F$6,"YES","NO"))</f>
        <v/>
      </c>
      <c r="G381" s="3" t="str">
        <f>IF(ISBLANK('Monitor Data'!J381),"",IF('Monitor Data'!J381&gt;Statistics!G$6,"YES","NO"))</f>
        <v/>
      </c>
      <c r="H381" s="3" t="str">
        <f>IF(ISBLANK('Monitor Data'!L381),"",IF('Monitor Data'!L381&gt;Statistics!H$6,"YES","NO"))</f>
        <v/>
      </c>
      <c r="I381" s="3" t="str">
        <f>IF(ISBLANK('Monitor Data'!M381),"",IF('Monitor Data'!M381&gt;Statistics!I$6,"YES","NO"))</f>
        <v>NO</v>
      </c>
      <c r="J381" s="3" t="str">
        <f>IF(ISBLANK('Monitor Data'!O381),"",IF('Monitor Data'!O381&gt;Statistics!J$6,"YES","NO"))</f>
        <v/>
      </c>
      <c r="K381" s="3" t="str">
        <f>IF(ISBLANK('Monitor Data'!P381),"",IF('Monitor Data'!P381&gt;Statistics!K$6,"YES","NO"))</f>
        <v>NO</v>
      </c>
      <c r="L381" s="3" t="str">
        <f>IF(ISBLANK('Monitor Data'!Q381),"",IF('Monitor Data'!Q381&gt;Statistics!L$6,"YES","NO"))</f>
        <v/>
      </c>
      <c r="M381" s="3" t="str">
        <f>IF(ISBLANK('Monitor Data'!R381),"",IF('Monitor Data'!R381&gt;Statistics!M$6,"YES","NO"))</f>
        <v/>
      </c>
      <c r="N381" s="3" t="str">
        <f>IF(ISBLANK('Monitor Data'!S381),"",IF('Monitor Data'!S381&gt;Statistics!N$6,"YES","NO"))</f>
        <v/>
      </c>
    </row>
    <row r="382" spans="1:14" x14ac:dyDescent="0.25">
      <c r="A382" s="8">
        <v>44577</v>
      </c>
      <c r="B382" s="3" t="str">
        <f>IF(ISBLANK('Monitor Data'!B382),"",IF('Monitor Data'!B382&gt;Statistics!B$6,"YES","NO"))</f>
        <v/>
      </c>
      <c r="C382" s="3" t="str">
        <f>IF(ISBLANK('Monitor Data'!D382),"",IF('Monitor Data'!D382&gt;Statistics!C$6,"YES","NO"))</f>
        <v/>
      </c>
      <c r="D382" s="3" t="str">
        <f>IF(ISBLANK('Monitor Data'!E382),"",IF('Monitor Data'!E382&gt;Statistics!D$6,"YES","NO"))</f>
        <v>NO</v>
      </c>
      <c r="E382" s="3" t="str">
        <f>IF(ISBLANK('Monitor Data'!G382),"",IF('Monitor Data'!G382&gt;Statistics!E$6,"YES","NO"))</f>
        <v>NO</v>
      </c>
      <c r="F382" s="3" t="str">
        <f>IF(ISBLANK('Monitor Data'!H382),"",IF('Monitor Data'!H382&gt;Statistics!F$6,"YES","NO"))</f>
        <v/>
      </c>
      <c r="G382" s="3" t="str">
        <f>IF(ISBLANK('Monitor Data'!J382),"",IF('Monitor Data'!J382&gt;Statistics!G$6,"YES","NO"))</f>
        <v/>
      </c>
      <c r="H382" s="3" t="str">
        <f>IF(ISBLANK('Monitor Data'!L382),"",IF('Monitor Data'!L382&gt;Statistics!H$6,"YES","NO"))</f>
        <v/>
      </c>
      <c r="I382" s="3" t="str">
        <f>IF(ISBLANK('Monitor Data'!M382),"",IF('Monitor Data'!M382&gt;Statistics!I$6,"YES","NO"))</f>
        <v>NO</v>
      </c>
      <c r="J382" s="3" t="str">
        <f>IF(ISBLANK('Monitor Data'!O382),"",IF('Monitor Data'!O382&gt;Statistics!J$6,"YES","NO"))</f>
        <v/>
      </c>
      <c r="K382" s="3" t="str">
        <f>IF(ISBLANK('Monitor Data'!P382),"",IF('Monitor Data'!P382&gt;Statistics!K$6,"YES","NO"))</f>
        <v>NO</v>
      </c>
      <c r="L382" s="3" t="str">
        <f>IF(ISBLANK('Monitor Data'!Q382),"",IF('Monitor Data'!Q382&gt;Statistics!L$6,"YES","NO"))</f>
        <v/>
      </c>
      <c r="M382" s="3" t="str">
        <f>IF(ISBLANK('Monitor Data'!R382),"",IF('Monitor Data'!R382&gt;Statistics!M$6,"YES","NO"))</f>
        <v/>
      </c>
      <c r="N382" s="3" t="str">
        <f>IF(ISBLANK('Monitor Data'!S382),"",IF('Monitor Data'!S382&gt;Statistics!N$6,"YES","NO"))</f>
        <v/>
      </c>
    </row>
    <row r="383" spans="1:14" x14ac:dyDescent="0.25">
      <c r="A383" s="8">
        <v>44578</v>
      </c>
      <c r="B383" s="3" t="str">
        <f>IF(ISBLANK('Monitor Data'!B383),"",IF('Monitor Data'!B383&gt;Statistics!B$6,"YES","NO"))</f>
        <v>NO</v>
      </c>
      <c r="C383" s="3" t="str">
        <f>IF(ISBLANK('Monitor Data'!D383),"",IF('Monitor Data'!D383&gt;Statistics!C$6,"YES","NO"))</f>
        <v>NO</v>
      </c>
      <c r="D383" s="3" t="str">
        <f>IF(ISBLANK('Monitor Data'!E383),"",IF('Monitor Data'!E383&gt;Statistics!D$6,"YES","NO"))</f>
        <v>NO</v>
      </c>
      <c r="E383" s="3" t="str">
        <f>IF(ISBLANK('Monitor Data'!G383),"",IF('Monitor Data'!G383&gt;Statistics!E$6,"YES","NO"))</f>
        <v>NO</v>
      </c>
      <c r="F383" s="3" t="str">
        <f>IF(ISBLANK('Monitor Data'!H383),"",IF('Monitor Data'!H383&gt;Statistics!F$6,"YES","NO"))</f>
        <v>NO</v>
      </c>
      <c r="G383" s="3" t="str">
        <f>IF(ISBLANK('Monitor Data'!J383),"",IF('Monitor Data'!J383&gt;Statistics!G$6,"YES","NO"))</f>
        <v>NO</v>
      </c>
      <c r="H383" s="3" t="str">
        <f>IF(ISBLANK('Monitor Data'!L383),"",IF('Monitor Data'!L383&gt;Statistics!H$6,"YES","NO"))</f>
        <v/>
      </c>
      <c r="I383" s="3" t="str">
        <f>IF(ISBLANK('Monitor Data'!M383),"",IF('Monitor Data'!M383&gt;Statistics!I$6,"YES","NO"))</f>
        <v>NO</v>
      </c>
      <c r="J383" s="3" t="str">
        <f>IF(ISBLANK('Monitor Data'!O383),"",IF('Monitor Data'!O383&gt;Statistics!J$6,"YES","NO"))</f>
        <v/>
      </c>
      <c r="K383" s="3" t="str">
        <f>IF(ISBLANK('Monitor Data'!P383),"",IF('Monitor Data'!P383&gt;Statistics!K$6,"YES","NO"))</f>
        <v>NO</v>
      </c>
      <c r="L383" s="3" t="str">
        <f>IF(ISBLANK('Monitor Data'!Q383),"",IF('Monitor Data'!Q383&gt;Statistics!L$6,"YES","NO"))</f>
        <v>NO</v>
      </c>
      <c r="M383" s="3" t="str">
        <f>IF(ISBLANK('Monitor Data'!R383),"",IF('Monitor Data'!R383&gt;Statistics!M$6,"YES","NO"))</f>
        <v>NO</v>
      </c>
      <c r="N383" s="3" t="str">
        <f>IF(ISBLANK('Monitor Data'!S383),"",IF('Monitor Data'!S383&gt;Statistics!N$6,"YES","NO"))</f>
        <v>NO</v>
      </c>
    </row>
    <row r="384" spans="1:14" x14ac:dyDescent="0.25">
      <c r="A384" s="8">
        <v>44579</v>
      </c>
      <c r="B384" s="3" t="str">
        <f>IF(ISBLANK('Monitor Data'!B384),"",IF('Monitor Data'!B384&gt;Statistics!B$6,"YES","NO"))</f>
        <v/>
      </c>
      <c r="C384" s="3" t="str">
        <f>IF(ISBLANK('Monitor Data'!D384),"",IF('Monitor Data'!D384&gt;Statistics!C$6,"YES","NO"))</f>
        <v/>
      </c>
      <c r="D384" s="3" t="str">
        <f>IF(ISBLANK('Monitor Data'!E384),"",IF('Monitor Data'!E384&gt;Statistics!D$6,"YES","NO"))</f>
        <v>NO</v>
      </c>
      <c r="E384" s="3" t="str">
        <f>IF(ISBLANK('Monitor Data'!G384),"",IF('Monitor Data'!G384&gt;Statistics!E$6,"YES","NO"))</f>
        <v>NO</v>
      </c>
      <c r="F384" s="3" t="str">
        <f>IF(ISBLANK('Monitor Data'!H384),"",IF('Monitor Data'!H384&gt;Statistics!F$6,"YES","NO"))</f>
        <v/>
      </c>
      <c r="G384" s="3" t="str">
        <f>IF(ISBLANK('Monitor Data'!J384),"",IF('Monitor Data'!J384&gt;Statistics!G$6,"YES","NO"))</f>
        <v/>
      </c>
      <c r="H384" s="3" t="str">
        <f>IF(ISBLANK('Monitor Data'!L384),"",IF('Monitor Data'!L384&gt;Statistics!H$6,"YES","NO"))</f>
        <v/>
      </c>
      <c r="I384" s="3" t="str">
        <f>IF(ISBLANK('Monitor Data'!M384),"",IF('Monitor Data'!M384&gt;Statistics!I$6,"YES","NO"))</f>
        <v>NO</v>
      </c>
      <c r="J384" s="3" t="str">
        <f>IF(ISBLANK('Monitor Data'!O384),"",IF('Monitor Data'!O384&gt;Statistics!J$6,"YES","NO"))</f>
        <v/>
      </c>
      <c r="K384" s="3" t="str">
        <f>IF(ISBLANK('Monitor Data'!P384),"",IF('Monitor Data'!P384&gt;Statistics!K$6,"YES","NO"))</f>
        <v>NO</v>
      </c>
      <c r="L384" s="3" t="str">
        <f>IF(ISBLANK('Monitor Data'!Q384),"",IF('Monitor Data'!Q384&gt;Statistics!L$6,"YES","NO"))</f>
        <v/>
      </c>
      <c r="M384" s="3" t="str">
        <f>IF(ISBLANK('Monitor Data'!R384),"",IF('Monitor Data'!R384&gt;Statistics!M$6,"YES","NO"))</f>
        <v/>
      </c>
      <c r="N384" s="3" t="str">
        <f>IF(ISBLANK('Monitor Data'!S384),"",IF('Monitor Data'!S384&gt;Statistics!N$6,"YES","NO"))</f>
        <v/>
      </c>
    </row>
    <row r="385" spans="1:14" x14ac:dyDescent="0.25">
      <c r="A385" s="8">
        <v>44580</v>
      </c>
      <c r="B385" s="3" t="str">
        <f>IF(ISBLANK('Monitor Data'!B385),"",IF('Monitor Data'!B385&gt;Statistics!B$6,"YES","NO"))</f>
        <v/>
      </c>
      <c r="C385" s="3" t="str">
        <f>IF(ISBLANK('Monitor Data'!D385),"",IF('Monitor Data'!D385&gt;Statistics!C$6,"YES","NO"))</f>
        <v/>
      </c>
      <c r="D385" s="3" t="str">
        <f>IF(ISBLANK('Monitor Data'!E385),"",IF('Monitor Data'!E385&gt;Statistics!D$6,"YES","NO"))</f>
        <v>NO</v>
      </c>
      <c r="E385" s="3" t="str">
        <f>IF(ISBLANK('Monitor Data'!G385),"",IF('Monitor Data'!G385&gt;Statistics!E$6,"YES","NO"))</f>
        <v>NO</v>
      </c>
      <c r="F385" s="3" t="str">
        <f>IF(ISBLANK('Monitor Data'!H385),"",IF('Monitor Data'!H385&gt;Statistics!F$6,"YES","NO"))</f>
        <v/>
      </c>
      <c r="G385" s="3" t="str">
        <f>IF(ISBLANK('Monitor Data'!J385),"",IF('Monitor Data'!J385&gt;Statistics!G$6,"YES","NO"))</f>
        <v/>
      </c>
      <c r="H385" s="3" t="str">
        <f>IF(ISBLANK('Monitor Data'!L385),"",IF('Monitor Data'!L385&gt;Statistics!H$6,"YES","NO"))</f>
        <v>NO</v>
      </c>
      <c r="I385" s="3" t="str">
        <f>IF(ISBLANK('Monitor Data'!M385),"",IF('Monitor Data'!M385&gt;Statistics!I$6,"YES","NO"))</f>
        <v>NO</v>
      </c>
      <c r="J385" s="3" t="str">
        <f>IF(ISBLANK('Monitor Data'!O385),"",IF('Monitor Data'!O385&gt;Statistics!J$6,"YES","NO"))</f>
        <v/>
      </c>
      <c r="K385" s="3" t="str">
        <f>IF(ISBLANK('Monitor Data'!P385),"",IF('Monitor Data'!P385&gt;Statistics!K$6,"YES","NO"))</f>
        <v>NO</v>
      </c>
      <c r="L385" s="3" t="str">
        <f>IF(ISBLANK('Monitor Data'!Q385),"",IF('Monitor Data'!Q385&gt;Statistics!L$6,"YES","NO"))</f>
        <v/>
      </c>
      <c r="M385" s="3" t="str">
        <f>IF(ISBLANK('Monitor Data'!R385),"",IF('Monitor Data'!R385&gt;Statistics!M$6,"YES","NO"))</f>
        <v/>
      </c>
      <c r="N385" s="3" t="str">
        <f>IF(ISBLANK('Monitor Data'!S385),"",IF('Monitor Data'!S385&gt;Statistics!N$6,"YES","NO"))</f>
        <v/>
      </c>
    </row>
    <row r="386" spans="1:14" x14ac:dyDescent="0.25">
      <c r="A386" s="8">
        <v>44581</v>
      </c>
      <c r="B386" s="3" t="str">
        <f>IF(ISBLANK('Monitor Data'!B386),"",IF('Monitor Data'!B386&gt;Statistics!B$6,"YES","NO"))</f>
        <v>NO</v>
      </c>
      <c r="C386" s="3" t="str">
        <f>IF(ISBLANK('Monitor Data'!D386),"",IF('Monitor Data'!D386&gt;Statistics!C$6,"YES","NO"))</f>
        <v>NO</v>
      </c>
      <c r="D386" s="3" t="str">
        <f>IF(ISBLANK('Monitor Data'!E386),"",IF('Monitor Data'!E386&gt;Statistics!D$6,"YES","NO"))</f>
        <v>NO</v>
      </c>
      <c r="E386" s="3" t="str">
        <f>IF(ISBLANK('Monitor Data'!G386),"",IF('Monitor Data'!G386&gt;Statistics!E$6,"YES","NO"))</f>
        <v>NO</v>
      </c>
      <c r="F386" s="3" t="str">
        <f>IF(ISBLANK('Monitor Data'!H386),"",IF('Monitor Data'!H386&gt;Statistics!F$6,"YES","NO"))</f>
        <v>NO</v>
      </c>
      <c r="G386" s="3" t="str">
        <f>IF(ISBLANK('Monitor Data'!J386),"",IF('Monitor Data'!J386&gt;Statistics!G$6,"YES","NO"))</f>
        <v>NO</v>
      </c>
      <c r="H386" s="3" t="str">
        <f>IF(ISBLANK('Monitor Data'!L386),"",IF('Monitor Data'!L386&gt;Statistics!H$6,"YES","NO"))</f>
        <v/>
      </c>
      <c r="I386" s="3" t="str">
        <f>IF(ISBLANK('Monitor Data'!M386),"",IF('Monitor Data'!M386&gt;Statistics!I$6,"YES","NO"))</f>
        <v>NO</v>
      </c>
      <c r="J386" s="3" t="str">
        <f>IF(ISBLANK('Monitor Data'!O386),"",IF('Monitor Data'!O386&gt;Statistics!J$6,"YES","NO"))</f>
        <v>NO</v>
      </c>
      <c r="K386" s="3" t="str">
        <f>IF(ISBLANK('Monitor Data'!P386),"",IF('Monitor Data'!P386&gt;Statistics!K$6,"YES","NO"))</f>
        <v>NO</v>
      </c>
      <c r="L386" s="3" t="str">
        <f>IF(ISBLANK('Monitor Data'!Q386),"",IF('Monitor Data'!Q386&gt;Statistics!L$6,"YES","NO"))</f>
        <v>NO</v>
      </c>
      <c r="M386" s="3" t="str">
        <f>IF(ISBLANK('Monitor Data'!R386),"",IF('Monitor Data'!R386&gt;Statistics!M$6,"YES","NO"))</f>
        <v>NO</v>
      </c>
      <c r="N386" s="3" t="str">
        <f>IF(ISBLANK('Monitor Data'!S386),"",IF('Monitor Data'!S386&gt;Statistics!N$6,"YES","NO"))</f>
        <v>NO</v>
      </c>
    </row>
    <row r="387" spans="1:14" x14ac:dyDescent="0.25">
      <c r="A387" s="8">
        <v>44582</v>
      </c>
      <c r="B387" s="3" t="str">
        <f>IF(ISBLANK('Monitor Data'!B387),"",IF('Monitor Data'!B387&gt;Statistics!B$6,"YES","NO"))</f>
        <v/>
      </c>
      <c r="C387" s="3" t="str">
        <f>IF(ISBLANK('Monitor Data'!D387),"",IF('Monitor Data'!D387&gt;Statistics!C$6,"YES","NO"))</f>
        <v/>
      </c>
      <c r="D387" s="3" t="str">
        <f>IF(ISBLANK('Monitor Data'!E387),"",IF('Monitor Data'!E387&gt;Statistics!D$6,"YES","NO"))</f>
        <v>NO</v>
      </c>
      <c r="E387" s="3" t="str">
        <f>IF(ISBLANK('Monitor Data'!G387),"",IF('Monitor Data'!G387&gt;Statistics!E$6,"YES","NO"))</f>
        <v>NO</v>
      </c>
      <c r="F387" s="3" t="str">
        <f>IF(ISBLANK('Monitor Data'!H387),"",IF('Monitor Data'!H387&gt;Statistics!F$6,"YES","NO"))</f>
        <v/>
      </c>
      <c r="G387" s="3" t="str">
        <f>IF(ISBLANK('Monitor Data'!J387),"",IF('Monitor Data'!J387&gt;Statistics!G$6,"YES","NO"))</f>
        <v/>
      </c>
      <c r="H387" s="3" t="str">
        <f>IF(ISBLANK('Monitor Data'!L387),"",IF('Monitor Data'!L387&gt;Statistics!H$6,"YES","NO"))</f>
        <v/>
      </c>
      <c r="I387" s="3" t="str">
        <f>IF(ISBLANK('Monitor Data'!M387),"",IF('Monitor Data'!M387&gt;Statistics!I$6,"YES","NO"))</f>
        <v>NO</v>
      </c>
      <c r="J387" s="3" t="str">
        <f>IF(ISBLANK('Monitor Data'!O387),"",IF('Monitor Data'!O387&gt;Statistics!J$6,"YES","NO"))</f>
        <v/>
      </c>
      <c r="K387" s="3" t="str">
        <f>IF(ISBLANK('Monitor Data'!P387),"",IF('Monitor Data'!P387&gt;Statistics!K$6,"YES","NO"))</f>
        <v>NO</v>
      </c>
      <c r="L387" s="3" t="str">
        <f>IF(ISBLANK('Monitor Data'!Q387),"",IF('Monitor Data'!Q387&gt;Statistics!L$6,"YES","NO"))</f>
        <v/>
      </c>
      <c r="M387" s="3" t="str">
        <f>IF(ISBLANK('Monitor Data'!R387),"",IF('Monitor Data'!R387&gt;Statistics!M$6,"YES","NO"))</f>
        <v/>
      </c>
      <c r="N387" s="3" t="str">
        <f>IF(ISBLANK('Monitor Data'!S387),"",IF('Monitor Data'!S387&gt;Statistics!N$6,"YES","NO"))</f>
        <v/>
      </c>
    </row>
    <row r="388" spans="1:14" x14ac:dyDescent="0.25">
      <c r="A388" s="8">
        <v>44583</v>
      </c>
      <c r="B388" s="3" t="str">
        <f>IF(ISBLANK('Monitor Data'!B388),"",IF('Monitor Data'!B388&gt;Statistics!B$6,"YES","NO"))</f>
        <v/>
      </c>
      <c r="C388" s="3" t="str">
        <f>IF(ISBLANK('Monitor Data'!D388),"",IF('Monitor Data'!D388&gt;Statistics!C$6,"YES","NO"))</f>
        <v/>
      </c>
      <c r="D388" s="3" t="str">
        <f>IF(ISBLANK('Monitor Data'!E388),"",IF('Monitor Data'!E388&gt;Statistics!D$6,"YES","NO"))</f>
        <v>NO</v>
      </c>
      <c r="E388" s="3" t="str">
        <f>IF(ISBLANK('Monitor Data'!G388),"",IF('Monitor Data'!G388&gt;Statistics!E$6,"YES","NO"))</f>
        <v>NO</v>
      </c>
      <c r="F388" s="3" t="str">
        <f>IF(ISBLANK('Monitor Data'!H388),"",IF('Monitor Data'!H388&gt;Statistics!F$6,"YES","NO"))</f>
        <v/>
      </c>
      <c r="G388" s="3" t="str">
        <f>IF(ISBLANK('Monitor Data'!J388),"",IF('Monitor Data'!J388&gt;Statistics!G$6,"YES","NO"))</f>
        <v/>
      </c>
      <c r="H388" s="3" t="str">
        <f>IF(ISBLANK('Monitor Data'!L388),"",IF('Monitor Data'!L388&gt;Statistics!H$6,"YES","NO"))</f>
        <v>NO</v>
      </c>
      <c r="I388" s="3" t="str">
        <f>IF(ISBLANK('Monitor Data'!M388),"",IF('Monitor Data'!M388&gt;Statistics!I$6,"YES","NO"))</f>
        <v>NO</v>
      </c>
      <c r="J388" s="3" t="str">
        <f>IF(ISBLANK('Monitor Data'!O388),"",IF('Monitor Data'!O388&gt;Statistics!J$6,"YES","NO"))</f>
        <v/>
      </c>
      <c r="K388" s="3" t="str">
        <f>IF(ISBLANK('Monitor Data'!P388),"",IF('Monitor Data'!P388&gt;Statistics!K$6,"YES","NO"))</f>
        <v>NO</v>
      </c>
      <c r="L388" s="3" t="str">
        <f>IF(ISBLANK('Monitor Data'!Q388),"",IF('Monitor Data'!Q388&gt;Statistics!L$6,"YES","NO"))</f>
        <v/>
      </c>
      <c r="M388" s="3" t="str">
        <f>IF(ISBLANK('Monitor Data'!R388),"",IF('Monitor Data'!R388&gt;Statistics!M$6,"YES","NO"))</f>
        <v/>
      </c>
      <c r="N388" s="3" t="str">
        <f>IF(ISBLANK('Monitor Data'!S388),"",IF('Monitor Data'!S388&gt;Statistics!N$6,"YES","NO"))</f>
        <v/>
      </c>
    </row>
    <row r="389" spans="1:14" x14ac:dyDescent="0.25">
      <c r="A389" s="8">
        <v>44584</v>
      </c>
      <c r="B389" s="3" t="str">
        <f>IF(ISBLANK('Monitor Data'!B389),"",IF('Monitor Data'!B389&gt;Statistics!B$6,"YES","NO"))</f>
        <v>NO</v>
      </c>
      <c r="C389" s="3" t="str">
        <f>IF(ISBLANK('Monitor Data'!D389),"",IF('Monitor Data'!D389&gt;Statistics!C$6,"YES","NO"))</f>
        <v>NO</v>
      </c>
      <c r="D389" s="3" t="str">
        <f>IF(ISBLANK('Monitor Data'!E389),"",IF('Monitor Data'!E389&gt;Statistics!D$6,"YES","NO"))</f>
        <v>NO</v>
      </c>
      <c r="E389" s="3" t="str">
        <f>IF(ISBLANK('Monitor Data'!G389),"",IF('Monitor Data'!G389&gt;Statistics!E$6,"YES","NO"))</f>
        <v>NO</v>
      </c>
      <c r="F389" s="3" t="str">
        <f>IF(ISBLANK('Monitor Data'!H389),"",IF('Monitor Data'!H389&gt;Statistics!F$6,"YES","NO"))</f>
        <v>NO</v>
      </c>
      <c r="G389" s="3" t="str">
        <f>IF(ISBLANK('Monitor Data'!J389),"",IF('Monitor Data'!J389&gt;Statistics!G$6,"YES","NO"))</f>
        <v>NO</v>
      </c>
      <c r="H389" s="3" t="str">
        <f>IF(ISBLANK('Monitor Data'!L389),"",IF('Monitor Data'!L389&gt;Statistics!H$6,"YES","NO"))</f>
        <v/>
      </c>
      <c r="I389" s="3" t="str">
        <f>IF(ISBLANK('Monitor Data'!M389),"",IF('Monitor Data'!M389&gt;Statistics!I$6,"YES","NO"))</f>
        <v>NO</v>
      </c>
      <c r="J389" s="3" t="str">
        <f>IF(ISBLANK('Monitor Data'!O389),"",IF('Monitor Data'!O389&gt;Statistics!J$6,"YES","NO"))</f>
        <v>NO</v>
      </c>
      <c r="K389" s="3" t="str">
        <f>IF(ISBLANK('Monitor Data'!P389),"",IF('Monitor Data'!P389&gt;Statistics!K$6,"YES","NO"))</f>
        <v>NO</v>
      </c>
      <c r="L389" s="3" t="str">
        <f>IF(ISBLANK('Monitor Data'!Q389),"",IF('Monitor Data'!Q389&gt;Statistics!L$6,"YES","NO"))</f>
        <v>NO</v>
      </c>
      <c r="M389" s="3" t="str">
        <f>IF(ISBLANK('Monitor Data'!R389),"",IF('Monitor Data'!R389&gt;Statistics!M$6,"YES","NO"))</f>
        <v>NO</v>
      </c>
      <c r="N389" s="3" t="str">
        <f>IF(ISBLANK('Monitor Data'!S389),"",IF('Monitor Data'!S389&gt;Statistics!N$6,"YES","NO"))</f>
        <v>NO</v>
      </c>
    </row>
    <row r="390" spans="1:14" x14ac:dyDescent="0.25">
      <c r="A390" s="8">
        <v>44585</v>
      </c>
      <c r="B390" s="3" t="str">
        <f>IF(ISBLANK('Monitor Data'!B390),"",IF('Monitor Data'!B390&gt;Statistics!B$6,"YES","NO"))</f>
        <v/>
      </c>
      <c r="C390" s="3" t="str">
        <f>IF(ISBLANK('Monitor Data'!D390),"",IF('Monitor Data'!D390&gt;Statistics!C$6,"YES","NO"))</f>
        <v/>
      </c>
      <c r="D390" s="3" t="str">
        <f>IF(ISBLANK('Monitor Data'!E390),"",IF('Monitor Data'!E390&gt;Statistics!D$6,"YES","NO"))</f>
        <v>NO</v>
      </c>
      <c r="E390" s="3" t="str">
        <f>IF(ISBLANK('Monitor Data'!G390),"",IF('Monitor Data'!G390&gt;Statistics!E$6,"YES","NO"))</f>
        <v>NO</v>
      </c>
      <c r="F390" s="3" t="str">
        <f>IF(ISBLANK('Monitor Data'!H390),"",IF('Monitor Data'!H390&gt;Statistics!F$6,"YES","NO"))</f>
        <v/>
      </c>
      <c r="G390" s="3" t="str">
        <f>IF(ISBLANK('Monitor Data'!J390),"",IF('Monitor Data'!J390&gt;Statistics!G$6,"YES","NO"))</f>
        <v/>
      </c>
      <c r="H390" s="3" t="str">
        <f>IF(ISBLANK('Monitor Data'!L390),"",IF('Monitor Data'!L390&gt;Statistics!H$6,"YES","NO"))</f>
        <v/>
      </c>
      <c r="I390" s="3" t="str">
        <f>IF(ISBLANK('Monitor Data'!M390),"",IF('Monitor Data'!M390&gt;Statistics!I$6,"YES","NO"))</f>
        <v>NO</v>
      </c>
      <c r="J390" s="3" t="str">
        <f>IF(ISBLANK('Monitor Data'!O390),"",IF('Monitor Data'!O390&gt;Statistics!J$6,"YES","NO"))</f>
        <v/>
      </c>
      <c r="K390" s="3" t="str">
        <f>IF(ISBLANK('Monitor Data'!P390),"",IF('Monitor Data'!P390&gt;Statistics!K$6,"YES","NO"))</f>
        <v>NO</v>
      </c>
      <c r="L390" s="3" t="str">
        <f>IF(ISBLANK('Monitor Data'!Q390),"",IF('Monitor Data'!Q390&gt;Statistics!L$6,"YES","NO"))</f>
        <v/>
      </c>
      <c r="M390" s="3" t="str">
        <f>IF(ISBLANK('Monitor Data'!R390),"",IF('Monitor Data'!R390&gt;Statistics!M$6,"YES","NO"))</f>
        <v/>
      </c>
      <c r="N390" s="3" t="str">
        <f>IF(ISBLANK('Monitor Data'!S390),"",IF('Monitor Data'!S390&gt;Statistics!N$6,"YES","NO"))</f>
        <v/>
      </c>
    </row>
    <row r="391" spans="1:14" x14ac:dyDescent="0.25">
      <c r="A391" s="8">
        <v>44586</v>
      </c>
      <c r="B391" s="3" t="str">
        <f>IF(ISBLANK('Monitor Data'!B391),"",IF('Monitor Data'!B391&gt;Statistics!B$6,"YES","NO"))</f>
        <v/>
      </c>
      <c r="C391" s="3" t="str">
        <f>IF(ISBLANK('Monitor Data'!D391),"",IF('Monitor Data'!D391&gt;Statistics!C$6,"YES","NO"))</f>
        <v/>
      </c>
      <c r="D391" s="3" t="str">
        <f>IF(ISBLANK('Monitor Data'!E391),"",IF('Monitor Data'!E391&gt;Statistics!D$6,"YES","NO"))</f>
        <v>NO</v>
      </c>
      <c r="E391" s="3" t="str">
        <f>IF(ISBLANK('Monitor Data'!G391),"",IF('Monitor Data'!G391&gt;Statistics!E$6,"YES","NO"))</f>
        <v>NO</v>
      </c>
      <c r="F391" s="3" t="str">
        <f>IF(ISBLANK('Monitor Data'!H391),"",IF('Monitor Data'!H391&gt;Statistics!F$6,"YES","NO"))</f>
        <v/>
      </c>
      <c r="G391" s="3" t="str">
        <f>IF(ISBLANK('Monitor Data'!J391),"",IF('Monitor Data'!J391&gt;Statistics!G$6,"YES","NO"))</f>
        <v/>
      </c>
      <c r="H391" s="3" t="str">
        <f>IF(ISBLANK('Monitor Data'!L391),"",IF('Monitor Data'!L391&gt;Statistics!H$6,"YES","NO"))</f>
        <v>NO</v>
      </c>
      <c r="I391" s="3" t="str">
        <f>IF(ISBLANK('Monitor Data'!M391),"",IF('Monitor Data'!M391&gt;Statistics!I$6,"YES","NO"))</f>
        <v>NO</v>
      </c>
      <c r="J391" s="3" t="str">
        <f>IF(ISBLANK('Monitor Data'!O391),"",IF('Monitor Data'!O391&gt;Statistics!J$6,"YES","NO"))</f>
        <v/>
      </c>
      <c r="K391" s="3" t="str">
        <f>IF(ISBLANK('Monitor Data'!P391),"",IF('Monitor Data'!P391&gt;Statistics!K$6,"YES","NO"))</f>
        <v>NO</v>
      </c>
      <c r="L391" s="3" t="str">
        <f>IF(ISBLANK('Monitor Data'!Q391),"",IF('Monitor Data'!Q391&gt;Statistics!L$6,"YES","NO"))</f>
        <v/>
      </c>
      <c r="M391" s="3" t="str">
        <f>IF(ISBLANK('Monitor Data'!R391),"",IF('Monitor Data'!R391&gt;Statistics!M$6,"YES","NO"))</f>
        <v/>
      </c>
      <c r="N391" s="3" t="str">
        <f>IF(ISBLANK('Monitor Data'!S391),"",IF('Monitor Data'!S391&gt;Statistics!N$6,"YES","NO"))</f>
        <v/>
      </c>
    </row>
    <row r="392" spans="1:14" x14ac:dyDescent="0.25">
      <c r="A392" s="8">
        <v>44587</v>
      </c>
      <c r="B392" s="3" t="str">
        <f>IF(ISBLANK('Monitor Data'!B392),"",IF('Monitor Data'!B392&gt;Statistics!B$6,"YES","NO"))</f>
        <v>NO</v>
      </c>
      <c r="C392" s="3" t="str">
        <f>IF(ISBLANK('Monitor Data'!D392),"",IF('Monitor Data'!D392&gt;Statistics!C$6,"YES","NO"))</f>
        <v>NO</v>
      </c>
      <c r="D392" s="3" t="str">
        <f>IF(ISBLANK('Monitor Data'!E392),"",IF('Monitor Data'!E392&gt;Statistics!D$6,"YES","NO"))</f>
        <v>NO</v>
      </c>
      <c r="E392" s="3" t="str">
        <f>IF(ISBLANK('Monitor Data'!G392),"",IF('Monitor Data'!G392&gt;Statistics!E$6,"YES","NO"))</f>
        <v>NO</v>
      </c>
      <c r="F392" s="3" t="str">
        <f>IF(ISBLANK('Monitor Data'!H392),"",IF('Monitor Data'!H392&gt;Statistics!F$6,"YES","NO"))</f>
        <v>NO</v>
      </c>
      <c r="G392" s="3" t="str">
        <f>IF(ISBLANK('Monitor Data'!J392),"",IF('Monitor Data'!J392&gt;Statistics!G$6,"YES","NO"))</f>
        <v>NO</v>
      </c>
      <c r="H392" s="3" t="str">
        <f>IF(ISBLANK('Monitor Data'!L392),"",IF('Monitor Data'!L392&gt;Statistics!H$6,"YES","NO"))</f>
        <v/>
      </c>
      <c r="I392" s="3" t="str">
        <f>IF(ISBLANK('Monitor Data'!M392),"",IF('Monitor Data'!M392&gt;Statistics!I$6,"YES","NO"))</f>
        <v>NO</v>
      </c>
      <c r="J392" s="3" t="str">
        <f>IF(ISBLANK('Monitor Data'!O392),"",IF('Monitor Data'!O392&gt;Statistics!J$6,"YES","NO"))</f>
        <v>NO</v>
      </c>
      <c r="K392" s="3" t="str">
        <f>IF(ISBLANK('Monitor Data'!P392),"",IF('Monitor Data'!P392&gt;Statistics!K$6,"YES","NO"))</f>
        <v>NO</v>
      </c>
      <c r="L392" s="3" t="str">
        <f>IF(ISBLANK('Monitor Data'!Q392),"",IF('Monitor Data'!Q392&gt;Statistics!L$6,"YES","NO"))</f>
        <v>NO</v>
      </c>
      <c r="M392" s="3" t="str">
        <f>IF(ISBLANK('Monitor Data'!R392),"",IF('Monitor Data'!R392&gt;Statistics!M$6,"YES","NO"))</f>
        <v>NO</v>
      </c>
      <c r="N392" s="3" t="str">
        <f>IF(ISBLANK('Monitor Data'!S392),"",IF('Monitor Data'!S392&gt;Statistics!N$6,"YES","NO"))</f>
        <v>NO</v>
      </c>
    </row>
    <row r="393" spans="1:14" x14ac:dyDescent="0.25">
      <c r="A393" s="8">
        <v>44588</v>
      </c>
      <c r="B393" s="3" t="str">
        <f>IF(ISBLANK('Monitor Data'!B393),"",IF('Monitor Data'!B393&gt;Statistics!B$6,"YES","NO"))</f>
        <v/>
      </c>
      <c r="C393" s="3" t="str">
        <f>IF(ISBLANK('Monitor Data'!D393),"",IF('Monitor Data'!D393&gt;Statistics!C$6,"YES","NO"))</f>
        <v/>
      </c>
      <c r="D393" s="3" t="str">
        <f>IF(ISBLANK('Monitor Data'!E393),"",IF('Monitor Data'!E393&gt;Statistics!D$6,"YES","NO"))</f>
        <v>NO</v>
      </c>
      <c r="E393" s="3" t="str">
        <f>IF(ISBLANK('Monitor Data'!G393),"",IF('Monitor Data'!G393&gt;Statistics!E$6,"YES","NO"))</f>
        <v>NO</v>
      </c>
      <c r="F393" s="3" t="str">
        <f>IF(ISBLANK('Monitor Data'!H393),"",IF('Monitor Data'!H393&gt;Statistics!F$6,"YES","NO"))</f>
        <v/>
      </c>
      <c r="G393" s="3" t="str">
        <f>IF(ISBLANK('Monitor Data'!J393),"",IF('Monitor Data'!J393&gt;Statistics!G$6,"YES","NO"))</f>
        <v/>
      </c>
      <c r="H393" s="3" t="str">
        <f>IF(ISBLANK('Monitor Data'!L393),"",IF('Monitor Data'!L393&gt;Statistics!H$6,"YES","NO"))</f>
        <v/>
      </c>
      <c r="I393" s="3" t="str">
        <f>IF(ISBLANK('Monitor Data'!M393),"",IF('Monitor Data'!M393&gt;Statistics!I$6,"YES","NO"))</f>
        <v>NO</v>
      </c>
      <c r="J393" s="3" t="str">
        <f>IF(ISBLANK('Monitor Data'!O393),"",IF('Monitor Data'!O393&gt;Statistics!J$6,"YES","NO"))</f>
        <v/>
      </c>
      <c r="K393" s="3" t="str">
        <f>IF(ISBLANK('Monitor Data'!P393),"",IF('Monitor Data'!P393&gt;Statistics!K$6,"YES","NO"))</f>
        <v>NO</v>
      </c>
      <c r="L393" s="3" t="str">
        <f>IF(ISBLANK('Monitor Data'!Q393),"",IF('Monitor Data'!Q393&gt;Statistics!L$6,"YES","NO"))</f>
        <v/>
      </c>
      <c r="M393" s="3" t="str">
        <f>IF(ISBLANK('Monitor Data'!R393),"",IF('Monitor Data'!R393&gt;Statistics!M$6,"YES","NO"))</f>
        <v/>
      </c>
      <c r="N393" s="3" t="str">
        <f>IF(ISBLANK('Monitor Data'!S393),"",IF('Monitor Data'!S393&gt;Statistics!N$6,"YES","NO"))</f>
        <v/>
      </c>
    </row>
    <row r="394" spans="1:14" x14ac:dyDescent="0.25">
      <c r="A394" s="8">
        <v>44589</v>
      </c>
      <c r="B394" s="3" t="str">
        <f>IF(ISBLANK('Monitor Data'!B394),"",IF('Monitor Data'!B394&gt;Statistics!B$6,"YES","NO"))</f>
        <v/>
      </c>
      <c r="C394" s="3" t="str">
        <f>IF(ISBLANK('Monitor Data'!D394),"",IF('Monitor Data'!D394&gt;Statistics!C$6,"YES","NO"))</f>
        <v/>
      </c>
      <c r="D394" s="3" t="str">
        <f>IF(ISBLANK('Monitor Data'!E394),"",IF('Monitor Data'!E394&gt;Statistics!D$6,"YES","NO"))</f>
        <v>NO</v>
      </c>
      <c r="E394" s="3" t="str">
        <f>IF(ISBLANK('Monitor Data'!G394),"",IF('Monitor Data'!G394&gt;Statistics!E$6,"YES","NO"))</f>
        <v>NO</v>
      </c>
      <c r="F394" s="3" t="str">
        <f>IF(ISBLANK('Monitor Data'!H394),"",IF('Monitor Data'!H394&gt;Statistics!F$6,"YES","NO"))</f>
        <v/>
      </c>
      <c r="G394" s="3" t="str">
        <f>IF(ISBLANK('Monitor Data'!J394),"",IF('Monitor Data'!J394&gt;Statistics!G$6,"YES","NO"))</f>
        <v/>
      </c>
      <c r="H394" s="3" t="str">
        <f>IF(ISBLANK('Monitor Data'!L394),"",IF('Monitor Data'!L394&gt;Statistics!H$6,"YES","NO"))</f>
        <v/>
      </c>
      <c r="I394" s="3" t="str">
        <f>IF(ISBLANK('Monitor Data'!M394),"",IF('Monitor Data'!M394&gt;Statistics!I$6,"YES","NO"))</f>
        <v>NO</v>
      </c>
      <c r="J394" s="3" t="str">
        <f>IF(ISBLANK('Monitor Data'!O394),"",IF('Monitor Data'!O394&gt;Statistics!J$6,"YES","NO"))</f>
        <v/>
      </c>
      <c r="K394" s="3" t="str">
        <f>IF(ISBLANK('Monitor Data'!P394),"",IF('Monitor Data'!P394&gt;Statistics!K$6,"YES","NO"))</f>
        <v>NO</v>
      </c>
      <c r="L394" s="3" t="str">
        <f>IF(ISBLANK('Monitor Data'!Q394),"",IF('Monitor Data'!Q394&gt;Statistics!L$6,"YES","NO"))</f>
        <v/>
      </c>
      <c r="M394" s="3" t="str">
        <f>IF(ISBLANK('Monitor Data'!R394),"",IF('Monitor Data'!R394&gt;Statistics!M$6,"YES","NO"))</f>
        <v/>
      </c>
      <c r="N394" s="3" t="str">
        <f>IF(ISBLANK('Monitor Data'!S394),"",IF('Monitor Data'!S394&gt;Statistics!N$6,"YES","NO"))</f>
        <v/>
      </c>
    </row>
    <row r="395" spans="1:14" x14ac:dyDescent="0.25">
      <c r="A395" s="8">
        <v>44590</v>
      </c>
      <c r="B395" s="3" t="str">
        <f>IF(ISBLANK('Monitor Data'!B395),"",IF('Monitor Data'!B395&gt;Statistics!B$6,"YES","NO"))</f>
        <v>NO</v>
      </c>
      <c r="C395" s="3" t="str">
        <f>IF(ISBLANK('Monitor Data'!D395),"",IF('Monitor Data'!D395&gt;Statistics!C$6,"YES","NO"))</f>
        <v>NO</v>
      </c>
      <c r="D395" s="3" t="str">
        <f>IF(ISBLANK('Monitor Data'!E395),"",IF('Monitor Data'!E395&gt;Statistics!D$6,"YES","NO"))</f>
        <v>NO</v>
      </c>
      <c r="E395" s="3" t="str">
        <f>IF(ISBLANK('Monitor Data'!G395),"",IF('Monitor Data'!G395&gt;Statistics!E$6,"YES","NO"))</f>
        <v>NO</v>
      </c>
      <c r="F395" s="3" t="str">
        <f>IF(ISBLANK('Monitor Data'!H395),"",IF('Monitor Data'!H395&gt;Statistics!F$6,"YES","NO"))</f>
        <v>NO</v>
      </c>
      <c r="G395" s="3" t="str">
        <f>IF(ISBLANK('Monitor Data'!J395),"",IF('Monitor Data'!J395&gt;Statistics!G$6,"YES","NO"))</f>
        <v>NO</v>
      </c>
      <c r="H395" s="3" t="str">
        <f>IF(ISBLANK('Monitor Data'!L395),"",IF('Monitor Data'!L395&gt;Statistics!H$6,"YES","NO"))</f>
        <v/>
      </c>
      <c r="I395" s="3" t="str">
        <f>IF(ISBLANK('Monitor Data'!M395),"",IF('Monitor Data'!M395&gt;Statistics!I$6,"YES","NO"))</f>
        <v>NO</v>
      </c>
      <c r="J395" s="3" t="str">
        <f>IF(ISBLANK('Monitor Data'!O395),"",IF('Monitor Data'!O395&gt;Statistics!J$6,"YES","NO"))</f>
        <v>NO</v>
      </c>
      <c r="K395" s="3" t="str">
        <f>IF(ISBLANK('Monitor Data'!P395),"",IF('Monitor Data'!P395&gt;Statistics!K$6,"YES","NO"))</f>
        <v>NO</v>
      </c>
      <c r="L395" s="3" t="str">
        <f>IF(ISBLANK('Monitor Data'!Q395),"",IF('Monitor Data'!Q395&gt;Statistics!L$6,"YES","NO"))</f>
        <v>NO</v>
      </c>
      <c r="M395" s="3" t="str">
        <f>IF(ISBLANK('Monitor Data'!R395),"",IF('Monitor Data'!R395&gt;Statistics!M$6,"YES","NO"))</f>
        <v>NO</v>
      </c>
      <c r="N395" s="3" t="str">
        <f>IF(ISBLANK('Monitor Data'!S395),"",IF('Monitor Data'!S395&gt;Statistics!N$6,"YES","NO"))</f>
        <v>NO</v>
      </c>
    </row>
    <row r="396" spans="1:14" x14ac:dyDescent="0.25">
      <c r="A396" s="8">
        <v>44591</v>
      </c>
      <c r="B396" s="3" t="str">
        <f>IF(ISBLANK('Monitor Data'!B396),"",IF('Monitor Data'!B396&gt;Statistics!B$6,"YES","NO"))</f>
        <v/>
      </c>
      <c r="C396" s="3" t="str">
        <f>IF(ISBLANK('Monitor Data'!D396),"",IF('Monitor Data'!D396&gt;Statistics!C$6,"YES","NO"))</f>
        <v/>
      </c>
      <c r="D396" s="3" t="str">
        <f>IF(ISBLANK('Monitor Data'!E396),"",IF('Monitor Data'!E396&gt;Statistics!D$6,"YES","NO"))</f>
        <v>NO</v>
      </c>
      <c r="E396" s="3" t="str">
        <f>IF(ISBLANK('Monitor Data'!G396),"",IF('Monitor Data'!G396&gt;Statistics!E$6,"YES","NO"))</f>
        <v>NO</v>
      </c>
      <c r="F396" s="3" t="str">
        <f>IF(ISBLANK('Monitor Data'!H396),"",IF('Monitor Data'!H396&gt;Statistics!F$6,"YES","NO"))</f>
        <v/>
      </c>
      <c r="G396" s="3" t="str">
        <f>IF(ISBLANK('Monitor Data'!J396),"",IF('Monitor Data'!J396&gt;Statistics!G$6,"YES","NO"))</f>
        <v/>
      </c>
      <c r="H396" s="3" t="str">
        <f>IF(ISBLANK('Monitor Data'!L396),"",IF('Monitor Data'!L396&gt;Statistics!H$6,"YES","NO"))</f>
        <v/>
      </c>
      <c r="I396" s="3" t="str">
        <f>IF(ISBLANK('Monitor Data'!M396),"",IF('Monitor Data'!M396&gt;Statistics!I$6,"YES","NO"))</f>
        <v>NO</v>
      </c>
      <c r="J396" s="3" t="str">
        <f>IF(ISBLANK('Monitor Data'!O396),"",IF('Monitor Data'!O396&gt;Statistics!J$6,"YES","NO"))</f>
        <v/>
      </c>
      <c r="K396" s="3" t="str">
        <f>IF(ISBLANK('Monitor Data'!P396),"",IF('Monitor Data'!P396&gt;Statistics!K$6,"YES","NO"))</f>
        <v>NO</v>
      </c>
      <c r="L396" s="3" t="str">
        <f>IF(ISBLANK('Monitor Data'!Q396),"",IF('Monitor Data'!Q396&gt;Statistics!L$6,"YES","NO"))</f>
        <v/>
      </c>
      <c r="M396" s="3" t="str">
        <f>IF(ISBLANK('Monitor Data'!R396),"",IF('Monitor Data'!R396&gt;Statistics!M$6,"YES","NO"))</f>
        <v/>
      </c>
      <c r="N396" s="3" t="str">
        <f>IF(ISBLANK('Monitor Data'!S396),"",IF('Monitor Data'!S396&gt;Statistics!N$6,"YES","NO"))</f>
        <v/>
      </c>
    </row>
    <row r="397" spans="1:14" x14ac:dyDescent="0.25">
      <c r="A397" s="8">
        <v>44592</v>
      </c>
      <c r="B397" s="3" t="str">
        <f>IF(ISBLANK('Monitor Data'!B397),"",IF('Monitor Data'!B397&gt;Statistics!B$6,"YES","NO"))</f>
        <v/>
      </c>
      <c r="C397" s="3" t="str">
        <f>IF(ISBLANK('Monitor Data'!D397),"",IF('Monitor Data'!D397&gt;Statistics!C$6,"YES","NO"))</f>
        <v/>
      </c>
      <c r="D397" s="3" t="str">
        <f>IF(ISBLANK('Monitor Data'!E397),"",IF('Monitor Data'!E397&gt;Statistics!D$6,"YES","NO"))</f>
        <v>YES</v>
      </c>
      <c r="E397" s="3" t="str">
        <f>IF(ISBLANK('Monitor Data'!G397),"",IF('Monitor Data'!G397&gt;Statistics!E$6,"YES","NO"))</f>
        <v>YES</v>
      </c>
      <c r="F397" s="3" t="str">
        <f>IF(ISBLANK('Monitor Data'!H397),"",IF('Monitor Data'!H397&gt;Statistics!F$6,"YES","NO"))</f>
        <v/>
      </c>
      <c r="G397" s="3" t="str">
        <f>IF(ISBLANK('Monitor Data'!J397),"",IF('Monitor Data'!J397&gt;Statistics!G$6,"YES","NO"))</f>
        <v/>
      </c>
      <c r="H397" s="3" t="str">
        <f>IF(ISBLANK('Monitor Data'!L397),"",IF('Monitor Data'!L397&gt;Statistics!H$6,"YES","NO"))</f>
        <v>NO</v>
      </c>
      <c r="I397" s="3" t="str">
        <f>IF(ISBLANK('Monitor Data'!M397),"",IF('Monitor Data'!M397&gt;Statistics!I$6,"YES","NO"))</f>
        <v>NO</v>
      </c>
      <c r="J397" s="3" t="str">
        <f>IF(ISBLANK('Monitor Data'!O397),"",IF('Monitor Data'!O397&gt;Statistics!J$6,"YES","NO"))</f>
        <v/>
      </c>
      <c r="K397" s="3" t="str">
        <f>IF(ISBLANK('Monitor Data'!P397),"",IF('Monitor Data'!P397&gt;Statistics!K$6,"YES","NO"))</f>
        <v>YES</v>
      </c>
      <c r="L397" s="3" t="str">
        <f>IF(ISBLANK('Monitor Data'!Q397),"",IF('Monitor Data'!Q397&gt;Statistics!L$6,"YES","NO"))</f>
        <v/>
      </c>
      <c r="M397" s="3" t="str">
        <f>IF(ISBLANK('Monitor Data'!R397),"",IF('Monitor Data'!R397&gt;Statistics!M$6,"YES","NO"))</f>
        <v/>
      </c>
      <c r="N397" s="3" t="str">
        <f>IF(ISBLANK('Monitor Data'!S397),"",IF('Monitor Data'!S397&gt;Statistics!N$6,"YES","NO"))</f>
        <v/>
      </c>
    </row>
    <row r="398" spans="1:14" x14ac:dyDescent="0.25">
      <c r="A398" s="8">
        <v>44593</v>
      </c>
      <c r="B398" s="3" t="str">
        <f>IF(ISBLANK('Monitor Data'!B398),"",IF('Monitor Data'!B398&gt;Statistics!B$6,"YES","NO"))</f>
        <v>NO</v>
      </c>
      <c r="C398" s="3" t="str">
        <f>IF(ISBLANK('Monitor Data'!D398),"",IF('Monitor Data'!D398&gt;Statistics!C$6,"YES","NO"))</f>
        <v>NO</v>
      </c>
      <c r="D398" s="3" t="str">
        <f>IF(ISBLANK('Monitor Data'!E398),"",IF('Monitor Data'!E398&gt;Statistics!D$6,"YES","NO"))</f>
        <v>NO</v>
      </c>
      <c r="E398" s="3" t="str">
        <f>IF(ISBLANK('Monitor Data'!G398),"",IF('Monitor Data'!G398&gt;Statistics!E$6,"YES","NO"))</f>
        <v>NO</v>
      </c>
      <c r="F398" s="3" t="str">
        <f>IF(ISBLANK('Monitor Data'!H398),"",IF('Monitor Data'!H398&gt;Statistics!F$6,"YES","NO"))</f>
        <v>NO</v>
      </c>
      <c r="G398" s="3" t="str">
        <f>IF(ISBLANK('Monitor Data'!J398),"",IF('Monitor Data'!J398&gt;Statistics!G$6,"YES","NO"))</f>
        <v>NO</v>
      </c>
      <c r="H398" s="3" t="str">
        <f>IF(ISBLANK('Monitor Data'!L398),"",IF('Monitor Data'!L398&gt;Statistics!H$6,"YES","NO"))</f>
        <v>NO</v>
      </c>
      <c r="I398" s="3" t="str">
        <f>IF(ISBLANK('Monitor Data'!M398),"",IF('Monitor Data'!M398&gt;Statistics!I$6,"YES","NO"))</f>
        <v>NO</v>
      </c>
      <c r="J398" s="3" t="str">
        <f>IF(ISBLANK('Monitor Data'!O398),"",IF('Monitor Data'!O398&gt;Statistics!J$6,"YES","NO"))</f>
        <v>NO</v>
      </c>
      <c r="K398" s="3" t="str">
        <f>IF(ISBLANK('Monitor Data'!P398),"",IF('Monitor Data'!P398&gt;Statistics!K$6,"YES","NO"))</f>
        <v>NO</v>
      </c>
      <c r="L398" s="3" t="str">
        <f>IF(ISBLANK('Monitor Data'!Q398),"",IF('Monitor Data'!Q398&gt;Statistics!L$6,"YES","NO"))</f>
        <v>NO</v>
      </c>
      <c r="M398" s="3" t="str">
        <f>IF(ISBLANK('Monitor Data'!R398),"",IF('Monitor Data'!R398&gt;Statistics!M$6,"YES","NO"))</f>
        <v>NO</v>
      </c>
      <c r="N398" s="3" t="str">
        <f>IF(ISBLANK('Monitor Data'!S398),"",IF('Monitor Data'!S398&gt;Statistics!N$6,"YES","NO"))</f>
        <v>NO</v>
      </c>
    </row>
    <row r="399" spans="1:14" x14ac:dyDescent="0.25">
      <c r="A399" s="8">
        <v>44594</v>
      </c>
      <c r="B399" s="3" t="str">
        <f>IF(ISBLANK('Monitor Data'!B399),"",IF('Monitor Data'!B399&gt;Statistics!B$6,"YES","NO"))</f>
        <v/>
      </c>
      <c r="C399" s="3" t="str">
        <f>IF(ISBLANK('Monitor Data'!D399),"",IF('Monitor Data'!D399&gt;Statistics!C$6,"YES","NO"))</f>
        <v/>
      </c>
      <c r="D399" s="3" t="str">
        <f>IF(ISBLANK('Monitor Data'!E399),"",IF('Monitor Data'!E399&gt;Statistics!D$6,"YES","NO"))</f>
        <v>NO</v>
      </c>
      <c r="E399" s="3" t="str">
        <f>IF(ISBLANK('Monitor Data'!G399),"",IF('Monitor Data'!G399&gt;Statistics!E$6,"YES","NO"))</f>
        <v>NO</v>
      </c>
      <c r="F399" s="3" t="str">
        <f>IF(ISBLANK('Monitor Data'!H399),"",IF('Monitor Data'!H399&gt;Statistics!F$6,"YES","NO"))</f>
        <v/>
      </c>
      <c r="G399" s="3" t="str">
        <f>IF(ISBLANK('Monitor Data'!J399),"",IF('Monitor Data'!J399&gt;Statistics!G$6,"YES","NO"))</f>
        <v/>
      </c>
      <c r="H399" s="3" t="str">
        <f>IF(ISBLANK('Monitor Data'!L399),"",IF('Monitor Data'!L399&gt;Statistics!H$6,"YES","NO"))</f>
        <v/>
      </c>
      <c r="I399" s="3" t="str">
        <f>IF(ISBLANK('Monitor Data'!M399),"",IF('Monitor Data'!M399&gt;Statistics!I$6,"YES","NO"))</f>
        <v>NO</v>
      </c>
      <c r="J399" s="3" t="str">
        <f>IF(ISBLANK('Monitor Data'!O399),"",IF('Monitor Data'!O399&gt;Statistics!J$6,"YES","NO"))</f>
        <v/>
      </c>
      <c r="K399" s="3" t="str">
        <f>IF(ISBLANK('Monitor Data'!P399),"",IF('Monitor Data'!P399&gt;Statistics!K$6,"YES","NO"))</f>
        <v>NO</v>
      </c>
      <c r="L399" s="3" t="str">
        <f>IF(ISBLANK('Monitor Data'!Q399),"",IF('Monitor Data'!Q399&gt;Statistics!L$6,"YES","NO"))</f>
        <v/>
      </c>
      <c r="M399" s="3" t="str">
        <f>IF(ISBLANK('Monitor Data'!R399),"",IF('Monitor Data'!R399&gt;Statistics!M$6,"YES","NO"))</f>
        <v/>
      </c>
      <c r="N399" s="3" t="str">
        <f>IF(ISBLANK('Monitor Data'!S399),"",IF('Monitor Data'!S399&gt;Statistics!N$6,"YES","NO"))</f>
        <v/>
      </c>
    </row>
    <row r="400" spans="1:14" x14ac:dyDescent="0.25">
      <c r="A400" s="8">
        <v>44595</v>
      </c>
      <c r="B400" s="3" t="str">
        <f>IF(ISBLANK('Monitor Data'!B400),"",IF('Monitor Data'!B400&gt;Statistics!B$6,"YES","NO"))</f>
        <v/>
      </c>
      <c r="C400" s="3" t="str">
        <f>IF(ISBLANK('Monitor Data'!D400),"",IF('Monitor Data'!D400&gt;Statistics!C$6,"YES","NO"))</f>
        <v/>
      </c>
      <c r="D400" s="3" t="str">
        <f>IF(ISBLANK('Monitor Data'!E400),"",IF('Monitor Data'!E400&gt;Statistics!D$6,"YES","NO"))</f>
        <v>NO</v>
      </c>
      <c r="E400" s="3" t="str">
        <f>IF(ISBLANK('Monitor Data'!G400),"",IF('Monitor Data'!G400&gt;Statistics!E$6,"YES","NO"))</f>
        <v>NO</v>
      </c>
      <c r="F400" s="3" t="str">
        <f>IF(ISBLANK('Monitor Data'!H400),"",IF('Monitor Data'!H400&gt;Statistics!F$6,"YES","NO"))</f>
        <v/>
      </c>
      <c r="G400" s="3" t="str">
        <f>IF(ISBLANK('Monitor Data'!J400),"",IF('Monitor Data'!J400&gt;Statistics!G$6,"YES","NO"))</f>
        <v/>
      </c>
      <c r="H400" s="3" t="str">
        <f>IF(ISBLANK('Monitor Data'!L400),"",IF('Monitor Data'!L400&gt;Statistics!H$6,"YES","NO"))</f>
        <v/>
      </c>
      <c r="I400" s="3" t="str">
        <f>IF(ISBLANK('Monitor Data'!M400),"",IF('Monitor Data'!M400&gt;Statistics!I$6,"YES","NO"))</f>
        <v>NO</v>
      </c>
      <c r="J400" s="3" t="str">
        <f>IF(ISBLANK('Monitor Data'!O400),"",IF('Monitor Data'!O400&gt;Statistics!J$6,"YES","NO"))</f>
        <v/>
      </c>
      <c r="K400" s="3" t="str">
        <f>IF(ISBLANK('Monitor Data'!P400),"",IF('Monitor Data'!P400&gt;Statistics!K$6,"YES","NO"))</f>
        <v>NO</v>
      </c>
      <c r="L400" s="3" t="str">
        <f>IF(ISBLANK('Monitor Data'!Q400),"",IF('Monitor Data'!Q400&gt;Statistics!L$6,"YES","NO"))</f>
        <v/>
      </c>
      <c r="M400" s="3" t="str">
        <f>IF(ISBLANK('Monitor Data'!R400),"",IF('Monitor Data'!R400&gt;Statistics!M$6,"YES","NO"))</f>
        <v/>
      </c>
      <c r="N400" s="3" t="str">
        <f>IF(ISBLANK('Monitor Data'!S400),"",IF('Monitor Data'!S400&gt;Statistics!N$6,"YES","NO"))</f>
        <v/>
      </c>
    </row>
    <row r="401" spans="1:14" x14ac:dyDescent="0.25">
      <c r="A401" s="8">
        <v>44596</v>
      </c>
      <c r="B401" s="3" t="str">
        <f>IF(ISBLANK('Monitor Data'!B401),"",IF('Monitor Data'!B401&gt;Statistics!B$6,"YES","NO"))</f>
        <v>NO</v>
      </c>
      <c r="C401" s="3" t="str">
        <f>IF(ISBLANK('Monitor Data'!D401),"",IF('Monitor Data'!D401&gt;Statistics!C$6,"YES","NO"))</f>
        <v>NO</v>
      </c>
      <c r="D401" s="3" t="str">
        <f>IF(ISBLANK('Monitor Data'!E401),"",IF('Monitor Data'!E401&gt;Statistics!D$6,"YES","NO"))</f>
        <v>NO</v>
      </c>
      <c r="E401" s="3" t="str">
        <f>IF(ISBLANK('Monitor Data'!G401),"",IF('Monitor Data'!G401&gt;Statistics!E$6,"YES","NO"))</f>
        <v>NO</v>
      </c>
      <c r="F401" s="3" t="str">
        <f>IF(ISBLANK('Monitor Data'!H401),"",IF('Monitor Data'!H401&gt;Statistics!F$6,"YES","NO"))</f>
        <v>NO</v>
      </c>
      <c r="G401" s="3" t="str">
        <f>IF(ISBLANK('Monitor Data'!J401),"",IF('Monitor Data'!J401&gt;Statistics!G$6,"YES","NO"))</f>
        <v>NO</v>
      </c>
      <c r="H401" s="3" t="str">
        <f>IF(ISBLANK('Monitor Data'!L401),"",IF('Monitor Data'!L401&gt;Statistics!H$6,"YES","NO"))</f>
        <v>NO</v>
      </c>
      <c r="I401" s="3" t="str">
        <f>IF(ISBLANK('Monitor Data'!M401),"",IF('Monitor Data'!M401&gt;Statistics!I$6,"YES","NO"))</f>
        <v>NO</v>
      </c>
      <c r="J401" s="3" t="str">
        <f>IF(ISBLANK('Monitor Data'!O401),"",IF('Monitor Data'!O401&gt;Statistics!J$6,"YES","NO"))</f>
        <v>NO</v>
      </c>
      <c r="K401" s="3" t="str">
        <f>IF(ISBLANK('Monitor Data'!P401),"",IF('Monitor Data'!P401&gt;Statistics!K$6,"YES","NO"))</f>
        <v>NO</v>
      </c>
      <c r="L401" s="3" t="str">
        <f>IF(ISBLANK('Monitor Data'!Q401),"",IF('Monitor Data'!Q401&gt;Statistics!L$6,"YES","NO"))</f>
        <v>NO</v>
      </c>
      <c r="M401" s="3" t="str">
        <f>IF(ISBLANK('Monitor Data'!R401),"",IF('Monitor Data'!R401&gt;Statistics!M$6,"YES","NO"))</f>
        <v>NO</v>
      </c>
      <c r="N401" s="3" t="str">
        <f>IF(ISBLANK('Monitor Data'!S401),"",IF('Monitor Data'!S401&gt;Statistics!N$6,"YES","NO"))</f>
        <v>NO</v>
      </c>
    </row>
    <row r="402" spans="1:14" x14ac:dyDescent="0.25">
      <c r="A402" s="8">
        <v>44597</v>
      </c>
      <c r="B402" s="3" t="str">
        <f>IF(ISBLANK('Monitor Data'!B402),"",IF('Monitor Data'!B402&gt;Statistics!B$6,"YES","NO"))</f>
        <v/>
      </c>
      <c r="C402" s="3" t="str">
        <f>IF(ISBLANK('Monitor Data'!D402),"",IF('Monitor Data'!D402&gt;Statistics!C$6,"YES","NO"))</f>
        <v/>
      </c>
      <c r="D402" s="3" t="str">
        <f>IF(ISBLANK('Monitor Data'!E402),"",IF('Monitor Data'!E402&gt;Statistics!D$6,"YES","NO"))</f>
        <v>NO</v>
      </c>
      <c r="E402" s="3" t="str">
        <f>IF(ISBLANK('Monitor Data'!G402),"",IF('Monitor Data'!G402&gt;Statistics!E$6,"YES","NO"))</f>
        <v>NO</v>
      </c>
      <c r="F402" s="3" t="str">
        <f>IF(ISBLANK('Monitor Data'!H402),"",IF('Monitor Data'!H402&gt;Statistics!F$6,"YES","NO"))</f>
        <v/>
      </c>
      <c r="G402" s="3" t="str">
        <f>IF(ISBLANK('Monitor Data'!J402),"",IF('Monitor Data'!J402&gt;Statistics!G$6,"YES","NO"))</f>
        <v/>
      </c>
      <c r="H402" s="3" t="str">
        <f>IF(ISBLANK('Monitor Data'!L402),"",IF('Monitor Data'!L402&gt;Statistics!H$6,"YES","NO"))</f>
        <v/>
      </c>
      <c r="I402" s="3" t="str">
        <f>IF(ISBLANK('Monitor Data'!M402),"",IF('Monitor Data'!M402&gt;Statistics!I$6,"YES","NO"))</f>
        <v>NO</v>
      </c>
      <c r="J402" s="3" t="str">
        <f>IF(ISBLANK('Monitor Data'!O402),"",IF('Monitor Data'!O402&gt;Statistics!J$6,"YES","NO"))</f>
        <v/>
      </c>
      <c r="K402" s="3" t="str">
        <f>IF(ISBLANK('Monitor Data'!P402),"",IF('Monitor Data'!P402&gt;Statistics!K$6,"YES","NO"))</f>
        <v>NO</v>
      </c>
      <c r="L402" s="3" t="str">
        <f>IF(ISBLANK('Monitor Data'!Q402),"",IF('Monitor Data'!Q402&gt;Statistics!L$6,"YES","NO"))</f>
        <v/>
      </c>
      <c r="M402" s="3" t="str">
        <f>IF(ISBLANK('Monitor Data'!R402),"",IF('Monitor Data'!R402&gt;Statistics!M$6,"YES","NO"))</f>
        <v/>
      </c>
      <c r="N402" s="3" t="str">
        <f>IF(ISBLANK('Monitor Data'!S402),"",IF('Monitor Data'!S402&gt;Statistics!N$6,"YES","NO"))</f>
        <v/>
      </c>
    </row>
    <row r="403" spans="1:14" x14ac:dyDescent="0.25">
      <c r="A403" s="8">
        <v>44598</v>
      </c>
      <c r="B403" s="3" t="str">
        <f>IF(ISBLANK('Monitor Data'!B403),"",IF('Monitor Data'!B403&gt;Statistics!B$6,"YES","NO"))</f>
        <v/>
      </c>
      <c r="C403" s="3" t="str">
        <f>IF(ISBLANK('Monitor Data'!D403),"",IF('Monitor Data'!D403&gt;Statistics!C$6,"YES","NO"))</f>
        <v/>
      </c>
      <c r="D403" s="3" t="str">
        <f>IF(ISBLANK('Monitor Data'!E403),"",IF('Monitor Data'!E403&gt;Statistics!D$6,"YES","NO"))</f>
        <v>NO</v>
      </c>
      <c r="E403" s="3" t="str">
        <f>IF(ISBLANK('Monitor Data'!G403),"",IF('Monitor Data'!G403&gt;Statistics!E$6,"YES","NO"))</f>
        <v>NO</v>
      </c>
      <c r="F403" s="3" t="str">
        <f>IF(ISBLANK('Monitor Data'!H403),"",IF('Monitor Data'!H403&gt;Statistics!F$6,"YES","NO"))</f>
        <v/>
      </c>
      <c r="G403" s="3" t="str">
        <f>IF(ISBLANK('Monitor Data'!J403),"",IF('Monitor Data'!J403&gt;Statistics!G$6,"YES","NO"))</f>
        <v/>
      </c>
      <c r="H403" s="3" t="str">
        <f>IF(ISBLANK('Monitor Data'!L403),"",IF('Monitor Data'!L403&gt;Statistics!H$6,"YES","NO"))</f>
        <v/>
      </c>
      <c r="I403" s="3" t="str">
        <f>IF(ISBLANK('Monitor Data'!M403),"",IF('Monitor Data'!M403&gt;Statistics!I$6,"YES","NO"))</f>
        <v>NO</v>
      </c>
      <c r="J403" s="3" t="str">
        <f>IF(ISBLANK('Monitor Data'!O403),"",IF('Monitor Data'!O403&gt;Statistics!J$6,"YES","NO"))</f>
        <v/>
      </c>
      <c r="K403" s="3" t="str">
        <f>IF(ISBLANK('Monitor Data'!P403),"",IF('Monitor Data'!P403&gt;Statistics!K$6,"YES","NO"))</f>
        <v>NO</v>
      </c>
      <c r="L403" s="3" t="str">
        <f>IF(ISBLANK('Monitor Data'!Q403),"",IF('Monitor Data'!Q403&gt;Statistics!L$6,"YES","NO"))</f>
        <v/>
      </c>
      <c r="M403" s="3" t="str">
        <f>IF(ISBLANK('Monitor Data'!R403),"",IF('Monitor Data'!R403&gt;Statistics!M$6,"YES","NO"))</f>
        <v/>
      </c>
      <c r="N403" s="3" t="str">
        <f>IF(ISBLANK('Monitor Data'!S403),"",IF('Monitor Data'!S403&gt;Statistics!N$6,"YES","NO"))</f>
        <v/>
      </c>
    </row>
    <row r="404" spans="1:14" x14ac:dyDescent="0.25">
      <c r="A404" s="8">
        <v>44599</v>
      </c>
      <c r="B404" s="3" t="str">
        <f>IF(ISBLANK('Monitor Data'!B404),"",IF('Monitor Data'!B404&gt;Statistics!B$6,"YES","NO"))</f>
        <v>NO</v>
      </c>
      <c r="C404" s="3" t="str">
        <f>IF(ISBLANK('Monitor Data'!D404),"",IF('Monitor Data'!D404&gt;Statistics!C$6,"YES","NO"))</f>
        <v>NO</v>
      </c>
      <c r="D404" s="3" t="str">
        <f>IF(ISBLANK('Monitor Data'!E404),"",IF('Monitor Data'!E404&gt;Statistics!D$6,"YES","NO"))</f>
        <v>NO</v>
      </c>
      <c r="E404" s="3" t="str">
        <f>IF(ISBLANK('Monitor Data'!G404),"",IF('Monitor Data'!G404&gt;Statistics!E$6,"YES","NO"))</f>
        <v>NO</v>
      </c>
      <c r="F404" s="3" t="str">
        <f>IF(ISBLANK('Monitor Data'!H404),"",IF('Monitor Data'!H404&gt;Statistics!F$6,"YES","NO"))</f>
        <v/>
      </c>
      <c r="G404" s="3" t="str">
        <f>IF(ISBLANK('Monitor Data'!J404),"",IF('Monitor Data'!J404&gt;Statistics!G$6,"YES","NO"))</f>
        <v>NO</v>
      </c>
      <c r="H404" s="3" t="str">
        <f>IF(ISBLANK('Monitor Data'!L404),"",IF('Monitor Data'!L404&gt;Statistics!H$6,"YES","NO"))</f>
        <v>NO</v>
      </c>
      <c r="I404" s="3" t="str">
        <f>IF(ISBLANK('Monitor Data'!M404),"",IF('Monitor Data'!M404&gt;Statistics!I$6,"YES","NO"))</f>
        <v>NO</v>
      </c>
      <c r="J404" s="3" t="str">
        <f>IF(ISBLANK('Monitor Data'!O404),"",IF('Monitor Data'!O404&gt;Statistics!J$6,"YES","NO"))</f>
        <v>NO</v>
      </c>
      <c r="K404" s="3" t="str">
        <f>IF(ISBLANK('Monitor Data'!P404),"",IF('Monitor Data'!P404&gt;Statistics!K$6,"YES","NO"))</f>
        <v>NO</v>
      </c>
      <c r="L404" s="3" t="str">
        <f>IF(ISBLANK('Monitor Data'!Q404),"",IF('Monitor Data'!Q404&gt;Statistics!L$6,"YES","NO"))</f>
        <v>NO</v>
      </c>
      <c r="M404" s="3" t="str">
        <f>IF(ISBLANK('Monitor Data'!R404),"",IF('Monitor Data'!R404&gt;Statistics!M$6,"YES","NO"))</f>
        <v>NO</v>
      </c>
      <c r="N404" s="3" t="str">
        <f>IF(ISBLANK('Monitor Data'!S404),"",IF('Monitor Data'!S404&gt;Statistics!N$6,"YES","NO"))</f>
        <v>NO</v>
      </c>
    </row>
    <row r="405" spans="1:14" x14ac:dyDescent="0.25">
      <c r="A405" s="8">
        <v>44600</v>
      </c>
      <c r="B405" s="3" t="str">
        <f>IF(ISBLANK('Monitor Data'!B405),"",IF('Monitor Data'!B405&gt;Statistics!B$6,"YES","NO"))</f>
        <v/>
      </c>
      <c r="C405" s="3" t="str">
        <f>IF(ISBLANK('Monitor Data'!D405),"",IF('Monitor Data'!D405&gt;Statistics!C$6,"YES","NO"))</f>
        <v/>
      </c>
      <c r="D405" s="3" t="str">
        <f>IF(ISBLANK('Monitor Data'!E405),"",IF('Monitor Data'!E405&gt;Statistics!D$6,"YES","NO"))</f>
        <v>NO</v>
      </c>
      <c r="E405" s="3" t="str">
        <f>IF(ISBLANK('Monitor Data'!G405),"",IF('Monitor Data'!G405&gt;Statistics!E$6,"YES","NO"))</f>
        <v>NO</v>
      </c>
      <c r="F405" s="3" t="str">
        <f>IF(ISBLANK('Monitor Data'!H405),"",IF('Monitor Data'!H405&gt;Statistics!F$6,"YES","NO"))</f>
        <v/>
      </c>
      <c r="G405" s="3" t="str">
        <f>IF(ISBLANK('Monitor Data'!J405),"",IF('Monitor Data'!J405&gt;Statistics!G$6,"YES","NO"))</f>
        <v/>
      </c>
      <c r="H405" s="3" t="str">
        <f>IF(ISBLANK('Monitor Data'!L405),"",IF('Monitor Data'!L405&gt;Statistics!H$6,"YES","NO"))</f>
        <v/>
      </c>
      <c r="I405" s="3" t="str">
        <f>IF(ISBLANK('Monitor Data'!M405),"",IF('Monitor Data'!M405&gt;Statistics!I$6,"YES","NO"))</f>
        <v>NO</v>
      </c>
      <c r="J405" s="3" t="str">
        <f>IF(ISBLANK('Monitor Data'!O405),"",IF('Monitor Data'!O405&gt;Statistics!J$6,"YES","NO"))</f>
        <v/>
      </c>
      <c r="K405" s="3" t="str">
        <f>IF(ISBLANK('Monitor Data'!P405),"",IF('Monitor Data'!P405&gt;Statistics!K$6,"YES","NO"))</f>
        <v>NO</v>
      </c>
      <c r="L405" s="3" t="str">
        <f>IF(ISBLANK('Monitor Data'!Q405),"",IF('Monitor Data'!Q405&gt;Statistics!L$6,"YES","NO"))</f>
        <v/>
      </c>
      <c r="M405" s="3" t="str">
        <f>IF(ISBLANK('Monitor Data'!R405),"",IF('Monitor Data'!R405&gt;Statistics!M$6,"YES","NO"))</f>
        <v/>
      </c>
      <c r="N405" s="3" t="str">
        <f>IF(ISBLANK('Monitor Data'!S405),"",IF('Monitor Data'!S405&gt;Statistics!N$6,"YES","NO"))</f>
        <v/>
      </c>
    </row>
    <row r="406" spans="1:14" x14ac:dyDescent="0.25">
      <c r="A406" s="8">
        <v>44601</v>
      </c>
      <c r="B406" s="3" t="str">
        <f>IF(ISBLANK('Monitor Data'!B406),"",IF('Monitor Data'!B406&gt;Statistics!B$6,"YES","NO"))</f>
        <v/>
      </c>
      <c r="C406" s="3" t="str">
        <f>IF(ISBLANK('Monitor Data'!D406),"",IF('Monitor Data'!D406&gt;Statistics!C$6,"YES","NO"))</f>
        <v/>
      </c>
      <c r="D406" s="3" t="str">
        <f>IF(ISBLANK('Monitor Data'!E406),"",IF('Monitor Data'!E406&gt;Statistics!D$6,"YES","NO"))</f>
        <v>NO</v>
      </c>
      <c r="E406" s="3" t="str">
        <f>IF(ISBLANK('Monitor Data'!G406),"",IF('Monitor Data'!G406&gt;Statistics!E$6,"YES","NO"))</f>
        <v>NO</v>
      </c>
      <c r="F406" s="3" t="str">
        <f>IF(ISBLANK('Monitor Data'!H406),"",IF('Monitor Data'!H406&gt;Statistics!F$6,"YES","NO"))</f>
        <v>NO</v>
      </c>
      <c r="G406" s="3" t="str">
        <f>IF(ISBLANK('Monitor Data'!J406),"",IF('Monitor Data'!J406&gt;Statistics!G$6,"YES","NO"))</f>
        <v/>
      </c>
      <c r="H406" s="3" t="str">
        <f>IF(ISBLANK('Monitor Data'!L406),"",IF('Monitor Data'!L406&gt;Statistics!H$6,"YES","NO"))</f>
        <v/>
      </c>
      <c r="I406" s="3" t="str">
        <f>IF(ISBLANK('Monitor Data'!M406),"",IF('Monitor Data'!M406&gt;Statistics!I$6,"YES","NO"))</f>
        <v>NO</v>
      </c>
      <c r="J406" s="3" t="str">
        <f>IF(ISBLANK('Monitor Data'!O406),"",IF('Monitor Data'!O406&gt;Statistics!J$6,"YES","NO"))</f>
        <v/>
      </c>
      <c r="K406" s="3" t="str">
        <f>IF(ISBLANK('Monitor Data'!P406),"",IF('Monitor Data'!P406&gt;Statistics!K$6,"YES","NO"))</f>
        <v>NO</v>
      </c>
      <c r="L406" s="3" t="str">
        <f>IF(ISBLANK('Monitor Data'!Q406),"",IF('Monitor Data'!Q406&gt;Statistics!L$6,"YES","NO"))</f>
        <v/>
      </c>
      <c r="M406" s="3" t="str">
        <f>IF(ISBLANK('Monitor Data'!R406),"",IF('Monitor Data'!R406&gt;Statistics!M$6,"YES","NO"))</f>
        <v/>
      </c>
      <c r="N406" s="3" t="str">
        <f>IF(ISBLANK('Monitor Data'!S406),"",IF('Monitor Data'!S406&gt;Statistics!N$6,"YES","NO"))</f>
        <v/>
      </c>
    </row>
    <row r="407" spans="1:14" x14ac:dyDescent="0.25">
      <c r="A407" s="8">
        <v>44602</v>
      </c>
      <c r="B407" s="3" t="str">
        <f>IF(ISBLANK('Monitor Data'!B407),"",IF('Monitor Data'!B407&gt;Statistics!B$6,"YES","NO"))</f>
        <v>NO</v>
      </c>
      <c r="C407" s="3" t="str">
        <f>IF(ISBLANK('Monitor Data'!D407),"",IF('Monitor Data'!D407&gt;Statistics!C$6,"YES","NO"))</f>
        <v>NO</v>
      </c>
      <c r="D407" s="3" t="str">
        <f>IF(ISBLANK('Monitor Data'!E407),"",IF('Monitor Data'!E407&gt;Statistics!D$6,"YES","NO"))</f>
        <v>NO</v>
      </c>
      <c r="E407" s="3" t="str">
        <f>IF(ISBLANK('Monitor Data'!G407),"",IF('Monitor Data'!G407&gt;Statistics!E$6,"YES","NO"))</f>
        <v>NO</v>
      </c>
      <c r="F407" s="3" t="str">
        <f>IF(ISBLANK('Monitor Data'!H407),"",IF('Monitor Data'!H407&gt;Statistics!F$6,"YES","NO"))</f>
        <v/>
      </c>
      <c r="G407" s="3" t="str">
        <f>IF(ISBLANK('Monitor Data'!J407),"",IF('Monitor Data'!J407&gt;Statistics!G$6,"YES","NO"))</f>
        <v>NO</v>
      </c>
      <c r="H407" s="3" t="str">
        <f>IF(ISBLANK('Monitor Data'!L407),"",IF('Monitor Data'!L407&gt;Statistics!H$6,"YES","NO"))</f>
        <v>NO</v>
      </c>
      <c r="I407" s="3" t="str">
        <f>IF(ISBLANK('Monitor Data'!M407),"",IF('Monitor Data'!M407&gt;Statistics!I$6,"YES","NO"))</f>
        <v>NO</v>
      </c>
      <c r="J407" s="3" t="str">
        <f>IF(ISBLANK('Monitor Data'!O407),"",IF('Monitor Data'!O407&gt;Statistics!J$6,"YES","NO"))</f>
        <v>NO</v>
      </c>
      <c r="K407" s="3" t="str">
        <f>IF(ISBLANK('Monitor Data'!P407),"",IF('Monitor Data'!P407&gt;Statistics!K$6,"YES","NO"))</f>
        <v>NO</v>
      </c>
      <c r="L407" s="3" t="str">
        <f>IF(ISBLANK('Monitor Data'!Q407),"",IF('Monitor Data'!Q407&gt;Statistics!L$6,"YES","NO"))</f>
        <v>NO</v>
      </c>
      <c r="M407" s="3" t="str">
        <f>IF(ISBLANK('Monitor Data'!R407),"",IF('Monitor Data'!R407&gt;Statistics!M$6,"YES","NO"))</f>
        <v>NO</v>
      </c>
      <c r="N407" s="3" t="str">
        <f>IF(ISBLANK('Monitor Data'!S407),"",IF('Monitor Data'!S407&gt;Statistics!N$6,"YES","NO"))</f>
        <v>NO</v>
      </c>
    </row>
    <row r="408" spans="1:14" x14ac:dyDescent="0.25">
      <c r="A408" s="8">
        <v>44603</v>
      </c>
      <c r="B408" s="3" t="str">
        <f>IF(ISBLANK('Monitor Data'!B408),"",IF('Monitor Data'!B408&gt;Statistics!B$6,"YES","NO"))</f>
        <v/>
      </c>
      <c r="C408" s="3" t="str">
        <f>IF(ISBLANK('Monitor Data'!D408),"",IF('Monitor Data'!D408&gt;Statistics!C$6,"YES","NO"))</f>
        <v/>
      </c>
      <c r="D408" s="3" t="str">
        <f>IF(ISBLANK('Monitor Data'!E408),"",IF('Monitor Data'!E408&gt;Statistics!D$6,"YES","NO"))</f>
        <v>NO</v>
      </c>
      <c r="E408" s="3" t="str">
        <f>IF(ISBLANK('Monitor Data'!G408),"",IF('Monitor Data'!G408&gt;Statistics!E$6,"YES","NO"))</f>
        <v>NO</v>
      </c>
      <c r="F408" s="3" t="str">
        <f>IF(ISBLANK('Monitor Data'!H408),"",IF('Monitor Data'!H408&gt;Statistics!F$6,"YES","NO"))</f>
        <v/>
      </c>
      <c r="G408" s="3" t="str">
        <f>IF(ISBLANK('Monitor Data'!J408),"",IF('Monitor Data'!J408&gt;Statistics!G$6,"YES","NO"))</f>
        <v/>
      </c>
      <c r="H408" s="3" t="str">
        <f>IF(ISBLANK('Monitor Data'!L408),"",IF('Monitor Data'!L408&gt;Statistics!H$6,"YES","NO"))</f>
        <v/>
      </c>
      <c r="I408" s="3" t="str">
        <f>IF(ISBLANK('Monitor Data'!M408),"",IF('Monitor Data'!M408&gt;Statistics!I$6,"YES","NO"))</f>
        <v>NO</v>
      </c>
      <c r="J408" s="3" t="str">
        <f>IF(ISBLANK('Monitor Data'!O408),"",IF('Monitor Data'!O408&gt;Statistics!J$6,"YES","NO"))</f>
        <v/>
      </c>
      <c r="K408" s="3" t="str">
        <f>IF(ISBLANK('Monitor Data'!P408),"",IF('Monitor Data'!P408&gt;Statistics!K$6,"YES","NO"))</f>
        <v>NO</v>
      </c>
      <c r="L408" s="3" t="str">
        <f>IF(ISBLANK('Monitor Data'!Q408),"",IF('Monitor Data'!Q408&gt;Statistics!L$6,"YES","NO"))</f>
        <v/>
      </c>
      <c r="M408" s="3" t="str">
        <f>IF(ISBLANK('Monitor Data'!R408),"",IF('Monitor Data'!R408&gt;Statistics!M$6,"YES","NO"))</f>
        <v/>
      </c>
      <c r="N408" s="3" t="str">
        <f>IF(ISBLANK('Monitor Data'!S408),"",IF('Monitor Data'!S408&gt;Statistics!N$6,"YES","NO"))</f>
        <v/>
      </c>
    </row>
    <row r="409" spans="1:14" x14ac:dyDescent="0.25">
      <c r="A409" s="8">
        <v>44604</v>
      </c>
      <c r="B409" s="3" t="str">
        <f>IF(ISBLANK('Monitor Data'!B409),"",IF('Monitor Data'!B409&gt;Statistics!B$6,"YES","NO"))</f>
        <v/>
      </c>
      <c r="C409" s="3" t="str">
        <f>IF(ISBLANK('Monitor Data'!D409),"",IF('Monitor Data'!D409&gt;Statistics!C$6,"YES","NO"))</f>
        <v/>
      </c>
      <c r="D409" s="3" t="str">
        <f>IF(ISBLANK('Monitor Data'!E409),"",IF('Monitor Data'!E409&gt;Statistics!D$6,"YES","NO"))</f>
        <v>NO</v>
      </c>
      <c r="E409" s="3" t="str">
        <f>IF(ISBLANK('Monitor Data'!G409),"",IF('Monitor Data'!G409&gt;Statistics!E$6,"YES","NO"))</f>
        <v>NO</v>
      </c>
      <c r="F409" s="3" t="str">
        <f>IF(ISBLANK('Monitor Data'!H409),"",IF('Monitor Data'!H409&gt;Statistics!F$6,"YES","NO"))</f>
        <v/>
      </c>
      <c r="G409" s="3" t="str">
        <f>IF(ISBLANK('Monitor Data'!J409),"",IF('Monitor Data'!J409&gt;Statistics!G$6,"YES","NO"))</f>
        <v/>
      </c>
      <c r="H409" s="3" t="str">
        <f>IF(ISBLANK('Monitor Data'!L409),"",IF('Monitor Data'!L409&gt;Statistics!H$6,"YES","NO"))</f>
        <v/>
      </c>
      <c r="I409" s="3" t="str">
        <f>IF(ISBLANK('Monitor Data'!M409),"",IF('Monitor Data'!M409&gt;Statistics!I$6,"YES","NO"))</f>
        <v>NO</v>
      </c>
      <c r="J409" s="3" t="str">
        <f>IF(ISBLANK('Monitor Data'!O409),"",IF('Monitor Data'!O409&gt;Statistics!J$6,"YES","NO"))</f>
        <v/>
      </c>
      <c r="K409" s="3" t="str">
        <f>IF(ISBLANK('Monitor Data'!P409),"",IF('Monitor Data'!P409&gt;Statistics!K$6,"YES","NO"))</f>
        <v>NO</v>
      </c>
      <c r="L409" s="3" t="str">
        <f>IF(ISBLANK('Monitor Data'!Q409),"",IF('Monitor Data'!Q409&gt;Statistics!L$6,"YES","NO"))</f>
        <v/>
      </c>
      <c r="M409" s="3" t="str">
        <f>IF(ISBLANK('Monitor Data'!R409),"",IF('Monitor Data'!R409&gt;Statistics!M$6,"YES","NO"))</f>
        <v/>
      </c>
      <c r="N409" s="3" t="str">
        <f>IF(ISBLANK('Monitor Data'!S409),"",IF('Monitor Data'!S409&gt;Statistics!N$6,"YES","NO"))</f>
        <v/>
      </c>
    </row>
    <row r="410" spans="1:14" x14ac:dyDescent="0.25">
      <c r="A410" s="8">
        <v>44605</v>
      </c>
      <c r="B410" s="3" t="str">
        <f>IF(ISBLANK('Monitor Data'!B410),"",IF('Monitor Data'!B410&gt;Statistics!B$6,"YES","NO"))</f>
        <v>NO</v>
      </c>
      <c r="C410" s="3" t="str">
        <f>IF(ISBLANK('Monitor Data'!D410),"",IF('Monitor Data'!D410&gt;Statistics!C$6,"YES","NO"))</f>
        <v>NO</v>
      </c>
      <c r="D410" s="3" t="str">
        <f>IF(ISBLANK('Monitor Data'!E410),"",IF('Monitor Data'!E410&gt;Statistics!D$6,"YES","NO"))</f>
        <v>NO</v>
      </c>
      <c r="E410" s="3" t="str">
        <f>IF(ISBLANK('Monitor Data'!G410),"",IF('Monitor Data'!G410&gt;Statistics!E$6,"YES","NO"))</f>
        <v>NO</v>
      </c>
      <c r="F410" s="3" t="str">
        <f>IF(ISBLANK('Monitor Data'!H410),"",IF('Monitor Data'!H410&gt;Statistics!F$6,"YES","NO"))</f>
        <v>NO</v>
      </c>
      <c r="G410" s="3" t="str">
        <f>IF(ISBLANK('Monitor Data'!J410),"",IF('Monitor Data'!J410&gt;Statistics!G$6,"YES","NO"))</f>
        <v>NO</v>
      </c>
      <c r="H410" s="3" t="str">
        <f>IF(ISBLANK('Monitor Data'!L410),"",IF('Monitor Data'!L410&gt;Statistics!H$6,"YES","NO"))</f>
        <v>NO</v>
      </c>
      <c r="I410" s="3" t="str">
        <f>IF(ISBLANK('Monitor Data'!M410),"",IF('Monitor Data'!M410&gt;Statistics!I$6,"YES","NO"))</f>
        <v>NO</v>
      </c>
      <c r="J410" s="3" t="str">
        <f>IF(ISBLANK('Monitor Data'!O410),"",IF('Monitor Data'!O410&gt;Statistics!J$6,"YES","NO"))</f>
        <v>NO</v>
      </c>
      <c r="K410" s="3" t="str">
        <f>IF(ISBLANK('Monitor Data'!P410),"",IF('Monitor Data'!P410&gt;Statistics!K$6,"YES","NO"))</f>
        <v>NO</v>
      </c>
      <c r="L410" s="3" t="str">
        <f>IF(ISBLANK('Monitor Data'!Q410),"",IF('Monitor Data'!Q410&gt;Statistics!L$6,"YES","NO"))</f>
        <v>NO</v>
      </c>
      <c r="M410" s="3" t="str">
        <f>IF(ISBLANK('Monitor Data'!R410),"",IF('Monitor Data'!R410&gt;Statistics!M$6,"YES","NO"))</f>
        <v>NO</v>
      </c>
      <c r="N410" s="3" t="str">
        <f>IF(ISBLANK('Monitor Data'!S410),"",IF('Monitor Data'!S410&gt;Statistics!N$6,"YES","NO"))</f>
        <v>NO</v>
      </c>
    </row>
    <row r="411" spans="1:14" x14ac:dyDescent="0.25">
      <c r="A411" s="8">
        <v>44606</v>
      </c>
      <c r="B411" s="3" t="str">
        <f>IF(ISBLANK('Monitor Data'!B411),"",IF('Monitor Data'!B411&gt;Statistics!B$6,"YES","NO"))</f>
        <v/>
      </c>
      <c r="C411" s="3" t="str">
        <f>IF(ISBLANK('Monitor Data'!D411),"",IF('Monitor Data'!D411&gt;Statistics!C$6,"YES","NO"))</f>
        <v/>
      </c>
      <c r="D411" s="3" t="str">
        <f>IF(ISBLANK('Monitor Data'!E411),"",IF('Monitor Data'!E411&gt;Statistics!D$6,"YES","NO"))</f>
        <v>NO</v>
      </c>
      <c r="E411" s="3" t="str">
        <f>IF(ISBLANK('Monitor Data'!G411),"",IF('Monitor Data'!G411&gt;Statistics!E$6,"YES","NO"))</f>
        <v>NO</v>
      </c>
      <c r="F411" s="3" t="str">
        <f>IF(ISBLANK('Monitor Data'!H411),"",IF('Monitor Data'!H411&gt;Statistics!F$6,"YES","NO"))</f>
        <v/>
      </c>
      <c r="G411" s="3" t="str">
        <f>IF(ISBLANK('Monitor Data'!J411),"",IF('Monitor Data'!J411&gt;Statistics!G$6,"YES","NO"))</f>
        <v/>
      </c>
      <c r="H411" s="3" t="str">
        <f>IF(ISBLANK('Monitor Data'!L411),"",IF('Monitor Data'!L411&gt;Statistics!H$6,"YES","NO"))</f>
        <v/>
      </c>
      <c r="I411" s="3" t="str">
        <f>IF(ISBLANK('Monitor Data'!M411),"",IF('Monitor Data'!M411&gt;Statistics!I$6,"YES","NO"))</f>
        <v>NO</v>
      </c>
      <c r="J411" s="3" t="str">
        <f>IF(ISBLANK('Monitor Data'!O411),"",IF('Monitor Data'!O411&gt;Statistics!J$6,"YES","NO"))</f>
        <v/>
      </c>
      <c r="K411" s="3" t="str">
        <f>IF(ISBLANK('Monitor Data'!P411),"",IF('Monitor Data'!P411&gt;Statistics!K$6,"YES","NO"))</f>
        <v>NO</v>
      </c>
      <c r="L411" s="3" t="str">
        <f>IF(ISBLANK('Monitor Data'!Q411),"",IF('Monitor Data'!Q411&gt;Statistics!L$6,"YES","NO"))</f>
        <v/>
      </c>
      <c r="M411" s="3" t="str">
        <f>IF(ISBLANK('Monitor Data'!R411),"",IF('Monitor Data'!R411&gt;Statistics!M$6,"YES","NO"))</f>
        <v/>
      </c>
      <c r="N411" s="3" t="str">
        <f>IF(ISBLANK('Monitor Data'!S411),"",IF('Monitor Data'!S411&gt;Statistics!N$6,"YES","NO"))</f>
        <v/>
      </c>
    </row>
    <row r="412" spans="1:14" x14ac:dyDescent="0.25">
      <c r="A412" s="8">
        <v>44607</v>
      </c>
      <c r="B412" s="3" t="str">
        <f>IF(ISBLANK('Monitor Data'!B412),"",IF('Monitor Data'!B412&gt;Statistics!B$6,"YES","NO"))</f>
        <v/>
      </c>
      <c r="C412" s="3" t="str">
        <f>IF(ISBLANK('Monitor Data'!D412),"",IF('Monitor Data'!D412&gt;Statistics!C$6,"YES","NO"))</f>
        <v/>
      </c>
      <c r="D412" s="3" t="str">
        <f>IF(ISBLANK('Monitor Data'!E412),"",IF('Monitor Data'!E412&gt;Statistics!D$6,"YES","NO"))</f>
        <v>NO</v>
      </c>
      <c r="E412" s="3" t="str">
        <f>IF(ISBLANK('Monitor Data'!G412),"",IF('Monitor Data'!G412&gt;Statistics!E$6,"YES","NO"))</f>
        <v>NO</v>
      </c>
      <c r="F412" s="3" t="str">
        <f>IF(ISBLANK('Monitor Data'!H412),"",IF('Monitor Data'!H412&gt;Statistics!F$6,"YES","NO"))</f>
        <v/>
      </c>
      <c r="G412" s="3" t="str">
        <f>IF(ISBLANK('Monitor Data'!J412),"",IF('Monitor Data'!J412&gt;Statistics!G$6,"YES","NO"))</f>
        <v/>
      </c>
      <c r="H412" s="3" t="str">
        <f>IF(ISBLANK('Monitor Data'!L412),"",IF('Monitor Data'!L412&gt;Statistics!H$6,"YES","NO"))</f>
        <v/>
      </c>
      <c r="I412" s="3" t="str">
        <f>IF(ISBLANK('Monitor Data'!M412),"",IF('Monitor Data'!M412&gt;Statistics!I$6,"YES","NO"))</f>
        <v>NO</v>
      </c>
      <c r="J412" s="3" t="str">
        <f>IF(ISBLANK('Monitor Data'!O412),"",IF('Monitor Data'!O412&gt;Statistics!J$6,"YES","NO"))</f>
        <v/>
      </c>
      <c r="K412" s="3" t="str">
        <f>IF(ISBLANK('Monitor Data'!P412),"",IF('Monitor Data'!P412&gt;Statistics!K$6,"YES","NO"))</f>
        <v>NO</v>
      </c>
      <c r="L412" s="3" t="str">
        <f>IF(ISBLANK('Monitor Data'!Q412),"",IF('Monitor Data'!Q412&gt;Statistics!L$6,"YES","NO"))</f>
        <v/>
      </c>
      <c r="M412" s="3" t="str">
        <f>IF(ISBLANK('Monitor Data'!R412),"",IF('Monitor Data'!R412&gt;Statistics!M$6,"YES","NO"))</f>
        <v/>
      </c>
      <c r="N412" s="3" t="str">
        <f>IF(ISBLANK('Monitor Data'!S412),"",IF('Monitor Data'!S412&gt;Statistics!N$6,"YES","NO"))</f>
        <v/>
      </c>
    </row>
    <row r="413" spans="1:14" x14ac:dyDescent="0.25">
      <c r="A413" s="8">
        <v>44608</v>
      </c>
      <c r="B413" s="3" t="str">
        <f>IF(ISBLANK('Monitor Data'!B413),"",IF('Monitor Data'!B413&gt;Statistics!B$6,"YES","NO"))</f>
        <v>YES</v>
      </c>
      <c r="C413" s="3" t="str">
        <f>IF(ISBLANK('Monitor Data'!D413),"",IF('Monitor Data'!D413&gt;Statistics!C$6,"YES","NO"))</f>
        <v>NO</v>
      </c>
      <c r="D413" s="3" t="str">
        <f>IF(ISBLANK('Monitor Data'!E413),"",IF('Monitor Data'!E413&gt;Statistics!D$6,"YES","NO"))</f>
        <v>NO</v>
      </c>
      <c r="E413" s="3" t="str">
        <f>IF(ISBLANK('Monitor Data'!G413),"",IF('Monitor Data'!G413&gt;Statistics!E$6,"YES","NO"))</f>
        <v>YES</v>
      </c>
      <c r="F413" s="3" t="str">
        <f>IF(ISBLANK('Monitor Data'!H413),"",IF('Monitor Data'!H413&gt;Statistics!F$6,"YES","NO"))</f>
        <v>YES</v>
      </c>
      <c r="G413" s="3" t="str">
        <f>IF(ISBLANK('Monitor Data'!J413),"",IF('Monitor Data'!J413&gt;Statistics!G$6,"YES","NO"))</f>
        <v>NO</v>
      </c>
      <c r="H413" s="3" t="str">
        <f>IF(ISBLANK('Monitor Data'!L413),"",IF('Monitor Data'!L413&gt;Statistics!H$6,"YES","NO"))</f>
        <v>NO</v>
      </c>
      <c r="I413" s="3" t="str">
        <f>IF(ISBLANK('Monitor Data'!M413),"",IF('Monitor Data'!M413&gt;Statistics!I$6,"YES","NO"))</f>
        <v>NO</v>
      </c>
      <c r="J413" s="3" t="str">
        <f>IF(ISBLANK('Monitor Data'!O413),"",IF('Monitor Data'!O413&gt;Statistics!J$6,"YES","NO"))</f>
        <v>NO</v>
      </c>
      <c r="K413" s="3" t="str">
        <f>IF(ISBLANK('Monitor Data'!P413),"",IF('Monitor Data'!P413&gt;Statistics!K$6,"YES","NO"))</f>
        <v>NO</v>
      </c>
      <c r="L413" s="3" t="str">
        <f>IF(ISBLANK('Monitor Data'!Q413),"",IF('Monitor Data'!Q413&gt;Statistics!L$6,"YES","NO"))</f>
        <v>NO</v>
      </c>
      <c r="M413" s="3" t="str">
        <f>IF(ISBLANK('Monitor Data'!R413),"",IF('Monitor Data'!R413&gt;Statistics!M$6,"YES","NO"))</f>
        <v>NO</v>
      </c>
      <c r="N413" s="3" t="str">
        <f>IF(ISBLANK('Monitor Data'!S413),"",IF('Monitor Data'!S413&gt;Statistics!N$6,"YES","NO"))</f>
        <v>NO</v>
      </c>
    </row>
    <row r="414" spans="1:14" x14ac:dyDescent="0.25">
      <c r="A414" s="8">
        <v>44609</v>
      </c>
      <c r="B414" s="3" t="str">
        <f>IF(ISBLANK('Monitor Data'!B414),"",IF('Monitor Data'!B414&gt;Statistics!B$6,"YES","NO"))</f>
        <v/>
      </c>
      <c r="C414" s="3" t="str">
        <f>IF(ISBLANK('Monitor Data'!D414),"",IF('Monitor Data'!D414&gt;Statistics!C$6,"YES","NO"))</f>
        <v/>
      </c>
      <c r="D414" s="3" t="str">
        <f>IF(ISBLANK('Monitor Data'!E414),"",IF('Monitor Data'!E414&gt;Statistics!D$6,"YES","NO"))</f>
        <v>NO</v>
      </c>
      <c r="E414" s="3" t="str">
        <f>IF(ISBLANK('Monitor Data'!G414),"",IF('Monitor Data'!G414&gt;Statistics!E$6,"YES","NO"))</f>
        <v>NO</v>
      </c>
      <c r="F414" s="3" t="str">
        <f>IF(ISBLANK('Monitor Data'!H414),"",IF('Monitor Data'!H414&gt;Statistics!F$6,"YES","NO"))</f>
        <v/>
      </c>
      <c r="G414" s="3" t="str">
        <f>IF(ISBLANK('Monitor Data'!J414),"",IF('Monitor Data'!J414&gt;Statistics!G$6,"YES","NO"))</f>
        <v/>
      </c>
      <c r="H414" s="3" t="str">
        <f>IF(ISBLANK('Monitor Data'!L414),"",IF('Monitor Data'!L414&gt;Statistics!H$6,"YES","NO"))</f>
        <v/>
      </c>
      <c r="I414" s="3" t="str">
        <f>IF(ISBLANK('Monitor Data'!M414),"",IF('Monitor Data'!M414&gt;Statistics!I$6,"YES","NO"))</f>
        <v>NO</v>
      </c>
      <c r="J414" s="3" t="str">
        <f>IF(ISBLANK('Monitor Data'!O414),"",IF('Monitor Data'!O414&gt;Statistics!J$6,"YES","NO"))</f>
        <v/>
      </c>
      <c r="K414" s="3" t="str">
        <f>IF(ISBLANK('Monitor Data'!P414),"",IF('Monitor Data'!P414&gt;Statistics!K$6,"YES","NO"))</f>
        <v>NO</v>
      </c>
      <c r="L414" s="3" t="str">
        <f>IF(ISBLANK('Monitor Data'!Q414),"",IF('Monitor Data'!Q414&gt;Statistics!L$6,"YES","NO"))</f>
        <v/>
      </c>
      <c r="M414" s="3" t="str">
        <f>IF(ISBLANK('Monitor Data'!R414),"",IF('Monitor Data'!R414&gt;Statistics!M$6,"YES","NO"))</f>
        <v/>
      </c>
      <c r="N414" s="3" t="str">
        <f>IF(ISBLANK('Monitor Data'!S414),"",IF('Monitor Data'!S414&gt;Statistics!N$6,"YES","NO"))</f>
        <v/>
      </c>
    </row>
    <row r="415" spans="1:14" x14ac:dyDescent="0.25">
      <c r="A415" s="8">
        <v>44610</v>
      </c>
      <c r="B415" s="3" t="str">
        <f>IF(ISBLANK('Monitor Data'!B415),"",IF('Monitor Data'!B415&gt;Statistics!B$6,"YES","NO"))</f>
        <v/>
      </c>
      <c r="C415" s="3" t="str">
        <f>IF(ISBLANK('Monitor Data'!D415),"",IF('Monitor Data'!D415&gt;Statistics!C$6,"YES","NO"))</f>
        <v/>
      </c>
      <c r="D415" s="3" t="str">
        <f>IF(ISBLANK('Monitor Data'!E415),"",IF('Monitor Data'!E415&gt;Statistics!D$6,"YES","NO"))</f>
        <v>NO</v>
      </c>
      <c r="E415" s="3" t="str">
        <f>IF(ISBLANK('Monitor Data'!G415),"",IF('Monitor Data'!G415&gt;Statistics!E$6,"YES","NO"))</f>
        <v>NO</v>
      </c>
      <c r="F415" s="3" t="str">
        <f>IF(ISBLANK('Monitor Data'!H415),"",IF('Monitor Data'!H415&gt;Statistics!F$6,"YES","NO"))</f>
        <v/>
      </c>
      <c r="G415" s="3" t="str">
        <f>IF(ISBLANK('Monitor Data'!J415),"",IF('Monitor Data'!J415&gt;Statistics!G$6,"YES","NO"))</f>
        <v/>
      </c>
      <c r="H415" s="3" t="str">
        <f>IF(ISBLANK('Monitor Data'!L415),"",IF('Monitor Data'!L415&gt;Statistics!H$6,"YES","NO"))</f>
        <v/>
      </c>
      <c r="I415" s="3" t="str">
        <f>IF(ISBLANK('Monitor Data'!M415),"",IF('Monitor Data'!M415&gt;Statistics!I$6,"YES","NO"))</f>
        <v>NO</v>
      </c>
      <c r="J415" s="3" t="str">
        <f>IF(ISBLANK('Monitor Data'!O415),"",IF('Monitor Data'!O415&gt;Statistics!J$6,"YES","NO"))</f>
        <v/>
      </c>
      <c r="K415" s="3" t="str">
        <f>IF(ISBLANK('Monitor Data'!P415),"",IF('Monitor Data'!P415&gt;Statistics!K$6,"YES","NO"))</f>
        <v>NO</v>
      </c>
      <c r="L415" s="3" t="str">
        <f>IF(ISBLANK('Monitor Data'!Q415),"",IF('Monitor Data'!Q415&gt;Statistics!L$6,"YES","NO"))</f>
        <v/>
      </c>
      <c r="M415" s="3" t="str">
        <f>IF(ISBLANK('Monitor Data'!R415),"",IF('Monitor Data'!R415&gt;Statistics!M$6,"YES","NO"))</f>
        <v/>
      </c>
      <c r="N415" s="3" t="str">
        <f>IF(ISBLANK('Monitor Data'!S415),"",IF('Monitor Data'!S415&gt;Statistics!N$6,"YES","NO"))</f>
        <v/>
      </c>
    </row>
    <row r="416" spans="1:14" x14ac:dyDescent="0.25">
      <c r="A416" s="8">
        <v>44611</v>
      </c>
      <c r="B416" s="3" t="str">
        <f>IF(ISBLANK('Monitor Data'!B416),"",IF('Monitor Data'!B416&gt;Statistics!B$6,"YES","NO"))</f>
        <v>NO</v>
      </c>
      <c r="C416" s="3" t="str">
        <f>IF(ISBLANK('Monitor Data'!D416),"",IF('Monitor Data'!D416&gt;Statistics!C$6,"YES","NO"))</f>
        <v>NO</v>
      </c>
      <c r="D416" s="3" t="str">
        <f>IF(ISBLANK('Monitor Data'!E416),"",IF('Monitor Data'!E416&gt;Statistics!D$6,"YES","NO"))</f>
        <v>NO</v>
      </c>
      <c r="E416" s="3" t="str">
        <f>IF(ISBLANK('Monitor Data'!G416),"",IF('Monitor Data'!G416&gt;Statistics!E$6,"YES","NO"))</f>
        <v>NO</v>
      </c>
      <c r="F416" s="3" t="str">
        <f>IF(ISBLANK('Monitor Data'!H416),"",IF('Monitor Data'!H416&gt;Statistics!F$6,"YES","NO"))</f>
        <v>NO</v>
      </c>
      <c r="G416" s="3" t="str">
        <f>IF(ISBLANK('Monitor Data'!J416),"",IF('Monitor Data'!J416&gt;Statistics!G$6,"YES","NO"))</f>
        <v>NO</v>
      </c>
      <c r="H416" s="3" t="str">
        <f>IF(ISBLANK('Monitor Data'!L416),"",IF('Monitor Data'!L416&gt;Statistics!H$6,"YES","NO"))</f>
        <v>NO</v>
      </c>
      <c r="I416" s="3" t="str">
        <f>IF(ISBLANK('Monitor Data'!M416),"",IF('Monitor Data'!M416&gt;Statistics!I$6,"YES","NO"))</f>
        <v>NO</v>
      </c>
      <c r="J416" s="3" t="str">
        <f>IF(ISBLANK('Monitor Data'!O416),"",IF('Monitor Data'!O416&gt;Statistics!J$6,"YES","NO"))</f>
        <v>NO</v>
      </c>
      <c r="K416" s="3" t="str">
        <f>IF(ISBLANK('Monitor Data'!P416),"",IF('Monitor Data'!P416&gt;Statistics!K$6,"YES","NO"))</f>
        <v>NO</v>
      </c>
      <c r="L416" s="3" t="str">
        <f>IF(ISBLANK('Monitor Data'!Q416),"",IF('Monitor Data'!Q416&gt;Statistics!L$6,"YES","NO"))</f>
        <v>NO</v>
      </c>
      <c r="M416" s="3" t="str">
        <f>IF(ISBLANK('Monitor Data'!R416),"",IF('Monitor Data'!R416&gt;Statistics!M$6,"YES","NO"))</f>
        <v>NO</v>
      </c>
      <c r="N416" s="3" t="str">
        <f>IF(ISBLANK('Monitor Data'!S416),"",IF('Monitor Data'!S416&gt;Statistics!N$6,"YES","NO"))</f>
        <v>NO</v>
      </c>
    </row>
    <row r="417" spans="1:14" x14ac:dyDescent="0.25">
      <c r="A417" s="8">
        <v>44612</v>
      </c>
      <c r="B417" s="3" t="str">
        <f>IF(ISBLANK('Monitor Data'!B417),"",IF('Monitor Data'!B417&gt;Statistics!B$6,"YES","NO"))</f>
        <v/>
      </c>
      <c r="C417" s="3" t="str">
        <f>IF(ISBLANK('Monitor Data'!D417),"",IF('Monitor Data'!D417&gt;Statistics!C$6,"YES","NO"))</f>
        <v/>
      </c>
      <c r="D417" s="3" t="str">
        <f>IF(ISBLANK('Monitor Data'!E417),"",IF('Monitor Data'!E417&gt;Statistics!D$6,"YES","NO"))</f>
        <v>NO</v>
      </c>
      <c r="E417" s="3" t="str">
        <f>IF(ISBLANK('Monitor Data'!G417),"",IF('Monitor Data'!G417&gt;Statistics!E$6,"YES","NO"))</f>
        <v>NO</v>
      </c>
      <c r="F417" s="3" t="str">
        <f>IF(ISBLANK('Monitor Data'!H417),"",IF('Monitor Data'!H417&gt;Statistics!F$6,"YES","NO"))</f>
        <v/>
      </c>
      <c r="G417" s="3" t="str">
        <f>IF(ISBLANK('Monitor Data'!J417),"",IF('Monitor Data'!J417&gt;Statistics!G$6,"YES","NO"))</f>
        <v/>
      </c>
      <c r="H417" s="3" t="str">
        <f>IF(ISBLANK('Monitor Data'!L417),"",IF('Monitor Data'!L417&gt;Statistics!H$6,"YES","NO"))</f>
        <v/>
      </c>
      <c r="I417" s="3" t="str">
        <f>IF(ISBLANK('Monitor Data'!M417),"",IF('Monitor Data'!M417&gt;Statistics!I$6,"YES","NO"))</f>
        <v>NO</v>
      </c>
      <c r="J417" s="3" t="str">
        <f>IF(ISBLANK('Monitor Data'!O417),"",IF('Monitor Data'!O417&gt;Statistics!J$6,"YES","NO"))</f>
        <v/>
      </c>
      <c r="K417" s="3" t="str">
        <f>IF(ISBLANK('Monitor Data'!P417),"",IF('Monitor Data'!P417&gt;Statistics!K$6,"YES","NO"))</f>
        <v>NO</v>
      </c>
      <c r="L417" s="3" t="str">
        <f>IF(ISBLANK('Monitor Data'!Q417),"",IF('Monitor Data'!Q417&gt;Statistics!L$6,"YES","NO"))</f>
        <v/>
      </c>
      <c r="M417" s="3" t="str">
        <f>IF(ISBLANK('Monitor Data'!R417),"",IF('Monitor Data'!R417&gt;Statistics!M$6,"YES","NO"))</f>
        <v/>
      </c>
      <c r="N417" s="3" t="str">
        <f>IF(ISBLANK('Monitor Data'!S417),"",IF('Monitor Data'!S417&gt;Statistics!N$6,"YES","NO"))</f>
        <v/>
      </c>
    </row>
    <row r="418" spans="1:14" x14ac:dyDescent="0.25">
      <c r="A418" s="8">
        <v>44613</v>
      </c>
      <c r="B418" s="3" t="str">
        <f>IF(ISBLANK('Monitor Data'!B418),"",IF('Monitor Data'!B418&gt;Statistics!B$6,"YES","NO"))</f>
        <v/>
      </c>
      <c r="C418" s="3" t="str">
        <f>IF(ISBLANK('Monitor Data'!D418),"",IF('Monitor Data'!D418&gt;Statistics!C$6,"YES","NO"))</f>
        <v/>
      </c>
      <c r="D418" s="3" t="str">
        <f>IF(ISBLANK('Monitor Data'!E418),"",IF('Monitor Data'!E418&gt;Statistics!D$6,"YES","NO"))</f>
        <v>NO</v>
      </c>
      <c r="E418" s="3" t="str">
        <f>IF(ISBLANK('Monitor Data'!G418),"",IF('Monitor Data'!G418&gt;Statistics!E$6,"YES","NO"))</f>
        <v>NO</v>
      </c>
      <c r="F418" s="3" t="str">
        <f>IF(ISBLANK('Monitor Data'!H418),"",IF('Monitor Data'!H418&gt;Statistics!F$6,"YES","NO"))</f>
        <v/>
      </c>
      <c r="G418" s="3" t="str">
        <f>IF(ISBLANK('Monitor Data'!J418),"",IF('Monitor Data'!J418&gt;Statistics!G$6,"YES","NO"))</f>
        <v/>
      </c>
      <c r="H418" s="3" t="str">
        <f>IF(ISBLANK('Monitor Data'!L418),"",IF('Monitor Data'!L418&gt;Statistics!H$6,"YES","NO"))</f>
        <v/>
      </c>
      <c r="I418" s="3" t="str">
        <f>IF(ISBLANK('Monitor Data'!M418),"",IF('Monitor Data'!M418&gt;Statistics!I$6,"YES","NO"))</f>
        <v>NO</v>
      </c>
      <c r="J418" s="3" t="str">
        <f>IF(ISBLANK('Monitor Data'!O418),"",IF('Monitor Data'!O418&gt;Statistics!J$6,"YES","NO"))</f>
        <v/>
      </c>
      <c r="K418" s="3" t="str">
        <f>IF(ISBLANK('Monitor Data'!P418),"",IF('Monitor Data'!P418&gt;Statistics!K$6,"YES","NO"))</f>
        <v>NO</v>
      </c>
      <c r="L418" s="3" t="str">
        <f>IF(ISBLANK('Monitor Data'!Q418),"",IF('Monitor Data'!Q418&gt;Statistics!L$6,"YES","NO"))</f>
        <v/>
      </c>
      <c r="M418" s="3" t="str">
        <f>IF(ISBLANK('Monitor Data'!R418),"",IF('Monitor Data'!R418&gt;Statistics!M$6,"YES","NO"))</f>
        <v/>
      </c>
      <c r="N418" s="3" t="str">
        <f>IF(ISBLANK('Monitor Data'!S418),"",IF('Monitor Data'!S418&gt;Statistics!N$6,"YES","NO"))</f>
        <v/>
      </c>
    </row>
    <row r="419" spans="1:14" x14ac:dyDescent="0.25">
      <c r="A419" s="8">
        <v>44614</v>
      </c>
      <c r="B419" s="3" t="str">
        <f>IF(ISBLANK('Monitor Data'!B419),"",IF('Monitor Data'!B419&gt;Statistics!B$6,"YES","NO"))</f>
        <v>NO</v>
      </c>
      <c r="C419" s="3" t="str">
        <f>IF(ISBLANK('Monitor Data'!D419),"",IF('Monitor Data'!D419&gt;Statistics!C$6,"YES","NO"))</f>
        <v>NO</v>
      </c>
      <c r="D419" s="3" t="str">
        <f>IF(ISBLANK('Monitor Data'!E419),"",IF('Monitor Data'!E419&gt;Statistics!D$6,"YES","NO"))</f>
        <v>NO</v>
      </c>
      <c r="E419" s="3" t="str">
        <f>IF(ISBLANK('Monitor Data'!G419),"",IF('Monitor Data'!G419&gt;Statistics!E$6,"YES","NO"))</f>
        <v>NO</v>
      </c>
      <c r="F419" s="3" t="str">
        <f>IF(ISBLANK('Monitor Data'!H419),"",IF('Monitor Data'!H419&gt;Statistics!F$6,"YES","NO"))</f>
        <v>NO</v>
      </c>
      <c r="G419" s="3" t="str">
        <f>IF(ISBLANK('Monitor Data'!J419),"",IF('Monitor Data'!J419&gt;Statistics!G$6,"YES","NO"))</f>
        <v>NO</v>
      </c>
      <c r="H419" s="3" t="str">
        <f>IF(ISBLANK('Monitor Data'!L419),"",IF('Monitor Data'!L419&gt;Statistics!H$6,"YES","NO"))</f>
        <v>NO</v>
      </c>
      <c r="I419" s="3" t="str">
        <f>IF(ISBLANK('Monitor Data'!M419),"",IF('Monitor Data'!M419&gt;Statistics!I$6,"YES","NO"))</f>
        <v>NO</v>
      </c>
      <c r="J419" s="3" t="str">
        <f>IF(ISBLANK('Monitor Data'!O419),"",IF('Monitor Data'!O419&gt;Statistics!J$6,"YES","NO"))</f>
        <v>NO</v>
      </c>
      <c r="K419" s="3" t="str">
        <f>IF(ISBLANK('Monitor Data'!P419),"",IF('Monitor Data'!P419&gt;Statistics!K$6,"YES","NO"))</f>
        <v>NO</v>
      </c>
      <c r="L419" s="3" t="str">
        <f>IF(ISBLANK('Monitor Data'!Q419),"",IF('Monitor Data'!Q419&gt;Statistics!L$6,"YES","NO"))</f>
        <v>NO</v>
      </c>
      <c r="M419" s="3" t="str">
        <f>IF(ISBLANK('Monitor Data'!R419),"",IF('Monitor Data'!R419&gt;Statistics!M$6,"YES","NO"))</f>
        <v>NO</v>
      </c>
      <c r="N419" s="3" t="str">
        <f>IF(ISBLANK('Monitor Data'!S419),"",IF('Monitor Data'!S419&gt;Statistics!N$6,"YES","NO"))</f>
        <v>NO</v>
      </c>
    </row>
    <row r="420" spans="1:14" x14ac:dyDescent="0.25">
      <c r="A420" s="8">
        <v>44615</v>
      </c>
      <c r="B420" s="3" t="str">
        <f>IF(ISBLANK('Monitor Data'!B420),"",IF('Monitor Data'!B420&gt;Statistics!B$6,"YES","NO"))</f>
        <v/>
      </c>
      <c r="C420" s="3" t="str">
        <f>IF(ISBLANK('Monitor Data'!D420),"",IF('Monitor Data'!D420&gt;Statistics!C$6,"YES","NO"))</f>
        <v/>
      </c>
      <c r="D420" s="3" t="str">
        <f>IF(ISBLANK('Monitor Data'!E420),"",IF('Monitor Data'!E420&gt;Statistics!D$6,"YES","NO"))</f>
        <v>NO</v>
      </c>
      <c r="E420" s="3" t="str">
        <f>IF(ISBLANK('Monitor Data'!G420),"",IF('Monitor Data'!G420&gt;Statistics!E$6,"YES","NO"))</f>
        <v>NO</v>
      </c>
      <c r="F420" s="3" t="str">
        <f>IF(ISBLANK('Monitor Data'!H420),"",IF('Monitor Data'!H420&gt;Statistics!F$6,"YES","NO"))</f>
        <v/>
      </c>
      <c r="G420" s="3" t="str">
        <f>IF(ISBLANK('Monitor Data'!J420),"",IF('Monitor Data'!J420&gt;Statistics!G$6,"YES","NO"))</f>
        <v/>
      </c>
      <c r="H420" s="3" t="str">
        <f>IF(ISBLANK('Monitor Data'!L420),"",IF('Monitor Data'!L420&gt;Statistics!H$6,"YES","NO"))</f>
        <v/>
      </c>
      <c r="I420" s="3" t="str">
        <f>IF(ISBLANK('Monitor Data'!M420),"",IF('Monitor Data'!M420&gt;Statistics!I$6,"YES","NO"))</f>
        <v>NO</v>
      </c>
      <c r="J420" s="3" t="str">
        <f>IF(ISBLANK('Monitor Data'!O420),"",IF('Monitor Data'!O420&gt;Statistics!J$6,"YES","NO"))</f>
        <v/>
      </c>
      <c r="K420" s="3" t="str">
        <f>IF(ISBLANK('Monitor Data'!P420),"",IF('Monitor Data'!P420&gt;Statistics!K$6,"YES","NO"))</f>
        <v>NO</v>
      </c>
      <c r="L420" s="3" t="str">
        <f>IF(ISBLANK('Monitor Data'!Q420),"",IF('Monitor Data'!Q420&gt;Statistics!L$6,"YES","NO"))</f>
        <v/>
      </c>
      <c r="M420" s="3" t="str">
        <f>IF(ISBLANK('Monitor Data'!R420),"",IF('Monitor Data'!R420&gt;Statistics!M$6,"YES","NO"))</f>
        <v/>
      </c>
      <c r="N420" s="3" t="str">
        <f>IF(ISBLANK('Monitor Data'!S420),"",IF('Monitor Data'!S420&gt;Statistics!N$6,"YES","NO"))</f>
        <v/>
      </c>
    </row>
    <row r="421" spans="1:14" x14ac:dyDescent="0.25">
      <c r="A421" s="8">
        <v>44616</v>
      </c>
      <c r="B421" s="3" t="str">
        <f>IF(ISBLANK('Monitor Data'!B421),"",IF('Monitor Data'!B421&gt;Statistics!B$6,"YES","NO"))</f>
        <v/>
      </c>
      <c r="C421" s="3" t="str">
        <f>IF(ISBLANK('Monitor Data'!D421),"",IF('Monitor Data'!D421&gt;Statistics!C$6,"YES","NO"))</f>
        <v/>
      </c>
      <c r="D421" s="3" t="str">
        <f>IF(ISBLANK('Monitor Data'!E421),"",IF('Monitor Data'!E421&gt;Statistics!D$6,"YES","NO"))</f>
        <v>NO</v>
      </c>
      <c r="E421" s="3" t="str">
        <f>IF(ISBLANK('Monitor Data'!G421),"",IF('Monitor Data'!G421&gt;Statistics!E$6,"YES","NO"))</f>
        <v>NO</v>
      </c>
      <c r="F421" s="3" t="str">
        <f>IF(ISBLANK('Monitor Data'!H421),"",IF('Monitor Data'!H421&gt;Statistics!F$6,"YES","NO"))</f>
        <v/>
      </c>
      <c r="G421" s="3" t="str">
        <f>IF(ISBLANK('Monitor Data'!J421),"",IF('Monitor Data'!J421&gt;Statistics!G$6,"YES","NO"))</f>
        <v/>
      </c>
      <c r="H421" s="3" t="str">
        <f>IF(ISBLANK('Monitor Data'!L421),"",IF('Monitor Data'!L421&gt;Statistics!H$6,"YES","NO"))</f>
        <v/>
      </c>
      <c r="I421" s="3" t="str">
        <f>IF(ISBLANK('Monitor Data'!M421),"",IF('Monitor Data'!M421&gt;Statistics!I$6,"YES","NO"))</f>
        <v>NO</v>
      </c>
      <c r="J421" s="3" t="str">
        <f>IF(ISBLANK('Monitor Data'!O421),"",IF('Monitor Data'!O421&gt;Statistics!J$6,"YES","NO"))</f>
        <v/>
      </c>
      <c r="K421" s="3" t="str">
        <f>IF(ISBLANK('Monitor Data'!P421),"",IF('Monitor Data'!P421&gt;Statistics!K$6,"YES","NO"))</f>
        <v>NO</v>
      </c>
      <c r="L421" s="3" t="str">
        <f>IF(ISBLANK('Monitor Data'!Q421),"",IF('Monitor Data'!Q421&gt;Statistics!L$6,"YES","NO"))</f>
        <v/>
      </c>
      <c r="M421" s="3" t="str">
        <f>IF(ISBLANK('Monitor Data'!R421),"",IF('Monitor Data'!R421&gt;Statistics!M$6,"YES","NO"))</f>
        <v/>
      </c>
      <c r="N421" s="3" t="str">
        <f>IF(ISBLANK('Monitor Data'!S421),"",IF('Monitor Data'!S421&gt;Statistics!N$6,"YES","NO"))</f>
        <v/>
      </c>
    </row>
    <row r="422" spans="1:14" x14ac:dyDescent="0.25">
      <c r="A422" s="8">
        <v>44617</v>
      </c>
      <c r="B422" s="3" t="str">
        <f>IF(ISBLANK('Monitor Data'!B422),"",IF('Monitor Data'!B422&gt;Statistics!B$6,"YES","NO"))</f>
        <v>NO</v>
      </c>
      <c r="C422" s="3" t="str">
        <f>IF(ISBLANK('Monitor Data'!D422),"",IF('Monitor Data'!D422&gt;Statistics!C$6,"YES","NO"))</f>
        <v>NO</v>
      </c>
      <c r="D422" s="3" t="str">
        <f>IF(ISBLANK('Monitor Data'!E422),"",IF('Monitor Data'!E422&gt;Statistics!D$6,"YES","NO"))</f>
        <v>NO</v>
      </c>
      <c r="E422" s="3" t="str">
        <f>IF(ISBLANK('Monitor Data'!G422),"",IF('Monitor Data'!G422&gt;Statistics!E$6,"YES","NO"))</f>
        <v>NO</v>
      </c>
      <c r="F422" s="3" t="str">
        <f>IF(ISBLANK('Monitor Data'!H422),"",IF('Monitor Data'!H422&gt;Statistics!F$6,"YES","NO"))</f>
        <v>NO</v>
      </c>
      <c r="G422" s="3" t="str">
        <f>IF(ISBLANK('Monitor Data'!J422),"",IF('Monitor Data'!J422&gt;Statistics!G$6,"YES","NO"))</f>
        <v>NO</v>
      </c>
      <c r="H422" s="3" t="str">
        <f>IF(ISBLANK('Monitor Data'!L422),"",IF('Monitor Data'!L422&gt;Statistics!H$6,"YES","NO"))</f>
        <v>NO</v>
      </c>
      <c r="I422" s="3" t="str">
        <f>IF(ISBLANK('Monitor Data'!M422),"",IF('Monitor Data'!M422&gt;Statistics!I$6,"YES","NO"))</f>
        <v>NO</v>
      </c>
      <c r="J422" s="3" t="str">
        <f>IF(ISBLANK('Monitor Data'!O422),"",IF('Monitor Data'!O422&gt;Statistics!J$6,"YES","NO"))</f>
        <v>NO</v>
      </c>
      <c r="K422" s="3" t="str">
        <f>IF(ISBLANK('Monitor Data'!P422),"",IF('Monitor Data'!P422&gt;Statistics!K$6,"YES","NO"))</f>
        <v>NO</v>
      </c>
      <c r="L422" s="3" t="str">
        <f>IF(ISBLANK('Monitor Data'!Q422),"",IF('Monitor Data'!Q422&gt;Statistics!L$6,"YES","NO"))</f>
        <v>NO</v>
      </c>
      <c r="M422" s="3" t="str">
        <f>IF(ISBLANK('Monitor Data'!R422),"",IF('Monitor Data'!R422&gt;Statistics!M$6,"YES","NO"))</f>
        <v>NO</v>
      </c>
      <c r="N422" s="3" t="str">
        <f>IF(ISBLANK('Monitor Data'!S422),"",IF('Monitor Data'!S422&gt;Statistics!N$6,"YES","NO"))</f>
        <v>NO</v>
      </c>
    </row>
    <row r="423" spans="1:14" x14ac:dyDescent="0.25">
      <c r="A423" s="8">
        <v>44618</v>
      </c>
      <c r="B423" s="3" t="str">
        <f>IF(ISBLANK('Monitor Data'!B423),"",IF('Monitor Data'!B423&gt;Statistics!B$6,"YES","NO"))</f>
        <v/>
      </c>
      <c r="C423" s="3" t="str">
        <f>IF(ISBLANK('Monitor Data'!D423),"",IF('Monitor Data'!D423&gt;Statistics!C$6,"YES","NO"))</f>
        <v/>
      </c>
      <c r="D423" s="3" t="str">
        <f>IF(ISBLANK('Monitor Data'!E423),"",IF('Monitor Data'!E423&gt;Statistics!D$6,"YES","NO"))</f>
        <v>NO</v>
      </c>
      <c r="E423" s="3" t="str">
        <f>IF(ISBLANK('Monitor Data'!G423),"",IF('Monitor Data'!G423&gt;Statistics!E$6,"YES","NO"))</f>
        <v>NO</v>
      </c>
      <c r="F423" s="3" t="str">
        <f>IF(ISBLANK('Monitor Data'!H423),"",IF('Monitor Data'!H423&gt;Statistics!F$6,"YES","NO"))</f>
        <v/>
      </c>
      <c r="G423" s="3" t="str">
        <f>IF(ISBLANK('Monitor Data'!J423),"",IF('Monitor Data'!J423&gt;Statistics!G$6,"YES","NO"))</f>
        <v/>
      </c>
      <c r="H423" s="3" t="str">
        <f>IF(ISBLANK('Monitor Data'!L423),"",IF('Monitor Data'!L423&gt;Statistics!H$6,"YES","NO"))</f>
        <v/>
      </c>
      <c r="I423" s="3" t="str">
        <f>IF(ISBLANK('Monitor Data'!M423),"",IF('Monitor Data'!M423&gt;Statistics!I$6,"YES","NO"))</f>
        <v>NO</v>
      </c>
      <c r="J423" s="3" t="str">
        <f>IF(ISBLANK('Monitor Data'!O423),"",IF('Monitor Data'!O423&gt;Statistics!J$6,"YES","NO"))</f>
        <v/>
      </c>
      <c r="K423" s="3" t="str">
        <f>IF(ISBLANK('Monitor Data'!P423),"",IF('Monitor Data'!P423&gt;Statistics!K$6,"YES","NO"))</f>
        <v>NO</v>
      </c>
      <c r="L423" s="3" t="str">
        <f>IF(ISBLANK('Monitor Data'!Q423),"",IF('Monitor Data'!Q423&gt;Statistics!L$6,"YES","NO"))</f>
        <v/>
      </c>
      <c r="M423" s="3" t="str">
        <f>IF(ISBLANK('Monitor Data'!R423),"",IF('Monitor Data'!R423&gt;Statistics!M$6,"YES","NO"))</f>
        <v/>
      </c>
      <c r="N423" s="3" t="str">
        <f>IF(ISBLANK('Monitor Data'!S423),"",IF('Monitor Data'!S423&gt;Statistics!N$6,"YES","NO"))</f>
        <v/>
      </c>
    </row>
    <row r="424" spans="1:14" x14ac:dyDescent="0.25">
      <c r="A424" s="8">
        <v>44619</v>
      </c>
      <c r="B424" s="3" t="str">
        <f>IF(ISBLANK('Monitor Data'!B424),"",IF('Monitor Data'!B424&gt;Statistics!B$6,"YES","NO"))</f>
        <v/>
      </c>
      <c r="C424" s="3" t="str">
        <f>IF(ISBLANK('Monitor Data'!D424),"",IF('Monitor Data'!D424&gt;Statistics!C$6,"YES","NO"))</f>
        <v/>
      </c>
      <c r="D424" s="3" t="str">
        <f>IF(ISBLANK('Monitor Data'!E424),"",IF('Monitor Data'!E424&gt;Statistics!D$6,"YES","NO"))</f>
        <v>NO</v>
      </c>
      <c r="E424" s="3" t="str">
        <f>IF(ISBLANK('Monitor Data'!G424),"",IF('Monitor Data'!G424&gt;Statistics!E$6,"YES","NO"))</f>
        <v>NO</v>
      </c>
      <c r="F424" s="3" t="str">
        <f>IF(ISBLANK('Monitor Data'!H424),"",IF('Monitor Data'!H424&gt;Statistics!F$6,"YES","NO"))</f>
        <v/>
      </c>
      <c r="G424" s="3" t="str">
        <f>IF(ISBLANK('Monitor Data'!J424),"",IF('Monitor Data'!J424&gt;Statistics!G$6,"YES","NO"))</f>
        <v/>
      </c>
      <c r="H424" s="3" t="str">
        <f>IF(ISBLANK('Monitor Data'!L424),"",IF('Monitor Data'!L424&gt;Statistics!H$6,"YES","NO"))</f>
        <v/>
      </c>
      <c r="I424" s="3" t="str">
        <f>IF(ISBLANK('Monitor Data'!M424),"",IF('Monitor Data'!M424&gt;Statistics!I$6,"YES","NO"))</f>
        <v>NO</v>
      </c>
      <c r="J424" s="3" t="str">
        <f>IF(ISBLANK('Monitor Data'!O424),"",IF('Monitor Data'!O424&gt;Statistics!J$6,"YES","NO"))</f>
        <v/>
      </c>
      <c r="K424" s="3" t="str">
        <f>IF(ISBLANK('Monitor Data'!P424),"",IF('Monitor Data'!P424&gt;Statistics!K$6,"YES","NO"))</f>
        <v>NO</v>
      </c>
      <c r="L424" s="3" t="str">
        <f>IF(ISBLANK('Monitor Data'!Q424),"",IF('Monitor Data'!Q424&gt;Statistics!L$6,"YES","NO"))</f>
        <v/>
      </c>
      <c r="M424" s="3" t="str">
        <f>IF(ISBLANK('Monitor Data'!R424),"",IF('Monitor Data'!R424&gt;Statistics!M$6,"YES","NO"))</f>
        <v/>
      </c>
      <c r="N424" s="3" t="str">
        <f>IF(ISBLANK('Monitor Data'!S424),"",IF('Monitor Data'!S424&gt;Statistics!N$6,"YES","NO"))</f>
        <v/>
      </c>
    </row>
    <row r="425" spans="1:14" x14ac:dyDescent="0.25">
      <c r="A425" s="8">
        <v>44620</v>
      </c>
      <c r="B425" s="3" t="str">
        <f>IF(ISBLANK('Monitor Data'!B425),"",IF('Monitor Data'!B425&gt;Statistics!B$6,"YES","NO"))</f>
        <v>NO</v>
      </c>
      <c r="C425" s="3" t="str">
        <f>IF(ISBLANK('Monitor Data'!D425),"",IF('Monitor Data'!D425&gt;Statistics!C$6,"YES","NO"))</f>
        <v/>
      </c>
      <c r="D425" s="3" t="str">
        <f>IF(ISBLANK('Monitor Data'!E425),"",IF('Monitor Data'!E425&gt;Statistics!D$6,"YES","NO"))</f>
        <v>NO</v>
      </c>
      <c r="E425" s="3" t="str">
        <f>IF(ISBLANK('Monitor Data'!G425),"",IF('Monitor Data'!G425&gt;Statistics!E$6,"YES","NO"))</f>
        <v>NO</v>
      </c>
      <c r="F425" s="3" t="str">
        <f>IF(ISBLANK('Monitor Data'!H425),"",IF('Monitor Data'!H425&gt;Statistics!F$6,"YES","NO"))</f>
        <v>NO</v>
      </c>
      <c r="G425" s="3" t="str">
        <f>IF(ISBLANK('Monitor Data'!J425),"",IF('Monitor Data'!J425&gt;Statistics!G$6,"YES","NO"))</f>
        <v>NO</v>
      </c>
      <c r="H425" s="3" t="str">
        <f>IF(ISBLANK('Monitor Data'!L425),"",IF('Monitor Data'!L425&gt;Statistics!H$6,"YES","NO"))</f>
        <v>NO</v>
      </c>
      <c r="I425" s="3" t="str">
        <f>IF(ISBLANK('Monitor Data'!M425),"",IF('Monitor Data'!M425&gt;Statistics!I$6,"YES","NO"))</f>
        <v>NO</v>
      </c>
      <c r="J425" s="3" t="str">
        <f>IF(ISBLANK('Monitor Data'!O425),"",IF('Monitor Data'!O425&gt;Statistics!J$6,"YES","NO"))</f>
        <v>NO</v>
      </c>
      <c r="K425" s="3" t="str">
        <f>IF(ISBLANK('Monitor Data'!P425),"",IF('Monitor Data'!P425&gt;Statistics!K$6,"YES","NO"))</f>
        <v>NO</v>
      </c>
      <c r="L425" s="3" t="str">
        <f>IF(ISBLANK('Monitor Data'!Q425),"",IF('Monitor Data'!Q425&gt;Statistics!L$6,"YES","NO"))</f>
        <v/>
      </c>
      <c r="M425" s="3" t="str">
        <f>IF(ISBLANK('Monitor Data'!R425),"",IF('Monitor Data'!R425&gt;Statistics!M$6,"YES","NO"))</f>
        <v>NO</v>
      </c>
      <c r="N425" s="3" t="str">
        <f>IF(ISBLANK('Monitor Data'!S425),"",IF('Monitor Data'!S425&gt;Statistics!N$6,"YES","NO"))</f>
        <v>NO</v>
      </c>
    </row>
    <row r="426" spans="1:14" x14ac:dyDescent="0.25">
      <c r="A426" s="8">
        <v>44621</v>
      </c>
      <c r="B426" s="3" t="str">
        <f>IF(ISBLANK('Monitor Data'!B426),"",IF('Monitor Data'!B426&gt;Statistics!B$6,"YES","NO"))</f>
        <v/>
      </c>
      <c r="C426" s="3" t="str">
        <f>IF(ISBLANK('Monitor Data'!D426),"",IF('Monitor Data'!D426&gt;Statistics!C$6,"YES","NO"))</f>
        <v/>
      </c>
      <c r="D426" s="3" t="str">
        <f>IF(ISBLANK('Monitor Data'!E426),"",IF('Monitor Data'!E426&gt;Statistics!D$6,"YES","NO"))</f>
        <v>NO</v>
      </c>
      <c r="E426" s="3" t="str">
        <f>IF(ISBLANK('Monitor Data'!G426),"",IF('Monitor Data'!G426&gt;Statistics!E$6,"YES","NO"))</f>
        <v>NO</v>
      </c>
      <c r="F426" s="3" t="str">
        <f>IF(ISBLANK('Monitor Data'!H426),"",IF('Monitor Data'!H426&gt;Statistics!F$6,"YES","NO"))</f>
        <v/>
      </c>
      <c r="G426" s="3" t="str">
        <f>IF(ISBLANK('Monitor Data'!J426),"",IF('Monitor Data'!J426&gt;Statistics!G$6,"YES","NO"))</f>
        <v/>
      </c>
      <c r="H426" s="3" t="str">
        <f>IF(ISBLANK('Monitor Data'!L426),"",IF('Monitor Data'!L426&gt;Statistics!H$6,"YES","NO"))</f>
        <v/>
      </c>
      <c r="I426" s="3" t="str">
        <f>IF(ISBLANK('Monitor Data'!M426),"",IF('Monitor Data'!M426&gt;Statistics!I$6,"YES","NO"))</f>
        <v>NO</v>
      </c>
      <c r="J426" s="3" t="str">
        <f>IF(ISBLANK('Monitor Data'!O426),"",IF('Monitor Data'!O426&gt;Statistics!J$6,"YES","NO"))</f>
        <v/>
      </c>
      <c r="K426" s="3" t="str">
        <f>IF(ISBLANK('Monitor Data'!P426),"",IF('Monitor Data'!P426&gt;Statistics!K$6,"YES","NO"))</f>
        <v>NO</v>
      </c>
      <c r="L426" s="3" t="str">
        <f>IF(ISBLANK('Monitor Data'!Q426),"",IF('Monitor Data'!Q426&gt;Statistics!L$6,"YES","NO"))</f>
        <v/>
      </c>
      <c r="M426" s="3" t="str">
        <f>IF(ISBLANK('Monitor Data'!R426),"",IF('Monitor Data'!R426&gt;Statistics!M$6,"YES","NO"))</f>
        <v/>
      </c>
      <c r="N426" s="3" t="str">
        <f>IF(ISBLANK('Monitor Data'!S426),"",IF('Monitor Data'!S426&gt;Statistics!N$6,"YES","NO"))</f>
        <v/>
      </c>
    </row>
    <row r="427" spans="1:14" x14ac:dyDescent="0.25">
      <c r="A427" s="8">
        <v>44622</v>
      </c>
      <c r="B427" s="3" t="str">
        <f>IF(ISBLANK('Monitor Data'!B427),"",IF('Monitor Data'!B427&gt;Statistics!B$6,"YES","NO"))</f>
        <v/>
      </c>
      <c r="C427" s="3" t="str">
        <f>IF(ISBLANK('Monitor Data'!D427),"",IF('Monitor Data'!D427&gt;Statistics!C$6,"YES","NO"))</f>
        <v/>
      </c>
      <c r="D427" s="3" t="str">
        <f>IF(ISBLANK('Monitor Data'!E427),"",IF('Monitor Data'!E427&gt;Statistics!D$6,"YES","NO"))</f>
        <v>NO</v>
      </c>
      <c r="E427" s="3" t="str">
        <f>IF(ISBLANK('Monitor Data'!G427),"",IF('Monitor Data'!G427&gt;Statistics!E$6,"YES","NO"))</f>
        <v>NO</v>
      </c>
      <c r="F427" s="3" t="str">
        <f>IF(ISBLANK('Monitor Data'!H427),"",IF('Monitor Data'!H427&gt;Statistics!F$6,"YES","NO"))</f>
        <v/>
      </c>
      <c r="G427" s="3" t="str">
        <f>IF(ISBLANK('Monitor Data'!J427),"",IF('Monitor Data'!J427&gt;Statistics!G$6,"YES","NO"))</f>
        <v/>
      </c>
      <c r="H427" s="3" t="str">
        <f>IF(ISBLANK('Monitor Data'!L427),"",IF('Monitor Data'!L427&gt;Statistics!H$6,"YES","NO"))</f>
        <v/>
      </c>
      <c r="I427" s="3" t="str">
        <f>IF(ISBLANK('Monitor Data'!M427),"",IF('Monitor Data'!M427&gt;Statistics!I$6,"YES","NO"))</f>
        <v>NO</v>
      </c>
      <c r="J427" s="3" t="str">
        <f>IF(ISBLANK('Monitor Data'!O427),"",IF('Monitor Data'!O427&gt;Statistics!J$6,"YES","NO"))</f>
        <v/>
      </c>
      <c r="K427" s="3" t="str">
        <f>IF(ISBLANK('Monitor Data'!P427),"",IF('Monitor Data'!P427&gt;Statistics!K$6,"YES","NO"))</f>
        <v>NO</v>
      </c>
      <c r="L427" s="3" t="str">
        <f>IF(ISBLANK('Monitor Data'!Q427),"",IF('Monitor Data'!Q427&gt;Statistics!L$6,"YES","NO"))</f>
        <v/>
      </c>
      <c r="M427" s="3" t="str">
        <f>IF(ISBLANK('Monitor Data'!R427),"",IF('Monitor Data'!R427&gt;Statistics!M$6,"YES","NO"))</f>
        <v/>
      </c>
      <c r="N427" s="3" t="str">
        <f>IF(ISBLANK('Monitor Data'!S427),"",IF('Monitor Data'!S427&gt;Statistics!N$6,"YES","NO"))</f>
        <v/>
      </c>
    </row>
    <row r="428" spans="1:14" x14ac:dyDescent="0.25">
      <c r="A428" s="8">
        <v>44623</v>
      </c>
      <c r="B428" s="3" t="str">
        <f>IF(ISBLANK('Monitor Data'!B428),"",IF('Monitor Data'!B428&gt;Statistics!B$6,"YES","NO"))</f>
        <v>NO</v>
      </c>
      <c r="C428" s="3" t="str">
        <f>IF(ISBLANK('Monitor Data'!D428),"",IF('Monitor Data'!D428&gt;Statistics!C$6,"YES","NO"))</f>
        <v>NO</v>
      </c>
      <c r="D428" s="3" t="str">
        <f>IF(ISBLANK('Monitor Data'!E428),"",IF('Monitor Data'!E428&gt;Statistics!D$6,"YES","NO"))</f>
        <v>NO</v>
      </c>
      <c r="E428" s="3" t="str">
        <f>IF(ISBLANK('Monitor Data'!G428),"",IF('Monitor Data'!G428&gt;Statistics!E$6,"YES","NO"))</f>
        <v>NO</v>
      </c>
      <c r="F428" s="3" t="str">
        <f>IF(ISBLANK('Monitor Data'!H428),"",IF('Monitor Data'!H428&gt;Statistics!F$6,"YES","NO"))</f>
        <v>NO</v>
      </c>
      <c r="G428" s="3" t="str">
        <f>IF(ISBLANK('Monitor Data'!J428),"",IF('Monitor Data'!J428&gt;Statistics!G$6,"YES","NO"))</f>
        <v>NO</v>
      </c>
      <c r="H428" s="3" t="str">
        <f>IF(ISBLANK('Monitor Data'!L428),"",IF('Monitor Data'!L428&gt;Statistics!H$6,"YES","NO"))</f>
        <v/>
      </c>
      <c r="I428" s="3" t="str">
        <f>IF(ISBLANK('Monitor Data'!M428),"",IF('Monitor Data'!M428&gt;Statistics!I$6,"YES","NO"))</f>
        <v>NO</v>
      </c>
      <c r="J428" s="3" t="str">
        <f>IF(ISBLANK('Monitor Data'!O428),"",IF('Monitor Data'!O428&gt;Statistics!J$6,"YES","NO"))</f>
        <v>NO</v>
      </c>
      <c r="K428" s="3" t="str">
        <f>IF(ISBLANK('Monitor Data'!P428),"",IF('Monitor Data'!P428&gt;Statistics!K$6,"YES","NO"))</f>
        <v>NO</v>
      </c>
      <c r="L428" s="3" t="str">
        <f>IF(ISBLANK('Monitor Data'!Q428),"",IF('Monitor Data'!Q428&gt;Statistics!L$6,"YES","NO"))</f>
        <v>NO</v>
      </c>
      <c r="M428" s="3" t="str">
        <f>IF(ISBLANK('Monitor Data'!R428),"",IF('Monitor Data'!R428&gt;Statistics!M$6,"YES","NO"))</f>
        <v>NO</v>
      </c>
      <c r="N428" s="3" t="str">
        <f>IF(ISBLANK('Monitor Data'!S428),"",IF('Monitor Data'!S428&gt;Statistics!N$6,"YES","NO"))</f>
        <v>NO</v>
      </c>
    </row>
    <row r="429" spans="1:14" x14ac:dyDescent="0.25">
      <c r="A429" s="8">
        <v>44624</v>
      </c>
      <c r="B429" s="3" t="str">
        <f>IF(ISBLANK('Monitor Data'!B429),"",IF('Monitor Data'!B429&gt;Statistics!B$6,"YES","NO"))</f>
        <v/>
      </c>
      <c r="C429" s="3" t="str">
        <f>IF(ISBLANK('Monitor Data'!D429),"",IF('Monitor Data'!D429&gt;Statistics!C$6,"YES","NO"))</f>
        <v/>
      </c>
      <c r="D429" s="3" t="str">
        <f>IF(ISBLANK('Monitor Data'!E429),"",IF('Monitor Data'!E429&gt;Statistics!D$6,"YES","NO"))</f>
        <v>NO</v>
      </c>
      <c r="E429" s="3" t="str">
        <f>IF(ISBLANK('Monitor Data'!G429),"",IF('Monitor Data'!G429&gt;Statistics!E$6,"YES","NO"))</f>
        <v>NO</v>
      </c>
      <c r="F429" s="3" t="str">
        <f>IF(ISBLANK('Monitor Data'!H429),"",IF('Monitor Data'!H429&gt;Statistics!F$6,"YES","NO"))</f>
        <v/>
      </c>
      <c r="G429" s="3" t="str">
        <f>IF(ISBLANK('Monitor Data'!J429),"",IF('Monitor Data'!J429&gt;Statistics!G$6,"YES","NO"))</f>
        <v/>
      </c>
      <c r="H429" s="3" t="str">
        <f>IF(ISBLANK('Monitor Data'!L429),"",IF('Monitor Data'!L429&gt;Statistics!H$6,"YES","NO"))</f>
        <v/>
      </c>
      <c r="I429" s="3" t="str">
        <f>IF(ISBLANK('Monitor Data'!M429),"",IF('Monitor Data'!M429&gt;Statistics!I$6,"YES","NO"))</f>
        <v>NO</v>
      </c>
      <c r="J429" s="3" t="str">
        <f>IF(ISBLANK('Monitor Data'!O429),"",IF('Monitor Data'!O429&gt;Statistics!J$6,"YES","NO"))</f>
        <v/>
      </c>
      <c r="K429" s="3" t="str">
        <f>IF(ISBLANK('Monitor Data'!P429),"",IF('Monitor Data'!P429&gt;Statistics!K$6,"YES","NO"))</f>
        <v>NO</v>
      </c>
      <c r="L429" s="3" t="str">
        <f>IF(ISBLANK('Monitor Data'!Q429),"",IF('Monitor Data'!Q429&gt;Statistics!L$6,"YES","NO"))</f>
        <v/>
      </c>
      <c r="M429" s="3" t="str">
        <f>IF(ISBLANK('Monitor Data'!R429),"",IF('Monitor Data'!R429&gt;Statistics!M$6,"YES","NO"))</f>
        <v/>
      </c>
      <c r="N429" s="3" t="str">
        <f>IF(ISBLANK('Monitor Data'!S429),"",IF('Monitor Data'!S429&gt;Statistics!N$6,"YES","NO"))</f>
        <v/>
      </c>
    </row>
    <row r="430" spans="1:14" x14ac:dyDescent="0.25">
      <c r="A430" s="8">
        <v>44625</v>
      </c>
      <c r="B430" s="3" t="str">
        <f>IF(ISBLANK('Monitor Data'!B430),"",IF('Monitor Data'!B430&gt;Statistics!B$6,"YES","NO"))</f>
        <v/>
      </c>
      <c r="C430" s="3" t="str">
        <f>IF(ISBLANK('Monitor Data'!D430),"",IF('Monitor Data'!D430&gt;Statistics!C$6,"YES","NO"))</f>
        <v/>
      </c>
      <c r="D430" s="3" t="str">
        <f>IF(ISBLANK('Monitor Data'!E430),"",IF('Monitor Data'!E430&gt;Statistics!D$6,"YES","NO"))</f>
        <v>NO</v>
      </c>
      <c r="E430" s="3" t="str">
        <f>IF(ISBLANK('Monitor Data'!G430),"",IF('Monitor Data'!G430&gt;Statistics!E$6,"YES","NO"))</f>
        <v>NO</v>
      </c>
      <c r="F430" s="3" t="str">
        <f>IF(ISBLANK('Monitor Data'!H430),"",IF('Monitor Data'!H430&gt;Statistics!F$6,"YES","NO"))</f>
        <v/>
      </c>
      <c r="G430" s="3" t="str">
        <f>IF(ISBLANK('Monitor Data'!J430),"",IF('Monitor Data'!J430&gt;Statistics!G$6,"YES","NO"))</f>
        <v/>
      </c>
      <c r="H430" s="3" t="str">
        <f>IF(ISBLANK('Monitor Data'!L430),"",IF('Monitor Data'!L430&gt;Statistics!H$6,"YES","NO"))</f>
        <v/>
      </c>
      <c r="I430" s="3" t="str">
        <f>IF(ISBLANK('Monitor Data'!M430),"",IF('Monitor Data'!M430&gt;Statistics!I$6,"YES","NO"))</f>
        <v>YES</v>
      </c>
      <c r="J430" s="3" t="str">
        <f>IF(ISBLANK('Monitor Data'!O430),"",IF('Monitor Data'!O430&gt;Statistics!J$6,"YES","NO"))</f>
        <v/>
      </c>
      <c r="K430" s="3" t="str">
        <f>IF(ISBLANK('Monitor Data'!P430),"",IF('Monitor Data'!P430&gt;Statistics!K$6,"YES","NO"))</f>
        <v>NO</v>
      </c>
      <c r="L430" s="3" t="str">
        <f>IF(ISBLANK('Monitor Data'!Q430),"",IF('Monitor Data'!Q430&gt;Statistics!L$6,"YES","NO"))</f>
        <v/>
      </c>
      <c r="M430" s="3" t="str">
        <f>IF(ISBLANK('Monitor Data'!R430),"",IF('Monitor Data'!R430&gt;Statistics!M$6,"YES","NO"))</f>
        <v/>
      </c>
      <c r="N430" s="3" t="str">
        <f>IF(ISBLANK('Monitor Data'!S430),"",IF('Monitor Data'!S430&gt;Statistics!N$6,"YES","NO"))</f>
        <v/>
      </c>
    </row>
    <row r="431" spans="1:14" x14ac:dyDescent="0.25">
      <c r="A431" s="8">
        <v>44626</v>
      </c>
      <c r="B431" s="3" t="str">
        <f>IF(ISBLANK('Monitor Data'!B431),"",IF('Monitor Data'!B431&gt;Statistics!B$6,"YES","NO"))</f>
        <v>NO</v>
      </c>
      <c r="C431" s="3" t="str">
        <f>IF(ISBLANK('Monitor Data'!D431),"",IF('Monitor Data'!D431&gt;Statistics!C$6,"YES","NO"))</f>
        <v>NO</v>
      </c>
      <c r="D431" s="3" t="str">
        <f>IF(ISBLANK('Monitor Data'!E431),"",IF('Monitor Data'!E431&gt;Statistics!D$6,"YES","NO"))</f>
        <v>NO</v>
      </c>
      <c r="E431" s="3" t="str">
        <f>IF(ISBLANK('Monitor Data'!G431),"",IF('Monitor Data'!G431&gt;Statistics!E$6,"YES","NO"))</f>
        <v>NO</v>
      </c>
      <c r="F431" s="3" t="str">
        <f>IF(ISBLANK('Monitor Data'!H431),"",IF('Monitor Data'!H431&gt;Statistics!F$6,"YES","NO"))</f>
        <v>NO</v>
      </c>
      <c r="G431" s="3" t="str">
        <f>IF(ISBLANK('Monitor Data'!J431),"",IF('Monitor Data'!J431&gt;Statistics!G$6,"YES","NO"))</f>
        <v>NO</v>
      </c>
      <c r="H431" s="3" t="str">
        <f>IF(ISBLANK('Monitor Data'!L431),"",IF('Monitor Data'!L431&gt;Statistics!H$6,"YES","NO"))</f>
        <v>NO</v>
      </c>
      <c r="I431" s="3" t="str">
        <f>IF(ISBLANK('Monitor Data'!M431),"",IF('Monitor Data'!M431&gt;Statistics!I$6,"YES","NO"))</f>
        <v>NO</v>
      </c>
      <c r="J431" s="3" t="str">
        <f>IF(ISBLANK('Monitor Data'!O431),"",IF('Monitor Data'!O431&gt;Statistics!J$6,"YES","NO"))</f>
        <v>NO</v>
      </c>
      <c r="K431" s="3" t="str">
        <f>IF(ISBLANK('Monitor Data'!P431),"",IF('Monitor Data'!P431&gt;Statistics!K$6,"YES","NO"))</f>
        <v>NO</v>
      </c>
      <c r="L431" s="3" t="str">
        <f>IF(ISBLANK('Monitor Data'!Q431),"",IF('Monitor Data'!Q431&gt;Statistics!L$6,"YES","NO"))</f>
        <v>NO</v>
      </c>
      <c r="M431" s="3" t="str">
        <f>IF(ISBLANK('Monitor Data'!R431),"",IF('Monitor Data'!R431&gt;Statistics!M$6,"YES","NO"))</f>
        <v>NO</v>
      </c>
      <c r="N431" s="3" t="str">
        <f>IF(ISBLANK('Monitor Data'!S431),"",IF('Monitor Data'!S431&gt;Statistics!N$6,"YES","NO"))</f>
        <v>NO</v>
      </c>
    </row>
    <row r="432" spans="1:14" x14ac:dyDescent="0.25">
      <c r="A432" s="8">
        <v>44627</v>
      </c>
      <c r="B432" s="3" t="str">
        <f>IF(ISBLANK('Monitor Data'!B432),"",IF('Monitor Data'!B432&gt;Statistics!B$6,"YES","NO"))</f>
        <v/>
      </c>
      <c r="C432" s="3" t="str">
        <f>IF(ISBLANK('Monitor Data'!D432),"",IF('Monitor Data'!D432&gt;Statistics!C$6,"YES","NO"))</f>
        <v/>
      </c>
      <c r="D432" s="3" t="str">
        <f>IF(ISBLANK('Monitor Data'!E432),"",IF('Monitor Data'!E432&gt;Statistics!D$6,"YES","NO"))</f>
        <v>NO</v>
      </c>
      <c r="E432" s="3" t="str">
        <f>IF(ISBLANK('Monitor Data'!G432),"",IF('Monitor Data'!G432&gt;Statistics!E$6,"YES","NO"))</f>
        <v>NO</v>
      </c>
      <c r="F432" s="3" t="str">
        <f>IF(ISBLANK('Monitor Data'!H432),"",IF('Monitor Data'!H432&gt;Statistics!F$6,"YES","NO"))</f>
        <v/>
      </c>
      <c r="G432" s="3" t="str">
        <f>IF(ISBLANK('Monitor Data'!J432),"",IF('Monitor Data'!J432&gt;Statistics!G$6,"YES","NO"))</f>
        <v/>
      </c>
      <c r="H432" s="3" t="str">
        <f>IF(ISBLANK('Monitor Data'!L432),"",IF('Monitor Data'!L432&gt;Statistics!H$6,"YES","NO"))</f>
        <v/>
      </c>
      <c r="I432" s="3" t="str">
        <f>IF(ISBLANK('Monitor Data'!M432),"",IF('Monitor Data'!M432&gt;Statistics!I$6,"YES","NO"))</f>
        <v>NO</v>
      </c>
      <c r="J432" s="3" t="str">
        <f>IF(ISBLANK('Monitor Data'!O432),"",IF('Monitor Data'!O432&gt;Statistics!J$6,"YES","NO"))</f>
        <v/>
      </c>
      <c r="K432" s="3" t="str">
        <f>IF(ISBLANK('Monitor Data'!P432),"",IF('Monitor Data'!P432&gt;Statistics!K$6,"YES","NO"))</f>
        <v>NO</v>
      </c>
      <c r="L432" s="3" t="str">
        <f>IF(ISBLANK('Monitor Data'!Q432),"",IF('Monitor Data'!Q432&gt;Statistics!L$6,"YES","NO"))</f>
        <v/>
      </c>
      <c r="M432" s="3" t="str">
        <f>IF(ISBLANK('Monitor Data'!R432),"",IF('Monitor Data'!R432&gt;Statistics!M$6,"YES","NO"))</f>
        <v/>
      </c>
      <c r="N432" s="3" t="str">
        <f>IF(ISBLANK('Monitor Data'!S432),"",IF('Monitor Data'!S432&gt;Statistics!N$6,"YES","NO"))</f>
        <v/>
      </c>
    </row>
    <row r="433" spans="1:14" x14ac:dyDescent="0.25">
      <c r="A433" s="8">
        <v>44628</v>
      </c>
      <c r="B433" s="3" t="str">
        <f>IF(ISBLANK('Monitor Data'!B433),"",IF('Monitor Data'!B433&gt;Statistics!B$6,"YES","NO"))</f>
        <v/>
      </c>
      <c r="C433" s="3" t="str">
        <f>IF(ISBLANK('Monitor Data'!D433),"",IF('Monitor Data'!D433&gt;Statistics!C$6,"YES","NO"))</f>
        <v/>
      </c>
      <c r="D433" s="3" t="str">
        <f>IF(ISBLANK('Monitor Data'!E433),"",IF('Monitor Data'!E433&gt;Statistics!D$6,"YES","NO"))</f>
        <v>NO</v>
      </c>
      <c r="E433" s="3" t="str">
        <f>IF(ISBLANK('Monitor Data'!G433),"",IF('Monitor Data'!G433&gt;Statistics!E$6,"YES","NO"))</f>
        <v>NO</v>
      </c>
      <c r="F433" s="3" t="str">
        <f>IF(ISBLANK('Monitor Data'!H433),"",IF('Monitor Data'!H433&gt;Statistics!F$6,"YES","NO"))</f>
        <v/>
      </c>
      <c r="G433" s="3" t="str">
        <f>IF(ISBLANK('Monitor Data'!J433),"",IF('Monitor Data'!J433&gt;Statistics!G$6,"YES","NO"))</f>
        <v/>
      </c>
      <c r="H433" s="3" t="str">
        <f>IF(ISBLANK('Monitor Data'!L433),"",IF('Monitor Data'!L433&gt;Statistics!H$6,"YES","NO"))</f>
        <v/>
      </c>
      <c r="I433" s="3" t="str">
        <f>IF(ISBLANK('Monitor Data'!M433),"",IF('Monitor Data'!M433&gt;Statistics!I$6,"YES","NO"))</f>
        <v>NO</v>
      </c>
      <c r="J433" s="3" t="str">
        <f>IF(ISBLANK('Monitor Data'!O433),"",IF('Monitor Data'!O433&gt;Statistics!J$6,"YES","NO"))</f>
        <v/>
      </c>
      <c r="K433" s="3" t="str">
        <f>IF(ISBLANK('Monitor Data'!P433),"",IF('Monitor Data'!P433&gt;Statistics!K$6,"YES","NO"))</f>
        <v>NO</v>
      </c>
      <c r="L433" s="3" t="str">
        <f>IF(ISBLANK('Monitor Data'!Q433),"",IF('Monitor Data'!Q433&gt;Statistics!L$6,"YES","NO"))</f>
        <v/>
      </c>
      <c r="M433" s="3" t="str">
        <f>IF(ISBLANK('Monitor Data'!R433),"",IF('Monitor Data'!R433&gt;Statistics!M$6,"YES","NO"))</f>
        <v/>
      </c>
      <c r="N433" s="3" t="str">
        <f>IF(ISBLANK('Monitor Data'!S433),"",IF('Monitor Data'!S433&gt;Statistics!N$6,"YES","NO"))</f>
        <v/>
      </c>
    </row>
    <row r="434" spans="1:14" x14ac:dyDescent="0.25">
      <c r="A434" s="8">
        <v>44629</v>
      </c>
      <c r="B434" s="3" t="str">
        <f>IF(ISBLANK('Monitor Data'!B434),"",IF('Monitor Data'!B434&gt;Statistics!B$6,"YES","NO"))</f>
        <v>NO</v>
      </c>
      <c r="C434" s="3" t="str">
        <f>IF(ISBLANK('Monitor Data'!D434),"",IF('Monitor Data'!D434&gt;Statistics!C$6,"YES","NO"))</f>
        <v>NO</v>
      </c>
      <c r="D434" s="3" t="str">
        <f>IF(ISBLANK('Monitor Data'!E434),"",IF('Monitor Data'!E434&gt;Statistics!D$6,"YES","NO"))</f>
        <v>NO</v>
      </c>
      <c r="E434" s="3" t="str">
        <f>IF(ISBLANK('Monitor Data'!G434),"",IF('Monitor Data'!G434&gt;Statistics!E$6,"YES","NO"))</f>
        <v>NO</v>
      </c>
      <c r="F434" s="3" t="str">
        <f>IF(ISBLANK('Monitor Data'!H434),"",IF('Monitor Data'!H434&gt;Statistics!F$6,"YES","NO"))</f>
        <v>NO</v>
      </c>
      <c r="G434" s="3" t="str">
        <f>IF(ISBLANK('Monitor Data'!J434),"",IF('Monitor Data'!J434&gt;Statistics!G$6,"YES","NO"))</f>
        <v>NO</v>
      </c>
      <c r="H434" s="3" t="str">
        <f>IF(ISBLANK('Monitor Data'!L434),"",IF('Monitor Data'!L434&gt;Statistics!H$6,"YES","NO"))</f>
        <v>NO</v>
      </c>
      <c r="I434" s="3" t="str">
        <f>IF(ISBLANK('Monitor Data'!M434),"",IF('Monitor Data'!M434&gt;Statistics!I$6,"YES","NO"))</f>
        <v>NO</v>
      </c>
      <c r="J434" s="3" t="str">
        <f>IF(ISBLANK('Monitor Data'!O434),"",IF('Monitor Data'!O434&gt;Statistics!J$6,"YES","NO"))</f>
        <v>NO</v>
      </c>
      <c r="K434" s="3" t="str">
        <f>IF(ISBLANK('Monitor Data'!P434),"",IF('Monitor Data'!P434&gt;Statistics!K$6,"YES","NO"))</f>
        <v>NO</v>
      </c>
      <c r="L434" s="3" t="str">
        <f>IF(ISBLANK('Monitor Data'!Q434),"",IF('Monitor Data'!Q434&gt;Statistics!L$6,"YES","NO"))</f>
        <v>NO</v>
      </c>
      <c r="M434" s="3" t="str">
        <f>IF(ISBLANK('Monitor Data'!R434),"",IF('Monitor Data'!R434&gt;Statistics!M$6,"YES","NO"))</f>
        <v>NO</v>
      </c>
      <c r="N434" s="3" t="str">
        <f>IF(ISBLANK('Monitor Data'!S434),"",IF('Monitor Data'!S434&gt;Statistics!N$6,"YES","NO"))</f>
        <v>NO</v>
      </c>
    </row>
    <row r="435" spans="1:14" x14ac:dyDescent="0.25">
      <c r="A435" s="8">
        <v>44630</v>
      </c>
      <c r="B435" s="3" t="str">
        <f>IF(ISBLANK('Monitor Data'!B435),"",IF('Monitor Data'!B435&gt;Statistics!B$6,"YES","NO"))</f>
        <v/>
      </c>
      <c r="C435" s="3" t="str">
        <f>IF(ISBLANK('Monitor Data'!D435),"",IF('Monitor Data'!D435&gt;Statistics!C$6,"YES","NO"))</f>
        <v/>
      </c>
      <c r="D435" s="3" t="str">
        <f>IF(ISBLANK('Monitor Data'!E435),"",IF('Monitor Data'!E435&gt;Statistics!D$6,"YES","NO"))</f>
        <v>NO</v>
      </c>
      <c r="E435" s="3" t="str">
        <f>IF(ISBLANK('Monitor Data'!G435),"",IF('Monitor Data'!G435&gt;Statistics!E$6,"YES","NO"))</f>
        <v>NO</v>
      </c>
      <c r="F435" s="3" t="str">
        <f>IF(ISBLANK('Monitor Data'!H435),"",IF('Monitor Data'!H435&gt;Statistics!F$6,"YES","NO"))</f>
        <v/>
      </c>
      <c r="G435" s="3" t="str">
        <f>IF(ISBLANK('Monitor Data'!J435),"",IF('Monitor Data'!J435&gt;Statistics!G$6,"YES","NO"))</f>
        <v/>
      </c>
      <c r="H435" s="3" t="str">
        <f>IF(ISBLANK('Monitor Data'!L435),"",IF('Monitor Data'!L435&gt;Statistics!H$6,"YES","NO"))</f>
        <v/>
      </c>
      <c r="I435" s="3" t="str">
        <f>IF(ISBLANK('Monitor Data'!M435),"",IF('Monitor Data'!M435&gt;Statistics!I$6,"YES","NO"))</f>
        <v>NO</v>
      </c>
      <c r="J435" s="3" t="str">
        <f>IF(ISBLANK('Monitor Data'!O435),"",IF('Monitor Data'!O435&gt;Statistics!J$6,"YES","NO"))</f>
        <v/>
      </c>
      <c r="K435" s="3" t="str">
        <f>IF(ISBLANK('Monitor Data'!P435),"",IF('Monitor Data'!P435&gt;Statistics!K$6,"YES","NO"))</f>
        <v>NO</v>
      </c>
      <c r="L435" s="3" t="str">
        <f>IF(ISBLANK('Monitor Data'!Q435),"",IF('Monitor Data'!Q435&gt;Statistics!L$6,"YES","NO"))</f>
        <v/>
      </c>
      <c r="M435" s="3" t="str">
        <f>IF(ISBLANK('Monitor Data'!R435),"",IF('Monitor Data'!R435&gt;Statistics!M$6,"YES","NO"))</f>
        <v/>
      </c>
      <c r="N435" s="3" t="str">
        <f>IF(ISBLANK('Monitor Data'!S435),"",IF('Monitor Data'!S435&gt;Statistics!N$6,"YES","NO"))</f>
        <v/>
      </c>
    </row>
    <row r="436" spans="1:14" x14ac:dyDescent="0.25">
      <c r="A436" s="8">
        <v>44631</v>
      </c>
      <c r="B436" s="3" t="str">
        <f>IF(ISBLANK('Monitor Data'!B436),"",IF('Monitor Data'!B436&gt;Statistics!B$6,"YES","NO"))</f>
        <v/>
      </c>
      <c r="C436" s="3" t="str">
        <f>IF(ISBLANK('Monitor Data'!D436),"",IF('Monitor Data'!D436&gt;Statistics!C$6,"YES","NO"))</f>
        <v/>
      </c>
      <c r="D436" s="3" t="str">
        <f>IF(ISBLANK('Monitor Data'!E436),"",IF('Monitor Data'!E436&gt;Statistics!D$6,"YES","NO"))</f>
        <v>NO</v>
      </c>
      <c r="E436" s="3" t="str">
        <f>IF(ISBLANK('Monitor Data'!G436),"",IF('Monitor Data'!G436&gt;Statistics!E$6,"YES","NO"))</f>
        <v>NO</v>
      </c>
      <c r="F436" s="3" t="str">
        <f>IF(ISBLANK('Monitor Data'!H436),"",IF('Monitor Data'!H436&gt;Statistics!F$6,"YES","NO"))</f>
        <v/>
      </c>
      <c r="G436" s="3" t="str">
        <f>IF(ISBLANK('Monitor Data'!J436),"",IF('Monitor Data'!J436&gt;Statistics!G$6,"YES","NO"))</f>
        <v/>
      </c>
      <c r="H436" s="3" t="str">
        <f>IF(ISBLANK('Monitor Data'!L436),"",IF('Monitor Data'!L436&gt;Statistics!H$6,"YES","NO"))</f>
        <v/>
      </c>
      <c r="I436" s="3" t="str">
        <f>IF(ISBLANK('Monitor Data'!M436),"",IF('Monitor Data'!M436&gt;Statistics!I$6,"YES","NO"))</f>
        <v>NO</v>
      </c>
      <c r="J436" s="3" t="str">
        <f>IF(ISBLANK('Monitor Data'!O436),"",IF('Monitor Data'!O436&gt;Statistics!J$6,"YES","NO"))</f>
        <v/>
      </c>
      <c r="K436" s="3" t="str">
        <f>IF(ISBLANK('Monitor Data'!P436),"",IF('Monitor Data'!P436&gt;Statistics!K$6,"YES","NO"))</f>
        <v>NO</v>
      </c>
      <c r="L436" s="3" t="str">
        <f>IF(ISBLANK('Monitor Data'!Q436),"",IF('Monitor Data'!Q436&gt;Statistics!L$6,"YES","NO"))</f>
        <v/>
      </c>
      <c r="M436" s="3" t="str">
        <f>IF(ISBLANK('Monitor Data'!R436),"",IF('Monitor Data'!R436&gt;Statistics!M$6,"YES","NO"))</f>
        <v/>
      </c>
      <c r="N436" s="3" t="str">
        <f>IF(ISBLANK('Monitor Data'!S436),"",IF('Monitor Data'!S436&gt;Statistics!N$6,"YES","NO"))</f>
        <v/>
      </c>
    </row>
    <row r="437" spans="1:14" x14ac:dyDescent="0.25">
      <c r="A437" s="8">
        <v>44632</v>
      </c>
      <c r="B437" s="3" t="str">
        <f>IF(ISBLANK('Monitor Data'!B437),"",IF('Monitor Data'!B437&gt;Statistics!B$6,"YES","NO"))</f>
        <v>NO</v>
      </c>
      <c r="C437" s="3" t="str">
        <f>IF(ISBLANK('Monitor Data'!D437),"",IF('Monitor Data'!D437&gt;Statistics!C$6,"YES","NO"))</f>
        <v>NO</v>
      </c>
      <c r="D437" s="3" t="str">
        <f>IF(ISBLANK('Monitor Data'!E437),"",IF('Monitor Data'!E437&gt;Statistics!D$6,"YES","NO"))</f>
        <v>NO</v>
      </c>
      <c r="E437" s="3" t="str">
        <f>IF(ISBLANK('Monitor Data'!G437),"",IF('Monitor Data'!G437&gt;Statistics!E$6,"YES","NO"))</f>
        <v>NO</v>
      </c>
      <c r="F437" s="3" t="str">
        <f>IF(ISBLANK('Monitor Data'!H437),"",IF('Monitor Data'!H437&gt;Statistics!F$6,"YES","NO"))</f>
        <v>NO</v>
      </c>
      <c r="G437" s="3" t="str">
        <f>IF(ISBLANK('Monitor Data'!J437),"",IF('Monitor Data'!J437&gt;Statistics!G$6,"YES","NO"))</f>
        <v>NO</v>
      </c>
      <c r="H437" s="3" t="str">
        <f>IF(ISBLANK('Monitor Data'!L437),"",IF('Monitor Data'!L437&gt;Statistics!H$6,"YES","NO"))</f>
        <v>NO</v>
      </c>
      <c r="I437" s="3" t="str">
        <f>IF(ISBLANK('Monitor Data'!M437),"",IF('Monitor Data'!M437&gt;Statistics!I$6,"YES","NO"))</f>
        <v>NO</v>
      </c>
      <c r="J437" s="3" t="str">
        <f>IF(ISBLANK('Monitor Data'!O437),"",IF('Monitor Data'!O437&gt;Statistics!J$6,"YES","NO"))</f>
        <v>NO</v>
      </c>
      <c r="K437" s="3" t="str">
        <f>IF(ISBLANK('Monitor Data'!P437),"",IF('Monitor Data'!P437&gt;Statistics!K$6,"YES","NO"))</f>
        <v>NO</v>
      </c>
      <c r="L437" s="3" t="str">
        <f>IF(ISBLANK('Monitor Data'!Q437),"",IF('Monitor Data'!Q437&gt;Statistics!L$6,"YES","NO"))</f>
        <v>NO</v>
      </c>
      <c r="M437" s="3" t="str">
        <f>IF(ISBLANK('Monitor Data'!R437),"",IF('Monitor Data'!R437&gt;Statistics!M$6,"YES","NO"))</f>
        <v>NO</v>
      </c>
      <c r="N437" s="3" t="str">
        <f>IF(ISBLANK('Monitor Data'!S437),"",IF('Monitor Data'!S437&gt;Statistics!N$6,"YES","NO"))</f>
        <v>NO</v>
      </c>
    </row>
    <row r="438" spans="1:14" x14ac:dyDescent="0.25">
      <c r="A438" s="8">
        <v>44633</v>
      </c>
      <c r="B438" s="3" t="str">
        <f>IF(ISBLANK('Monitor Data'!B438),"",IF('Monitor Data'!B438&gt;Statistics!B$6,"YES","NO"))</f>
        <v/>
      </c>
      <c r="C438" s="3" t="str">
        <f>IF(ISBLANK('Monitor Data'!D438),"",IF('Monitor Data'!D438&gt;Statistics!C$6,"YES","NO"))</f>
        <v/>
      </c>
      <c r="D438" s="3" t="str">
        <f>IF(ISBLANK('Monitor Data'!E438),"",IF('Monitor Data'!E438&gt;Statistics!D$6,"YES","NO"))</f>
        <v>NO</v>
      </c>
      <c r="E438" s="3" t="str">
        <f>IF(ISBLANK('Monitor Data'!G438),"",IF('Monitor Data'!G438&gt;Statistics!E$6,"YES","NO"))</f>
        <v>NO</v>
      </c>
      <c r="F438" s="3" t="str">
        <f>IF(ISBLANK('Monitor Data'!H438),"",IF('Monitor Data'!H438&gt;Statistics!F$6,"YES","NO"))</f>
        <v/>
      </c>
      <c r="G438" s="3" t="str">
        <f>IF(ISBLANK('Monitor Data'!J438),"",IF('Monitor Data'!J438&gt;Statistics!G$6,"YES","NO"))</f>
        <v/>
      </c>
      <c r="H438" s="3" t="str">
        <f>IF(ISBLANK('Monitor Data'!L438),"",IF('Monitor Data'!L438&gt;Statistics!H$6,"YES","NO"))</f>
        <v/>
      </c>
      <c r="I438" s="3" t="str">
        <f>IF(ISBLANK('Monitor Data'!M438),"",IF('Monitor Data'!M438&gt;Statistics!I$6,"YES","NO"))</f>
        <v>NO</v>
      </c>
      <c r="J438" s="3" t="str">
        <f>IF(ISBLANK('Monitor Data'!O438),"",IF('Monitor Data'!O438&gt;Statistics!J$6,"YES","NO"))</f>
        <v/>
      </c>
      <c r="K438" s="3" t="str">
        <f>IF(ISBLANK('Monitor Data'!P438),"",IF('Monitor Data'!P438&gt;Statistics!K$6,"YES","NO"))</f>
        <v>NO</v>
      </c>
      <c r="L438" s="3" t="str">
        <f>IF(ISBLANK('Monitor Data'!Q438),"",IF('Monitor Data'!Q438&gt;Statistics!L$6,"YES","NO"))</f>
        <v/>
      </c>
      <c r="M438" s="3" t="str">
        <f>IF(ISBLANK('Monitor Data'!R438),"",IF('Monitor Data'!R438&gt;Statistics!M$6,"YES","NO"))</f>
        <v/>
      </c>
      <c r="N438" s="3" t="str">
        <f>IF(ISBLANK('Monitor Data'!S438),"",IF('Monitor Data'!S438&gt;Statistics!N$6,"YES","NO"))</f>
        <v/>
      </c>
    </row>
    <row r="439" spans="1:14" x14ac:dyDescent="0.25">
      <c r="A439" s="8">
        <v>44634</v>
      </c>
      <c r="B439" s="3" t="str">
        <f>IF(ISBLANK('Monitor Data'!B439),"",IF('Monitor Data'!B439&gt;Statistics!B$6,"YES","NO"))</f>
        <v/>
      </c>
      <c r="C439" s="3" t="str">
        <f>IF(ISBLANK('Monitor Data'!D439),"",IF('Monitor Data'!D439&gt;Statistics!C$6,"YES","NO"))</f>
        <v/>
      </c>
      <c r="D439" s="3" t="str">
        <f>IF(ISBLANK('Monitor Data'!E439),"",IF('Monitor Data'!E439&gt;Statistics!D$6,"YES","NO"))</f>
        <v>NO</v>
      </c>
      <c r="E439" s="3" t="str">
        <f>IF(ISBLANK('Monitor Data'!G439),"",IF('Monitor Data'!G439&gt;Statistics!E$6,"YES","NO"))</f>
        <v>NO</v>
      </c>
      <c r="F439" s="3" t="str">
        <f>IF(ISBLANK('Monitor Data'!H439),"",IF('Monitor Data'!H439&gt;Statistics!F$6,"YES","NO"))</f>
        <v/>
      </c>
      <c r="G439" s="3" t="str">
        <f>IF(ISBLANK('Monitor Data'!J439),"",IF('Monitor Data'!J439&gt;Statistics!G$6,"YES","NO"))</f>
        <v/>
      </c>
      <c r="H439" s="3" t="str">
        <f>IF(ISBLANK('Monitor Data'!L439),"",IF('Monitor Data'!L439&gt;Statistics!H$6,"YES","NO"))</f>
        <v/>
      </c>
      <c r="I439" s="3" t="str">
        <f>IF(ISBLANK('Monitor Data'!M439),"",IF('Monitor Data'!M439&gt;Statistics!I$6,"YES","NO"))</f>
        <v>NO</v>
      </c>
      <c r="J439" s="3" t="str">
        <f>IF(ISBLANK('Monitor Data'!O439),"",IF('Monitor Data'!O439&gt;Statistics!J$6,"YES","NO"))</f>
        <v/>
      </c>
      <c r="K439" s="3" t="str">
        <f>IF(ISBLANK('Monitor Data'!P439),"",IF('Monitor Data'!P439&gt;Statistics!K$6,"YES","NO"))</f>
        <v>NO</v>
      </c>
      <c r="L439" s="3" t="str">
        <f>IF(ISBLANK('Monitor Data'!Q439),"",IF('Monitor Data'!Q439&gt;Statistics!L$6,"YES","NO"))</f>
        <v/>
      </c>
      <c r="M439" s="3" t="str">
        <f>IF(ISBLANK('Monitor Data'!R439),"",IF('Monitor Data'!R439&gt;Statistics!M$6,"YES","NO"))</f>
        <v/>
      </c>
      <c r="N439" s="3" t="str">
        <f>IF(ISBLANK('Monitor Data'!S439),"",IF('Monitor Data'!S439&gt;Statistics!N$6,"YES","NO"))</f>
        <v/>
      </c>
    </row>
    <row r="440" spans="1:14" x14ac:dyDescent="0.25">
      <c r="A440" s="8">
        <v>44635</v>
      </c>
      <c r="B440" s="3" t="str">
        <f>IF(ISBLANK('Monitor Data'!B440),"",IF('Monitor Data'!B440&gt;Statistics!B$6,"YES","NO"))</f>
        <v>NO</v>
      </c>
      <c r="C440" s="3" t="str">
        <f>IF(ISBLANK('Monitor Data'!D440),"",IF('Monitor Data'!D440&gt;Statistics!C$6,"YES","NO"))</f>
        <v/>
      </c>
      <c r="D440" s="3" t="str">
        <f>IF(ISBLANK('Monitor Data'!E440),"",IF('Monitor Data'!E440&gt;Statistics!D$6,"YES","NO"))</f>
        <v>NO</v>
      </c>
      <c r="E440" s="3" t="str">
        <f>IF(ISBLANK('Monitor Data'!G440),"",IF('Monitor Data'!G440&gt;Statistics!E$6,"YES","NO"))</f>
        <v>NO</v>
      </c>
      <c r="F440" s="3" t="str">
        <f>IF(ISBLANK('Monitor Data'!H440),"",IF('Monitor Data'!H440&gt;Statistics!F$6,"YES","NO"))</f>
        <v>NO</v>
      </c>
      <c r="G440" s="3" t="str">
        <f>IF(ISBLANK('Monitor Data'!J440),"",IF('Monitor Data'!J440&gt;Statistics!G$6,"YES","NO"))</f>
        <v>NO</v>
      </c>
      <c r="H440" s="3" t="str">
        <f>IF(ISBLANK('Monitor Data'!L440),"",IF('Monitor Data'!L440&gt;Statistics!H$6,"YES","NO"))</f>
        <v>NO</v>
      </c>
      <c r="I440" s="3" t="str">
        <f>IF(ISBLANK('Monitor Data'!M440),"",IF('Monitor Data'!M440&gt;Statistics!I$6,"YES","NO"))</f>
        <v>NO</v>
      </c>
      <c r="J440" s="3" t="str">
        <f>IF(ISBLANK('Monitor Data'!O440),"",IF('Monitor Data'!O440&gt;Statistics!J$6,"YES","NO"))</f>
        <v>NO</v>
      </c>
      <c r="K440" s="3" t="str">
        <f>IF(ISBLANK('Monitor Data'!P440),"",IF('Monitor Data'!P440&gt;Statistics!K$6,"YES","NO"))</f>
        <v>NO</v>
      </c>
      <c r="L440" s="3" t="str">
        <f>IF(ISBLANK('Monitor Data'!Q440),"",IF('Monitor Data'!Q440&gt;Statistics!L$6,"YES","NO"))</f>
        <v/>
      </c>
      <c r="M440" s="3" t="str">
        <f>IF(ISBLANK('Monitor Data'!R440),"",IF('Monitor Data'!R440&gt;Statistics!M$6,"YES","NO"))</f>
        <v>NO</v>
      </c>
      <c r="N440" s="3" t="str">
        <f>IF(ISBLANK('Monitor Data'!S440),"",IF('Monitor Data'!S440&gt;Statistics!N$6,"YES","NO"))</f>
        <v>NO</v>
      </c>
    </row>
    <row r="441" spans="1:14" x14ac:dyDescent="0.25">
      <c r="A441" s="8">
        <v>44636</v>
      </c>
      <c r="B441" s="3" t="str">
        <f>IF(ISBLANK('Monitor Data'!B441),"",IF('Monitor Data'!B441&gt;Statistics!B$6,"YES","NO"))</f>
        <v/>
      </c>
      <c r="C441" s="3" t="str">
        <f>IF(ISBLANK('Monitor Data'!D441),"",IF('Monitor Data'!D441&gt;Statistics!C$6,"YES","NO"))</f>
        <v/>
      </c>
      <c r="D441" s="3" t="str">
        <f>IF(ISBLANK('Monitor Data'!E441),"",IF('Monitor Data'!E441&gt;Statistics!D$6,"YES","NO"))</f>
        <v>NO</v>
      </c>
      <c r="E441" s="3" t="str">
        <f>IF(ISBLANK('Monitor Data'!G441),"",IF('Monitor Data'!G441&gt;Statistics!E$6,"YES","NO"))</f>
        <v>NO</v>
      </c>
      <c r="F441" s="3" t="str">
        <f>IF(ISBLANK('Monitor Data'!H441),"",IF('Monitor Data'!H441&gt;Statistics!F$6,"YES","NO"))</f>
        <v/>
      </c>
      <c r="G441" s="3" t="str">
        <f>IF(ISBLANK('Monitor Data'!J441),"",IF('Monitor Data'!J441&gt;Statistics!G$6,"YES","NO"))</f>
        <v/>
      </c>
      <c r="H441" s="3" t="str">
        <f>IF(ISBLANK('Monitor Data'!L441),"",IF('Monitor Data'!L441&gt;Statistics!H$6,"YES","NO"))</f>
        <v/>
      </c>
      <c r="I441" s="3" t="str">
        <f>IF(ISBLANK('Monitor Data'!M441),"",IF('Monitor Data'!M441&gt;Statistics!I$6,"YES","NO"))</f>
        <v>NO</v>
      </c>
      <c r="J441" s="3" t="str">
        <f>IF(ISBLANK('Monitor Data'!O441),"",IF('Monitor Data'!O441&gt;Statistics!J$6,"YES","NO"))</f>
        <v/>
      </c>
      <c r="K441" s="3" t="str">
        <f>IF(ISBLANK('Monitor Data'!P441),"",IF('Monitor Data'!P441&gt;Statistics!K$6,"YES","NO"))</f>
        <v>NO</v>
      </c>
      <c r="L441" s="3" t="str">
        <f>IF(ISBLANK('Monitor Data'!Q441),"",IF('Monitor Data'!Q441&gt;Statistics!L$6,"YES","NO"))</f>
        <v/>
      </c>
      <c r="M441" s="3" t="str">
        <f>IF(ISBLANK('Monitor Data'!R441),"",IF('Monitor Data'!R441&gt;Statistics!M$6,"YES","NO"))</f>
        <v/>
      </c>
      <c r="N441" s="3" t="str">
        <f>IF(ISBLANK('Monitor Data'!S441),"",IF('Monitor Data'!S441&gt;Statistics!N$6,"YES","NO"))</f>
        <v/>
      </c>
    </row>
    <row r="442" spans="1:14" x14ac:dyDescent="0.25">
      <c r="A442" s="8">
        <v>44637</v>
      </c>
      <c r="B442" s="3" t="str">
        <f>IF(ISBLANK('Monitor Data'!B442),"",IF('Monitor Data'!B442&gt;Statistics!B$6,"YES","NO"))</f>
        <v/>
      </c>
      <c r="C442" s="3" t="str">
        <f>IF(ISBLANK('Monitor Data'!D442),"",IF('Monitor Data'!D442&gt;Statistics!C$6,"YES","NO"))</f>
        <v/>
      </c>
      <c r="D442" s="3" t="str">
        <f>IF(ISBLANK('Monitor Data'!E442),"",IF('Monitor Data'!E442&gt;Statistics!D$6,"YES","NO"))</f>
        <v>NO</v>
      </c>
      <c r="E442" s="3" t="str">
        <f>IF(ISBLANK('Monitor Data'!G442),"",IF('Monitor Data'!G442&gt;Statistics!E$6,"YES","NO"))</f>
        <v>NO</v>
      </c>
      <c r="F442" s="3" t="str">
        <f>IF(ISBLANK('Monitor Data'!H442),"",IF('Monitor Data'!H442&gt;Statistics!F$6,"YES","NO"))</f>
        <v/>
      </c>
      <c r="G442" s="3" t="str">
        <f>IF(ISBLANK('Monitor Data'!J442),"",IF('Monitor Data'!J442&gt;Statistics!G$6,"YES","NO"))</f>
        <v/>
      </c>
      <c r="H442" s="3" t="str">
        <f>IF(ISBLANK('Monitor Data'!L442),"",IF('Monitor Data'!L442&gt;Statistics!H$6,"YES","NO"))</f>
        <v/>
      </c>
      <c r="I442" s="3" t="str">
        <f>IF(ISBLANK('Monitor Data'!M442),"",IF('Monitor Data'!M442&gt;Statistics!I$6,"YES","NO"))</f>
        <v>NO</v>
      </c>
      <c r="J442" s="3" t="str">
        <f>IF(ISBLANK('Monitor Data'!O442),"",IF('Monitor Data'!O442&gt;Statistics!J$6,"YES","NO"))</f>
        <v/>
      </c>
      <c r="K442" s="3" t="str">
        <f>IF(ISBLANK('Monitor Data'!P442),"",IF('Monitor Data'!P442&gt;Statistics!K$6,"YES","NO"))</f>
        <v>NO</v>
      </c>
      <c r="L442" s="3" t="str">
        <f>IF(ISBLANK('Monitor Data'!Q442),"",IF('Monitor Data'!Q442&gt;Statistics!L$6,"YES","NO"))</f>
        <v/>
      </c>
      <c r="M442" s="3" t="str">
        <f>IF(ISBLANK('Monitor Data'!R442),"",IF('Monitor Data'!R442&gt;Statistics!M$6,"YES","NO"))</f>
        <v/>
      </c>
      <c r="N442" s="3" t="str">
        <f>IF(ISBLANK('Monitor Data'!S442),"",IF('Monitor Data'!S442&gt;Statistics!N$6,"YES","NO"))</f>
        <v/>
      </c>
    </row>
    <row r="443" spans="1:14" x14ac:dyDescent="0.25">
      <c r="A443" s="8">
        <v>44638</v>
      </c>
      <c r="B443" s="3" t="str">
        <f>IF(ISBLANK('Monitor Data'!B443),"",IF('Monitor Data'!B443&gt;Statistics!B$6,"YES","NO"))</f>
        <v>NO</v>
      </c>
      <c r="C443" s="3" t="str">
        <f>IF(ISBLANK('Monitor Data'!D443),"",IF('Monitor Data'!D443&gt;Statistics!C$6,"YES","NO"))</f>
        <v>NO</v>
      </c>
      <c r="D443" s="3" t="str">
        <f>IF(ISBLANK('Monitor Data'!E443),"",IF('Monitor Data'!E443&gt;Statistics!D$6,"YES","NO"))</f>
        <v>NO</v>
      </c>
      <c r="E443" s="3" t="str">
        <f>IF(ISBLANK('Monitor Data'!G443),"",IF('Monitor Data'!G443&gt;Statistics!E$6,"YES","NO"))</f>
        <v>NO</v>
      </c>
      <c r="F443" s="3" t="str">
        <f>IF(ISBLANK('Monitor Data'!H443),"",IF('Monitor Data'!H443&gt;Statistics!F$6,"YES","NO"))</f>
        <v>NO</v>
      </c>
      <c r="G443" s="3" t="str">
        <f>IF(ISBLANK('Monitor Data'!J443),"",IF('Monitor Data'!J443&gt;Statistics!G$6,"YES","NO"))</f>
        <v>NO</v>
      </c>
      <c r="H443" s="3" t="str">
        <f>IF(ISBLANK('Monitor Data'!L443),"",IF('Monitor Data'!L443&gt;Statistics!H$6,"YES","NO"))</f>
        <v>NO</v>
      </c>
      <c r="I443" s="3" t="str">
        <f>IF(ISBLANK('Monitor Data'!M443),"",IF('Monitor Data'!M443&gt;Statistics!I$6,"YES","NO"))</f>
        <v>NO</v>
      </c>
      <c r="J443" s="3" t="str">
        <f>IF(ISBLANK('Monitor Data'!O443),"",IF('Monitor Data'!O443&gt;Statistics!J$6,"YES","NO"))</f>
        <v>NO</v>
      </c>
      <c r="K443" s="3" t="str">
        <f>IF(ISBLANK('Monitor Data'!P443),"",IF('Monitor Data'!P443&gt;Statistics!K$6,"YES","NO"))</f>
        <v>NO</v>
      </c>
      <c r="L443" s="3" t="str">
        <f>IF(ISBLANK('Monitor Data'!Q443),"",IF('Monitor Data'!Q443&gt;Statistics!L$6,"YES","NO"))</f>
        <v>NO</v>
      </c>
      <c r="M443" s="3" t="str">
        <f>IF(ISBLANK('Monitor Data'!R443),"",IF('Monitor Data'!R443&gt;Statistics!M$6,"YES","NO"))</f>
        <v>NO</v>
      </c>
      <c r="N443" s="3" t="str">
        <f>IF(ISBLANK('Monitor Data'!S443),"",IF('Monitor Data'!S443&gt;Statistics!N$6,"YES","NO"))</f>
        <v>NO</v>
      </c>
    </row>
    <row r="444" spans="1:14" x14ac:dyDescent="0.25">
      <c r="A444" s="8">
        <v>44639</v>
      </c>
      <c r="B444" s="3" t="str">
        <f>IF(ISBLANK('Monitor Data'!B444),"",IF('Monitor Data'!B444&gt;Statistics!B$6,"YES","NO"))</f>
        <v/>
      </c>
      <c r="C444" s="3" t="str">
        <f>IF(ISBLANK('Monitor Data'!D444),"",IF('Monitor Data'!D444&gt;Statistics!C$6,"YES","NO"))</f>
        <v/>
      </c>
      <c r="D444" s="3" t="str">
        <f>IF(ISBLANK('Monitor Data'!E444),"",IF('Monitor Data'!E444&gt;Statistics!D$6,"YES","NO"))</f>
        <v>NO</v>
      </c>
      <c r="E444" s="3" t="str">
        <f>IF(ISBLANK('Monitor Data'!G444),"",IF('Monitor Data'!G444&gt;Statistics!E$6,"YES","NO"))</f>
        <v>NO</v>
      </c>
      <c r="F444" s="3" t="str">
        <f>IF(ISBLANK('Monitor Data'!H444),"",IF('Monitor Data'!H444&gt;Statistics!F$6,"YES","NO"))</f>
        <v/>
      </c>
      <c r="G444" s="3" t="str">
        <f>IF(ISBLANK('Monitor Data'!J444),"",IF('Monitor Data'!J444&gt;Statistics!G$6,"YES","NO"))</f>
        <v/>
      </c>
      <c r="H444" s="3" t="str">
        <f>IF(ISBLANK('Monitor Data'!L444),"",IF('Monitor Data'!L444&gt;Statistics!H$6,"YES","NO"))</f>
        <v/>
      </c>
      <c r="I444" s="3" t="str">
        <f>IF(ISBLANK('Monitor Data'!M444),"",IF('Monitor Data'!M444&gt;Statistics!I$6,"YES","NO"))</f>
        <v>NO</v>
      </c>
      <c r="J444" s="3" t="str">
        <f>IF(ISBLANK('Monitor Data'!O444),"",IF('Monitor Data'!O444&gt;Statistics!J$6,"YES","NO"))</f>
        <v/>
      </c>
      <c r="K444" s="3" t="str">
        <f>IF(ISBLANK('Monitor Data'!P444),"",IF('Monitor Data'!P444&gt;Statistics!K$6,"YES","NO"))</f>
        <v>NO</v>
      </c>
      <c r="L444" s="3" t="str">
        <f>IF(ISBLANK('Monitor Data'!Q444),"",IF('Monitor Data'!Q444&gt;Statistics!L$6,"YES","NO"))</f>
        <v/>
      </c>
      <c r="M444" s="3" t="str">
        <f>IF(ISBLANK('Monitor Data'!R444),"",IF('Monitor Data'!R444&gt;Statistics!M$6,"YES","NO"))</f>
        <v/>
      </c>
      <c r="N444" s="3" t="str">
        <f>IF(ISBLANK('Monitor Data'!S444),"",IF('Monitor Data'!S444&gt;Statistics!N$6,"YES","NO"))</f>
        <v/>
      </c>
    </row>
    <row r="445" spans="1:14" x14ac:dyDescent="0.25">
      <c r="A445" s="8">
        <v>44640</v>
      </c>
      <c r="B445" s="3" t="str">
        <f>IF(ISBLANK('Monitor Data'!B445),"",IF('Monitor Data'!B445&gt;Statistics!B$6,"YES","NO"))</f>
        <v/>
      </c>
      <c r="C445" s="3" t="str">
        <f>IF(ISBLANK('Monitor Data'!D445),"",IF('Monitor Data'!D445&gt;Statistics!C$6,"YES","NO"))</f>
        <v/>
      </c>
      <c r="D445" s="3" t="str">
        <f>IF(ISBLANK('Monitor Data'!E445),"",IF('Monitor Data'!E445&gt;Statistics!D$6,"YES","NO"))</f>
        <v>NO</v>
      </c>
      <c r="E445" s="3" t="str">
        <f>IF(ISBLANK('Monitor Data'!G445),"",IF('Monitor Data'!G445&gt;Statistics!E$6,"YES","NO"))</f>
        <v>NO</v>
      </c>
      <c r="F445" s="3" t="str">
        <f>IF(ISBLANK('Monitor Data'!H445),"",IF('Monitor Data'!H445&gt;Statistics!F$6,"YES","NO"))</f>
        <v/>
      </c>
      <c r="G445" s="3" t="str">
        <f>IF(ISBLANK('Monitor Data'!J445),"",IF('Monitor Data'!J445&gt;Statistics!G$6,"YES","NO"))</f>
        <v/>
      </c>
      <c r="H445" s="3" t="str">
        <f>IF(ISBLANK('Monitor Data'!L445),"",IF('Monitor Data'!L445&gt;Statistics!H$6,"YES","NO"))</f>
        <v/>
      </c>
      <c r="I445" s="3" t="str">
        <f>IF(ISBLANK('Monitor Data'!M445),"",IF('Monitor Data'!M445&gt;Statistics!I$6,"YES","NO"))</f>
        <v>NO</v>
      </c>
      <c r="J445" s="3" t="str">
        <f>IF(ISBLANK('Monitor Data'!O445),"",IF('Monitor Data'!O445&gt;Statistics!J$6,"YES","NO"))</f>
        <v/>
      </c>
      <c r="K445" s="3" t="str">
        <f>IF(ISBLANK('Monitor Data'!P445),"",IF('Monitor Data'!P445&gt;Statistics!K$6,"YES","NO"))</f>
        <v>NO</v>
      </c>
      <c r="L445" s="3" t="str">
        <f>IF(ISBLANK('Monitor Data'!Q445),"",IF('Monitor Data'!Q445&gt;Statistics!L$6,"YES","NO"))</f>
        <v/>
      </c>
      <c r="M445" s="3" t="str">
        <f>IF(ISBLANK('Monitor Data'!R445),"",IF('Monitor Data'!R445&gt;Statistics!M$6,"YES","NO"))</f>
        <v/>
      </c>
      <c r="N445" s="3" t="str">
        <f>IF(ISBLANK('Monitor Data'!S445),"",IF('Monitor Data'!S445&gt;Statistics!N$6,"YES","NO"))</f>
        <v/>
      </c>
    </row>
    <row r="446" spans="1:14" x14ac:dyDescent="0.25">
      <c r="A446" s="8">
        <v>44641</v>
      </c>
      <c r="B446" s="3" t="str">
        <f>IF(ISBLANK('Monitor Data'!B446),"",IF('Monitor Data'!B446&gt;Statistics!B$6,"YES","NO"))</f>
        <v>NO</v>
      </c>
      <c r="C446" s="3" t="str">
        <f>IF(ISBLANK('Monitor Data'!D446),"",IF('Monitor Data'!D446&gt;Statistics!C$6,"YES","NO"))</f>
        <v>NO</v>
      </c>
      <c r="D446" s="3" t="str">
        <f>IF(ISBLANK('Monitor Data'!E446),"",IF('Monitor Data'!E446&gt;Statistics!D$6,"YES","NO"))</f>
        <v>NO</v>
      </c>
      <c r="E446" s="3" t="str">
        <f>IF(ISBLANK('Monitor Data'!G446),"",IF('Monitor Data'!G446&gt;Statistics!E$6,"YES","NO"))</f>
        <v>NO</v>
      </c>
      <c r="F446" s="3" t="str">
        <f>IF(ISBLANK('Monitor Data'!H446),"",IF('Monitor Data'!H446&gt;Statistics!F$6,"YES","NO"))</f>
        <v>NO</v>
      </c>
      <c r="G446" s="3" t="str">
        <f>IF(ISBLANK('Monitor Data'!J446),"",IF('Monitor Data'!J446&gt;Statistics!G$6,"YES","NO"))</f>
        <v>NO</v>
      </c>
      <c r="H446" s="3" t="str">
        <f>IF(ISBLANK('Monitor Data'!L446),"",IF('Monitor Data'!L446&gt;Statistics!H$6,"YES","NO"))</f>
        <v>NO</v>
      </c>
      <c r="I446" s="3" t="str">
        <f>IF(ISBLANK('Monitor Data'!M446),"",IF('Monitor Data'!M446&gt;Statistics!I$6,"YES","NO"))</f>
        <v>NO</v>
      </c>
      <c r="J446" s="3" t="str">
        <f>IF(ISBLANK('Monitor Data'!O446),"",IF('Monitor Data'!O446&gt;Statistics!J$6,"YES","NO"))</f>
        <v>NO</v>
      </c>
      <c r="K446" s="3" t="str">
        <f>IF(ISBLANK('Monitor Data'!P446),"",IF('Monitor Data'!P446&gt;Statistics!K$6,"YES","NO"))</f>
        <v>NO</v>
      </c>
      <c r="L446" s="3" t="str">
        <f>IF(ISBLANK('Monitor Data'!Q446),"",IF('Monitor Data'!Q446&gt;Statistics!L$6,"YES","NO"))</f>
        <v>NO</v>
      </c>
      <c r="M446" s="3" t="str">
        <f>IF(ISBLANK('Monitor Data'!R446),"",IF('Monitor Data'!R446&gt;Statistics!M$6,"YES","NO"))</f>
        <v>NO</v>
      </c>
      <c r="N446" s="3" t="str">
        <f>IF(ISBLANK('Monitor Data'!S446),"",IF('Monitor Data'!S446&gt;Statistics!N$6,"YES","NO"))</f>
        <v>NO</v>
      </c>
    </row>
    <row r="447" spans="1:14" x14ac:dyDescent="0.25">
      <c r="A447" s="8">
        <v>44642</v>
      </c>
      <c r="B447" s="3" t="str">
        <f>IF(ISBLANK('Monitor Data'!B447),"",IF('Monitor Data'!B447&gt;Statistics!B$6,"YES","NO"))</f>
        <v/>
      </c>
      <c r="C447" s="3" t="str">
        <f>IF(ISBLANK('Monitor Data'!D447),"",IF('Monitor Data'!D447&gt;Statistics!C$6,"YES","NO"))</f>
        <v/>
      </c>
      <c r="D447" s="3" t="str">
        <f>IF(ISBLANK('Monitor Data'!E447),"",IF('Monitor Data'!E447&gt;Statistics!D$6,"YES","NO"))</f>
        <v>NO</v>
      </c>
      <c r="E447" s="3" t="str">
        <f>IF(ISBLANK('Monitor Data'!G447),"",IF('Monitor Data'!G447&gt;Statistics!E$6,"YES","NO"))</f>
        <v>NO</v>
      </c>
      <c r="F447" s="3" t="str">
        <f>IF(ISBLANK('Monitor Data'!H447),"",IF('Monitor Data'!H447&gt;Statistics!F$6,"YES","NO"))</f>
        <v/>
      </c>
      <c r="G447" s="3" t="str">
        <f>IF(ISBLANK('Monitor Data'!J447),"",IF('Monitor Data'!J447&gt;Statistics!G$6,"YES","NO"))</f>
        <v/>
      </c>
      <c r="H447" s="3" t="str">
        <f>IF(ISBLANK('Monitor Data'!L447),"",IF('Monitor Data'!L447&gt;Statistics!H$6,"YES","NO"))</f>
        <v/>
      </c>
      <c r="I447" s="3" t="str">
        <f>IF(ISBLANK('Monitor Data'!M447),"",IF('Monitor Data'!M447&gt;Statistics!I$6,"YES","NO"))</f>
        <v>NO</v>
      </c>
      <c r="J447" s="3" t="str">
        <f>IF(ISBLANK('Monitor Data'!O447),"",IF('Monitor Data'!O447&gt;Statistics!J$6,"YES","NO"))</f>
        <v/>
      </c>
      <c r="K447" s="3" t="str">
        <f>IF(ISBLANK('Monitor Data'!P447),"",IF('Monitor Data'!P447&gt;Statistics!K$6,"YES","NO"))</f>
        <v>NO</v>
      </c>
      <c r="L447" s="3" t="str">
        <f>IF(ISBLANK('Monitor Data'!Q447),"",IF('Monitor Data'!Q447&gt;Statistics!L$6,"YES","NO"))</f>
        <v/>
      </c>
      <c r="M447" s="3" t="str">
        <f>IF(ISBLANK('Monitor Data'!R447),"",IF('Monitor Data'!R447&gt;Statistics!M$6,"YES","NO"))</f>
        <v/>
      </c>
      <c r="N447" s="3" t="str">
        <f>IF(ISBLANK('Monitor Data'!S447),"",IF('Monitor Data'!S447&gt;Statistics!N$6,"YES","NO"))</f>
        <v/>
      </c>
    </row>
    <row r="448" spans="1:14" x14ac:dyDescent="0.25">
      <c r="A448" s="8">
        <v>44643</v>
      </c>
      <c r="B448" s="3" t="str">
        <f>IF(ISBLANK('Monitor Data'!B448),"",IF('Monitor Data'!B448&gt;Statistics!B$6,"YES","NO"))</f>
        <v/>
      </c>
      <c r="C448" s="3" t="str">
        <f>IF(ISBLANK('Monitor Data'!D448),"",IF('Monitor Data'!D448&gt;Statistics!C$6,"YES","NO"))</f>
        <v/>
      </c>
      <c r="D448" s="3" t="str">
        <f>IF(ISBLANK('Monitor Data'!E448),"",IF('Monitor Data'!E448&gt;Statistics!D$6,"YES","NO"))</f>
        <v>NO</v>
      </c>
      <c r="E448" s="3" t="str">
        <f>IF(ISBLANK('Monitor Data'!G448),"",IF('Monitor Data'!G448&gt;Statistics!E$6,"YES","NO"))</f>
        <v>NO</v>
      </c>
      <c r="F448" s="3" t="str">
        <f>IF(ISBLANK('Monitor Data'!H448),"",IF('Monitor Data'!H448&gt;Statistics!F$6,"YES","NO"))</f>
        <v/>
      </c>
      <c r="G448" s="3" t="str">
        <f>IF(ISBLANK('Monitor Data'!J448),"",IF('Monitor Data'!J448&gt;Statistics!G$6,"YES","NO"))</f>
        <v/>
      </c>
      <c r="H448" s="3" t="str">
        <f>IF(ISBLANK('Monitor Data'!L448),"",IF('Monitor Data'!L448&gt;Statistics!H$6,"YES","NO"))</f>
        <v/>
      </c>
      <c r="I448" s="3" t="str">
        <f>IF(ISBLANK('Monitor Data'!M448),"",IF('Monitor Data'!M448&gt;Statistics!I$6,"YES","NO"))</f>
        <v>NO</v>
      </c>
      <c r="J448" s="3" t="str">
        <f>IF(ISBLANK('Monitor Data'!O448),"",IF('Monitor Data'!O448&gt;Statistics!J$6,"YES","NO"))</f>
        <v/>
      </c>
      <c r="K448" s="3" t="str">
        <f>IF(ISBLANK('Monitor Data'!P448),"",IF('Monitor Data'!P448&gt;Statistics!K$6,"YES","NO"))</f>
        <v>NO</v>
      </c>
      <c r="L448" s="3" t="str">
        <f>IF(ISBLANK('Monitor Data'!Q448),"",IF('Monitor Data'!Q448&gt;Statistics!L$6,"YES","NO"))</f>
        <v/>
      </c>
      <c r="M448" s="3" t="str">
        <f>IF(ISBLANK('Monitor Data'!R448),"",IF('Monitor Data'!R448&gt;Statistics!M$6,"YES","NO"))</f>
        <v/>
      </c>
      <c r="N448" s="3" t="str">
        <f>IF(ISBLANK('Monitor Data'!S448),"",IF('Monitor Data'!S448&gt;Statistics!N$6,"YES","NO"))</f>
        <v/>
      </c>
    </row>
    <row r="449" spans="1:14" x14ac:dyDescent="0.25">
      <c r="A449" s="8">
        <v>44644</v>
      </c>
      <c r="B449" s="3" t="str">
        <f>IF(ISBLANK('Monitor Data'!B449),"",IF('Monitor Data'!B449&gt;Statistics!B$6,"YES","NO"))</f>
        <v>NO</v>
      </c>
      <c r="C449" s="3" t="str">
        <f>IF(ISBLANK('Monitor Data'!D449),"",IF('Monitor Data'!D449&gt;Statistics!C$6,"YES","NO"))</f>
        <v>NO</v>
      </c>
      <c r="D449" s="3" t="str">
        <f>IF(ISBLANK('Monitor Data'!E449),"",IF('Monitor Data'!E449&gt;Statistics!D$6,"YES","NO"))</f>
        <v>NO</v>
      </c>
      <c r="E449" s="3" t="str">
        <f>IF(ISBLANK('Monitor Data'!G449),"",IF('Monitor Data'!G449&gt;Statistics!E$6,"YES","NO"))</f>
        <v>NO</v>
      </c>
      <c r="F449" s="3" t="str">
        <f>IF(ISBLANK('Monitor Data'!H449),"",IF('Monitor Data'!H449&gt;Statistics!F$6,"YES","NO"))</f>
        <v>NO</v>
      </c>
      <c r="G449" s="3" t="str">
        <f>IF(ISBLANK('Monitor Data'!J449),"",IF('Monitor Data'!J449&gt;Statistics!G$6,"YES","NO"))</f>
        <v>NO</v>
      </c>
      <c r="H449" s="3" t="str">
        <f>IF(ISBLANK('Monitor Data'!L449),"",IF('Monitor Data'!L449&gt;Statistics!H$6,"YES","NO"))</f>
        <v>NO</v>
      </c>
      <c r="I449" s="3" t="str">
        <f>IF(ISBLANK('Monitor Data'!M449),"",IF('Monitor Data'!M449&gt;Statistics!I$6,"YES","NO"))</f>
        <v>NO</v>
      </c>
      <c r="J449" s="3" t="str">
        <f>IF(ISBLANK('Monitor Data'!O449),"",IF('Monitor Data'!O449&gt;Statistics!J$6,"YES","NO"))</f>
        <v>NO</v>
      </c>
      <c r="K449" s="3" t="str">
        <f>IF(ISBLANK('Monitor Data'!P449),"",IF('Monitor Data'!P449&gt;Statistics!K$6,"YES","NO"))</f>
        <v>NO</v>
      </c>
      <c r="L449" s="3" t="str">
        <f>IF(ISBLANK('Monitor Data'!Q449),"",IF('Monitor Data'!Q449&gt;Statistics!L$6,"YES","NO"))</f>
        <v>NO</v>
      </c>
      <c r="M449" s="3" t="str">
        <f>IF(ISBLANK('Monitor Data'!R449),"",IF('Monitor Data'!R449&gt;Statistics!M$6,"YES","NO"))</f>
        <v>NO</v>
      </c>
      <c r="N449" s="3" t="str">
        <f>IF(ISBLANK('Monitor Data'!S449),"",IF('Monitor Data'!S449&gt;Statistics!N$6,"YES","NO"))</f>
        <v>NO</v>
      </c>
    </row>
    <row r="450" spans="1:14" x14ac:dyDescent="0.25">
      <c r="A450" s="8">
        <v>44645</v>
      </c>
      <c r="B450" s="3" t="str">
        <f>IF(ISBLANK('Monitor Data'!B450),"",IF('Monitor Data'!B450&gt;Statistics!B$6,"YES","NO"))</f>
        <v/>
      </c>
      <c r="C450" s="3" t="str">
        <f>IF(ISBLANK('Monitor Data'!D450),"",IF('Monitor Data'!D450&gt;Statistics!C$6,"YES","NO"))</f>
        <v/>
      </c>
      <c r="D450" s="3" t="str">
        <f>IF(ISBLANK('Monitor Data'!E450),"",IF('Monitor Data'!E450&gt;Statistics!D$6,"YES","NO"))</f>
        <v>NO</v>
      </c>
      <c r="E450" s="3" t="str">
        <f>IF(ISBLANK('Monitor Data'!G450),"",IF('Monitor Data'!G450&gt;Statistics!E$6,"YES","NO"))</f>
        <v>NO</v>
      </c>
      <c r="F450" s="3" t="str">
        <f>IF(ISBLANK('Monitor Data'!H450),"",IF('Monitor Data'!H450&gt;Statistics!F$6,"YES","NO"))</f>
        <v/>
      </c>
      <c r="G450" s="3" t="str">
        <f>IF(ISBLANK('Monitor Data'!J450),"",IF('Monitor Data'!J450&gt;Statistics!G$6,"YES","NO"))</f>
        <v/>
      </c>
      <c r="H450" s="3" t="str">
        <f>IF(ISBLANK('Monitor Data'!L450),"",IF('Monitor Data'!L450&gt;Statistics!H$6,"YES","NO"))</f>
        <v/>
      </c>
      <c r="I450" s="3" t="str">
        <f>IF(ISBLANK('Monitor Data'!M450),"",IF('Monitor Data'!M450&gt;Statistics!I$6,"YES","NO"))</f>
        <v>NO</v>
      </c>
      <c r="J450" s="3" t="str">
        <f>IF(ISBLANK('Monitor Data'!O450),"",IF('Monitor Data'!O450&gt;Statistics!J$6,"YES","NO"))</f>
        <v/>
      </c>
      <c r="K450" s="3" t="str">
        <f>IF(ISBLANK('Monitor Data'!P450),"",IF('Monitor Data'!P450&gt;Statistics!K$6,"YES","NO"))</f>
        <v>NO</v>
      </c>
      <c r="L450" s="3" t="str">
        <f>IF(ISBLANK('Monitor Data'!Q450),"",IF('Monitor Data'!Q450&gt;Statistics!L$6,"YES","NO"))</f>
        <v/>
      </c>
      <c r="M450" s="3" t="str">
        <f>IF(ISBLANK('Monitor Data'!R450),"",IF('Monitor Data'!R450&gt;Statistics!M$6,"YES","NO"))</f>
        <v/>
      </c>
      <c r="N450" s="3" t="str">
        <f>IF(ISBLANK('Monitor Data'!S450),"",IF('Monitor Data'!S450&gt;Statistics!N$6,"YES","NO"))</f>
        <v/>
      </c>
    </row>
    <row r="451" spans="1:14" x14ac:dyDescent="0.25">
      <c r="A451" s="8">
        <v>44646</v>
      </c>
      <c r="B451" s="3" t="str">
        <f>IF(ISBLANK('Monitor Data'!B451),"",IF('Monitor Data'!B451&gt;Statistics!B$6,"YES","NO"))</f>
        <v/>
      </c>
      <c r="C451" s="3" t="str">
        <f>IF(ISBLANK('Monitor Data'!D451),"",IF('Monitor Data'!D451&gt;Statistics!C$6,"YES","NO"))</f>
        <v/>
      </c>
      <c r="D451" s="3" t="str">
        <f>IF(ISBLANK('Monitor Data'!E451),"",IF('Monitor Data'!E451&gt;Statistics!D$6,"YES","NO"))</f>
        <v>NO</v>
      </c>
      <c r="E451" s="3" t="str">
        <f>IF(ISBLANK('Monitor Data'!G451),"",IF('Monitor Data'!G451&gt;Statistics!E$6,"YES","NO"))</f>
        <v>NO</v>
      </c>
      <c r="F451" s="3" t="str">
        <f>IF(ISBLANK('Monitor Data'!H451),"",IF('Monitor Data'!H451&gt;Statistics!F$6,"YES","NO"))</f>
        <v/>
      </c>
      <c r="G451" s="3" t="str">
        <f>IF(ISBLANK('Monitor Data'!J451),"",IF('Monitor Data'!J451&gt;Statistics!G$6,"YES","NO"))</f>
        <v/>
      </c>
      <c r="H451" s="3" t="str">
        <f>IF(ISBLANK('Monitor Data'!L451),"",IF('Monitor Data'!L451&gt;Statistics!H$6,"YES","NO"))</f>
        <v/>
      </c>
      <c r="I451" s="3" t="str">
        <f>IF(ISBLANK('Monitor Data'!M451),"",IF('Monitor Data'!M451&gt;Statistics!I$6,"YES","NO"))</f>
        <v>NO</v>
      </c>
      <c r="J451" s="3" t="str">
        <f>IF(ISBLANK('Monitor Data'!O451),"",IF('Monitor Data'!O451&gt;Statistics!J$6,"YES","NO"))</f>
        <v/>
      </c>
      <c r="K451" s="3" t="str">
        <f>IF(ISBLANK('Monitor Data'!P451),"",IF('Monitor Data'!P451&gt;Statistics!K$6,"YES","NO"))</f>
        <v>NO</v>
      </c>
      <c r="L451" s="3" t="str">
        <f>IF(ISBLANK('Monitor Data'!Q451),"",IF('Monitor Data'!Q451&gt;Statistics!L$6,"YES","NO"))</f>
        <v/>
      </c>
      <c r="M451" s="3" t="str">
        <f>IF(ISBLANK('Monitor Data'!R451),"",IF('Monitor Data'!R451&gt;Statistics!M$6,"YES","NO"))</f>
        <v/>
      </c>
      <c r="N451" s="3" t="str">
        <f>IF(ISBLANK('Monitor Data'!S451),"",IF('Monitor Data'!S451&gt;Statistics!N$6,"YES","NO"))</f>
        <v/>
      </c>
    </row>
    <row r="452" spans="1:14" x14ac:dyDescent="0.25">
      <c r="A452" s="8">
        <v>44647</v>
      </c>
      <c r="B452" s="3" t="str">
        <f>IF(ISBLANK('Monitor Data'!B452),"",IF('Monitor Data'!B452&gt;Statistics!B$6,"YES","NO"))</f>
        <v>NO</v>
      </c>
      <c r="C452" s="3" t="str">
        <f>IF(ISBLANK('Monitor Data'!D452),"",IF('Monitor Data'!D452&gt;Statistics!C$6,"YES","NO"))</f>
        <v>NO</v>
      </c>
      <c r="D452" s="3" t="str">
        <f>IF(ISBLANK('Monitor Data'!E452),"",IF('Monitor Data'!E452&gt;Statistics!D$6,"YES","NO"))</f>
        <v>NO</v>
      </c>
      <c r="E452" s="3" t="str">
        <f>IF(ISBLANK('Monitor Data'!G452),"",IF('Monitor Data'!G452&gt;Statistics!E$6,"YES","NO"))</f>
        <v>NO</v>
      </c>
      <c r="F452" s="3" t="str">
        <f>IF(ISBLANK('Monitor Data'!H452),"",IF('Monitor Data'!H452&gt;Statistics!F$6,"YES","NO"))</f>
        <v>NO</v>
      </c>
      <c r="G452" s="3" t="str">
        <f>IF(ISBLANK('Monitor Data'!J452),"",IF('Monitor Data'!J452&gt;Statistics!G$6,"YES","NO"))</f>
        <v>NO</v>
      </c>
      <c r="H452" s="3" t="str">
        <f>IF(ISBLANK('Monitor Data'!L452),"",IF('Monitor Data'!L452&gt;Statistics!H$6,"YES","NO"))</f>
        <v>NO</v>
      </c>
      <c r="I452" s="3" t="str">
        <f>IF(ISBLANK('Monitor Data'!M452),"",IF('Monitor Data'!M452&gt;Statistics!I$6,"YES","NO"))</f>
        <v>NO</v>
      </c>
      <c r="J452" s="3" t="str">
        <f>IF(ISBLANK('Monitor Data'!O452),"",IF('Monitor Data'!O452&gt;Statistics!J$6,"YES","NO"))</f>
        <v>NO</v>
      </c>
      <c r="K452" s="3" t="str">
        <f>IF(ISBLANK('Monitor Data'!P452),"",IF('Monitor Data'!P452&gt;Statistics!K$6,"YES","NO"))</f>
        <v>NO</v>
      </c>
      <c r="L452" s="3" t="str">
        <f>IF(ISBLANK('Monitor Data'!Q452),"",IF('Monitor Data'!Q452&gt;Statistics!L$6,"YES","NO"))</f>
        <v>NO</v>
      </c>
      <c r="M452" s="3" t="str">
        <f>IF(ISBLANK('Monitor Data'!R452),"",IF('Monitor Data'!R452&gt;Statistics!M$6,"YES","NO"))</f>
        <v>NO</v>
      </c>
      <c r="N452" s="3" t="str">
        <f>IF(ISBLANK('Monitor Data'!S452),"",IF('Monitor Data'!S452&gt;Statistics!N$6,"YES","NO"))</f>
        <v>NO</v>
      </c>
    </row>
    <row r="453" spans="1:14" x14ac:dyDescent="0.25">
      <c r="A453" s="8">
        <v>44648</v>
      </c>
      <c r="B453" s="3" t="str">
        <f>IF(ISBLANK('Monitor Data'!B453),"",IF('Monitor Data'!B453&gt;Statistics!B$6,"YES","NO"))</f>
        <v/>
      </c>
      <c r="C453" s="3" t="str">
        <f>IF(ISBLANK('Monitor Data'!D453),"",IF('Monitor Data'!D453&gt;Statistics!C$6,"YES","NO"))</f>
        <v/>
      </c>
      <c r="D453" s="3" t="str">
        <f>IF(ISBLANK('Monitor Data'!E453),"",IF('Monitor Data'!E453&gt;Statistics!D$6,"YES","NO"))</f>
        <v>NO</v>
      </c>
      <c r="E453" s="3" t="str">
        <f>IF(ISBLANK('Monitor Data'!G453),"",IF('Monitor Data'!G453&gt;Statistics!E$6,"YES","NO"))</f>
        <v>NO</v>
      </c>
      <c r="F453" s="3" t="str">
        <f>IF(ISBLANK('Monitor Data'!H453),"",IF('Monitor Data'!H453&gt;Statistics!F$6,"YES","NO"))</f>
        <v/>
      </c>
      <c r="G453" s="3" t="str">
        <f>IF(ISBLANK('Monitor Data'!J453),"",IF('Monitor Data'!J453&gt;Statistics!G$6,"YES","NO"))</f>
        <v/>
      </c>
      <c r="H453" s="3" t="str">
        <f>IF(ISBLANK('Monitor Data'!L453),"",IF('Monitor Data'!L453&gt;Statistics!H$6,"YES","NO"))</f>
        <v/>
      </c>
      <c r="I453" s="3" t="str">
        <f>IF(ISBLANK('Monitor Data'!M453),"",IF('Monitor Data'!M453&gt;Statistics!I$6,"YES","NO"))</f>
        <v>NO</v>
      </c>
      <c r="J453" s="3" t="str">
        <f>IF(ISBLANK('Monitor Data'!O453),"",IF('Monitor Data'!O453&gt;Statistics!J$6,"YES","NO"))</f>
        <v/>
      </c>
      <c r="K453" s="3" t="str">
        <f>IF(ISBLANK('Monitor Data'!P453),"",IF('Monitor Data'!P453&gt;Statistics!K$6,"YES","NO"))</f>
        <v>NO</v>
      </c>
      <c r="L453" s="3" t="str">
        <f>IF(ISBLANK('Monitor Data'!Q453),"",IF('Monitor Data'!Q453&gt;Statistics!L$6,"YES","NO"))</f>
        <v/>
      </c>
      <c r="M453" s="3" t="str">
        <f>IF(ISBLANK('Monitor Data'!R453),"",IF('Monitor Data'!R453&gt;Statistics!M$6,"YES","NO"))</f>
        <v/>
      </c>
      <c r="N453" s="3" t="str">
        <f>IF(ISBLANK('Monitor Data'!S453),"",IF('Monitor Data'!S453&gt;Statistics!N$6,"YES","NO"))</f>
        <v/>
      </c>
    </row>
    <row r="454" spans="1:14" x14ac:dyDescent="0.25">
      <c r="A454" s="8">
        <v>44649</v>
      </c>
      <c r="B454" s="3" t="str">
        <f>IF(ISBLANK('Monitor Data'!B454),"",IF('Monitor Data'!B454&gt;Statistics!B$6,"YES","NO"))</f>
        <v/>
      </c>
      <c r="C454" s="3" t="str">
        <f>IF(ISBLANK('Monitor Data'!D454),"",IF('Monitor Data'!D454&gt;Statistics!C$6,"YES","NO"))</f>
        <v/>
      </c>
      <c r="D454" s="3" t="str">
        <f>IF(ISBLANK('Monitor Data'!E454),"",IF('Monitor Data'!E454&gt;Statistics!D$6,"YES","NO"))</f>
        <v>NO</v>
      </c>
      <c r="E454" s="3" t="str">
        <f>IF(ISBLANK('Monitor Data'!G454),"",IF('Monitor Data'!G454&gt;Statistics!E$6,"YES","NO"))</f>
        <v>NO</v>
      </c>
      <c r="F454" s="3" t="str">
        <f>IF(ISBLANK('Monitor Data'!H454),"",IF('Monitor Data'!H454&gt;Statistics!F$6,"YES","NO"))</f>
        <v/>
      </c>
      <c r="G454" s="3" t="str">
        <f>IF(ISBLANK('Monitor Data'!J454),"",IF('Monitor Data'!J454&gt;Statistics!G$6,"YES","NO"))</f>
        <v/>
      </c>
      <c r="H454" s="3" t="str">
        <f>IF(ISBLANK('Monitor Data'!L454),"",IF('Monitor Data'!L454&gt;Statistics!H$6,"YES","NO"))</f>
        <v/>
      </c>
      <c r="I454" s="3" t="str">
        <f>IF(ISBLANK('Monitor Data'!M454),"",IF('Monitor Data'!M454&gt;Statistics!I$6,"YES","NO"))</f>
        <v>NO</v>
      </c>
      <c r="J454" s="3" t="str">
        <f>IF(ISBLANK('Monitor Data'!O454),"",IF('Monitor Data'!O454&gt;Statistics!J$6,"YES","NO"))</f>
        <v/>
      </c>
      <c r="K454" s="3" t="str">
        <f>IF(ISBLANK('Monitor Data'!P454),"",IF('Monitor Data'!P454&gt;Statistics!K$6,"YES","NO"))</f>
        <v>NO</v>
      </c>
      <c r="L454" s="3" t="str">
        <f>IF(ISBLANK('Monitor Data'!Q454),"",IF('Monitor Data'!Q454&gt;Statistics!L$6,"YES","NO"))</f>
        <v/>
      </c>
      <c r="M454" s="3" t="str">
        <f>IF(ISBLANK('Monitor Data'!R454),"",IF('Monitor Data'!R454&gt;Statistics!M$6,"YES","NO"))</f>
        <v/>
      </c>
      <c r="N454" s="3" t="str">
        <f>IF(ISBLANK('Monitor Data'!S454),"",IF('Monitor Data'!S454&gt;Statistics!N$6,"YES","NO"))</f>
        <v/>
      </c>
    </row>
    <row r="455" spans="1:14" x14ac:dyDescent="0.25">
      <c r="A455" s="8">
        <v>44650</v>
      </c>
      <c r="B455" s="3" t="str">
        <f>IF(ISBLANK('Monitor Data'!B455),"",IF('Monitor Data'!B455&gt;Statistics!B$6,"YES","NO"))</f>
        <v>NO</v>
      </c>
      <c r="C455" s="3" t="str">
        <f>IF(ISBLANK('Monitor Data'!D455),"",IF('Monitor Data'!D455&gt;Statistics!C$6,"YES","NO"))</f>
        <v>NO</v>
      </c>
      <c r="D455" s="3" t="str">
        <f>IF(ISBLANK('Monitor Data'!E455),"",IF('Monitor Data'!E455&gt;Statistics!D$6,"YES","NO"))</f>
        <v>NO</v>
      </c>
      <c r="E455" s="3" t="str">
        <f>IF(ISBLANK('Monitor Data'!G455),"",IF('Monitor Data'!G455&gt;Statistics!E$6,"YES","NO"))</f>
        <v>NO</v>
      </c>
      <c r="F455" s="3" t="str">
        <f>IF(ISBLANK('Monitor Data'!H455),"",IF('Monitor Data'!H455&gt;Statistics!F$6,"YES","NO"))</f>
        <v/>
      </c>
      <c r="G455" s="3" t="str">
        <f>IF(ISBLANK('Monitor Data'!J455),"",IF('Monitor Data'!J455&gt;Statistics!G$6,"YES","NO"))</f>
        <v>NO</v>
      </c>
      <c r="H455" s="3" t="str">
        <f>IF(ISBLANK('Monitor Data'!L455),"",IF('Monitor Data'!L455&gt;Statistics!H$6,"YES","NO"))</f>
        <v>NO</v>
      </c>
      <c r="I455" s="3" t="str">
        <f>IF(ISBLANK('Monitor Data'!M455),"",IF('Monitor Data'!M455&gt;Statistics!I$6,"YES","NO"))</f>
        <v>NO</v>
      </c>
      <c r="J455" s="3" t="str">
        <f>IF(ISBLANK('Monitor Data'!O455),"",IF('Monitor Data'!O455&gt;Statistics!J$6,"YES","NO"))</f>
        <v/>
      </c>
      <c r="K455" s="3" t="str">
        <f>IF(ISBLANK('Monitor Data'!P455),"",IF('Monitor Data'!P455&gt;Statistics!K$6,"YES","NO"))</f>
        <v>NO</v>
      </c>
      <c r="L455" s="3" t="str">
        <f>IF(ISBLANK('Monitor Data'!Q455),"",IF('Monitor Data'!Q455&gt;Statistics!L$6,"YES","NO"))</f>
        <v>NO</v>
      </c>
      <c r="M455" s="3" t="str">
        <f>IF(ISBLANK('Monitor Data'!R455),"",IF('Monitor Data'!R455&gt;Statistics!M$6,"YES","NO"))</f>
        <v>NO</v>
      </c>
      <c r="N455" s="3" t="str">
        <f>IF(ISBLANK('Monitor Data'!S455),"",IF('Monitor Data'!S455&gt;Statistics!N$6,"YES","NO"))</f>
        <v>NO</v>
      </c>
    </row>
    <row r="456" spans="1:14" x14ac:dyDescent="0.25">
      <c r="A456" s="8">
        <v>44651</v>
      </c>
      <c r="B456" s="3" t="str">
        <f>IF(ISBLANK('Monitor Data'!B456),"",IF('Monitor Data'!B456&gt;Statistics!B$6,"YES","NO"))</f>
        <v/>
      </c>
      <c r="C456" s="3" t="str">
        <f>IF(ISBLANK('Monitor Data'!D456),"",IF('Monitor Data'!D456&gt;Statistics!C$6,"YES","NO"))</f>
        <v/>
      </c>
      <c r="D456" s="3" t="str">
        <f>IF(ISBLANK('Monitor Data'!E456),"",IF('Monitor Data'!E456&gt;Statistics!D$6,"YES","NO"))</f>
        <v>NO</v>
      </c>
      <c r="E456" s="3" t="str">
        <f>IF(ISBLANK('Monitor Data'!G456),"",IF('Monitor Data'!G456&gt;Statistics!E$6,"YES","NO"))</f>
        <v>NO</v>
      </c>
      <c r="F456" s="3" t="str">
        <f>IF(ISBLANK('Monitor Data'!H456),"",IF('Monitor Data'!H456&gt;Statistics!F$6,"YES","NO"))</f>
        <v/>
      </c>
      <c r="G456" s="3" t="str">
        <f>IF(ISBLANK('Monitor Data'!J456),"",IF('Monitor Data'!J456&gt;Statistics!G$6,"YES","NO"))</f>
        <v/>
      </c>
      <c r="H456" s="3" t="str">
        <f>IF(ISBLANK('Monitor Data'!L456),"",IF('Monitor Data'!L456&gt;Statistics!H$6,"YES","NO"))</f>
        <v/>
      </c>
      <c r="I456" s="3" t="str">
        <f>IF(ISBLANK('Monitor Data'!M456),"",IF('Monitor Data'!M456&gt;Statistics!I$6,"YES","NO"))</f>
        <v>NO</v>
      </c>
      <c r="J456" s="3" t="str">
        <f>IF(ISBLANK('Monitor Data'!O456),"",IF('Monitor Data'!O456&gt;Statistics!J$6,"YES","NO"))</f>
        <v>NO</v>
      </c>
      <c r="K456" s="3" t="str">
        <f>IF(ISBLANK('Monitor Data'!P456),"",IF('Monitor Data'!P456&gt;Statistics!K$6,"YES","NO"))</f>
        <v>NO</v>
      </c>
      <c r="L456" s="3" t="str">
        <f>IF(ISBLANK('Monitor Data'!Q456),"",IF('Monitor Data'!Q456&gt;Statistics!L$6,"YES","NO"))</f>
        <v/>
      </c>
      <c r="M456" s="3" t="str">
        <f>IF(ISBLANK('Monitor Data'!R456),"",IF('Monitor Data'!R456&gt;Statistics!M$6,"YES","NO"))</f>
        <v/>
      </c>
      <c r="N456" s="3" t="str">
        <f>IF(ISBLANK('Monitor Data'!S456),"",IF('Monitor Data'!S456&gt;Statistics!N$6,"YES","NO"))</f>
        <v/>
      </c>
    </row>
    <row r="457" spans="1:14" x14ac:dyDescent="0.25">
      <c r="A457" s="8">
        <v>44652</v>
      </c>
      <c r="B457" s="3" t="str">
        <f>IF(ISBLANK('Monitor Data'!B457),"",IF('Monitor Data'!B457&gt;Statistics!B$6,"YES","NO"))</f>
        <v/>
      </c>
      <c r="C457" s="3" t="str">
        <f>IF(ISBLANK('Monitor Data'!D457),"",IF('Monitor Data'!D457&gt;Statistics!C$6,"YES","NO"))</f>
        <v/>
      </c>
      <c r="D457" s="3" t="str">
        <f>IF(ISBLANK('Monitor Data'!E457),"",IF('Monitor Data'!E457&gt;Statistics!D$6,"YES","NO"))</f>
        <v>NO</v>
      </c>
      <c r="E457" s="3" t="str">
        <f>IF(ISBLANK('Monitor Data'!G457),"",IF('Monitor Data'!G457&gt;Statistics!E$6,"YES","NO"))</f>
        <v>NO</v>
      </c>
      <c r="F457" s="3" t="str">
        <f>IF(ISBLANK('Monitor Data'!H457),"",IF('Monitor Data'!H457&gt;Statistics!F$6,"YES","NO"))</f>
        <v>NO</v>
      </c>
      <c r="G457" s="3" t="str">
        <f>IF(ISBLANK('Monitor Data'!J457),"",IF('Monitor Data'!J457&gt;Statistics!G$6,"YES","NO"))</f>
        <v/>
      </c>
      <c r="H457" s="3" t="str">
        <f>IF(ISBLANK('Monitor Data'!L457),"",IF('Monitor Data'!L457&gt;Statistics!H$6,"YES","NO"))</f>
        <v/>
      </c>
      <c r="I457" s="3" t="str">
        <f>IF(ISBLANK('Monitor Data'!M457),"",IF('Monitor Data'!M457&gt;Statistics!I$6,"YES","NO"))</f>
        <v>NO</v>
      </c>
      <c r="J457" s="3" t="str">
        <f>IF(ISBLANK('Monitor Data'!O457),"",IF('Monitor Data'!O457&gt;Statistics!J$6,"YES","NO"))</f>
        <v/>
      </c>
      <c r="K457" s="3" t="str">
        <f>IF(ISBLANK('Monitor Data'!P457),"",IF('Monitor Data'!P457&gt;Statistics!K$6,"YES","NO"))</f>
        <v>NO</v>
      </c>
      <c r="L457" s="3" t="str">
        <f>IF(ISBLANK('Monitor Data'!Q457),"",IF('Monitor Data'!Q457&gt;Statistics!L$6,"YES","NO"))</f>
        <v/>
      </c>
      <c r="M457" s="3" t="str">
        <f>IF(ISBLANK('Monitor Data'!R457),"",IF('Monitor Data'!R457&gt;Statistics!M$6,"YES","NO"))</f>
        <v/>
      </c>
      <c r="N457" s="3" t="str">
        <f>IF(ISBLANK('Monitor Data'!S457),"",IF('Monitor Data'!S457&gt;Statistics!N$6,"YES","NO"))</f>
        <v/>
      </c>
    </row>
    <row r="458" spans="1:14" x14ac:dyDescent="0.25">
      <c r="A458" s="8">
        <v>44653</v>
      </c>
      <c r="B458" s="3" t="str">
        <f>IF(ISBLANK('Monitor Data'!B458),"",IF('Monitor Data'!B458&gt;Statistics!B$6,"YES","NO"))</f>
        <v>NO</v>
      </c>
      <c r="C458" s="3" t="str">
        <f>IF(ISBLANK('Monitor Data'!D458),"",IF('Monitor Data'!D458&gt;Statistics!C$6,"YES","NO"))</f>
        <v>NO</v>
      </c>
      <c r="D458" s="3" t="str">
        <f>IF(ISBLANK('Monitor Data'!E458),"",IF('Monitor Data'!E458&gt;Statistics!D$6,"YES","NO"))</f>
        <v>NO</v>
      </c>
      <c r="E458" s="3" t="str">
        <f>IF(ISBLANK('Monitor Data'!G458),"",IF('Monitor Data'!G458&gt;Statistics!E$6,"YES","NO"))</f>
        <v>NO</v>
      </c>
      <c r="F458" s="3" t="str">
        <f>IF(ISBLANK('Monitor Data'!H458),"",IF('Monitor Data'!H458&gt;Statistics!F$6,"YES","NO"))</f>
        <v>NO</v>
      </c>
      <c r="G458" s="3" t="str">
        <f>IF(ISBLANK('Monitor Data'!J458),"",IF('Monitor Data'!J458&gt;Statistics!G$6,"YES","NO"))</f>
        <v>NO</v>
      </c>
      <c r="H458" s="3" t="str">
        <f>IF(ISBLANK('Monitor Data'!L458),"",IF('Monitor Data'!L458&gt;Statistics!H$6,"YES","NO"))</f>
        <v>NO</v>
      </c>
      <c r="I458" s="3" t="str">
        <f>IF(ISBLANK('Monitor Data'!M458),"",IF('Monitor Data'!M458&gt;Statistics!I$6,"YES","NO"))</f>
        <v>NO</v>
      </c>
      <c r="J458" s="3" t="str">
        <f>IF(ISBLANK('Monitor Data'!O458),"",IF('Monitor Data'!O458&gt;Statistics!J$6,"YES","NO"))</f>
        <v>NO</v>
      </c>
      <c r="K458" s="3" t="str">
        <f>IF(ISBLANK('Monitor Data'!P458),"",IF('Monitor Data'!P458&gt;Statistics!K$6,"YES","NO"))</f>
        <v>NO</v>
      </c>
      <c r="L458" s="3" t="str">
        <f>IF(ISBLANK('Monitor Data'!Q458),"",IF('Monitor Data'!Q458&gt;Statistics!L$6,"YES","NO"))</f>
        <v>NO</v>
      </c>
      <c r="M458" s="3" t="str">
        <f>IF(ISBLANK('Monitor Data'!R458),"",IF('Monitor Data'!R458&gt;Statistics!M$6,"YES","NO"))</f>
        <v>NO</v>
      </c>
      <c r="N458" s="3" t="str">
        <f>IF(ISBLANK('Monitor Data'!S458),"",IF('Monitor Data'!S458&gt;Statistics!N$6,"YES","NO"))</f>
        <v>NO</v>
      </c>
    </row>
    <row r="459" spans="1:14" x14ac:dyDescent="0.25">
      <c r="A459" s="8">
        <v>44654</v>
      </c>
      <c r="B459" s="3" t="str">
        <f>IF(ISBLANK('Monitor Data'!B459),"",IF('Monitor Data'!B459&gt;Statistics!B$6,"YES","NO"))</f>
        <v/>
      </c>
      <c r="C459" s="3" t="str">
        <f>IF(ISBLANK('Monitor Data'!D459),"",IF('Monitor Data'!D459&gt;Statistics!C$6,"YES","NO"))</f>
        <v/>
      </c>
      <c r="D459" s="3" t="str">
        <f>IF(ISBLANK('Monitor Data'!E459),"",IF('Monitor Data'!E459&gt;Statistics!D$6,"YES","NO"))</f>
        <v>NO</v>
      </c>
      <c r="E459" s="3" t="str">
        <f>IF(ISBLANK('Monitor Data'!G459),"",IF('Monitor Data'!G459&gt;Statistics!E$6,"YES","NO"))</f>
        <v>NO</v>
      </c>
      <c r="F459" s="3" t="str">
        <f>IF(ISBLANK('Monitor Data'!H459),"",IF('Monitor Data'!H459&gt;Statistics!F$6,"YES","NO"))</f>
        <v/>
      </c>
      <c r="G459" s="3" t="str">
        <f>IF(ISBLANK('Monitor Data'!J459),"",IF('Monitor Data'!J459&gt;Statistics!G$6,"YES","NO"))</f>
        <v/>
      </c>
      <c r="H459" s="3" t="str">
        <f>IF(ISBLANK('Monitor Data'!L459),"",IF('Monitor Data'!L459&gt;Statistics!H$6,"YES","NO"))</f>
        <v/>
      </c>
      <c r="I459" s="3" t="str">
        <f>IF(ISBLANK('Monitor Data'!M459),"",IF('Monitor Data'!M459&gt;Statistics!I$6,"YES","NO"))</f>
        <v>NO</v>
      </c>
      <c r="J459" s="3" t="str">
        <f>IF(ISBLANK('Monitor Data'!O459),"",IF('Monitor Data'!O459&gt;Statistics!J$6,"YES","NO"))</f>
        <v/>
      </c>
      <c r="K459" s="3" t="str">
        <f>IF(ISBLANK('Monitor Data'!P459),"",IF('Monitor Data'!P459&gt;Statistics!K$6,"YES","NO"))</f>
        <v>NO</v>
      </c>
      <c r="L459" s="3" t="str">
        <f>IF(ISBLANK('Monitor Data'!Q459),"",IF('Monitor Data'!Q459&gt;Statistics!L$6,"YES","NO"))</f>
        <v/>
      </c>
      <c r="M459" s="3" t="str">
        <f>IF(ISBLANK('Monitor Data'!R459),"",IF('Monitor Data'!R459&gt;Statistics!M$6,"YES","NO"))</f>
        <v/>
      </c>
      <c r="N459" s="3" t="str">
        <f>IF(ISBLANK('Monitor Data'!S459),"",IF('Monitor Data'!S459&gt;Statistics!N$6,"YES","NO"))</f>
        <v/>
      </c>
    </row>
    <row r="460" spans="1:14" x14ac:dyDescent="0.25">
      <c r="A460" s="8">
        <v>44655</v>
      </c>
      <c r="B460" s="3" t="str">
        <f>IF(ISBLANK('Monitor Data'!B460),"",IF('Monitor Data'!B460&gt;Statistics!B$6,"YES","NO"))</f>
        <v/>
      </c>
      <c r="C460" s="3" t="str">
        <f>IF(ISBLANK('Monitor Data'!D460),"",IF('Monitor Data'!D460&gt;Statistics!C$6,"YES","NO"))</f>
        <v/>
      </c>
      <c r="D460" s="3" t="str">
        <f>IF(ISBLANK('Monitor Data'!E460),"",IF('Monitor Data'!E460&gt;Statistics!D$6,"YES","NO"))</f>
        <v>NO</v>
      </c>
      <c r="E460" s="3" t="str">
        <f>IF(ISBLANK('Monitor Data'!G460),"",IF('Monitor Data'!G460&gt;Statistics!E$6,"YES","NO"))</f>
        <v>NO</v>
      </c>
      <c r="F460" s="3" t="str">
        <f>IF(ISBLANK('Monitor Data'!H460),"",IF('Monitor Data'!H460&gt;Statistics!F$6,"YES","NO"))</f>
        <v/>
      </c>
      <c r="G460" s="3" t="str">
        <f>IF(ISBLANK('Monitor Data'!J460),"",IF('Monitor Data'!J460&gt;Statistics!G$6,"YES","NO"))</f>
        <v/>
      </c>
      <c r="H460" s="3" t="str">
        <f>IF(ISBLANK('Monitor Data'!L460),"",IF('Monitor Data'!L460&gt;Statistics!H$6,"YES","NO"))</f>
        <v/>
      </c>
      <c r="I460" s="3" t="str">
        <f>IF(ISBLANK('Monitor Data'!M460),"",IF('Monitor Data'!M460&gt;Statistics!I$6,"YES","NO"))</f>
        <v>NO</v>
      </c>
      <c r="J460" s="3" t="str">
        <f>IF(ISBLANK('Monitor Data'!O460),"",IF('Monitor Data'!O460&gt;Statistics!J$6,"YES","NO"))</f>
        <v/>
      </c>
      <c r="K460" s="3" t="str">
        <f>IF(ISBLANK('Monitor Data'!P460),"",IF('Monitor Data'!P460&gt;Statistics!K$6,"YES","NO"))</f>
        <v>NO</v>
      </c>
      <c r="L460" s="3" t="str">
        <f>IF(ISBLANK('Monitor Data'!Q460),"",IF('Monitor Data'!Q460&gt;Statistics!L$6,"YES","NO"))</f>
        <v/>
      </c>
      <c r="M460" s="3" t="str">
        <f>IF(ISBLANK('Monitor Data'!R460),"",IF('Monitor Data'!R460&gt;Statistics!M$6,"YES","NO"))</f>
        <v/>
      </c>
      <c r="N460" s="3" t="str">
        <f>IF(ISBLANK('Monitor Data'!S460),"",IF('Monitor Data'!S460&gt;Statistics!N$6,"YES","NO"))</f>
        <v/>
      </c>
    </row>
    <row r="461" spans="1:14" x14ac:dyDescent="0.25">
      <c r="A461" s="8">
        <v>44656</v>
      </c>
      <c r="B461" s="3" t="str">
        <f>IF(ISBLANK('Monitor Data'!B461),"",IF('Monitor Data'!B461&gt;Statistics!B$6,"YES","NO"))</f>
        <v>NO</v>
      </c>
      <c r="C461" s="3" t="str">
        <f>IF(ISBLANK('Monitor Data'!D461),"",IF('Monitor Data'!D461&gt;Statistics!C$6,"YES","NO"))</f>
        <v>NO</v>
      </c>
      <c r="D461" s="3" t="str">
        <f>IF(ISBLANK('Monitor Data'!E461),"",IF('Monitor Data'!E461&gt;Statistics!D$6,"YES","NO"))</f>
        <v>NO</v>
      </c>
      <c r="E461" s="3" t="str">
        <f>IF(ISBLANK('Monitor Data'!G461),"",IF('Monitor Data'!G461&gt;Statistics!E$6,"YES","NO"))</f>
        <v>NO</v>
      </c>
      <c r="F461" s="3" t="str">
        <f>IF(ISBLANK('Monitor Data'!H461),"",IF('Monitor Data'!H461&gt;Statistics!F$6,"YES","NO"))</f>
        <v>NO</v>
      </c>
      <c r="G461" s="3" t="str">
        <f>IF(ISBLANK('Monitor Data'!J461),"",IF('Monitor Data'!J461&gt;Statistics!G$6,"YES","NO"))</f>
        <v>NO</v>
      </c>
      <c r="H461" s="3" t="str">
        <f>IF(ISBLANK('Monitor Data'!L461),"",IF('Monitor Data'!L461&gt;Statistics!H$6,"YES","NO"))</f>
        <v>NO</v>
      </c>
      <c r="I461" s="3" t="str">
        <f>IF(ISBLANK('Monitor Data'!M461),"",IF('Monitor Data'!M461&gt;Statistics!I$6,"YES","NO"))</f>
        <v>NO</v>
      </c>
      <c r="J461" s="3" t="str">
        <f>IF(ISBLANK('Monitor Data'!O461),"",IF('Monitor Data'!O461&gt;Statistics!J$6,"YES","NO"))</f>
        <v>NO</v>
      </c>
      <c r="K461" s="3" t="str">
        <f>IF(ISBLANK('Monitor Data'!P461),"",IF('Monitor Data'!P461&gt;Statistics!K$6,"YES","NO"))</f>
        <v>NO</v>
      </c>
      <c r="L461" s="3" t="str">
        <f>IF(ISBLANK('Monitor Data'!Q461),"",IF('Monitor Data'!Q461&gt;Statistics!L$6,"YES","NO"))</f>
        <v>NO</v>
      </c>
      <c r="M461" s="3" t="str">
        <f>IF(ISBLANK('Monitor Data'!R461),"",IF('Monitor Data'!R461&gt;Statistics!M$6,"YES","NO"))</f>
        <v>NO</v>
      </c>
      <c r="N461" s="3" t="str">
        <f>IF(ISBLANK('Monitor Data'!S461),"",IF('Monitor Data'!S461&gt;Statistics!N$6,"YES","NO"))</f>
        <v>NO</v>
      </c>
    </row>
    <row r="462" spans="1:14" x14ac:dyDescent="0.25">
      <c r="A462" s="8">
        <v>44657</v>
      </c>
      <c r="B462" s="3" t="str">
        <f>IF(ISBLANK('Monitor Data'!B462),"",IF('Monitor Data'!B462&gt;Statistics!B$6,"YES","NO"))</f>
        <v/>
      </c>
      <c r="C462" s="3" t="str">
        <f>IF(ISBLANK('Monitor Data'!D462),"",IF('Monitor Data'!D462&gt;Statistics!C$6,"YES","NO"))</f>
        <v/>
      </c>
      <c r="D462" s="3" t="str">
        <f>IF(ISBLANK('Monitor Data'!E462),"",IF('Monitor Data'!E462&gt;Statistics!D$6,"YES","NO"))</f>
        <v>NO</v>
      </c>
      <c r="E462" s="3" t="str">
        <f>IF(ISBLANK('Monitor Data'!G462),"",IF('Monitor Data'!G462&gt;Statistics!E$6,"YES","NO"))</f>
        <v>NO</v>
      </c>
      <c r="F462" s="3" t="str">
        <f>IF(ISBLANK('Monitor Data'!H462),"",IF('Monitor Data'!H462&gt;Statistics!F$6,"YES","NO"))</f>
        <v/>
      </c>
      <c r="G462" s="3" t="str">
        <f>IF(ISBLANK('Monitor Data'!J462),"",IF('Monitor Data'!J462&gt;Statistics!G$6,"YES","NO"))</f>
        <v/>
      </c>
      <c r="H462" s="3" t="str">
        <f>IF(ISBLANK('Monitor Data'!L462),"",IF('Monitor Data'!L462&gt;Statistics!H$6,"YES","NO"))</f>
        <v/>
      </c>
      <c r="I462" s="3" t="str">
        <f>IF(ISBLANK('Monitor Data'!M462),"",IF('Monitor Data'!M462&gt;Statistics!I$6,"YES","NO"))</f>
        <v>NO</v>
      </c>
      <c r="J462" s="3" t="str">
        <f>IF(ISBLANK('Monitor Data'!O462),"",IF('Monitor Data'!O462&gt;Statistics!J$6,"YES","NO"))</f>
        <v/>
      </c>
      <c r="K462" s="3" t="str">
        <f>IF(ISBLANK('Monitor Data'!P462),"",IF('Monitor Data'!P462&gt;Statistics!K$6,"YES","NO"))</f>
        <v>NO</v>
      </c>
      <c r="L462" s="3" t="str">
        <f>IF(ISBLANK('Monitor Data'!Q462),"",IF('Monitor Data'!Q462&gt;Statistics!L$6,"YES","NO"))</f>
        <v/>
      </c>
      <c r="M462" s="3" t="str">
        <f>IF(ISBLANK('Monitor Data'!R462),"",IF('Monitor Data'!R462&gt;Statistics!M$6,"YES","NO"))</f>
        <v/>
      </c>
      <c r="N462" s="3" t="str">
        <f>IF(ISBLANK('Monitor Data'!S462),"",IF('Monitor Data'!S462&gt;Statistics!N$6,"YES","NO"))</f>
        <v/>
      </c>
    </row>
    <row r="463" spans="1:14" x14ac:dyDescent="0.25">
      <c r="A463" s="8">
        <v>44658</v>
      </c>
      <c r="B463" s="3" t="str">
        <f>IF(ISBLANK('Monitor Data'!B463),"",IF('Monitor Data'!B463&gt;Statistics!B$6,"YES","NO"))</f>
        <v/>
      </c>
      <c r="C463" s="3" t="str">
        <f>IF(ISBLANK('Monitor Data'!D463),"",IF('Monitor Data'!D463&gt;Statistics!C$6,"YES","NO"))</f>
        <v/>
      </c>
      <c r="D463" s="3" t="str">
        <f>IF(ISBLANK('Monitor Data'!E463),"",IF('Monitor Data'!E463&gt;Statistics!D$6,"YES","NO"))</f>
        <v>NO</v>
      </c>
      <c r="E463" s="3" t="str">
        <f>IF(ISBLANK('Monitor Data'!G463),"",IF('Monitor Data'!G463&gt;Statistics!E$6,"YES","NO"))</f>
        <v>NO</v>
      </c>
      <c r="F463" s="3" t="str">
        <f>IF(ISBLANK('Monitor Data'!H463),"",IF('Monitor Data'!H463&gt;Statistics!F$6,"YES","NO"))</f>
        <v/>
      </c>
      <c r="G463" s="3" t="str">
        <f>IF(ISBLANK('Monitor Data'!J463),"",IF('Monitor Data'!J463&gt;Statistics!G$6,"YES","NO"))</f>
        <v/>
      </c>
      <c r="H463" s="3" t="str">
        <f>IF(ISBLANK('Monitor Data'!L463),"",IF('Monitor Data'!L463&gt;Statistics!H$6,"YES","NO"))</f>
        <v/>
      </c>
      <c r="I463" s="3" t="str">
        <f>IF(ISBLANK('Monitor Data'!M463),"",IF('Monitor Data'!M463&gt;Statistics!I$6,"YES","NO"))</f>
        <v>NO</v>
      </c>
      <c r="J463" s="3" t="str">
        <f>IF(ISBLANK('Monitor Data'!O463),"",IF('Monitor Data'!O463&gt;Statistics!J$6,"YES","NO"))</f>
        <v/>
      </c>
      <c r="K463" s="3" t="str">
        <f>IF(ISBLANK('Monitor Data'!P463),"",IF('Monitor Data'!P463&gt;Statistics!K$6,"YES","NO"))</f>
        <v>NO</v>
      </c>
      <c r="L463" s="3" t="str">
        <f>IF(ISBLANK('Monitor Data'!Q463),"",IF('Monitor Data'!Q463&gt;Statistics!L$6,"YES","NO"))</f>
        <v/>
      </c>
      <c r="M463" s="3" t="str">
        <f>IF(ISBLANK('Monitor Data'!R463),"",IF('Monitor Data'!R463&gt;Statistics!M$6,"YES","NO"))</f>
        <v/>
      </c>
      <c r="N463" s="3" t="str">
        <f>IF(ISBLANK('Monitor Data'!S463),"",IF('Monitor Data'!S463&gt;Statistics!N$6,"YES","NO"))</f>
        <v/>
      </c>
    </row>
    <row r="464" spans="1:14" x14ac:dyDescent="0.25">
      <c r="A464" s="8">
        <v>44659</v>
      </c>
      <c r="B464" s="3" t="str">
        <f>IF(ISBLANK('Monitor Data'!B464),"",IF('Monitor Data'!B464&gt;Statistics!B$6,"YES","NO"))</f>
        <v>NO</v>
      </c>
      <c r="C464" s="3" t="str">
        <f>IF(ISBLANK('Monitor Data'!D464),"",IF('Monitor Data'!D464&gt;Statistics!C$6,"YES","NO"))</f>
        <v>NO</v>
      </c>
      <c r="D464" s="3" t="str">
        <f>IF(ISBLANK('Monitor Data'!E464),"",IF('Monitor Data'!E464&gt;Statistics!D$6,"YES","NO"))</f>
        <v>NO</v>
      </c>
      <c r="E464" s="3" t="str">
        <f>IF(ISBLANK('Monitor Data'!G464),"",IF('Monitor Data'!G464&gt;Statistics!E$6,"YES","NO"))</f>
        <v>NO</v>
      </c>
      <c r="F464" s="3" t="str">
        <f>IF(ISBLANK('Monitor Data'!H464),"",IF('Monitor Data'!H464&gt;Statistics!F$6,"YES","NO"))</f>
        <v>NO</v>
      </c>
      <c r="G464" s="3" t="str">
        <f>IF(ISBLANK('Monitor Data'!J464),"",IF('Monitor Data'!J464&gt;Statistics!G$6,"YES","NO"))</f>
        <v>NO</v>
      </c>
      <c r="H464" s="3" t="str">
        <f>IF(ISBLANK('Monitor Data'!L464),"",IF('Monitor Data'!L464&gt;Statistics!H$6,"YES","NO"))</f>
        <v>NO</v>
      </c>
      <c r="I464" s="3" t="str">
        <f>IF(ISBLANK('Monitor Data'!M464),"",IF('Monitor Data'!M464&gt;Statistics!I$6,"YES","NO"))</f>
        <v>NO</v>
      </c>
      <c r="J464" s="3" t="str">
        <f>IF(ISBLANK('Monitor Data'!O464),"",IF('Monitor Data'!O464&gt;Statistics!J$6,"YES","NO"))</f>
        <v>NO</v>
      </c>
      <c r="K464" s="3" t="str">
        <f>IF(ISBLANK('Monitor Data'!P464),"",IF('Monitor Data'!P464&gt;Statistics!K$6,"YES","NO"))</f>
        <v>NO</v>
      </c>
      <c r="L464" s="3" t="str">
        <f>IF(ISBLANK('Monitor Data'!Q464),"",IF('Monitor Data'!Q464&gt;Statistics!L$6,"YES","NO"))</f>
        <v>NO</v>
      </c>
      <c r="M464" s="3" t="str">
        <f>IF(ISBLANK('Monitor Data'!R464),"",IF('Monitor Data'!R464&gt;Statistics!M$6,"YES","NO"))</f>
        <v>NO</v>
      </c>
      <c r="N464" s="3" t="str">
        <f>IF(ISBLANK('Monitor Data'!S464),"",IF('Monitor Data'!S464&gt;Statistics!N$6,"YES","NO"))</f>
        <v>NO</v>
      </c>
    </row>
    <row r="465" spans="1:14" x14ac:dyDescent="0.25">
      <c r="A465" s="8">
        <v>44660</v>
      </c>
      <c r="B465" s="3" t="str">
        <f>IF(ISBLANK('Monitor Data'!B465),"",IF('Monitor Data'!B465&gt;Statistics!B$6,"YES","NO"))</f>
        <v/>
      </c>
      <c r="C465" s="3" t="str">
        <f>IF(ISBLANK('Monitor Data'!D465),"",IF('Monitor Data'!D465&gt;Statistics!C$6,"YES","NO"))</f>
        <v/>
      </c>
      <c r="D465" s="3" t="str">
        <f>IF(ISBLANK('Monitor Data'!E465),"",IF('Monitor Data'!E465&gt;Statistics!D$6,"YES","NO"))</f>
        <v>NO</v>
      </c>
      <c r="E465" s="3" t="str">
        <f>IF(ISBLANK('Monitor Data'!G465),"",IF('Monitor Data'!G465&gt;Statistics!E$6,"YES","NO"))</f>
        <v>NO</v>
      </c>
      <c r="F465" s="3" t="str">
        <f>IF(ISBLANK('Monitor Data'!H465),"",IF('Monitor Data'!H465&gt;Statistics!F$6,"YES","NO"))</f>
        <v/>
      </c>
      <c r="G465" s="3" t="str">
        <f>IF(ISBLANK('Monitor Data'!J465),"",IF('Monitor Data'!J465&gt;Statistics!G$6,"YES","NO"))</f>
        <v/>
      </c>
      <c r="H465" s="3" t="str">
        <f>IF(ISBLANK('Monitor Data'!L465),"",IF('Monitor Data'!L465&gt;Statistics!H$6,"YES","NO"))</f>
        <v/>
      </c>
      <c r="I465" s="3" t="str">
        <f>IF(ISBLANK('Monitor Data'!M465),"",IF('Monitor Data'!M465&gt;Statistics!I$6,"YES","NO"))</f>
        <v>NO</v>
      </c>
      <c r="J465" s="3" t="str">
        <f>IF(ISBLANK('Monitor Data'!O465),"",IF('Monitor Data'!O465&gt;Statistics!J$6,"YES","NO"))</f>
        <v/>
      </c>
      <c r="K465" s="3" t="str">
        <f>IF(ISBLANK('Monitor Data'!P465),"",IF('Monitor Data'!P465&gt;Statistics!K$6,"YES","NO"))</f>
        <v>NO</v>
      </c>
      <c r="L465" s="3" t="str">
        <f>IF(ISBLANK('Monitor Data'!Q465),"",IF('Monitor Data'!Q465&gt;Statistics!L$6,"YES","NO"))</f>
        <v/>
      </c>
      <c r="M465" s="3" t="str">
        <f>IF(ISBLANK('Monitor Data'!R465),"",IF('Monitor Data'!R465&gt;Statistics!M$6,"YES","NO"))</f>
        <v/>
      </c>
      <c r="N465" s="3" t="str">
        <f>IF(ISBLANK('Monitor Data'!S465),"",IF('Monitor Data'!S465&gt;Statistics!N$6,"YES","NO"))</f>
        <v/>
      </c>
    </row>
    <row r="466" spans="1:14" x14ac:dyDescent="0.25">
      <c r="A466" s="8">
        <v>44661</v>
      </c>
      <c r="B466" s="3" t="str">
        <f>IF(ISBLANK('Monitor Data'!B466),"",IF('Monitor Data'!B466&gt;Statistics!B$6,"YES","NO"))</f>
        <v/>
      </c>
      <c r="C466" s="3" t="str">
        <f>IF(ISBLANK('Monitor Data'!D466),"",IF('Monitor Data'!D466&gt;Statistics!C$6,"YES","NO"))</f>
        <v/>
      </c>
      <c r="D466" s="3" t="str">
        <f>IF(ISBLANK('Monitor Data'!E466),"",IF('Monitor Data'!E466&gt;Statistics!D$6,"YES","NO"))</f>
        <v>NO</v>
      </c>
      <c r="E466" s="3" t="str">
        <f>IF(ISBLANK('Monitor Data'!G466),"",IF('Monitor Data'!G466&gt;Statistics!E$6,"YES","NO"))</f>
        <v>NO</v>
      </c>
      <c r="F466" s="3" t="str">
        <f>IF(ISBLANK('Monitor Data'!H466),"",IF('Monitor Data'!H466&gt;Statistics!F$6,"YES","NO"))</f>
        <v/>
      </c>
      <c r="G466" s="3" t="str">
        <f>IF(ISBLANK('Monitor Data'!J466),"",IF('Monitor Data'!J466&gt;Statistics!G$6,"YES","NO"))</f>
        <v/>
      </c>
      <c r="H466" s="3" t="str">
        <f>IF(ISBLANK('Monitor Data'!L466),"",IF('Monitor Data'!L466&gt;Statistics!H$6,"YES","NO"))</f>
        <v/>
      </c>
      <c r="I466" s="3" t="str">
        <f>IF(ISBLANK('Monitor Data'!M466),"",IF('Monitor Data'!M466&gt;Statistics!I$6,"YES","NO"))</f>
        <v>NO</v>
      </c>
      <c r="J466" s="3" t="str">
        <f>IF(ISBLANK('Monitor Data'!O466),"",IF('Monitor Data'!O466&gt;Statistics!J$6,"YES","NO"))</f>
        <v/>
      </c>
      <c r="K466" s="3" t="str">
        <f>IF(ISBLANK('Monitor Data'!P466),"",IF('Monitor Data'!P466&gt;Statistics!K$6,"YES","NO"))</f>
        <v>NO</v>
      </c>
      <c r="L466" s="3" t="str">
        <f>IF(ISBLANK('Monitor Data'!Q466),"",IF('Monitor Data'!Q466&gt;Statistics!L$6,"YES","NO"))</f>
        <v/>
      </c>
      <c r="M466" s="3" t="str">
        <f>IF(ISBLANK('Monitor Data'!R466),"",IF('Monitor Data'!R466&gt;Statistics!M$6,"YES","NO"))</f>
        <v/>
      </c>
      <c r="N466" s="3" t="str">
        <f>IF(ISBLANK('Monitor Data'!S466),"",IF('Monitor Data'!S466&gt;Statistics!N$6,"YES","NO"))</f>
        <v/>
      </c>
    </row>
    <row r="467" spans="1:14" x14ac:dyDescent="0.25">
      <c r="A467" s="8">
        <v>44662</v>
      </c>
      <c r="B467" s="3" t="str">
        <f>IF(ISBLANK('Monitor Data'!B467),"",IF('Monitor Data'!B467&gt;Statistics!B$6,"YES","NO"))</f>
        <v>NO</v>
      </c>
      <c r="C467" s="3" t="str">
        <f>IF(ISBLANK('Monitor Data'!D467),"",IF('Monitor Data'!D467&gt;Statistics!C$6,"YES","NO"))</f>
        <v>NO</v>
      </c>
      <c r="D467" s="3" t="str">
        <f>IF(ISBLANK('Monitor Data'!E467),"",IF('Monitor Data'!E467&gt;Statistics!D$6,"YES","NO"))</f>
        <v>NO</v>
      </c>
      <c r="E467" s="3" t="str">
        <f>IF(ISBLANK('Monitor Data'!G467),"",IF('Monitor Data'!G467&gt;Statistics!E$6,"YES","NO"))</f>
        <v>NO</v>
      </c>
      <c r="F467" s="3" t="str">
        <f>IF(ISBLANK('Monitor Data'!H467),"",IF('Monitor Data'!H467&gt;Statistics!F$6,"YES","NO"))</f>
        <v>NO</v>
      </c>
      <c r="G467" s="3" t="str">
        <f>IF(ISBLANK('Monitor Data'!J467),"",IF('Monitor Data'!J467&gt;Statistics!G$6,"YES","NO"))</f>
        <v>NO</v>
      </c>
      <c r="H467" s="3" t="str">
        <f>IF(ISBLANK('Monitor Data'!L467),"",IF('Monitor Data'!L467&gt;Statistics!H$6,"YES","NO"))</f>
        <v/>
      </c>
      <c r="I467" s="3" t="str">
        <f>IF(ISBLANK('Monitor Data'!M467),"",IF('Monitor Data'!M467&gt;Statistics!I$6,"YES","NO"))</f>
        <v>NO</v>
      </c>
      <c r="J467" s="3" t="str">
        <f>IF(ISBLANK('Monitor Data'!O467),"",IF('Monitor Data'!O467&gt;Statistics!J$6,"YES","NO"))</f>
        <v>NO</v>
      </c>
      <c r="K467" s="3" t="str">
        <f>IF(ISBLANK('Monitor Data'!P467),"",IF('Monitor Data'!P467&gt;Statistics!K$6,"YES","NO"))</f>
        <v>NO</v>
      </c>
      <c r="L467" s="3" t="str">
        <f>IF(ISBLANK('Monitor Data'!Q467),"",IF('Monitor Data'!Q467&gt;Statistics!L$6,"YES","NO"))</f>
        <v>NO</v>
      </c>
      <c r="M467" s="3" t="str">
        <f>IF(ISBLANK('Monitor Data'!R467),"",IF('Monitor Data'!R467&gt;Statistics!M$6,"YES","NO"))</f>
        <v>NO</v>
      </c>
      <c r="N467" s="3" t="str">
        <f>IF(ISBLANK('Monitor Data'!S467),"",IF('Monitor Data'!S467&gt;Statistics!N$6,"YES","NO"))</f>
        <v>NO</v>
      </c>
    </row>
    <row r="468" spans="1:14" x14ac:dyDescent="0.25">
      <c r="A468" s="8">
        <v>44663</v>
      </c>
      <c r="B468" s="3" t="str">
        <f>IF(ISBLANK('Monitor Data'!B468),"",IF('Monitor Data'!B468&gt;Statistics!B$6,"YES","NO"))</f>
        <v/>
      </c>
      <c r="C468" s="3" t="str">
        <f>IF(ISBLANK('Monitor Data'!D468),"",IF('Monitor Data'!D468&gt;Statistics!C$6,"YES","NO"))</f>
        <v/>
      </c>
      <c r="D468" s="3" t="str">
        <f>IF(ISBLANK('Monitor Data'!E468),"",IF('Monitor Data'!E468&gt;Statistics!D$6,"YES","NO"))</f>
        <v>NO</v>
      </c>
      <c r="E468" s="3" t="str">
        <f>IF(ISBLANK('Monitor Data'!G468),"",IF('Monitor Data'!G468&gt;Statistics!E$6,"YES","NO"))</f>
        <v>NO</v>
      </c>
      <c r="F468" s="3" t="str">
        <f>IF(ISBLANK('Monitor Data'!H468),"",IF('Monitor Data'!H468&gt;Statistics!F$6,"YES","NO"))</f>
        <v/>
      </c>
      <c r="G468" s="3" t="str">
        <f>IF(ISBLANK('Monitor Data'!J468),"",IF('Monitor Data'!J468&gt;Statistics!G$6,"YES","NO"))</f>
        <v/>
      </c>
      <c r="H468" s="3" t="str">
        <f>IF(ISBLANK('Monitor Data'!L468),"",IF('Monitor Data'!L468&gt;Statistics!H$6,"YES","NO"))</f>
        <v/>
      </c>
      <c r="I468" s="3" t="str">
        <f>IF(ISBLANK('Monitor Data'!M468),"",IF('Monitor Data'!M468&gt;Statistics!I$6,"YES","NO"))</f>
        <v>NO</v>
      </c>
      <c r="J468" s="3" t="str">
        <f>IF(ISBLANK('Monitor Data'!O468),"",IF('Monitor Data'!O468&gt;Statistics!J$6,"YES","NO"))</f>
        <v/>
      </c>
      <c r="K468" s="3" t="str">
        <f>IF(ISBLANK('Monitor Data'!P468),"",IF('Monitor Data'!P468&gt;Statistics!K$6,"YES","NO"))</f>
        <v>NO</v>
      </c>
      <c r="L468" s="3" t="str">
        <f>IF(ISBLANK('Monitor Data'!Q468),"",IF('Monitor Data'!Q468&gt;Statistics!L$6,"YES","NO"))</f>
        <v/>
      </c>
      <c r="M468" s="3" t="str">
        <f>IF(ISBLANK('Monitor Data'!R468),"",IF('Monitor Data'!R468&gt;Statistics!M$6,"YES","NO"))</f>
        <v/>
      </c>
      <c r="N468" s="3" t="str">
        <f>IF(ISBLANK('Monitor Data'!S468),"",IF('Monitor Data'!S468&gt;Statistics!N$6,"YES","NO"))</f>
        <v/>
      </c>
    </row>
    <row r="469" spans="1:14" x14ac:dyDescent="0.25">
      <c r="A469" s="8">
        <v>44664</v>
      </c>
      <c r="B469" s="3" t="str">
        <f>IF(ISBLANK('Monitor Data'!B469),"",IF('Monitor Data'!B469&gt;Statistics!B$6,"YES","NO"))</f>
        <v/>
      </c>
      <c r="C469" s="3" t="str">
        <f>IF(ISBLANK('Monitor Data'!D469),"",IF('Monitor Data'!D469&gt;Statistics!C$6,"YES","NO"))</f>
        <v/>
      </c>
      <c r="D469" s="3" t="str">
        <f>IF(ISBLANK('Monitor Data'!E469),"",IF('Monitor Data'!E469&gt;Statistics!D$6,"YES","NO"))</f>
        <v>NO</v>
      </c>
      <c r="E469" s="3" t="str">
        <f>IF(ISBLANK('Monitor Data'!G469),"",IF('Monitor Data'!G469&gt;Statistics!E$6,"YES","NO"))</f>
        <v>NO</v>
      </c>
      <c r="F469" s="3" t="str">
        <f>IF(ISBLANK('Monitor Data'!H469),"",IF('Monitor Data'!H469&gt;Statistics!F$6,"YES","NO"))</f>
        <v/>
      </c>
      <c r="G469" s="3" t="str">
        <f>IF(ISBLANK('Monitor Data'!J469),"",IF('Monitor Data'!J469&gt;Statistics!G$6,"YES","NO"))</f>
        <v/>
      </c>
      <c r="H469" s="3" t="str">
        <f>IF(ISBLANK('Monitor Data'!L469),"",IF('Monitor Data'!L469&gt;Statistics!H$6,"YES","NO"))</f>
        <v/>
      </c>
      <c r="I469" s="3" t="str">
        <f>IF(ISBLANK('Monitor Data'!M469),"",IF('Monitor Data'!M469&gt;Statistics!I$6,"YES","NO"))</f>
        <v>NO</v>
      </c>
      <c r="J469" s="3" t="str">
        <f>IF(ISBLANK('Monitor Data'!O469),"",IF('Monitor Data'!O469&gt;Statistics!J$6,"YES","NO"))</f>
        <v/>
      </c>
      <c r="K469" s="3" t="str">
        <f>IF(ISBLANK('Monitor Data'!P469),"",IF('Monitor Data'!P469&gt;Statistics!K$6,"YES","NO"))</f>
        <v>NO</v>
      </c>
      <c r="L469" s="3" t="str">
        <f>IF(ISBLANK('Monitor Data'!Q469),"",IF('Monitor Data'!Q469&gt;Statistics!L$6,"YES","NO"))</f>
        <v/>
      </c>
      <c r="M469" s="3" t="str">
        <f>IF(ISBLANK('Monitor Data'!R469),"",IF('Monitor Data'!R469&gt;Statistics!M$6,"YES","NO"))</f>
        <v/>
      </c>
      <c r="N469" s="3" t="str">
        <f>IF(ISBLANK('Monitor Data'!S469),"",IF('Monitor Data'!S469&gt;Statistics!N$6,"YES","NO"))</f>
        <v/>
      </c>
    </row>
    <row r="470" spans="1:14" x14ac:dyDescent="0.25">
      <c r="A470" s="8">
        <v>44665</v>
      </c>
      <c r="B470" s="3" t="str">
        <f>IF(ISBLANK('Monitor Data'!B470),"",IF('Monitor Data'!B470&gt;Statistics!B$6,"YES","NO"))</f>
        <v>NO</v>
      </c>
      <c r="C470" s="3" t="str">
        <f>IF(ISBLANK('Monitor Data'!D470),"",IF('Monitor Data'!D470&gt;Statistics!C$6,"YES","NO"))</f>
        <v>NO</v>
      </c>
      <c r="D470" s="3" t="str">
        <f>IF(ISBLANK('Monitor Data'!E470),"",IF('Monitor Data'!E470&gt;Statistics!D$6,"YES","NO"))</f>
        <v>NO</v>
      </c>
      <c r="E470" s="3" t="str">
        <f>IF(ISBLANK('Monitor Data'!G470),"",IF('Monitor Data'!G470&gt;Statistics!E$6,"YES","NO"))</f>
        <v>NO</v>
      </c>
      <c r="F470" s="3" t="str">
        <f>IF(ISBLANK('Monitor Data'!H470),"",IF('Monitor Data'!H470&gt;Statistics!F$6,"YES","NO"))</f>
        <v>NO</v>
      </c>
      <c r="G470" s="3" t="str">
        <f>IF(ISBLANK('Monitor Data'!J470),"",IF('Monitor Data'!J470&gt;Statistics!G$6,"YES","NO"))</f>
        <v>NO</v>
      </c>
      <c r="H470" s="3" t="str">
        <f>IF(ISBLANK('Monitor Data'!L470),"",IF('Monitor Data'!L470&gt;Statistics!H$6,"YES","NO"))</f>
        <v/>
      </c>
      <c r="I470" s="3" t="str">
        <f>IF(ISBLANK('Monitor Data'!M470),"",IF('Monitor Data'!M470&gt;Statistics!I$6,"YES","NO"))</f>
        <v>NO</v>
      </c>
      <c r="J470" s="3" t="str">
        <f>IF(ISBLANK('Monitor Data'!O470),"",IF('Monitor Data'!O470&gt;Statistics!J$6,"YES","NO"))</f>
        <v>NO</v>
      </c>
      <c r="K470" s="3" t="str">
        <f>IF(ISBLANK('Monitor Data'!P470),"",IF('Monitor Data'!P470&gt;Statistics!K$6,"YES","NO"))</f>
        <v>NO</v>
      </c>
      <c r="L470" s="3" t="str">
        <f>IF(ISBLANK('Monitor Data'!Q470),"",IF('Monitor Data'!Q470&gt;Statistics!L$6,"YES","NO"))</f>
        <v>NO</v>
      </c>
      <c r="M470" s="3" t="str">
        <f>IF(ISBLANK('Monitor Data'!R470),"",IF('Monitor Data'!R470&gt;Statistics!M$6,"YES","NO"))</f>
        <v>NO</v>
      </c>
      <c r="N470" s="3" t="str">
        <f>IF(ISBLANK('Monitor Data'!S470),"",IF('Monitor Data'!S470&gt;Statistics!N$6,"YES","NO"))</f>
        <v>NO</v>
      </c>
    </row>
    <row r="471" spans="1:14" x14ac:dyDescent="0.25">
      <c r="A471" s="8">
        <v>44666</v>
      </c>
      <c r="B471" s="3" t="str">
        <f>IF(ISBLANK('Monitor Data'!B471),"",IF('Monitor Data'!B471&gt;Statistics!B$6,"YES","NO"))</f>
        <v/>
      </c>
      <c r="C471" s="3" t="str">
        <f>IF(ISBLANK('Monitor Data'!D471),"",IF('Monitor Data'!D471&gt;Statistics!C$6,"YES","NO"))</f>
        <v/>
      </c>
      <c r="D471" s="3" t="str">
        <f>IF(ISBLANK('Monitor Data'!E471),"",IF('Monitor Data'!E471&gt;Statistics!D$6,"YES","NO"))</f>
        <v>NO</v>
      </c>
      <c r="E471" s="3" t="str">
        <f>IF(ISBLANK('Monitor Data'!G471),"",IF('Monitor Data'!G471&gt;Statistics!E$6,"YES","NO"))</f>
        <v>NO</v>
      </c>
      <c r="F471" s="3" t="str">
        <f>IF(ISBLANK('Monitor Data'!H471),"",IF('Monitor Data'!H471&gt;Statistics!F$6,"YES","NO"))</f>
        <v/>
      </c>
      <c r="G471" s="3" t="str">
        <f>IF(ISBLANK('Monitor Data'!J471),"",IF('Monitor Data'!J471&gt;Statistics!G$6,"YES","NO"))</f>
        <v/>
      </c>
      <c r="H471" s="3" t="str">
        <f>IF(ISBLANK('Monitor Data'!L471),"",IF('Monitor Data'!L471&gt;Statistics!H$6,"YES","NO"))</f>
        <v>NO</v>
      </c>
      <c r="I471" s="3" t="str">
        <f>IF(ISBLANK('Monitor Data'!M471),"",IF('Monitor Data'!M471&gt;Statistics!I$6,"YES","NO"))</f>
        <v>NO</v>
      </c>
      <c r="J471" s="3" t="str">
        <f>IF(ISBLANK('Monitor Data'!O471),"",IF('Monitor Data'!O471&gt;Statistics!J$6,"YES","NO"))</f>
        <v/>
      </c>
      <c r="K471" s="3" t="str">
        <f>IF(ISBLANK('Monitor Data'!P471),"",IF('Monitor Data'!P471&gt;Statistics!K$6,"YES","NO"))</f>
        <v>NO</v>
      </c>
      <c r="L471" s="3" t="str">
        <f>IF(ISBLANK('Monitor Data'!Q471),"",IF('Monitor Data'!Q471&gt;Statistics!L$6,"YES","NO"))</f>
        <v/>
      </c>
      <c r="M471" s="3" t="str">
        <f>IF(ISBLANK('Monitor Data'!R471),"",IF('Monitor Data'!R471&gt;Statistics!M$6,"YES","NO"))</f>
        <v/>
      </c>
      <c r="N471" s="3" t="str">
        <f>IF(ISBLANK('Monitor Data'!S471),"",IF('Monitor Data'!S471&gt;Statistics!N$6,"YES","NO"))</f>
        <v/>
      </c>
    </row>
    <row r="472" spans="1:14" x14ac:dyDescent="0.25">
      <c r="A472" s="8">
        <v>44667</v>
      </c>
      <c r="B472" s="3" t="str">
        <f>IF(ISBLANK('Monitor Data'!B472),"",IF('Monitor Data'!B472&gt;Statistics!B$6,"YES","NO"))</f>
        <v/>
      </c>
      <c r="C472" s="3" t="str">
        <f>IF(ISBLANK('Monitor Data'!D472),"",IF('Monitor Data'!D472&gt;Statistics!C$6,"YES","NO"))</f>
        <v/>
      </c>
      <c r="D472" s="3" t="str">
        <f>IF(ISBLANK('Monitor Data'!E472),"",IF('Monitor Data'!E472&gt;Statistics!D$6,"YES","NO"))</f>
        <v>NO</v>
      </c>
      <c r="E472" s="3" t="str">
        <f>IF(ISBLANK('Monitor Data'!G472),"",IF('Monitor Data'!G472&gt;Statistics!E$6,"YES","NO"))</f>
        <v>NO</v>
      </c>
      <c r="F472" s="3" t="str">
        <f>IF(ISBLANK('Monitor Data'!H472),"",IF('Monitor Data'!H472&gt;Statistics!F$6,"YES","NO"))</f>
        <v/>
      </c>
      <c r="G472" s="3" t="str">
        <f>IF(ISBLANK('Monitor Data'!J472),"",IF('Monitor Data'!J472&gt;Statistics!G$6,"YES","NO"))</f>
        <v/>
      </c>
      <c r="H472" s="3" t="str">
        <f>IF(ISBLANK('Monitor Data'!L472),"",IF('Monitor Data'!L472&gt;Statistics!H$6,"YES","NO"))</f>
        <v/>
      </c>
      <c r="I472" s="3" t="str">
        <f>IF(ISBLANK('Monitor Data'!M472),"",IF('Monitor Data'!M472&gt;Statistics!I$6,"YES","NO"))</f>
        <v>NO</v>
      </c>
      <c r="J472" s="3" t="str">
        <f>IF(ISBLANK('Monitor Data'!O472),"",IF('Monitor Data'!O472&gt;Statistics!J$6,"YES","NO"))</f>
        <v/>
      </c>
      <c r="K472" s="3" t="str">
        <f>IF(ISBLANK('Monitor Data'!P472),"",IF('Monitor Data'!P472&gt;Statistics!K$6,"YES","NO"))</f>
        <v>NO</v>
      </c>
      <c r="L472" s="3" t="str">
        <f>IF(ISBLANK('Monitor Data'!Q472),"",IF('Monitor Data'!Q472&gt;Statistics!L$6,"YES","NO"))</f>
        <v/>
      </c>
      <c r="M472" s="3" t="str">
        <f>IF(ISBLANK('Monitor Data'!R472),"",IF('Monitor Data'!R472&gt;Statistics!M$6,"YES","NO"))</f>
        <v/>
      </c>
      <c r="N472" s="3" t="str">
        <f>IF(ISBLANK('Monitor Data'!S472),"",IF('Monitor Data'!S472&gt;Statistics!N$6,"YES","NO"))</f>
        <v/>
      </c>
    </row>
    <row r="473" spans="1:14" x14ac:dyDescent="0.25">
      <c r="A473" s="8">
        <v>44668</v>
      </c>
      <c r="B473" s="3" t="str">
        <f>IF(ISBLANK('Monitor Data'!B473),"",IF('Monitor Data'!B473&gt;Statistics!B$6,"YES","NO"))</f>
        <v>NO</v>
      </c>
      <c r="C473" s="3" t="str">
        <f>IF(ISBLANK('Monitor Data'!D473),"",IF('Monitor Data'!D473&gt;Statistics!C$6,"YES","NO"))</f>
        <v>NO</v>
      </c>
      <c r="D473" s="3" t="str">
        <f>IF(ISBLANK('Monitor Data'!E473),"",IF('Monitor Data'!E473&gt;Statistics!D$6,"YES","NO"))</f>
        <v>NO</v>
      </c>
      <c r="E473" s="3" t="str">
        <f>IF(ISBLANK('Monitor Data'!G473),"",IF('Monitor Data'!G473&gt;Statistics!E$6,"YES","NO"))</f>
        <v>NO</v>
      </c>
      <c r="F473" s="3" t="str">
        <f>IF(ISBLANK('Monitor Data'!H473),"",IF('Monitor Data'!H473&gt;Statistics!F$6,"YES","NO"))</f>
        <v>NO</v>
      </c>
      <c r="G473" s="3" t="str">
        <f>IF(ISBLANK('Monitor Data'!J473),"",IF('Monitor Data'!J473&gt;Statistics!G$6,"YES","NO"))</f>
        <v>NO</v>
      </c>
      <c r="H473" s="3" t="str">
        <f>IF(ISBLANK('Monitor Data'!L473),"",IF('Monitor Data'!L473&gt;Statistics!H$6,"YES","NO"))</f>
        <v/>
      </c>
      <c r="I473" s="3" t="str">
        <f>IF(ISBLANK('Monitor Data'!M473),"",IF('Monitor Data'!M473&gt;Statistics!I$6,"YES","NO"))</f>
        <v>NO</v>
      </c>
      <c r="J473" s="3" t="str">
        <f>IF(ISBLANK('Monitor Data'!O473),"",IF('Monitor Data'!O473&gt;Statistics!J$6,"YES","NO"))</f>
        <v>NO</v>
      </c>
      <c r="K473" s="3" t="str">
        <f>IF(ISBLANK('Monitor Data'!P473),"",IF('Monitor Data'!P473&gt;Statistics!K$6,"YES","NO"))</f>
        <v>NO</v>
      </c>
      <c r="L473" s="3" t="str">
        <f>IF(ISBLANK('Monitor Data'!Q473),"",IF('Monitor Data'!Q473&gt;Statistics!L$6,"YES","NO"))</f>
        <v>NO</v>
      </c>
      <c r="M473" s="3" t="str">
        <f>IF(ISBLANK('Monitor Data'!R473),"",IF('Monitor Data'!R473&gt;Statistics!M$6,"YES","NO"))</f>
        <v>NO</v>
      </c>
      <c r="N473" s="3" t="str">
        <f>IF(ISBLANK('Monitor Data'!S473),"",IF('Monitor Data'!S473&gt;Statistics!N$6,"YES","NO"))</f>
        <v>NO</v>
      </c>
    </row>
    <row r="474" spans="1:14" x14ac:dyDescent="0.25">
      <c r="A474" s="8">
        <v>44669</v>
      </c>
      <c r="B474" s="3" t="str">
        <f>IF(ISBLANK('Monitor Data'!B474),"",IF('Monitor Data'!B474&gt;Statistics!B$6,"YES","NO"))</f>
        <v/>
      </c>
      <c r="C474" s="3" t="str">
        <f>IF(ISBLANK('Monitor Data'!D474),"",IF('Monitor Data'!D474&gt;Statistics!C$6,"YES","NO"))</f>
        <v/>
      </c>
      <c r="D474" s="3" t="str">
        <f>IF(ISBLANK('Monitor Data'!E474),"",IF('Monitor Data'!E474&gt;Statistics!D$6,"YES","NO"))</f>
        <v>NO</v>
      </c>
      <c r="E474" s="3" t="str">
        <f>IF(ISBLANK('Monitor Data'!G474),"",IF('Monitor Data'!G474&gt;Statistics!E$6,"YES","NO"))</f>
        <v>NO</v>
      </c>
      <c r="F474" s="3" t="str">
        <f>IF(ISBLANK('Monitor Data'!H474),"",IF('Monitor Data'!H474&gt;Statistics!F$6,"YES","NO"))</f>
        <v/>
      </c>
      <c r="G474" s="3" t="str">
        <f>IF(ISBLANK('Monitor Data'!J474),"",IF('Monitor Data'!J474&gt;Statistics!G$6,"YES","NO"))</f>
        <v/>
      </c>
      <c r="H474" s="3" t="str">
        <f>IF(ISBLANK('Monitor Data'!L474),"",IF('Monitor Data'!L474&gt;Statistics!H$6,"YES","NO"))</f>
        <v>NO</v>
      </c>
      <c r="I474" s="3" t="str">
        <f>IF(ISBLANK('Monitor Data'!M474),"",IF('Monitor Data'!M474&gt;Statistics!I$6,"YES","NO"))</f>
        <v>NO</v>
      </c>
      <c r="J474" s="3" t="str">
        <f>IF(ISBLANK('Monitor Data'!O474),"",IF('Monitor Data'!O474&gt;Statistics!J$6,"YES","NO"))</f>
        <v/>
      </c>
      <c r="K474" s="3" t="str">
        <f>IF(ISBLANK('Monitor Data'!P474),"",IF('Monitor Data'!P474&gt;Statistics!K$6,"YES","NO"))</f>
        <v>NO</v>
      </c>
      <c r="L474" s="3" t="str">
        <f>IF(ISBLANK('Monitor Data'!Q474),"",IF('Monitor Data'!Q474&gt;Statistics!L$6,"YES","NO"))</f>
        <v/>
      </c>
      <c r="M474" s="3" t="str">
        <f>IF(ISBLANK('Monitor Data'!R474),"",IF('Monitor Data'!R474&gt;Statistics!M$6,"YES","NO"))</f>
        <v/>
      </c>
      <c r="N474" s="3" t="str">
        <f>IF(ISBLANK('Monitor Data'!S474),"",IF('Monitor Data'!S474&gt;Statistics!N$6,"YES","NO"))</f>
        <v/>
      </c>
    </row>
    <row r="475" spans="1:14" x14ac:dyDescent="0.25">
      <c r="A475" s="8">
        <v>44670</v>
      </c>
      <c r="B475" s="3" t="str">
        <f>IF(ISBLANK('Monitor Data'!B475),"",IF('Monitor Data'!B475&gt;Statistics!B$6,"YES","NO"))</f>
        <v/>
      </c>
      <c r="C475" s="3" t="str">
        <f>IF(ISBLANK('Monitor Data'!D475),"",IF('Monitor Data'!D475&gt;Statistics!C$6,"YES","NO"))</f>
        <v/>
      </c>
      <c r="D475" s="3" t="str">
        <f>IF(ISBLANK('Monitor Data'!E475),"",IF('Monitor Data'!E475&gt;Statistics!D$6,"YES","NO"))</f>
        <v>NO</v>
      </c>
      <c r="E475" s="3" t="str">
        <f>IF(ISBLANK('Monitor Data'!G475),"",IF('Monitor Data'!G475&gt;Statistics!E$6,"YES","NO"))</f>
        <v>NO</v>
      </c>
      <c r="F475" s="3" t="str">
        <f>IF(ISBLANK('Monitor Data'!H475),"",IF('Monitor Data'!H475&gt;Statistics!F$6,"YES","NO"))</f>
        <v/>
      </c>
      <c r="G475" s="3" t="str">
        <f>IF(ISBLANK('Monitor Data'!J475),"",IF('Monitor Data'!J475&gt;Statistics!G$6,"YES","NO"))</f>
        <v/>
      </c>
      <c r="H475" s="3" t="str">
        <f>IF(ISBLANK('Monitor Data'!L475),"",IF('Monitor Data'!L475&gt;Statistics!H$6,"YES","NO"))</f>
        <v/>
      </c>
      <c r="I475" s="3" t="str">
        <f>IF(ISBLANK('Monitor Data'!M475),"",IF('Monitor Data'!M475&gt;Statistics!I$6,"YES","NO"))</f>
        <v>NO</v>
      </c>
      <c r="J475" s="3" t="str">
        <f>IF(ISBLANK('Monitor Data'!O475),"",IF('Monitor Data'!O475&gt;Statistics!J$6,"YES","NO"))</f>
        <v/>
      </c>
      <c r="K475" s="3" t="str">
        <f>IF(ISBLANK('Monitor Data'!P475),"",IF('Monitor Data'!P475&gt;Statistics!K$6,"YES","NO"))</f>
        <v>NO</v>
      </c>
      <c r="L475" s="3" t="str">
        <f>IF(ISBLANK('Monitor Data'!Q475),"",IF('Monitor Data'!Q475&gt;Statistics!L$6,"YES","NO"))</f>
        <v/>
      </c>
      <c r="M475" s="3" t="str">
        <f>IF(ISBLANK('Monitor Data'!R475),"",IF('Monitor Data'!R475&gt;Statistics!M$6,"YES","NO"))</f>
        <v/>
      </c>
      <c r="N475" s="3" t="str">
        <f>IF(ISBLANK('Monitor Data'!S475),"",IF('Monitor Data'!S475&gt;Statistics!N$6,"YES","NO"))</f>
        <v/>
      </c>
    </row>
    <row r="476" spans="1:14" x14ac:dyDescent="0.25">
      <c r="A476" s="8">
        <v>44671</v>
      </c>
      <c r="B476" s="3" t="str">
        <f>IF(ISBLANK('Monitor Data'!B476),"",IF('Monitor Data'!B476&gt;Statistics!B$6,"YES","NO"))</f>
        <v>NO</v>
      </c>
      <c r="C476" s="3" t="str">
        <f>IF(ISBLANK('Monitor Data'!D476),"",IF('Monitor Data'!D476&gt;Statistics!C$6,"YES","NO"))</f>
        <v>NO</v>
      </c>
      <c r="D476" s="3" t="str">
        <f>IF(ISBLANK('Monitor Data'!E476),"",IF('Monitor Data'!E476&gt;Statistics!D$6,"YES","NO"))</f>
        <v>NO</v>
      </c>
      <c r="E476" s="3" t="str">
        <f>IF(ISBLANK('Monitor Data'!G476),"",IF('Monitor Data'!G476&gt;Statistics!E$6,"YES","NO"))</f>
        <v>NO</v>
      </c>
      <c r="F476" s="3" t="str">
        <f>IF(ISBLANK('Monitor Data'!H476),"",IF('Monitor Data'!H476&gt;Statistics!F$6,"YES","NO"))</f>
        <v>NO</v>
      </c>
      <c r="G476" s="3" t="str">
        <f>IF(ISBLANK('Monitor Data'!J476),"",IF('Monitor Data'!J476&gt;Statistics!G$6,"YES","NO"))</f>
        <v>NO</v>
      </c>
      <c r="H476" s="3" t="str">
        <f>IF(ISBLANK('Monitor Data'!L476),"",IF('Monitor Data'!L476&gt;Statistics!H$6,"YES","NO"))</f>
        <v/>
      </c>
      <c r="I476" s="3" t="str">
        <f>IF(ISBLANK('Monitor Data'!M476),"",IF('Monitor Data'!M476&gt;Statistics!I$6,"YES","NO"))</f>
        <v>NO</v>
      </c>
      <c r="J476" s="3" t="str">
        <f>IF(ISBLANK('Monitor Data'!O476),"",IF('Monitor Data'!O476&gt;Statistics!J$6,"YES","NO"))</f>
        <v>NO</v>
      </c>
      <c r="K476" s="3" t="str">
        <f>IF(ISBLANK('Monitor Data'!P476),"",IF('Monitor Data'!P476&gt;Statistics!K$6,"YES","NO"))</f>
        <v>NO</v>
      </c>
      <c r="L476" s="3" t="str">
        <f>IF(ISBLANK('Monitor Data'!Q476),"",IF('Monitor Data'!Q476&gt;Statistics!L$6,"YES","NO"))</f>
        <v>NO</v>
      </c>
      <c r="M476" s="3" t="str">
        <f>IF(ISBLANK('Monitor Data'!R476),"",IF('Monitor Data'!R476&gt;Statistics!M$6,"YES","NO"))</f>
        <v>NO</v>
      </c>
      <c r="N476" s="3" t="str">
        <f>IF(ISBLANK('Monitor Data'!S476),"",IF('Monitor Data'!S476&gt;Statistics!N$6,"YES","NO"))</f>
        <v>NO</v>
      </c>
    </row>
    <row r="477" spans="1:14" x14ac:dyDescent="0.25">
      <c r="A477" s="8">
        <v>44672</v>
      </c>
      <c r="B477" s="3" t="str">
        <f>IF(ISBLANK('Monitor Data'!B477),"",IF('Monitor Data'!B477&gt;Statistics!B$6,"YES","NO"))</f>
        <v/>
      </c>
      <c r="C477" s="3" t="str">
        <f>IF(ISBLANK('Monitor Data'!D477),"",IF('Monitor Data'!D477&gt;Statistics!C$6,"YES","NO"))</f>
        <v/>
      </c>
      <c r="D477" s="3" t="str">
        <f>IF(ISBLANK('Monitor Data'!E477),"",IF('Monitor Data'!E477&gt;Statistics!D$6,"YES","NO"))</f>
        <v>NO</v>
      </c>
      <c r="E477" s="3" t="str">
        <f>IF(ISBLANK('Monitor Data'!G477),"",IF('Monitor Data'!G477&gt;Statistics!E$6,"YES","NO"))</f>
        <v>NO</v>
      </c>
      <c r="F477" s="3" t="str">
        <f>IF(ISBLANK('Monitor Data'!H477),"",IF('Monitor Data'!H477&gt;Statistics!F$6,"YES","NO"))</f>
        <v/>
      </c>
      <c r="G477" s="3" t="str">
        <f>IF(ISBLANK('Monitor Data'!J477),"",IF('Monitor Data'!J477&gt;Statistics!G$6,"YES","NO"))</f>
        <v/>
      </c>
      <c r="H477" s="3" t="str">
        <f>IF(ISBLANK('Monitor Data'!L477),"",IF('Monitor Data'!L477&gt;Statistics!H$6,"YES","NO"))</f>
        <v/>
      </c>
      <c r="I477" s="3" t="str">
        <f>IF(ISBLANK('Monitor Data'!M477),"",IF('Monitor Data'!M477&gt;Statistics!I$6,"YES","NO"))</f>
        <v>NO</v>
      </c>
      <c r="J477" s="3" t="str">
        <f>IF(ISBLANK('Monitor Data'!O477),"",IF('Monitor Data'!O477&gt;Statistics!J$6,"YES","NO"))</f>
        <v/>
      </c>
      <c r="K477" s="3" t="str">
        <f>IF(ISBLANK('Monitor Data'!P477),"",IF('Monitor Data'!P477&gt;Statistics!K$6,"YES","NO"))</f>
        <v>NO</v>
      </c>
      <c r="L477" s="3" t="str">
        <f>IF(ISBLANK('Monitor Data'!Q477),"",IF('Monitor Data'!Q477&gt;Statistics!L$6,"YES","NO"))</f>
        <v/>
      </c>
      <c r="M477" s="3" t="str">
        <f>IF(ISBLANK('Monitor Data'!R477),"",IF('Monitor Data'!R477&gt;Statistics!M$6,"YES","NO"))</f>
        <v/>
      </c>
      <c r="N477" s="3" t="str">
        <f>IF(ISBLANK('Monitor Data'!S477),"",IF('Monitor Data'!S477&gt;Statistics!N$6,"YES","NO"))</f>
        <v/>
      </c>
    </row>
    <row r="478" spans="1:14" x14ac:dyDescent="0.25">
      <c r="A478" s="8">
        <v>44673</v>
      </c>
      <c r="B478" s="3" t="str">
        <f>IF(ISBLANK('Monitor Data'!B478),"",IF('Monitor Data'!B478&gt;Statistics!B$6,"YES","NO"))</f>
        <v/>
      </c>
      <c r="C478" s="3" t="str">
        <f>IF(ISBLANK('Monitor Data'!D478),"",IF('Monitor Data'!D478&gt;Statistics!C$6,"YES","NO"))</f>
        <v/>
      </c>
      <c r="D478" s="3" t="str">
        <f>IF(ISBLANK('Monitor Data'!E478),"",IF('Monitor Data'!E478&gt;Statistics!D$6,"YES","NO"))</f>
        <v>NO</v>
      </c>
      <c r="E478" s="3" t="str">
        <f>IF(ISBLANK('Monitor Data'!G478),"",IF('Monitor Data'!G478&gt;Statistics!E$6,"YES","NO"))</f>
        <v>NO</v>
      </c>
      <c r="F478" s="3" t="str">
        <f>IF(ISBLANK('Monitor Data'!H478),"",IF('Monitor Data'!H478&gt;Statistics!F$6,"YES","NO"))</f>
        <v/>
      </c>
      <c r="G478" s="3" t="str">
        <f>IF(ISBLANK('Monitor Data'!J478),"",IF('Monitor Data'!J478&gt;Statistics!G$6,"YES","NO"))</f>
        <v/>
      </c>
      <c r="H478" s="3" t="str">
        <f>IF(ISBLANK('Monitor Data'!L478),"",IF('Monitor Data'!L478&gt;Statistics!H$6,"YES","NO"))</f>
        <v>NO</v>
      </c>
      <c r="I478" s="3" t="str">
        <f>IF(ISBLANK('Monitor Data'!M478),"",IF('Monitor Data'!M478&gt;Statistics!I$6,"YES","NO"))</f>
        <v>NO</v>
      </c>
      <c r="J478" s="3" t="str">
        <f>IF(ISBLANK('Monitor Data'!O478),"",IF('Monitor Data'!O478&gt;Statistics!J$6,"YES","NO"))</f>
        <v/>
      </c>
      <c r="K478" s="3" t="str">
        <f>IF(ISBLANK('Monitor Data'!P478),"",IF('Monitor Data'!P478&gt;Statistics!K$6,"YES","NO"))</f>
        <v>NO</v>
      </c>
      <c r="L478" s="3" t="str">
        <f>IF(ISBLANK('Monitor Data'!Q478),"",IF('Monitor Data'!Q478&gt;Statistics!L$6,"YES","NO"))</f>
        <v/>
      </c>
      <c r="M478" s="3" t="str">
        <f>IF(ISBLANK('Monitor Data'!R478),"",IF('Monitor Data'!R478&gt;Statistics!M$6,"YES","NO"))</f>
        <v/>
      </c>
      <c r="N478" s="3" t="str">
        <f>IF(ISBLANK('Monitor Data'!S478),"",IF('Monitor Data'!S478&gt;Statistics!N$6,"YES","NO"))</f>
        <v/>
      </c>
    </row>
    <row r="479" spans="1:14" x14ac:dyDescent="0.25">
      <c r="A479" s="8">
        <v>44674</v>
      </c>
      <c r="B479" s="3" t="str">
        <f>IF(ISBLANK('Monitor Data'!B479),"",IF('Monitor Data'!B479&gt;Statistics!B$6,"YES","NO"))</f>
        <v>NO</v>
      </c>
      <c r="C479" s="3" t="str">
        <f>IF(ISBLANK('Monitor Data'!D479),"",IF('Monitor Data'!D479&gt;Statistics!C$6,"YES","NO"))</f>
        <v>NO</v>
      </c>
      <c r="D479" s="3" t="str">
        <f>IF(ISBLANK('Monitor Data'!E479),"",IF('Monitor Data'!E479&gt;Statistics!D$6,"YES","NO"))</f>
        <v>NO</v>
      </c>
      <c r="E479" s="3" t="str">
        <f>IF(ISBLANK('Monitor Data'!G479),"",IF('Monitor Data'!G479&gt;Statistics!E$6,"YES","NO"))</f>
        <v>NO</v>
      </c>
      <c r="F479" s="3" t="str">
        <f>IF(ISBLANK('Monitor Data'!H479),"",IF('Monitor Data'!H479&gt;Statistics!F$6,"YES","NO"))</f>
        <v>NO</v>
      </c>
      <c r="G479" s="3" t="str">
        <f>IF(ISBLANK('Monitor Data'!J479),"",IF('Monitor Data'!J479&gt;Statistics!G$6,"YES","NO"))</f>
        <v/>
      </c>
      <c r="H479" s="3" t="str">
        <f>IF(ISBLANK('Monitor Data'!L479),"",IF('Monitor Data'!L479&gt;Statistics!H$6,"YES","NO"))</f>
        <v/>
      </c>
      <c r="I479" s="3" t="str">
        <f>IF(ISBLANK('Monitor Data'!M479),"",IF('Monitor Data'!M479&gt;Statistics!I$6,"YES","NO"))</f>
        <v>NO</v>
      </c>
      <c r="J479" s="3" t="str">
        <f>IF(ISBLANK('Monitor Data'!O479),"",IF('Monitor Data'!O479&gt;Statistics!J$6,"YES","NO"))</f>
        <v>NO</v>
      </c>
      <c r="K479" s="3" t="str">
        <f>IF(ISBLANK('Monitor Data'!P479),"",IF('Monitor Data'!P479&gt;Statistics!K$6,"YES","NO"))</f>
        <v>NO</v>
      </c>
      <c r="L479" s="3" t="str">
        <f>IF(ISBLANK('Monitor Data'!Q479),"",IF('Monitor Data'!Q479&gt;Statistics!L$6,"YES","NO"))</f>
        <v>NO</v>
      </c>
      <c r="M479" s="3" t="str">
        <f>IF(ISBLANK('Monitor Data'!R479),"",IF('Monitor Data'!R479&gt;Statistics!M$6,"YES","NO"))</f>
        <v>NO</v>
      </c>
      <c r="N479" s="3" t="str">
        <f>IF(ISBLANK('Monitor Data'!S479),"",IF('Monitor Data'!S479&gt;Statistics!N$6,"YES","NO"))</f>
        <v>NO</v>
      </c>
    </row>
    <row r="480" spans="1:14" x14ac:dyDescent="0.25">
      <c r="A480" s="8">
        <v>44675</v>
      </c>
      <c r="B480" s="3" t="str">
        <f>IF(ISBLANK('Monitor Data'!B480),"",IF('Monitor Data'!B480&gt;Statistics!B$6,"YES","NO"))</f>
        <v/>
      </c>
      <c r="C480" s="3" t="str">
        <f>IF(ISBLANK('Monitor Data'!D480),"",IF('Monitor Data'!D480&gt;Statistics!C$6,"YES","NO"))</f>
        <v/>
      </c>
      <c r="D480" s="3" t="str">
        <f>IF(ISBLANK('Monitor Data'!E480),"",IF('Monitor Data'!E480&gt;Statistics!D$6,"YES","NO"))</f>
        <v>NO</v>
      </c>
      <c r="E480" s="3" t="str">
        <f>IF(ISBLANK('Monitor Data'!G480),"",IF('Monitor Data'!G480&gt;Statistics!E$6,"YES","NO"))</f>
        <v>NO</v>
      </c>
      <c r="F480" s="3" t="str">
        <f>IF(ISBLANK('Monitor Data'!H480),"",IF('Monitor Data'!H480&gt;Statistics!F$6,"YES","NO"))</f>
        <v/>
      </c>
      <c r="G480" s="3" t="str">
        <f>IF(ISBLANK('Monitor Data'!J480),"",IF('Monitor Data'!J480&gt;Statistics!G$6,"YES","NO"))</f>
        <v/>
      </c>
      <c r="H480" s="3" t="str">
        <f>IF(ISBLANK('Monitor Data'!L480),"",IF('Monitor Data'!L480&gt;Statistics!H$6,"YES","NO"))</f>
        <v/>
      </c>
      <c r="I480" s="3" t="str">
        <f>IF(ISBLANK('Monitor Data'!M480),"",IF('Monitor Data'!M480&gt;Statistics!I$6,"YES","NO"))</f>
        <v>NO</v>
      </c>
      <c r="J480" s="3" t="str">
        <f>IF(ISBLANK('Monitor Data'!O480),"",IF('Monitor Data'!O480&gt;Statistics!J$6,"YES","NO"))</f>
        <v/>
      </c>
      <c r="K480" s="3" t="str">
        <f>IF(ISBLANK('Monitor Data'!P480),"",IF('Monitor Data'!P480&gt;Statistics!K$6,"YES","NO"))</f>
        <v>NO</v>
      </c>
      <c r="L480" s="3" t="str">
        <f>IF(ISBLANK('Monitor Data'!Q480),"",IF('Monitor Data'!Q480&gt;Statistics!L$6,"YES","NO"))</f>
        <v/>
      </c>
      <c r="M480" s="3" t="str">
        <f>IF(ISBLANK('Monitor Data'!R480),"",IF('Monitor Data'!R480&gt;Statistics!M$6,"YES","NO"))</f>
        <v/>
      </c>
      <c r="N480" s="3" t="str">
        <f>IF(ISBLANK('Monitor Data'!S480),"",IF('Monitor Data'!S480&gt;Statistics!N$6,"YES","NO"))</f>
        <v/>
      </c>
    </row>
    <row r="481" spans="1:14" x14ac:dyDescent="0.25">
      <c r="A481" s="8">
        <v>44676</v>
      </c>
      <c r="B481" s="3" t="str">
        <f>IF(ISBLANK('Monitor Data'!B481),"",IF('Monitor Data'!B481&gt;Statistics!B$6,"YES","NO"))</f>
        <v/>
      </c>
      <c r="C481" s="3" t="str">
        <f>IF(ISBLANK('Monitor Data'!D481),"",IF('Monitor Data'!D481&gt;Statistics!C$6,"YES","NO"))</f>
        <v/>
      </c>
      <c r="D481" s="3" t="str">
        <f>IF(ISBLANK('Monitor Data'!E481),"",IF('Monitor Data'!E481&gt;Statistics!D$6,"YES","NO"))</f>
        <v>NO</v>
      </c>
      <c r="E481" s="3" t="str">
        <f>IF(ISBLANK('Monitor Data'!G481),"",IF('Monitor Data'!G481&gt;Statistics!E$6,"YES","NO"))</f>
        <v>NO</v>
      </c>
      <c r="F481" s="3" t="str">
        <f>IF(ISBLANK('Monitor Data'!H481),"",IF('Monitor Data'!H481&gt;Statistics!F$6,"YES","NO"))</f>
        <v/>
      </c>
      <c r="G481" s="3" t="str">
        <f>IF(ISBLANK('Monitor Data'!J481),"",IF('Monitor Data'!J481&gt;Statistics!G$6,"YES","NO"))</f>
        <v/>
      </c>
      <c r="H481" s="3" t="str">
        <f>IF(ISBLANK('Monitor Data'!L481),"",IF('Monitor Data'!L481&gt;Statistics!H$6,"YES","NO"))</f>
        <v/>
      </c>
      <c r="I481" s="3" t="str">
        <f>IF(ISBLANK('Monitor Data'!M481),"",IF('Monitor Data'!M481&gt;Statistics!I$6,"YES","NO"))</f>
        <v>NO</v>
      </c>
      <c r="J481" s="3" t="str">
        <f>IF(ISBLANK('Monitor Data'!O481),"",IF('Monitor Data'!O481&gt;Statistics!J$6,"YES","NO"))</f>
        <v/>
      </c>
      <c r="K481" s="3" t="str">
        <f>IF(ISBLANK('Monitor Data'!P481),"",IF('Monitor Data'!P481&gt;Statistics!K$6,"YES","NO"))</f>
        <v>NO</v>
      </c>
      <c r="L481" s="3" t="str">
        <f>IF(ISBLANK('Monitor Data'!Q481),"",IF('Monitor Data'!Q481&gt;Statistics!L$6,"YES","NO"))</f>
        <v/>
      </c>
      <c r="M481" s="3" t="str">
        <f>IF(ISBLANK('Monitor Data'!R481),"",IF('Monitor Data'!R481&gt;Statistics!M$6,"YES","NO"))</f>
        <v/>
      </c>
      <c r="N481" s="3" t="str">
        <f>IF(ISBLANK('Monitor Data'!S481),"",IF('Monitor Data'!S481&gt;Statistics!N$6,"YES","NO"))</f>
        <v/>
      </c>
    </row>
    <row r="482" spans="1:14" x14ac:dyDescent="0.25">
      <c r="A482" s="8">
        <v>44677</v>
      </c>
      <c r="B482" s="3" t="str">
        <f>IF(ISBLANK('Monitor Data'!B482),"",IF('Monitor Data'!B482&gt;Statistics!B$6,"YES","NO"))</f>
        <v>NO</v>
      </c>
      <c r="C482" s="3" t="str">
        <f>IF(ISBLANK('Monitor Data'!D482),"",IF('Monitor Data'!D482&gt;Statistics!C$6,"YES","NO"))</f>
        <v>NO</v>
      </c>
      <c r="D482" s="3" t="str">
        <f>IF(ISBLANK('Monitor Data'!E482),"",IF('Monitor Data'!E482&gt;Statistics!D$6,"YES","NO"))</f>
        <v>NO</v>
      </c>
      <c r="E482" s="3" t="str">
        <f>IF(ISBLANK('Monitor Data'!G482),"",IF('Monitor Data'!G482&gt;Statistics!E$6,"YES","NO"))</f>
        <v>NO</v>
      </c>
      <c r="F482" s="3" t="str">
        <f>IF(ISBLANK('Monitor Data'!H482),"",IF('Monitor Data'!H482&gt;Statistics!F$6,"YES","NO"))</f>
        <v>NO</v>
      </c>
      <c r="G482" s="3" t="str">
        <f>IF(ISBLANK('Monitor Data'!J482),"",IF('Monitor Data'!J482&gt;Statistics!G$6,"YES","NO"))</f>
        <v/>
      </c>
      <c r="H482" s="3" t="str">
        <f>IF(ISBLANK('Monitor Data'!L482),"",IF('Monitor Data'!L482&gt;Statistics!H$6,"YES","NO"))</f>
        <v>NO</v>
      </c>
      <c r="I482" s="3" t="str">
        <f>IF(ISBLANK('Monitor Data'!M482),"",IF('Monitor Data'!M482&gt;Statistics!I$6,"YES","NO"))</f>
        <v>NO</v>
      </c>
      <c r="J482" s="3" t="str">
        <f>IF(ISBLANK('Monitor Data'!O482),"",IF('Monitor Data'!O482&gt;Statistics!J$6,"YES","NO"))</f>
        <v>NO</v>
      </c>
      <c r="K482" s="3" t="str">
        <f>IF(ISBLANK('Monitor Data'!P482),"",IF('Monitor Data'!P482&gt;Statistics!K$6,"YES","NO"))</f>
        <v>NO</v>
      </c>
      <c r="L482" s="3" t="str">
        <f>IF(ISBLANK('Monitor Data'!Q482),"",IF('Monitor Data'!Q482&gt;Statistics!L$6,"YES","NO"))</f>
        <v>NO</v>
      </c>
      <c r="M482" s="3" t="str">
        <f>IF(ISBLANK('Monitor Data'!R482),"",IF('Monitor Data'!R482&gt;Statistics!M$6,"YES","NO"))</f>
        <v>NO</v>
      </c>
      <c r="N482" s="3" t="str">
        <f>IF(ISBLANK('Monitor Data'!S482),"",IF('Monitor Data'!S482&gt;Statistics!N$6,"YES","NO"))</f>
        <v>NO</v>
      </c>
    </row>
    <row r="483" spans="1:14" x14ac:dyDescent="0.25">
      <c r="A483" s="8">
        <v>44678</v>
      </c>
      <c r="B483" s="3" t="str">
        <f>IF(ISBLANK('Monitor Data'!B483),"",IF('Monitor Data'!B483&gt;Statistics!B$6,"YES","NO"))</f>
        <v/>
      </c>
      <c r="C483" s="3" t="str">
        <f>IF(ISBLANK('Monitor Data'!D483),"",IF('Monitor Data'!D483&gt;Statistics!C$6,"YES","NO"))</f>
        <v/>
      </c>
      <c r="D483" s="3" t="str">
        <f>IF(ISBLANK('Monitor Data'!E483),"",IF('Monitor Data'!E483&gt;Statistics!D$6,"YES","NO"))</f>
        <v>NO</v>
      </c>
      <c r="E483" s="3" t="str">
        <f>IF(ISBLANK('Monitor Data'!G483),"",IF('Monitor Data'!G483&gt;Statistics!E$6,"YES","NO"))</f>
        <v>NO</v>
      </c>
      <c r="F483" s="3" t="str">
        <f>IF(ISBLANK('Monitor Data'!H483),"",IF('Monitor Data'!H483&gt;Statistics!F$6,"YES","NO"))</f>
        <v/>
      </c>
      <c r="G483" s="3" t="str">
        <f>IF(ISBLANK('Monitor Data'!J483),"",IF('Monitor Data'!J483&gt;Statistics!G$6,"YES","NO"))</f>
        <v>NO</v>
      </c>
      <c r="H483" s="3" t="str">
        <f>IF(ISBLANK('Monitor Data'!L483),"",IF('Monitor Data'!L483&gt;Statistics!H$6,"YES","NO"))</f>
        <v/>
      </c>
      <c r="I483" s="3" t="str">
        <f>IF(ISBLANK('Monitor Data'!M483),"",IF('Monitor Data'!M483&gt;Statistics!I$6,"YES","NO"))</f>
        <v>NO</v>
      </c>
      <c r="J483" s="3" t="str">
        <f>IF(ISBLANK('Monitor Data'!O483),"",IF('Monitor Data'!O483&gt;Statistics!J$6,"YES","NO"))</f>
        <v/>
      </c>
      <c r="K483" s="3" t="str">
        <f>IF(ISBLANK('Monitor Data'!P483),"",IF('Monitor Data'!P483&gt;Statistics!K$6,"YES","NO"))</f>
        <v>NO</v>
      </c>
      <c r="L483" s="3" t="str">
        <f>IF(ISBLANK('Monitor Data'!Q483),"",IF('Monitor Data'!Q483&gt;Statistics!L$6,"YES","NO"))</f>
        <v/>
      </c>
      <c r="M483" s="3" t="str">
        <f>IF(ISBLANK('Monitor Data'!R483),"",IF('Monitor Data'!R483&gt;Statistics!M$6,"YES","NO"))</f>
        <v/>
      </c>
      <c r="N483" s="3" t="str">
        <f>IF(ISBLANK('Monitor Data'!S483),"",IF('Monitor Data'!S483&gt;Statistics!N$6,"YES","NO"))</f>
        <v/>
      </c>
    </row>
    <row r="484" spans="1:14" x14ac:dyDescent="0.25">
      <c r="A484" s="8">
        <v>44679</v>
      </c>
      <c r="B484" s="3" t="str">
        <f>IF(ISBLANK('Monitor Data'!B484),"",IF('Monitor Data'!B484&gt;Statistics!B$6,"YES","NO"))</f>
        <v/>
      </c>
      <c r="C484" s="3" t="str">
        <f>IF(ISBLANK('Monitor Data'!D484),"",IF('Monitor Data'!D484&gt;Statistics!C$6,"YES","NO"))</f>
        <v/>
      </c>
      <c r="D484" s="3" t="str">
        <f>IF(ISBLANK('Monitor Data'!E484),"",IF('Monitor Data'!E484&gt;Statistics!D$6,"YES","NO"))</f>
        <v>NO</v>
      </c>
      <c r="E484" s="3" t="str">
        <f>IF(ISBLANK('Monitor Data'!G484),"",IF('Monitor Data'!G484&gt;Statistics!E$6,"YES","NO"))</f>
        <v>NO</v>
      </c>
      <c r="F484" s="3" t="str">
        <f>IF(ISBLANK('Monitor Data'!H484),"",IF('Monitor Data'!H484&gt;Statistics!F$6,"YES","NO"))</f>
        <v/>
      </c>
      <c r="G484" s="3" t="str">
        <f>IF(ISBLANK('Monitor Data'!J484),"",IF('Monitor Data'!J484&gt;Statistics!G$6,"YES","NO"))</f>
        <v/>
      </c>
      <c r="H484" s="3" t="str">
        <f>IF(ISBLANK('Monitor Data'!L484),"",IF('Monitor Data'!L484&gt;Statistics!H$6,"YES","NO"))</f>
        <v/>
      </c>
      <c r="I484" s="3" t="str">
        <f>IF(ISBLANK('Monitor Data'!M484),"",IF('Monitor Data'!M484&gt;Statistics!I$6,"YES","NO"))</f>
        <v>NO</v>
      </c>
      <c r="J484" s="3" t="str">
        <f>IF(ISBLANK('Monitor Data'!O484),"",IF('Monitor Data'!O484&gt;Statistics!J$6,"YES","NO"))</f>
        <v/>
      </c>
      <c r="K484" s="3" t="str">
        <f>IF(ISBLANK('Monitor Data'!P484),"",IF('Monitor Data'!P484&gt;Statistics!K$6,"YES","NO"))</f>
        <v>NO</v>
      </c>
      <c r="L484" s="3" t="str">
        <f>IF(ISBLANK('Monitor Data'!Q484),"",IF('Monitor Data'!Q484&gt;Statistics!L$6,"YES","NO"))</f>
        <v/>
      </c>
      <c r="M484" s="3" t="str">
        <f>IF(ISBLANK('Monitor Data'!R484),"",IF('Monitor Data'!R484&gt;Statistics!M$6,"YES","NO"))</f>
        <v/>
      </c>
      <c r="N484" s="3" t="str">
        <f>IF(ISBLANK('Monitor Data'!S484),"",IF('Monitor Data'!S484&gt;Statistics!N$6,"YES","NO"))</f>
        <v/>
      </c>
    </row>
    <row r="485" spans="1:14" x14ac:dyDescent="0.25">
      <c r="A485" s="8">
        <v>44680</v>
      </c>
      <c r="B485" s="3" t="str">
        <f>IF(ISBLANK('Monitor Data'!B485),"",IF('Monitor Data'!B485&gt;Statistics!B$6,"YES","NO"))</f>
        <v>NO</v>
      </c>
      <c r="C485" s="3" t="str">
        <f>IF(ISBLANK('Monitor Data'!D485),"",IF('Monitor Data'!D485&gt;Statistics!C$6,"YES","NO"))</f>
        <v>NO</v>
      </c>
      <c r="D485" s="3" t="str">
        <f>IF(ISBLANK('Monitor Data'!E485),"",IF('Monitor Data'!E485&gt;Statistics!D$6,"YES","NO"))</f>
        <v>NO</v>
      </c>
      <c r="E485" s="3" t="str">
        <f>IF(ISBLANK('Monitor Data'!G485),"",IF('Monitor Data'!G485&gt;Statistics!E$6,"YES","NO"))</f>
        <v>NO</v>
      </c>
      <c r="F485" s="3" t="str">
        <f>IF(ISBLANK('Monitor Data'!H485),"",IF('Monitor Data'!H485&gt;Statistics!F$6,"YES","NO"))</f>
        <v>NO</v>
      </c>
      <c r="G485" s="3" t="str">
        <f>IF(ISBLANK('Monitor Data'!J485),"",IF('Monitor Data'!J485&gt;Statistics!G$6,"YES","NO"))</f>
        <v>NO</v>
      </c>
      <c r="H485" s="3" t="str">
        <f>IF(ISBLANK('Monitor Data'!L485),"",IF('Monitor Data'!L485&gt;Statistics!H$6,"YES","NO"))</f>
        <v>NO</v>
      </c>
      <c r="I485" s="3" t="str">
        <f>IF(ISBLANK('Monitor Data'!M485),"",IF('Monitor Data'!M485&gt;Statistics!I$6,"YES","NO"))</f>
        <v>NO</v>
      </c>
      <c r="J485" s="3" t="str">
        <f>IF(ISBLANK('Monitor Data'!O485),"",IF('Monitor Data'!O485&gt;Statistics!J$6,"YES","NO"))</f>
        <v>NO</v>
      </c>
      <c r="K485" s="3" t="str">
        <f>IF(ISBLANK('Monitor Data'!P485),"",IF('Monitor Data'!P485&gt;Statistics!K$6,"YES","NO"))</f>
        <v>NO</v>
      </c>
      <c r="L485" s="3" t="str">
        <f>IF(ISBLANK('Monitor Data'!Q485),"",IF('Monitor Data'!Q485&gt;Statistics!L$6,"YES","NO"))</f>
        <v>NO</v>
      </c>
      <c r="M485" s="3" t="str">
        <f>IF(ISBLANK('Monitor Data'!R485),"",IF('Monitor Data'!R485&gt;Statistics!M$6,"YES","NO"))</f>
        <v/>
      </c>
      <c r="N485" s="3" t="str">
        <f>IF(ISBLANK('Monitor Data'!S485),"",IF('Monitor Data'!S485&gt;Statistics!N$6,"YES","NO"))</f>
        <v>NO</v>
      </c>
    </row>
    <row r="486" spans="1:14" x14ac:dyDescent="0.25">
      <c r="A486" s="8">
        <v>44681</v>
      </c>
      <c r="B486" s="3" t="str">
        <f>IF(ISBLANK('Monitor Data'!B486),"",IF('Monitor Data'!B486&gt;Statistics!B$6,"YES","NO"))</f>
        <v/>
      </c>
      <c r="C486" s="3" t="str">
        <f>IF(ISBLANK('Monitor Data'!D486),"",IF('Monitor Data'!D486&gt;Statistics!C$6,"YES","NO"))</f>
        <v/>
      </c>
      <c r="D486" s="3" t="str">
        <f>IF(ISBLANK('Monitor Data'!E486),"",IF('Monitor Data'!E486&gt;Statistics!D$6,"YES","NO"))</f>
        <v>NO</v>
      </c>
      <c r="E486" s="3" t="str">
        <f>IF(ISBLANK('Monitor Data'!G486),"",IF('Monitor Data'!G486&gt;Statistics!E$6,"YES","NO"))</f>
        <v>NO</v>
      </c>
      <c r="F486" s="3" t="str">
        <f>IF(ISBLANK('Monitor Data'!H486),"",IF('Monitor Data'!H486&gt;Statistics!F$6,"YES","NO"))</f>
        <v/>
      </c>
      <c r="G486" s="3" t="str">
        <f>IF(ISBLANK('Monitor Data'!J486),"",IF('Monitor Data'!J486&gt;Statistics!G$6,"YES","NO"))</f>
        <v/>
      </c>
      <c r="H486" s="3" t="str">
        <f>IF(ISBLANK('Monitor Data'!L486),"",IF('Monitor Data'!L486&gt;Statistics!H$6,"YES","NO"))</f>
        <v/>
      </c>
      <c r="I486" s="3" t="str">
        <f>IF(ISBLANK('Monitor Data'!M486),"",IF('Monitor Data'!M486&gt;Statistics!I$6,"YES","NO"))</f>
        <v>NO</v>
      </c>
      <c r="J486" s="3" t="str">
        <f>IF(ISBLANK('Monitor Data'!O486),"",IF('Monitor Data'!O486&gt;Statistics!J$6,"YES","NO"))</f>
        <v/>
      </c>
      <c r="K486" s="3" t="str">
        <f>IF(ISBLANK('Monitor Data'!P486),"",IF('Monitor Data'!P486&gt;Statistics!K$6,"YES","NO"))</f>
        <v>NO</v>
      </c>
      <c r="L486" s="3" t="str">
        <f>IF(ISBLANK('Monitor Data'!Q486),"",IF('Monitor Data'!Q486&gt;Statistics!L$6,"YES","NO"))</f>
        <v/>
      </c>
      <c r="M486" s="3" t="str">
        <f>IF(ISBLANK('Monitor Data'!R486),"",IF('Monitor Data'!R486&gt;Statistics!M$6,"YES","NO"))</f>
        <v/>
      </c>
      <c r="N486" s="3" t="str">
        <f>IF(ISBLANK('Monitor Data'!S486),"",IF('Monitor Data'!S486&gt;Statistics!N$6,"YES","NO"))</f>
        <v/>
      </c>
    </row>
    <row r="487" spans="1:14" x14ac:dyDescent="0.25">
      <c r="A487" s="8">
        <v>44682</v>
      </c>
      <c r="B487" s="3" t="str">
        <f>IF(ISBLANK('Monitor Data'!B487),"",IF('Monitor Data'!B487&gt;Statistics!B$6,"YES","NO"))</f>
        <v/>
      </c>
      <c r="C487" s="3" t="str">
        <f>IF(ISBLANK('Monitor Data'!D487),"",IF('Monitor Data'!D487&gt;Statistics!C$6,"YES","NO"))</f>
        <v/>
      </c>
      <c r="D487" s="3" t="str">
        <f>IF(ISBLANK('Monitor Data'!E487),"",IF('Monitor Data'!E487&gt;Statistics!D$6,"YES","NO"))</f>
        <v>NO</v>
      </c>
      <c r="E487" s="3" t="str">
        <f>IF(ISBLANK('Monitor Data'!G487),"",IF('Monitor Data'!G487&gt;Statistics!E$6,"YES","NO"))</f>
        <v>NO</v>
      </c>
      <c r="F487" s="3" t="str">
        <f>IF(ISBLANK('Monitor Data'!H487),"",IF('Monitor Data'!H487&gt;Statistics!F$6,"YES","NO"))</f>
        <v/>
      </c>
      <c r="G487" s="3" t="str">
        <f>IF(ISBLANK('Monitor Data'!J487),"",IF('Monitor Data'!J487&gt;Statistics!G$6,"YES","NO"))</f>
        <v/>
      </c>
      <c r="H487" s="3" t="str">
        <f>IF(ISBLANK('Monitor Data'!L487),"",IF('Monitor Data'!L487&gt;Statistics!H$6,"YES","NO"))</f>
        <v/>
      </c>
      <c r="I487" s="3" t="str">
        <f>IF(ISBLANK('Monitor Data'!M487),"",IF('Monitor Data'!M487&gt;Statistics!I$6,"YES","NO"))</f>
        <v>NO</v>
      </c>
      <c r="J487" s="3" t="str">
        <f>IF(ISBLANK('Monitor Data'!O487),"",IF('Monitor Data'!O487&gt;Statistics!J$6,"YES","NO"))</f>
        <v/>
      </c>
      <c r="K487" s="3" t="str">
        <f>IF(ISBLANK('Monitor Data'!P487),"",IF('Monitor Data'!P487&gt;Statistics!K$6,"YES","NO"))</f>
        <v>NO</v>
      </c>
      <c r="L487" s="3" t="str">
        <f>IF(ISBLANK('Monitor Data'!Q487),"",IF('Monitor Data'!Q487&gt;Statistics!L$6,"YES","NO"))</f>
        <v/>
      </c>
      <c r="M487" s="3" t="str">
        <f>IF(ISBLANK('Monitor Data'!R487),"",IF('Monitor Data'!R487&gt;Statistics!M$6,"YES","NO"))</f>
        <v/>
      </c>
      <c r="N487" s="3" t="str">
        <f>IF(ISBLANK('Monitor Data'!S487),"",IF('Monitor Data'!S487&gt;Statistics!N$6,"YES","NO"))</f>
        <v/>
      </c>
    </row>
    <row r="488" spans="1:14" x14ac:dyDescent="0.25">
      <c r="A488" s="8">
        <v>44683</v>
      </c>
      <c r="B488" s="3" t="str">
        <f>IF(ISBLANK('Monitor Data'!B488),"",IF('Monitor Data'!B488&gt;Statistics!B$6,"YES","NO"))</f>
        <v>NO</v>
      </c>
      <c r="C488" s="3" t="str">
        <f>IF(ISBLANK('Monitor Data'!D488),"",IF('Monitor Data'!D488&gt;Statistics!C$6,"YES","NO"))</f>
        <v>NO</v>
      </c>
      <c r="D488" s="3" t="str">
        <f>IF(ISBLANK('Monitor Data'!E488),"",IF('Monitor Data'!E488&gt;Statistics!D$6,"YES","NO"))</f>
        <v>NO</v>
      </c>
      <c r="E488" s="3" t="str">
        <f>IF(ISBLANK('Monitor Data'!G488),"",IF('Monitor Data'!G488&gt;Statistics!E$6,"YES","NO"))</f>
        <v>NO</v>
      </c>
      <c r="F488" s="3" t="str">
        <f>IF(ISBLANK('Monitor Data'!H488),"",IF('Monitor Data'!H488&gt;Statistics!F$6,"YES","NO"))</f>
        <v>NO</v>
      </c>
      <c r="G488" s="3" t="str">
        <f>IF(ISBLANK('Monitor Data'!J488),"",IF('Monitor Data'!J488&gt;Statistics!G$6,"YES","NO"))</f>
        <v>NO</v>
      </c>
      <c r="H488" s="3" t="str">
        <f>IF(ISBLANK('Monitor Data'!L488),"",IF('Monitor Data'!L488&gt;Statistics!H$6,"YES","NO"))</f>
        <v>NO</v>
      </c>
      <c r="I488" s="3" t="str">
        <f>IF(ISBLANK('Monitor Data'!M488),"",IF('Monitor Data'!M488&gt;Statistics!I$6,"YES","NO"))</f>
        <v>NO</v>
      </c>
      <c r="J488" s="3" t="str">
        <f>IF(ISBLANK('Monitor Data'!O488),"",IF('Monitor Data'!O488&gt;Statistics!J$6,"YES","NO"))</f>
        <v>NO</v>
      </c>
      <c r="K488" s="3" t="str">
        <f>IF(ISBLANK('Monitor Data'!P488),"",IF('Monitor Data'!P488&gt;Statistics!K$6,"YES","NO"))</f>
        <v>NO</v>
      </c>
      <c r="L488" s="3" t="str">
        <f>IF(ISBLANK('Monitor Data'!Q488),"",IF('Monitor Data'!Q488&gt;Statistics!L$6,"YES","NO"))</f>
        <v>NO</v>
      </c>
      <c r="M488" s="3" t="str">
        <f>IF(ISBLANK('Monitor Data'!R488),"",IF('Monitor Data'!R488&gt;Statistics!M$6,"YES","NO"))</f>
        <v/>
      </c>
      <c r="N488" s="3" t="str">
        <f>IF(ISBLANK('Monitor Data'!S488),"",IF('Monitor Data'!S488&gt;Statistics!N$6,"YES","NO"))</f>
        <v>NO</v>
      </c>
    </row>
    <row r="489" spans="1:14" x14ac:dyDescent="0.25">
      <c r="A489" s="8">
        <v>44684</v>
      </c>
      <c r="B489" s="3" t="str">
        <f>IF(ISBLANK('Monitor Data'!B489),"",IF('Monitor Data'!B489&gt;Statistics!B$6,"YES","NO"))</f>
        <v/>
      </c>
      <c r="C489" s="3" t="str">
        <f>IF(ISBLANK('Monitor Data'!D489),"",IF('Monitor Data'!D489&gt;Statistics!C$6,"YES","NO"))</f>
        <v/>
      </c>
      <c r="D489" s="3" t="str">
        <f>IF(ISBLANK('Monitor Data'!E489),"",IF('Monitor Data'!E489&gt;Statistics!D$6,"YES","NO"))</f>
        <v>NO</v>
      </c>
      <c r="E489" s="3" t="str">
        <f>IF(ISBLANK('Monitor Data'!G489),"",IF('Monitor Data'!G489&gt;Statistics!E$6,"YES","NO"))</f>
        <v>NO</v>
      </c>
      <c r="F489" s="3" t="str">
        <f>IF(ISBLANK('Monitor Data'!H489),"",IF('Monitor Data'!H489&gt;Statistics!F$6,"YES","NO"))</f>
        <v/>
      </c>
      <c r="G489" s="3" t="str">
        <f>IF(ISBLANK('Monitor Data'!J489),"",IF('Monitor Data'!J489&gt;Statistics!G$6,"YES","NO"))</f>
        <v/>
      </c>
      <c r="H489" s="3" t="str">
        <f>IF(ISBLANK('Monitor Data'!L489),"",IF('Monitor Data'!L489&gt;Statistics!H$6,"YES","NO"))</f>
        <v/>
      </c>
      <c r="I489" s="3" t="str">
        <f>IF(ISBLANK('Monitor Data'!M489),"",IF('Monitor Data'!M489&gt;Statistics!I$6,"YES","NO"))</f>
        <v>NO</v>
      </c>
      <c r="J489" s="3" t="str">
        <f>IF(ISBLANK('Monitor Data'!O489),"",IF('Monitor Data'!O489&gt;Statistics!J$6,"YES","NO"))</f>
        <v/>
      </c>
      <c r="K489" s="3" t="str">
        <f>IF(ISBLANK('Monitor Data'!P489),"",IF('Monitor Data'!P489&gt;Statistics!K$6,"YES","NO"))</f>
        <v>NO</v>
      </c>
      <c r="L489" s="3" t="str">
        <f>IF(ISBLANK('Monitor Data'!Q489),"",IF('Monitor Data'!Q489&gt;Statistics!L$6,"YES","NO"))</f>
        <v/>
      </c>
      <c r="M489" s="3" t="str">
        <f>IF(ISBLANK('Monitor Data'!R489),"",IF('Monitor Data'!R489&gt;Statistics!M$6,"YES","NO"))</f>
        <v/>
      </c>
      <c r="N489" s="3" t="str">
        <f>IF(ISBLANK('Monitor Data'!S489),"",IF('Monitor Data'!S489&gt;Statistics!N$6,"YES","NO"))</f>
        <v/>
      </c>
    </row>
    <row r="490" spans="1:14" x14ac:dyDescent="0.25">
      <c r="A490" s="8">
        <v>44685</v>
      </c>
      <c r="B490" s="3" t="str">
        <f>IF(ISBLANK('Monitor Data'!B490),"",IF('Monitor Data'!B490&gt;Statistics!B$6,"YES","NO"))</f>
        <v/>
      </c>
      <c r="C490" s="3" t="str">
        <f>IF(ISBLANK('Monitor Data'!D490),"",IF('Monitor Data'!D490&gt;Statistics!C$6,"YES","NO"))</f>
        <v/>
      </c>
      <c r="D490" s="3" t="str">
        <f>IF(ISBLANK('Monitor Data'!E490),"",IF('Monitor Data'!E490&gt;Statistics!D$6,"YES","NO"))</f>
        <v>NO</v>
      </c>
      <c r="E490" s="3" t="str">
        <f>IF(ISBLANK('Monitor Data'!G490),"",IF('Monitor Data'!G490&gt;Statistics!E$6,"YES","NO"))</f>
        <v>NO</v>
      </c>
      <c r="F490" s="3" t="str">
        <f>IF(ISBLANK('Monitor Data'!H490),"",IF('Monitor Data'!H490&gt;Statistics!F$6,"YES","NO"))</f>
        <v/>
      </c>
      <c r="G490" s="3" t="str">
        <f>IF(ISBLANK('Monitor Data'!J490),"",IF('Monitor Data'!J490&gt;Statistics!G$6,"YES","NO"))</f>
        <v/>
      </c>
      <c r="H490" s="3" t="str">
        <f>IF(ISBLANK('Monitor Data'!L490),"",IF('Monitor Data'!L490&gt;Statistics!H$6,"YES","NO"))</f>
        <v/>
      </c>
      <c r="I490" s="3" t="str">
        <f>IF(ISBLANK('Monitor Data'!M490),"",IF('Monitor Data'!M490&gt;Statistics!I$6,"YES","NO"))</f>
        <v>NO</v>
      </c>
      <c r="J490" s="3" t="str">
        <f>IF(ISBLANK('Monitor Data'!O490),"",IF('Monitor Data'!O490&gt;Statistics!J$6,"YES","NO"))</f>
        <v/>
      </c>
      <c r="K490" s="3" t="str">
        <f>IF(ISBLANK('Monitor Data'!P490),"",IF('Monitor Data'!P490&gt;Statistics!K$6,"YES","NO"))</f>
        <v>NO</v>
      </c>
      <c r="L490" s="3" t="str">
        <f>IF(ISBLANK('Monitor Data'!Q490),"",IF('Monitor Data'!Q490&gt;Statistics!L$6,"YES","NO"))</f>
        <v/>
      </c>
      <c r="M490" s="3" t="str">
        <f>IF(ISBLANK('Monitor Data'!R490),"",IF('Monitor Data'!R490&gt;Statistics!M$6,"YES","NO"))</f>
        <v/>
      </c>
      <c r="N490" s="3" t="str">
        <f>IF(ISBLANK('Monitor Data'!S490),"",IF('Monitor Data'!S490&gt;Statistics!N$6,"YES","NO"))</f>
        <v/>
      </c>
    </row>
    <row r="491" spans="1:14" x14ac:dyDescent="0.25">
      <c r="A491" s="8">
        <v>44686</v>
      </c>
      <c r="B491" s="3" t="str">
        <f>IF(ISBLANK('Monitor Data'!B491),"",IF('Monitor Data'!B491&gt;Statistics!B$6,"YES","NO"))</f>
        <v>NO</v>
      </c>
      <c r="C491" s="3" t="str">
        <f>IF(ISBLANK('Monitor Data'!D491),"",IF('Monitor Data'!D491&gt;Statistics!C$6,"YES","NO"))</f>
        <v>NO</v>
      </c>
      <c r="D491" s="3" t="str">
        <f>IF(ISBLANK('Monitor Data'!E491),"",IF('Monitor Data'!E491&gt;Statistics!D$6,"YES","NO"))</f>
        <v>NO</v>
      </c>
      <c r="E491" s="3" t="str">
        <f>IF(ISBLANK('Monitor Data'!G491),"",IF('Monitor Data'!G491&gt;Statistics!E$6,"YES","NO"))</f>
        <v>NO</v>
      </c>
      <c r="F491" s="3" t="str">
        <f>IF(ISBLANK('Monitor Data'!H491),"",IF('Monitor Data'!H491&gt;Statistics!F$6,"YES","NO"))</f>
        <v>NO</v>
      </c>
      <c r="G491" s="3" t="str">
        <f>IF(ISBLANK('Monitor Data'!J491),"",IF('Monitor Data'!J491&gt;Statistics!G$6,"YES","NO"))</f>
        <v>NO</v>
      </c>
      <c r="H491" s="3" t="str">
        <f>IF(ISBLANK('Monitor Data'!L491),"",IF('Monitor Data'!L491&gt;Statistics!H$6,"YES","NO"))</f>
        <v>NO</v>
      </c>
      <c r="I491" s="3" t="str">
        <f>IF(ISBLANK('Monitor Data'!M491),"",IF('Monitor Data'!M491&gt;Statistics!I$6,"YES","NO"))</f>
        <v>NO</v>
      </c>
      <c r="J491" s="3" t="str">
        <f>IF(ISBLANK('Monitor Data'!O491),"",IF('Monitor Data'!O491&gt;Statistics!J$6,"YES","NO"))</f>
        <v>NO</v>
      </c>
      <c r="K491" s="3" t="str">
        <f>IF(ISBLANK('Monitor Data'!P491),"",IF('Monitor Data'!P491&gt;Statistics!K$6,"YES","NO"))</f>
        <v>NO</v>
      </c>
      <c r="L491" s="3" t="str">
        <f>IF(ISBLANK('Monitor Data'!Q491),"",IF('Monitor Data'!Q491&gt;Statistics!L$6,"YES","NO"))</f>
        <v>NO</v>
      </c>
      <c r="M491" s="3" t="str">
        <f>IF(ISBLANK('Monitor Data'!R491),"",IF('Monitor Data'!R491&gt;Statistics!M$6,"YES","NO"))</f>
        <v/>
      </c>
      <c r="N491" s="3" t="str">
        <f>IF(ISBLANK('Monitor Data'!S491),"",IF('Monitor Data'!S491&gt;Statistics!N$6,"YES","NO"))</f>
        <v>NO</v>
      </c>
    </row>
    <row r="492" spans="1:14" x14ac:dyDescent="0.25">
      <c r="A492" s="8">
        <v>44687</v>
      </c>
      <c r="B492" s="3" t="str">
        <f>IF(ISBLANK('Monitor Data'!B492),"",IF('Monitor Data'!B492&gt;Statistics!B$6,"YES","NO"))</f>
        <v/>
      </c>
      <c r="C492" s="3" t="str">
        <f>IF(ISBLANK('Monitor Data'!D492),"",IF('Monitor Data'!D492&gt;Statistics!C$6,"YES","NO"))</f>
        <v/>
      </c>
      <c r="D492" s="3" t="str">
        <f>IF(ISBLANK('Monitor Data'!E492),"",IF('Monitor Data'!E492&gt;Statistics!D$6,"YES","NO"))</f>
        <v>NO</v>
      </c>
      <c r="E492" s="3" t="str">
        <f>IF(ISBLANK('Monitor Data'!G492),"",IF('Monitor Data'!G492&gt;Statistics!E$6,"YES","NO"))</f>
        <v>NO</v>
      </c>
      <c r="F492" s="3" t="str">
        <f>IF(ISBLANK('Monitor Data'!H492),"",IF('Monitor Data'!H492&gt;Statistics!F$6,"YES","NO"))</f>
        <v/>
      </c>
      <c r="G492" s="3" t="str">
        <f>IF(ISBLANK('Monitor Data'!J492),"",IF('Monitor Data'!J492&gt;Statistics!G$6,"YES","NO"))</f>
        <v/>
      </c>
      <c r="H492" s="3" t="str">
        <f>IF(ISBLANK('Monitor Data'!L492),"",IF('Monitor Data'!L492&gt;Statistics!H$6,"YES","NO"))</f>
        <v/>
      </c>
      <c r="I492" s="3" t="str">
        <f>IF(ISBLANK('Monitor Data'!M492),"",IF('Monitor Data'!M492&gt;Statistics!I$6,"YES","NO"))</f>
        <v>NO</v>
      </c>
      <c r="J492" s="3" t="str">
        <f>IF(ISBLANK('Monitor Data'!O492),"",IF('Monitor Data'!O492&gt;Statistics!J$6,"YES","NO"))</f>
        <v/>
      </c>
      <c r="K492" s="3" t="str">
        <f>IF(ISBLANK('Monitor Data'!P492),"",IF('Monitor Data'!P492&gt;Statistics!K$6,"YES","NO"))</f>
        <v>NO</v>
      </c>
      <c r="L492" s="3" t="str">
        <f>IF(ISBLANK('Monitor Data'!Q492),"",IF('Monitor Data'!Q492&gt;Statistics!L$6,"YES","NO"))</f>
        <v/>
      </c>
      <c r="M492" s="3" t="str">
        <f>IF(ISBLANK('Monitor Data'!R492),"",IF('Monitor Data'!R492&gt;Statistics!M$6,"YES","NO"))</f>
        <v/>
      </c>
      <c r="N492" s="3" t="str">
        <f>IF(ISBLANK('Monitor Data'!S492),"",IF('Monitor Data'!S492&gt;Statistics!N$6,"YES","NO"))</f>
        <v/>
      </c>
    </row>
    <row r="493" spans="1:14" x14ac:dyDescent="0.25">
      <c r="A493" s="8">
        <v>44688</v>
      </c>
      <c r="B493" s="3" t="str">
        <f>IF(ISBLANK('Monitor Data'!B493),"",IF('Monitor Data'!B493&gt;Statistics!B$6,"YES","NO"))</f>
        <v/>
      </c>
      <c r="C493" s="3" t="str">
        <f>IF(ISBLANK('Monitor Data'!D493),"",IF('Monitor Data'!D493&gt;Statistics!C$6,"YES","NO"))</f>
        <v/>
      </c>
      <c r="D493" s="3" t="str">
        <f>IF(ISBLANK('Monitor Data'!E493),"",IF('Monitor Data'!E493&gt;Statistics!D$6,"YES","NO"))</f>
        <v>NO</v>
      </c>
      <c r="E493" s="3" t="str">
        <f>IF(ISBLANK('Monitor Data'!G493),"",IF('Monitor Data'!G493&gt;Statistics!E$6,"YES","NO"))</f>
        <v>NO</v>
      </c>
      <c r="F493" s="3" t="str">
        <f>IF(ISBLANK('Monitor Data'!H493),"",IF('Monitor Data'!H493&gt;Statistics!F$6,"YES","NO"))</f>
        <v/>
      </c>
      <c r="G493" s="3" t="str">
        <f>IF(ISBLANK('Monitor Data'!J493),"",IF('Monitor Data'!J493&gt;Statistics!G$6,"YES","NO"))</f>
        <v/>
      </c>
      <c r="H493" s="3" t="str">
        <f>IF(ISBLANK('Monitor Data'!L493),"",IF('Monitor Data'!L493&gt;Statistics!H$6,"YES","NO"))</f>
        <v/>
      </c>
      <c r="I493" s="3" t="str">
        <f>IF(ISBLANK('Monitor Data'!M493),"",IF('Monitor Data'!M493&gt;Statistics!I$6,"YES","NO"))</f>
        <v>NO</v>
      </c>
      <c r="J493" s="3" t="str">
        <f>IF(ISBLANK('Monitor Data'!O493),"",IF('Monitor Data'!O493&gt;Statistics!J$6,"YES","NO"))</f>
        <v/>
      </c>
      <c r="K493" s="3" t="str">
        <f>IF(ISBLANK('Monitor Data'!P493),"",IF('Monitor Data'!P493&gt;Statistics!K$6,"YES","NO"))</f>
        <v>NO</v>
      </c>
      <c r="L493" s="3" t="str">
        <f>IF(ISBLANK('Monitor Data'!Q493),"",IF('Monitor Data'!Q493&gt;Statistics!L$6,"YES","NO"))</f>
        <v/>
      </c>
      <c r="M493" s="3" t="str">
        <f>IF(ISBLANK('Monitor Data'!R493),"",IF('Monitor Data'!R493&gt;Statistics!M$6,"YES","NO"))</f>
        <v/>
      </c>
      <c r="N493" s="3" t="str">
        <f>IF(ISBLANK('Monitor Data'!S493),"",IF('Monitor Data'!S493&gt;Statistics!N$6,"YES","NO"))</f>
        <v/>
      </c>
    </row>
    <row r="494" spans="1:14" x14ac:dyDescent="0.25">
      <c r="A494" s="8">
        <v>44689</v>
      </c>
      <c r="B494" s="3" t="str">
        <f>IF(ISBLANK('Monitor Data'!B494),"",IF('Monitor Data'!B494&gt;Statistics!B$6,"YES","NO"))</f>
        <v>NO</v>
      </c>
      <c r="C494" s="3" t="str">
        <f>IF(ISBLANK('Monitor Data'!D494),"",IF('Monitor Data'!D494&gt;Statistics!C$6,"YES","NO"))</f>
        <v>NO</v>
      </c>
      <c r="D494" s="3" t="str">
        <f>IF(ISBLANK('Monitor Data'!E494),"",IF('Monitor Data'!E494&gt;Statistics!D$6,"YES","NO"))</f>
        <v>NO</v>
      </c>
      <c r="E494" s="3" t="str">
        <f>IF(ISBLANK('Monitor Data'!G494),"",IF('Monitor Data'!G494&gt;Statistics!E$6,"YES","NO"))</f>
        <v>NO</v>
      </c>
      <c r="F494" s="3" t="str">
        <f>IF(ISBLANK('Monitor Data'!H494),"",IF('Monitor Data'!H494&gt;Statistics!F$6,"YES","NO"))</f>
        <v>NO</v>
      </c>
      <c r="G494" s="3" t="str">
        <f>IF(ISBLANK('Monitor Data'!J494),"",IF('Monitor Data'!J494&gt;Statistics!G$6,"YES","NO"))</f>
        <v>NO</v>
      </c>
      <c r="H494" s="3" t="str">
        <f>IF(ISBLANK('Monitor Data'!L494),"",IF('Monitor Data'!L494&gt;Statistics!H$6,"YES","NO"))</f>
        <v/>
      </c>
      <c r="I494" s="3" t="str">
        <f>IF(ISBLANK('Monitor Data'!M494),"",IF('Monitor Data'!M494&gt;Statistics!I$6,"YES","NO"))</f>
        <v>NO</v>
      </c>
      <c r="J494" s="3" t="str">
        <f>IF(ISBLANK('Monitor Data'!O494),"",IF('Monitor Data'!O494&gt;Statistics!J$6,"YES","NO"))</f>
        <v>NO</v>
      </c>
      <c r="K494" s="3" t="str">
        <f>IF(ISBLANK('Monitor Data'!P494),"",IF('Monitor Data'!P494&gt;Statistics!K$6,"YES","NO"))</f>
        <v>NO</v>
      </c>
      <c r="L494" s="3" t="str">
        <f>IF(ISBLANK('Monitor Data'!Q494),"",IF('Monitor Data'!Q494&gt;Statistics!L$6,"YES","NO"))</f>
        <v>NO</v>
      </c>
      <c r="M494" s="3" t="str">
        <f>IF(ISBLANK('Monitor Data'!R494),"",IF('Monitor Data'!R494&gt;Statistics!M$6,"YES","NO"))</f>
        <v/>
      </c>
      <c r="N494" s="3" t="str">
        <f>IF(ISBLANK('Monitor Data'!S494),"",IF('Monitor Data'!S494&gt;Statistics!N$6,"YES","NO"))</f>
        <v>NO</v>
      </c>
    </row>
    <row r="495" spans="1:14" x14ac:dyDescent="0.25">
      <c r="A495" s="8">
        <v>44690</v>
      </c>
      <c r="B495" s="3" t="str">
        <f>IF(ISBLANK('Monitor Data'!B495),"",IF('Monitor Data'!B495&gt;Statistics!B$6,"YES","NO"))</f>
        <v/>
      </c>
      <c r="C495" s="3" t="str">
        <f>IF(ISBLANK('Monitor Data'!D495),"",IF('Monitor Data'!D495&gt;Statistics!C$6,"YES","NO"))</f>
        <v/>
      </c>
      <c r="D495" s="3" t="str">
        <f>IF(ISBLANK('Monitor Data'!E495),"",IF('Monitor Data'!E495&gt;Statistics!D$6,"YES","NO"))</f>
        <v>NO</v>
      </c>
      <c r="E495" s="3" t="str">
        <f>IF(ISBLANK('Monitor Data'!G495),"",IF('Monitor Data'!G495&gt;Statistics!E$6,"YES","NO"))</f>
        <v>NO</v>
      </c>
      <c r="F495" s="3" t="str">
        <f>IF(ISBLANK('Monitor Data'!H495),"",IF('Monitor Data'!H495&gt;Statistics!F$6,"YES","NO"))</f>
        <v/>
      </c>
      <c r="G495" s="3" t="str">
        <f>IF(ISBLANK('Monitor Data'!J495),"",IF('Monitor Data'!J495&gt;Statistics!G$6,"YES","NO"))</f>
        <v/>
      </c>
      <c r="H495" s="3" t="str">
        <f>IF(ISBLANK('Monitor Data'!L495),"",IF('Monitor Data'!L495&gt;Statistics!H$6,"YES","NO"))</f>
        <v/>
      </c>
      <c r="I495" s="3" t="str">
        <f>IF(ISBLANK('Monitor Data'!M495),"",IF('Monitor Data'!M495&gt;Statistics!I$6,"YES","NO"))</f>
        <v>NO</v>
      </c>
      <c r="J495" s="3" t="str">
        <f>IF(ISBLANK('Monitor Data'!O495),"",IF('Monitor Data'!O495&gt;Statistics!J$6,"YES","NO"))</f>
        <v/>
      </c>
      <c r="K495" s="3" t="str">
        <f>IF(ISBLANK('Monitor Data'!P495),"",IF('Monitor Data'!P495&gt;Statistics!K$6,"YES","NO"))</f>
        <v>NO</v>
      </c>
      <c r="L495" s="3" t="str">
        <f>IF(ISBLANK('Monitor Data'!Q495),"",IF('Monitor Data'!Q495&gt;Statistics!L$6,"YES","NO"))</f>
        <v/>
      </c>
      <c r="M495" s="3" t="str">
        <f>IF(ISBLANK('Monitor Data'!R495),"",IF('Monitor Data'!R495&gt;Statistics!M$6,"YES","NO"))</f>
        <v/>
      </c>
      <c r="N495" s="3" t="str">
        <f>IF(ISBLANK('Monitor Data'!S495),"",IF('Monitor Data'!S495&gt;Statistics!N$6,"YES","NO"))</f>
        <v/>
      </c>
    </row>
    <row r="496" spans="1:14" x14ac:dyDescent="0.25">
      <c r="A496" s="8">
        <v>44691</v>
      </c>
      <c r="B496" s="3" t="str">
        <f>IF(ISBLANK('Monitor Data'!B496),"",IF('Monitor Data'!B496&gt;Statistics!B$6,"YES","NO"))</f>
        <v/>
      </c>
      <c r="C496" s="3" t="str">
        <f>IF(ISBLANK('Monitor Data'!D496),"",IF('Monitor Data'!D496&gt;Statistics!C$6,"YES","NO"))</f>
        <v/>
      </c>
      <c r="D496" s="3" t="str">
        <f>IF(ISBLANK('Monitor Data'!E496),"",IF('Monitor Data'!E496&gt;Statistics!D$6,"YES","NO"))</f>
        <v>YES</v>
      </c>
      <c r="E496" s="3" t="str">
        <f>IF(ISBLANK('Monitor Data'!G496),"",IF('Monitor Data'!G496&gt;Statistics!E$6,"YES","NO"))</f>
        <v>YES</v>
      </c>
      <c r="F496" s="3" t="str">
        <f>IF(ISBLANK('Monitor Data'!H496),"",IF('Monitor Data'!H496&gt;Statistics!F$6,"YES","NO"))</f>
        <v/>
      </c>
      <c r="G496" s="3" t="str">
        <f>IF(ISBLANK('Monitor Data'!J496),"",IF('Monitor Data'!J496&gt;Statistics!G$6,"YES","NO"))</f>
        <v/>
      </c>
      <c r="H496" s="3" t="str">
        <f>IF(ISBLANK('Monitor Data'!L496),"",IF('Monitor Data'!L496&gt;Statistics!H$6,"YES","NO"))</f>
        <v/>
      </c>
      <c r="I496" s="3" t="str">
        <f>IF(ISBLANK('Monitor Data'!M496),"",IF('Monitor Data'!M496&gt;Statistics!I$6,"YES","NO"))</f>
        <v>YES</v>
      </c>
      <c r="J496" s="3" t="str">
        <f>IF(ISBLANK('Monitor Data'!O496),"",IF('Monitor Data'!O496&gt;Statistics!J$6,"YES","NO"))</f>
        <v/>
      </c>
      <c r="K496" s="3" t="str">
        <f>IF(ISBLANK('Monitor Data'!P496),"",IF('Monitor Data'!P496&gt;Statistics!K$6,"YES","NO"))</f>
        <v>YES</v>
      </c>
      <c r="L496" s="3" t="str">
        <f>IF(ISBLANK('Monitor Data'!Q496),"",IF('Monitor Data'!Q496&gt;Statistics!L$6,"YES","NO"))</f>
        <v/>
      </c>
      <c r="M496" s="3" t="str">
        <f>IF(ISBLANK('Monitor Data'!R496),"",IF('Monitor Data'!R496&gt;Statistics!M$6,"YES","NO"))</f>
        <v/>
      </c>
      <c r="N496" s="3" t="str">
        <f>IF(ISBLANK('Monitor Data'!S496),"",IF('Monitor Data'!S496&gt;Statistics!N$6,"YES","NO"))</f>
        <v/>
      </c>
    </row>
    <row r="497" spans="1:14" x14ac:dyDescent="0.25">
      <c r="A497" s="8">
        <v>44692</v>
      </c>
      <c r="B497" s="3" t="str">
        <f>IF(ISBLANK('Monitor Data'!B497),"",IF('Monitor Data'!B497&gt;Statistics!B$6,"YES","NO"))</f>
        <v>YES</v>
      </c>
      <c r="C497" s="3" t="str">
        <f>IF(ISBLANK('Monitor Data'!D497),"",IF('Monitor Data'!D497&gt;Statistics!C$6,"YES","NO"))</f>
        <v>YES</v>
      </c>
      <c r="D497" s="3" t="str">
        <f>IF(ISBLANK('Monitor Data'!E497),"",IF('Monitor Data'!E497&gt;Statistics!D$6,"YES","NO"))</f>
        <v>YES</v>
      </c>
      <c r="E497" s="3" t="str">
        <f>IF(ISBLANK('Monitor Data'!G497),"",IF('Monitor Data'!G497&gt;Statistics!E$6,"YES","NO"))</f>
        <v>YES</v>
      </c>
      <c r="F497" s="3" t="str">
        <f>IF(ISBLANK('Monitor Data'!H497),"",IF('Monitor Data'!H497&gt;Statistics!F$6,"YES","NO"))</f>
        <v>YES</v>
      </c>
      <c r="G497" s="3" t="str">
        <f>IF(ISBLANK('Monitor Data'!J497),"",IF('Monitor Data'!J497&gt;Statistics!G$6,"YES","NO"))</f>
        <v>YES</v>
      </c>
      <c r="H497" s="3" t="str">
        <f>IF(ISBLANK('Monitor Data'!L497),"",IF('Monitor Data'!L497&gt;Statistics!H$6,"YES","NO"))</f>
        <v/>
      </c>
      <c r="I497" s="3" t="str">
        <f>IF(ISBLANK('Monitor Data'!M497),"",IF('Monitor Data'!M497&gt;Statistics!I$6,"YES","NO"))</f>
        <v>YES</v>
      </c>
      <c r="J497" s="3" t="str">
        <f>IF(ISBLANK('Monitor Data'!O497),"",IF('Monitor Data'!O497&gt;Statistics!J$6,"YES","NO"))</f>
        <v>YES</v>
      </c>
      <c r="K497" s="3" t="str">
        <f>IF(ISBLANK('Monitor Data'!P497),"",IF('Monitor Data'!P497&gt;Statistics!K$6,"YES","NO"))</f>
        <v>YES</v>
      </c>
      <c r="L497" s="3" t="str">
        <f>IF(ISBLANK('Monitor Data'!Q497),"",IF('Monitor Data'!Q497&gt;Statistics!L$6,"YES","NO"))</f>
        <v>YES</v>
      </c>
      <c r="M497" s="3" t="str">
        <f>IF(ISBLANK('Monitor Data'!R497),"",IF('Monitor Data'!R497&gt;Statistics!M$6,"YES","NO"))</f>
        <v/>
      </c>
      <c r="N497" s="3" t="str">
        <f>IF(ISBLANK('Monitor Data'!S497),"",IF('Monitor Data'!S497&gt;Statistics!N$6,"YES","NO"))</f>
        <v>NO</v>
      </c>
    </row>
    <row r="498" spans="1:14" x14ac:dyDescent="0.25">
      <c r="A498" s="8">
        <v>44693</v>
      </c>
      <c r="B498" s="3" t="str">
        <f>IF(ISBLANK('Monitor Data'!B498),"",IF('Monitor Data'!B498&gt;Statistics!B$6,"YES","NO"))</f>
        <v/>
      </c>
      <c r="C498" s="3" t="str">
        <f>IF(ISBLANK('Monitor Data'!D498),"",IF('Monitor Data'!D498&gt;Statistics!C$6,"YES","NO"))</f>
        <v/>
      </c>
      <c r="D498" s="3" t="str">
        <f>IF(ISBLANK('Monitor Data'!E498),"",IF('Monitor Data'!E498&gt;Statistics!D$6,"YES","NO"))</f>
        <v>YES</v>
      </c>
      <c r="E498" s="3" t="str">
        <f>IF(ISBLANK('Monitor Data'!G498),"",IF('Monitor Data'!G498&gt;Statistics!E$6,"YES","NO"))</f>
        <v>NO</v>
      </c>
      <c r="F498" s="3" t="str">
        <f>IF(ISBLANK('Monitor Data'!H498),"",IF('Monitor Data'!H498&gt;Statistics!F$6,"YES","NO"))</f>
        <v/>
      </c>
      <c r="G498" s="3" t="str">
        <f>IF(ISBLANK('Monitor Data'!J498),"",IF('Monitor Data'!J498&gt;Statistics!G$6,"YES","NO"))</f>
        <v/>
      </c>
      <c r="H498" s="3" t="str">
        <f>IF(ISBLANK('Monitor Data'!L498),"",IF('Monitor Data'!L498&gt;Statistics!H$6,"YES","NO"))</f>
        <v/>
      </c>
      <c r="I498" s="3" t="str">
        <f>IF(ISBLANK('Monitor Data'!M498),"",IF('Monitor Data'!M498&gt;Statistics!I$6,"YES","NO"))</f>
        <v>NO</v>
      </c>
      <c r="J498" s="3" t="str">
        <f>IF(ISBLANK('Monitor Data'!O498),"",IF('Monitor Data'!O498&gt;Statistics!J$6,"YES","NO"))</f>
        <v/>
      </c>
      <c r="K498" s="3" t="str">
        <f>IF(ISBLANK('Monitor Data'!P498),"",IF('Monitor Data'!P498&gt;Statistics!K$6,"YES","NO"))</f>
        <v>YES</v>
      </c>
      <c r="L498" s="3" t="str">
        <f>IF(ISBLANK('Monitor Data'!Q498),"",IF('Monitor Data'!Q498&gt;Statistics!L$6,"YES","NO"))</f>
        <v/>
      </c>
      <c r="M498" s="3" t="str">
        <f>IF(ISBLANK('Monitor Data'!R498),"",IF('Monitor Data'!R498&gt;Statistics!M$6,"YES","NO"))</f>
        <v/>
      </c>
      <c r="N498" s="3" t="str">
        <f>IF(ISBLANK('Monitor Data'!S498),"",IF('Monitor Data'!S498&gt;Statistics!N$6,"YES","NO"))</f>
        <v/>
      </c>
    </row>
    <row r="499" spans="1:14" x14ac:dyDescent="0.25">
      <c r="A499" s="8">
        <v>44694</v>
      </c>
      <c r="B499" s="3" t="str">
        <f>IF(ISBLANK('Monitor Data'!B499),"",IF('Monitor Data'!B499&gt;Statistics!B$6,"YES","NO"))</f>
        <v/>
      </c>
      <c r="C499" s="3" t="str">
        <f>IF(ISBLANK('Monitor Data'!D499),"",IF('Monitor Data'!D499&gt;Statistics!C$6,"YES","NO"))</f>
        <v/>
      </c>
      <c r="D499" s="3" t="str">
        <f>IF(ISBLANK('Monitor Data'!E499),"",IF('Monitor Data'!E499&gt;Statistics!D$6,"YES","NO"))</f>
        <v>NO</v>
      </c>
      <c r="E499" s="3" t="str">
        <f>IF(ISBLANK('Monitor Data'!G499),"",IF('Monitor Data'!G499&gt;Statistics!E$6,"YES","NO"))</f>
        <v>NO</v>
      </c>
      <c r="F499" s="3" t="str">
        <f>IF(ISBLANK('Monitor Data'!H499),"",IF('Monitor Data'!H499&gt;Statistics!F$6,"YES","NO"))</f>
        <v/>
      </c>
      <c r="G499" s="3" t="str">
        <f>IF(ISBLANK('Monitor Data'!J499),"",IF('Monitor Data'!J499&gt;Statistics!G$6,"YES","NO"))</f>
        <v/>
      </c>
      <c r="H499" s="3" t="str">
        <f>IF(ISBLANK('Monitor Data'!L499),"",IF('Monitor Data'!L499&gt;Statistics!H$6,"YES","NO"))</f>
        <v/>
      </c>
      <c r="I499" s="3" t="str">
        <f>IF(ISBLANK('Monitor Data'!M499),"",IF('Monitor Data'!M499&gt;Statistics!I$6,"YES","NO"))</f>
        <v>NO</v>
      </c>
      <c r="J499" s="3" t="str">
        <f>IF(ISBLANK('Monitor Data'!O499),"",IF('Monitor Data'!O499&gt;Statistics!J$6,"YES","NO"))</f>
        <v/>
      </c>
      <c r="K499" s="3" t="str">
        <f>IF(ISBLANK('Monitor Data'!P499),"",IF('Monitor Data'!P499&gt;Statistics!K$6,"YES","NO"))</f>
        <v>NO</v>
      </c>
      <c r="L499" s="3" t="str">
        <f>IF(ISBLANK('Monitor Data'!Q499),"",IF('Monitor Data'!Q499&gt;Statistics!L$6,"YES","NO"))</f>
        <v/>
      </c>
      <c r="M499" s="3" t="str">
        <f>IF(ISBLANK('Monitor Data'!R499),"",IF('Monitor Data'!R499&gt;Statistics!M$6,"YES","NO"))</f>
        <v/>
      </c>
      <c r="N499" s="3" t="str">
        <f>IF(ISBLANK('Monitor Data'!S499),"",IF('Monitor Data'!S499&gt;Statistics!N$6,"YES","NO"))</f>
        <v/>
      </c>
    </row>
    <row r="500" spans="1:14" x14ac:dyDescent="0.25">
      <c r="A500" s="8">
        <v>44695</v>
      </c>
      <c r="B500" s="3" t="str">
        <f>IF(ISBLANK('Monitor Data'!B500),"",IF('Monitor Data'!B500&gt;Statistics!B$6,"YES","NO"))</f>
        <v>NO</v>
      </c>
      <c r="C500" s="3" t="str">
        <f>IF(ISBLANK('Monitor Data'!D500),"",IF('Monitor Data'!D500&gt;Statistics!C$6,"YES","NO"))</f>
        <v>NO</v>
      </c>
      <c r="D500" s="3" t="str">
        <f>IF(ISBLANK('Monitor Data'!E500),"",IF('Monitor Data'!E500&gt;Statistics!D$6,"YES","NO"))</f>
        <v>NO</v>
      </c>
      <c r="E500" s="3" t="str">
        <f>IF(ISBLANK('Monitor Data'!G500),"",IF('Monitor Data'!G500&gt;Statistics!E$6,"YES","NO"))</f>
        <v>NO</v>
      </c>
      <c r="F500" s="3" t="str">
        <f>IF(ISBLANK('Monitor Data'!H500),"",IF('Monitor Data'!H500&gt;Statistics!F$6,"YES","NO"))</f>
        <v>NO</v>
      </c>
      <c r="G500" s="3" t="str">
        <f>IF(ISBLANK('Monitor Data'!J500),"",IF('Monitor Data'!J500&gt;Statistics!G$6,"YES","NO"))</f>
        <v>NO</v>
      </c>
      <c r="H500" s="3" t="str">
        <f>IF(ISBLANK('Monitor Data'!L500),"",IF('Monitor Data'!L500&gt;Statistics!H$6,"YES","NO"))</f>
        <v>NO</v>
      </c>
      <c r="I500" s="3" t="str">
        <f>IF(ISBLANK('Monitor Data'!M500),"",IF('Monitor Data'!M500&gt;Statistics!I$6,"YES","NO"))</f>
        <v>NO</v>
      </c>
      <c r="J500" s="3" t="str">
        <f>IF(ISBLANK('Monitor Data'!O500),"",IF('Monitor Data'!O500&gt;Statistics!J$6,"YES","NO"))</f>
        <v>NO</v>
      </c>
      <c r="K500" s="3" t="str">
        <f>IF(ISBLANK('Monitor Data'!P500),"",IF('Monitor Data'!P500&gt;Statistics!K$6,"YES","NO"))</f>
        <v>NO</v>
      </c>
      <c r="L500" s="3" t="str">
        <f>IF(ISBLANK('Monitor Data'!Q500),"",IF('Monitor Data'!Q500&gt;Statistics!L$6,"YES","NO"))</f>
        <v>NO</v>
      </c>
      <c r="M500" s="3" t="str">
        <f>IF(ISBLANK('Monitor Data'!R500),"",IF('Monitor Data'!R500&gt;Statistics!M$6,"YES","NO"))</f>
        <v/>
      </c>
      <c r="N500" s="3" t="str">
        <f>IF(ISBLANK('Monitor Data'!S500),"",IF('Monitor Data'!S500&gt;Statistics!N$6,"YES","NO"))</f>
        <v>NO</v>
      </c>
    </row>
    <row r="501" spans="1:14" x14ac:dyDescent="0.25">
      <c r="A501" s="8">
        <v>44696</v>
      </c>
      <c r="B501" s="3" t="str">
        <f>IF(ISBLANK('Monitor Data'!B501),"",IF('Monitor Data'!B501&gt;Statistics!B$6,"YES","NO"))</f>
        <v/>
      </c>
      <c r="C501" s="3" t="str">
        <f>IF(ISBLANK('Monitor Data'!D501),"",IF('Monitor Data'!D501&gt;Statistics!C$6,"YES","NO"))</f>
        <v/>
      </c>
      <c r="D501" s="3" t="str">
        <f>IF(ISBLANK('Monitor Data'!E501),"",IF('Monitor Data'!E501&gt;Statistics!D$6,"YES","NO"))</f>
        <v>NO</v>
      </c>
      <c r="E501" s="3" t="str">
        <f>IF(ISBLANK('Monitor Data'!G501),"",IF('Monitor Data'!G501&gt;Statistics!E$6,"YES","NO"))</f>
        <v>NO</v>
      </c>
      <c r="F501" s="3" t="str">
        <f>IF(ISBLANK('Monitor Data'!H501),"",IF('Monitor Data'!H501&gt;Statistics!F$6,"YES","NO"))</f>
        <v/>
      </c>
      <c r="G501" s="3" t="str">
        <f>IF(ISBLANK('Monitor Data'!J501),"",IF('Monitor Data'!J501&gt;Statistics!G$6,"YES","NO"))</f>
        <v/>
      </c>
      <c r="H501" s="3" t="str">
        <f>IF(ISBLANK('Monitor Data'!L501),"",IF('Monitor Data'!L501&gt;Statistics!H$6,"YES","NO"))</f>
        <v/>
      </c>
      <c r="I501" s="3" t="str">
        <f>IF(ISBLANK('Monitor Data'!M501),"",IF('Monitor Data'!M501&gt;Statistics!I$6,"YES","NO"))</f>
        <v>NO</v>
      </c>
      <c r="J501" s="3" t="str">
        <f>IF(ISBLANK('Monitor Data'!O501),"",IF('Monitor Data'!O501&gt;Statistics!J$6,"YES","NO"))</f>
        <v/>
      </c>
      <c r="K501" s="3" t="str">
        <f>IF(ISBLANK('Monitor Data'!P501),"",IF('Monitor Data'!P501&gt;Statistics!K$6,"YES","NO"))</f>
        <v>NO</v>
      </c>
      <c r="L501" s="3" t="str">
        <f>IF(ISBLANK('Monitor Data'!Q501),"",IF('Monitor Data'!Q501&gt;Statistics!L$6,"YES","NO"))</f>
        <v/>
      </c>
      <c r="M501" s="3" t="str">
        <f>IF(ISBLANK('Monitor Data'!R501),"",IF('Monitor Data'!R501&gt;Statistics!M$6,"YES","NO"))</f>
        <v/>
      </c>
      <c r="N501" s="3" t="str">
        <f>IF(ISBLANK('Monitor Data'!S501),"",IF('Monitor Data'!S501&gt;Statistics!N$6,"YES","NO"))</f>
        <v/>
      </c>
    </row>
    <row r="502" spans="1:14" x14ac:dyDescent="0.25">
      <c r="A502" s="8">
        <v>44697</v>
      </c>
      <c r="B502" s="3" t="str">
        <f>IF(ISBLANK('Monitor Data'!B502),"",IF('Monitor Data'!B502&gt;Statistics!B$6,"YES","NO"))</f>
        <v/>
      </c>
      <c r="C502" s="3" t="str">
        <f>IF(ISBLANK('Monitor Data'!D502),"",IF('Monitor Data'!D502&gt;Statistics!C$6,"YES","NO"))</f>
        <v/>
      </c>
      <c r="D502" s="3" t="str">
        <f>IF(ISBLANK('Monitor Data'!E502),"",IF('Monitor Data'!E502&gt;Statistics!D$6,"YES","NO"))</f>
        <v>NO</v>
      </c>
      <c r="E502" s="3" t="str">
        <f>IF(ISBLANK('Monitor Data'!G502),"",IF('Monitor Data'!G502&gt;Statistics!E$6,"YES","NO"))</f>
        <v>NO</v>
      </c>
      <c r="F502" s="3" t="str">
        <f>IF(ISBLANK('Monitor Data'!H502),"",IF('Monitor Data'!H502&gt;Statistics!F$6,"YES","NO"))</f>
        <v/>
      </c>
      <c r="G502" s="3" t="str">
        <f>IF(ISBLANK('Monitor Data'!J502),"",IF('Monitor Data'!J502&gt;Statistics!G$6,"YES","NO"))</f>
        <v/>
      </c>
      <c r="H502" s="3" t="str">
        <f>IF(ISBLANK('Monitor Data'!L502),"",IF('Monitor Data'!L502&gt;Statistics!H$6,"YES","NO"))</f>
        <v/>
      </c>
      <c r="I502" s="3" t="str">
        <f>IF(ISBLANK('Monitor Data'!M502),"",IF('Monitor Data'!M502&gt;Statistics!I$6,"YES","NO"))</f>
        <v>NO</v>
      </c>
      <c r="J502" s="3" t="str">
        <f>IF(ISBLANK('Monitor Data'!O502),"",IF('Monitor Data'!O502&gt;Statistics!J$6,"YES","NO"))</f>
        <v/>
      </c>
      <c r="K502" s="3" t="str">
        <f>IF(ISBLANK('Monitor Data'!P502),"",IF('Monitor Data'!P502&gt;Statistics!K$6,"YES","NO"))</f>
        <v>NO</v>
      </c>
      <c r="L502" s="3" t="str">
        <f>IF(ISBLANK('Monitor Data'!Q502),"",IF('Monitor Data'!Q502&gt;Statistics!L$6,"YES","NO"))</f>
        <v/>
      </c>
      <c r="M502" s="3" t="str">
        <f>IF(ISBLANK('Monitor Data'!R502),"",IF('Monitor Data'!R502&gt;Statistics!M$6,"YES","NO"))</f>
        <v/>
      </c>
      <c r="N502" s="3" t="str">
        <f>IF(ISBLANK('Monitor Data'!S502),"",IF('Monitor Data'!S502&gt;Statistics!N$6,"YES","NO"))</f>
        <v/>
      </c>
    </row>
    <row r="503" spans="1:14" x14ac:dyDescent="0.25">
      <c r="A503" s="8">
        <v>44698</v>
      </c>
      <c r="B503" s="3" t="str">
        <f>IF(ISBLANK('Monitor Data'!B503),"",IF('Monitor Data'!B503&gt;Statistics!B$6,"YES","NO"))</f>
        <v>NO</v>
      </c>
      <c r="C503" s="3" t="str">
        <f>IF(ISBLANK('Monitor Data'!D503),"",IF('Monitor Data'!D503&gt;Statistics!C$6,"YES","NO"))</f>
        <v>NO</v>
      </c>
      <c r="D503" s="3" t="str">
        <f>IF(ISBLANK('Monitor Data'!E503),"",IF('Monitor Data'!E503&gt;Statistics!D$6,"YES","NO"))</f>
        <v>NO</v>
      </c>
      <c r="E503" s="3" t="str">
        <f>IF(ISBLANK('Monitor Data'!G503),"",IF('Monitor Data'!G503&gt;Statistics!E$6,"YES","NO"))</f>
        <v>NO</v>
      </c>
      <c r="F503" s="3" t="str">
        <f>IF(ISBLANK('Monitor Data'!H503),"",IF('Monitor Data'!H503&gt;Statistics!F$6,"YES","NO"))</f>
        <v>NO</v>
      </c>
      <c r="G503" s="3" t="str">
        <f>IF(ISBLANK('Monitor Data'!J503),"",IF('Monitor Data'!J503&gt;Statistics!G$6,"YES","NO"))</f>
        <v>NO</v>
      </c>
      <c r="H503" s="3" t="str">
        <f>IF(ISBLANK('Monitor Data'!L503),"",IF('Monitor Data'!L503&gt;Statistics!H$6,"YES","NO"))</f>
        <v>NO</v>
      </c>
      <c r="I503" s="3" t="str">
        <f>IF(ISBLANK('Monitor Data'!M503),"",IF('Monitor Data'!M503&gt;Statistics!I$6,"YES","NO"))</f>
        <v>NO</v>
      </c>
      <c r="J503" s="3" t="str">
        <f>IF(ISBLANK('Monitor Data'!O503),"",IF('Monitor Data'!O503&gt;Statistics!J$6,"YES","NO"))</f>
        <v>NO</v>
      </c>
      <c r="K503" s="3" t="str">
        <f>IF(ISBLANK('Monitor Data'!P503),"",IF('Monitor Data'!P503&gt;Statistics!K$6,"YES","NO"))</f>
        <v>NO</v>
      </c>
      <c r="L503" s="3" t="str">
        <f>IF(ISBLANK('Monitor Data'!Q503),"",IF('Monitor Data'!Q503&gt;Statistics!L$6,"YES","NO"))</f>
        <v>NO</v>
      </c>
      <c r="M503" s="3" t="str">
        <f>IF(ISBLANK('Monitor Data'!R503),"",IF('Monitor Data'!R503&gt;Statistics!M$6,"YES","NO"))</f>
        <v/>
      </c>
      <c r="N503" s="3" t="str">
        <f>IF(ISBLANK('Monitor Data'!S503),"",IF('Monitor Data'!S503&gt;Statistics!N$6,"YES","NO"))</f>
        <v>NO</v>
      </c>
    </row>
    <row r="504" spans="1:14" x14ac:dyDescent="0.25">
      <c r="A504" s="8">
        <v>44699</v>
      </c>
      <c r="B504" s="3" t="str">
        <f>IF(ISBLANK('Monitor Data'!B504),"",IF('Monitor Data'!B504&gt;Statistics!B$6,"YES","NO"))</f>
        <v/>
      </c>
      <c r="C504" s="3" t="str">
        <f>IF(ISBLANK('Monitor Data'!D504),"",IF('Monitor Data'!D504&gt;Statistics!C$6,"YES","NO"))</f>
        <v/>
      </c>
      <c r="D504" s="3" t="str">
        <f>IF(ISBLANK('Monitor Data'!E504),"",IF('Monitor Data'!E504&gt;Statistics!D$6,"YES","NO"))</f>
        <v>NO</v>
      </c>
      <c r="E504" s="3" t="str">
        <f>IF(ISBLANK('Monitor Data'!G504),"",IF('Monitor Data'!G504&gt;Statistics!E$6,"YES","NO"))</f>
        <v>NO</v>
      </c>
      <c r="F504" s="3" t="str">
        <f>IF(ISBLANK('Monitor Data'!H504),"",IF('Monitor Data'!H504&gt;Statistics!F$6,"YES","NO"))</f>
        <v/>
      </c>
      <c r="G504" s="3" t="str">
        <f>IF(ISBLANK('Monitor Data'!J504),"",IF('Monitor Data'!J504&gt;Statistics!G$6,"YES","NO"))</f>
        <v/>
      </c>
      <c r="H504" s="3" t="str">
        <f>IF(ISBLANK('Monitor Data'!L504),"",IF('Monitor Data'!L504&gt;Statistics!H$6,"YES","NO"))</f>
        <v/>
      </c>
      <c r="I504" s="3" t="str">
        <f>IF(ISBLANK('Monitor Data'!M504),"",IF('Monitor Data'!M504&gt;Statistics!I$6,"YES","NO"))</f>
        <v>NO</v>
      </c>
      <c r="J504" s="3" t="str">
        <f>IF(ISBLANK('Monitor Data'!O504),"",IF('Monitor Data'!O504&gt;Statistics!J$6,"YES","NO"))</f>
        <v/>
      </c>
      <c r="K504" s="3" t="str">
        <f>IF(ISBLANK('Monitor Data'!P504),"",IF('Monitor Data'!P504&gt;Statistics!K$6,"YES","NO"))</f>
        <v>NO</v>
      </c>
      <c r="L504" s="3" t="str">
        <f>IF(ISBLANK('Monitor Data'!Q504),"",IF('Monitor Data'!Q504&gt;Statistics!L$6,"YES","NO"))</f>
        <v/>
      </c>
      <c r="M504" s="3" t="str">
        <f>IF(ISBLANK('Monitor Data'!R504),"",IF('Monitor Data'!R504&gt;Statistics!M$6,"YES","NO"))</f>
        <v/>
      </c>
      <c r="N504" s="3" t="str">
        <f>IF(ISBLANK('Monitor Data'!S504),"",IF('Monitor Data'!S504&gt;Statistics!N$6,"YES","NO"))</f>
        <v/>
      </c>
    </row>
    <row r="505" spans="1:14" x14ac:dyDescent="0.25">
      <c r="A505" s="8">
        <v>44700</v>
      </c>
      <c r="B505" s="3" t="str">
        <f>IF(ISBLANK('Monitor Data'!B505),"",IF('Monitor Data'!B505&gt;Statistics!B$6,"YES","NO"))</f>
        <v/>
      </c>
      <c r="C505" s="3" t="str">
        <f>IF(ISBLANK('Monitor Data'!D505),"",IF('Monitor Data'!D505&gt;Statistics!C$6,"YES","NO"))</f>
        <v/>
      </c>
      <c r="D505" s="3" t="str">
        <f>IF(ISBLANK('Monitor Data'!E505),"",IF('Monitor Data'!E505&gt;Statistics!D$6,"YES","NO"))</f>
        <v>NO</v>
      </c>
      <c r="E505" s="3" t="str">
        <f>IF(ISBLANK('Monitor Data'!G505),"",IF('Monitor Data'!G505&gt;Statistics!E$6,"YES","NO"))</f>
        <v>NO</v>
      </c>
      <c r="F505" s="3" t="str">
        <f>IF(ISBLANK('Monitor Data'!H505),"",IF('Monitor Data'!H505&gt;Statistics!F$6,"YES","NO"))</f>
        <v/>
      </c>
      <c r="G505" s="3" t="str">
        <f>IF(ISBLANK('Monitor Data'!J505),"",IF('Monitor Data'!J505&gt;Statistics!G$6,"YES","NO"))</f>
        <v/>
      </c>
      <c r="H505" s="3" t="str">
        <f>IF(ISBLANK('Monitor Data'!L505),"",IF('Monitor Data'!L505&gt;Statistics!H$6,"YES","NO"))</f>
        <v/>
      </c>
      <c r="I505" s="3" t="str">
        <f>IF(ISBLANK('Monitor Data'!M505),"",IF('Monitor Data'!M505&gt;Statistics!I$6,"YES","NO"))</f>
        <v>NO</v>
      </c>
      <c r="J505" s="3" t="str">
        <f>IF(ISBLANK('Monitor Data'!O505),"",IF('Monitor Data'!O505&gt;Statistics!J$6,"YES","NO"))</f>
        <v/>
      </c>
      <c r="K505" s="3" t="str">
        <f>IF(ISBLANK('Monitor Data'!P505),"",IF('Monitor Data'!P505&gt;Statistics!K$6,"YES","NO"))</f>
        <v>NO</v>
      </c>
      <c r="L505" s="3" t="str">
        <f>IF(ISBLANK('Monitor Data'!Q505),"",IF('Monitor Data'!Q505&gt;Statistics!L$6,"YES","NO"))</f>
        <v/>
      </c>
      <c r="M505" s="3" t="str">
        <f>IF(ISBLANK('Monitor Data'!R505),"",IF('Monitor Data'!R505&gt;Statistics!M$6,"YES","NO"))</f>
        <v/>
      </c>
      <c r="N505" s="3" t="str">
        <f>IF(ISBLANK('Monitor Data'!S505),"",IF('Monitor Data'!S505&gt;Statistics!N$6,"YES","NO"))</f>
        <v/>
      </c>
    </row>
    <row r="506" spans="1:14" x14ac:dyDescent="0.25">
      <c r="A506" s="8">
        <v>44701</v>
      </c>
      <c r="B506" s="3" t="str">
        <f>IF(ISBLANK('Monitor Data'!B506),"",IF('Monitor Data'!B506&gt;Statistics!B$6,"YES","NO"))</f>
        <v>NO</v>
      </c>
      <c r="C506" s="3" t="str">
        <f>IF(ISBLANK('Monitor Data'!D506),"",IF('Monitor Data'!D506&gt;Statistics!C$6,"YES","NO"))</f>
        <v>NO</v>
      </c>
      <c r="D506" s="3" t="str">
        <f>IF(ISBLANK('Monitor Data'!E506),"",IF('Monitor Data'!E506&gt;Statistics!D$6,"YES","NO"))</f>
        <v>NO</v>
      </c>
      <c r="E506" s="3" t="str">
        <f>IF(ISBLANK('Monitor Data'!G506),"",IF('Monitor Data'!G506&gt;Statistics!E$6,"YES","NO"))</f>
        <v>NO</v>
      </c>
      <c r="F506" s="3" t="str">
        <f>IF(ISBLANK('Monitor Data'!H506),"",IF('Monitor Data'!H506&gt;Statistics!F$6,"YES","NO"))</f>
        <v>NO</v>
      </c>
      <c r="G506" s="3" t="str">
        <f>IF(ISBLANK('Monitor Data'!J506),"",IF('Monitor Data'!J506&gt;Statistics!G$6,"YES","NO"))</f>
        <v>NO</v>
      </c>
      <c r="H506" s="3" t="str">
        <f>IF(ISBLANK('Monitor Data'!L506),"",IF('Monitor Data'!L506&gt;Statistics!H$6,"YES","NO"))</f>
        <v>NO</v>
      </c>
      <c r="I506" s="3" t="str">
        <f>IF(ISBLANK('Monitor Data'!M506),"",IF('Monitor Data'!M506&gt;Statistics!I$6,"YES","NO"))</f>
        <v>NO</v>
      </c>
      <c r="J506" s="3" t="str">
        <f>IF(ISBLANK('Monitor Data'!O506),"",IF('Monitor Data'!O506&gt;Statistics!J$6,"YES","NO"))</f>
        <v>NO</v>
      </c>
      <c r="K506" s="3" t="str">
        <f>IF(ISBLANK('Monitor Data'!P506),"",IF('Monitor Data'!P506&gt;Statistics!K$6,"YES","NO"))</f>
        <v>NO</v>
      </c>
      <c r="L506" s="3" t="str">
        <f>IF(ISBLANK('Monitor Data'!Q506),"",IF('Monitor Data'!Q506&gt;Statistics!L$6,"YES","NO"))</f>
        <v>NO</v>
      </c>
      <c r="M506" s="3" t="str">
        <f>IF(ISBLANK('Monitor Data'!R506),"",IF('Monitor Data'!R506&gt;Statistics!M$6,"YES","NO"))</f>
        <v/>
      </c>
      <c r="N506" s="3" t="str">
        <f>IF(ISBLANK('Monitor Data'!S506),"",IF('Monitor Data'!S506&gt;Statistics!N$6,"YES","NO"))</f>
        <v>NO</v>
      </c>
    </row>
    <row r="507" spans="1:14" x14ac:dyDescent="0.25">
      <c r="A507" s="8">
        <v>44702</v>
      </c>
      <c r="B507" s="3" t="str">
        <f>IF(ISBLANK('Monitor Data'!B507),"",IF('Monitor Data'!B507&gt;Statistics!B$6,"YES","NO"))</f>
        <v/>
      </c>
      <c r="C507" s="3" t="str">
        <f>IF(ISBLANK('Monitor Data'!D507),"",IF('Monitor Data'!D507&gt;Statistics!C$6,"YES","NO"))</f>
        <v/>
      </c>
      <c r="D507" s="3" t="str">
        <f>IF(ISBLANK('Monitor Data'!E507),"",IF('Monitor Data'!E507&gt;Statistics!D$6,"YES","NO"))</f>
        <v>NO</v>
      </c>
      <c r="E507" s="3" t="str">
        <f>IF(ISBLANK('Monitor Data'!G507),"",IF('Monitor Data'!G507&gt;Statistics!E$6,"YES","NO"))</f>
        <v>NO</v>
      </c>
      <c r="F507" s="3" t="str">
        <f>IF(ISBLANK('Monitor Data'!H507),"",IF('Monitor Data'!H507&gt;Statistics!F$6,"YES","NO"))</f>
        <v/>
      </c>
      <c r="G507" s="3" t="str">
        <f>IF(ISBLANK('Monitor Data'!J507),"",IF('Monitor Data'!J507&gt;Statistics!G$6,"YES","NO"))</f>
        <v/>
      </c>
      <c r="H507" s="3" t="str">
        <f>IF(ISBLANK('Monitor Data'!L507),"",IF('Monitor Data'!L507&gt;Statistics!H$6,"YES","NO"))</f>
        <v/>
      </c>
      <c r="I507" s="3" t="str">
        <f>IF(ISBLANK('Monitor Data'!M507),"",IF('Monitor Data'!M507&gt;Statistics!I$6,"YES","NO"))</f>
        <v>NO</v>
      </c>
      <c r="J507" s="3" t="str">
        <f>IF(ISBLANK('Monitor Data'!O507),"",IF('Monitor Data'!O507&gt;Statistics!J$6,"YES","NO"))</f>
        <v/>
      </c>
      <c r="K507" s="3" t="str">
        <f>IF(ISBLANK('Monitor Data'!P507),"",IF('Monitor Data'!P507&gt;Statistics!K$6,"YES","NO"))</f>
        <v>NO</v>
      </c>
      <c r="L507" s="3" t="str">
        <f>IF(ISBLANK('Monitor Data'!Q507),"",IF('Monitor Data'!Q507&gt;Statistics!L$6,"YES","NO"))</f>
        <v/>
      </c>
      <c r="M507" s="3" t="str">
        <f>IF(ISBLANK('Monitor Data'!R507),"",IF('Monitor Data'!R507&gt;Statistics!M$6,"YES","NO"))</f>
        <v/>
      </c>
      <c r="N507" s="3" t="str">
        <f>IF(ISBLANK('Monitor Data'!S507),"",IF('Monitor Data'!S507&gt;Statistics!N$6,"YES","NO"))</f>
        <v/>
      </c>
    </row>
    <row r="508" spans="1:14" x14ac:dyDescent="0.25">
      <c r="A508" s="8">
        <v>44703</v>
      </c>
      <c r="B508" s="3" t="str">
        <f>IF(ISBLANK('Monitor Data'!B508),"",IF('Monitor Data'!B508&gt;Statistics!B$6,"YES","NO"))</f>
        <v/>
      </c>
      <c r="C508" s="3" t="str">
        <f>IF(ISBLANK('Monitor Data'!D508),"",IF('Monitor Data'!D508&gt;Statistics!C$6,"YES","NO"))</f>
        <v/>
      </c>
      <c r="D508" s="3" t="str">
        <f>IF(ISBLANK('Monitor Data'!E508),"",IF('Monitor Data'!E508&gt;Statistics!D$6,"YES","NO"))</f>
        <v>NO</v>
      </c>
      <c r="E508" s="3" t="str">
        <f>IF(ISBLANK('Monitor Data'!G508),"",IF('Monitor Data'!G508&gt;Statistics!E$6,"YES","NO"))</f>
        <v>NO</v>
      </c>
      <c r="F508" s="3" t="str">
        <f>IF(ISBLANK('Monitor Data'!H508),"",IF('Monitor Data'!H508&gt;Statistics!F$6,"YES","NO"))</f>
        <v/>
      </c>
      <c r="G508" s="3" t="str">
        <f>IF(ISBLANK('Monitor Data'!J508),"",IF('Monitor Data'!J508&gt;Statistics!G$6,"YES","NO"))</f>
        <v/>
      </c>
      <c r="H508" s="3" t="str">
        <f>IF(ISBLANK('Monitor Data'!L508),"",IF('Monitor Data'!L508&gt;Statistics!H$6,"YES","NO"))</f>
        <v/>
      </c>
      <c r="I508" s="3" t="str">
        <f>IF(ISBLANK('Monitor Data'!M508),"",IF('Monitor Data'!M508&gt;Statistics!I$6,"YES","NO"))</f>
        <v>NO</v>
      </c>
      <c r="J508" s="3" t="str">
        <f>IF(ISBLANK('Monitor Data'!O508),"",IF('Monitor Data'!O508&gt;Statistics!J$6,"YES","NO"))</f>
        <v/>
      </c>
      <c r="K508" s="3" t="str">
        <f>IF(ISBLANK('Monitor Data'!P508),"",IF('Monitor Data'!P508&gt;Statistics!K$6,"YES","NO"))</f>
        <v>NO</v>
      </c>
      <c r="L508" s="3" t="str">
        <f>IF(ISBLANK('Monitor Data'!Q508),"",IF('Monitor Data'!Q508&gt;Statistics!L$6,"YES","NO"))</f>
        <v/>
      </c>
      <c r="M508" s="3" t="str">
        <f>IF(ISBLANK('Monitor Data'!R508),"",IF('Monitor Data'!R508&gt;Statistics!M$6,"YES","NO"))</f>
        <v/>
      </c>
      <c r="N508" s="3" t="str">
        <f>IF(ISBLANK('Monitor Data'!S508),"",IF('Monitor Data'!S508&gt;Statistics!N$6,"YES","NO"))</f>
        <v/>
      </c>
    </row>
    <row r="509" spans="1:14" x14ac:dyDescent="0.25">
      <c r="A509" s="8">
        <v>44704</v>
      </c>
      <c r="B509" s="3" t="str">
        <f>IF(ISBLANK('Monitor Data'!B509),"",IF('Monitor Data'!B509&gt;Statistics!B$6,"YES","NO"))</f>
        <v>NO</v>
      </c>
      <c r="C509" s="3" t="str">
        <f>IF(ISBLANK('Monitor Data'!D509),"",IF('Monitor Data'!D509&gt;Statistics!C$6,"YES","NO"))</f>
        <v>NO</v>
      </c>
      <c r="D509" s="3" t="str">
        <f>IF(ISBLANK('Monitor Data'!E509),"",IF('Monitor Data'!E509&gt;Statistics!D$6,"YES","NO"))</f>
        <v>NO</v>
      </c>
      <c r="E509" s="3" t="str">
        <f>IF(ISBLANK('Monitor Data'!G509),"",IF('Monitor Data'!G509&gt;Statistics!E$6,"YES","NO"))</f>
        <v>NO</v>
      </c>
      <c r="F509" s="3" t="str">
        <f>IF(ISBLANK('Monitor Data'!H509),"",IF('Monitor Data'!H509&gt;Statistics!F$6,"YES","NO"))</f>
        <v>NO</v>
      </c>
      <c r="G509" s="3" t="str">
        <f>IF(ISBLANK('Monitor Data'!J509),"",IF('Monitor Data'!J509&gt;Statistics!G$6,"YES","NO"))</f>
        <v>NO</v>
      </c>
      <c r="H509" s="3" t="str">
        <f>IF(ISBLANK('Monitor Data'!L509),"",IF('Monitor Data'!L509&gt;Statistics!H$6,"YES","NO"))</f>
        <v>NO</v>
      </c>
      <c r="I509" s="3" t="str">
        <f>IF(ISBLANK('Monitor Data'!M509),"",IF('Monitor Data'!M509&gt;Statistics!I$6,"YES","NO"))</f>
        <v>NO</v>
      </c>
      <c r="J509" s="3" t="str">
        <f>IF(ISBLANK('Monitor Data'!O509),"",IF('Monitor Data'!O509&gt;Statistics!J$6,"YES","NO"))</f>
        <v>NO</v>
      </c>
      <c r="K509" s="3" t="str">
        <f>IF(ISBLANK('Monitor Data'!P509),"",IF('Monitor Data'!P509&gt;Statistics!K$6,"YES","NO"))</f>
        <v>NO</v>
      </c>
      <c r="L509" s="3" t="str">
        <f>IF(ISBLANK('Monitor Data'!Q509),"",IF('Monitor Data'!Q509&gt;Statistics!L$6,"YES","NO"))</f>
        <v>NO</v>
      </c>
      <c r="M509" s="3" t="str">
        <f>IF(ISBLANK('Monitor Data'!R509),"",IF('Monitor Data'!R509&gt;Statistics!M$6,"YES","NO"))</f>
        <v/>
      </c>
      <c r="N509" s="3" t="str">
        <f>IF(ISBLANK('Monitor Data'!S509),"",IF('Monitor Data'!S509&gt;Statistics!N$6,"YES","NO"))</f>
        <v>NO</v>
      </c>
    </row>
    <row r="510" spans="1:14" x14ac:dyDescent="0.25">
      <c r="A510" s="8">
        <v>44705</v>
      </c>
      <c r="B510" s="3" t="str">
        <f>IF(ISBLANK('Monitor Data'!B510),"",IF('Monitor Data'!B510&gt;Statistics!B$6,"YES","NO"))</f>
        <v/>
      </c>
      <c r="C510" s="3" t="str">
        <f>IF(ISBLANK('Monitor Data'!D510),"",IF('Monitor Data'!D510&gt;Statistics!C$6,"YES","NO"))</f>
        <v/>
      </c>
      <c r="D510" s="3" t="str">
        <f>IF(ISBLANK('Monitor Data'!E510),"",IF('Monitor Data'!E510&gt;Statistics!D$6,"YES","NO"))</f>
        <v>NO</v>
      </c>
      <c r="E510" s="3" t="str">
        <f>IF(ISBLANK('Monitor Data'!G510),"",IF('Monitor Data'!G510&gt;Statistics!E$6,"YES","NO"))</f>
        <v>NO</v>
      </c>
      <c r="F510" s="3" t="str">
        <f>IF(ISBLANK('Monitor Data'!H510),"",IF('Monitor Data'!H510&gt;Statistics!F$6,"YES","NO"))</f>
        <v/>
      </c>
      <c r="G510" s="3" t="str">
        <f>IF(ISBLANK('Monitor Data'!J510),"",IF('Monitor Data'!J510&gt;Statistics!G$6,"YES","NO"))</f>
        <v/>
      </c>
      <c r="H510" s="3" t="str">
        <f>IF(ISBLANK('Monitor Data'!L510),"",IF('Monitor Data'!L510&gt;Statistics!H$6,"YES","NO"))</f>
        <v/>
      </c>
      <c r="I510" s="3" t="str">
        <f>IF(ISBLANK('Monitor Data'!M510),"",IF('Monitor Data'!M510&gt;Statistics!I$6,"YES","NO"))</f>
        <v>NO</v>
      </c>
      <c r="J510" s="3" t="str">
        <f>IF(ISBLANK('Monitor Data'!O510),"",IF('Monitor Data'!O510&gt;Statistics!J$6,"YES","NO"))</f>
        <v/>
      </c>
      <c r="K510" s="3" t="str">
        <f>IF(ISBLANK('Monitor Data'!P510),"",IF('Monitor Data'!P510&gt;Statistics!K$6,"YES","NO"))</f>
        <v>NO</v>
      </c>
      <c r="L510" s="3" t="str">
        <f>IF(ISBLANK('Monitor Data'!Q510),"",IF('Monitor Data'!Q510&gt;Statistics!L$6,"YES","NO"))</f>
        <v/>
      </c>
      <c r="M510" s="3" t="str">
        <f>IF(ISBLANK('Monitor Data'!R510),"",IF('Monitor Data'!R510&gt;Statistics!M$6,"YES","NO"))</f>
        <v/>
      </c>
      <c r="N510" s="3" t="str">
        <f>IF(ISBLANK('Monitor Data'!S510),"",IF('Monitor Data'!S510&gt;Statistics!N$6,"YES","NO"))</f>
        <v/>
      </c>
    </row>
    <row r="511" spans="1:14" x14ac:dyDescent="0.25">
      <c r="A511" s="8">
        <v>44706</v>
      </c>
      <c r="B511" s="3" t="str">
        <f>IF(ISBLANK('Monitor Data'!B511),"",IF('Monitor Data'!B511&gt;Statistics!B$6,"YES","NO"))</f>
        <v/>
      </c>
      <c r="C511" s="3" t="str">
        <f>IF(ISBLANK('Monitor Data'!D511),"",IF('Monitor Data'!D511&gt;Statistics!C$6,"YES","NO"))</f>
        <v/>
      </c>
      <c r="D511" s="3" t="str">
        <f>IF(ISBLANK('Monitor Data'!E511),"",IF('Monitor Data'!E511&gt;Statistics!D$6,"YES","NO"))</f>
        <v>NO</v>
      </c>
      <c r="E511" s="3" t="str">
        <f>IF(ISBLANK('Monitor Data'!G511),"",IF('Monitor Data'!G511&gt;Statistics!E$6,"YES","NO"))</f>
        <v>NO</v>
      </c>
      <c r="F511" s="3" t="str">
        <f>IF(ISBLANK('Monitor Data'!H511),"",IF('Monitor Data'!H511&gt;Statistics!F$6,"YES","NO"))</f>
        <v/>
      </c>
      <c r="G511" s="3" t="str">
        <f>IF(ISBLANK('Monitor Data'!J511),"",IF('Monitor Data'!J511&gt;Statistics!G$6,"YES","NO"))</f>
        <v/>
      </c>
      <c r="H511" s="3" t="str">
        <f>IF(ISBLANK('Monitor Data'!L511),"",IF('Monitor Data'!L511&gt;Statistics!H$6,"YES","NO"))</f>
        <v/>
      </c>
      <c r="I511" s="3" t="str">
        <f>IF(ISBLANK('Monitor Data'!M511),"",IF('Monitor Data'!M511&gt;Statistics!I$6,"YES","NO"))</f>
        <v>NO</v>
      </c>
      <c r="J511" s="3" t="str">
        <f>IF(ISBLANK('Monitor Data'!O511),"",IF('Monitor Data'!O511&gt;Statistics!J$6,"YES","NO"))</f>
        <v/>
      </c>
      <c r="K511" s="3" t="str">
        <f>IF(ISBLANK('Monitor Data'!P511),"",IF('Monitor Data'!P511&gt;Statistics!K$6,"YES","NO"))</f>
        <v>NO</v>
      </c>
      <c r="L511" s="3" t="str">
        <f>IF(ISBLANK('Monitor Data'!Q511),"",IF('Monitor Data'!Q511&gt;Statistics!L$6,"YES","NO"))</f>
        <v/>
      </c>
      <c r="M511" s="3" t="str">
        <f>IF(ISBLANK('Monitor Data'!R511),"",IF('Monitor Data'!R511&gt;Statistics!M$6,"YES","NO"))</f>
        <v/>
      </c>
      <c r="N511" s="3" t="str">
        <f>IF(ISBLANK('Monitor Data'!S511),"",IF('Monitor Data'!S511&gt;Statistics!N$6,"YES","NO"))</f>
        <v/>
      </c>
    </row>
    <row r="512" spans="1:14" x14ac:dyDescent="0.25">
      <c r="A512" s="8">
        <v>44707</v>
      </c>
      <c r="B512" s="3" t="str">
        <f>IF(ISBLANK('Monitor Data'!B512),"",IF('Monitor Data'!B512&gt;Statistics!B$6,"YES","NO"))</f>
        <v>NO</v>
      </c>
      <c r="C512" s="3" t="str">
        <f>IF(ISBLANK('Monitor Data'!D512),"",IF('Monitor Data'!D512&gt;Statistics!C$6,"YES","NO"))</f>
        <v>NO</v>
      </c>
      <c r="D512" s="3" t="str">
        <f>IF(ISBLANK('Monitor Data'!E512),"",IF('Monitor Data'!E512&gt;Statistics!D$6,"YES","NO"))</f>
        <v>NO</v>
      </c>
      <c r="E512" s="3" t="str">
        <f>IF(ISBLANK('Monitor Data'!G512),"",IF('Monitor Data'!G512&gt;Statistics!E$6,"YES","NO"))</f>
        <v>NO</v>
      </c>
      <c r="F512" s="3" t="str">
        <f>IF(ISBLANK('Monitor Data'!H512),"",IF('Monitor Data'!H512&gt;Statistics!F$6,"YES","NO"))</f>
        <v>NO</v>
      </c>
      <c r="G512" s="3" t="str">
        <f>IF(ISBLANK('Monitor Data'!J512),"",IF('Monitor Data'!J512&gt;Statistics!G$6,"YES","NO"))</f>
        <v>NO</v>
      </c>
      <c r="H512" s="3" t="str">
        <f>IF(ISBLANK('Monitor Data'!L512),"",IF('Monitor Data'!L512&gt;Statistics!H$6,"YES","NO"))</f>
        <v>NO</v>
      </c>
      <c r="I512" s="3" t="str">
        <f>IF(ISBLANK('Monitor Data'!M512),"",IF('Monitor Data'!M512&gt;Statistics!I$6,"YES","NO"))</f>
        <v>NO</v>
      </c>
      <c r="J512" s="3" t="str">
        <f>IF(ISBLANK('Monitor Data'!O512),"",IF('Monitor Data'!O512&gt;Statistics!J$6,"YES","NO"))</f>
        <v>NO</v>
      </c>
      <c r="K512" s="3" t="str">
        <f>IF(ISBLANK('Monitor Data'!P512),"",IF('Monitor Data'!P512&gt;Statistics!K$6,"YES","NO"))</f>
        <v>NO</v>
      </c>
      <c r="L512" s="3" t="str">
        <f>IF(ISBLANK('Monitor Data'!Q512),"",IF('Monitor Data'!Q512&gt;Statistics!L$6,"YES","NO"))</f>
        <v>NO</v>
      </c>
      <c r="M512" s="3" t="str">
        <f>IF(ISBLANK('Monitor Data'!R512),"",IF('Monitor Data'!R512&gt;Statistics!M$6,"YES","NO"))</f>
        <v>NO</v>
      </c>
      <c r="N512" s="3" t="str">
        <f>IF(ISBLANK('Monitor Data'!S512),"",IF('Monitor Data'!S512&gt;Statistics!N$6,"YES","NO"))</f>
        <v>NO</v>
      </c>
    </row>
    <row r="513" spans="1:14" x14ac:dyDescent="0.25">
      <c r="A513" s="8">
        <v>44708</v>
      </c>
      <c r="B513" s="3" t="str">
        <f>IF(ISBLANK('Monitor Data'!B513),"",IF('Monitor Data'!B513&gt;Statistics!B$6,"YES","NO"))</f>
        <v/>
      </c>
      <c r="C513" s="3" t="str">
        <f>IF(ISBLANK('Monitor Data'!D513),"",IF('Monitor Data'!D513&gt;Statistics!C$6,"YES","NO"))</f>
        <v/>
      </c>
      <c r="D513" s="3" t="str">
        <f>IF(ISBLANK('Monitor Data'!E513),"",IF('Monitor Data'!E513&gt;Statistics!D$6,"YES","NO"))</f>
        <v>NO</v>
      </c>
      <c r="E513" s="3" t="str">
        <f>IF(ISBLANK('Monitor Data'!G513),"",IF('Monitor Data'!G513&gt;Statistics!E$6,"YES","NO"))</f>
        <v>NO</v>
      </c>
      <c r="F513" s="3" t="str">
        <f>IF(ISBLANK('Monitor Data'!H513),"",IF('Monitor Data'!H513&gt;Statistics!F$6,"YES","NO"))</f>
        <v/>
      </c>
      <c r="G513" s="3" t="str">
        <f>IF(ISBLANK('Monitor Data'!J513),"",IF('Monitor Data'!J513&gt;Statistics!G$6,"YES","NO"))</f>
        <v/>
      </c>
      <c r="H513" s="3" t="str">
        <f>IF(ISBLANK('Monitor Data'!L513),"",IF('Monitor Data'!L513&gt;Statistics!H$6,"YES","NO"))</f>
        <v/>
      </c>
      <c r="I513" s="3" t="str">
        <f>IF(ISBLANK('Monitor Data'!M513),"",IF('Monitor Data'!M513&gt;Statistics!I$6,"YES","NO"))</f>
        <v>NO</v>
      </c>
      <c r="J513" s="3" t="str">
        <f>IF(ISBLANK('Monitor Data'!O513),"",IF('Monitor Data'!O513&gt;Statistics!J$6,"YES","NO"))</f>
        <v/>
      </c>
      <c r="K513" s="3" t="str">
        <f>IF(ISBLANK('Monitor Data'!P513),"",IF('Monitor Data'!P513&gt;Statistics!K$6,"YES","NO"))</f>
        <v>NO</v>
      </c>
      <c r="L513" s="3" t="str">
        <f>IF(ISBLANK('Monitor Data'!Q513),"",IF('Monitor Data'!Q513&gt;Statistics!L$6,"YES","NO"))</f>
        <v/>
      </c>
      <c r="M513" s="3" t="str">
        <f>IF(ISBLANK('Monitor Data'!R513),"",IF('Monitor Data'!R513&gt;Statistics!M$6,"YES","NO"))</f>
        <v/>
      </c>
      <c r="N513" s="3" t="str">
        <f>IF(ISBLANK('Monitor Data'!S513),"",IF('Monitor Data'!S513&gt;Statistics!N$6,"YES","NO"))</f>
        <v/>
      </c>
    </row>
    <row r="514" spans="1:14" x14ac:dyDescent="0.25">
      <c r="A514" s="8">
        <v>44709</v>
      </c>
      <c r="B514" s="3" t="str">
        <f>IF(ISBLANK('Monitor Data'!B514),"",IF('Monitor Data'!B514&gt;Statistics!B$6,"YES","NO"))</f>
        <v/>
      </c>
      <c r="C514" s="3" t="str">
        <f>IF(ISBLANK('Monitor Data'!D514),"",IF('Monitor Data'!D514&gt;Statistics!C$6,"YES","NO"))</f>
        <v/>
      </c>
      <c r="D514" s="3" t="str">
        <f>IF(ISBLANK('Monitor Data'!E514),"",IF('Monitor Data'!E514&gt;Statistics!D$6,"YES","NO"))</f>
        <v>NO</v>
      </c>
      <c r="E514" s="3" t="str">
        <f>IF(ISBLANK('Monitor Data'!G514),"",IF('Monitor Data'!G514&gt;Statistics!E$6,"YES","NO"))</f>
        <v>NO</v>
      </c>
      <c r="F514" s="3" t="str">
        <f>IF(ISBLANK('Monitor Data'!H514),"",IF('Monitor Data'!H514&gt;Statistics!F$6,"YES","NO"))</f>
        <v/>
      </c>
      <c r="G514" s="3" t="str">
        <f>IF(ISBLANK('Monitor Data'!J514),"",IF('Monitor Data'!J514&gt;Statistics!G$6,"YES","NO"))</f>
        <v/>
      </c>
      <c r="H514" s="3" t="str">
        <f>IF(ISBLANK('Monitor Data'!L514),"",IF('Monitor Data'!L514&gt;Statistics!H$6,"YES","NO"))</f>
        <v/>
      </c>
      <c r="I514" s="3" t="str">
        <f>IF(ISBLANK('Monitor Data'!M514),"",IF('Monitor Data'!M514&gt;Statistics!I$6,"YES","NO"))</f>
        <v>NO</v>
      </c>
      <c r="J514" s="3" t="str">
        <f>IF(ISBLANK('Monitor Data'!O514),"",IF('Monitor Data'!O514&gt;Statistics!J$6,"YES","NO"))</f>
        <v/>
      </c>
      <c r="K514" s="3" t="str">
        <f>IF(ISBLANK('Monitor Data'!P514),"",IF('Monitor Data'!P514&gt;Statistics!K$6,"YES","NO"))</f>
        <v>NO</v>
      </c>
      <c r="L514" s="3" t="str">
        <f>IF(ISBLANK('Monitor Data'!Q514),"",IF('Monitor Data'!Q514&gt;Statistics!L$6,"YES","NO"))</f>
        <v/>
      </c>
      <c r="M514" s="3" t="str">
        <f>IF(ISBLANK('Monitor Data'!R514),"",IF('Monitor Data'!R514&gt;Statistics!M$6,"YES","NO"))</f>
        <v/>
      </c>
      <c r="N514" s="3" t="str">
        <f>IF(ISBLANK('Monitor Data'!S514),"",IF('Monitor Data'!S514&gt;Statistics!N$6,"YES","NO"))</f>
        <v/>
      </c>
    </row>
    <row r="515" spans="1:14" x14ac:dyDescent="0.25">
      <c r="A515" s="8">
        <v>44710</v>
      </c>
      <c r="B515" s="3" t="str">
        <f>IF(ISBLANK('Monitor Data'!B515),"",IF('Monitor Data'!B515&gt;Statistics!B$6,"YES","NO"))</f>
        <v>NO</v>
      </c>
      <c r="C515" s="3" t="str">
        <f>IF(ISBLANK('Monitor Data'!D515),"",IF('Monitor Data'!D515&gt;Statistics!C$6,"YES","NO"))</f>
        <v>NO</v>
      </c>
      <c r="D515" s="3" t="str">
        <f>IF(ISBLANK('Monitor Data'!E515),"",IF('Monitor Data'!E515&gt;Statistics!D$6,"YES","NO"))</f>
        <v>NO</v>
      </c>
      <c r="E515" s="3" t="str">
        <f>IF(ISBLANK('Monitor Data'!G515),"",IF('Monitor Data'!G515&gt;Statistics!E$6,"YES","NO"))</f>
        <v>NO</v>
      </c>
      <c r="F515" s="3" t="str">
        <f>IF(ISBLANK('Monitor Data'!H515),"",IF('Monitor Data'!H515&gt;Statistics!F$6,"YES","NO"))</f>
        <v>NO</v>
      </c>
      <c r="G515" s="3" t="str">
        <f>IF(ISBLANK('Monitor Data'!J515),"",IF('Monitor Data'!J515&gt;Statistics!G$6,"YES","NO"))</f>
        <v>NO</v>
      </c>
      <c r="H515" s="3" t="str">
        <f>IF(ISBLANK('Monitor Data'!L515),"",IF('Monitor Data'!L515&gt;Statistics!H$6,"YES","NO"))</f>
        <v>NO</v>
      </c>
      <c r="I515" s="3" t="str">
        <f>IF(ISBLANK('Monitor Data'!M515),"",IF('Monitor Data'!M515&gt;Statistics!I$6,"YES","NO"))</f>
        <v>NO</v>
      </c>
      <c r="J515" s="3" t="str">
        <f>IF(ISBLANK('Monitor Data'!O515),"",IF('Monitor Data'!O515&gt;Statistics!J$6,"YES","NO"))</f>
        <v>NO</v>
      </c>
      <c r="K515" s="3" t="str">
        <f>IF(ISBLANK('Monitor Data'!P515),"",IF('Monitor Data'!P515&gt;Statistics!K$6,"YES","NO"))</f>
        <v>NO</v>
      </c>
      <c r="L515" s="3" t="str">
        <f>IF(ISBLANK('Monitor Data'!Q515),"",IF('Monitor Data'!Q515&gt;Statistics!L$6,"YES","NO"))</f>
        <v>NO</v>
      </c>
      <c r="M515" s="3" t="str">
        <f>IF(ISBLANK('Monitor Data'!R515),"",IF('Monitor Data'!R515&gt;Statistics!M$6,"YES","NO"))</f>
        <v>NO</v>
      </c>
      <c r="N515" s="3" t="str">
        <f>IF(ISBLANK('Monitor Data'!S515),"",IF('Monitor Data'!S515&gt;Statistics!N$6,"YES","NO"))</f>
        <v>NO</v>
      </c>
    </row>
    <row r="516" spans="1:14" x14ac:dyDescent="0.25">
      <c r="A516" s="8">
        <v>44711</v>
      </c>
      <c r="B516" s="3" t="str">
        <f>IF(ISBLANK('Monitor Data'!B516),"",IF('Monitor Data'!B516&gt;Statistics!B$6,"YES","NO"))</f>
        <v/>
      </c>
      <c r="C516" s="3" t="str">
        <f>IF(ISBLANK('Monitor Data'!D516),"",IF('Monitor Data'!D516&gt;Statistics!C$6,"YES","NO"))</f>
        <v/>
      </c>
      <c r="D516" s="3" t="str">
        <f>IF(ISBLANK('Monitor Data'!E516),"",IF('Monitor Data'!E516&gt;Statistics!D$6,"YES","NO"))</f>
        <v>NO</v>
      </c>
      <c r="E516" s="3" t="str">
        <f>IF(ISBLANK('Monitor Data'!G516),"",IF('Monitor Data'!G516&gt;Statistics!E$6,"YES","NO"))</f>
        <v>NO</v>
      </c>
      <c r="F516" s="3" t="str">
        <f>IF(ISBLANK('Monitor Data'!H516),"",IF('Monitor Data'!H516&gt;Statistics!F$6,"YES","NO"))</f>
        <v/>
      </c>
      <c r="G516" s="3" t="str">
        <f>IF(ISBLANK('Monitor Data'!J516),"",IF('Monitor Data'!J516&gt;Statistics!G$6,"YES","NO"))</f>
        <v/>
      </c>
      <c r="H516" s="3" t="str">
        <f>IF(ISBLANK('Monitor Data'!L516),"",IF('Monitor Data'!L516&gt;Statistics!H$6,"YES","NO"))</f>
        <v/>
      </c>
      <c r="I516" s="3" t="str">
        <f>IF(ISBLANK('Monitor Data'!M516),"",IF('Monitor Data'!M516&gt;Statistics!I$6,"YES","NO"))</f>
        <v>NO</v>
      </c>
      <c r="J516" s="3" t="str">
        <f>IF(ISBLANK('Monitor Data'!O516),"",IF('Monitor Data'!O516&gt;Statistics!J$6,"YES","NO"))</f>
        <v/>
      </c>
      <c r="K516" s="3" t="str">
        <f>IF(ISBLANK('Monitor Data'!P516),"",IF('Monitor Data'!P516&gt;Statistics!K$6,"YES","NO"))</f>
        <v>NO</v>
      </c>
      <c r="L516" s="3" t="str">
        <f>IF(ISBLANK('Monitor Data'!Q516),"",IF('Monitor Data'!Q516&gt;Statistics!L$6,"YES","NO"))</f>
        <v/>
      </c>
      <c r="M516" s="3" t="str">
        <f>IF(ISBLANK('Monitor Data'!R516),"",IF('Monitor Data'!R516&gt;Statistics!M$6,"YES","NO"))</f>
        <v>NO</v>
      </c>
      <c r="N516" s="3" t="str">
        <f>IF(ISBLANK('Monitor Data'!S516),"",IF('Monitor Data'!S516&gt;Statistics!N$6,"YES","NO"))</f>
        <v/>
      </c>
    </row>
    <row r="517" spans="1:14" x14ac:dyDescent="0.25">
      <c r="A517" s="8">
        <v>44712</v>
      </c>
      <c r="B517" s="3" t="str">
        <f>IF(ISBLANK('Monitor Data'!B517),"",IF('Monitor Data'!B517&gt;Statistics!B$6,"YES","NO"))</f>
        <v/>
      </c>
      <c r="C517" s="3" t="str">
        <f>IF(ISBLANK('Monitor Data'!D517),"",IF('Monitor Data'!D517&gt;Statistics!C$6,"YES","NO"))</f>
        <v/>
      </c>
      <c r="D517" s="3" t="str">
        <f>IF(ISBLANK('Monitor Data'!E517),"",IF('Monitor Data'!E517&gt;Statistics!D$6,"YES","NO"))</f>
        <v>NO</v>
      </c>
      <c r="E517" s="3" t="str">
        <f>IF(ISBLANK('Monitor Data'!G517),"",IF('Monitor Data'!G517&gt;Statistics!E$6,"YES","NO"))</f>
        <v>NO</v>
      </c>
      <c r="F517" s="3" t="str">
        <f>IF(ISBLANK('Monitor Data'!H517),"",IF('Monitor Data'!H517&gt;Statistics!F$6,"YES","NO"))</f>
        <v/>
      </c>
      <c r="G517" s="3" t="str">
        <f>IF(ISBLANK('Monitor Data'!J517),"",IF('Monitor Data'!J517&gt;Statistics!G$6,"YES","NO"))</f>
        <v/>
      </c>
      <c r="H517" s="3" t="str">
        <f>IF(ISBLANK('Monitor Data'!L517),"",IF('Monitor Data'!L517&gt;Statistics!H$6,"YES","NO"))</f>
        <v/>
      </c>
      <c r="I517" s="3" t="str">
        <f>IF(ISBLANK('Monitor Data'!M517),"",IF('Monitor Data'!M517&gt;Statistics!I$6,"YES","NO"))</f>
        <v>NO</v>
      </c>
      <c r="J517" s="3" t="str">
        <f>IF(ISBLANK('Monitor Data'!O517),"",IF('Monitor Data'!O517&gt;Statistics!J$6,"YES","NO"))</f>
        <v/>
      </c>
      <c r="K517" s="3" t="str">
        <f>IF(ISBLANK('Monitor Data'!P517),"",IF('Monitor Data'!P517&gt;Statistics!K$6,"YES","NO"))</f>
        <v>NO</v>
      </c>
      <c r="L517" s="3" t="str">
        <f>IF(ISBLANK('Monitor Data'!Q517),"",IF('Monitor Data'!Q517&gt;Statistics!L$6,"YES","NO"))</f>
        <v/>
      </c>
      <c r="M517" s="3" t="str">
        <f>IF(ISBLANK('Monitor Data'!R517),"",IF('Monitor Data'!R517&gt;Statistics!M$6,"YES","NO"))</f>
        <v/>
      </c>
      <c r="N517" s="3" t="str">
        <f>IF(ISBLANK('Monitor Data'!S517),"",IF('Monitor Data'!S517&gt;Statistics!N$6,"YES","NO"))</f>
        <v/>
      </c>
    </row>
    <row r="518" spans="1:14" x14ac:dyDescent="0.25">
      <c r="A518" s="8">
        <v>44713</v>
      </c>
      <c r="B518" s="3" t="str">
        <f>IF(ISBLANK('Monitor Data'!B518),"",IF('Monitor Data'!B518&gt;Statistics!B$6,"YES","NO"))</f>
        <v>NO</v>
      </c>
      <c r="C518" s="3" t="str">
        <f>IF(ISBLANK('Monitor Data'!D518),"",IF('Monitor Data'!D518&gt;Statistics!C$6,"YES","NO"))</f>
        <v>NO</v>
      </c>
      <c r="D518" s="3" t="str">
        <f>IF(ISBLANK('Monitor Data'!E518),"",IF('Monitor Data'!E518&gt;Statistics!D$6,"YES","NO"))</f>
        <v>NO</v>
      </c>
      <c r="E518" s="3" t="str">
        <f>IF(ISBLANK('Monitor Data'!G518),"",IF('Monitor Data'!G518&gt;Statistics!E$6,"YES","NO"))</f>
        <v>NO</v>
      </c>
      <c r="F518" s="3" t="str">
        <f>IF(ISBLANK('Monitor Data'!H518),"",IF('Monitor Data'!H518&gt;Statistics!F$6,"YES","NO"))</f>
        <v>NO</v>
      </c>
      <c r="G518" s="3" t="str">
        <f>IF(ISBLANK('Monitor Data'!J518),"",IF('Monitor Data'!J518&gt;Statistics!G$6,"YES","NO"))</f>
        <v>NO</v>
      </c>
      <c r="H518" s="3" t="str">
        <f>IF(ISBLANK('Monitor Data'!L518),"",IF('Monitor Data'!L518&gt;Statistics!H$6,"YES","NO"))</f>
        <v/>
      </c>
      <c r="I518" s="3" t="str">
        <f>IF(ISBLANK('Monitor Data'!M518),"",IF('Monitor Data'!M518&gt;Statistics!I$6,"YES","NO"))</f>
        <v>NO</v>
      </c>
      <c r="J518" s="3" t="str">
        <f>IF(ISBLANK('Monitor Data'!O518),"",IF('Monitor Data'!O518&gt;Statistics!J$6,"YES","NO"))</f>
        <v>NO</v>
      </c>
      <c r="K518" s="3" t="str">
        <f>IF(ISBLANK('Monitor Data'!P518),"",IF('Monitor Data'!P518&gt;Statistics!K$6,"YES","NO"))</f>
        <v>NO</v>
      </c>
      <c r="L518" s="3" t="str">
        <f>IF(ISBLANK('Monitor Data'!Q518),"",IF('Monitor Data'!Q518&gt;Statistics!L$6,"YES","NO"))</f>
        <v>NO</v>
      </c>
      <c r="M518" s="3" t="str">
        <f>IF(ISBLANK('Monitor Data'!R518),"",IF('Monitor Data'!R518&gt;Statistics!M$6,"YES","NO"))</f>
        <v>NO</v>
      </c>
      <c r="N518" s="3" t="str">
        <f>IF(ISBLANK('Monitor Data'!S518),"",IF('Monitor Data'!S518&gt;Statistics!N$6,"YES","NO"))</f>
        <v>NO</v>
      </c>
    </row>
    <row r="519" spans="1:14" x14ac:dyDescent="0.25">
      <c r="A519" s="8">
        <v>44714</v>
      </c>
      <c r="B519" s="3" t="str">
        <f>IF(ISBLANK('Monitor Data'!B519),"",IF('Monitor Data'!B519&gt;Statistics!B$6,"YES","NO"))</f>
        <v/>
      </c>
      <c r="C519" s="3" t="str">
        <f>IF(ISBLANK('Monitor Data'!D519),"",IF('Monitor Data'!D519&gt;Statistics!C$6,"YES","NO"))</f>
        <v/>
      </c>
      <c r="D519" s="3" t="str">
        <f>IF(ISBLANK('Monitor Data'!E519),"",IF('Monitor Data'!E519&gt;Statistics!D$6,"YES","NO"))</f>
        <v>NO</v>
      </c>
      <c r="E519" s="3" t="str">
        <f>IF(ISBLANK('Monitor Data'!G519),"",IF('Monitor Data'!G519&gt;Statistics!E$6,"YES","NO"))</f>
        <v>NO</v>
      </c>
      <c r="F519" s="3" t="str">
        <f>IF(ISBLANK('Monitor Data'!H519),"",IF('Monitor Data'!H519&gt;Statistics!F$6,"YES","NO"))</f>
        <v/>
      </c>
      <c r="G519" s="3" t="str">
        <f>IF(ISBLANK('Monitor Data'!J519),"",IF('Monitor Data'!J519&gt;Statistics!G$6,"YES","NO"))</f>
        <v/>
      </c>
      <c r="H519" s="3" t="str">
        <f>IF(ISBLANK('Monitor Data'!L519),"",IF('Monitor Data'!L519&gt;Statistics!H$6,"YES","NO"))</f>
        <v/>
      </c>
      <c r="I519" s="3" t="str">
        <f>IF(ISBLANK('Monitor Data'!M519),"",IF('Monitor Data'!M519&gt;Statistics!I$6,"YES","NO"))</f>
        <v>NO</v>
      </c>
      <c r="J519" s="3" t="str">
        <f>IF(ISBLANK('Monitor Data'!O519),"",IF('Monitor Data'!O519&gt;Statistics!J$6,"YES","NO"))</f>
        <v/>
      </c>
      <c r="K519" s="3" t="str">
        <f>IF(ISBLANK('Monitor Data'!P519),"",IF('Monitor Data'!P519&gt;Statistics!K$6,"YES","NO"))</f>
        <v/>
      </c>
      <c r="L519" s="3" t="str">
        <f>IF(ISBLANK('Monitor Data'!Q519),"",IF('Monitor Data'!Q519&gt;Statistics!L$6,"YES","NO"))</f>
        <v/>
      </c>
      <c r="M519" s="3" t="str">
        <f>IF(ISBLANK('Monitor Data'!R519),"",IF('Monitor Data'!R519&gt;Statistics!M$6,"YES","NO"))</f>
        <v/>
      </c>
      <c r="N519" s="3" t="str">
        <f>IF(ISBLANK('Monitor Data'!S519),"",IF('Monitor Data'!S519&gt;Statistics!N$6,"YES","NO"))</f>
        <v/>
      </c>
    </row>
    <row r="520" spans="1:14" x14ac:dyDescent="0.25">
      <c r="A520" s="8">
        <v>44715</v>
      </c>
      <c r="B520" s="3" t="str">
        <f>IF(ISBLANK('Monitor Data'!B520),"",IF('Monitor Data'!B520&gt;Statistics!B$6,"YES","NO"))</f>
        <v/>
      </c>
      <c r="C520" s="3" t="str">
        <f>IF(ISBLANK('Monitor Data'!D520),"",IF('Monitor Data'!D520&gt;Statistics!C$6,"YES","NO"))</f>
        <v/>
      </c>
      <c r="D520" s="3" t="str">
        <f>IF(ISBLANK('Monitor Data'!E520),"",IF('Monitor Data'!E520&gt;Statistics!D$6,"YES","NO"))</f>
        <v>NO</v>
      </c>
      <c r="E520" s="3" t="str">
        <f>IF(ISBLANK('Monitor Data'!G520),"",IF('Monitor Data'!G520&gt;Statistics!E$6,"YES","NO"))</f>
        <v>NO</v>
      </c>
      <c r="F520" s="3" t="str">
        <f>IF(ISBLANK('Monitor Data'!H520),"",IF('Monitor Data'!H520&gt;Statistics!F$6,"YES","NO"))</f>
        <v/>
      </c>
      <c r="G520" s="3" t="str">
        <f>IF(ISBLANK('Monitor Data'!J520),"",IF('Monitor Data'!J520&gt;Statistics!G$6,"YES","NO"))</f>
        <v/>
      </c>
      <c r="H520" s="3" t="str">
        <f>IF(ISBLANK('Monitor Data'!L520),"",IF('Monitor Data'!L520&gt;Statistics!H$6,"YES","NO"))</f>
        <v/>
      </c>
      <c r="I520" s="3" t="str">
        <f>IF(ISBLANK('Monitor Data'!M520),"",IF('Monitor Data'!M520&gt;Statistics!I$6,"YES","NO"))</f>
        <v>NO</v>
      </c>
      <c r="J520" s="3" t="str">
        <f>IF(ISBLANK('Monitor Data'!O520),"",IF('Monitor Data'!O520&gt;Statistics!J$6,"YES","NO"))</f>
        <v/>
      </c>
      <c r="K520" s="3" t="str">
        <f>IF(ISBLANK('Monitor Data'!P520),"",IF('Monitor Data'!P520&gt;Statistics!K$6,"YES","NO"))</f>
        <v/>
      </c>
      <c r="L520" s="3" t="str">
        <f>IF(ISBLANK('Monitor Data'!Q520),"",IF('Monitor Data'!Q520&gt;Statistics!L$6,"YES","NO"))</f>
        <v/>
      </c>
      <c r="M520" s="3" t="str">
        <f>IF(ISBLANK('Monitor Data'!R520),"",IF('Monitor Data'!R520&gt;Statistics!M$6,"YES","NO"))</f>
        <v/>
      </c>
      <c r="N520" s="3" t="str">
        <f>IF(ISBLANK('Monitor Data'!S520),"",IF('Monitor Data'!S520&gt;Statistics!N$6,"YES","NO"))</f>
        <v/>
      </c>
    </row>
    <row r="521" spans="1:14" x14ac:dyDescent="0.25">
      <c r="A521" s="8">
        <v>44716</v>
      </c>
      <c r="B521" s="3" t="str">
        <f>IF(ISBLANK('Monitor Data'!B521),"",IF('Monitor Data'!B521&gt;Statistics!B$6,"YES","NO"))</f>
        <v>NO</v>
      </c>
      <c r="C521" s="3" t="str">
        <f>IF(ISBLANK('Monitor Data'!D521),"",IF('Monitor Data'!D521&gt;Statistics!C$6,"YES","NO"))</f>
        <v>NO</v>
      </c>
      <c r="D521" s="3" t="str">
        <f>IF(ISBLANK('Monitor Data'!E521),"",IF('Monitor Data'!E521&gt;Statistics!D$6,"YES","NO"))</f>
        <v>NO</v>
      </c>
      <c r="E521" s="3" t="str">
        <f>IF(ISBLANK('Monitor Data'!G521),"",IF('Monitor Data'!G521&gt;Statistics!E$6,"YES","NO"))</f>
        <v>NO</v>
      </c>
      <c r="F521" s="3" t="str">
        <f>IF(ISBLANK('Monitor Data'!H521),"",IF('Monitor Data'!H521&gt;Statistics!F$6,"YES","NO"))</f>
        <v>NO</v>
      </c>
      <c r="G521" s="3" t="str">
        <f>IF(ISBLANK('Monitor Data'!J521),"",IF('Monitor Data'!J521&gt;Statistics!G$6,"YES","NO"))</f>
        <v>NO</v>
      </c>
      <c r="H521" s="3" t="str">
        <f>IF(ISBLANK('Monitor Data'!L521),"",IF('Monitor Data'!L521&gt;Statistics!H$6,"YES","NO"))</f>
        <v/>
      </c>
      <c r="I521" s="3" t="str">
        <f>IF(ISBLANK('Monitor Data'!M521),"",IF('Monitor Data'!M521&gt;Statistics!I$6,"YES","NO"))</f>
        <v>NO</v>
      </c>
      <c r="J521" s="3" t="str">
        <f>IF(ISBLANK('Monitor Data'!O521),"",IF('Monitor Data'!O521&gt;Statistics!J$6,"YES","NO"))</f>
        <v>NO</v>
      </c>
      <c r="K521" s="3" t="str">
        <f>IF(ISBLANK('Monitor Data'!P521),"",IF('Monitor Data'!P521&gt;Statistics!K$6,"YES","NO"))</f>
        <v>NO</v>
      </c>
      <c r="L521" s="3" t="str">
        <f>IF(ISBLANK('Monitor Data'!Q521),"",IF('Monitor Data'!Q521&gt;Statistics!L$6,"YES","NO"))</f>
        <v>NO</v>
      </c>
      <c r="M521" s="3" t="str">
        <f>IF(ISBLANK('Monitor Data'!R521),"",IF('Monitor Data'!R521&gt;Statistics!M$6,"YES","NO"))</f>
        <v>NO</v>
      </c>
      <c r="N521" s="3" t="str">
        <f>IF(ISBLANK('Monitor Data'!S521),"",IF('Monitor Data'!S521&gt;Statistics!N$6,"YES","NO"))</f>
        <v>NO</v>
      </c>
    </row>
    <row r="522" spans="1:14" x14ac:dyDescent="0.25">
      <c r="A522" s="8">
        <v>44717</v>
      </c>
      <c r="B522" s="3" t="str">
        <f>IF(ISBLANK('Monitor Data'!B522),"",IF('Monitor Data'!B522&gt;Statistics!B$6,"YES","NO"))</f>
        <v/>
      </c>
      <c r="C522" s="3" t="str">
        <f>IF(ISBLANK('Monitor Data'!D522),"",IF('Monitor Data'!D522&gt;Statistics!C$6,"YES","NO"))</f>
        <v/>
      </c>
      <c r="D522" s="3" t="str">
        <f>IF(ISBLANK('Monitor Data'!E522),"",IF('Monitor Data'!E522&gt;Statistics!D$6,"YES","NO"))</f>
        <v>NO</v>
      </c>
      <c r="E522" s="3" t="str">
        <f>IF(ISBLANK('Monitor Data'!G522),"",IF('Monitor Data'!G522&gt;Statistics!E$6,"YES","NO"))</f>
        <v>NO</v>
      </c>
      <c r="F522" s="3" t="str">
        <f>IF(ISBLANK('Monitor Data'!H522),"",IF('Monitor Data'!H522&gt;Statistics!F$6,"YES","NO"))</f>
        <v/>
      </c>
      <c r="G522" s="3" t="str">
        <f>IF(ISBLANK('Monitor Data'!J522),"",IF('Monitor Data'!J522&gt;Statistics!G$6,"YES","NO"))</f>
        <v/>
      </c>
      <c r="H522" s="3" t="str">
        <f>IF(ISBLANK('Monitor Data'!L522),"",IF('Monitor Data'!L522&gt;Statistics!H$6,"YES","NO"))</f>
        <v/>
      </c>
      <c r="I522" s="3" t="str">
        <f>IF(ISBLANK('Monitor Data'!M522),"",IF('Monitor Data'!M522&gt;Statistics!I$6,"YES","NO"))</f>
        <v>NO</v>
      </c>
      <c r="J522" s="3" t="str">
        <f>IF(ISBLANK('Monitor Data'!O522),"",IF('Monitor Data'!O522&gt;Statistics!J$6,"YES","NO"))</f>
        <v/>
      </c>
      <c r="K522" s="3" t="str">
        <f>IF(ISBLANK('Monitor Data'!P522),"",IF('Monitor Data'!P522&gt;Statistics!K$6,"YES","NO"))</f>
        <v>NO</v>
      </c>
      <c r="L522" s="3" t="str">
        <f>IF(ISBLANK('Monitor Data'!Q522),"",IF('Monitor Data'!Q522&gt;Statistics!L$6,"YES","NO"))</f>
        <v/>
      </c>
      <c r="M522" s="3" t="str">
        <f>IF(ISBLANK('Monitor Data'!R522),"",IF('Monitor Data'!R522&gt;Statistics!M$6,"YES","NO"))</f>
        <v/>
      </c>
      <c r="N522" s="3" t="str">
        <f>IF(ISBLANK('Monitor Data'!S522),"",IF('Monitor Data'!S522&gt;Statistics!N$6,"YES","NO"))</f>
        <v/>
      </c>
    </row>
    <row r="523" spans="1:14" x14ac:dyDescent="0.25">
      <c r="A523" s="8">
        <v>44718</v>
      </c>
      <c r="B523" s="3" t="str">
        <f>IF(ISBLANK('Monitor Data'!B523),"",IF('Monitor Data'!B523&gt;Statistics!B$6,"YES","NO"))</f>
        <v/>
      </c>
      <c r="C523" s="3" t="str">
        <f>IF(ISBLANK('Monitor Data'!D523),"",IF('Monitor Data'!D523&gt;Statistics!C$6,"YES","NO"))</f>
        <v/>
      </c>
      <c r="D523" s="3" t="str">
        <f>IF(ISBLANK('Monitor Data'!E523),"",IF('Monitor Data'!E523&gt;Statistics!D$6,"YES","NO"))</f>
        <v>NO</v>
      </c>
      <c r="E523" s="3" t="str">
        <f>IF(ISBLANK('Monitor Data'!G523),"",IF('Monitor Data'!G523&gt;Statistics!E$6,"YES","NO"))</f>
        <v>NO</v>
      </c>
      <c r="F523" s="3" t="str">
        <f>IF(ISBLANK('Monitor Data'!H523),"",IF('Monitor Data'!H523&gt;Statistics!F$6,"YES","NO"))</f>
        <v/>
      </c>
      <c r="G523" s="3" t="str">
        <f>IF(ISBLANK('Monitor Data'!J523),"",IF('Monitor Data'!J523&gt;Statistics!G$6,"YES","NO"))</f>
        <v/>
      </c>
      <c r="H523" s="3" t="str">
        <f>IF(ISBLANK('Monitor Data'!L523),"",IF('Monitor Data'!L523&gt;Statistics!H$6,"YES","NO"))</f>
        <v/>
      </c>
      <c r="I523" s="3" t="str">
        <f>IF(ISBLANK('Monitor Data'!M523),"",IF('Monitor Data'!M523&gt;Statistics!I$6,"YES","NO"))</f>
        <v>NO</v>
      </c>
      <c r="J523" s="3" t="str">
        <f>IF(ISBLANK('Monitor Data'!O523),"",IF('Monitor Data'!O523&gt;Statistics!J$6,"YES","NO"))</f>
        <v/>
      </c>
      <c r="K523" s="3" t="str">
        <f>IF(ISBLANK('Monitor Data'!P523),"",IF('Monitor Data'!P523&gt;Statistics!K$6,"YES","NO"))</f>
        <v>NO</v>
      </c>
      <c r="L523" s="3" t="str">
        <f>IF(ISBLANK('Monitor Data'!Q523),"",IF('Monitor Data'!Q523&gt;Statistics!L$6,"YES","NO"))</f>
        <v/>
      </c>
      <c r="M523" s="3" t="str">
        <f>IF(ISBLANK('Monitor Data'!R523),"",IF('Monitor Data'!R523&gt;Statistics!M$6,"YES","NO"))</f>
        <v/>
      </c>
      <c r="N523" s="3" t="str">
        <f>IF(ISBLANK('Monitor Data'!S523),"",IF('Monitor Data'!S523&gt;Statistics!N$6,"YES","NO"))</f>
        <v/>
      </c>
    </row>
    <row r="524" spans="1:14" x14ac:dyDescent="0.25">
      <c r="A524" s="8">
        <v>44719</v>
      </c>
      <c r="B524" s="3" t="str">
        <f>IF(ISBLANK('Monitor Data'!B524),"",IF('Monitor Data'!B524&gt;Statistics!B$6,"YES","NO"))</f>
        <v>NO</v>
      </c>
      <c r="C524" s="3" t="str">
        <f>IF(ISBLANK('Monitor Data'!D524),"",IF('Monitor Data'!D524&gt;Statistics!C$6,"YES","NO"))</f>
        <v>NO</v>
      </c>
      <c r="D524" s="3" t="str">
        <f>IF(ISBLANK('Monitor Data'!E524),"",IF('Monitor Data'!E524&gt;Statistics!D$6,"YES","NO"))</f>
        <v>NO</v>
      </c>
      <c r="E524" s="3" t="str">
        <f>IF(ISBLANK('Monitor Data'!G524),"",IF('Monitor Data'!G524&gt;Statistics!E$6,"YES","NO"))</f>
        <v>NO</v>
      </c>
      <c r="F524" s="3" t="str">
        <f>IF(ISBLANK('Monitor Data'!H524),"",IF('Monitor Data'!H524&gt;Statistics!F$6,"YES","NO"))</f>
        <v>NO</v>
      </c>
      <c r="G524" s="3" t="str">
        <f>IF(ISBLANK('Monitor Data'!J524),"",IF('Monitor Data'!J524&gt;Statistics!G$6,"YES","NO"))</f>
        <v>NO</v>
      </c>
      <c r="H524" s="3" t="str">
        <f>IF(ISBLANK('Monitor Data'!L524),"",IF('Monitor Data'!L524&gt;Statistics!H$6,"YES","NO"))</f>
        <v/>
      </c>
      <c r="I524" s="3" t="str">
        <f>IF(ISBLANK('Monitor Data'!M524),"",IF('Monitor Data'!M524&gt;Statistics!I$6,"YES","NO"))</f>
        <v>NO</v>
      </c>
      <c r="J524" s="3" t="str">
        <f>IF(ISBLANK('Monitor Data'!O524),"",IF('Monitor Data'!O524&gt;Statistics!J$6,"YES","NO"))</f>
        <v>NO</v>
      </c>
      <c r="K524" s="3" t="str">
        <f>IF(ISBLANK('Monitor Data'!P524),"",IF('Monitor Data'!P524&gt;Statistics!K$6,"YES","NO"))</f>
        <v>NO</v>
      </c>
      <c r="L524" s="3" t="str">
        <f>IF(ISBLANK('Monitor Data'!Q524),"",IF('Monitor Data'!Q524&gt;Statistics!L$6,"YES","NO"))</f>
        <v>NO</v>
      </c>
      <c r="M524" s="3" t="str">
        <f>IF(ISBLANK('Monitor Data'!R524),"",IF('Monitor Data'!R524&gt;Statistics!M$6,"YES","NO"))</f>
        <v>NO</v>
      </c>
      <c r="N524" s="3" t="str">
        <f>IF(ISBLANK('Monitor Data'!S524),"",IF('Monitor Data'!S524&gt;Statistics!N$6,"YES","NO"))</f>
        <v>NO</v>
      </c>
    </row>
    <row r="525" spans="1:14" x14ac:dyDescent="0.25">
      <c r="A525" s="8">
        <v>44720</v>
      </c>
      <c r="B525" s="3" t="str">
        <f>IF(ISBLANK('Monitor Data'!B525),"",IF('Monitor Data'!B525&gt;Statistics!B$6,"YES","NO"))</f>
        <v/>
      </c>
      <c r="C525" s="3" t="str">
        <f>IF(ISBLANK('Monitor Data'!D525),"",IF('Monitor Data'!D525&gt;Statistics!C$6,"YES","NO"))</f>
        <v/>
      </c>
      <c r="D525" s="3" t="str">
        <f>IF(ISBLANK('Monitor Data'!E525),"",IF('Monitor Data'!E525&gt;Statistics!D$6,"YES","NO"))</f>
        <v>NO</v>
      </c>
      <c r="E525" s="3" t="str">
        <f>IF(ISBLANK('Monitor Data'!G525),"",IF('Monitor Data'!G525&gt;Statistics!E$6,"YES","NO"))</f>
        <v>NO</v>
      </c>
      <c r="F525" s="3" t="str">
        <f>IF(ISBLANK('Monitor Data'!H525),"",IF('Monitor Data'!H525&gt;Statistics!F$6,"YES","NO"))</f>
        <v/>
      </c>
      <c r="G525" s="3" t="str">
        <f>IF(ISBLANK('Monitor Data'!J525),"",IF('Monitor Data'!J525&gt;Statistics!G$6,"YES","NO"))</f>
        <v/>
      </c>
      <c r="H525" s="3" t="str">
        <f>IF(ISBLANK('Monitor Data'!L525),"",IF('Monitor Data'!L525&gt;Statistics!H$6,"YES","NO"))</f>
        <v/>
      </c>
      <c r="I525" s="3" t="str">
        <f>IF(ISBLANK('Monitor Data'!M525),"",IF('Monitor Data'!M525&gt;Statistics!I$6,"YES","NO"))</f>
        <v>NO</v>
      </c>
      <c r="J525" s="3" t="str">
        <f>IF(ISBLANK('Monitor Data'!O525),"",IF('Monitor Data'!O525&gt;Statistics!J$6,"YES","NO"))</f>
        <v/>
      </c>
      <c r="K525" s="3" t="str">
        <f>IF(ISBLANK('Monitor Data'!P525),"",IF('Monitor Data'!P525&gt;Statistics!K$6,"YES","NO"))</f>
        <v>NO</v>
      </c>
      <c r="L525" s="3" t="str">
        <f>IF(ISBLANK('Monitor Data'!Q525),"",IF('Monitor Data'!Q525&gt;Statistics!L$6,"YES","NO"))</f>
        <v/>
      </c>
      <c r="M525" s="3" t="str">
        <f>IF(ISBLANK('Monitor Data'!R525),"",IF('Monitor Data'!R525&gt;Statistics!M$6,"YES","NO"))</f>
        <v/>
      </c>
      <c r="N525" s="3" t="str">
        <f>IF(ISBLANK('Monitor Data'!S525),"",IF('Monitor Data'!S525&gt;Statistics!N$6,"YES","NO"))</f>
        <v/>
      </c>
    </row>
    <row r="526" spans="1:14" x14ac:dyDescent="0.25">
      <c r="A526" s="8">
        <v>44721</v>
      </c>
      <c r="B526" s="3" t="str">
        <f>IF(ISBLANK('Monitor Data'!B526),"",IF('Monitor Data'!B526&gt;Statistics!B$6,"YES","NO"))</f>
        <v/>
      </c>
      <c r="C526" s="3" t="str">
        <f>IF(ISBLANK('Monitor Data'!D526),"",IF('Monitor Data'!D526&gt;Statistics!C$6,"YES","NO"))</f>
        <v/>
      </c>
      <c r="D526" s="3" t="str">
        <f>IF(ISBLANK('Monitor Data'!E526),"",IF('Monitor Data'!E526&gt;Statistics!D$6,"YES","NO"))</f>
        <v>NO</v>
      </c>
      <c r="E526" s="3" t="str">
        <f>IF(ISBLANK('Monitor Data'!G526),"",IF('Monitor Data'!G526&gt;Statistics!E$6,"YES","NO"))</f>
        <v>NO</v>
      </c>
      <c r="F526" s="3" t="str">
        <f>IF(ISBLANK('Monitor Data'!H526),"",IF('Monitor Data'!H526&gt;Statistics!F$6,"YES","NO"))</f>
        <v/>
      </c>
      <c r="G526" s="3" t="str">
        <f>IF(ISBLANK('Monitor Data'!J526),"",IF('Monitor Data'!J526&gt;Statistics!G$6,"YES","NO"))</f>
        <v/>
      </c>
      <c r="H526" s="3" t="str">
        <f>IF(ISBLANK('Monitor Data'!L526),"",IF('Monitor Data'!L526&gt;Statistics!H$6,"YES","NO"))</f>
        <v/>
      </c>
      <c r="I526" s="3" t="str">
        <f>IF(ISBLANK('Monitor Data'!M526),"",IF('Monitor Data'!M526&gt;Statistics!I$6,"YES","NO"))</f>
        <v>NO</v>
      </c>
      <c r="J526" s="3" t="str">
        <f>IF(ISBLANK('Monitor Data'!O526),"",IF('Monitor Data'!O526&gt;Statistics!J$6,"YES","NO"))</f>
        <v/>
      </c>
      <c r="K526" s="3" t="str">
        <f>IF(ISBLANK('Monitor Data'!P526),"",IF('Monitor Data'!P526&gt;Statistics!K$6,"YES","NO"))</f>
        <v>NO</v>
      </c>
      <c r="L526" s="3" t="str">
        <f>IF(ISBLANK('Monitor Data'!Q526),"",IF('Monitor Data'!Q526&gt;Statistics!L$6,"YES","NO"))</f>
        <v/>
      </c>
      <c r="M526" s="3" t="str">
        <f>IF(ISBLANK('Monitor Data'!R526),"",IF('Monitor Data'!R526&gt;Statistics!M$6,"YES","NO"))</f>
        <v/>
      </c>
      <c r="N526" s="3" t="str">
        <f>IF(ISBLANK('Monitor Data'!S526),"",IF('Monitor Data'!S526&gt;Statistics!N$6,"YES","NO"))</f>
        <v/>
      </c>
    </row>
    <row r="527" spans="1:14" x14ac:dyDescent="0.25">
      <c r="A527" s="8">
        <v>44722</v>
      </c>
      <c r="B527" s="3" t="str">
        <f>IF(ISBLANK('Monitor Data'!B527),"",IF('Monitor Data'!B527&gt;Statistics!B$6,"YES","NO"))</f>
        <v>NO</v>
      </c>
      <c r="C527" s="3" t="str">
        <f>IF(ISBLANK('Monitor Data'!D527),"",IF('Monitor Data'!D527&gt;Statistics!C$6,"YES","NO"))</f>
        <v>NO</v>
      </c>
      <c r="D527" s="3" t="str">
        <f>IF(ISBLANK('Monitor Data'!E527),"",IF('Monitor Data'!E527&gt;Statistics!D$6,"YES","NO"))</f>
        <v>NO</v>
      </c>
      <c r="E527" s="3" t="str">
        <f>IF(ISBLANK('Monitor Data'!G527),"",IF('Monitor Data'!G527&gt;Statistics!E$6,"YES","NO"))</f>
        <v>NO</v>
      </c>
      <c r="F527" s="3" t="str">
        <f>IF(ISBLANK('Monitor Data'!H527),"",IF('Monitor Data'!H527&gt;Statistics!F$6,"YES","NO"))</f>
        <v/>
      </c>
      <c r="G527" s="3" t="str">
        <f>IF(ISBLANK('Monitor Data'!J527),"",IF('Monitor Data'!J527&gt;Statistics!G$6,"YES","NO"))</f>
        <v>NO</v>
      </c>
      <c r="H527" s="3" t="str">
        <f>IF(ISBLANK('Monitor Data'!L527),"",IF('Monitor Data'!L527&gt;Statistics!H$6,"YES","NO"))</f>
        <v/>
      </c>
      <c r="I527" s="3" t="str">
        <f>IF(ISBLANK('Monitor Data'!M527),"",IF('Monitor Data'!M527&gt;Statistics!I$6,"YES","NO"))</f>
        <v>NO</v>
      </c>
      <c r="J527" s="3" t="str">
        <f>IF(ISBLANK('Monitor Data'!O527),"",IF('Monitor Data'!O527&gt;Statistics!J$6,"YES","NO"))</f>
        <v>NO</v>
      </c>
      <c r="K527" s="3" t="str">
        <f>IF(ISBLANK('Monitor Data'!P527),"",IF('Monitor Data'!P527&gt;Statistics!K$6,"YES","NO"))</f>
        <v>NO</v>
      </c>
      <c r="L527" s="3" t="str">
        <f>IF(ISBLANK('Monitor Data'!Q527),"",IF('Monitor Data'!Q527&gt;Statistics!L$6,"YES","NO"))</f>
        <v>NO</v>
      </c>
      <c r="M527" s="3" t="str">
        <f>IF(ISBLANK('Monitor Data'!R527),"",IF('Monitor Data'!R527&gt;Statistics!M$6,"YES","NO"))</f>
        <v>NO</v>
      </c>
      <c r="N527" s="3" t="str">
        <f>IF(ISBLANK('Monitor Data'!S527),"",IF('Monitor Data'!S527&gt;Statistics!N$6,"YES","NO"))</f>
        <v>NO</v>
      </c>
    </row>
    <row r="528" spans="1:14" x14ac:dyDescent="0.25">
      <c r="A528" s="8">
        <v>44723</v>
      </c>
      <c r="B528" s="3" t="str">
        <f>IF(ISBLANK('Monitor Data'!B528),"",IF('Monitor Data'!B528&gt;Statistics!B$6,"YES","NO"))</f>
        <v/>
      </c>
      <c r="C528" s="3" t="str">
        <f>IF(ISBLANK('Monitor Data'!D528),"",IF('Monitor Data'!D528&gt;Statistics!C$6,"YES","NO"))</f>
        <v/>
      </c>
      <c r="D528" s="3" t="str">
        <f>IF(ISBLANK('Monitor Data'!E528),"",IF('Monitor Data'!E528&gt;Statistics!D$6,"YES","NO"))</f>
        <v>NO</v>
      </c>
      <c r="E528" s="3" t="str">
        <f>IF(ISBLANK('Monitor Data'!G528),"",IF('Monitor Data'!G528&gt;Statistics!E$6,"YES","NO"))</f>
        <v>NO</v>
      </c>
      <c r="F528" s="3" t="str">
        <f>IF(ISBLANK('Monitor Data'!H528),"",IF('Monitor Data'!H528&gt;Statistics!F$6,"YES","NO"))</f>
        <v/>
      </c>
      <c r="G528" s="3" t="str">
        <f>IF(ISBLANK('Monitor Data'!J528),"",IF('Monitor Data'!J528&gt;Statistics!G$6,"YES","NO"))</f>
        <v/>
      </c>
      <c r="H528" s="3" t="str">
        <f>IF(ISBLANK('Monitor Data'!L528),"",IF('Monitor Data'!L528&gt;Statistics!H$6,"YES","NO"))</f>
        <v/>
      </c>
      <c r="I528" s="3" t="str">
        <f>IF(ISBLANK('Monitor Data'!M528),"",IF('Monitor Data'!M528&gt;Statistics!I$6,"YES","NO"))</f>
        <v>NO</v>
      </c>
      <c r="J528" s="3" t="str">
        <f>IF(ISBLANK('Monitor Data'!O528),"",IF('Monitor Data'!O528&gt;Statistics!J$6,"YES","NO"))</f>
        <v/>
      </c>
      <c r="K528" s="3" t="str">
        <f>IF(ISBLANK('Monitor Data'!P528),"",IF('Monitor Data'!P528&gt;Statistics!K$6,"YES","NO"))</f>
        <v>NO</v>
      </c>
      <c r="L528" s="3" t="str">
        <f>IF(ISBLANK('Monitor Data'!Q528),"",IF('Monitor Data'!Q528&gt;Statistics!L$6,"YES","NO"))</f>
        <v/>
      </c>
      <c r="M528" s="3" t="str">
        <f>IF(ISBLANK('Monitor Data'!R528),"",IF('Monitor Data'!R528&gt;Statistics!M$6,"YES","NO"))</f>
        <v/>
      </c>
      <c r="N528" s="3" t="str">
        <f>IF(ISBLANK('Monitor Data'!S528),"",IF('Monitor Data'!S528&gt;Statistics!N$6,"YES","NO"))</f>
        <v/>
      </c>
    </row>
    <row r="529" spans="1:14" x14ac:dyDescent="0.25">
      <c r="A529" s="8">
        <v>44724</v>
      </c>
      <c r="B529" s="3" t="str">
        <f>IF(ISBLANK('Monitor Data'!B529),"",IF('Monitor Data'!B529&gt;Statistics!B$6,"YES","NO"))</f>
        <v/>
      </c>
      <c r="C529" s="3" t="str">
        <f>IF(ISBLANK('Monitor Data'!D529),"",IF('Monitor Data'!D529&gt;Statistics!C$6,"YES","NO"))</f>
        <v/>
      </c>
      <c r="D529" s="3" t="str">
        <f>IF(ISBLANK('Monitor Data'!E529),"",IF('Monitor Data'!E529&gt;Statistics!D$6,"YES","NO"))</f>
        <v>NO</v>
      </c>
      <c r="E529" s="3" t="str">
        <f>IF(ISBLANK('Monitor Data'!G529),"",IF('Monitor Data'!G529&gt;Statistics!E$6,"YES","NO"))</f>
        <v>NO</v>
      </c>
      <c r="F529" s="3" t="str">
        <f>IF(ISBLANK('Monitor Data'!H529),"",IF('Monitor Data'!H529&gt;Statistics!F$6,"YES","NO"))</f>
        <v/>
      </c>
      <c r="G529" s="3" t="str">
        <f>IF(ISBLANK('Monitor Data'!J529),"",IF('Monitor Data'!J529&gt;Statistics!G$6,"YES","NO"))</f>
        <v/>
      </c>
      <c r="H529" s="3" t="str">
        <f>IF(ISBLANK('Monitor Data'!L529),"",IF('Monitor Data'!L529&gt;Statistics!H$6,"YES","NO"))</f>
        <v/>
      </c>
      <c r="I529" s="3" t="str">
        <f>IF(ISBLANK('Monitor Data'!M529),"",IF('Monitor Data'!M529&gt;Statistics!I$6,"YES","NO"))</f>
        <v>NO</v>
      </c>
      <c r="J529" s="3" t="str">
        <f>IF(ISBLANK('Monitor Data'!O529),"",IF('Monitor Data'!O529&gt;Statistics!J$6,"YES","NO"))</f>
        <v/>
      </c>
      <c r="K529" s="3" t="str">
        <f>IF(ISBLANK('Monitor Data'!P529),"",IF('Monitor Data'!P529&gt;Statistics!K$6,"YES","NO"))</f>
        <v>NO</v>
      </c>
      <c r="L529" s="3" t="str">
        <f>IF(ISBLANK('Monitor Data'!Q529),"",IF('Monitor Data'!Q529&gt;Statistics!L$6,"YES","NO"))</f>
        <v/>
      </c>
      <c r="M529" s="3" t="str">
        <f>IF(ISBLANK('Monitor Data'!R529),"",IF('Monitor Data'!R529&gt;Statistics!M$6,"YES","NO"))</f>
        <v/>
      </c>
      <c r="N529" s="3" t="str">
        <f>IF(ISBLANK('Monitor Data'!S529),"",IF('Monitor Data'!S529&gt;Statistics!N$6,"YES","NO"))</f>
        <v/>
      </c>
    </row>
    <row r="530" spans="1:14" x14ac:dyDescent="0.25">
      <c r="A530" s="8">
        <v>44725</v>
      </c>
      <c r="B530" s="3" t="str">
        <f>IF(ISBLANK('Monitor Data'!B530),"",IF('Monitor Data'!B530&gt;Statistics!B$6,"YES","NO"))</f>
        <v>NO</v>
      </c>
      <c r="C530" s="3" t="str">
        <f>IF(ISBLANK('Monitor Data'!D530),"",IF('Monitor Data'!D530&gt;Statistics!C$6,"YES","NO"))</f>
        <v>NO</v>
      </c>
      <c r="D530" s="3" t="str">
        <f>IF(ISBLANK('Monitor Data'!E530),"",IF('Monitor Data'!E530&gt;Statistics!D$6,"YES","NO"))</f>
        <v>NO</v>
      </c>
      <c r="E530" s="3" t="str">
        <f>IF(ISBLANK('Monitor Data'!G530),"",IF('Monitor Data'!G530&gt;Statistics!E$6,"YES","NO"))</f>
        <v>NO</v>
      </c>
      <c r="F530" s="3" t="str">
        <f>IF(ISBLANK('Monitor Data'!H530),"",IF('Monitor Data'!H530&gt;Statistics!F$6,"YES","NO"))</f>
        <v/>
      </c>
      <c r="G530" s="3" t="str">
        <f>IF(ISBLANK('Monitor Data'!J530),"",IF('Monitor Data'!J530&gt;Statistics!G$6,"YES","NO"))</f>
        <v>NO</v>
      </c>
      <c r="H530" s="3" t="str">
        <f>IF(ISBLANK('Monitor Data'!L530),"",IF('Monitor Data'!L530&gt;Statistics!H$6,"YES","NO"))</f>
        <v/>
      </c>
      <c r="I530" s="3" t="str">
        <f>IF(ISBLANK('Monitor Data'!M530),"",IF('Monitor Data'!M530&gt;Statistics!I$6,"YES","NO"))</f>
        <v>NO</v>
      </c>
      <c r="J530" s="3" t="str">
        <f>IF(ISBLANK('Monitor Data'!O530),"",IF('Monitor Data'!O530&gt;Statistics!J$6,"YES","NO"))</f>
        <v>NO</v>
      </c>
      <c r="K530" s="3" t="str">
        <f>IF(ISBLANK('Monitor Data'!P530),"",IF('Monitor Data'!P530&gt;Statistics!K$6,"YES","NO"))</f>
        <v>NO</v>
      </c>
      <c r="L530" s="3" t="str">
        <f>IF(ISBLANK('Monitor Data'!Q530),"",IF('Monitor Data'!Q530&gt;Statistics!L$6,"YES","NO"))</f>
        <v>NO</v>
      </c>
      <c r="M530" s="3" t="str">
        <f>IF(ISBLANK('Monitor Data'!R530),"",IF('Monitor Data'!R530&gt;Statistics!M$6,"YES","NO"))</f>
        <v>NO</v>
      </c>
      <c r="N530" s="3" t="str">
        <f>IF(ISBLANK('Monitor Data'!S530),"",IF('Monitor Data'!S530&gt;Statistics!N$6,"YES","NO"))</f>
        <v>NO</v>
      </c>
    </row>
    <row r="531" spans="1:14" x14ac:dyDescent="0.25">
      <c r="A531" s="8">
        <v>44726</v>
      </c>
      <c r="B531" s="3" t="str">
        <f>IF(ISBLANK('Monitor Data'!B531),"",IF('Monitor Data'!B531&gt;Statistics!B$6,"YES","NO"))</f>
        <v/>
      </c>
      <c r="C531" s="3" t="str">
        <f>IF(ISBLANK('Monitor Data'!D531),"",IF('Monitor Data'!D531&gt;Statistics!C$6,"YES","NO"))</f>
        <v/>
      </c>
      <c r="D531" s="3" t="str">
        <f>IF(ISBLANK('Monitor Data'!E531),"",IF('Monitor Data'!E531&gt;Statistics!D$6,"YES","NO"))</f>
        <v>YES</v>
      </c>
      <c r="E531" s="3" t="str">
        <f>IF(ISBLANK('Monitor Data'!G531),"",IF('Monitor Data'!G531&gt;Statistics!E$6,"YES","NO"))</f>
        <v>YES</v>
      </c>
      <c r="F531" s="3" t="str">
        <f>IF(ISBLANK('Monitor Data'!H531),"",IF('Monitor Data'!H531&gt;Statistics!F$6,"YES","NO"))</f>
        <v/>
      </c>
      <c r="G531" s="3" t="str">
        <f>IF(ISBLANK('Monitor Data'!J531),"",IF('Monitor Data'!J531&gt;Statistics!G$6,"YES","NO"))</f>
        <v/>
      </c>
      <c r="H531" s="3" t="str">
        <f>IF(ISBLANK('Monitor Data'!L531),"",IF('Monitor Data'!L531&gt;Statistics!H$6,"YES","NO"))</f>
        <v/>
      </c>
      <c r="I531" s="3" t="str">
        <f>IF(ISBLANK('Monitor Data'!M531),"",IF('Monitor Data'!M531&gt;Statistics!I$6,"YES","NO"))</f>
        <v>YES</v>
      </c>
      <c r="J531" s="3" t="str">
        <f>IF(ISBLANK('Monitor Data'!O531),"",IF('Monitor Data'!O531&gt;Statistics!J$6,"YES","NO"))</f>
        <v/>
      </c>
      <c r="K531" s="3" t="str">
        <f>IF(ISBLANK('Monitor Data'!P531),"",IF('Monitor Data'!P531&gt;Statistics!K$6,"YES","NO"))</f>
        <v>YES</v>
      </c>
      <c r="L531" s="3" t="str">
        <f>IF(ISBLANK('Monitor Data'!Q531),"",IF('Monitor Data'!Q531&gt;Statistics!L$6,"YES","NO"))</f>
        <v/>
      </c>
      <c r="M531" s="3" t="str">
        <f>IF(ISBLANK('Monitor Data'!R531),"",IF('Monitor Data'!R531&gt;Statistics!M$6,"YES","NO"))</f>
        <v/>
      </c>
      <c r="N531" s="3" t="str">
        <f>IF(ISBLANK('Monitor Data'!S531),"",IF('Monitor Data'!S531&gt;Statistics!N$6,"YES","NO"))</f>
        <v/>
      </c>
    </row>
    <row r="532" spans="1:14" x14ac:dyDescent="0.25">
      <c r="A532" s="8">
        <v>44727</v>
      </c>
      <c r="B532" s="3" t="str">
        <f>IF(ISBLANK('Monitor Data'!B532),"",IF('Monitor Data'!B532&gt;Statistics!B$6,"YES","NO"))</f>
        <v/>
      </c>
      <c r="C532" s="3" t="str">
        <f>IF(ISBLANK('Monitor Data'!D532),"",IF('Monitor Data'!D532&gt;Statistics!C$6,"YES","NO"))</f>
        <v/>
      </c>
      <c r="D532" s="3" t="str">
        <f>IF(ISBLANK('Monitor Data'!E532),"",IF('Monitor Data'!E532&gt;Statistics!D$6,"YES","NO"))</f>
        <v>YES</v>
      </c>
      <c r="E532" s="3" t="str">
        <f>IF(ISBLANK('Monitor Data'!G532),"",IF('Monitor Data'!G532&gt;Statistics!E$6,"YES","NO"))</f>
        <v>YES</v>
      </c>
      <c r="F532" s="3" t="str">
        <f>IF(ISBLANK('Monitor Data'!H532),"",IF('Monitor Data'!H532&gt;Statistics!F$6,"YES","NO"))</f>
        <v/>
      </c>
      <c r="G532" s="3" t="str">
        <f>IF(ISBLANK('Monitor Data'!J532),"",IF('Monitor Data'!J532&gt;Statistics!G$6,"YES","NO"))</f>
        <v/>
      </c>
      <c r="H532" s="3" t="str">
        <f>IF(ISBLANK('Monitor Data'!L532),"",IF('Monitor Data'!L532&gt;Statistics!H$6,"YES","NO"))</f>
        <v/>
      </c>
      <c r="I532" s="3" t="str">
        <f>IF(ISBLANK('Monitor Data'!M532),"",IF('Monitor Data'!M532&gt;Statistics!I$6,"YES","NO"))</f>
        <v>NO</v>
      </c>
      <c r="J532" s="3" t="str">
        <f>IF(ISBLANK('Monitor Data'!O532),"",IF('Monitor Data'!O532&gt;Statistics!J$6,"YES","NO"))</f>
        <v/>
      </c>
      <c r="K532" s="3" t="str">
        <f>IF(ISBLANK('Monitor Data'!P532),"",IF('Monitor Data'!P532&gt;Statistics!K$6,"YES","NO"))</f>
        <v>YES</v>
      </c>
      <c r="L532" s="3" t="str">
        <f>IF(ISBLANK('Monitor Data'!Q532),"",IF('Monitor Data'!Q532&gt;Statistics!L$6,"YES","NO"))</f>
        <v/>
      </c>
      <c r="M532" s="3" t="str">
        <f>IF(ISBLANK('Monitor Data'!R532),"",IF('Monitor Data'!R532&gt;Statistics!M$6,"YES","NO"))</f>
        <v/>
      </c>
      <c r="N532" s="3" t="str">
        <f>IF(ISBLANK('Monitor Data'!S532),"",IF('Monitor Data'!S532&gt;Statistics!N$6,"YES","NO"))</f>
        <v/>
      </c>
    </row>
    <row r="533" spans="1:14" x14ac:dyDescent="0.25">
      <c r="A533" s="8">
        <v>44728</v>
      </c>
      <c r="B533" s="3" t="str">
        <f>IF(ISBLANK('Monitor Data'!B533),"",IF('Monitor Data'!B533&gt;Statistics!B$6,"YES","NO"))</f>
        <v>NO</v>
      </c>
      <c r="C533" s="3" t="str">
        <f>IF(ISBLANK('Monitor Data'!D533),"",IF('Monitor Data'!D533&gt;Statistics!C$6,"YES","NO"))</f>
        <v>NO</v>
      </c>
      <c r="D533" s="3" t="str">
        <f>IF(ISBLANK('Monitor Data'!E533),"",IF('Monitor Data'!E533&gt;Statistics!D$6,"YES","NO"))</f>
        <v>NO</v>
      </c>
      <c r="E533" s="3" t="str">
        <f>IF(ISBLANK('Monitor Data'!G533),"",IF('Monitor Data'!G533&gt;Statistics!E$6,"YES","NO"))</f>
        <v>NO</v>
      </c>
      <c r="F533" s="3" t="str">
        <f>IF(ISBLANK('Monitor Data'!H533),"",IF('Monitor Data'!H533&gt;Statistics!F$6,"YES","NO"))</f>
        <v/>
      </c>
      <c r="G533" s="3" t="str">
        <f>IF(ISBLANK('Monitor Data'!J533),"",IF('Monitor Data'!J533&gt;Statistics!G$6,"YES","NO"))</f>
        <v>NO</v>
      </c>
      <c r="H533" s="3" t="str">
        <f>IF(ISBLANK('Monitor Data'!L533),"",IF('Monitor Data'!L533&gt;Statistics!H$6,"YES","NO"))</f>
        <v/>
      </c>
      <c r="I533" s="3" t="str">
        <f>IF(ISBLANK('Monitor Data'!M533),"",IF('Monitor Data'!M533&gt;Statistics!I$6,"YES","NO"))</f>
        <v>NO</v>
      </c>
      <c r="J533" s="3" t="str">
        <f>IF(ISBLANK('Monitor Data'!O533),"",IF('Monitor Data'!O533&gt;Statistics!J$6,"YES","NO"))</f>
        <v>NO</v>
      </c>
      <c r="K533" s="3" t="str">
        <f>IF(ISBLANK('Monitor Data'!P533),"",IF('Monitor Data'!P533&gt;Statistics!K$6,"YES","NO"))</f>
        <v>NO</v>
      </c>
      <c r="L533" s="3" t="str">
        <f>IF(ISBLANK('Monitor Data'!Q533),"",IF('Monitor Data'!Q533&gt;Statistics!L$6,"YES","NO"))</f>
        <v>NO</v>
      </c>
      <c r="M533" s="3" t="str">
        <f>IF(ISBLANK('Monitor Data'!R533),"",IF('Monitor Data'!R533&gt;Statistics!M$6,"YES","NO"))</f>
        <v>NO</v>
      </c>
      <c r="N533" s="3" t="str">
        <f>IF(ISBLANK('Monitor Data'!S533),"",IF('Monitor Data'!S533&gt;Statistics!N$6,"YES","NO"))</f>
        <v>NO</v>
      </c>
    </row>
    <row r="534" spans="1:14" x14ac:dyDescent="0.25">
      <c r="A534" s="8">
        <v>44729</v>
      </c>
      <c r="B534" s="3" t="str">
        <f>IF(ISBLANK('Monitor Data'!B534),"",IF('Monitor Data'!B534&gt;Statistics!B$6,"YES","NO"))</f>
        <v/>
      </c>
      <c r="C534" s="3" t="str">
        <f>IF(ISBLANK('Monitor Data'!D534),"",IF('Monitor Data'!D534&gt;Statistics!C$6,"YES","NO"))</f>
        <v/>
      </c>
      <c r="D534" s="3" t="str">
        <f>IF(ISBLANK('Monitor Data'!E534),"",IF('Monitor Data'!E534&gt;Statistics!D$6,"YES","NO"))</f>
        <v>NO</v>
      </c>
      <c r="E534" s="3" t="str">
        <f>IF(ISBLANK('Monitor Data'!G534),"",IF('Monitor Data'!G534&gt;Statistics!E$6,"YES","NO"))</f>
        <v>NO</v>
      </c>
      <c r="F534" s="3" t="str">
        <f>IF(ISBLANK('Monitor Data'!H534),"",IF('Monitor Data'!H534&gt;Statistics!F$6,"YES","NO"))</f>
        <v/>
      </c>
      <c r="G534" s="3" t="str">
        <f>IF(ISBLANK('Monitor Data'!J534),"",IF('Monitor Data'!J534&gt;Statistics!G$6,"YES","NO"))</f>
        <v/>
      </c>
      <c r="H534" s="3" t="str">
        <f>IF(ISBLANK('Monitor Data'!L534),"",IF('Monitor Data'!L534&gt;Statistics!H$6,"YES","NO"))</f>
        <v/>
      </c>
      <c r="I534" s="3" t="str">
        <f>IF(ISBLANK('Monitor Data'!M534),"",IF('Monitor Data'!M534&gt;Statistics!I$6,"YES","NO"))</f>
        <v>NO</v>
      </c>
      <c r="J534" s="3" t="str">
        <f>IF(ISBLANK('Monitor Data'!O534),"",IF('Monitor Data'!O534&gt;Statistics!J$6,"YES","NO"))</f>
        <v/>
      </c>
      <c r="K534" s="3" t="str">
        <f>IF(ISBLANK('Monitor Data'!P534),"",IF('Monitor Data'!P534&gt;Statistics!K$6,"YES","NO"))</f>
        <v>NO</v>
      </c>
      <c r="L534" s="3" t="str">
        <f>IF(ISBLANK('Monitor Data'!Q534),"",IF('Monitor Data'!Q534&gt;Statistics!L$6,"YES","NO"))</f>
        <v/>
      </c>
      <c r="M534" s="3" t="str">
        <f>IF(ISBLANK('Monitor Data'!R534),"",IF('Monitor Data'!R534&gt;Statistics!M$6,"YES","NO"))</f>
        <v/>
      </c>
      <c r="N534" s="3" t="str">
        <f>IF(ISBLANK('Monitor Data'!S534),"",IF('Monitor Data'!S534&gt;Statistics!N$6,"YES","NO"))</f>
        <v/>
      </c>
    </row>
    <row r="535" spans="1:14" x14ac:dyDescent="0.25">
      <c r="A535" s="8">
        <v>44730</v>
      </c>
      <c r="B535" s="3" t="str">
        <f>IF(ISBLANK('Monitor Data'!B535),"",IF('Monitor Data'!B535&gt;Statistics!B$6,"YES","NO"))</f>
        <v/>
      </c>
      <c r="C535" s="3" t="str">
        <f>IF(ISBLANK('Monitor Data'!D535),"",IF('Monitor Data'!D535&gt;Statistics!C$6,"YES","NO"))</f>
        <v/>
      </c>
      <c r="D535" s="3" t="str">
        <f>IF(ISBLANK('Monitor Data'!E535),"",IF('Monitor Data'!E535&gt;Statistics!D$6,"YES","NO"))</f>
        <v>NO</v>
      </c>
      <c r="E535" s="3" t="str">
        <f>IF(ISBLANK('Monitor Data'!G535),"",IF('Monitor Data'!G535&gt;Statistics!E$6,"YES","NO"))</f>
        <v>NO</v>
      </c>
      <c r="F535" s="3" t="str">
        <f>IF(ISBLANK('Monitor Data'!H535),"",IF('Monitor Data'!H535&gt;Statistics!F$6,"YES","NO"))</f>
        <v/>
      </c>
      <c r="G535" s="3" t="str">
        <f>IF(ISBLANK('Monitor Data'!J535),"",IF('Monitor Data'!J535&gt;Statistics!G$6,"YES","NO"))</f>
        <v/>
      </c>
      <c r="H535" s="3" t="str">
        <f>IF(ISBLANK('Monitor Data'!L535),"",IF('Monitor Data'!L535&gt;Statistics!H$6,"YES","NO"))</f>
        <v/>
      </c>
      <c r="I535" s="3" t="str">
        <f>IF(ISBLANK('Monitor Data'!M535),"",IF('Monitor Data'!M535&gt;Statistics!I$6,"YES","NO"))</f>
        <v>NO</v>
      </c>
      <c r="J535" s="3" t="str">
        <f>IF(ISBLANK('Monitor Data'!O535),"",IF('Monitor Data'!O535&gt;Statistics!J$6,"YES","NO"))</f>
        <v/>
      </c>
      <c r="K535" s="3" t="str">
        <f>IF(ISBLANK('Monitor Data'!P535),"",IF('Monitor Data'!P535&gt;Statistics!K$6,"YES","NO"))</f>
        <v>NO</v>
      </c>
      <c r="L535" s="3" t="str">
        <f>IF(ISBLANK('Monitor Data'!Q535),"",IF('Monitor Data'!Q535&gt;Statistics!L$6,"YES","NO"))</f>
        <v/>
      </c>
      <c r="M535" s="3" t="str">
        <f>IF(ISBLANK('Monitor Data'!R535),"",IF('Monitor Data'!R535&gt;Statistics!M$6,"YES","NO"))</f>
        <v/>
      </c>
      <c r="N535" s="3" t="str">
        <f>IF(ISBLANK('Monitor Data'!S535),"",IF('Monitor Data'!S535&gt;Statistics!N$6,"YES","NO"))</f>
        <v/>
      </c>
    </row>
    <row r="536" spans="1:14" x14ac:dyDescent="0.25">
      <c r="A536" s="8">
        <v>44731</v>
      </c>
      <c r="B536" s="3" t="str">
        <f>IF(ISBLANK('Monitor Data'!B536),"",IF('Monitor Data'!B536&gt;Statistics!B$6,"YES","NO"))</f>
        <v>NO</v>
      </c>
      <c r="C536" s="3" t="str">
        <f>IF(ISBLANK('Monitor Data'!D536),"",IF('Monitor Data'!D536&gt;Statistics!C$6,"YES","NO"))</f>
        <v>NO</v>
      </c>
      <c r="D536" s="3" t="str">
        <f>IF(ISBLANK('Monitor Data'!E536),"",IF('Monitor Data'!E536&gt;Statistics!D$6,"YES","NO"))</f>
        <v>NO</v>
      </c>
      <c r="E536" s="3" t="str">
        <f>IF(ISBLANK('Monitor Data'!G536),"",IF('Monitor Data'!G536&gt;Statistics!E$6,"YES","NO"))</f>
        <v>NO</v>
      </c>
      <c r="F536" s="3" t="str">
        <f>IF(ISBLANK('Monitor Data'!H536),"",IF('Monitor Data'!H536&gt;Statistics!F$6,"YES","NO"))</f>
        <v/>
      </c>
      <c r="G536" s="3" t="str">
        <f>IF(ISBLANK('Monitor Data'!J536),"",IF('Monitor Data'!J536&gt;Statistics!G$6,"YES","NO"))</f>
        <v>NO</v>
      </c>
      <c r="H536" s="3" t="str">
        <f>IF(ISBLANK('Monitor Data'!L536),"",IF('Monitor Data'!L536&gt;Statistics!H$6,"YES","NO"))</f>
        <v/>
      </c>
      <c r="I536" s="3" t="str">
        <f>IF(ISBLANK('Monitor Data'!M536),"",IF('Monitor Data'!M536&gt;Statistics!I$6,"YES","NO"))</f>
        <v>NO</v>
      </c>
      <c r="J536" s="3" t="str">
        <f>IF(ISBLANK('Monitor Data'!O536),"",IF('Monitor Data'!O536&gt;Statistics!J$6,"YES","NO"))</f>
        <v>NO</v>
      </c>
      <c r="K536" s="3" t="str">
        <f>IF(ISBLANK('Monitor Data'!P536),"",IF('Monitor Data'!P536&gt;Statistics!K$6,"YES","NO"))</f>
        <v>NO</v>
      </c>
      <c r="L536" s="3" t="str">
        <f>IF(ISBLANK('Monitor Data'!Q536),"",IF('Monitor Data'!Q536&gt;Statistics!L$6,"YES","NO"))</f>
        <v>NO</v>
      </c>
      <c r="M536" s="3" t="str">
        <f>IF(ISBLANK('Monitor Data'!R536),"",IF('Monitor Data'!R536&gt;Statistics!M$6,"YES","NO"))</f>
        <v>NO</v>
      </c>
      <c r="N536" s="3" t="str">
        <f>IF(ISBLANK('Monitor Data'!S536),"",IF('Monitor Data'!S536&gt;Statistics!N$6,"YES","NO"))</f>
        <v>NO</v>
      </c>
    </row>
    <row r="537" spans="1:14" x14ac:dyDescent="0.25">
      <c r="A537" s="8">
        <v>44732</v>
      </c>
      <c r="B537" s="3" t="str">
        <f>IF(ISBLANK('Monitor Data'!B537),"",IF('Monitor Data'!B537&gt;Statistics!B$6,"YES","NO"))</f>
        <v/>
      </c>
      <c r="C537" s="3" t="str">
        <f>IF(ISBLANK('Monitor Data'!D537),"",IF('Monitor Data'!D537&gt;Statistics!C$6,"YES","NO"))</f>
        <v/>
      </c>
      <c r="D537" s="3" t="str">
        <f>IF(ISBLANK('Monitor Data'!E537),"",IF('Monitor Data'!E537&gt;Statistics!D$6,"YES","NO"))</f>
        <v>NO</v>
      </c>
      <c r="E537" s="3" t="str">
        <f>IF(ISBLANK('Monitor Data'!G537),"",IF('Monitor Data'!G537&gt;Statistics!E$6,"YES","NO"))</f>
        <v>NO</v>
      </c>
      <c r="F537" s="3" t="str">
        <f>IF(ISBLANK('Monitor Data'!H537),"",IF('Monitor Data'!H537&gt;Statistics!F$6,"YES","NO"))</f>
        <v/>
      </c>
      <c r="G537" s="3" t="str">
        <f>IF(ISBLANK('Monitor Data'!J537),"",IF('Monitor Data'!J537&gt;Statistics!G$6,"YES","NO"))</f>
        <v/>
      </c>
      <c r="H537" s="3" t="str">
        <f>IF(ISBLANK('Monitor Data'!L537),"",IF('Monitor Data'!L537&gt;Statistics!H$6,"YES","NO"))</f>
        <v/>
      </c>
      <c r="I537" s="3" t="str">
        <f>IF(ISBLANK('Monitor Data'!M537),"",IF('Monitor Data'!M537&gt;Statistics!I$6,"YES","NO"))</f>
        <v>NO</v>
      </c>
      <c r="J537" s="3" t="str">
        <f>IF(ISBLANK('Monitor Data'!O537),"",IF('Monitor Data'!O537&gt;Statistics!J$6,"YES","NO"))</f>
        <v/>
      </c>
      <c r="K537" s="3" t="str">
        <f>IF(ISBLANK('Monitor Data'!P537),"",IF('Monitor Data'!P537&gt;Statistics!K$6,"YES","NO"))</f>
        <v>NO</v>
      </c>
      <c r="L537" s="3" t="str">
        <f>IF(ISBLANK('Monitor Data'!Q537),"",IF('Monitor Data'!Q537&gt;Statistics!L$6,"YES","NO"))</f>
        <v/>
      </c>
      <c r="M537" s="3" t="str">
        <f>IF(ISBLANK('Monitor Data'!R537),"",IF('Monitor Data'!R537&gt;Statistics!M$6,"YES","NO"))</f>
        <v/>
      </c>
      <c r="N537" s="3" t="str">
        <f>IF(ISBLANK('Monitor Data'!S537),"",IF('Monitor Data'!S537&gt;Statistics!N$6,"YES","NO"))</f>
        <v/>
      </c>
    </row>
    <row r="538" spans="1:14" x14ac:dyDescent="0.25">
      <c r="A538" s="8">
        <v>44733</v>
      </c>
      <c r="B538" s="3" t="str">
        <f>IF(ISBLANK('Monitor Data'!B538),"",IF('Monitor Data'!B538&gt;Statistics!B$6,"YES","NO"))</f>
        <v/>
      </c>
      <c r="C538" s="3" t="str">
        <f>IF(ISBLANK('Monitor Data'!D538),"",IF('Monitor Data'!D538&gt;Statistics!C$6,"YES","NO"))</f>
        <v/>
      </c>
      <c r="D538" s="3" t="str">
        <f>IF(ISBLANK('Monitor Data'!E538),"",IF('Monitor Data'!E538&gt;Statistics!D$6,"YES","NO"))</f>
        <v>NO</v>
      </c>
      <c r="E538" s="3" t="str">
        <f>IF(ISBLANK('Monitor Data'!G538),"",IF('Monitor Data'!G538&gt;Statistics!E$6,"YES","NO"))</f>
        <v>NO</v>
      </c>
      <c r="F538" s="3" t="str">
        <f>IF(ISBLANK('Monitor Data'!H538),"",IF('Monitor Data'!H538&gt;Statistics!F$6,"YES","NO"))</f>
        <v/>
      </c>
      <c r="G538" s="3" t="str">
        <f>IF(ISBLANK('Monitor Data'!J538),"",IF('Monitor Data'!J538&gt;Statistics!G$6,"YES","NO"))</f>
        <v/>
      </c>
      <c r="H538" s="3" t="str">
        <f>IF(ISBLANK('Monitor Data'!L538),"",IF('Monitor Data'!L538&gt;Statistics!H$6,"YES","NO"))</f>
        <v/>
      </c>
      <c r="I538" s="3" t="str">
        <f>IF(ISBLANK('Monitor Data'!M538),"",IF('Monitor Data'!M538&gt;Statistics!I$6,"YES","NO"))</f>
        <v>NO</v>
      </c>
      <c r="J538" s="3" t="str">
        <f>IF(ISBLANK('Monitor Data'!O538),"",IF('Monitor Data'!O538&gt;Statistics!J$6,"YES","NO"))</f>
        <v/>
      </c>
      <c r="K538" s="3" t="str">
        <f>IF(ISBLANK('Monitor Data'!P538),"",IF('Monitor Data'!P538&gt;Statistics!K$6,"YES","NO"))</f>
        <v>NO</v>
      </c>
      <c r="L538" s="3" t="str">
        <f>IF(ISBLANK('Monitor Data'!Q538),"",IF('Monitor Data'!Q538&gt;Statistics!L$6,"YES","NO"))</f>
        <v/>
      </c>
      <c r="M538" s="3" t="str">
        <f>IF(ISBLANK('Monitor Data'!R538),"",IF('Monitor Data'!R538&gt;Statistics!M$6,"YES","NO"))</f>
        <v/>
      </c>
      <c r="N538" s="3" t="str">
        <f>IF(ISBLANK('Monitor Data'!S538),"",IF('Monitor Data'!S538&gt;Statistics!N$6,"YES","NO"))</f>
        <v/>
      </c>
    </row>
    <row r="539" spans="1:14" x14ac:dyDescent="0.25">
      <c r="A539" s="8">
        <v>44734</v>
      </c>
      <c r="B539" s="3" t="str">
        <f>IF(ISBLANK('Monitor Data'!B539),"",IF('Monitor Data'!B539&gt;Statistics!B$6,"YES","NO"))</f>
        <v>NO</v>
      </c>
      <c r="C539" s="3" t="str">
        <f>IF(ISBLANK('Monitor Data'!D539),"",IF('Monitor Data'!D539&gt;Statistics!C$6,"YES","NO"))</f>
        <v>NO</v>
      </c>
      <c r="D539" s="3" t="str">
        <f>IF(ISBLANK('Monitor Data'!E539),"",IF('Monitor Data'!E539&gt;Statistics!D$6,"YES","NO"))</f>
        <v>NO</v>
      </c>
      <c r="E539" s="3" t="str">
        <f>IF(ISBLANK('Monitor Data'!G539),"",IF('Monitor Data'!G539&gt;Statistics!E$6,"YES","NO"))</f>
        <v>NO</v>
      </c>
      <c r="F539" s="3" t="str">
        <f>IF(ISBLANK('Monitor Data'!H539),"",IF('Monitor Data'!H539&gt;Statistics!F$6,"YES","NO"))</f>
        <v>NO</v>
      </c>
      <c r="G539" s="3" t="str">
        <f>IF(ISBLANK('Monitor Data'!J539),"",IF('Monitor Data'!J539&gt;Statistics!G$6,"YES","NO"))</f>
        <v>NO</v>
      </c>
      <c r="H539" s="3" t="str">
        <f>IF(ISBLANK('Monitor Data'!L539),"",IF('Monitor Data'!L539&gt;Statistics!H$6,"YES","NO"))</f>
        <v/>
      </c>
      <c r="I539" s="3" t="str">
        <f>IF(ISBLANK('Monitor Data'!M539),"",IF('Monitor Data'!M539&gt;Statistics!I$6,"YES","NO"))</f>
        <v>NO</v>
      </c>
      <c r="J539" s="3" t="str">
        <f>IF(ISBLANK('Monitor Data'!O539),"",IF('Monitor Data'!O539&gt;Statistics!J$6,"YES","NO"))</f>
        <v>NO</v>
      </c>
      <c r="K539" s="3" t="str">
        <f>IF(ISBLANK('Monitor Data'!P539),"",IF('Monitor Data'!P539&gt;Statistics!K$6,"YES","NO"))</f>
        <v>NO</v>
      </c>
      <c r="L539" s="3" t="str">
        <f>IF(ISBLANK('Monitor Data'!Q539),"",IF('Monitor Data'!Q539&gt;Statistics!L$6,"YES","NO"))</f>
        <v>NO</v>
      </c>
      <c r="M539" s="3" t="str">
        <f>IF(ISBLANK('Monitor Data'!R539),"",IF('Monitor Data'!R539&gt;Statistics!M$6,"YES","NO"))</f>
        <v>NO</v>
      </c>
      <c r="N539" s="3" t="str">
        <f>IF(ISBLANK('Monitor Data'!S539),"",IF('Monitor Data'!S539&gt;Statistics!N$6,"YES","NO"))</f>
        <v>NO</v>
      </c>
    </row>
    <row r="540" spans="1:14" x14ac:dyDescent="0.25">
      <c r="A540" s="8">
        <v>44735</v>
      </c>
      <c r="B540" s="3" t="str">
        <f>IF(ISBLANK('Monitor Data'!B540),"",IF('Monitor Data'!B540&gt;Statistics!B$6,"YES","NO"))</f>
        <v/>
      </c>
      <c r="C540" s="3" t="str">
        <f>IF(ISBLANK('Monitor Data'!D540),"",IF('Monitor Data'!D540&gt;Statistics!C$6,"YES","NO"))</f>
        <v/>
      </c>
      <c r="D540" s="3" t="str">
        <f>IF(ISBLANK('Monitor Data'!E540),"",IF('Monitor Data'!E540&gt;Statistics!D$6,"YES","NO"))</f>
        <v>NO</v>
      </c>
      <c r="E540" s="3" t="str">
        <f>IF(ISBLANK('Monitor Data'!G540),"",IF('Monitor Data'!G540&gt;Statistics!E$6,"YES","NO"))</f>
        <v>NO</v>
      </c>
      <c r="F540" s="3" t="str">
        <f>IF(ISBLANK('Monitor Data'!H540),"",IF('Monitor Data'!H540&gt;Statistics!F$6,"YES","NO"))</f>
        <v>NO</v>
      </c>
      <c r="G540" s="3" t="str">
        <f>IF(ISBLANK('Monitor Data'!J540),"",IF('Monitor Data'!J540&gt;Statistics!G$6,"YES","NO"))</f>
        <v/>
      </c>
      <c r="H540" s="3" t="str">
        <f>IF(ISBLANK('Monitor Data'!L540),"",IF('Monitor Data'!L540&gt;Statistics!H$6,"YES","NO"))</f>
        <v/>
      </c>
      <c r="I540" s="3" t="str">
        <f>IF(ISBLANK('Monitor Data'!M540),"",IF('Monitor Data'!M540&gt;Statistics!I$6,"YES","NO"))</f>
        <v>NO</v>
      </c>
      <c r="J540" s="3" t="str">
        <f>IF(ISBLANK('Monitor Data'!O540),"",IF('Monitor Data'!O540&gt;Statistics!J$6,"YES","NO"))</f>
        <v/>
      </c>
      <c r="K540" s="3" t="str">
        <f>IF(ISBLANK('Monitor Data'!P540),"",IF('Monitor Data'!P540&gt;Statistics!K$6,"YES","NO"))</f>
        <v>NO</v>
      </c>
      <c r="L540" s="3" t="str">
        <f>IF(ISBLANK('Monitor Data'!Q540),"",IF('Monitor Data'!Q540&gt;Statistics!L$6,"YES","NO"))</f>
        <v/>
      </c>
      <c r="M540" s="3" t="str">
        <f>IF(ISBLANK('Monitor Data'!R540),"",IF('Monitor Data'!R540&gt;Statistics!M$6,"YES","NO"))</f>
        <v/>
      </c>
      <c r="N540" s="3" t="str">
        <f>IF(ISBLANK('Monitor Data'!S540),"",IF('Monitor Data'!S540&gt;Statistics!N$6,"YES","NO"))</f>
        <v/>
      </c>
    </row>
    <row r="541" spans="1:14" x14ac:dyDescent="0.25">
      <c r="A541" s="8">
        <v>44736</v>
      </c>
      <c r="B541" s="3" t="str">
        <f>IF(ISBLANK('Monitor Data'!B541),"",IF('Monitor Data'!B541&gt;Statistics!B$6,"YES","NO"))</f>
        <v/>
      </c>
      <c r="C541" s="3" t="str">
        <f>IF(ISBLANK('Monitor Data'!D541),"",IF('Monitor Data'!D541&gt;Statistics!C$6,"YES","NO"))</f>
        <v/>
      </c>
      <c r="D541" s="3" t="str">
        <f>IF(ISBLANK('Monitor Data'!E541),"",IF('Monitor Data'!E541&gt;Statistics!D$6,"YES","NO"))</f>
        <v>NO</v>
      </c>
      <c r="E541" s="3" t="str">
        <f>IF(ISBLANK('Monitor Data'!G541),"",IF('Monitor Data'!G541&gt;Statistics!E$6,"YES","NO"))</f>
        <v>NO</v>
      </c>
      <c r="F541" s="3" t="str">
        <f>IF(ISBLANK('Monitor Data'!H541),"",IF('Monitor Data'!H541&gt;Statistics!F$6,"YES","NO"))</f>
        <v/>
      </c>
      <c r="G541" s="3" t="str">
        <f>IF(ISBLANK('Monitor Data'!J541),"",IF('Monitor Data'!J541&gt;Statistics!G$6,"YES","NO"))</f>
        <v/>
      </c>
      <c r="H541" s="3" t="str">
        <f>IF(ISBLANK('Monitor Data'!L541),"",IF('Monitor Data'!L541&gt;Statistics!H$6,"YES","NO"))</f>
        <v/>
      </c>
      <c r="I541" s="3" t="str">
        <f>IF(ISBLANK('Monitor Data'!M541),"",IF('Monitor Data'!M541&gt;Statistics!I$6,"YES","NO"))</f>
        <v>NO</v>
      </c>
      <c r="J541" s="3" t="str">
        <f>IF(ISBLANK('Monitor Data'!O541),"",IF('Monitor Data'!O541&gt;Statistics!J$6,"YES","NO"))</f>
        <v/>
      </c>
      <c r="K541" s="3" t="str">
        <f>IF(ISBLANK('Monitor Data'!P541),"",IF('Monitor Data'!P541&gt;Statistics!K$6,"YES","NO"))</f>
        <v>NO</v>
      </c>
      <c r="L541" s="3" t="str">
        <f>IF(ISBLANK('Monitor Data'!Q541),"",IF('Monitor Data'!Q541&gt;Statistics!L$6,"YES","NO"))</f>
        <v/>
      </c>
      <c r="M541" s="3" t="str">
        <f>IF(ISBLANK('Monitor Data'!R541),"",IF('Monitor Data'!R541&gt;Statistics!M$6,"YES","NO"))</f>
        <v/>
      </c>
      <c r="N541" s="3" t="str">
        <f>IF(ISBLANK('Monitor Data'!S541),"",IF('Monitor Data'!S541&gt;Statistics!N$6,"YES","NO"))</f>
        <v/>
      </c>
    </row>
    <row r="542" spans="1:14" x14ac:dyDescent="0.25">
      <c r="A542" s="8">
        <v>44737</v>
      </c>
      <c r="B542" s="3" t="str">
        <f>IF(ISBLANK('Monitor Data'!B542),"",IF('Monitor Data'!B542&gt;Statistics!B$6,"YES","NO"))</f>
        <v>NO</v>
      </c>
      <c r="C542" s="3" t="str">
        <f>IF(ISBLANK('Monitor Data'!D542),"",IF('Monitor Data'!D542&gt;Statistics!C$6,"YES","NO"))</f>
        <v>NO</v>
      </c>
      <c r="D542" s="3" t="str">
        <f>IF(ISBLANK('Monitor Data'!E542),"",IF('Monitor Data'!E542&gt;Statistics!D$6,"YES","NO"))</f>
        <v>NO</v>
      </c>
      <c r="E542" s="3" t="str">
        <f>IF(ISBLANK('Monitor Data'!G542),"",IF('Monitor Data'!G542&gt;Statistics!E$6,"YES","NO"))</f>
        <v>NO</v>
      </c>
      <c r="F542" s="3" t="str">
        <f>IF(ISBLANK('Monitor Data'!H542),"",IF('Monitor Data'!H542&gt;Statistics!F$6,"YES","NO"))</f>
        <v>NO</v>
      </c>
      <c r="G542" s="3" t="str">
        <f>IF(ISBLANK('Monitor Data'!J542),"",IF('Monitor Data'!J542&gt;Statistics!G$6,"YES","NO"))</f>
        <v>NO</v>
      </c>
      <c r="H542" s="3" t="str">
        <f>IF(ISBLANK('Monitor Data'!L542),"",IF('Monitor Data'!L542&gt;Statistics!H$6,"YES","NO"))</f>
        <v/>
      </c>
      <c r="I542" s="3" t="str">
        <f>IF(ISBLANK('Monitor Data'!M542),"",IF('Monitor Data'!M542&gt;Statistics!I$6,"YES","NO"))</f>
        <v>NO</v>
      </c>
      <c r="J542" s="3" t="str">
        <f>IF(ISBLANK('Monitor Data'!O542),"",IF('Monitor Data'!O542&gt;Statistics!J$6,"YES","NO"))</f>
        <v>NO</v>
      </c>
      <c r="K542" s="3" t="str">
        <f>IF(ISBLANK('Monitor Data'!P542),"",IF('Monitor Data'!P542&gt;Statistics!K$6,"YES","NO"))</f>
        <v>NO</v>
      </c>
      <c r="L542" s="3" t="str">
        <f>IF(ISBLANK('Monitor Data'!Q542),"",IF('Monitor Data'!Q542&gt;Statistics!L$6,"YES","NO"))</f>
        <v>NO</v>
      </c>
      <c r="M542" s="3" t="str">
        <f>IF(ISBLANK('Monitor Data'!R542),"",IF('Monitor Data'!R542&gt;Statistics!M$6,"YES","NO"))</f>
        <v>NO</v>
      </c>
      <c r="N542" s="3" t="str">
        <f>IF(ISBLANK('Monitor Data'!S542),"",IF('Monitor Data'!S542&gt;Statistics!N$6,"YES","NO"))</f>
        <v>NO</v>
      </c>
    </row>
    <row r="543" spans="1:14" x14ac:dyDescent="0.25">
      <c r="A543" s="8">
        <v>44738</v>
      </c>
      <c r="B543" s="3" t="str">
        <f>IF(ISBLANK('Monitor Data'!B543),"",IF('Monitor Data'!B543&gt;Statistics!B$6,"YES","NO"))</f>
        <v/>
      </c>
      <c r="C543" s="3" t="str">
        <f>IF(ISBLANK('Monitor Data'!D543),"",IF('Monitor Data'!D543&gt;Statistics!C$6,"YES","NO"))</f>
        <v/>
      </c>
      <c r="D543" s="3" t="str">
        <f>IF(ISBLANK('Monitor Data'!E543),"",IF('Monitor Data'!E543&gt;Statistics!D$6,"YES","NO"))</f>
        <v>NO</v>
      </c>
      <c r="E543" s="3" t="str">
        <f>IF(ISBLANK('Monitor Data'!G543),"",IF('Monitor Data'!G543&gt;Statistics!E$6,"YES","NO"))</f>
        <v>NO</v>
      </c>
      <c r="F543" s="3" t="str">
        <f>IF(ISBLANK('Monitor Data'!H543),"",IF('Monitor Data'!H543&gt;Statistics!F$6,"YES","NO"))</f>
        <v>NO</v>
      </c>
      <c r="G543" s="3" t="str">
        <f>IF(ISBLANK('Monitor Data'!J543),"",IF('Monitor Data'!J543&gt;Statistics!G$6,"YES","NO"))</f>
        <v/>
      </c>
      <c r="H543" s="3" t="str">
        <f>IF(ISBLANK('Monitor Data'!L543),"",IF('Monitor Data'!L543&gt;Statistics!H$6,"YES","NO"))</f>
        <v/>
      </c>
      <c r="I543" s="3" t="str">
        <f>IF(ISBLANK('Monitor Data'!M543),"",IF('Monitor Data'!M543&gt;Statistics!I$6,"YES","NO"))</f>
        <v>NO</v>
      </c>
      <c r="J543" s="3" t="str">
        <f>IF(ISBLANK('Monitor Data'!O543),"",IF('Monitor Data'!O543&gt;Statistics!J$6,"YES","NO"))</f>
        <v/>
      </c>
      <c r="K543" s="3" t="str">
        <f>IF(ISBLANK('Monitor Data'!P543),"",IF('Monitor Data'!P543&gt;Statistics!K$6,"YES","NO"))</f>
        <v>NO</v>
      </c>
      <c r="L543" s="3" t="str">
        <f>IF(ISBLANK('Monitor Data'!Q543),"",IF('Monitor Data'!Q543&gt;Statistics!L$6,"YES","NO"))</f>
        <v/>
      </c>
      <c r="M543" s="3" t="str">
        <f>IF(ISBLANK('Monitor Data'!R543),"",IF('Monitor Data'!R543&gt;Statistics!M$6,"YES","NO"))</f>
        <v/>
      </c>
      <c r="N543" s="3" t="str">
        <f>IF(ISBLANK('Monitor Data'!S543),"",IF('Monitor Data'!S543&gt;Statistics!N$6,"YES","NO"))</f>
        <v/>
      </c>
    </row>
    <row r="544" spans="1:14" x14ac:dyDescent="0.25">
      <c r="A544" s="8">
        <v>44739</v>
      </c>
      <c r="B544" s="3" t="str">
        <f>IF(ISBLANK('Monitor Data'!B544),"",IF('Monitor Data'!B544&gt;Statistics!B$6,"YES","NO"))</f>
        <v/>
      </c>
      <c r="C544" s="3" t="str">
        <f>IF(ISBLANK('Monitor Data'!D544),"",IF('Monitor Data'!D544&gt;Statistics!C$6,"YES","NO"))</f>
        <v/>
      </c>
      <c r="D544" s="3" t="str">
        <f>IF(ISBLANK('Monitor Data'!E544),"",IF('Monitor Data'!E544&gt;Statistics!D$6,"YES","NO"))</f>
        <v>NO</v>
      </c>
      <c r="E544" s="3" t="str">
        <f>IF(ISBLANK('Monitor Data'!G544),"",IF('Monitor Data'!G544&gt;Statistics!E$6,"YES","NO"))</f>
        <v>NO</v>
      </c>
      <c r="F544" s="3" t="str">
        <f>IF(ISBLANK('Monitor Data'!H544),"",IF('Monitor Data'!H544&gt;Statistics!F$6,"YES","NO"))</f>
        <v/>
      </c>
      <c r="G544" s="3" t="str">
        <f>IF(ISBLANK('Monitor Data'!J544),"",IF('Monitor Data'!J544&gt;Statistics!G$6,"YES","NO"))</f>
        <v/>
      </c>
      <c r="H544" s="3" t="str">
        <f>IF(ISBLANK('Monitor Data'!L544),"",IF('Monitor Data'!L544&gt;Statistics!H$6,"YES","NO"))</f>
        <v/>
      </c>
      <c r="I544" s="3" t="str">
        <f>IF(ISBLANK('Monitor Data'!M544),"",IF('Monitor Data'!M544&gt;Statistics!I$6,"YES","NO"))</f>
        <v>NO</v>
      </c>
      <c r="J544" s="3" t="str">
        <f>IF(ISBLANK('Monitor Data'!O544),"",IF('Monitor Data'!O544&gt;Statistics!J$6,"YES","NO"))</f>
        <v/>
      </c>
      <c r="K544" s="3" t="str">
        <f>IF(ISBLANK('Monitor Data'!P544),"",IF('Monitor Data'!P544&gt;Statistics!K$6,"YES","NO"))</f>
        <v>NO</v>
      </c>
      <c r="L544" s="3" t="str">
        <f>IF(ISBLANK('Monitor Data'!Q544),"",IF('Monitor Data'!Q544&gt;Statistics!L$6,"YES","NO"))</f>
        <v/>
      </c>
      <c r="M544" s="3" t="str">
        <f>IF(ISBLANK('Monitor Data'!R544),"",IF('Monitor Data'!R544&gt;Statistics!M$6,"YES","NO"))</f>
        <v/>
      </c>
      <c r="N544" s="3" t="str">
        <f>IF(ISBLANK('Monitor Data'!S544),"",IF('Monitor Data'!S544&gt;Statistics!N$6,"YES","NO"))</f>
        <v/>
      </c>
    </row>
    <row r="545" spans="1:14" x14ac:dyDescent="0.25">
      <c r="A545" s="8">
        <v>44740</v>
      </c>
      <c r="B545" s="3" t="str">
        <f>IF(ISBLANK('Monitor Data'!B545),"",IF('Monitor Data'!B545&gt;Statistics!B$6,"YES","NO"))</f>
        <v>NO</v>
      </c>
      <c r="C545" s="3" t="str">
        <f>IF(ISBLANK('Monitor Data'!D545),"",IF('Monitor Data'!D545&gt;Statistics!C$6,"YES","NO"))</f>
        <v>NO</v>
      </c>
      <c r="D545" s="3" t="str">
        <f>IF(ISBLANK('Monitor Data'!E545),"",IF('Monitor Data'!E545&gt;Statistics!D$6,"YES","NO"))</f>
        <v>NO</v>
      </c>
      <c r="E545" s="3" t="str">
        <f>IF(ISBLANK('Monitor Data'!G545),"",IF('Monitor Data'!G545&gt;Statistics!E$6,"YES","NO"))</f>
        <v>NO</v>
      </c>
      <c r="F545" s="3" t="str">
        <f>IF(ISBLANK('Monitor Data'!H545),"",IF('Monitor Data'!H545&gt;Statistics!F$6,"YES","NO"))</f>
        <v>NO</v>
      </c>
      <c r="G545" s="3" t="str">
        <f>IF(ISBLANK('Monitor Data'!J545),"",IF('Monitor Data'!J545&gt;Statistics!G$6,"YES","NO"))</f>
        <v>NO</v>
      </c>
      <c r="H545" s="3" t="str">
        <f>IF(ISBLANK('Monitor Data'!L545),"",IF('Monitor Data'!L545&gt;Statistics!H$6,"YES","NO"))</f>
        <v/>
      </c>
      <c r="I545" s="3" t="str">
        <f>IF(ISBLANK('Monitor Data'!M545),"",IF('Monitor Data'!M545&gt;Statistics!I$6,"YES","NO"))</f>
        <v>NO</v>
      </c>
      <c r="J545" s="3" t="str">
        <f>IF(ISBLANK('Monitor Data'!O545),"",IF('Monitor Data'!O545&gt;Statistics!J$6,"YES","NO"))</f>
        <v>NO</v>
      </c>
      <c r="K545" s="3" t="str">
        <f>IF(ISBLANK('Monitor Data'!P545),"",IF('Monitor Data'!P545&gt;Statistics!K$6,"YES","NO"))</f>
        <v>NO</v>
      </c>
      <c r="L545" s="3" t="str">
        <f>IF(ISBLANK('Monitor Data'!Q545),"",IF('Monitor Data'!Q545&gt;Statistics!L$6,"YES","NO"))</f>
        <v>NO</v>
      </c>
      <c r="M545" s="3" t="str">
        <f>IF(ISBLANK('Monitor Data'!R545),"",IF('Monitor Data'!R545&gt;Statistics!M$6,"YES","NO"))</f>
        <v>NO</v>
      </c>
      <c r="N545" s="3" t="str">
        <f>IF(ISBLANK('Monitor Data'!S545),"",IF('Monitor Data'!S545&gt;Statistics!N$6,"YES","NO"))</f>
        <v>NO</v>
      </c>
    </row>
    <row r="546" spans="1:14" x14ac:dyDescent="0.25">
      <c r="A546" s="8">
        <v>44741</v>
      </c>
      <c r="B546" s="3" t="str">
        <f>IF(ISBLANK('Monitor Data'!B546),"",IF('Monitor Data'!B546&gt;Statistics!B$6,"YES","NO"))</f>
        <v/>
      </c>
      <c r="C546" s="3" t="str">
        <f>IF(ISBLANK('Monitor Data'!D546),"",IF('Monitor Data'!D546&gt;Statistics!C$6,"YES","NO"))</f>
        <v/>
      </c>
      <c r="D546" s="3" t="str">
        <f>IF(ISBLANK('Monitor Data'!E546),"",IF('Monitor Data'!E546&gt;Statistics!D$6,"YES","NO"))</f>
        <v>NO</v>
      </c>
      <c r="E546" s="3" t="str">
        <f>IF(ISBLANK('Monitor Data'!G546),"",IF('Monitor Data'!G546&gt;Statistics!E$6,"YES","NO"))</f>
        <v>NO</v>
      </c>
      <c r="F546" s="3" t="str">
        <f>IF(ISBLANK('Monitor Data'!H546),"",IF('Monitor Data'!H546&gt;Statistics!F$6,"YES","NO"))</f>
        <v/>
      </c>
      <c r="G546" s="3" t="str">
        <f>IF(ISBLANK('Monitor Data'!J546),"",IF('Monitor Data'!J546&gt;Statistics!G$6,"YES","NO"))</f>
        <v/>
      </c>
      <c r="H546" s="3" t="str">
        <f>IF(ISBLANK('Monitor Data'!L546),"",IF('Monitor Data'!L546&gt;Statistics!H$6,"YES","NO"))</f>
        <v/>
      </c>
      <c r="I546" s="3" t="str">
        <f>IF(ISBLANK('Monitor Data'!M546),"",IF('Monitor Data'!M546&gt;Statistics!I$6,"YES","NO"))</f>
        <v>NO</v>
      </c>
      <c r="J546" s="3" t="str">
        <f>IF(ISBLANK('Monitor Data'!O546),"",IF('Monitor Data'!O546&gt;Statistics!J$6,"YES","NO"))</f>
        <v/>
      </c>
      <c r="K546" s="3" t="str">
        <f>IF(ISBLANK('Monitor Data'!P546),"",IF('Monitor Data'!P546&gt;Statistics!K$6,"YES","NO"))</f>
        <v>NO</v>
      </c>
      <c r="L546" s="3" t="str">
        <f>IF(ISBLANK('Monitor Data'!Q546),"",IF('Monitor Data'!Q546&gt;Statistics!L$6,"YES","NO"))</f>
        <v/>
      </c>
      <c r="M546" s="3" t="str">
        <f>IF(ISBLANK('Monitor Data'!R546),"",IF('Monitor Data'!R546&gt;Statistics!M$6,"YES","NO"))</f>
        <v/>
      </c>
      <c r="N546" s="3" t="str">
        <f>IF(ISBLANK('Monitor Data'!S546),"",IF('Monitor Data'!S546&gt;Statistics!N$6,"YES","NO"))</f>
        <v/>
      </c>
    </row>
    <row r="547" spans="1:14" x14ac:dyDescent="0.25">
      <c r="A547" s="8">
        <v>44742</v>
      </c>
      <c r="B547" s="3" t="str">
        <f>IF(ISBLANK('Monitor Data'!B547),"",IF('Monitor Data'!B547&gt;Statistics!B$6,"YES","NO"))</f>
        <v/>
      </c>
      <c r="C547" s="3" t="str">
        <f>IF(ISBLANK('Monitor Data'!D547),"",IF('Monitor Data'!D547&gt;Statistics!C$6,"YES","NO"))</f>
        <v/>
      </c>
      <c r="D547" s="3" t="str">
        <f>IF(ISBLANK('Monitor Data'!E547),"",IF('Monitor Data'!E547&gt;Statistics!D$6,"YES","NO"))</f>
        <v>NO</v>
      </c>
      <c r="E547" s="3" t="str">
        <f>IF(ISBLANK('Monitor Data'!G547),"",IF('Monitor Data'!G547&gt;Statistics!E$6,"YES","NO"))</f>
        <v>NO</v>
      </c>
      <c r="F547" s="3" t="str">
        <f>IF(ISBLANK('Monitor Data'!H547),"",IF('Monitor Data'!H547&gt;Statistics!F$6,"YES","NO"))</f>
        <v/>
      </c>
      <c r="G547" s="3" t="str">
        <f>IF(ISBLANK('Monitor Data'!J547),"",IF('Monitor Data'!J547&gt;Statistics!G$6,"YES","NO"))</f>
        <v/>
      </c>
      <c r="H547" s="3" t="str">
        <f>IF(ISBLANK('Monitor Data'!L547),"",IF('Monitor Data'!L547&gt;Statistics!H$6,"YES","NO"))</f>
        <v/>
      </c>
      <c r="I547" s="3" t="str">
        <f>IF(ISBLANK('Monitor Data'!M547),"",IF('Monitor Data'!M547&gt;Statistics!I$6,"YES","NO"))</f>
        <v>NO</v>
      </c>
      <c r="J547" s="3" t="str">
        <f>IF(ISBLANK('Monitor Data'!O547),"",IF('Monitor Data'!O547&gt;Statistics!J$6,"YES","NO"))</f>
        <v/>
      </c>
      <c r="K547" s="3" t="str">
        <f>IF(ISBLANK('Monitor Data'!P547),"",IF('Monitor Data'!P547&gt;Statistics!K$6,"YES","NO"))</f>
        <v>NO</v>
      </c>
      <c r="L547" s="3" t="str">
        <f>IF(ISBLANK('Monitor Data'!Q547),"",IF('Monitor Data'!Q547&gt;Statistics!L$6,"YES","NO"))</f>
        <v/>
      </c>
      <c r="M547" s="3" t="str">
        <f>IF(ISBLANK('Monitor Data'!R547),"",IF('Monitor Data'!R547&gt;Statistics!M$6,"YES","NO"))</f>
        <v/>
      </c>
      <c r="N547" s="3" t="str">
        <f>IF(ISBLANK('Monitor Data'!S547),"",IF('Monitor Data'!S547&gt;Statistics!N$6,"YES","NO"))</f>
        <v/>
      </c>
    </row>
    <row r="548" spans="1:14" x14ac:dyDescent="0.25">
      <c r="A548" s="8">
        <v>44743</v>
      </c>
      <c r="B548" s="3" t="str">
        <f>IF(ISBLANK('Monitor Data'!B548),"",IF('Monitor Data'!B548&gt;Statistics!B$6,"YES","NO"))</f>
        <v>NO</v>
      </c>
      <c r="C548" s="3" t="str">
        <f>IF(ISBLANK('Monitor Data'!D548),"",IF('Monitor Data'!D548&gt;Statistics!C$6,"YES","NO"))</f>
        <v>NO</v>
      </c>
      <c r="D548" s="3" t="str">
        <f>IF(ISBLANK('Monitor Data'!E548),"",IF('Monitor Data'!E548&gt;Statistics!D$6,"YES","NO"))</f>
        <v>NO</v>
      </c>
      <c r="E548" s="3" t="str">
        <f>IF(ISBLANK('Monitor Data'!G548),"",IF('Monitor Data'!G548&gt;Statistics!E$6,"YES","NO"))</f>
        <v>NO</v>
      </c>
      <c r="F548" s="3" t="str">
        <f>IF(ISBLANK('Monitor Data'!H548),"",IF('Monitor Data'!H548&gt;Statistics!F$6,"YES","NO"))</f>
        <v>NO</v>
      </c>
      <c r="G548" s="3" t="str">
        <f>IF(ISBLANK('Monitor Data'!J548),"",IF('Monitor Data'!J548&gt;Statistics!G$6,"YES","NO"))</f>
        <v>NO</v>
      </c>
      <c r="H548" s="3" t="str">
        <f>IF(ISBLANK('Monitor Data'!L548),"",IF('Monitor Data'!L548&gt;Statistics!H$6,"YES","NO"))</f>
        <v/>
      </c>
      <c r="I548" s="3" t="str">
        <f>IF(ISBLANK('Monitor Data'!M548),"",IF('Monitor Data'!M548&gt;Statistics!I$6,"YES","NO"))</f>
        <v>NO</v>
      </c>
      <c r="J548" s="3" t="str">
        <f>IF(ISBLANK('Monitor Data'!O548),"",IF('Monitor Data'!O548&gt;Statistics!J$6,"YES","NO"))</f>
        <v>NO</v>
      </c>
      <c r="K548" s="3" t="str">
        <f>IF(ISBLANK('Monitor Data'!P548),"",IF('Monitor Data'!P548&gt;Statistics!K$6,"YES","NO"))</f>
        <v>NO</v>
      </c>
      <c r="L548" s="3" t="str">
        <f>IF(ISBLANK('Monitor Data'!Q548),"",IF('Monitor Data'!Q548&gt;Statistics!L$6,"YES","NO"))</f>
        <v>NO</v>
      </c>
      <c r="M548" s="3" t="str">
        <f>IF(ISBLANK('Monitor Data'!R548),"",IF('Monitor Data'!R548&gt;Statistics!M$6,"YES","NO"))</f>
        <v/>
      </c>
      <c r="N548" s="3" t="str">
        <f>IF(ISBLANK('Monitor Data'!S548),"",IF('Monitor Data'!S548&gt;Statistics!N$6,"YES","NO"))</f>
        <v>NO</v>
      </c>
    </row>
    <row r="549" spans="1:14" x14ac:dyDescent="0.25">
      <c r="A549" s="8">
        <v>44744</v>
      </c>
      <c r="B549" s="3" t="str">
        <f>IF(ISBLANK('Monitor Data'!B549),"",IF('Monitor Data'!B549&gt;Statistics!B$6,"YES","NO"))</f>
        <v/>
      </c>
      <c r="C549" s="3" t="str">
        <f>IF(ISBLANK('Monitor Data'!D549),"",IF('Monitor Data'!D549&gt;Statistics!C$6,"YES","NO"))</f>
        <v/>
      </c>
      <c r="D549" s="3" t="str">
        <f>IF(ISBLANK('Monitor Data'!E549),"",IF('Monitor Data'!E549&gt;Statistics!D$6,"YES","NO"))</f>
        <v>NO</v>
      </c>
      <c r="E549" s="3" t="str">
        <f>IF(ISBLANK('Monitor Data'!G549),"",IF('Monitor Data'!G549&gt;Statistics!E$6,"YES","NO"))</f>
        <v>NO</v>
      </c>
      <c r="F549" s="3" t="str">
        <f>IF(ISBLANK('Monitor Data'!H549),"",IF('Monitor Data'!H549&gt;Statistics!F$6,"YES","NO"))</f>
        <v/>
      </c>
      <c r="G549" s="3" t="str">
        <f>IF(ISBLANK('Monitor Data'!J549),"",IF('Monitor Data'!J549&gt;Statistics!G$6,"YES","NO"))</f>
        <v/>
      </c>
      <c r="H549" s="3" t="str">
        <f>IF(ISBLANK('Monitor Data'!L549),"",IF('Monitor Data'!L549&gt;Statistics!H$6,"YES","NO"))</f>
        <v/>
      </c>
      <c r="I549" s="3" t="str">
        <f>IF(ISBLANK('Monitor Data'!M549),"",IF('Monitor Data'!M549&gt;Statistics!I$6,"YES","NO"))</f>
        <v>NO</v>
      </c>
      <c r="J549" s="3" t="str">
        <f>IF(ISBLANK('Monitor Data'!O549),"",IF('Monitor Data'!O549&gt;Statistics!J$6,"YES","NO"))</f>
        <v/>
      </c>
      <c r="K549" s="3" t="str">
        <f>IF(ISBLANK('Monitor Data'!P549),"",IF('Monitor Data'!P549&gt;Statistics!K$6,"YES","NO"))</f>
        <v>NO</v>
      </c>
      <c r="L549" s="3" t="str">
        <f>IF(ISBLANK('Monitor Data'!Q549),"",IF('Monitor Data'!Q549&gt;Statistics!L$6,"YES","NO"))</f>
        <v/>
      </c>
      <c r="M549" s="3" t="str">
        <f>IF(ISBLANK('Monitor Data'!R549),"",IF('Monitor Data'!R549&gt;Statistics!M$6,"YES","NO"))</f>
        <v/>
      </c>
      <c r="N549" s="3" t="str">
        <f>IF(ISBLANK('Monitor Data'!S549),"",IF('Monitor Data'!S549&gt;Statistics!N$6,"YES","NO"))</f>
        <v/>
      </c>
    </row>
    <row r="550" spans="1:14" x14ac:dyDescent="0.25">
      <c r="A550" s="8">
        <v>44745</v>
      </c>
      <c r="B550" s="3" t="str">
        <f>IF(ISBLANK('Monitor Data'!B550),"",IF('Monitor Data'!B550&gt;Statistics!B$6,"YES","NO"))</f>
        <v/>
      </c>
      <c r="C550" s="3" t="str">
        <f>IF(ISBLANK('Monitor Data'!D550),"",IF('Monitor Data'!D550&gt;Statistics!C$6,"YES","NO"))</f>
        <v/>
      </c>
      <c r="D550" s="3" t="str">
        <f>IF(ISBLANK('Monitor Data'!E550),"",IF('Monitor Data'!E550&gt;Statistics!D$6,"YES","NO"))</f>
        <v>NO</v>
      </c>
      <c r="E550" s="3" t="str">
        <f>IF(ISBLANK('Monitor Data'!G550),"",IF('Monitor Data'!G550&gt;Statistics!E$6,"YES","NO"))</f>
        <v>NO</v>
      </c>
      <c r="F550" s="3" t="str">
        <f>IF(ISBLANK('Monitor Data'!H550),"",IF('Monitor Data'!H550&gt;Statistics!F$6,"YES","NO"))</f>
        <v/>
      </c>
      <c r="G550" s="3" t="str">
        <f>IF(ISBLANK('Monitor Data'!J550),"",IF('Monitor Data'!J550&gt;Statistics!G$6,"YES","NO"))</f>
        <v/>
      </c>
      <c r="H550" s="3" t="str">
        <f>IF(ISBLANK('Monitor Data'!L550),"",IF('Monitor Data'!L550&gt;Statistics!H$6,"YES","NO"))</f>
        <v/>
      </c>
      <c r="I550" s="3" t="str">
        <f>IF(ISBLANK('Monitor Data'!M550),"",IF('Monitor Data'!M550&gt;Statistics!I$6,"YES","NO"))</f>
        <v>NO</v>
      </c>
      <c r="J550" s="3" t="str">
        <f>IF(ISBLANK('Monitor Data'!O550),"",IF('Monitor Data'!O550&gt;Statistics!J$6,"YES","NO"))</f>
        <v/>
      </c>
      <c r="K550" s="3" t="str">
        <f>IF(ISBLANK('Monitor Data'!P550),"",IF('Monitor Data'!P550&gt;Statistics!K$6,"YES","NO"))</f>
        <v>NO</v>
      </c>
      <c r="L550" s="3" t="str">
        <f>IF(ISBLANK('Monitor Data'!Q550),"",IF('Monitor Data'!Q550&gt;Statistics!L$6,"YES","NO"))</f>
        <v/>
      </c>
      <c r="M550" s="3" t="str">
        <f>IF(ISBLANK('Monitor Data'!R550),"",IF('Monitor Data'!R550&gt;Statistics!M$6,"YES","NO"))</f>
        <v/>
      </c>
      <c r="N550" s="3" t="str">
        <f>IF(ISBLANK('Monitor Data'!S550),"",IF('Monitor Data'!S550&gt;Statistics!N$6,"YES","NO"))</f>
        <v/>
      </c>
    </row>
    <row r="551" spans="1:14" x14ac:dyDescent="0.25">
      <c r="A551" s="8">
        <v>44746</v>
      </c>
      <c r="B551" s="3" t="str">
        <f>IF(ISBLANK('Monitor Data'!B551),"",IF('Monitor Data'!B551&gt;Statistics!B$6,"YES","NO"))</f>
        <v>YES</v>
      </c>
      <c r="C551" s="3" t="str">
        <f>IF(ISBLANK('Monitor Data'!D551),"",IF('Monitor Data'!D551&gt;Statistics!C$6,"YES","NO"))</f>
        <v>NO</v>
      </c>
      <c r="D551" s="3" t="str">
        <f>IF(ISBLANK('Monitor Data'!E551),"",IF('Monitor Data'!E551&gt;Statistics!D$6,"YES","NO"))</f>
        <v>NO</v>
      </c>
      <c r="E551" s="3" t="str">
        <f>IF(ISBLANK('Monitor Data'!G551),"",IF('Monitor Data'!G551&gt;Statistics!E$6,"YES","NO"))</f>
        <v>NO</v>
      </c>
      <c r="F551" s="3" t="str">
        <f>IF(ISBLANK('Monitor Data'!H551),"",IF('Monitor Data'!H551&gt;Statistics!F$6,"YES","NO"))</f>
        <v>NO</v>
      </c>
      <c r="G551" s="3" t="str">
        <f>IF(ISBLANK('Monitor Data'!J551),"",IF('Monitor Data'!J551&gt;Statistics!G$6,"YES","NO"))</f>
        <v>NO</v>
      </c>
      <c r="H551" s="3" t="str">
        <f>IF(ISBLANK('Monitor Data'!L551),"",IF('Monitor Data'!L551&gt;Statistics!H$6,"YES","NO"))</f>
        <v/>
      </c>
      <c r="I551" s="3" t="str">
        <f>IF(ISBLANK('Monitor Data'!M551),"",IF('Monitor Data'!M551&gt;Statistics!I$6,"YES","NO"))</f>
        <v>NO</v>
      </c>
      <c r="J551" s="3" t="str">
        <f>IF(ISBLANK('Monitor Data'!O551),"",IF('Monitor Data'!O551&gt;Statistics!J$6,"YES","NO"))</f>
        <v>YES</v>
      </c>
      <c r="K551" s="3" t="str">
        <f>IF(ISBLANK('Monitor Data'!P551),"",IF('Monitor Data'!P551&gt;Statistics!K$6,"YES","NO"))</f>
        <v>NO</v>
      </c>
      <c r="L551" s="3" t="str">
        <f>IF(ISBLANK('Monitor Data'!Q551),"",IF('Monitor Data'!Q551&gt;Statistics!L$6,"YES","NO"))</f>
        <v>NO</v>
      </c>
      <c r="M551" s="3" t="str">
        <f>IF(ISBLANK('Monitor Data'!R551),"",IF('Monitor Data'!R551&gt;Statistics!M$6,"YES","NO"))</f>
        <v>NO</v>
      </c>
      <c r="N551" s="3" t="str">
        <f>IF(ISBLANK('Monitor Data'!S551),"",IF('Monitor Data'!S551&gt;Statistics!N$6,"YES","NO"))</f>
        <v>NO</v>
      </c>
    </row>
    <row r="552" spans="1:14" x14ac:dyDescent="0.25">
      <c r="A552" s="8">
        <v>44747</v>
      </c>
      <c r="B552" s="3" t="str">
        <f>IF(ISBLANK('Monitor Data'!B552),"",IF('Monitor Data'!B552&gt;Statistics!B$6,"YES","NO"))</f>
        <v/>
      </c>
      <c r="C552" s="3" t="str">
        <f>IF(ISBLANK('Monitor Data'!D552),"",IF('Monitor Data'!D552&gt;Statistics!C$6,"YES","NO"))</f>
        <v/>
      </c>
      <c r="D552" s="3" t="str">
        <f>IF(ISBLANK('Monitor Data'!E552),"",IF('Monitor Data'!E552&gt;Statistics!D$6,"YES","NO"))</f>
        <v>NO</v>
      </c>
      <c r="E552" s="3" t="str">
        <f>IF(ISBLANK('Monitor Data'!G552),"",IF('Monitor Data'!G552&gt;Statistics!E$6,"YES","NO"))</f>
        <v>NO</v>
      </c>
      <c r="F552" s="3" t="str">
        <f>IF(ISBLANK('Monitor Data'!H552),"",IF('Monitor Data'!H552&gt;Statistics!F$6,"YES","NO"))</f>
        <v/>
      </c>
      <c r="G552" s="3" t="str">
        <f>IF(ISBLANK('Monitor Data'!J552),"",IF('Monitor Data'!J552&gt;Statistics!G$6,"YES","NO"))</f>
        <v/>
      </c>
      <c r="H552" s="3" t="str">
        <f>IF(ISBLANK('Monitor Data'!L552),"",IF('Monitor Data'!L552&gt;Statistics!H$6,"YES","NO"))</f>
        <v/>
      </c>
      <c r="I552" s="3" t="str">
        <f>IF(ISBLANK('Monitor Data'!M552),"",IF('Monitor Data'!M552&gt;Statistics!I$6,"YES","NO"))</f>
        <v>NO</v>
      </c>
      <c r="J552" s="3" t="str">
        <f>IF(ISBLANK('Monitor Data'!O552),"",IF('Monitor Data'!O552&gt;Statistics!J$6,"YES","NO"))</f>
        <v/>
      </c>
      <c r="K552" s="3" t="str">
        <f>IF(ISBLANK('Monitor Data'!P552),"",IF('Monitor Data'!P552&gt;Statistics!K$6,"YES","NO"))</f>
        <v>NO</v>
      </c>
      <c r="L552" s="3" t="str">
        <f>IF(ISBLANK('Monitor Data'!Q552),"",IF('Monitor Data'!Q552&gt;Statistics!L$6,"YES","NO"))</f>
        <v/>
      </c>
      <c r="M552" s="3" t="str">
        <f>IF(ISBLANK('Monitor Data'!R552),"",IF('Monitor Data'!R552&gt;Statistics!M$6,"YES","NO"))</f>
        <v/>
      </c>
      <c r="N552" s="3" t="str">
        <f>IF(ISBLANK('Monitor Data'!S552),"",IF('Monitor Data'!S552&gt;Statistics!N$6,"YES","NO"))</f>
        <v/>
      </c>
    </row>
    <row r="553" spans="1:14" x14ac:dyDescent="0.25">
      <c r="A553" s="8">
        <v>44748</v>
      </c>
      <c r="B553" s="3" t="str">
        <f>IF(ISBLANK('Monitor Data'!B553),"",IF('Monitor Data'!B553&gt;Statistics!B$6,"YES","NO"))</f>
        <v/>
      </c>
      <c r="C553" s="3" t="str">
        <f>IF(ISBLANK('Monitor Data'!D553),"",IF('Monitor Data'!D553&gt;Statistics!C$6,"YES","NO"))</f>
        <v/>
      </c>
      <c r="D553" s="3" t="str">
        <f>IF(ISBLANK('Monitor Data'!E553),"",IF('Monitor Data'!E553&gt;Statistics!D$6,"YES","NO"))</f>
        <v>NO</v>
      </c>
      <c r="E553" s="3" t="str">
        <f>IF(ISBLANK('Monitor Data'!G553),"",IF('Monitor Data'!G553&gt;Statistics!E$6,"YES","NO"))</f>
        <v>NO</v>
      </c>
      <c r="F553" s="3" t="str">
        <f>IF(ISBLANK('Monitor Data'!H553),"",IF('Monitor Data'!H553&gt;Statistics!F$6,"YES","NO"))</f>
        <v/>
      </c>
      <c r="G553" s="3" t="str">
        <f>IF(ISBLANK('Monitor Data'!J553),"",IF('Monitor Data'!J553&gt;Statistics!G$6,"YES","NO"))</f>
        <v/>
      </c>
      <c r="H553" s="3" t="str">
        <f>IF(ISBLANK('Monitor Data'!L553),"",IF('Monitor Data'!L553&gt;Statistics!H$6,"YES","NO"))</f>
        <v/>
      </c>
      <c r="I553" s="3" t="str">
        <f>IF(ISBLANK('Monitor Data'!M553),"",IF('Monitor Data'!M553&gt;Statistics!I$6,"YES","NO"))</f>
        <v>NO</v>
      </c>
      <c r="J553" s="3" t="str">
        <f>IF(ISBLANK('Monitor Data'!O553),"",IF('Monitor Data'!O553&gt;Statistics!J$6,"YES","NO"))</f>
        <v/>
      </c>
      <c r="K553" s="3" t="str">
        <f>IF(ISBLANK('Monitor Data'!P553),"",IF('Monitor Data'!P553&gt;Statistics!K$6,"YES","NO"))</f>
        <v>NO</v>
      </c>
      <c r="L553" s="3" t="str">
        <f>IF(ISBLANK('Monitor Data'!Q553),"",IF('Monitor Data'!Q553&gt;Statistics!L$6,"YES","NO"))</f>
        <v/>
      </c>
      <c r="M553" s="3" t="str">
        <f>IF(ISBLANK('Monitor Data'!R553),"",IF('Monitor Data'!R553&gt;Statistics!M$6,"YES","NO"))</f>
        <v/>
      </c>
      <c r="N553" s="3" t="str">
        <f>IF(ISBLANK('Monitor Data'!S553),"",IF('Monitor Data'!S553&gt;Statistics!N$6,"YES","NO"))</f>
        <v/>
      </c>
    </row>
    <row r="554" spans="1:14" x14ac:dyDescent="0.25">
      <c r="A554" s="8">
        <v>44749</v>
      </c>
      <c r="B554" s="3" t="str">
        <f>IF(ISBLANK('Monitor Data'!B554),"",IF('Monitor Data'!B554&gt;Statistics!B$6,"YES","NO"))</f>
        <v>NO</v>
      </c>
      <c r="C554" s="3" t="str">
        <f>IF(ISBLANK('Monitor Data'!D554),"",IF('Monitor Data'!D554&gt;Statistics!C$6,"YES","NO"))</f>
        <v>NO</v>
      </c>
      <c r="D554" s="3" t="str">
        <f>IF(ISBLANK('Monitor Data'!E554),"",IF('Monitor Data'!E554&gt;Statistics!D$6,"YES","NO"))</f>
        <v>NO</v>
      </c>
      <c r="E554" s="3" t="str">
        <f>IF(ISBLANK('Monitor Data'!G554),"",IF('Monitor Data'!G554&gt;Statistics!E$6,"YES","NO"))</f>
        <v>NO</v>
      </c>
      <c r="F554" s="3" t="str">
        <f>IF(ISBLANK('Monitor Data'!H554),"",IF('Monitor Data'!H554&gt;Statistics!F$6,"YES","NO"))</f>
        <v>NO</v>
      </c>
      <c r="G554" s="3" t="str">
        <f>IF(ISBLANK('Monitor Data'!J554),"",IF('Monitor Data'!J554&gt;Statistics!G$6,"YES","NO"))</f>
        <v>NO</v>
      </c>
      <c r="H554" s="3" t="str">
        <f>IF(ISBLANK('Monitor Data'!L554),"",IF('Monitor Data'!L554&gt;Statistics!H$6,"YES","NO"))</f>
        <v/>
      </c>
      <c r="I554" s="3" t="str">
        <f>IF(ISBLANK('Monitor Data'!M554),"",IF('Monitor Data'!M554&gt;Statistics!I$6,"YES","NO"))</f>
        <v>NO</v>
      </c>
      <c r="J554" s="3" t="str">
        <f>IF(ISBLANK('Monitor Data'!O554),"",IF('Monitor Data'!O554&gt;Statistics!J$6,"YES","NO"))</f>
        <v>NO</v>
      </c>
      <c r="K554" s="3" t="str">
        <f>IF(ISBLANK('Monitor Data'!P554),"",IF('Monitor Data'!P554&gt;Statistics!K$6,"YES","NO"))</f>
        <v>NO</v>
      </c>
      <c r="L554" s="3" t="str">
        <f>IF(ISBLANK('Monitor Data'!Q554),"",IF('Monitor Data'!Q554&gt;Statistics!L$6,"YES","NO"))</f>
        <v>NO</v>
      </c>
      <c r="M554" s="3" t="str">
        <f>IF(ISBLANK('Monitor Data'!R554),"",IF('Monitor Data'!R554&gt;Statistics!M$6,"YES","NO"))</f>
        <v>NO</v>
      </c>
      <c r="N554" s="3" t="str">
        <f>IF(ISBLANK('Monitor Data'!S554),"",IF('Monitor Data'!S554&gt;Statistics!N$6,"YES","NO"))</f>
        <v>NO</v>
      </c>
    </row>
    <row r="555" spans="1:14" x14ac:dyDescent="0.25">
      <c r="A555" s="8">
        <v>44750</v>
      </c>
      <c r="B555" s="3" t="str">
        <f>IF(ISBLANK('Monitor Data'!B555),"",IF('Monitor Data'!B555&gt;Statistics!B$6,"YES","NO"))</f>
        <v/>
      </c>
      <c r="C555" s="3" t="str">
        <f>IF(ISBLANK('Monitor Data'!D555),"",IF('Monitor Data'!D555&gt;Statistics!C$6,"YES","NO"))</f>
        <v/>
      </c>
      <c r="D555" s="3" t="str">
        <f>IF(ISBLANK('Monitor Data'!E555),"",IF('Monitor Data'!E555&gt;Statistics!D$6,"YES","NO"))</f>
        <v>NO</v>
      </c>
      <c r="E555" s="3" t="str">
        <f>IF(ISBLANK('Monitor Data'!G555),"",IF('Monitor Data'!G555&gt;Statistics!E$6,"YES","NO"))</f>
        <v>NO</v>
      </c>
      <c r="F555" s="3" t="str">
        <f>IF(ISBLANK('Monitor Data'!H555),"",IF('Monitor Data'!H555&gt;Statistics!F$6,"YES","NO"))</f>
        <v/>
      </c>
      <c r="G555" s="3" t="str">
        <f>IF(ISBLANK('Monitor Data'!J555),"",IF('Monitor Data'!J555&gt;Statistics!G$6,"YES","NO"))</f>
        <v/>
      </c>
      <c r="H555" s="3" t="str">
        <f>IF(ISBLANK('Monitor Data'!L555),"",IF('Monitor Data'!L555&gt;Statistics!H$6,"YES","NO"))</f>
        <v>NO</v>
      </c>
      <c r="I555" s="3" t="str">
        <f>IF(ISBLANK('Monitor Data'!M555),"",IF('Monitor Data'!M555&gt;Statistics!I$6,"YES","NO"))</f>
        <v>NO</v>
      </c>
      <c r="J555" s="3" t="str">
        <f>IF(ISBLANK('Monitor Data'!O555),"",IF('Monitor Data'!O555&gt;Statistics!J$6,"YES","NO"))</f>
        <v/>
      </c>
      <c r="K555" s="3" t="str">
        <f>IF(ISBLANK('Monitor Data'!P555),"",IF('Monitor Data'!P555&gt;Statistics!K$6,"YES","NO"))</f>
        <v>NO</v>
      </c>
      <c r="L555" s="3" t="str">
        <f>IF(ISBLANK('Monitor Data'!Q555),"",IF('Monitor Data'!Q555&gt;Statistics!L$6,"YES","NO"))</f>
        <v/>
      </c>
      <c r="M555" s="3" t="str">
        <f>IF(ISBLANK('Monitor Data'!R555),"",IF('Monitor Data'!R555&gt;Statistics!M$6,"YES","NO"))</f>
        <v/>
      </c>
      <c r="N555" s="3" t="str">
        <f>IF(ISBLANK('Monitor Data'!S555),"",IF('Monitor Data'!S555&gt;Statistics!N$6,"YES","NO"))</f>
        <v/>
      </c>
    </row>
    <row r="556" spans="1:14" x14ac:dyDescent="0.25">
      <c r="A556" s="8">
        <v>44751</v>
      </c>
      <c r="B556" s="3" t="str">
        <f>IF(ISBLANK('Monitor Data'!B556),"",IF('Monitor Data'!B556&gt;Statistics!B$6,"YES","NO"))</f>
        <v/>
      </c>
      <c r="C556" s="3" t="str">
        <f>IF(ISBLANK('Monitor Data'!D556),"",IF('Monitor Data'!D556&gt;Statistics!C$6,"YES","NO"))</f>
        <v/>
      </c>
      <c r="D556" s="3" t="str">
        <f>IF(ISBLANK('Monitor Data'!E556),"",IF('Monitor Data'!E556&gt;Statistics!D$6,"YES","NO"))</f>
        <v>NO</v>
      </c>
      <c r="E556" s="3" t="str">
        <f>IF(ISBLANK('Monitor Data'!G556),"",IF('Monitor Data'!G556&gt;Statistics!E$6,"YES","NO"))</f>
        <v>NO</v>
      </c>
      <c r="F556" s="3" t="str">
        <f>IF(ISBLANK('Monitor Data'!H556),"",IF('Monitor Data'!H556&gt;Statistics!F$6,"YES","NO"))</f>
        <v/>
      </c>
      <c r="G556" s="3" t="str">
        <f>IF(ISBLANK('Monitor Data'!J556),"",IF('Monitor Data'!J556&gt;Statistics!G$6,"YES","NO"))</f>
        <v/>
      </c>
      <c r="H556" s="3" t="str">
        <f>IF(ISBLANK('Monitor Data'!L556),"",IF('Monitor Data'!L556&gt;Statistics!H$6,"YES","NO"))</f>
        <v/>
      </c>
      <c r="I556" s="3" t="str">
        <f>IF(ISBLANK('Monitor Data'!M556),"",IF('Monitor Data'!M556&gt;Statistics!I$6,"YES","NO"))</f>
        <v>NO</v>
      </c>
      <c r="J556" s="3" t="str">
        <f>IF(ISBLANK('Monitor Data'!O556),"",IF('Monitor Data'!O556&gt;Statistics!J$6,"YES","NO"))</f>
        <v/>
      </c>
      <c r="K556" s="3" t="str">
        <f>IF(ISBLANK('Monitor Data'!P556),"",IF('Monitor Data'!P556&gt;Statistics!K$6,"YES","NO"))</f>
        <v>NO</v>
      </c>
      <c r="L556" s="3" t="str">
        <f>IF(ISBLANK('Monitor Data'!Q556),"",IF('Monitor Data'!Q556&gt;Statistics!L$6,"YES","NO"))</f>
        <v/>
      </c>
      <c r="M556" s="3" t="str">
        <f>IF(ISBLANK('Monitor Data'!R556),"",IF('Monitor Data'!R556&gt;Statistics!M$6,"YES","NO"))</f>
        <v/>
      </c>
      <c r="N556" s="3" t="str">
        <f>IF(ISBLANK('Monitor Data'!S556),"",IF('Monitor Data'!S556&gt;Statistics!N$6,"YES","NO"))</f>
        <v/>
      </c>
    </row>
    <row r="557" spans="1:14" x14ac:dyDescent="0.25">
      <c r="A557" s="8">
        <v>44752</v>
      </c>
      <c r="B557" s="3" t="str">
        <f>IF(ISBLANK('Monitor Data'!B557),"",IF('Monitor Data'!B557&gt;Statistics!B$6,"YES","NO"))</f>
        <v>NO</v>
      </c>
      <c r="C557" s="3" t="str">
        <f>IF(ISBLANK('Monitor Data'!D557),"",IF('Monitor Data'!D557&gt;Statistics!C$6,"YES","NO"))</f>
        <v>NO</v>
      </c>
      <c r="D557" s="3" t="str">
        <f>IF(ISBLANK('Monitor Data'!E557),"",IF('Monitor Data'!E557&gt;Statistics!D$6,"YES","NO"))</f>
        <v>NO</v>
      </c>
      <c r="E557" s="3" t="str">
        <f>IF(ISBLANK('Monitor Data'!G557),"",IF('Monitor Data'!G557&gt;Statistics!E$6,"YES","NO"))</f>
        <v>NO</v>
      </c>
      <c r="F557" s="3" t="str">
        <f>IF(ISBLANK('Monitor Data'!H557),"",IF('Monitor Data'!H557&gt;Statistics!F$6,"YES","NO"))</f>
        <v>NO</v>
      </c>
      <c r="G557" s="3" t="str">
        <f>IF(ISBLANK('Monitor Data'!J557),"",IF('Monitor Data'!J557&gt;Statistics!G$6,"YES","NO"))</f>
        <v>NO</v>
      </c>
      <c r="H557" s="3" t="str">
        <f>IF(ISBLANK('Monitor Data'!L557),"",IF('Monitor Data'!L557&gt;Statistics!H$6,"YES","NO"))</f>
        <v>NO</v>
      </c>
      <c r="I557" s="3" t="str">
        <f>IF(ISBLANK('Monitor Data'!M557),"",IF('Monitor Data'!M557&gt;Statistics!I$6,"YES","NO"))</f>
        <v>NO</v>
      </c>
      <c r="J557" s="3" t="str">
        <f>IF(ISBLANK('Monitor Data'!O557),"",IF('Monitor Data'!O557&gt;Statistics!J$6,"YES","NO"))</f>
        <v>NO</v>
      </c>
      <c r="K557" s="3" t="str">
        <f>IF(ISBLANK('Monitor Data'!P557),"",IF('Monitor Data'!P557&gt;Statistics!K$6,"YES","NO"))</f>
        <v>NO</v>
      </c>
      <c r="L557" s="3" t="str">
        <f>IF(ISBLANK('Monitor Data'!Q557),"",IF('Monitor Data'!Q557&gt;Statistics!L$6,"YES","NO"))</f>
        <v>NO</v>
      </c>
      <c r="M557" s="3" t="str">
        <f>IF(ISBLANK('Monitor Data'!R557),"",IF('Monitor Data'!R557&gt;Statistics!M$6,"YES","NO"))</f>
        <v>NO</v>
      </c>
      <c r="N557" s="3" t="str">
        <f>IF(ISBLANK('Monitor Data'!S557),"",IF('Monitor Data'!S557&gt;Statistics!N$6,"YES","NO"))</f>
        <v>NO</v>
      </c>
    </row>
    <row r="558" spans="1:14" x14ac:dyDescent="0.25">
      <c r="A558" s="8">
        <v>44753</v>
      </c>
      <c r="B558" s="3" t="str">
        <f>IF(ISBLANK('Monitor Data'!B558),"",IF('Monitor Data'!B558&gt;Statistics!B$6,"YES","NO"))</f>
        <v/>
      </c>
      <c r="C558" s="3" t="str">
        <f>IF(ISBLANK('Monitor Data'!D558),"",IF('Monitor Data'!D558&gt;Statistics!C$6,"YES","NO"))</f>
        <v/>
      </c>
      <c r="D558" s="3" t="str">
        <f>IF(ISBLANK('Monitor Data'!E558),"",IF('Monitor Data'!E558&gt;Statistics!D$6,"YES","NO"))</f>
        <v>NO</v>
      </c>
      <c r="E558" s="3" t="str">
        <f>IF(ISBLANK('Monitor Data'!G558),"",IF('Monitor Data'!G558&gt;Statistics!E$6,"YES","NO"))</f>
        <v>NO</v>
      </c>
      <c r="F558" s="3" t="str">
        <f>IF(ISBLANK('Monitor Data'!H558),"",IF('Monitor Data'!H558&gt;Statistics!F$6,"YES","NO"))</f>
        <v/>
      </c>
      <c r="G558" s="3" t="str">
        <f>IF(ISBLANK('Monitor Data'!J558),"",IF('Monitor Data'!J558&gt;Statistics!G$6,"YES","NO"))</f>
        <v/>
      </c>
      <c r="H558" s="3" t="str">
        <f>IF(ISBLANK('Monitor Data'!L558),"",IF('Monitor Data'!L558&gt;Statistics!H$6,"YES","NO"))</f>
        <v/>
      </c>
      <c r="I558" s="3" t="str">
        <f>IF(ISBLANK('Monitor Data'!M558),"",IF('Monitor Data'!M558&gt;Statistics!I$6,"YES","NO"))</f>
        <v>NO</v>
      </c>
      <c r="J558" s="3" t="str">
        <f>IF(ISBLANK('Monitor Data'!O558),"",IF('Monitor Data'!O558&gt;Statistics!J$6,"YES","NO"))</f>
        <v/>
      </c>
      <c r="K558" s="3" t="str">
        <f>IF(ISBLANK('Monitor Data'!P558),"",IF('Monitor Data'!P558&gt;Statistics!K$6,"YES","NO"))</f>
        <v>NO</v>
      </c>
      <c r="L558" s="3" t="str">
        <f>IF(ISBLANK('Monitor Data'!Q558),"",IF('Monitor Data'!Q558&gt;Statistics!L$6,"YES","NO"))</f>
        <v/>
      </c>
      <c r="M558" s="3" t="str">
        <f>IF(ISBLANK('Monitor Data'!R558),"",IF('Monitor Data'!R558&gt;Statistics!M$6,"YES","NO"))</f>
        <v/>
      </c>
      <c r="N558" s="3" t="str">
        <f>IF(ISBLANK('Monitor Data'!S558),"",IF('Monitor Data'!S558&gt;Statistics!N$6,"YES","NO"))</f>
        <v/>
      </c>
    </row>
    <row r="559" spans="1:14" x14ac:dyDescent="0.25">
      <c r="A559" s="8">
        <v>44754</v>
      </c>
      <c r="B559" s="3" t="str">
        <f>IF(ISBLANK('Monitor Data'!B559),"",IF('Monitor Data'!B559&gt;Statistics!B$6,"YES","NO"))</f>
        <v/>
      </c>
      <c r="C559" s="3" t="str">
        <f>IF(ISBLANK('Monitor Data'!D559),"",IF('Monitor Data'!D559&gt;Statistics!C$6,"YES","NO"))</f>
        <v/>
      </c>
      <c r="D559" s="3" t="str">
        <f>IF(ISBLANK('Monitor Data'!E559),"",IF('Monitor Data'!E559&gt;Statistics!D$6,"YES","NO"))</f>
        <v>NO</v>
      </c>
      <c r="E559" s="3" t="str">
        <f>IF(ISBLANK('Monitor Data'!G559),"",IF('Monitor Data'!G559&gt;Statistics!E$6,"YES","NO"))</f>
        <v>NO</v>
      </c>
      <c r="F559" s="3" t="str">
        <f>IF(ISBLANK('Monitor Data'!H559),"",IF('Monitor Data'!H559&gt;Statistics!F$6,"YES","NO"))</f>
        <v/>
      </c>
      <c r="G559" s="3" t="str">
        <f>IF(ISBLANK('Monitor Data'!J559),"",IF('Monitor Data'!J559&gt;Statistics!G$6,"YES","NO"))</f>
        <v/>
      </c>
      <c r="H559" s="3" t="str">
        <f>IF(ISBLANK('Monitor Data'!L559),"",IF('Monitor Data'!L559&gt;Statistics!H$6,"YES","NO"))</f>
        <v/>
      </c>
      <c r="I559" s="3" t="str">
        <f>IF(ISBLANK('Monitor Data'!M559),"",IF('Monitor Data'!M559&gt;Statistics!I$6,"YES","NO"))</f>
        <v>NO</v>
      </c>
      <c r="J559" s="3" t="str">
        <f>IF(ISBLANK('Monitor Data'!O559),"",IF('Monitor Data'!O559&gt;Statistics!J$6,"YES","NO"))</f>
        <v/>
      </c>
      <c r="K559" s="3" t="str">
        <f>IF(ISBLANK('Monitor Data'!P559),"",IF('Monitor Data'!P559&gt;Statistics!K$6,"YES","NO"))</f>
        <v>NO</v>
      </c>
      <c r="L559" s="3" t="str">
        <f>IF(ISBLANK('Monitor Data'!Q559),"",IF('Monitor Data'!Q559&gt;Statistics!L$6,"YES","NO"))</f>
        <v/>
      </c>
      <c r="M559" s="3" t="str">
        <f>IF(ISBLANK('Monitor Data'!R559),"",IF('Monitor Data'!R559&gt;Statistics!M$6,"YES","NO"))</f>
        <v/>
      </c>
      <c r="N559" s="3" t="str">
        <f>IF(ISBLANK('Monitor Data'!S559),"",IF('Monitor Data'!S559&gt;Statistics!N$6,"YES","NO"))</f>
        <v/>
      </c>
    </row>
    <row r="560" spans="1:14" x14ac:dyDescent="0.25">
      <c r="A560" s="8">
        <v>44755</v>
      </c>
      <c r="B560" s="3" t="str">
        <f>IF(ISBLANK('Monitor Data'!B560),"",IF('Monitor Data'!B560&gt;Statistics!B$6,"YES","NO"))</f>
        <v>NO</v>
      </c>
      <c r="C560" s="3" t="str">
        <f>IF(ISBLANK('Monitor Data'!D560),"",IF('Monitor Data'!D560&gt;Statistics!C$6,"YES","NO"))</f>
        <v>NO</v>
      </c>
      <c r="D560" s="3" t="str">
        <f>IF(ISBLANK('Monitor Data'!E560),"",IF('Monitor Data'!E560&gt;Statistics!D$6,"YES","NO"))</f>
        <v>NO</v>
      </c>
      <c r="E560" s="3" t="str">
        <f>IF(ISBLANK('Monitor Data'!G560),"",IF('Monitor Data'!G560&gt;Statistics!E$6,"YES","NO"))</f>
        <v>NO</v>
      </c>
      <c r="F560" s="3" t="str">
        <f>IF(ISBLANK('Monitor Data'!H560),"",IF('Monitor Data'!H560&gt;Statistics!F$6,"YES","NO"))</f>
        <v>NO</v>
      </c>
      <c r="G560" s="3" t="str">
        <f>IF(ISBLANK('Monitor Data'!J560),"",IF('Monitor Data'!J560&gt;Statistics!G$6,"YES","NO"))</f>
        <v>NO</v>
      </c>
      <c r="H560" s="3" t="str">
        <f>IF(ISBLANK('Monitor Data'!L560),"",IF('Monitor Data'!L560&gt;Statistics!H$6,"YES","NO"))</f>
        <v>NO</v>
      </c>
      <c r="I560" s="3" t="str">
        <f>IF(ISBLANK('Monitor Data'!M560),"",IF('Monitor Data'!M560&gt;Statistics!I$6,"YES","NO"))</f>
        <v>NO</v>
      </c>
      <c r="J560" s="3" t="str">
        <f>IF(ISBLANK('Monitor Data'!O560),"",IF('Monitor Data'!O560&gt;Statistics!J$6,"YES","NO"))</f>
        <v>NO</v>
      </c>
      <c r="K560" s="3" t="str">
        <f>IF(ISBLANK('Monitor Data'!P560),"",IF('Monitor Data'!P560&gt;Statistics!K$6,"YES","NO"))</f>
        <v>NO</v>
      </c>
      <c r="L560" s="3" t="str">
        <f>IF(ISBLANK('Monitor Data'!Q560),"",IF('Monitor Data'!Q560&gt;Statistics!L$6,"YES","NO"))</f>
        <v>NO</v>
      </c>
      <c r="M560" s="3" t="str">
        <f>IF(ISBLANK('Monitor Data'!R560),"",IF('Monitor Data'!R560&gt;Statistics!M$6,"YES","NO"))</f>
        <v>NO</v>
      </c>
      <c r="N560" s="3" t="str">
        <f>IF(ISBLANK('Monitor Data'!S560),"",IF('Monitor Data'!S560&gt;Statistics!N$6,"YES","NO"))</f>
        <v>NO</v>
      </c>
    </row>
    <row r="561" spans="1:14" x14ac:dyDescent="0.25">
      <c r="A561" s="8">
        <v>44756</v>
      </c>
      <c r="B561" s="3" t="str">
        <f>IF(ISBLANK('Monitor Data'!B561),"",IF('Monitor Data'!B561&gt;Statistics!B$6,"YES","NO"))</f>
        <v/>
      </c>
      <c r="C561" s="3" t="str">
        <f>IF(ISBLANK('Monitor Data'!D561),"",IF('Monitor Data'!D561&gt;Statistics!C$6,"YES","NO"))</f>
        <v/>
      </c>
      <c r="D561" s="3" t="str">
        <f>IF(ISBLANK('Monitor Data'!E561),"",IF('Monitor Data'!E561&gt;Statistics!D$6,"YES","NO"))</f>
        <v>NO</v>
      </c>
      <c r="E561" s="3" t="str">
        <f>IF(ISBLANK('Monitor Data'!G561),"",IF('Monitor Data'!G561&gt;Statistics!E$6,"YES","NO"))</f>
        <v>NO</v>
      </c>
      <c r="F561" s="3" t="str">
        <f>IF(ISBLANK('Monitor Data'!H561),"",IF('Monitor Data'!H561&gt;Statistics!F$6,"YES","NO"))</f>
        <v/>
      </c>
      <c r="G561" s="3" t="str">
        <f>IF(ISBLANK('Monitor Data'!J561),"",IF('Monitor Data'!J561&gt;Statistics!G$6,"YES","NO"))</f>
        <v/>
      </c>
      <c r="H561" s="3" t="str">
        <f>IF(ISBLANK('Monitor Data'!L561),"",IF('Monitor Data'!L561&gt;Statistics!H$6,"YES","NO"))</f>
        <v/>
      </c>
      <c r="I561" s="3" t="str">
        <f>IF(ISBLANK('Monitor Data'!M561),"",IF('Monitor Data'!M561&gt;Statistics!I$6,"YES","NO"))</f>
        <v>NO</v>
      </c>
      <c r="J561" s="3" t="str">
        <f>IF(ISBLANK('Monitor Data'!O561),"",IF('Monitor Data'!O561&gt;Statistics!J$6,"YES","NO"))</f>
        <v/>
      </c>
      <c r="K561" s="3" t="str">
        <f>IF(ISBLANK('Monitor Data'!P561),"",IF('Monitor Data'!P561&gt;Statistics!K$6,"YES","NO"))</f>
        <v>NO</v>
      </c>
      <c r="L561" s="3" t="str">
        <f>IF(ISBLANK('Monitor Data'!Q561),"",IF('Monitor Data'!Q561&gt;Statistics!L$6,"YES","NO"))</f>
        <v/>
      </c>
      <c r="M561" s="3" t="str">
        <f>IF(ISBLANK('Monitor Data'!R561),"",IF('Monitor Data'!R561&gt;Statistics!M$6,"YES","NO"))</f>
        <v/>
      </c>
      <c r="N561" s="3" t="str">
        <f>IF(ISBLANK('Monitor Data'!S561),"",IF('Monitor Data'!S561&gt;Statistics!N$6,"YES","NO"))</f>
        <v/>
      </c>
    </row>
    <row r="562" spans="1:14" x14ac:dyDescent="0.25">
      <c r="A562" s="8">
        <v>44757</v>
      </c>
      <c r="B562" s="3" t="str">
        <f>IF(ISBLANK('Monitor Data'!B562),"",IF('Monitor Data'!B562&gt;Statistics!B$6,"YES","NO"))</f>
        <v/>
      </c>
      <c r="C562" s="3" t="str">
        <f>IF(ISBLANK('Monitor Data'!D562),"",IF('Monitor Data'!D562&gt;Statistics!C$6,"YES","NO"))</f>
        <v/>
      </c>
      <c r="D562" s="3" t="str">
        <f>IF(ISBLANK('Monitor Data'!E562),"",IF('Monitor Data'!E562&gt;Statistics!D$6,"YES","NO"))</f>
        <v>NO</v>
      </c>
      <c r="E562" s="3" t="str">
        <f>IF(ISBLANK('Monitor Data'!G562),"",IF('Monitor Data'!G562&gt;Statistics!E$6,"YES","NO"))</f>
        <v>NO</v>
      </c>
      <c r="F562" s="3" t="str">
        <f>IF(ISBLANK('Monitor Data'!H562),"",IF('Monitor Data'!H562&gt;Statistics!F$6,"YES","NO"))</f>
        <v/>
      </c>
      <c r="G562" s="3" t="str">
        <f>IF(ISBLANK('Monitor Data'!J562),"",IF('Monitor Data'!J562&gt;Statistics!G$6,"YES","NO"))</f>
        <v/>
      </c>
      <c r="H562" s="3" t="str">
        <f>IF(ISBLANK('Monitor Data'!L562),"",IF('Monitor Data'!L562&gt;Statistics!H$6,"YES","NO"))</f>
        <v/>
      </c>
      <c r="I562" s="3" t="str">
        <f>IF(ISBLANK('Monitor Data'!M562),"",IF('Monitor Data'!M562&gt;Statistics!I$6,"YES","NO"))</f>
        <v>NO</v>
      </c>
      <c r="J562" s="3" t="str">
        <f>IF(ISBLANK('Monitor Data'!O562),"",IF('Monitor Data'!O562&gt;Statistics!J$6,"YES","NO"))</f>
        <v/>
      </c>
      <c r="K562" s="3" t="str">
        <f>IF(ISBLANK('Monitor Data'!P562),"",IF('Monitor Data'!P562&gt;Statistics!K$6,"YES","NO"))</f>
        <v>NO</v>
      </c>
      <c r="L562" s="3" t="str">
        <f>IF(ISBLANK('Monitor Data'!Q562),"",IF('Monitor Data'!Q562&gt;Statistics!L$6,"YES","NO"))</f>
        <v/>
      </c>
      <c r="M562" s="3" t="str">
        <f>IF(ISBLANK('Monitor Data'!R562),"",IF('Monitor Data'!R562&gt;Statistics!M$6,"YES","NO"))</f>
        <v/>
      </c>
      <c r="N562" s="3" t="str">
        <f>IF(ISBLANK('Monitor Data'!S562),"",IF('Monitor Data'!S562&gt;Statistics!N$6,"YES","NO"))</f>
        <v/>
      </c>
    </row>
    <row r="563" spans="1:14" x14ac:dyDescent="0.25">
      <c r="A563" s="8">
        <v>44758</v>
      </c>
      <c r="B563" s="3" t="str">
        <f>IF(ISBLANK('Monitor Data'!B563),"",IF('Monitor Data'!B563&gt;Statistics!B$6,"YES","NO"))</f>
        <v>NO</v>
      </c>
      <c r="C563" s="3" t="str">
        <f>IF(ISBLANK('Monitor Data'!D563),"",IF('Monitor Data'!D563&gt;Statistics!C$6,"YES","NO"))</f>
        <v>NO</v>
      </c>
      <c r="D563" s="3" t="str">
        <f>IF(ISBLANK('Monitor Data'!E563),"",IF('Monitor Data'!E563&gt;Statistics!D$6,"YES","NO"))</f>
        <v>NO</v>
      </c>
      <c r="E563" s="3" t="str">
        <f>IF(ISBLANK('Monitor Data'!G563),"",IF('Monitor Data'!G563&gt;Statistics!E$6,"YES","NO"))</f>
        <v>NO</v>
      </c>
      <c r="F563" s="3" t="str">
        <f>IF(ISBLANK('Monitor Data'!H563),"",IF('Monitor Data'!H563&gt;Statistics!F$6,"YES","NO"))</f>
        <v>NO</v>
      </c>
      <c r="G563" s="3" t="str">
        <f>IF(ISBLANK('Monitor Data'!J563),"",IF('Monitor Data'!J563&gt;Statistics!G$6,"YES","NO"))</f>
        <v>NO</v>
      </c>
      <c r="H563" s="3" t="str">
        <f>IF(ISBLANK('Monitor Data'!L563),"",IF('Monitor Data'!L563&gt;Statistics!H$6,"YES","NO"))</f>
        <v>NO</v>
      </c>
      <c r="I563" s="3" t="str">
        <f>IF(ISBLANK('Monitor Data'!M563),"",IF('Monitor Data'!M563&gt;Statistics!I$6,"YES","NO"))</f>
        <v>NO</v>
      </c>
      <c r="J563" s="3" t="str">
        <f>IF(ISBLANK('Monitor Data'!O563),"",IF('Monitor Data'!O563&gt;Statistics!J$6,"YES","NO"))</f>
        <v>NO</v>
      </c>
      <c r="K563" s="3" t="str">
        <f>IF(ISBLANK('Monitor Data'!P563),"",IF('Monitor Data'!P563&gt;Statistics!K$6,"YES","NO"))</f>
        <v>NO</v>
      </c>
      <c r="L563" s="3" t="str">
        <f>IF(ISBLANK('Monitor Data'!Q563),"",IF('Monitor Data'!Q563&gt;Statistics!L$6,"YES","NO"))</f>
        <v>NO</v>
      </c>
      <c r="M563" s="3" t="str">
        <f>IF(ISBLANK('Monitor Data'!R563),"",IF('Monitor Data'!R563&gt;Statistics!M$6,"YES","NO"))</f>
        <v>YES</v>
      </c>
      <c r="N563" s="3" t="str">
        <f>IF(ISBLANK('Monitor Data'!S563),"",IF('Monitor Data'!S563&gt;Statistics!N$6,"YES","NO"))</f>
        <v>NO</v>
      </c>
    </row>
    <row r="564" spans="1:14" x14ac:dyDescent="0.25">
      <c r="A564" s="8">
        <v>44759</v>
      </c>
      <c r="B564" s="3" t="str">
        <f>IF(ISBLANK('Monitor Data'!B564),"",IF('Monitor Data'!B564&gt;Statistics!B$6,"YES","NO"))</f>
        <v/>
      </c>
      <c r="C564" s="3" t="str">
        <f>IF(ISBLANK('Monitor Data'!D564),"",IF('Monitor Data'!D564&gt;Statistics!C$6,"YES","NO"))</f>
        <v/>
      </c>
      <c r="D564" s="3" t="str">
        <f>IF(ISBLANK('Monitor Data'!E564),"",IF('Monitor Data'!E564&gt;Statistics!D$6,"YES","NO"))</f>
        <v>NO</v>
      </c>
      <c r="E564" s="3" t="str">
        <f>IF(ISBLANK('Monitor Data'!G564),"",IF('Monitor Data'!G564&gt;Statistics!E$6,"YES","NO"))</f>
        <v>NO</v>
      </c>
      <c r="F564" s="3" t="str">
        <f>IF(ISBLANK('Monitor Data'!H564),"",IF('Monitor Data'!H564&gt;Statistics!F$6,"YES","NO"))</f>
        <v/>
      </c>
      <c r="G564" s="3" t="str">
        <f>IF(ISBLANK('Monitor Data'!J564),"",IF('Monitor Data'!J564&gt;Statistics!G$6,"YES","NO"))</f>
        <v/>
      </c>
      <c r="H564" s="3" t="str">
        <f>IF(ISBLANK('Monitor Data'!L564),"",IF('Monitor Data'!L564&gt;Statistics!H$6,"YES","NO"))</f>
        <v/>
      </c>
      <c r="I564" s="3" t="str">
        <f>IF(ISBLANK('Monitor Data'!M564),"",IF('Monitor Data'!M564&gt;Statistics!I$6,"YES","NO"))</f>
        <v>NO</v>
      </c>
      <c r="J564" s="3" t="str">
        <f>IF(ISBLANK('Monitor Data'!O564),"",IF('Monitor Data'!O564&gt;Statistics!J$6,"YES","NO"))</f>
        <v/>
      </c>
      <c r="K564" s="3" t="str">
        <f>IF(ISBLANK('Monitor Data'!P564),"",IF('Monitor Data'!P564&gt;Statistics!K$6,"YES","NO"))</f>
        <v>NO</v>
      </c>
      <c r="L564" s="3" t="str">
        <f>IF(ISBLANK('Monitor Data'!Q564),"",IF('Monitor Data'!Q564&gt;Statistics!L$6,"YES","NO"))</f>
        <v/>
      </c>
      <c r="M564" s="3" t="str">
        <f>IF(ISBLANK('Monitor Data'!R564),"",IF('Monitor Data'!R564&gt;Statistics!M$6,"YES","NO"))</f>
        <v/>
      </c>
      <c r="N564" s="3" t="str">
        <f>IF(ISBLANK('Monitor Data'!S564),"",IF('Monitor Data'!S564&gt;Statistics!N$6,"YES","NO"))</f>
        <v/>
      </c>
    </row>
    <row r="565" spans="1:14" x14ac:dyDescent="0.25">
      <c r="A565" s="8">
        <v>44760</v>
      </c>
      <c r="B565" s="3" t="str">
        <f>IF(ISBLANK('Monitor Data'!B565),"",IF('Monitor Data'!B565&gt;Statistics!B$6,"YES","NO"))</f>
        <v/>
      </c>
      <c r="C565" s="3" t="str">
        <f>IF(ISBLANK('Monitor Data'!D565),"",IF('Monitor Data'!D565&gt;Statistics!C$6,"YES","NO"))</f>
        <v/>
      </c>
      <c r="D565" s="3" t="str">
        <f>IF(ISBLANK('Monitor Data'!E565),"",IF('Monitor Data'!E565&gt;Statistics!D$6,"YES","NO"))</f>
        <v>NO</v>
      </c>
      <c r="E565" s="3" t="str">
        <f>IF(ISBLANK('Monitor Data'!G565),"",IF('Monitor Data'!G565&gt;Statistics!E$6,"YES","NO"))</f>
        <v>NO</v>
      </c>
      <c r="F565" s="3" t="str">
        <f>IF(ISBLANK('Monitor Data'!H565),"",IF('Monitor Data'!H565&gt;Statistics!F$6,"YES","NO"))</f>
        <v/>
      </c>
      <c r="G565" s="3" t="str">
        <f>IF(ISBLANK('Monitor Data'!J565),"",IF('Monitor Data'!J565&gt;Statistics!G$6,"YES","NO"))</f>
        <v/>
      </c>
      <c r="H565" s="3" t="str">
        <f>IF(ISBLANK('Monitor Data'!L565),"",IF('Monitor Data'!L565&gt;Statistics!H$6,"YES","NO"))</f>
        <v/>
      </c>
      <c r="I565" s="3" t="str">
        <f>IF(ISBLANK('Monitor Data'!M565),"",IF('Monitor Data'!M565&gt;Statistics!I$6,"YES","NO"))</f>
        <v>NO</v>
      </c>
      <c r="J565" s="3" t="str">
        <f>IF(ISBLANK('Monitor Data'!O565),"",IF('Monitor Data'!O565&gt;Statistics!J$6,"YES","NO"))</f>
        <v/>
      </c>
      <c r="K565" s="3" t="str">
        <f>IF(ISBLANK('Monitor Data'!P565),"",IF('Monitor Data'!P565&gt;Statistics!K$6,"YES","NO"))</f>
        <v>NO</v>
      </c>
      <c r="L565" s="3" t="str">
        <f>IF(ISBLANK('Monitor Data'!Q565),"",IF('Monitor Data'!Q565&gt;Statistics!L$6,"YES","NO"))</f>
        <v/>
      </c>
      <c r="M565" s="3" t="str">
        <f>IF(ISBLANK('Monitor Data'!R565),"",IF('Monitor Data'!R565&gt;Statistics!M$6,"YES","NO"))</f>
        <v/>
      </c>
      <c r="N565" s="3" t="str">
        <f>IF(ISBLANK('Monitor Data'!S565),"",IF('Monitor Data'!S565&gt;Statistics!N$6,"YES","NO"))</f>
        <v/>
      </c>
    </row>
    <row r="566" spans="1:14" x14ac:dyDescent="0.25">
      <c r="A566" s="8">
        <v>44761</v>
      </c>
      <c r="B566" s="3" t="str">
        <f>IF(ISBLANK('Monitor Data'!B566),"",IF('Monitor Data'!B566&gt;Statistics!B$6,"YES","NO"))</f>
        <v>NO</v>
      </c>
      <c r="C566" s="3" t="str">
        <f>IF(ISBLANK('Monitor Data'!D566),"",IF('Monitor Data'!D566&gt;Statistics!C$6,"YES","NO"))</f>
        <v>NO</v>
      </c>
      <c r="D566" s="3" t="str">
        <f>IF(ISBLANK('Monitor Data'!E566),"",IF('Monitor Data'!E566&gt;Statistics!D$6,"YES","NO"))</f>
        <v>NO</v>
      </c>
      <c r="E566" s="3" t="str">
        <f>IF(ISBLANK('Monitor Data'!G566),"",IF('Monitor Data'!G566&gt;Statistics!E$6,"YES","NO"))</f>
        <v>NO</v>
      </c>
      <c r="F566" s="3" t="str">
        <f>IF(ISBLANK('Monitor Data'!H566),"",IF('Monitor Data'!H566&gt;Statistics!F$6,"YES","NO"))</f>
        <v>NO</v>
      </c>
      <c r="G566" s="3" t="str">
        <f>IF(ISBLANK('Monitor Data'!J566),"",IF('Monitor Data'!J566&gt;Statistics!G$6,"YES","NO"))</f>
        <v>NO</v>
      </c>
      <c r="H566" s="3" t="str">
        <f>IF(ISBLANK('Monitor Data'!L566),"",IF('Monitor Data'!L566&gt;Statistics!H$6,"YES","NO"))</f>
        <v>NO</v>
      </c>
      <c r="I566" s="3" t="str">
        <f>IF(ISBLANK('Monitor Data'!M566),"",IF('Monitor Data'!M566&gt;Statistics!I$6,"YES","NO"))</f>
        <v>NO</v>
      </c>
      <c r="J566" s="3" t="str">
        <f>IF(ISBLANK('Monitor Data'!O566),"",IF('Monitor Data'!O566&gt;Statistics!J$6,"YES","NO"))</f>
        <v/>
      </c>
      <c r="K566" s="3" t="str">
        <f>IF(ISBLANK('Monitor Data'!P566),"",IF('Monitor Data'!P566&gt;Statistics!K$6,"YES","NO"))</f>
        <v>NO</v>
      </c>
      <c r="L566" s="3" t="str">
        <f>IF(ISBLANK('Monitor Data'!Q566),"",IF('Monitor Data'!Q566&gt;Statistics!L$6,"YES","NO"))</f>
        <v>NO</v>
      </c>
      <c r="M566" s="3" t="str">
        <f>IF(ISBLANK('Monitor Data'!R566),"",IF('Monitor Data'!R566&gt;Statistics!M$6,"YES","NO"))</f>
        <v>NO</v>
      </c>
      <c r="N566" s="3" t="str">
        <f>IF(ISBLANK('Monitor Data'!S566),"",IF('Monitor Data'!S566&gt;Statistics!N$6,"YES","NO"))</f>
        <v>NO</v>
      </c>
    </row>
    <row r="567" spans="1:14" x14ac:dyDescent="0.25">
      <c r="A567" s="8">
        <v>44762</v>
      </c>
      <c r="B567" s="3" t="str">
        <f>IF(ISBLANK('Monitor Data'!B567),"",IF('Monitor Data'!B567&gt;Statistics!B$6,"YES","NO"))</f>
        <v/>
      </c>
      <c r="C567" s="3" t="str">
        <f>IF(ISBLANK('Monitor Data'!D567),"",IF('Monitor Data'!D567&gt;Statistics!C$6,"YES","NO"))</f>
        <v/>
      </c>
      <c r="D567" s="3" t="str">
        <f>IF(ISBLANK('Monitor Data'!E567),"",IF('Monitor Data'!E567&gt;Statistics!D$6,"YES","NO"))</f>
        <v>YES</v>
      </c>
      <c r="E567" s="3" t="str">
        <f>IF(ISBLANK('Monitor Data'!G567),"",IF('Monitor Data'!G567&gt;Statistics!E$6,"YES","NO"))</f>
        <v>NO</v>
      </c>
      <c r="F567" s="3" t="str">
        <f>IF(ISBLANK('Monitor Data'!H567),"",IF('Monitor Data'!H567&gt;Statistics!F$6,"YES","NO"))</f>
        <v/>
      </c>
      <c r="G567" s="3" t="str">
        <f>IF(ISBLANK('Monitor Data'!J567),"",IF('Monitor Data'!J567&gt;Statistics!G$6,"YES","NO"))</f>
        <v/>
      </c>
      <c r="H567" s="3" t="str">
        <f>IF(ISBLANK('Monitor Data'!L567),"",IF('Monitor Data'!L567&gt;Statistics!H$6,"YES","NO"))</f>
        <v/>
      </c>
      <c r="I567" s="3" t="str">
        <f>IF(ISBLANK('Monitor Data'!M567),"",IF('Monitor Data'!M567&gt;Statistics!I$6,"YES","NO"))</f>
        <v>YES</v>
      </c>
      <c r="J567" s="3" t="str">
        <f>IF(ISBLANK('Monitor Data'!O567),"",IF('Monitor Data'!O567&gt;Statistics!J$6,"YES","NO"))</f>
        <v/>
      </c>
      <c r="K567" s="3" t="str">
        <f>IF(ISBLANK('Monitor Data'!P567),"",IF('Monitor Data'!P567&gt;Statistics!K$6,"YES","NO"))</f>
        <v>NO</v>
      </c>
      <c r="L567" s="3" t="str">
        <f>IF(ISBLANK('Monitor Data'!Q567),"",IF('Monitor Data'!Q567&gt;Statistics!L$6,"YES","NO"))</f>
        <v/>
      </c>
      <c r="M567" s="3" t="str">
        <f>IF(ISBLANK('Monitor Data'!R567),"",IF('Monitor Data'!R567&gt;Statistics!M$6,"YES","NO"))</f>
        <v/>
      </c>
      <c r="N567" s="3" t="str">
        <f>IF(ISBLANK('Monitor Data'!S567),"",IF('Monitor Data'!S567&gt;Statistics!N$6,"YES","NO"))</f>
        <v/>
      </c>
    </row>
    <row r="568" spans="1:14" x14ac:dyDescent="0.25">
      <c r="A568" s="8">
        <v>44763</v>
      </c>
      <c r="B568" s="3" t="str">
        <f>IF(ISBLANK('Monitor Data'!B568),"",IF('Monitor Data'!B568&gt;Statistics!B$6,"YES","NO"))</f>
        <v/>
      </c>
      <c r="C568" s="3" t="str">
        <f>IF(ISBLANK('Monitor Data'!D568),"",IF('Monitor Data'!D568&gt;Statistics!C$6,"YES","NO"))</f>
        <v/>
      </c>
      <c r="D568" s="3" t="str">
        <f>IF(ISBLANK('Monitor Data'!E568),"",IF('Monitor Data'!E568&gt;Statistics!D$6,"YES","NO"))</f>
        <v>NO</v>
      </c>
      <c r="E568" s="3" t="str">
        <f>IF(ISBLANK('Monitor Data'!G568),"",IF('Monitor Data'!G568&gt;Statistics!E$6,"YES","NO"))</f>
        <v>NO</v>
      </c>
      <c r="F568" s="3" t="str">
        <f>IF(ISBLANK('Monitor Data'!H568),"",IF('Monitor Data'!H568&gt;Statistics!F$6,"YES","NO"))</f>
        <v/>
      </c>
      <c r="G568" s="3" t="str">
        <f>IF(ISBLANK('Monitor Data'!J568),"",IF('Monitor Data'!J568&gt;Statistics!G$6,"YES","NO"))</f>
        <v/>
      </c>
      <c r="H568" s="3" t="str">
        <f>IF(ISBLANK('Monitor Data'!L568),"",IF('Monitor Data'!L568&gt;Statistics!H$6,"YES","NO"))</f>
        <v/>
      </c>
      <c r="I568" s="3" t="str">
        <f>IF(ISBLANK('Monitor Data'!M568),"",IF('Monitor Data'!M568&gt;Statistics!I$6,"YES","NO"))</f>
        <v>NO</v>
      </c>
      <c r="J568" s="3" t="str">
        <f>IF(ISBLANK('Monitor Data'!O568),"",IF('Monitor Data'!O568&gt;Statistics!J$6,"YES","NO"))</f>
        <v/>
      </c>
      <c r="K568" s="3" t="str">
        <f>IF(ISBLANK('Monitor Data'!P568),"",IF('Monitor Data'!P568&gt;Statistics!K$6,"YES","NO"))</f>
        <v>NO</v>
      </c>
      <c r="L568" s="3" t="str">
        <f>IF(ISBLANK('Monitor Data'!Q568),"",IF('Monitor Data'!Q568&gt;Statistics!L$6,"YES","NO"))</f>
        <v/>
      </c>
      <c r="M568" s="3" t="str">
        <f>IF(ISBLANK('Monitor Data'!R568),"",IF('Monitor Data'!R568&gt;Statistics!M$6,"YES","NO"))</f>
        <v/>
      </c>
      <c r="N568" s="3" t="str">
        <f>IF(ISBLANK('Monitor Data'!S568),"",IF('Monitor Data'!S568&gt;Statistics!N$6,"YES","NO"))</f>
        <v/>
      </c>
    </row>
    <row r="569" spans="1:14" x14ac:dyDescent="0.25">
      <c r="A569" s="8">
        <v>44764</v>
      </c>
      <c r="B569" s="3" t="str">
        <f>IF(ISBLANK('Monitor Data'!B569),"",IF('Monitor Data'!B569&gt;Statistics!B$6,"YES","NO"))</f>
        <v>NO</v>
      </c>
      <c r="C569" s="3" t="str">
        <f>IF(ISBLANK('Monitor Data'!D569),"",IF('Monitor Data'!D569&gt;Statistics!C$6,"YES","NO"))</f>
        <v>NO</v>
      </c>
      <c r="D569" s="3" t="str">
        <f>IF(ISBLANK('Monitor Data'!E569),"",IF('Monitor Data'!E569&gt;Statistics!D$6,"YES","NO"))</f>
        <v>NO</v>
      </c>
      <c r="E569" s="3" t="str">
        <f>IF(ISBLANK('Monitor Data'!G569),"",IF('Monitor Data'!G569&gt;Statistics!E$6,"YES","NO"))</f>
        <v>NO</v>
      </c>
      <c r="F569" s="3" t="str">
        <f>IF(ISBLANK('Monitor Data'!H569),"",IF('Monitor Data'!H569&gt;Statistics!F$6,"YES","NO"))</f>
        <v>NO</v>
      </c>
      <c r="G569" s="3" t="str">
        <f>IF(ISBLANK('Monitor Data'!J569),"",IF('Monitor Data'!J569&gt;Statistics!G$6,"YES","NO"))</f>
        <v>NO</v>
      </c>
      <c r="H569" s="3" t="str">
        <f>IF(ISBLANK('Monitor Data'!L569),"",IF('Monitor Data'!L569&gt;Statistics!H$6,"YES","NO"))</f>
        <v>NO</v>
      </c>
      <c r="I569" s="3" t="str">
        <f>IF(ISBLANK('Monitor Data'!M569),"",IF('Monitor Data'!M569&gt;Statistics!I$6,"YES","NO"))</f>
        <v>NO</v>
      </c>
      <c r="J569" s="3" t="str">
        <f>IF(ISBLANK('Monitor Data'!O569),"",IF('Monitor Data'!O569&gt;Statistics!J$6,"YES","NO"))</f>
        <v>NO</v>
      </c>
      <c r="K569" s="3" t="str">
        <f>IF(ISBLANK('Monitor Data'!P569),"",IF('Monitor Data'!P569&gt;Statistics!K$6,"YES","NO"))</f>
        <v>NO</v>
      </c>
      <c r="L569" s="3" t="str">
        <f>IF(ISBLANK('Monitor Data'!Q569),"",IF('Monitor Data'!Q569&gt;Statistics!L$6,"YES","NO"))</f>
        <v>NO</v>
      </c>
      <c r="M569" s="3" t="str">
        <f>IF(ISBLANK('Monitor Data'!R569),"",IF('Monitor Data'!R569&gt;Statistics!M$6,"YES","NO"))</f>
        <v>NO</v>
      </c>
      <c r="N569" s="3" t="str">
        <f>IF(ISBLANK('Monitor Data'!S569),"",IF('Monitor Data'!S569&gt;Statistics!N$6,"YES","NO"))</f>
        <v>NO</v>
      </c>
    </row>
    <row r="570" spans="1:14" x14ac:dyDescent="0.25">
      <c r="A570" s="8">
        <v>44765</v>
      </c>
      <c r="B570" s="3" t="str">
        <f>IF(ISBLANK('Monitor Data'!B570),"",IF('Monitor Data'!B570&gt;Statistics!B$6,"YES","NO"))</f>
        <v/>
      </c>
      <c r="C570" s="3" t="str">
        <f>IF(ISBLANK('Monitor Data'!D570),"",IF('Monitor Data'!D570&gt;Statistics!C$6,"YES","NO"))</f>
        <v/>
      </c>
      <c r="D570" s="3" t="str">
        <f>IF(ISBLANK('Monitor Data'!E570),"",IF('Monitor Data'!E570&gt;Statistics!D$6,"YES","NO"))</f>
        <v>NO</v>
      </c>
      <c r="E570" s="3" t="str">
        <f>IF(ISBLANK('Monitor Data'!G570),"",IF('Monitor Data'!G570&gt;Statistics!E$6,"YES","NO"))</f>
        <v>NO</v>
      </c>
      <c r="F570" s="3" t="str">
        <f>IF(ISBLANK('Monitor Data'!H570),"",IF('Monitor Data'!H570&gt;Statistics!F$6,"YES","NO"))</f>
        <v/>
      </c>
      <c r="G570" s="3" t="str">
        <f>IF(ISBLANK('Monitor Data'!J570),"",IF('Monitor Data'!J570&gt;Statistics!G$6,"YES","NO"))</f>
        <v/>
      </c>
      <c r="H570" s="3" t="str">
        <f>IF(ISBLANK('Monitor Data'!L570),"",IF('Monitor Data'!L570&gt;Statistics!H$6,"YES","NO"))</f>
        <v/>
      </c>
      <c r="I570" s="3" t="str">
        <f>IF(ISBLANK('Monitor Data'!M570),"",IF('Monitor Data'!M570&gt;Statistics!I$6,"YES","NO"))</f>
        <v>NO</v>
      </c>
      <c r="J570" s="3" t="str">
        <f>IF(ISBLANK('Monitor Data'!O570),"",IF('Monitor Data'!O570&gt;Statistics!J$6,"YES","NO"))</f>
        <v/>
      </c>
      <c r="K570" s="3" t="str">
        <f>IF(ISBLANK('Monitor Data'!P570),"",IF('Monitor Data'!P570&gt;Statistics!K$6,"YES","NO"))</f>
        <v>NO</v>
      </c>
      <c r="L570" s="3" t="str">
        <f>IF(ISBLANK('Monitor Data'!Q570),"",IF('Monitor Data'!Q570&gt;Statistics!L$6,"YES","NO"))</f>
        <v/>
      </c>
      <c r="M570" s="3" t="str">
        <f>IF(ISBLANK('Monitor Data'!R570),"",IF('Monitor Data'!R570&gt;Statistics!M$6,"YES","NO"))</f>
        <v/>
      </c>
      <c r="N570" s="3" t="str">
        <f>IF(ISBLANK('Monitor Data'!S570),"",IF('Monitor Data'!S570&gt;Statistics!N$6,"YES","NO"))</f>
        <v/>
      </c>
    </row>
    <row r="571" spans="1:14" x14ac:dyDescent="0.25">
      <c r="A571" s="8">
        <v>44766</v>
      </c>
      <c r="B571" s="3" t="str">
        <f>IF(ISBLANK('Monitor Data'!B571),"",IF('Monitor Data'!B571&gt;Statistics!B$6,"YES","NO"))</f>
        <v/>
      </c>
      <c r="C571" s="3" t="str">
        <f>IF(ISBLANK('Monitor Data'!D571),"",IF('Monitor Data'!D571&gt;Statistics!C$6,"YES","NO"))</f>
        <v/>
      </c>
      <c r="D571" s="3" t="str">
        <f>IF(ISBLANK('Monitor Data'!E571),"",IF('Monitor Data'!E571&gt;Statistics!D$6,"YES","NO"))</f>
        <v>NO</v>
      </c>
      <c r="E571" s="3" t="str">
        <f>IF(ISBLANK('Monitor Data'!G571),"",IF('Monitor Data'!G571&gt;Statistics!E$6,"YES","NO"))</f>
        <v>NO</v>
      </c>
      <c r="F571" s="3" t="str">
        <f>IF(ISBLANK('Monitor Data'!H571),"",IF('Monitor Data'!H571&gt;Statistics!F$6,"YES","NO"))</f>
        <v/>
      </c>
      <c r="G571" s="3" t="str">
        <f>IF(ISBLANK('Monitor Data'!J571),"",IF('Monitor Data'!J571&gt;Statistics!G$6,"YES","NO"))</f>
        <v/>
      </c>
      <c r="H571" s="3" t="str">
        <f>IF(ISBLANK('Monitor Data'!L571),"",IF('Monitor Data'!L571&gt;Statistics!H$6,"YES","NO"))</f>
        <v/>
      </c>
      <c r="I571" s="3" t="str">
        <f>IF(ISBLANK('Monitor Data'!M571),"",IF('Monitor Data'!M571&gt;Statistics!I$6,"YES","NO"))</f>
        <v>NO</v>
      </c>
      <c r="J571" s="3" t="str">
        <f>IF(ISBLANK('Monitor Data'!O571),"",IF('Monitor Data'!O571&gt;Statistics!J$6,"YES","NO"))</f>
        <v/>
      </c>
      <c r="K571" s="3" t="str">
        <f>IF(ISBLANK('Monitor Data'!P571),"",IF('Monitor Data'!P571&gt;Statistics!K$6,"YES","NO"))</f>
        <v>NO</v>
      </c>
      <c r="L571" s="3" t="str">
        <f>IF(ISBLANK('Monitor Data'!Q571),"",IF('Monitor Data'!Q571&gt;Statistics!L$6,"YES","NO"))</f>
        <v/>
      </c>
      <c r="M571" s="3" t="str">
        <f>IF(ISBLANK('Monitor Data'!R571),"",IF('Monitor Data'!R571&gt;Statistics!M$6,"YES","NO"))</f>
        <v/>
      </c>
      <c r="N571" s="3" t="str">
        <f>IF(ISBLANK('Monitor Data'!S571),"",IF('Monitor Data'!S571&gt;Statistics!N$6,"YES","NO"))</f>
        <v/>
      </c>
    </row>
    <row r="572" spans="1:14" x14ac:dyDescent="0.25">
      <c r="A572" s="8">
        <v>44767</v>
      </c>
      <c r="B572" s="3" t="str">
        <f>IF(ISBLANK('Monitor Data'!B572),"",IF('Monitor Data'!B572&gt;Statistics!B$6,"YES","NO"))</f>
        <v>NO</v>
      </c>
      <c r="C572" s="3" t="str">
        <f>IF(ISBLANK('Monitor Data'!D572),"",IF('Monitor Data'!D572&gt;Statistics!C$6,"YES","NO"))</f>
        <v>NO</v>
      </c>
      <c r="D572" s="3" t="str">
        <f>IF(ISBLANK('Monitor Data'!E572),"",IF('Monitor Data'!E572&gt;Statistics!D$6,"YES","NO"))</f>
        <v>NO</v>
      </c>
      <c r="E572" s="3" t="str">
        <f>IF(ISBLANK('Monitor Data'!G572),"",IF('Monitor Data'!G572&gt;Statistics!E$6,"YES","NO"))</f>
        <v>NO</v>
      </c>
      <c r="F572" s="3" t="str">
        <f>IF(ISBLANK('Monitor Data'!H572),"",IF('Monitor Data'!H572&gt;Statistics!F$6,"YES","NO"))</f>
        <v>NO</v>
      </c>
      <c r="G572" s="3" t="str">
        <f>IF(ISBLANK('Monitor Data'!J572),"",IF('Monitor Data'!J572&gt;Statistics!G$6,"YES","NO"))</f>
        <v>NO</v>
      </c>
      <c r="H572" s="3" t="str">
        <f>IF(ISBLANK('Monitor Data'!L572),"",IF('Monitor Data'!L572&gt;Statistics!H$6,"YES","NO"))</f>
        <v>NO</v>
      </c>
      <c r="I572" s="3" t="str">
        <f>IF(ISBLANK('Monitor Data'!M572),"",IF('Monitor Data'!M572&gt;Statistics!I$6,"YES","NO"))</f>
        <v>NO</v>
      </c>
      <c r="J572" s="3" t="str">
        <f>IF(ISBLANK('Monitor Data'!O572),"",IF('Monitor Data'!O572&gt;Statistics!J$6,"YES","NO"))</f>
        <v>NO</v>
      </c>
      <c r="K572" s="3" t="str">
        <f>IF(ISBLANK('Monitor Data'!P572),"",IF('Monitor Data'!P572&gt;Statistics!K$6,"YES","NO"))</f>
        <v>NO</v>
      </c>
      <c r="L572" s="3" t="str">
        <f>IF(ISBLANK('Monitor Data'!Q572),"",IF('Monitor Data'!Q572&gt;Statistics!L$6,"YES","NO"))</f>
        <v>NO</v>
      </c>
      <c r="M572" s="3" t="str">
        <f>IF(ISBLANK('Monitor Data'!R572),"",IF('Monitor Data'!R572&gt;Statistics!M$6,"YES","NO"))</f>
        <v>NO</v>
      </c>
      <c r="N572" s="3" t="str">
        <f>IF(ISBLANK('Monitor Data'!S572),"",IF('Monitor Data'!S572&gt;Statistics!N$6,"YES","NO"))</f>
        <v>NO</v>
      </c>
    </row>
    <row r="573" spans="1:14" x14ac:dyDescent="0.25">
      <c r="A573" s="8">
        <v>44768</v>
      </c>
      <c r="B573" s="3" t="str">
        <f>IF(ISBLANK('Monitor Data'!B573),"",IF('Monitor Data'!B573&gt;Statistics!B$6,"YES","NO"))</f>
        <v/>
      </c>
      <c r="C573" s="3" t="str">
        <f>IF(ISBLANK('Monitor Data'!D573),"",IF('Monitor Data'!D573&gt;Statistics!C$6,"YES","NO"))</f>
        <v/>
      </c>
      <c r="D573" s="3" t="str">
        <f>IF(ISBLANK('Monitor Data'!E573),"",IF('Monitor Data'!E573&gt;Statistics!D$6,"YES","NO"))</f>
        <v>NO</v>
      </c>
      <c r="E573" s="3" t="str">
        <f>IF(ISBLANK('Monitor Data'!G573),"",IF('Monitor Data'!G573&gt;Statistics!E$6,"YES","NO"))</f>
        <v>NO</v>
      </c>
      <c r="F573" s="3" t="str">
        <f>IF(ISBLANK('Monitor Data'!H573),"",IF('Monitor Data'!H573&gt;Statistics!F$6,"YES","NO"))</f>
        <v/>
      </c>
      <c r="G573" s="3" t="str">
        <f>IF(ISBLANK('Monitor Data'!J573),"",IF('Monitor Data'!J573&gt;Statistics!G$6,"YES","NO"))</f>
        <v/>
      </c>
      <c r="H573" s="3" t="str">
        <f>IF(ISBLANK('Monitor Data'!L573),"",IF('Monitor Data'!L573&gt;Statistics!H$6,"YES","NO"))</f>
        <v/>
      </c>
      <c r="I573" s="3" t="str">
        <f>IF(ISBLANK('Monitor Data'!M573),"",IF('Monitor Data'!M573&gt;Statistics!I$6,"YES","NO"))</f>
        <v>NO</v>
      </c>
      <c r="J573" s="3" t="str">
        <f>IF(ISBLANK('Monitor Data'!O573),"",IF('Monitor Data'!O573&gt;Statistics!J$6,"YES","NO"))</f>
        <v/>
      </c>
      <c r="K573" s="3" t="str">
        <f>IF(ISBLANK('Monitor Data'!P573),"",IF('Monitor Data'!P573&gt;Statistics!K$6,"YES","NO"))</f>
        <v>NO</v>
      </c>
      <c r="L573" s="3" t="str">
        <f>IF(ISBLANK('Monitor Data'!Q573),"",IF('Monitor Data'!Q573&gt;Statistics!L$6,"YES","NO"))</f>
        <v/>
      </c>
      <c r="M573" s="3" t="str">
        <f>IF(ISBLANK('Monitor Data'!R573),"",IF('Monitor Data'!R573&gt;Statistics!M$6,"YES","NO"))</f>
        <v/>
      </c>
      <c r="N573" s="3" t="str">
        <f>IF(ISBLANK('Monitor Data'!S573),"",IF('Monitor Data'!S573&gt;Statistics!N$6,"YES","NO"))</f>
        <v/>
      </c>
    </row>
    <row r="574" spans="1:14" x14ac:dyDescent="0.25">
      <c r="A574" s="8">
        <v>44769</v>
      </c>
      <c r="B574" s="3" t="str">
        <f>IF(ISBLANK('Monitor Data'!B574),"",IF('Monitor Data'!B574&gt;Statistics!B$6,"YES","NO"))</f>
        <v/>
      </c>
      <c r="C574" s="3" t="str">
        <f>IF(ISBLANK('Monitor Data'!D574),"",IF('Monitor Data'!D574&gt;Statistics!C$6,"YES","NO"))</f>
        <v/>
      </c>
      <c r="D574" s="3" t="str">
        <f>IF(ISBLANK('Monitor Data'!E574),"",IF('Monitor Data'!E574&gt;Statistics!D$6,"YES","NO"))</f>
        <v>NO</v>
      </c>
      <c r="E574" s="3" t="str">
        <f>IF(ISBLANK('Monitor Data'!G574),"",IF('Monitor Data'!G574&gt;Statistics!E$6,"YES","NO"))</f>
        <v>NO</v>
      </c>
      <c r="F574" s="3" t="str">
        <f>IF(ISBLANK('Monitor Data'!H574),"",IF('Monitor Data'!H574&gt;Statistics!F$6,"YES","NO"))</f>
        <v/>
      </c>
      <c r="G574" s="3" t="str">
        <f>IF(ISBLANK('Monitor Data'!J574),"",IF('Monitor Data'!J574&gt;Statistics!G$6,"YES","NO"))</f>
        <v/>
      </c>
      <c r="H574" s="3" t="str">
        <f>IF(ISBLANK('Monitor Data'!L574),"",IF('Monitor Data'!L574&gt;Statistics!H$6,"YES","NO"))</f>
        <v/>
      </c>
      <c r="I574" s="3" t="str">
        <f>IF(ISBLANK('Monitor Data'!M574),"",IF('Monitor Data'!M574&gt;Statistics!I$6,"YES","NO"))</f>
        <v>NO</v>
      </c>
      <c r="J574" s="3" t="str">
        <f>IF(ISBLANK('Monitor Data'!O574),"",IF('Monitor Data'!O574&gt;Statistics!J$6,"YES","NO"))</f>
        <v/>
      </c>
      <c r="K574" s="3" t="str">
        <f>IF(ISBLANK('Monitor Data'!P574),"",IF('Monitor Data'!P574&gt;Statistics!K$6,"YES","NO"))</f>
        <v>NO</v>
      </c>
      <c r="L574" s="3" t="str">
        <f>IF(ISBLANK('Monitor Data'!Q574),"",IF('Monitor Data'!Q574&gt;Statistics!L$6,"YES","NO"))</f>
        <v/>
      </c>
      <c r="M574" s="3" t="str">
        <f>IF(ISBLANK('Monitor Data'!R574),"",IF('Monitor Data'!R574&gt;Statistics!M$6,"YES","NO"))</f>
        <v/>
      </c>
      <c r="N574" s="3" t="str">
        <f>IF(ISBLANK('Monitor Data'!S574),"",IF('Monitor Data'!S574&gt;Statistics!N$6,"YES","NO"))</f>
        <v/>
      </c>
    </row>
    <row r="575" spans="1:14" x14ac:dyDescent="0.25">
      <c r="A575" s="8">
        <v>44770</v>
      </c>
      <c r="B575" s="3" t="str">
        <f>IF(ISBLANK('Monitor Data'!B575),"",IF('Monitor Data'!B575&gt;Statistics!B$6,"YES","NO"))</f>
        <v>NO</v>
      </c>
      <c r="C575" s="3" t="str">
        <f>IF(ISBLANK('Monitor Data'!D575),"",IF('Monitor Data'!D575&gt;Statistics!C$6,"YES","NO"))</f>
        <v>NO</v>
      </c>
      <c r="D575" s="3" t="str">
        <f>IF(ISBLANK('Monitor Data'!E575),"",IF('Monitor Data'!E575&gt;Statistics!D$6,"YES","NO"))</f>
        <v>NO</v>
      </c>
      <c r="E575" s="3" t="str">
        <f>IF(ISBLANK('Monitor Data'!G575),"",IF('Monitor Data'!G575&gt;Statistics!E$6,"YES","NO"))</f>
        <v>NO</v>
      </c>
      <c r="F575" s="3" t="str">
        <f>IF(ISBLANK('Monitor Data'!H575),"",IF('Monitor Data'!H575&gt;Statistics!F$6,"YES","NO"))</f>
        <v>NO</v>
      </c>
      <c r="G575" s="3" t="str">
        <f>IF(ISBLANK('Monitor Data'!J575),"",IF('Monitor Data'!J575&gt;Statistics!G$6,"YES","NO"))</f>
        <v>NO</v>
      </c>
      <c r="H575" s="3" t="str">
        <f>IF(ISBLANK('Monitor Data'!L575),"",IF('Monitor Data'!L575&gt;Statistics!H$6,"YES","NO"))</f>
        <v>NO</v>
      </c>
      <c r="I575" s="3" t="str">
        <f>IF(ISBLANK('Monitor Data'!M575),"",IF('Monitor Data'!M575&gt;Statistics!I$6,"YES","NO"))</f>
        <v>NO</v>
      </c>
      <c r="J575" s="3" t="str">
        <f>IF(ISBLANK('Monitor Data'!O575),"",IF('Monitor Data'!O575&gt;Statistics!J$6,"YES","NO"))</f>
        <v>NO</v>
      </c>
      <c r="K575" s="3" t="str">
        <f>IF(ISBLANK('Monitor Data'!P575),"",IF('Monitor Data'!P575&gt;Statistics!K$6,"YES","NO"))</f>
        <v>NO</v>
      </c>
      <c r="L575" s="3" t="str">
        <f>IF(ISBLANK('Monitor Data'!Q575),"",IF('Monitor Data'!Q575&gt;Statistics!L$6,"YES","NO"))</f>
        <v>NO</v>
      </c>
      <c r="M575" s="3" t="str">
        <f>IF(ISBLANK('Monitor Data'!R575),"",IF('Monitor Data'!R575&gt;Statistics!M$6,"YES","NO"))</f>
        <v>NO</v>
      </c>
      <c r="N575" s="3" t="str">
        <f>IF(ISBLANK('Monitor Data'!S575),"",IF('Monitor Data'!S575&gt;Statistics!N$6,"YES","NO"))</f>
        <v/>
      </c>
    </row>
    <row r="576" spans="1:14" x14ac:dyDescent="0.25">
      <c r="A576" s="8">
        <v>44771</v>
      </c>
      <c r="B576" s="3" t="str">
        <f>IF(ISBLANK('Monitor Data'!B576),"",IF('Monitor Data'!B576&gt;Statistics!B$6,"YES","NO"))</f>
        <v/>
      </c>
      <c r="C576" s="3" t="str">
        <f>IF(ISBLANK('Monitor Data'!D576),"",IF('Monitor Data'!D576&gt;Statistics!C$6,"YES","NO"))</f>
        <v/>
      </c>
      <c r="D576" s="3" t="str">
        <f>IF(ISBLANK('Monitor Data'!E576),"",IF('Monitor Data'!E576&gt;Statistics!D$6,"YES","NO"))</f>
        <v>NO</v>
      </c>
      <c r="E576" s="3" t="str">
        <f>IF(ISBLANK('Monitor Data'!G576),"",IF('Monitor Data'!G576&gt;Statistics!E$6,"YES","NO"))</f>
        <v>NO</v>
      </c>
      <c r="F576" s="3" t="str">
        <f>IF(ISBLANK('Monitor Data'!H576),"",IF('Monitor Data'!H576&gt;Statistics!F$6,"YES","NO"))</f>
        <v/>
      </c>
      <c r="G576" s="3" t="str">
        <f>IF(ISBLANK('Monitor Data'!J576),"",IF('Monitor Data'!J576&gt;Statistics!G$6,"YES","NO"))</f>
        <v/>
      </c>
      <c r="H576" s="3" t="str">
        <f>IF(ISBLANK('Monitor Data'!L576),"",IF('Monitor Data'!L576&gt;Statistics!H$6,"YES","NO"))</f>
        <v/>
      </c>
      <c r="I576" s="3" t="str">
        <f>IF(ISBLANK('Monitor Data'!M576),"",IF('Monitor Data'!M576&gt;Statistics!I$6,"YES","NO"))</f>
        <v>NO</v>
      </c>
      <c r="J576" s="3" t="str">
        <f>IF(ISBLANK('Monitor Data'!O576),"",IF('Monitor Data'!O576&gt;Statistics!J$6,"YES","NO"))</f>
        <v/>
      </c>
      <c r="K576" s="3" t="str">
        <f>IF(ISBLANK('Monitor Data'!P576),"",IF('Monitor Data'!P576&gt;Statistics!K$6,"YES","NO"))</f>
        <v>NO</v>
      </c>
      <c r="L576" s="3" t="str">
        <f>IF(ISBLANK('Monitor Data'!Q576),"",IF('Monitor Data'!Q576&gt;Statistics!L$6,"YES","NO"))</f>
        <v/>
      </c>
      <c r="M576" s="3" t="str">
        <f>IF(ISBLANK('Monitor Data'!R576),"",IF('Monitor Data'!R576&gt;Statistics!M$6,"YES","NO"))</f>
        <v/>
      </c>
      <c r="N576" s="3" t="str">
        <f>IF(ISBLANK('Monitor Data'!S576),"",IF('Monitor Data'!S576&gt;Statistics!N$6,"YES","NO"))</f>
        <v/>
      </c>
    </row>
    <row r="577" spans="1:14" x14ac:dyDescent="0.25">
      <c r="A577" s="8">
        <v>44772</v>
      </c>
      <c r="B577" s="3" t="str">
        <f>IF(ISBLANK('Monitor Data'!B577),"",IF('Monitor Data'!B577&gt;Statistics!B$6,"YES","NO"))</f>
        <v/>
      </c>
      <c r="C577" s="3" t="str">
        <f>IF(ISBLANK('Monitor Data'!D577),"",IF('Monitor Data'!D577&gt;Statistics!C$6,"YES","NO"))</f>
        <v/>
      </c>
      <c r="D577" s="3" t="str">
        <f>IF(ISBLANK('Monitor Data'!E577),"",IF('Monitor Data'!E577&gt;Statistics!D$6,"YES","NO"))</f>
        <v>NO</v>
      </c>
      <c r="E577" s="3" t="str">
        <f>IF(ISBLANK('Monitor Data'!G577),"",IF('Monitor Data'!G577&gt;Statistics!E$6,"YES","NO"))</f>
        <v>NO</v>
      </c>
      <c r="F577" s="3" t="str">
        <f>IF(ISBLANK('Monitor Data'!H577),"",IF('Monitor Data'!H577&gt;Statistics!F$6,"YES","NO"))</f>
        <v/>
      </c>
      <c r="G577" s="3" t="str">
        <f>IF(ISBLANK('Monitor Data'!J577),"",IF('Monitor Data'!J577&gt;Statistics!G$6,"YES","NO"))</f>
        <v/>
      </c>
      <c r="H577" s="3" t="str">
        <f>IF(ISBLANK('Monitor Data'!L577),"",IF('Monitor Data'!L577&gt;Statistics!H$6,"YES","NO"))</f>
        <v/>
      </c>
      <c r="I577" s="3" t="str">
        <f>IF(ISBLANK('Monitor Data'!M577),"",IF('Monitor Data'!M577&gt;Statistics!I$6,"YES","NO"))</f>
        <v>NO</v>
      </c>
      <c r="J577" s="3" t="str">
        <f>IF(ISBLANK('Monitor Data'!O577),"",IF('Monitor Data'!O577&gt;Statistics!J$6,"YES","NO"))</f>
        <v/>
      </c>
      <c r="K577" s="3" t="str">
        <f>IF(ISBLANK('Monitor Data'!P577),"",IF('Monitor Data'!P577&gt;Statistics!K$6,"YES","NO"))</f>
        <v>NO</v>
      </c>
      <c r="L577" s="3" t="str">
        <f>IF(ISBLANK('Monitor Data'!Q577),"",IF('Monitor Data'!Q577&gt;Statistics!L$6,"YES","NO"))</f>
        <v/>
      </c>
      <c r="M577" s="3" t="str">
        <f>IF(ISBLANK('Monitor Data'!R577),"",IF('Monitor Data'!R577&gt;Statistics!M$6,"YES","NO"))</f>
        <v/>
      </c>
      <c r="N577" s="3" t="str">
        <f>IF(ISBLANK('Monitor Data'!S577),"",IF('Monitor Data'!S577&gt;Statistics!N$6,"YES","NO"))</f>
        <v/>
      </c>
    </row>
    <row r="578" spans="1:14" x14ac:dyDescent="0.25">
      <c r="A578" s="8">
        <v>44773</v>
      </c>
      <c r="B578" s="3" t="str">
        <f>IF(ISBLANK('Monitor Data'!B578),"",IF('Monitor Data'!B578&gt;Statistics!B$6,"YES","NO"))</f>
        <v>NO</v>
      </c>
      <c r="C578" s="3" t="str">
        <f>IF(ISBLANK('Monitor Data'!D578),"",IF('Monitor Data'!D578&gt;Statistics!C$6,"YES","NO"))</f>
        <v>NO</v>
      </c>
      <c r="D578" s="3" t="str">
        <f>IF(ISBLANK('Monitor Data'!E578),"",IF('Monitor Data'!E578&gt;Statistics!D$6,"YES","NO"))</f>
        <v>NO</v>
      </c>
      <c r="E578" s="3" t="str">
        <f>IF(ISBLANK('Monitor Data'!G578),"",IF('Monitor Data'!G578&gt;Statistics!E$6,"YES","NO"))</f>
        <v>NO</v>
      </c>
      <c r="F578" s="3" t="str">
        <f>IF(ISBLANK('Monitor Data'!H578),"",IF('Monitor Data'!H578&gt;Statistics!F$6,"YES","NO"))</f>
        <v>NO</v>
      </c>
      <c r="G578" s="3" t="str">
        <f>IF(ISBLANK('Monitor Data'!J578),"",IF('Monitor Data'!J578&gt;Statistics!G$6,"YES","NO"))</f>
        <v>NO</v>
      </c>
      <c r="H578" s="3" t="str">
        <f>IF(ISBLANK('Monitor Data'!L578),"",IF('Monitor Data'!L578&gt;Statistics!H$6,"YES","NO"))</f>
        <v>NO</v>
      </c>
      <c r="I578" s="3" t="str">
        <f>IF(ISBLANK('Monitor Data'!M578),"",IF('Monitor Data'!M578&gt;Statistics!I$6,"YES","NO"))</f>
        <v>NO</v>
      </c>
      <c r="J578" s="3" t="str">
        <f>IF(ISBLANK('Monitor Data'!O578),"",IF('Monitor Data'!O578&gt;Statistics!J$6,"YES","NO"))</f>
        <v>NO</v>
      </c>
      <c r="K578" s="3" t="str">
        <f>IF(ISBLANK('Monitor Data'!P578),"",IF('Monitor Data'!P578&gt;Statistics!K$6,"YES","NO"))</f>
        <v>NO</v>
      </c>
      <c r="L578" s="3" t="str">
        <f>IF(ISBLANK('Monitor Data'!Q578),"",IF('Monitor Data'!Q578&gt;Statistics!L$6,"YES","NO"))</f>
        <v>NO</v>
      </c>
      <c r="M578" s="3" t="str">
        <f>IF(ISBLANK('Monitor Data'!R578),"",IF('Monitor Data'!R578&gt;Statistics!M$6,"YES","NO"))</f>
        <v>NO</v>
      </c>
      <c r="N578" s="3" t="str">
        <f>IF(ISBLANK('Monitor Data'!S578),"",IF('Monitor Data'!S578&gt;Statistics!N$6,"YES","NO"))</f>
        <v/>
      </c>
    </row>
    <row r="579" spans="1:14" x14ac:dyDescent="0.25">
      <c r="A579" s="8">
        <v>44774</v>
      </c>
      <c r="B579" s="3" t="str">
        <f>IF(ISBLANK('Monitor Data'!B579),"",IF('Monitor Data'!B579&gt;Statistics!B$6,"YES","NO"))</f>
        <v/>
      </c>
      <c r="C579" s="3" t="str">
        <f>IF(ISBLANK('Monitor Data'!D579),"",IF('Monitor Data'!D579&gt;Statistics!C$6,"YES","NO"))</f>
        <v/>
      </c>
      <c r="D579" s="3" t="str">
        <f>IF(ISBLANK('Monitor Data'!E579),"",IF('Monitor Data'!E579&gt;Statistics!D$6,"YES","NO"))</f>
        <v>NO</v>
      </c>
      <c r="E579" s="3" t="str">
        <f>IF(ISBLANK('Monitor Data'!G579),"",IF('Monitor Data'!G579&gt;Statistics!E$6,"YES","NO"))</f>
        <v>NO</v>
      </c>
      <c r="F579" s="3" t="str">
        <f>IF(ISBLANK('Monitor Data'!H579),"",IF('Monitor Data'!H579&gt;Statistics!F$6,"YES","NO"))</f>
        <v/>
      </c>
      <c r="G579" s="3" t="str">
        <f>IF(ISBLANK('Monitor Data'!J579),"",IF('Monitor Data'!J579&gt;Statistics!G$6,"YES","NO"))</f>
        <v/>
      </c>
      <c r="H579" s="3" t="str">
        <f>IF(ISBLANK('Monitor Data'!L579),"",IF('Monitor Data'!L579&gt;Statistics!H$6,"YES","NO"))</f>
        <v/>
      </c>
      <c r="I579" s="3" t="str">
        <f>IF(ISBLANK('Monitor Data'!M579),"",IF('Monitor Data'!M579&gt;Statistics!I$6,"YES","NO"))</f>
        <v>NO</v>
      </c>
      <c r="J579" s="3" t="str">
        <f>IF(ISBLANK('Monitor Data'!O579),"",IF('Monitor Data'!O579&gt;Statistics!J$6,"YES","NO"))</f>
        <v/>
      </c>
      <c r="K579" s="3" t="str">
        <f>IF(ISBLANK('Monitor Data'!P579),"",IF('Monitor Data'!P579&gt;Statistics!K$6,"YES","NO"))</f>
        <v>NO</v>
      </c>
      <c r="L579" s="3" t="str">
        <f>IF(ISBLANK('Monitor Data'!Q579),"",IF('Monitor Data'!Q579&gt;Statistics!L$6,"YES","NO"))</f>
        <v/>
      </c>
      <c r="M579" s="3" t="str">
        <f>IF(ISBLANK('Monitor Data'!R579),"",IF('Monitor Data'!R579&gt;Statistics!M$6,"YES","NO"))</f>
        <v/>
      </c>
      <c r="N579" s="3" t="str">
        <f>IF(ISBLANK('Monitor Data'!S579),"",IF('Monitor Data'!S579&gt;Statistics!N$6,"YES","NO"))</f>
        <v/>
      </c>
    </row>
    <row r="580" spans="1:14" x14ac:dyDescent="0.25">
      <c r="A580" s="8">
        <v>44775</v>
      </c>
      <c r="B580" s="3" t="str">
        <f>IF(ISBLANK('Monitor Data'!B580),"",IF('Monitor Data'!B580&gt;Statistics!B$6,"YES","NO"))</f>
        <v/>
      </c>
      <c r="C580" s="3" t="str">
        <f>IF(ISBLANK('Monitor Data'!D580),"",IF('Monitor Data'!D580&gt;Statistics!C$6,"YES","NO"))</f>
        <v/>
      </c>
      <c r="D580" s="3" t="str">
        <f>IF(ISBLANK('Monitor Data'!E580),"",IF('Monitor Data'!E580&gt;Statistics!D$6,"YES","NO"))</f>
        <v>NO</v>
      </c>
      <c r="E580" s="3" t="str">
        <f>IF(ISBLANK('Monitor Data'!G580),"",IF('Monitor Data'!G580&gt;Statistics!E$6,"YES","NO"))</f>
        <v>NO</v>
      </c>
      <c r="F580" s="3" t="str">
        <f>IF(ISBLANK('Monitor Data'!H580),"",IF('Monitor Data'!H580&gt;Statistics!F$6,"YES","NO"))</f>
        <v/>
      </c>
      <c r="G580" s="3" t="str">
        <f>IF(ISBLANK('Monitor Data'!J580),"",IF('Monitor Data'!J580&gt;Statistics!G$6,"YES","NO"))</f>
        <v/>
      </c>
      <c r="H580" s="3" t="str">
        <f>IF(ISBLANK('Monitor Data'!L580),"",IF('Monitor Data'!L580&gt;Statistics!H$6,"YES","NO"))</f>
        <v/>
      </c>
      <c r="I580" s="3" t="str">
        <f>IF(ISBLANK('Monitor Data'!M580),"",IF('Monitor Data'!M580&gt;Statistics!I$6,"YES","NO"))</f>
        <v>NO</v>
      </c>
      <c r="J580" s="3" t="str">
        <f>IF(ISBLANK('Monitor Data'!O580),"",IF('Monitor Data'!O580&gt;Statistics!J$6,"YES","NO"))</f>
        <v/>
      </c>
      <c r="K580" s="3" t="str">
        <f>IF(ISBLANK('Monitor Data'!P580),"",IF('Monitor Data'!P580&gt;Statistics!K$6,"YES","NO"))</f>
        <v>NO</v>
      </c>
      <c r="L580" s="3" t="str">
        <f>IF(ISBLANK('Monitor Data'!Q580),"",IF('Monitor Data'!Q580&gt;Statistics!L$6,"YES","NO"))</f>
        <v/>
      </c>
      <c r="M580" s="3" t="str">
        <f>IF(ISBLANK('Monitor Data'!R580),"",IF('Monitor Data'!R580&gt;Statistics!M$6,"YES","NO"))</f>
        <v/>
      </c>
      <c r="N580" s="3" t="str">
        <f>IF(ISBLANK('Monitor Data'!S580),"",IF('Monitor Data'!S580&gt;Statistics!N$6,"YES","NO"))</f>
        <v/>
      </c>
    </row>
    <row r="581" spans="1:14" x14ac:dyDescent="0.25">
      <c r="A581" s="8">
        <v>44776</v>
      </c>
      <c r="B581" s="3" t="str">
        <f>IF(ISBLANK('Monitor Data'!B581),"",IF('Monitor Data'!B581&gt;Statistics!B$6,"YES","NO"))</f>
        <v>NO</v>
      </c>
      <c r="C581" s="3" t="str">
        <f>IF(ISBLANK('Monitor Data'!D581),"",IF('Monitor Data'!D581&gt;Statistics!C$6,"YES","NO"))</f>
        <v>NO</v>
      </c>
      <c r="D581" s="3" t="str">
        <f>IF(ISBLANK('Monitor Data'!E581),"",IF('Monitor Data'!E581&gt;Statistics!D$6,"YES","NO"))</f>
        <v>NO</v>
      </c>
      <c r="E581" s="3" t="str">
        <f>IF(ISBLANK('Monitor Data'!G581),"",IF('Monitor Data'!G581&gt;Statistics!E$6,"YES","NO"))</f>
        <v>NO</v>
      </c>
      <c r="F581" s="3" t="str">
        <f>IF(ISBLANK('Monitor Data'!H581),"",IF('Monitor Data'!H581&gt;Statistics!F$6,"YES","NO"))</f>
        <v>NO</v>
      </c>
      <c r="G581" s="3" t="str">
        <f>IF(ISBLANK('Monitor Data'!J581),"",IF('Monitor Data'!J581&gt;Statistics!G$6,"YES","NO"))</f>
        <v>NO</v>
      </c>
      <c r="H581" s="3" t="str">
        <f>IF(ISBLANK('Monitor Data'!L581),"",IF('Monitor Data'!L581&gt;Statistics!H$6,"YES","NO"))</f>
        <v>NO</v>
      </c>
      <c r="I581" s="3" t="str">
        <f>IF(ISBLANK('Monitor Data'!M581),"",IF('Monitor Data'!M581&gt;Statistics!I$6,"YES","NO"))</f>
        <v>NO</v>
      </c>
      <c r="J581" s="3" t="str">
        <f>IF(ISBLANK('Monitor Data'!O581),"",IF('Monitor Data'!O581&gt;Statistics!J$6,"YES","NO"))</f>
        <v>NO</v>
      </c>
      <c r="K581" s="3" t="str">
        <f>IF(ISBLANK('Monitor Data'!P581),"",IF('Monitor Data'!P581&gt;Statistics!K$6,"YES","NO"))</f>
        <v>NO</v>
      </c>
      <c r="L581" s="3" t="str">
        <f>IF(ISBLANK('Monitor Data'!Q581),"",IF('Monitor Data'!Q581&gt;Statistics!L$6,"YES","NO"))</f>
        <v>NO</v>
      </c>
      <c r="M581" s="3" t="str">
        <f>IF(ISBLANK('Monitor Data'!R581),"",IF('Monitor Data'!R581&gt;Statistics!M$6,"YES","NO"))</f>
        <v>NO</v>
      </c>
      <c r="N581" s="3" t="str">
        <f>IF(ISBLANK('Monitor Data'!S581),"",IF('Monitor Data'!S581&gt;Statistics!N$6,"YES","NO"))</f>
        <v>NO</v>
      </c>
    </row>
    <row r="582" spans="1:14" x14ac:dyDescent="0.25">
      <c r="A582" s="8">
        <v>44777</v>
      </c>
      <c r="B582" s="3" t="str">
        <f>IF(ISBLANK('Monitor Data'!B582),"",IF('Monitor Data'!B582&gt;Statistics!B$6,"YES","NO"))</f>
        <v/>
      </c>
      <c r="C582" s="3" t="str">
        <f>IF(ISBLANK('Monitor Data'!D582),"",IF('Monitor Data'!D582&gt;Statistics!C$6,"YES","NO"))</f>
        <v/>
      </c>
      <c r="D582" s="3" t="str">
        <f>IF(ISBLANK('Monitor Data'!E582),"",IF('Monitor Data'!E582&gt;Statistics!D$6,"YES","NO"))</f>
        <v>NO</v>
      </c>
      <c r="E582" s="3" t="str">
        <f>IF(ISBLANK('Monitor Data'!G582),"",IF('Monitor Data'!G582&gt;Statistics!E$6,"YES","NO"))</f>
        <v>NO</v>
      </c>
      <c r="F582" s="3" t="str">
        <f>IF(ISBLANK('Monitor Data'!H582),"",IF('Monitor Data'!H582&gt;Statistics!F$6,"YES","NO"))</f>
        <v/>
      </c>
      <c r="G582" s="3" t="str">
        <f>IF(ISBLANK('Monitor Data'!J582),"",IF('Monitor Data'!J582&gt;Statistics!G$6,"YES","NO"))</f>
        <v/>
      </c>
      <c r="H582" s="3" t="str">
        <f>IF(ISBLANK('Monitor Data'!L582),"",IF('Monitor Data'!L582&gt;Statistics!H$6,"YES","NO"))</f>
        <v/>
      </c>
      <c r="I582" s="3" t="str">
        <f>IF(ISBLANK('Monitor Data'!M582),"",IF('Monitor Data'!M582&gt;Statistics!I$6,"YES","NO"))</f>
        <v>NO</v>
      </c>
      <c r="J582" s="3" t="str">
        <f>IF(ISBLANK('Monitor Data'!O582),"",IF('Monitor Data'!O582&gt;Statistics!J$6,"YES","NO"))</f>
        <v/>
      </c>
      <c r="K582" s="3" t="str">
        <f>IF(ISBLANK('Monitor Data'!P582),"",IF('Monitor Data'!P582&gt;Statistics!K$6,"YES","NO"))</f>
        <v>NO</v>
      </c>
      <c r="L582" s="3" t="str">
        <f>IF(ISBLANK('Monitor Data'!Q582),"",IF('Monitor Data'!Q582&gt;Statistics!L$6,"YES","NO"))</f>
        <v/>
      </c>
      <c r="M582" s="3" t="str">
        <f>IF(ISBLANK('Monitor Data'!R582),"",IF('Monitor Data'!R582&gt;Statistics!M$6,"YES","NO"))</f>
        <v/>
      </c>
      <c r="N582" s="3" t="str">
        <f>IF(ISBLANK('Monitor Data'!S582),"",IF('Monitor Data'!S582&gt;Statistics!N$6,"YES","NO"))</f>
        <v/>
      </c>
    </row>
    <row r="583" spans="1:14" x14ac:dyDescent="0.25">
      <c r="A583" s="8">
        <v>44778</v>
      </c>
      <c r="B583" s="3" t="str">
        <f>IF(ISBLANK('Monitor Data'!B583),"",IF('Monitor Data'!B583&gt;Statistics!B$6,"YES","NO"))</f>
        <v/>
      </c>
      <c r="C583" s="3" t="str">
        <f>IF(ISBLANK('Monitor Data'!D583),"",IF('Monitor Data'!D583&gt;Statistics!C$6,"YES","NO"))</f>
        <v/>
      </c>
      <c r="D583" s="3" t="str">
        <f>IF(ISBLANK('Monitor Data'!E583),"",IF('Monitor Data'!E583&gt;Statistics!D$6,"YES","NO"))</f>
        <v>NO</v>
      </c>
      <c r="E583" s="3" t="str">
        <f>IF(ISBLANK('Monitor Data'!G583),"",IF('Monitor Data'!G583&gt;Statistics!E$6,"YES","NO"))</f>
        <v>NO</v>
      </c>
      <c r="F583" s="3" t="str">
        <f>IF(ISBLANK('Monitor Data'!H583),"",IF('Monitor Data'!H583&gt;Statistics!F$6,"YES","NO"))</f>
        <v/>
      </c>
      <c r="G583" s="3" t="str">
        <f>IF(ISBLANK('Monitor Data'!J583),"",IF('Monitor Data'!J583&gt;Statistics!G$6,"YES","NO"))</f>
        <v/>
      </c>
      <c r="H583" s="3" t="str">
        <f>IF(ISBLANK('Monitor Data'!L583),"",IF('Monitor Data'!L583&gt;Statistics!H$6,"YES","NO"))</f>
        <v/>
      </c>
      <c r="I583" s="3" t="str">
        <f>IF(ISBLANK('Monitor Data'!M583),"",IF('Monitor Data'!M583&gt;Statistics!I$6,"YES","NO"))</f>
        <v>NO</v>
      </c>
      <c r="J583" s="3" t="str">
        <f>IF(ISBLANK('Monitor Data'!O583),"",IF('Monitor Data'!O583&gt;Statistics!J$6,"YES","NO"))</f>
        <v/>
      </c>
      <c r="K583" s="3" t="str">
        <f>IF(ISBLANK('Monitor Data'!P583),"",IF('Monitor Data'!P583&gt;Statistics!K$6,"YES","NO"))</f>
        <v>NO</v>
      </c>
      <c r="L583" s="3" t="str">
        <f>IF(ISBLANK('Monitor Data'!Q583),"",IF('Monitor Data'!Q583&gt;Statistics!L$6,"YES","NO"))</f>
        <v/>
      </c>
      <c r="M583" s="3" t="str">
        <f>IF(ISBLANK('Monitor Data'!R583),"",IF('Monitor Data'!R583&gt;Statistics!M$6,"YES","NO"))</f>
        <v/>
      </c>
      <c r="N583" s="3" t="str">
        <f>IF(ISBLANK('Monitor Data'!S583),"",IF('Monitor Data'!S583&gt;Statistics!N$6,"YES","NO"))</f>
        <v/>
      </c>
    </row>
    <row r="584" spans="1:14" x14ac:dyDescent="0.25">
      <c r="A584" s="8">
        <v>44779</v>
      </c>
      <c r="B584" s="3" t="str">
        <f>IF(ISBLANK('Monitor Data'!B584),"",IF('Monitor Data'!B584&gt;Statistics!B$6,"YES","NO"))</f>
        <v>NO</v>
      </c>
      <c r="C584" s="3" t="str">
        <f>IF(ISBLANK('Monitor Data'!D584),"",IF('Monitor Data'!D584&gt;Statistics!C$6,"YES","NO"))</f>
        <v>NO</v>
      </c>
      <c r="D584" s="3" t="str">
        <f>IF(ISBLANK('Monitor Data'!E584),"",IF('Monitor Data'!E584&gt;Statistics!D$6,"YES","NO"))</f>
        <v>NO</v>
      </c>
      <c r="E584" s="3" t="str">
        <f>IF(ISBLANK('Monitor Data'!G584),"",IF('Monitor Data'!G584&gt;Statistics!E$6,"YES","NO"))</f>
        <v>NO</v>
      </c>
      <c r="F584" s="3" t="str">
        <f>IF(ISBLANK('Monitor Data'!H584),"",IF('Monitor Data'!H584&gt;Statistics!F$6,"YES","NO"))</f>
        <v>NO</v>
      </c>
      <c r="G584" s="3" t="str">
        <f>IF(ISBLANK('Monitor Data'!J584),"",IF('Monitor Data'!J584&gt;Statistics!G$6,"YES","NO"))</f>
        <v>NO</v>
      </c>
      <c r="H584" s="3" t="str">
        <f>IF(ISBLANK('Monitor Data'!L584),"",IF('Monitor Data'!L584&gt;Statistics!H$6,"YES","NO"))</f>
        <v>NO</v>
      </c>
      <c r="I584" s="3" t="str">
        <f>IF(ISBLANK('Monitor Data'!M584),"",IF('Monitor Data'!M584&gt;Statistics!I$6,"YES","NO"))</f>
        <v>NO</v>
      </c>
      <c r="J584" s="3" t="str">
        <f>IF(ISBLANK('Monitor Data'!O584),"",IF('Monitor Data'!O584&gt;Statistics!J$6,"YES","NO"))</f>
        <v>NO</v>
      </c>
      <c r="K584" s="3" t="str">
        <f>IF(ISBLANK('Monitor Data'!P584),"",IF('Monitor Data'!P584&gt;Statistics!K$6,"YES","NO"))</f>
        <v>NO</v>
      </c>
      <c r="L584" s="3" t="str">
        <f>IF(ISBLANK('Monitor Data'!Q584),"",IF('Monitor Data'!Q584&gt;Statistics!L$6,"YES","NO"))</f>
        <v>NO</v>
      </c>
      <c r="M584" s="3" t="str">
        <f>IF(ISBLANK('Monitor Data'!R584),"",IF('Monitor Data'!R584&gt;Statistics!M$6,"YES","NO"))</f>
        <v>NO</v>
      </c>
      <c r="N584" s="3" t="str">
        <f>IF(ISBLANK('Monitor Data'!S584),"",IF('Monitor Data'!S584&gt;Statistics!N$6,"YES","NO"))</f>
        <v>NO</v>
      </c>
    </row>
    <row r="585" spans="1:14" x14ac:dyDescent="0.25">
      <c r="A585" s="8">
        <v>44780</v>
      </c>
      <c r="B585" s="3" t="str">
        <f>IF(ISBLANK('Monitor Data'!B585),"",IF('Monitor Data'!B585&gt;Statistics!B$6,"YES","NO"))</f>
        <v/>
      </c>
      <c r="C585" s="3" t="str">
        <f>IF(ISBLANK('Monitor Data'!D585),"",IF('Monitor Data'!D585&gt;Statistics!C$6,"YES","NO"))</f>
        <v/>
      </c>
      <c r="D585" s="3" t="str">
        <f>IF(ISBLANK('Monitor Data'!E585),"",IF('Monitor Data'!E585&gt;Statistics!D$6,"YES","NO"))</f>
        <v>NO</v>
      </c>
      <c r="E585" s="3" t="str">
        <f>IF(ISBLANK('Monitor Data'!G585),"",IF('Monitor Data'!G585&gt;Statistics!E$6,"YES","NO"))</f>
        <v>NO</v>
      </c>
      <c r="F585" s="3" t="str">
        <f>IF(ISBLANK('Monitor Data'!H585),"",IF('Monitor Data'!H585&gt;Statistics!F$6,"YES","NO"))</f>
        <v/>
      </c>
      <c r="G585" s="3" t="str">
        <f>IF(ISBLANK('Monitor Data'!J585),"",IF('Monitor Data'!J585&gt;Statistics!G$6,"YES","NO"))</f>
        <v/>
      </c>
      <c r="H585" s="3" t="str">
        <f>IF(ISBLANK('Monitor Data'!L585),"",IF('Monitor Data'!L585&gt;Statistics!H$6,"YES","NO"))</f>
        <v/>
      </c>
      <c r="I585" s="3" t="str">
        <f>IF(ISBLANK('Monitor Data'!M585),"",IF('Monitor Data'!M585&gt;Statistics!I$6,"YES","NO"))</f>
        <v>NO</v>
      </c>
      <c r="J585" s="3" t="str">
        <f>IF(ISBLANK('Monitor Data'!O585),"",IF('Monitor Data'!O585&gt;Statistics!J$6,"YES","NO"))</f>
        <v/>
      </c>
      <c r="K585" s="3" t="str">
        <f>IF(ISBLANK('Monitor Data'!P585),"",IF('Monitor Data'!P585&gt;Statistics!K$6,"YES","NO"))</f>
        <v>NO</v>
      </c>
      <c r="L585" s="3" t="str">
        <f>IF(ISBLANK('Monitor Data'!Q585),"",IF('Monitor Data'!Q585&gt;Statistics!L$6,"YES","NO"))</f>
        <v/>
      </c>
      <c r="M585" s="3" t="str">
        <f>IF(ISBLANK('Monitor Data'!R585),"",IF('Monitor Data'!R585&gt;Statistics!M$6,"YES","NO"))</f>
        <v/>
      </c>
      <c r="N585" s="3" t="str">
        <f>IF(ISBLANK('Monitor Data'!S585),"",IF('Monitor Data'!S585&gt;Statistics!N$6,"YES","NO"))</f>
        <v/>
      </c>
    </row>
    <row r="586" spans="1:14" x14ac:dyDescent="0.25">
      <c r="A586" s="8">
        <v>44781</v>
      </c>
      <c r="B586" s="3" t="str">
        <f>IF(ISBLANK('Monitor Data'!B586),"",IF('Monitor Data'!B586&gt;Statistics!B$6,"YES","NO"))</f>
        <v/>
      </c>
      <c r="C586" s="3" t="str">
        <f>IF(ISBLANK('Monitor Data'!D586),"",IF('Monitor Data'!D586&gt;Statistics!C$6,"YES","NO"))</f>
        <v/>
      </c>
      <c r="D586" s="3" t="str">
        <f>IF(ISBLANK('Monitor Data'!E586),"",IF('Monitor Data'!E586&gt;Statistics!D$6,"YES","NO"))</f>
        <v>NO</v>
      </c>
      <c r="E586" s="3" t="str">
        <f>IF(ISBLANK('Monitor Data'!G586),"",IF('Monitor Data'!G586&gt;Statistics!E$6,"YES","NO"))</f>
        <v>NO</v>
      </c>
      <c r="F586" s="3" t="str">
        <f>IF(ISBLANK('Monitor Data'!H586),"",IF('Monitor Data'!H586&gt;Statistics!F$6,"YES","NO"))</f>
        <v/>
      </c>
      <c r="G586" s="3" t="str">
        <f>IF(ISBLANK('Monitor Data'!J586),"",IF('Monitor Data'!J586&gt;Statistics!G$6,"YES","NO"))</f>
        <v/>
      </c>
      <c r="H586" s="3" t="str">
        <f>IF(ISBLANK('Monitor Data'!L586),"",IF('Monitor Data'!L586&gt;Statistics!H$6,"YES","NO"))</f>
        <v/>
      </c>
      <c r="I586" s="3" t="str">
        <f>IF(ISBLANK('Monitor Data'!M586),"",IF('Monitor Data'!M586&gt;Statistics!I$6,"YES","NO"))</f>
        <v>NO</v>
      </c>
      <c r="J586" s="3" t="str">
        <f>IF(ISBLANK('Monitor Data'!O586),"",IF('Monitor Data'!O586&gt;Statistics!J$6,"YES","NO"))</f>
        <v/>
      </c>
      <c r="K586" s="3" t="str">
        <f>IF(ISBLANK('Monitor Data'!P586),"",IF('Monitor Data'!P586&gt;Statistics!K$6,"YES","NO"))</f>
        <v>NO</v>
      </c>
      <c r="L586" s="3" t="str">
        <f>IF(ISBLANK('Monitor Data'!Q586),"",IF('Monitor Data'!Q586&gt;Statistics!L$6,"YES","NO"))</f>
        <v/>
      </c>
      <c r="M586" s="3" t="str">
        <f>IF(ISBLANK('Monitor Data'!R586),"",IF('Monitor Data'!R586&gt;Statistics!M$6,"YES","NO"))</f>
        <v/>
      </c>
      <c r="N586" s="3" t="str">
        <f>IF(ISBLANK('Monitor Data'!S586),"",IF('Monitor Data'!S586&gt;Statistics!N$6,"YES","NO"))</f>
        <v/>
      </c>
    </row>
    <row r="587" spans="1:14" x14ac:dyDescent="0.25">
      <c r="A587" s="8">
        <v>44782</v>
      </c>
      <c r="B587" s="3" t="str">
        <f>IF(ISBLANK('Monitor Data'!B587),"",IF('Monitor Data'!B587&gt;Statistics!B$6,"YES","NO"))</f>
        <v>NO</v>
      </c>
      <c r="C587" s="3" t="str">
        <f>IF(ISBLANK('Monitor Data'!D587),"",IF('Monitor Data'!D587&gt;Statistics!C$6,"YES","NO"))</f>
        <v>NO</v>
      </c>
      <c r="D587" s="3" t="str">
        <f>IF(ISBLANK('Monitor Data'!E587),"",IF('Monitor Data'!E587&gt;Statistics!D$6,"YES","NO"))</f>
        <v>NO</v>
      </c>
      <c r="E587" s="3" t="str">
        <f>IF(ISBLANK('Monitor Data'!G587),"",IF('Monitor Data'!G587&gt;Statistics!E$6,"YES","NO"))</f>
        <v>NO</v>
      </c>
      <c r="F587" s="3" t="str">
        <f>IF(ISBLANK('Monitor Data'!H587),"",IF('Monitor Data'!H587&gt;Statistics!F$6,"YES","NO"))</f>
        <v>NO</v>
      </c>
      <c r="G587" s="3" t="str">
        <f>IF(ISBLANK('Monitor Data'!J587),"",IF('Monitor Data'!J587&gt;Statistics!G$6,"YES","NO"))</f>
        <v>NO</v>
      </c>
      <c r="H587" s="3" t="str">
        <f>IF(ISBLANK('Monitor Data'!L587),"",IF('Monitor Data'!L587&gt;Statistics!H$6,"YES","NO"))</f>
        <v>NO</v>
      </c>
      <c r="I587" s="3" t="str">
        <f>IF(ISBLANK('Monitor Data'!M587),"",IF('Monitor Data'!M587&gt;Statistics!I$6,"YES","NO"))</f>
        <v>NO</v>
      </c>
      <c r="J587" s="3" t="str">
        <f>IF(ISBLANK('Monitor Data'!O587),"",IF('Monitor Data'!O587&gt;Statistics!J$6,"YES","NO"))</f>
        <v>NO</v>
      </c>
      <c r="K587" s="3" t="str">
        <f>IF(ISBLANK('Monitor Data'!P587),"",IF('Monitor Data'!P587&gt;Statistics!K$6,"YES","NO"))</f>
        <v>NO</v>
      </c>
      <c r="L587" s="3" t="str">
        <f>IF(ISBLANK('Monitor Data'!Q587),"",IF('Monitor Data'!Q587&gt;Statistics!L$6,"YES","NO"))</f>
        <v>NO</v>
      </c>
      <c r="M587" s="3" t="str">
        <f>IF(ISBLANK('Monitor Data'!R587),"",IF('Monitor Data'!R587&gt;Statistics!M$6,"YES","NO"))</f>
        <v>NO</v>
      </c>
      <c r="N587" s="3" t="str">
        <f>IF(ISBLANK('Monitor Data'!S587),"",IF('Monitor Data'!S587&gt;Statistics!N$6,"YES","NO"))</f>
        <v>NO</v>
      </c>
    </row>
    <row r="588" spans="1:14" x14ac:dyDescent="0.25">
      <c r="A588" s="8">
        <v>44783</v>
      </c>
      <c r="B588" s="3" t="str">
        <f>IF(ISBLANK('Monitor Data'!B588),"",IF('Monitor Data'!B588&gt;Statistics!B$6,"YES","NO"))</f>
        <v/>
      </c>
      <c r="C588" s="3" t="str">
        <f>IF(ISBLANK('Monitor Data'!D588),"",IF('Monitor Data'!D588&gt;Statistics!C$6,"YES","NO"))</f>
        <v/>
      </c>
      <c r="D588" s="3" t="str">
        <f>IF(ISBLANK('Monitor Data'!E588),"",IF('Monitor Data'!E588&gt;Statistics!D$6,"YES","NO"))</f>
        <v>NO</v>
      </c>
      <c r="E588" s="3" t="str">
        <f>IF(ISBLANK('Monitor Data'!G588),"",IF('Monitor Data'!G588&gt;Statistics!E$6,"YES","NO"))</f>
        <v>NO</v>
      </c>
      <c r="F588" s="3" t="str">
        <f>IF(ISBLANK('Monitor Data'!H588),"",IF('Monitor Data'!H588&gt;Statistics!F$6,"YES","NO"))</f>
        <v/>
      </c>
      <c r="G588" s="3" t="str">
        <f>IF(ISBLANK('Monitor Data'!J588),"",IF('Monitor Data'!J588&gt;Statistics!G$6,"YES","NO"))</f>
        <v/>
      </c>
      <c r="H588" s="3" t="str">
        <f>IF(ISBLANK('Monitor Data'!L588),"",IF('Monitor Data'!L588&gt;Statistics!H$6,"YES","NO"))</f>
        <v/>
      </c>
      <c r="I588" s="3" t="str">
        <f>IF(ISBLANK('Monitor Data'!M588),"",IF('Monitor Data'!M588&gt;Statistics!I$6,"YES","NO"))</f>
        <v>NO</v>
      </c>
      <c r="J588" s="3" t="str">
        <f>IF(ISBLANK('Monitor Data'!O588),"",IF('Monitor Data'!O588&gt;Statistics!J$6,"YES","NO"))</f>
        <v/>
      </c>
      <c r="K588" s="3" t="str">
        <f>IF(ISBLANK('Monitor Data'!P588),"",IF('Monitor Data'!P588&gt;Statistics!K$6,"YES","NO"))</f>
        <v>NO</v>
      </c>
      <c r="L588" s="3" t="str">
        <f>IF(ISBLANK('Monitor Data'!Q588),"",IF('Monitor Data'!Q588&gt;Statistics!L$6,"YES","NO"))</f>
        <v/>
      </c>
      <c r="M588" s="3" t="str">
        <f>IF(ISBLANK('Monitor Data'!R588),"",IF('Monitor Data'!R588&gt;Statistics!M$6,"YES","NO"))</f>
        <v/>
      </c>
      <c r="N588" s="3" t="str">
        <f>IF(ISBLANK('Monitor Data'!S588),"",IF('Monitor Data'!S588&gt;Statistics!N$6,"YES","NO"))</f>
        <v/>
      </c>
    </row>
    <row r="589" spans="1:14" x14ac:dyDescent="0.25">
      <c r="A589" s="8">
        <v>44784</v>
      </c>
      <c r="B589" s="3" t="str">
        <f>IF(ISBLANK('Monitor Data'!B589),"",IF('Monitor Data'!B589&gt;Statistics!B$6,"YES","NO"))</f>
        <v/>
      </c>
      <c r="C589" s="3" t="str">
        <f>IF(ISBLANK('Monitor Data'!D589),"",IF('Monitor Data'!D589&gt;Statistics!C$6,"YES","NO"))</f>
        <v/>
      </c>
      <c r="D589" s="3" t="str">
        <f>IF(ISBLANK('Monitor Data'!E589),"",IF('Monitor Data'!E589&gt;Statistics!D$6,"YES","NO"))</f>
        <v>NO</v>
      </c>
      <c r="E589" s="3" t="str">
        <f>IF(ISBLANK('Monitor Data'!G589),"",IF('Monitor Data'!G589&gt;Statistics!E$6,"YES","NO"))</f>
        <v>NO</v>
      </c>
      <c r="F589" s="3" t="str">
        <f>IF(ISBLANK('Monitor Data'!H589),"",IF('Monitor Data'!H589&gt;Statistics!F$6,"YES","NO"))</f>
        <v/>
      </c>
      <c r="G589" s="3" t="str">
        <f>IF(ISBLANK('Monitor Data'!J589),"",IF('Monitor Data'!J589&gt;Statistics!G$6,"YES","NO"))</f>
        <v/>
      </c>
      <c r="H589" s="3" t="str">
        <f>IF(ISBLANK('Monitor Data'!L589),"",IF('Monitor Data'!L589&gt;Statistics!H$6,"YES","NO"))</f>
        <v/>
      </c>
      <c r="I589" s="3" t="str">
        <f>IF(ISBLANK('Monitor Data'!M589),"",IF('Monitor Data'!M589&gt;Statistics!I$6,"YES","NO"))</f>
        <v>NO</v>
      </c>
      <c r="J589" s="3" t="str">
        <f>IF(ISBLANK('Monitor Data'!O589),"",IF('Monitor Data'!O589&gt;Statistics!J$6,"YES","NO"))</f>
        <v/>
      </c>
      <c r="K589" s="3" t="str">
        <f>IF(ISBLANK('Monitor Data'!P589),"",IF('Monitor Data'!P589&gt;Statistics!K$6,"YES","NO"))</f>
        <v>NO</v>
      </c>
      <c r="L589" s="3" t="str">
        <f>IF(ISBLANK('Monitor Data'!Q589),"",IF('Monitor Data'!Q589&gt;Statistics!L$6,"YES","NO"))</f>
        <v/>
      </c>
      <c r="M589" s="3" t="str">
        <f>IF(ISBLANK('Monitor Data'!R589),"",IF('Monitor Data'!R589&gt;Statistics!M$6,"YES","NO"))</f>
        <v/>
      </c>
      <c r="N589" s="3" t="str">
        <f>IF(ISBLANK('Monitor Data'!S589),"",IF('Monitor Data'!S589&gt;Statistics!N$6,"YES","NO"))</f>
        <v/>
      </c>
    </row>
    <row r="590" spans="1:14" x14ac:dyDescent="0.25">
      <c r="A590" s="8">
        <v>44785</v>
      </c>
      <c r="B590" s="3" t="str">
        <f>IF(ISBLANK('Monitor Data'!B590),"",IF('Monitor Data'!B590&gt;Statistics!B$6,"YES","NO"))</f>
        <v>NO</v>
      </c>
      <c r="C590" s="3" t="str">
        <f>IF(ISBLANK('Monitor Data'!D590),"",IF('Monitor Data'!D590&gt;Statistics!C$6,"YES","NO"))</f>
        <v>NO</v>
      </c>
      <c r="D590" s="3" t="str">
        <f>IF(ISBLANK('Monitor Data'!E590),"",IF('Monitor Data'!E590&gt;Statistics!D$6,"YES","NO"))</f>
        <v>NO</v>
      </c>
      <c r="E590" s="3" t="str">
        <f>IF(ISBLANK('Monitor Data'!G590),"",IF('Monitor Data'!G590&gt;Statistics!E$6,"YES","NO"))</f>
        <v>NO</v>
      </c>
      <c r="F590" s="3" t="str">
        <f>IF(ISBLANK('Monitor Data'!H590),"",IF('Monitor Data'!H590&gt;Statistics!F$6,"YES","NO"))</f>
        <v>NO</v>
      </c>
      <c r="G590" s="3" t="str">
        <f>IF(ISBLANK('Monitor Data'!J590),"",IF('Monitor Data'!J590&gt;Statistics!G$6,"YES","NO"))</f>
        <v>NO</v>
      </c>
      <c r="H590" s="3" t="str">
        <f>IF(ISBLANK('Monitor Data'!L590),"",IF('Monitor Data'!L590&gt;Statistics!H$6,"YES","NO"))</f>
        <v>NO</v>
      </c>
      <c r="I590" s="3" t="str">
        <f>IF(ISBLANK('Monitor Data'!M590),"",IF('Monitor Data'!M590&gt;Statistics!I$6,"YES","NO"))</f>
        <v>NO</v>
      </c>
      <c r="J590" s="3" t="str">
        <f>IF(ISBLANK('Monitor Data'!O590),"",IF('Monitor Data'!O590&gt;Statistics!J$6,"YES","NO"))</f>
        <v>NO</v>
      </c>
      <c r="K590" s="3" t="str">
        <f>IF(ISBLANK('Monitor Data'!P590),"",IF('Monitor Data'!P590&gt;Statistics!K$6,"YES","NO"))</f>
        <v>NO</v>
      </c>
      <c r="L590" s="3" t="str">
        <f>IF(ISBLANK('Monitor Data'!Q590),"",IF('Monitor Data'!Q590&gt;Statistics!L$6,"YES","NO"))</f>
        <v>NO</v>
      </c>
      <c r="M590" s="3" t="str">
        <f>IF(ISBLANK('Monitor Data'!R590),"",IF('Monitor Data'!R590&gt;Statistics!M$6,"YES","NO"))</f>
        <v>NO</v>
      </c>
      <c r="N590" s="3" t="str">
        <f>IF(ISBLANK('Monitor Data'!S590),"",IF('Monitor Data'!S590&gt;Statistics!N$6,"YES","NO"))</f>
        <v>NO</v>
      </c>
    </row>
    <row r="591" spans="1:14" x14ac:dyDescent="0.25">
      <c r="A591" s="8">
        <v>44786</v>
      </c>
      <c r="B591" s="3" t="str">
        <f>IF(ISBLANK('Monitor Data'!B591),"",IF('Monitor Data'!B591&gt;Statistics!B$6,"YES","NO"))</f>
        <v/>
      </c>
      <c r="C591" s="3" t="str">
        <f>IF(ISBLANK('Monitor Data'!D591),"",IF('Monitor Data'!D591&gt;Statistics!C$6,"YES","NO"))</f>
        <v/>
      </c>
      <c r="D591" s="3" t="str">
        <f>IF(ISBLANK('Monitor Data'!E591),"",IF('Monitor Data'!E591&gt;Statistics!D$6,"YES","NO"))</f>
        <v>NO</v>
      </c>
      <c r="E591" s="3" t="str">
        <f>IF(ISBLANK('Monitor Data'!G591),"",IF('Monitor Data'!G591&gt;Statistics!E$6,"YES","NO"))</f>
        <v>NO</v>
      </c>
      <c r="F591" s="3" t="str">
        <f>IF(ISBLANK('Monitor Data'!H591),"",IF('Monitor Data'!H591&gt;Statistics!F$6,"YES","NO"))</f>
        <v/>
      </c>
      <c r="G591" s="3" t="str">
        <f>IF(ISBLANK('Monitor Data'!J591),"",IF('Monitor Data'!J591&gt;Statistics!G$6,"YES","NO"))</f>
        <v/>
      </c>
      <c r="H591" s="3" t="str">
        <f>IF(ISBLANK('Monitor Data'!L591),"",IF('Monitor Data'!L591&gt;Statistics!H$6,"YES","NO"))</f>
        <v/>
      </c>
      <c r="I591" s="3" t="str">
        <f>IF(ISBLANK('Monitor Data'!M591),"",IF('Monitor Data'!M591&gt;Statistics!I$6,"YES","NO"))</f>
        <v>NO</v>
      </c>
      <c r="J591" s="3" t="str">
        <f>IF(ISBLANK('Monitor Data'!O591),"",IF('Monitor Data'!O591&gt;Statistics!J$6,"YES","NO"))</f>
        <v/>
      </c>
      <c r="K591" s="3" t="str">
        <f>IF(ISBLANK('Monitor Data'!P591),"",IF('Monitor Data'!P591&gt;Statistics!K$6,"YES","NO"))</f>
        <v>NO</v>
      </c>
      <c r="L591" s="3" t="str">
        <f>IF(ISBLANK('Monitor Data'!Q591),"",IF('Monitor Data'!Q591&gt;Statistics!L$6,"YES","NO"))</f>
        <v/>
      </c>
      <c r="M591" s="3" t="str">
        <f>IF(ISBLANK('Monitor Data'!R591),"",IF('Monitor Data'!R591&gt;Statistics!M$6,"YES","NO"))</f>
        <v/>
      </c>
      <c r="N591" s="3" t="str">
        <f>IF(ISBLANK('Monitor Data'!S591),"",IF('Monitor Data'!S591&gt;Statistics!N$6,"YES","NO"))</f>
        <v/>
      </c>
    </row>
    <row r="592" spans="1:14" x14ac:dyDescent="0.25">
      <c r="A592" s="8">
        <v>44787</v>
      </c>
      <c r="B592" s="3" t="str">
        <f>IF(ISBLANK('Monitor Data'!B592),"",IF('Monitor Data'!B592&gt;Statistics!B$6,"YES","NO"))</f>
        <v/>
      </c>
      <c r="C592" s="3" t="str">
        <f>IF(ISBLANK('Monitor Data'!D592),"",IF('Monitor Data'!D592&gt;Statistics!C$6,"YES","NO"))</f>
        <v/>
      </c>
      <c r="D592" s="3" t="str">
        <f>IF(ISBLANK('Monitor Data'!E592),"",IF('Monitor Data'!E592&gt;Statistics!D$6,"YES","NO"))</f>
        <v>NO</v>
      </c>
      <c r="E592" s="3" t="str">
        <f>IF(ISBLANK('Monitor Data'!G592),"",IF('Monitor Data'!G592&gt;Statistics!E$6,"YES","NO"))</f>
        <v>NO</v>
      </c>
      <c r="F592" s="3" t="str">
        <f>IF(ISBLANK('Monitor Data'!H592),"",IF('Monitor Data'!H592&gt;Statistics!F$6,"YES","NO"))</f>
        <v/>
      </c>
      <c r="G592" s="3" t="str">
        <f>IF(ISBLANK('Monitor Data'!J592),"",IF('Monitor Data'!J592&gt;Statistics!G$6,"YES","NO"))</f>
        <v/>
      </c>
      <c r="H592" s="3" t="str">
        <f>IF(ISBLANK('Monitor Data'!L592),"",IF('Monitor Data'!L592&gt;Statistics!H$6,"YES","NO"))</f>
        <v/>
      </c>
      <c r="I592" s="3" t="str">
        <f>IF(ISBLANK('Monitor Data'!M592),"",IF('Monitor Data'!M592&gt;Statistics!I$6,"YES","NO"))</f>
        <v>NO</v>
      </c>
      <c r="J592" s="3" t="str">
        <f>IF(ISBLANK('Monitor Data'!O592),"",IF('Monitor Data'!O592&gt;Statistics!J$6,"YES","NO"))</f>
        <v/>
      </c>
      <c r="K592" s="3" t="str">
        <f>IF(ISBLANK('Monitor Data'!P592),"",IF('Monitor Data'!P592&gt;Statistics!K$6,"YES","NO"))</f>
        <v>NO</v>
      </c>
      <c r="L592" s="3" t="str">
        <f>IF(ISBLANK('Monitor Data'!Q592),"",IF('Monitor Data'!Q592&gt;Statistics!L$6,"YES","NO"))</f>
        <v/>
      </c>
      <c r="M592" s="3" t="str">
        <f>IF(ISBLANK('Monitor Data'!R592),"",IF('Monitor Data'!R592&gt;Statistics!M$6,"YES","NO"))</f>
        <v/>
      </c>
      <c r="N592" s="3" t="str">
        <f>IF(ISBLANK('Monitor Data'!S592),"",IF('Monitor Data'!S592&gt;Statistics!N$6,"YES","NO"))</f>
        <v/>
      </c>
    </row>
    <row r="593" spans="1:14" x14ac:dyDescent="0.25">
      <c r="A593" s="8">
        <v>44788</v>
      </c>
      <c r="B593" s="3" t="str">
        <f>IF(ISBLANK('Monitor Data'!B593),"",IF('Monitor Data'!B593&gt;Statistics!B$6,"YES","NO"))</f>
        <v>NO</v>
      </c>
      <c r="C593" s="3" t="str">
        <f>IF(ISBLANK('Monitor Data'!D593),"",IF('Monitor Data'!D593&gt;Statistics!C$6,"YES","NO"))</f>
        <v>NO</v>
      </c>
      <c r="D593" s="3" t="str">
        <f>IF(ISBLANK('Monitor Data'!E593),"",IF('Monitor Data'!E593&gt;Statistics!D$6,"YES","NO"))</f>
        <v>NO</v>
      </c>
      <c r="E593" s="3" t="str">
        <f>IF(ISBLANK('Monitor Data'!G593),"",IF('Monitor Data'!G593&gt;Statistics!E$6,"YES","NO"))</f>
        <v>NO</v>
      </c>
      <c r="F593" s="3" t="str">
        <f>IF(ISBLANK('Monitor Data'!H593),"",IF('Monitor Data'!H593&gt;Statistics!F$6,"YES","NO"))</f>
        <v>NO</v>
      </c>
      <c r="G593" s="3" t="str">
        <f>IF(ISBLANK('Monitor Data'!J593),"",IF('Monitor Data'!J593&gt;Statistics!G$6,"YES","NO"))</f>
        <v>NO</v>
      </c>
      <c r="H593" s="3" t="str">
        <f>IF(ISBLANK('Monitor Data'!L593),"",IF('Monitor Data'!L593&gt;Statistics!H$6,"YES","NO"))</f>
        <v>NO</v>
      </c>
      <c r="I593" s="3" t="str">
        <f>IF(ISBLANK('Monitor Data'!M593),"",IF('Monitor Data'!M593&gt;Statistics!I$6,"YES","NO"))</f>
        <v>NO</v>
      </c>
      <c r="J593" s="3" t="str">
        <f>IF(ISBLANK('Monitor Data'!O593),"",IF('Monitor Data'!O593&gt;Statistics!J$6,"YES","NO"))</f>
        <v>NO</v>
      </c>
      <c r="K593" s="3" t="str">
        <f>IF(ISBLANK('Monitor Data'!P593),"",IF('Monitor Data'!P593&gt;Statistics!K$6,"YES","NO"))</f>
        <v>NO</v>
      </c>
      <c r="L593" s="3" t="str">
        <f>IF(ISBLANK('Monitor Data'!Q593),"",IF('Monitor Data'!Q593&gt;Statistics!L$6,"YES","NO"))</f>
        <v>NO</v>
      </c>
      <c r="M593" s="3" t="str">
        <f>IF(ISBLANK('Monitor Data'!R593),"",IF('Monitor Data'!R593&gt;Statistics!M$6,"YES","NO"))</f>
        <v>NO</v>
      </c>
      <c r="N593" s="3" t="str">
        <f>IF(ISBLANK('Monitor Data'!S593),"",IF('Monitor Data'!S593&gt;Statistics!N$6,"YES","NO"))</f>
        <v>NO</v>
      </c>
    </row>
    <row r="594" spans="1:14" x14ac:dyDescent="0.25">
      <c r="A594" s="8">
        <v>44789</v>
      </c>
      <c r="B594" s="3" t="str">
        <f>IF(ISBLANK('Monitor Data'!B594),"",IF('Monitor Data'!B594&gt;Statistics!B$6,"YES","NO"))</f>
        <v/>
      </c>
      <c r="C594" s="3" t="str">
        <f>IF(ISBLANK('Monitor Data'!D594),"",IF('Monitor Data'!D594&gt;Statistics!C$6,"YES","NO"))</f>
        <v/>
      </c>
      <c r="D594" s="3" t="str">
        <f>IF(ISBLANK('Monitor Data'!E594),"",IF('Monitor Data'!E594&gt;Statistics!D$6,"YES","NO"))</f>
        <v>NO</v>
      </c>
      <c r="E594" s="3" t="str">
        <f>IF(ISBLANK('Monitor Data'!G594),"",IF('Monitor Data'!G594&gt;Statistics!E$6,"YES","NO"))</f>
        <v>NO</v>
      </c>
      <c r="F594" s="3" t="str">
        <f>IF(ISBLANK('Monitor Data'!H594),"",IF('Monitor Data'!H594&gt;Statistics!F$6,"YES","NO"))</f>
        <v/>
      </c>
      <c r="G594" s="3" t="str">
        <f>IF(ISBLANK('Monitor Data'!J594),"",IF('Monitor Data'!J594&gt;Statistics!G$6,"YES","NO"))</f>
        <v/>
      </c>
      <c r="H594" s="3" t="str">
        <f>IF(ISBLANK('Monitor Data'!L594),"",IF('Monitor Data'!L594&gt;Statistics!H$6,"YES","NO"))</f>
        <v/>
      </c>
      <c r="I594" s="3" t="str">
        <f>IF(ISBLANK('Monitor Data'!M594),"",IF('Monitor Data'!M594&gt;Statistics!I$6,"YES","NO"))</f>
        <v>NO</v>
      </c>
      <c r="J594" s="3" t="str">
        <f>IF(ISBLANK('Monitor Data'!O594),"",IF('Monitor Data'!O594&gt;Statistics!J$6,"YES","NO"))</f>
        <v/>
      </c>
      <c r="K594" s="3" t="str">
        <f>IF(ISBLANK('Monitor Data'!P594),"",IF('Monitor Data'!P594&gt;Statistics!K$6,"YES","NO"))</f>
        <v>NO</v>
      </c>
      <c r="L594" s="3" t="str">
        <f>IF(ISBLANK('Monitor Data'!Q594),"",IF('Monitor Data'!Q594&gt;Statistics!L$6,"YES","NO"))</f>
        <v/>
      </c>
      <c r="M594" s="3" t="str">
        <f>IF(ISBLANK('Monitor Data'!R594),"",IF('Monitor Data'!R594&gt;Statistics!M$6,"YES","NO"))</f>
        <v/>
      </c>
      <c r="N594" s="3" t="str">
        <f>IF(ISBLANK('Monitor Data'!S594),"",IF('Monitor Data'!S594&gt;Statistics!N$6,"YES","NO"))</f>
        <v/>
      </c>
    </row>
    <row r="595" spans="1:14" x14ac:dyDescent="0.25">
      <c r="A595" s="8">
        <v>44790</v>
      </c>
      <c r="B595" s="3" t="str">
        <f>IF(ISBLANK('Monitor Data'!B595),"",IF('Monitor Data'!B595&gt;Statistics!B$6,"YES","NO"))</f>
        <v/>
      </c>
      <c r="C595" s="3" t="str">
        <f>IF(ISBLANK('Monitor Data'!D595),"",IF('Monitor Data'!D595&gt;Statistics!C$6,"YES","NO"))</f>
        <v/>
      </c>
      <c r="D595" s="3" t="str">
        <f>IF(ISBLANK('Monitor Data'!E595),"",IF('Monitor Data'!E595&gt;Statistics!D$6,"YES","NO"))</f>
        <v>NO</v>
      </c>
      <c r="E595" s="3" t="str">
        <f>IF(ISBLANK('Monitor Data'!G595),"",IF('Monitor Data'!G595&gt;Statistics!E$6,"YES","NO"))</f>
        <v>NO</v>
      </c>
      <c r="F595" s="3" t="str">
        <f>IF(ISBLANK('Monitor Data'!H595),"",IF('Monitor Data'!H595&gt;Statistics!F$6,"YES","NO"))</f>
        <v/>
      </c>
      <c r="G595" s="3" t="str">
        <f>IF(ISBLANK('Monitor Data'!J595),"",IF('Monitor Data'!J595&gt;Statistics!G$6,"YES","NO"))</f>
        <v/>
      </c>
      <c r="H595" s="3" t="str">
        <f>IF(ISBLANK('Monitor Data'!L595),"",IF('Monitor Data'!L595&gt;Statistics!H$6,"YES","NO"))</f>
        <v/>
      </c>
      <c r="I595" s="3" t="str">
        <f>IF(ISBLANK('Monitor Data'!M595),"",IF('Monitor Data'!M595&gt;Statistics!I$6,"YES","NO"))</f>
        <v>NO</v>
      </c>
      <c r="J595" s="3" t="str">
        <f>IF(ISBLANK('Monitor Data'!O595),"",IF('Monitor Data'!O595&gt;Statistics!J$6,"YES","NO"))</f>
        <v/>
      </c>
      <c r="K595" s="3" t="str">
        <f>IF(ISBLANK('Monitor Data'!P595),"",IF('Monitor Data'!P595&gt;Statistics!K$6,"YES","NO"))</f>
        <v>NO</v>
      </c>
      <c r="L595" s="3" t="str">
        <f>IF(ISBLANK('Monitor Data'!Q595),"",IF('Monitor Data'!Q595&gt;Statistics!L$6,"YES","NO"))</f>
        <v/>
      </c>
      <c r="M595" s="3" t="str">
        <f>IF(ISBLANK('Monitor Data'!R595),"",IF('Monitor Data'!R595&gt;Statistics!M$6,"YES","NO"))</f>
        <v/>
      </c>
      <c r="N595" s="3" t="str">
        <f>IF(ISBLANK('Monitor Data'!S595),"",IF('Monitor Data'!S595&gt;Statistics!N$6,"YES","NO"))</f>
        <v/>
      </c>
    </row>
    <row r="596" spans="1:14" x14ac:dyDescent="0.25">
      <c r="A596" s="8">
        <v>44791</v>
      </c>
      <c r="B596" s="3" t="str">
        <f>IF(ISBLANK('Monitor Data'!B596),"",IF('Monitor Data'!B596&gt;Statistics!B$6,"YES","NO"))</f>
        <v>NO</v>
      </c>
      <c r="C596" s="3" t="str">
        <f>IF(ISBLANK('Monitor Data'!D596),"",IF('Monitor Data'!D596&gt;Statistics!C$6,"YES","NO"))</f>
        <v>NO</v>
      </c>
      <c r="D596" s="3" t="str">
        <f>IF(ISBLANK('Monitor Data'!E596),"",IF('Monitor Data'!E596&gt;Statistics!D$6,"YES","NO"))</f>
        <v>NO</v>
      </c>
      <c r="E596" s="3" t="str">
        <f>IF(ISBLANK('Monitor Data'!G596),"",IF('Monitor Data'!G596&gt;Statistics!E$6,"YES","NO"))</f>
        <v>NO</v>
      </c>
      <c r="F596" s="3" t="str">
        <f>IF(ISBLANK('Monitor Data'!H596),"",IF('Monitor Data'!H596&gt;Statistics!F$6,"YES","NO"))</f>
        <v>NO</v>
      </c>
      <c r="G596" s="3" t="str">
        <f>IF(ISBLANK('Monitor Data'!J596),"",IF('Monitor Data'!J596&gt;Statistics!G$6,"YES","NO"))</f>
        <v>NO</v>
      </c>
      <c r="H596" s="3" t="str">
        <f>IF(ISBLANK('Monitor Data'!L596),"",IF('Monitor Data'!L596&gt;Statistics!H$6,"YES","NO"))</f>
        <v>NO</v>
      </c>
      <c r="I596" s="3" t="str">
        <f>IF(ISBLANK('Monitor Data'!M596),"",IF('Monitor Data'!M596&gt;Statistics!I$6,"YES","NO"))</f>
        <v>NO</v>
      </c>
      <c r="J596" s="3" t="str">
        <f>IF(ISBLANK('Monitor Data'!O596),"",IF('Monitor Data'!O596&gt;Statistics!J$6,"YES","NO"))</f>
        <v>NO</v>
      </c>
      <c r="K596" s="3" t="str">
        <f>IF(ISBLANK('Monitor Data'!P596),"",IF('Monitor Data'!P596&gt;Statistics!K$6,"YES","NO"))</f>
        <v>NO</v>
      </c>
      <c r="L596" s="3" t="str">
        <f>IF(ISBLANK('Monitor Data'!Q596),"",IF('Monitor Data'!Q596&gt;Statistics!L$6,"YES","NO"))</f>
        <v>NO</v>
      </c>
      <c r="M596" s="3" t="str">
        <f>IF(ISBLANK('Monitor Data'!R596),"",IF('Monitor Data'!R596&gt;Statistics!M$6,"YES","NO"))</f>
        <v>NO</v>
      </c>
      <c r="N596" s="3" t="str">
        <f>IF(ISBLANK('Monitor Data'!S596),"",IF('Monitor Data'!S596&gt;Statistics!N$6,"YES","NO"))</f>
        <v>NO</v>
      </c>
    </row>
    <row r="597" spans="1:14" x14ac:dyDescent="0.25">
      <c r="A597" s="8">
        <v>44792</v>
      </c>
      <c r="B597" s="3" t="str">
        <f>IF(ISBLANK('Monitor Data'!B597),"",IF('Monitor Data'!B597&gt;Statistics!B$6,"YES","NO"))</f>
        <v/>
      </c>
      <c r="C597" s="3" t="str">
        <f>IF(ISBLANK('Monitor Data'!D597),"",IF('Monitor Data'!D597&gt;Statistics!C$6,"YES","NO"))</f>
        <v/>
      </c>
      <c r="D597" s="3" t="str">
        <f>IF(ISBLANK('Monitor Data'!E597),"",IF('Monitor Data'!E597&gt;Statistics!D$6,"YES","NO"))</f>
        <v>NO</v>
      </c>
      <c r="E597" s="3" t="str">
        <f>IF(ISBLANK('Monitor Data'!G597),"",IF('Monitor Data'!G597&gt;Statistics!E$6,"YES","NO"))</f>
        <v>NO</v>
      </c>
      <c r="F597" s="3" t="str">
        <f>IF(ISBLANK('Monitor Data'!H597),"",IF('Monitor Data'!H597&gt;Statistics!F$6,"YES","NO"))</f>
        <v/>
      </c>
      <c r="G597" s="3" t="str">
        <f>IF(ISBLANK('Monitor Data'!J597),"",IF('Monitor Data'!J597&gt;Statistics!G$6,"YES","NO"))</f>
        <v/>
      </c>
      <c r="H597" s="3" t="str">
        <f>IF(ISBLANK('Monitor Data'!L597),"",IF('Monitor Data'!L597&gt;Statistics!H$6,"YES","NO"))</f>
        <v/>
      </c>
      <c r="I597" s="3" t="str">
        <f>IF(ISBLANK('Monitor Data'!M597),"",IF('Monitor Data'!M597&gt;Statistics!I$6,"YES","NO"))</f>
        <v>NO</v>
      </c>
      <c r="J597" s="3" t="str">
        <f>IF(ISBLANK('Monitor Data'!O597),"",IF('Monitor Data'!O597&gt;Statistics!J$6,"YES","NO"))</f>
        <v/>
      </c>
      <c r="K597" s="3" t="str">
        <f>IF(ISBLANK('Monitor Data'!P597),"",IF('Monitor Data'!P597&gt;Statistics!K$6,"YES","NO"))</f>
        <v>NO</v>
      </c>
      <c r="L597" s="3" t="str">
        <f>IF(ISBLANK('Monitor Data'!Q597),"",IF('Monitor Data'!Q597&gt;Statistics!L$6,"YES","NO"))</f>
        <v/>
      </c>
      <c r="M597" s="3" t="str">
        <f>IF(ISBLANK('Monitor Data'!R597),"",IF('Monitor Data'!R597&gt;Statistics!M$6,"YES","NO"))</f>
        <v/>
      </c>
      <c r="N597" s="3" t="str">
        <f>IF(ISBLANK('Monitor Data'!S597),"",IF('Monitor Data'!S597&gt;Statistics!N$6,"YES","NO"))</f>
        <v/>
      </c>
    </row>
    <row r="598" spans="1:14" x14ac:dyDescent="0.25">
      <c r="A598" s="8">
        <v>44793</v>
      </c>
      <c r="B598" s="3" t="str">
        <f>IF(ISBLANK('Monitor Data'!B598),"",IF('Monitor Data'!B598&gt;Statistics!B$6,"YES","NO"))</f>
        <v/>
      </c>
      <c r="C598" s="3" t="str">
        <f>IF(ISBLANK('Monitor Data'!D598),"",IF('Monitor Data'!D598&gt;Statistics!C$6,"YES","NO"))</f>
        <v/>
      </c>
      <c r="D598" s="3" t="str">
        <f>IF(ISBLANK('Monitor Data'!E598),"",IF('Monitor Data'!E598&gt;Statistics!D$6,"YES","NO"))</f>
        <v>NO</v>
      </c>
      <c r="E598" s="3" t="str">
        <f>IF(ISBLANK('Monitor Data'!G598),"",IF('Monitor Data'!G598&gt;Statistics!E$6,"YES","NO"))</f>
        <v>NO</v>
      </c>
      <c r="F598" s="3" t="str">
        <f>IF(ISBLANK('Monitor Data'!H598),"",IF('Monitor Data'!H598&gt;Statistics!F$6,"YES","NO"))</f>
        <v/>
      </c>
      <c r="G598" s="3" t="str">
        <f>IF(ISBLANK('Monitor Data'!J598),"",IF('Monitor Data'!J598&gt;Statistics!G$6,"YES","NO"))</f>
        <v/>
      </c>
      <c r="H598" s="3" t="str">
        <f>IF(ISBLANK('Monitor Data'!L598),"",IF('Monitor Data'!L598&gt;Statistics!H$6,"YES","NO"))</f>
        <v/>
      </c>
      <c r="I598" s="3" t="str">
        <f>IF(ISBLANK('Monitor Data'!M598),"",IF('Monitor Data'!M598&gt;Statistics!I$6,"YES","NO"))</f>
        <v>NO</v>
      </c>
      <c r="J598" s="3" t="str">
        <f>IF(ISBLANK('Monitor Data'!O598),"",IF('Monitor Data'!O598&gt;Statistics!J$6,"YES","NO"))</f>
        <v/>
      </c>
      <c r="K598" s="3" t="str">
        <f>IF(ISBLANK('Monitor Data'!P598),"",IF('Monitor Data'!P598&gt;Statistics!K$6,"YES","NO"))</f>
        <v>NO</v>
      </c>
      <c r="L598" s="3" t="str">
        <f>IF(ISBLANK('Monitor Data'!Q598),"",IF('Monitor Data'!Q598&gt;Statistics!L$6,"YES","NO"))</f>
        <v/>
      </c>
      <c r="M598" s="3" t="str">
        <f>IF(ISBLANK('Monitor Data'!R598),"",IF('Monitor Data'!R598&gt;Statistics!M$6,"YES","NO"))</f>
        <v/>
      </c>
      <c r="N598" s="3" t="str">
        <f>IF(ISBLANK('Monitor Data'!S598),"",IF('Monitor Data'!S598&gt;Statistics!N$6,"YES","NO"))</f>
        <v/>
      </c>
    </row>
    <row r="599" spans="1:14" x14ac:dyDescent="0.25">
      <c r="A599" s="8">
        <v>44794</v>
      </c>
      <c r="B599" s="3" t="str">
        <f>IF(ISBLANK('Monitor Data'!B599),"",IF('Monitor Data'!B599&gt;Statistics!B$6,"YES","NO"))</f>
        <v>NO</v>
      </c>
      <c r="C599" s="3" t="str">
        <f>IF(ISBLANK('Monitor Data'!D599),"",IF('Monitor Data'!D599&gt;Statistics!C$6,"YES","NO"))</f>
        <v>NO</v>
      </c>
      <c r="D599" s="3" t="str">
        <f>IF(ISBLANK('Monitor Data'!E599),"",IF('Monitor Data'!E599&gt;Statistics!D$6,"YES","NO"))</f>
        <v>NO</v>
      </c>
      <c r="E599" s="3" t="str">
        <f>IF(ISBLANK('Monitor Data'!G599),"",IF('Monitor Data'!G599&gt;Statistics!E$6,"YES","NO"))</f>
        <v>NO</v>
      </c>
      <c r="F599" s="3" t="str">
        <f>IF(ISBLANK('Monitor Data'!H599),"",IF('Monitor Data'!H599&gt;Statistics!F$6,"YES","NO"))</f>
        <v>NO</v>
      </c>
      <c r="G599" s="3" t="str">
        <f>IF(ISBLANK('Monitor Data'!J599),"",IF('Monitor Data'!J599&gt;Statistics!G$6,"YES","NO"))</f>
        <v>NO</v>
      </c>
      <c r="H599" s="3" t="str">
        <f>IF(ISBLANK('Monitor Data'!L599),"",IF('Monitor Data'!L599&gt;Statistics!H$6,"YES","NO"))</f>
        <v>NO</v>
      </c>
      <c r="I599" s="3" t="str">
        <f>IF(ISBLANK('Monitor Data'!M599),"",IF('Monitor Data'!M599&gt;Statistics!I$6,"YES","NO"))</f>
        <v>NO</v>
      </c>
      <c r="J599" s="3" t="str">
        <f>IF(ISBLANK('Monitor Data'!O599),"",IF('Monitor Data'!O599&gt;Statistics!J$6,"YES","NO"))</f>
        <v>NO</v>
      </c>
      <c r="K599" s="3" t="str">
        <f>IF(ISBLANK('Monitor Data'!P599),"",IF('Monitor Data'!P599&gt;Statistics!K$6,"YES","NO"))</f>
        <v>NO</v>
      </c>
      <c r="L599" s="3" t="str">
        <f>IF(ISBLANK('Monitor Data'!Q599),"",IF('Monitor Data'!Q599&gt;Statistics!L$6,"YES","NO"))</f>
        <v>NO</v>
      </c>
      <c r="M599" s="3" t="str">
        <f>IF(ISBLANK('Monitor Data'!R599),"",IF('Monitor Data'!R599&gt;Statistics!M$6,"YES","NO"))</f>
        <v>NO</v>
      </c>
      <c r="N599" s="3" t="str">
        <f>IF(ISBLANK('Monitor Data'!S599),"",IF('Monitor Data'!S599&gt;Statistics!N$6,"YES","NO"))</f>
        <v>NO</v>
      </c>
    </row>
    <row r="600" spans="1:14" x14ac:dyDescent="0.25">
      <c r="A600" s="8">
        <v>44795</v>
      </c>
      <c r="B600" s="3" t="str">
        <f>IF(ISBLANK('Monitor Data'!B600),"",IF('Monitor Data'!B600&gt;Statistics!B$6,"YES","NO"))</f>
        <v/>
      </c>
      <c r="C600" s="3" t="str">
        <f>IF(ISBLANK('Monitor Data'!D600),"",IF('Monitor Data'!D600&gt;Statistics!C$6,"YES","NO"))</f>
        <v/>
      </c>
      <c r="D600" s="3" t="str">
        <f>IF(ISBLANK('Monitor Data'!E600),"",IF('Monitor Data'!E600&gt;Statistics!D$6,"YES","NO"))</f>
        <v>NO</v>
      </c>
      <c r="E600" s="3" t="str">
        <f>IF(ISBLANK('Monitor Data'!G600),"",IF('Monitor Data'!G600&gt;Statistics!E$6,"YES","NO"))</f>
        <v>NO</v>
      </c>
      <c r="F600" s="3" t="str">
        <f>IF(ISBLANK('Monitor Data'!H600),"",IF('Monitor Data'!H600&gt;Statistics!F$6,"YES","NO"))</f>
        <v/>
      </c>
      <c r="G600" s="3" t="str">
        <f>IF(ISBLANK('Monitor Data'!J600),"",IF('Monitor Data'!J600&gt;Statistics!G$6,"YES","NO"))</f>
        <v/>
      </c>
      <c r="H600" s="3" t="str">
        <f>IF(ISBLANK('Monitor Data'!L600),"",IF('Monitor Data'!L600&gt;Statistics!H$6,"YES","NO"))</f>
        <v/>
      </c>
      <c r="I600" s="3" t="str">
        <f>IF(ISBLANK('Monitor Data'!M600),"",IF('Monitor Data'!M600&gt;Statistics!I$6,"YES","NO"))</f>
        <v>NO</v>
      </c>
      <c r="J600" s="3" t="str">
        <f>IF(ISBLANK('Monitor Data'!O600),"",IF('Monitor Data'!O600&gt;Statistics!J$6,"YES","NO"))</f>
        <v/>
      </c>
      <c r="K600" s="3" t="str">
        <f>IF(ISBLANK('Monitor Data'!P600),"",IF('Monitor Data'!P600&gt;Statistics!K$6,"YES","NO"))</f>
        <v>NO</v>
      </c>
      <c r="L600" s="3" t="str">
        <f>IF(ISBLANK('Monitor Data'!Q600),"",IF('Monitor Data'!Q600&gt;Statistics!L$6,"YES","NO"))</f>
        <v/>
      </c>
      <c r="M600" s="3" t="str">
        <f>IF(ISBLANK('Monitor Data'!R600),"",IF('Monitor Data'!R600&gt;Statistics!M$6,"YES","NO"))</f>
        <v/>
      </c>
      <c r="N600" s="3" t="str">
        <f>IF(ISBLANK('Monitor Data'!S600),"",IF('Monitor Data'!S600&gt;Statistics!N$6,"YES","NO"))</f>
        <v/>
      </c>
    </row>
    <row r="601" spans="1:14" x14ac:dyDescent="0.25">
      <c r="A601" s="8">
        <v>44796</v>
      </c>
      <c r="B601" s="3" t="str">
        <f>IF(ISBLANK('Monitor Data'!B601),"",IF('Monitor Data'!B601&gt;Statistics!B$6,"YES","NO"))</f>
        <v/>
      </c>
      <c r="C601" s="3" t="str">
        <f>IF(ISBLANK('Monitor Data'!D601),"",IF('Monitor Data'!D601&gt;Statistics!C$6,"YES","NO"))</f>
        <v/>
      </c>
      <c r="D601" s="3" t="str">
        <f>IF(ISBLANK('Monitor Data'!E601),"",IF('Monitor Data'!E601&gt;Statistics!D$6,"YES","NO"))</f>
        <v>NO</v>
      </c>
      <c r="E601" s="3" t="str">
        <f>IF(ISBLANK('Monitor Data'!G601),"",IF('Monitor Data'!G601&gt;Statistics!E$6,"YES","NO"))</f>
        <v>NO</v>
      </c>
      <c r="F601" s="3" t="str">
        <f>IF(ISBLANK('Monitor Data'!H601),"",IF('Monitor Data'!H601&gt;Statistics!F$6,"YES","NO"))</f>
        <v/>
      </c>
      <c r="G601" s="3" t="str">
        <f>IF(ISBLANK('Monitor Data'!J601),"",IF('Monitor Data'!J601&gt;Statistics!G$6,"YES","NO"))</f>
        <v/>
      </c>
      <c r="H601" s="3" t="str">
        <f>IF(ISBLANK('Monitor Data'!L601),"",IF('Monitor Data'!L601&gt;Statistics!H$6,"YES","NO"))</f>
        <v/>
      </c>
      <c r="I601" s="3" t="str">
        <f>IF(ISBLANK('Monitor Data'!M601),"",IF('Monitor Data'!M601&gt;Statistics!I$6,"YES","NO"))</f>
        <v>NO</v>
      </c>
      <c r="J601" s="3" t="str">
        <f>IF(ISBLANK('Monitor Data'!O601),"",IF('Monitor Data'!O601&gt;Statistics!J$6,"YES","NO"))</f>
        <v/>
      </c>
      <c r="K601" s="3" t="str">
        <f>IF(ISBLANK('Monitor Data'!P601),"",IF('Monitor Data'!P601&gt;Statistics!K$6,"YES","NO"))</f>
        <v>NO</v>
      </c>
      <c r="L601" s="3" t="str">
        <f>IF(ISBLANK('Monitor Data'!Q601),"",IF('Monitor Data'!Q601&gt;Statistics!L$6,"YES","NO"))</f>
        <v/>
      </c>
      <c r="M601" s="3" t="str">
        <f>IF(ISBLANK('Monitor Data'!R601),"",IF('Monitor Data'!R601&gt;Statistics!M$6,"YES","NO"))</f>
        <v/>
      </c>
      <c r="N601" s="3" t="str">
        <f>IF(ISBLANK('Monitor Data'!S601),"",IF('Monitor Data'!S601&gt;Statistics!N$6,"YES","NO"))</f>
        <v/>
      </c>
    </row>
    <row r="602" spans="1:14" x14ac:dyDescent="0.25">
      <c r="A602" s="8">
        <v>44797</v>
      </c>
      <c r="B602" s="3" t="str">
        <f>IF(ISBLANK('Monitor Data'!B602),"",IF('Monitor Data'!B602&gt;Statistics!B$6,"YES","NO"))</f>
        <v>NO</v>
      </c>
      <c r="C602" s="3" t="str">
        <f>IF(ISBLANK('Monitor Data'!D602),"",IF('Monitor Data'!D602&gt;Statistics!C$6,"YES","NO"))</f>
        <v>NO</v>
      </c>
      <c r="D602" s="3" t="str">
        <f>IF(ISBLANK('Monitor Data'!E602),"",IF('Monitor Data'!E602&gt;Statistics!D$6,"YES","NO"))</f>
        <v>NO</v>
      </c>
      <c r="E602" s="3" t="str">
        <f>IF(ISBLANK('Monitor Data'!G602),"",IF('Monitor Data'!G602&gt;Statistics!E$6,"YES","NO"))</f>
        <v>NO</v>
      </c>
      <c r="F602" s="3" t="str">
        <f>IF(ISBLANK('Monitor Data'!H602),"",IF('Monitor Data'!H602&gt;Statistics!F$6,"YES","NO"))</f>
        <v>NO</v>
      </c>
      <c r="G602" s="3" t="str">
        <f>IF(ISBLANK('Monitor Data'!J602),"",IF('Monitor Data'!J602&gt;Statistics!G$6,"YES","NO"))</f>
        <v>NO</v>
      </c>
      <c r="H602" s="3" t="str">
        <f>IF(ISBLANK('Monitor Data'!L602),"",IF('Monitor Data'!L602&gt;Statistics!H$6,"YES","NO"))</f>
        <v>NO</v>
      </c>
      <c r="I602" s="3" t="str">
        <f>IF(ISBLANK('Monitor Data'!M602),"",IF('Monitor Data'!M602&gt;Statistics!I$6,"YES","NO"))</f>
        <v>NO</v>
      </c>
      <c r="J602" s="3" t="str">
        <f>IF(ISBLANK('Monitor Data'!O602),"",IF('Monitor Data'!O602&gt;Statistics!J$6,"YES","NO"))</f>
        <v>NO</v>
      </c>
      <c r="K602" s="3" t="str">
        <f>IF(ISBLANK('Monitor Data'!P602),"",IF('Monitor Data'!P602&gt;Statistics!K$6,"YES","NO"))</f>
        <v>NO</v>
      </c>
      <c r="L602" s="3" t="str">
        <f>IF(ISBLANK('Monitor Data'!Q602),"",IF('Monitor Data'!Q602&gt;Statistics!L$6,"YES","NO"))</f>
        <v>NO</v>
      </c>
      <c r="M602" s="3" t="str">
        <f>IF(ISBLANK('Monitor Data'!R602),"",IF('Monitor Data'!R602&gt;Statistics!M$6,"YES","NO"))</f>
        <v>NO</v>
      </c>
      <c r="N602" s="3" t="str">
        <f>IF(ISBLANK('Monitor Data'!S602),"",IF('Monitor Data'!S602&gt;Statistics!N$6,"YES","NO"))</f>
        <v>NO</v>
      </c>
    </row>
    <row r="603" spans="1:14" x14ac:dyDescent="0.25">
      <c r="A603" s="8">
        <v>44798</v>
      </c>
      <c r="B603" s="3" t="str">
        <f>IF(ISBLANK('Monitor Data'!B603),"",IF('Monitor Data'!B603&gt;Statistics!B$6,"YES","NO"))</f>
        <v/>
      </c>
      <c r="C603" s="3" t="str">
        <f>IF(ISBLANK('Monitor Data'!D603),"",IF('Monitor Data'!D603&gt;Statistics!C$6,"YES","NO"))</f>
        <v/>
      </c>
      <c r="D603" s="3" t="str">
        <f>IF(ISBLANK('Monitor Data'!E603),"",IF('Monitor Data'!E603&gt;Statistics!D$6,"YES","NO"))</f>
        <v>NO</v>
      </c>
      <c r="E603" s="3" t="str">
        <f>IF(ISBLANK('Monitor Data'!G603),"",IF('Monitor Data'!G603&gt;Statistics!E$6,"YES","NO"))</f>
        <v>NO</v>
      </c>
      <c r="F603" s="3" t="str">
        <f>IF(ISBLANK('Monitor Data'!H603),"",IF('Monitor Data'!H603&gt;Statistics!F$6,"YES","NO"))</f>
        <v/>
      </c>
      <c r="G603" s="3" t="str">
        <f>IF(ISBLANK('Monitor Data'!J603),"",IF('Monitor Data'!J603&gt;Statistics!G$6,"YES","NO"))</f>
        <v/>
      </c>
      <c r="H603" s="3" t="str">
        <f>IF(ISBLANK('Monitor Data'!L603),"",IF('Monitor Data'!L603&gt;Statistics!H$6,"YES","NO"))</f>
        <v/>
      </c>
      <c r="I603" s="3" t="str">
        <f>IF(ISBLANK('Monitor Data'!M603),"",IF('Monitor Data'!M603&gt;Statistics!I$6,"YES","NO"))</f>
        <v>NO</v>
      </c>
      <c r="J603" s="3" t="str">
        <f>IF(ISBLANK('Monitor Data'!O603),"",IF('Monitor Data'!O603&gt;Statistics!J$6,"YES","NO"))</f>
        <v/>
      </c>
      <c r="K603" s="3" t="str">
        <f>IF(ISBLANK('Monitor Data'!P603),"",IF('Monitor Data'!P603&gt;Statistics!K$6,"YES","NO"))</f>
        <v>NO</v>
      </c>
      <c r="L603" s="3" t="str">
        <f>IF(ISBLANK('Monitor Data'!Q603),"",IF('Monitor Data'!Q603&gt;Statistics!L$6,"YES","NO"))</f>
        <v/>
      </c>
      <c r="M603" s="3" t="str">
        <f>IF(ISBLANK('Monitor Data'!R603),"",IF('Monitor Data'!R603&gt;Statistics!M$6,"YES","NO"))</f>
        <v/>
      </c>
      <c r="N603" s="3" t="str">
        <f>IF(ISBLANK('Monitor Data'!S603),"",IF('Monitor Data'!S603&gt;Statistics!N$6,"YES","NO"))</f>
        <v/>
      </c>
    </row>
    <row r="604" spans="1:14" x14ac:dyDescent="0.25">
      <c r="A604" s="8">
        <v>44799</v>
      </c>
      <c r="B604" s="3" t="str">
        <f>IF(ISBLANK('Monitor Data'!B604),"",IF('Monitor Data'!B604&gt;Statistics!B$6,"YES","NO"))</f>
        <v/>
      </c>
      <c r="C604" s="3" t="str">
        <f>IF(ISBLANK('Monitor Data'!D604),"",IF('Monitor Data'!D604&gt;Statistics!C$6,"YES","NO"))</f>
        <v/>
      </c>
      <c r="D604" s="3" t="str">
        <f>IF(ISBLANK('Monitor Data'!E604),"",IF('Monitor Data'!E604&gt;Statistics!D$6,"YES","NO"))</f>
        <v>NO</v>
      </c>
      <c r="E604" s="3" t="str">
        <f>IF(ISBLANK('Monitor Data'!G604),"",IF('Monitor Data'!G604&gt;Statistics!E$6,"YES","NO"))</f>
        <v>NO</v>
      </c>
      <c r="F604" s="3" t="str">
        <f>IF(ISBLANK('Monitor Data'!H604),"",IF('Monitor Data'!H604&gt;Statistics!F$6,"YES","NO"))</f>
        <v/>
      </c>
      <c r="G604" s="3" t="str">
        <f>IF(ISBLANK('Monitor Data'!J604),"",IF('Monitor Data'!J604&gt;Statistics!G$6,"YES","NO"))</f>
        <v/>
      </c>
      <c r="H604" s="3" t="str">
        <f>IF(ISBLANK('Monitor Data'!L604),"",IF('Monitor Data'!L604&gt;Statistics!H$6,"YES","NO"))</f>
        <v/>
      </c>
      <c r="I604" s="3" t="str">
        <f>IF(ISBLANK('Monitor Data'!M604),"",IF('Monitor Data'!M604&gt;Statistics!I$6,"YES","NO"))</f>
        <v>NO</v>
      </c>
      <c r="J604" s="3" t="str">
        <f>IF(ISBLANK('Monitor Data'!O604),"",IF('Monitor Data'!O604&gt;Statistics!J$6,"YES","NO"))</f>
        <v/>
      </c>
      <c r="K604" s="3" t="str">
        <f>IF(ISBLANK('Monitor Data'!P604),"",IF('Monitor Data'!P604&gt;Statistics!K$6,"YES","NO"))</f>
        <v>NO</v>
      </c>
      <c r="L604" s="3" t="str">
        <f>IF(ISBLANK('Monitor Data'!Q604),"",IF('Monitor Data'!Q604&gt;Statistics!L$6,"YES","NO"))</f>
        <v/>
      </c>
      <c r="M604" s="3" t="str">
        <f>IF(ISBLANK('Monitor Data'!R604),"",IF('Monitor Data'!R604&gt;Statistics!M$6,"YES","NO"))</f>
        <v/>
      </c>
      <c r="N604" s="3" t="str">
        <f>IF(ISBLANK('Monitor Data'!S604),"",IF('Monitor Data'!S604&gt;Statistics!N$6,"YES","NO"))</f>
        <v/>
      </c>
    </row>
    <row r="605" spans="1:14" x14ac:dyDescent="0.25">
      <c r="A605" s="8">
        <v>44800</v>
      </c>
      <c r="B605" s="3" t="str">
        <f>IF(ISBLANK('Monitor Data'!B605),"",IF('Monitor Data'!B605&gt;Statistics!B$6,"YES","NO"))</f>
        <v>NO</v>
      </c>
      <c r="C605" s="3" t="str">
        <f>IF(ISBLANK('Monitor Data'!D605),"",IF('Monitor Data'!D605&gt;Statistics!C$6,"YES","NO"))</f>
        <v>NO</v>
      </c>
      <c r="D605" s="3" t="str">
        <f>IF(ISBLANK('Monitor Data'!E605),"",IF('Monitor Data'!E605&gt;Statistics!D$6,"YES","NO"))</f>
        <v>NO</v>
      </c>
      <c r="E605" s="3" t="str">
        <f>IF(ISBLANK('Monitor Data'!G605),"",IF('Monitor Data'!G605&gt;Statistics!E$6,"YES","NO"))</f>
        <v>NO</v>
      </c>
      <c r="F605" s="3" t="str">
        <f>IF(ISBLANK('Monitor Data'!H605),"",IF('Monitor Data'!H605&gt;Statistics!F$6,"YES","NO"))</f>
        <v>NO</v>
      </c>
      <c r="G605" s="3" t="str">
        <f>IF(ISBLANK('Monitor Data'!J605),"",IF('Monitor Data'!J605&gt;Statistics!G$6,"YES","NO"))</f>
        <v>NO</v>
      </c>
      <c r="H605" s="3" t="str">
        <f>IF(ISBLANK('Monitor Data'!L605),"",IF('Monitor Data'!L605&gt;Statistics!H$6,"YES","NO"))</f>
        <v>NO</v>
      </c>
      <c r="I605" s="3" t="str">
        <f>IF(ISBLANK('Monitor Data'!M605),"",IF('Monitor Data'!M605&gt;Statistics!I$6,"YES","NO"))</f>
        <v>NO</v>
      </c>
      <c r="J605" s="3" t="str">
        <f>IF(ISBLANK('Monitor Data'!O605),"",IF('Monitor Data'!O605&gt;Statistics!J$6,"YES","NO"))</f>
        <v>NO</v>
      </c>
      <c r="K605" s="3" t="str">
        <f>IF(ISBLANK('Monitor Data'!P605),"",IF('Monitor Data'!P605&gt;Statistics!K$6,"YES","NO"))</f>
        <v>NO</v>
      </c>
      <c r="L605" s="3" t="str">
        <f>IF(ISBLANK('Monitor Data'!Q605),"",IF('Monitor Data'!Q605&gt;Statistics!L$6,"YES","NO"))</f>
        <v>NO</v>
      </c>
      <c r="M605" s="3" t="str">
        <f>IF(ISBLANK('Monitor Data'!R605),"",IF('Monitor Data'!R605&gt;Statistics!M$6,"YES","NO"))</f>
        <v>NO</v>
      </c>
      <c r="N605" s="3" t="str">
        <f>IF(ISBLANK('Monitor Data'!S605),"",IF('Monitor Data'!S605&gt;Statistics!N$6,"YES","NO"))</f>
        <v>NO</v>
      </c>
    </row>
    <row r="606" spans="1:14" x14ac:dyDescent="0.25">
      <c r="A606" s="8">
        <v>44801</v>
      </c>
      <c r="B606" s="3" t="str">
        <f>IF(ISBLANK('Monitor Data'!B606),"",IF('Monitor Data'!B606&gt;Statistics!B$6,"YES","NO"))</f>
        <v/>
      </c>
      <c r="C606" s="3" t="str">
        <f>IF(ISBLANK('Monitor Data'!D606),"",IF('Monitor Data'!D606&gt;Statistics!C$6,"YES","NO"))</f>
        <v/>
      </c>
      <c r="D606" s="3" t="str">
        <f>IF(ISBLANK('Monitor Data'!E606),"",IF('Monitor Data'!E606&gt;Statistics!D$6,"YES","NO"))</f>
        <v>NO</v>
      </c>
      <c r="E606" s="3" t="str">
        <f>IF(ISBLANK('Monitor Data'!G606),"",IF('Monitor Data'!G606&gt;Statistics!E$6,"YES","NO"))</f>
        <v>NO</v>
      </c>
      <c r="F606" s="3" t="str">
        <f>IF(ISBLANK('Monitor Data'!H606),"",IF('Monitor Data'!H606&gt;Statistics!F$6,"YES","NO"))</f>
        <v/>
      </c>
      <c r="G606" s="3" t="str">
        <f>IF(ISBLANK('Monitor Data'!J606),"",IF('Monitor Data'!J606&gt;Statistics!G$6,"YES","NO"))</f>
        <v/>
      </c>
      <c r="H606" s="3" t="str">
        <f>IF(ISBLANK('Monitor Data'!L606),"",IF('Monitor Data'!L606&gt;Statistics!H$6,"YES","NO"))</f>
        <v/>
      </c>
      <c r="I606" s="3" t="str">
        <f>IF(ISBLANK('Monitor Data'!M606),"",IF('Monitor Data'!M606&gt;Statistics!I$6,"YES","NO"))</f>
        <v>NO</v>
      </c>
      <c r="J606" s="3" t="str">
        <f>IF(ISBLANK('Monitor Data'!O606),"",IF('Monitor Data'!O606&gt;Statistics!J$6,"YES","NO"))</f>
        <v/>
      </c>
      <c r="K606" s="3" t="str">
        <f>IF(ISBLANK('Monitor Data'!P606),"",IF('Monitor Data'!P606&gt;Statistics!K$6,"YES","NO"))</f>
        <v>NO</v>
      </c>
      <c r="L606" s="3" t="str">
        <f>IF(ISBLANK('Monitor Data'!Q606),"",IF('Monitor Data'!Q606&gt;Statistics!L$6,"YES","NO"))</f>
        <v/>
      </c>
      <c r="M606" s="3" t="str">
        <f>IF(ISBLANK('Monitor Data'!R606),"",IF('Monitor Data'!R606&gt;Statistics!M$6,"YES","NO"))</f>
        <v/>
      </c>
      <c r="N606" s="3" t="str">
        <f>IF(ISBLANK('Monitor Data'!S606),"",IF('Monitor Data'!S606&gt;Statistics!N$6,"YES","NO"))</f>
        <v/>
      </c>
    </row>
    <row r="607" spans="1:14" x14ac:dyDescent="0.25">
      <c r="A607" s="8">
        <v>44802</v>
      </c>
      <c r="B607" s="3" t="str">
        <f>IF(ISBLANK('Monitor Data'!B607),"",IF('Monitor Data'!B607&gt;Statistics!B$6,"YES","NO"))</f>
        <v/>
      </c>
      <c r="C607" s="3" t="str">
        <f>IF(ISBLANK('Monitor Data'!D607),"",IF('Monitor Data'!D607&gt;Statistics!C$6,"YES","NO"))</f>
        <v/>
      </c>
      <c r="D607" s="3" t="str">
        <f>IF(ISBLANK('Monitor Data'!E607),"",IF('Monitor Data'!E607&gt;Statistics!D$6,"YES","NO"))</f>
        <v>NO</v>
      </c>
      <c r="E607" s="3" t="str">
        <f>IF(ISBLANK('Monitor Data'!G607),"",IF('Monitor Data'!G607&gt;Statistics!E$6,"YES","NO"))</f>
        <v>NO</v>
      </c>
      <c r="F607" s="3" t="str">
        <f>IF(ISBLANK('Monitor Data'!H607),"",IF('Monitor Data'!H607&gt;Statistics!F$6,"YES","NO"))</f>
        <v/>
      </c>
      <c r="G607" s="3" t="str">
        <f>IF(ISBLANK('Monitor Data'!J607),"",IF('Monitor Data'!J607&gt;Statistics!G$6,"YES","NO"))</f>
        <v/>
      </c>
      <c r="H607" s="3" t="str">
        <f>IF(ISBLANK('Monitor Data'!L607),"",IF('Monitor Data'!L607&gt;Statistics!H$6,"YES","NO"))</f>
        <v/>
      </c>
      <c r="I607" s="3" t="str">
        <f>IF(ISBLANK('Monitor Data'!M607),"",IF('Monitor Data'!M607&gt;Statistics!I$6,"YES","NO"))</f>
        <v>NO</v>
      </c>
      <c r="J607" s="3" t="str">
        <f>IF(ISBLANK('Monitor Data'!O607),"",IF('Monitor Data'!O607&gt;Statistics!J$6,"YES","NO"))</f>
        <v/>
      </c>
      <c r="K607" s="3" t="str">
        <f>IF(ISBLANK('Monitor Data'!P607),"",IF('Monitor Data'!P607&gt;Statistics!K$6,"YES","NO"))</f>
        <v>NO</v>
      </c>
      <c r="L607" s="3" t="str">
        <f>IF(ISBLANK('Monitor Data'!Q607),"",IF('Monitor Data'!Q607&gt;Statistics!L$6,"YES","NO"))</f>
        <v/>
      </c>
      <c r="M607" s="3" t="str">
        <f>IF(ISBLANK('Monitor Data'!R607),"",IF('Monitor Data'!R607&gt;Statistics!M$6,"YES","NO"))</f>
        <v/>
      </c>
      <c r="N607" s="3" t="str">
        <f>IF(ISBLANK('Monitor Data'!S607),"",IF('Monitor Data'!S607&gt;Statistics!N$6,"YES","NO"))</f>
        <v/>
      </c>
    </row>
    <row r="608" spans="1:14" x14ac:dyDescent="0.25">
      <c r="A608" s="8">
        <v>44803</v>
      </c>
      <c r="B608" s="3" t="str">
        <f>IF(ISBLANK('Monitor Data'!B608),"",IF('Monitor Data'!B608&gt;Statistics!B$6,"YES","NO"))</f>
        <v>NO</v>
      </c>
      <c r="C608" s="3" t="str">
        <f>IF(ISBLANK('Monitor Data'!D608),"",IF('Monitor Data'!D608&gt;Statistics!C$6,"YES","NO"))</f>
        <v>NO</v>
      </c>
      <c r="D608" s="3" t="str">
        <f>IF(ISBLANK('Monitor Data'!E608),"",IF('Monitor Data'!E608&gt;Statistics!D$6,"YES","NO"))</f>
        <v>NO</v>
      </c>
      <c r="E608" s="3" t="str">
        <f>IF(ISBLANK('Monitor Data'!G608),"",IF('Monitor Data'!G608&gt;Statistics!E$6,"YES","NO"))</f>
        <v>NO</v>
      </c>
      <c r="F608" s="3" t="str">
        <f>IF(ISBLANK('Monitor Data'!H608),"",IF('Monitor Data'!H608&gt;Statistics!F$6,"YES","NO"))</f>
        <v>NO</v>
      </c>
      <c r="G608" s="3" t="str">
        <f>IF(ISBLANK('Monitor Data'!J608),"",IF('Monitor Data'!J608&gt;Statistics!G$6,"YES","NO"))</f>
        <v>NO</v>
      </c>
      <c r="H608" s="3" t="str">
        <f>IF(ISBLANK('Monitor Data'!L608),"",IF('Monitor Data'!L608&gt;Statistics!H$6,"YES","NO"))</f>
        <v>NO</v>
      </c>
      <c r="I608" s="3" t="str">
        <f>IF(ISBLANK('Monitor Data'!M608),"",IF('Monitor Data'!M608&gt;Statistics!I$6,"YES","NO"))</f>
        <v>NO</v>
      </c>
      <c r="J608" s="3" t="str">
        <f>IF(ISBLANK('Monitor Data'!O608),"",IF('Monitor Data'!O608&gt;Statistics!J$6,"YES","NO"))</f>
        <v>NO</v>
      </c>
      <c r="K608" s="3" t="str">
        <f>IF(ISBLANK('Monitor Data'!P608),"",IF('Monitor Data'!P608&gt;Statistics!K$6,"YES","NO"))</f>
        <v>NO</v>
      </c>
      <c r="L608" s="3" t="str">
        <f>IF(ISBLANK('Monitor Data'!Q608),"",IF('Monitor Data'!Q608&gt;Statistics!L$6,"YES","NO"))</f>
        <v>NO</v>
      </c>
      <c r="M608" s="3" t="str">
        <f>IF(ISBLANK('Monitor Data'!R608),"",IF('Monitor Data'!R608&gt;Statistics!M$6,"YES","NO"))</f>
        <v>NO</v>
      </c>
      <c r="N608" s="3" t="str">
        <f>IF(ISBLANK('Monitor Data'!S608),"",IF('Monitor Data'!S608&gt;Statistics!N$6,"YES","NO"))</f>
        <v>NO</v>
      </c>
    </row>
    <row r="609" spans="1:14" x14ac:dyDescent="0.25">
      <c r="A609" s="8">
        <v>44804</v>
      </c>
      <c r="B609" s="3" t="str">
        <f>IF(ISBLANK('Monitor Data'!B609),"",IF('Monitor Data'!B609&gt;Statistics!B$6,"YES","NO"))</f>
        <v/>
      </c>
      <c r="C609" s="3" t="str">
        <f>IF(ISBLANK('Monitor Data'!D609),"",IF('Monitor Data'!D609&gt;Statistics!C$6,"YES","NO"))</f>
        <v/>
      </c>
      <c r="D609" s="3" t="str">
        <f>IF(ISBLANK('Monitor Data'!E609),"",IF('Monitor Data'!E609&gt;Statistics!D$6,"YES","NO"))</f>
        <v>NO</v>
      </c>
      <c r="E609" s="3" t="str">
        <f>IF(ISBLANK('Monitor Data'!G609),"",IF('Monitor Data'!G609&gt;Statistics!E$6,"YES","NO"))</f>
        <v>NO</v>
      </c>
      <c r="F609" s="3" t="str">
        <f>IF(ISBLANK('Monitor Data'!H609),"",IF('Monitor Data'!H609&gt;Statistics!F$6,"YES","NO"))</f>
        <v/>
      </c>
      <c r="G609" s="3" t="str">
        <f>IF(ISBLANK('Monitor Data'!J609),"",IF('Monitor Data'!J609&gt;Statistics!G$6,"YES","NO"))</f>
        <v/>
      </c>
      <c r="H609" s="3" t="str">
        <f>IF(ISBLANK('Monitor Data'!L609),"",IF('Monitor Data'!L609&gt;Statistics!H$6,"YES","NO"))</f>
        <v/>
      </c>
      <c r="I609" s="3" t="str">
        <f>IF(ISBLANK('Monitor Data'!M609),"",IF('Monitor Data'!M609&gt;Statistics!I$6,"YES","NO"))</f>
        <v>NO</v>
      </c>
      <c r="J609" s="3" t="str">
        <f>IF(ISBLANK('Monitor Data'!O609),"",IF('Monitor Data'!O609&gt;Statistics!J$6,"YES","NO"))</f>
        <v/>
      </c>
      <c r="K609" s="3" t="str">
        <f>IF(ISBLANK('Monitor Data'!P609),"",IF('Monitor Data'!P609&gt;Statistics!K$6,"YES","NO"))</f>
        <v>NO</v>
      </c>
      <c r="L609" s="3" t="str">
        <f>IF(ISBLANK('Monitor Data'!Q609),"",IF('Monitor Data'!Q609&gt;Statistics!L$6,"YES","NO"))</f>
        <v/>
      </c>
      <c r="M609" s="3" t="str">
        <f>IF(ISBLANK('Monitor Data'!R609),"",IF('Monitor Data'!R609&gt;Statistics!M$6,"YES","NO"))</f>
        <v/>
      </c>
      <c r="N609" s="3" t="str">
        <f>IF(ISBLANK('Monitor Data'!S609),"",IF('Monitor Data'!S609&gt;Statistics!N$6,"YES","NO"))</f>
        <v/>
      </c>
    </row>
    <row r="610" spans="1:14" x14ac:dyDescent="0.25">
      <c r="A610" s="8">
        <v>44805</v>
      </c>
      <c r="B610" s="3" t="str">
        <f>IF(ISBLANK('Monitor Data'!B610),"",IF('Monitor Data'!B610&gt;Statistics!B$6,"YES","NO"))</f>
        <v/>
      </c>
      <c r="C610" s="3" t="str">
        <f>IF(ISBLANK('Monitor Data'!D610),"",IF('Monitor Data'!D610&gt;Statistics!C$6,"YES","NO"))</f>
        <v/>
      </c>
      <c r="D610" s="3" t="str">
        <f>IF(ISBLANK('Monitor Data'!E610),"",IF('Monitor Data'!E610&gt;Statistics!D$6,"YES","NO"))</f>
        <v>NO</v>
      </c>
      <c r="E610" s="3" t="str">
        <f>IF(ISBLANK('Monitor Data'!G610),"",IF('Monitor Data'!G610&gt;Statistics!E$6,"YES","NO"))</f>
        <v>NO</v>
      </c>
      <c r="F610" s="3" t="str">
        <f>IF(ISBLANK('Monitor Data'!H610),"",IF('Monitor Data'!H610&gt;Statistics!F$6,"YES","NO"))</f>
        <v/>
      </c>
      <c r="G610" s="3" t="str">
        <f>IF(ISBLANK('Monitor Data'!J610),"",IF('Monitor Data'!J610&gt;Statistics!G$6,"YES","NO"))</f>
        <v/>
      </c>
      <c r="H610" s="3" t="str">
        <f>IF(ISBLANK('Monitor Data'!L610),"",IF('Monitor Data'!L610&gt;Statistics!H$6,"YES","NO"))</f>
        <v/>
      </c>
      <c r="I610" s="3" t="str">
        <f>IF(ISBLANK('Monitor Data'!M610),"",IF('Monitor Data'!M610&gt;Statistics!I$6,"YES","NO"))</f>
        <v>NO</v>
      </c>
      <c r="J610" s="3" t="str">
        <f>IF(ISBLANK('Monitor Data'!O610),"",IF('Monitor Data'!O610&gt;Statistics!J$6,"YES","NO"))</f>
        <v/>
      </c>
      <c r="K610" s="3" t="str">
        <f>IF(ISBLANK('Monitor Data'!P610),"",IF('Monitor Data'!P610&gt;Statistics!K$6,"YES","NO"))</f>
        <v>NO</v>
      </c>
      <c r="L610" s="3" t="str">
        <f>IF(ISBLANK('Monitor Data'!Q610),"",IF('Monitor Data'!Q610&gt;Statistics!L$6,"YES","NO"))</f>
        <v/>
      </c>
      <c r="M610" s="3" t="str">
        <f>IF(ISBLANK('Monitor Data'!R610),"",IF('Monitor Data'!R610&gt;Statistics!M$6,"YES","NO"))</f>
        <v/>
      </c>
      <c r="N610" s="3" t="str">
        <f>IF(ISBLANK('Monitor Data'!S610),"",IF('Monitor Data'!S610&gt;Statistics!N$6,"YES","NO"))</f>
        <v/>
      </c>
    </row>
    <row r="611" spans="1:14" x14ac:dyDescent="0.25">
      <c r="A611" s="8">
        <v>44806</v>
      </c>
      <c r="B611" s="3" t="str">
        <f>IF(ISBLANK('Monitor Data'!B611),"",IF('Monitor Data'!B611&gt;Statistics!B$6,"YES","NO"))</f>
        <v>NO</v>
      </c>
      <c r="C611" s="3" t="str">
        <f>IF(ISBLANK('Monitor Data'!D611),"",IF('Monitor Data'!D611&gt;Statistics!C$6,"YES","NO"))</f>
        <v>NO</v>
      </c>
      <c r="D611" s="3" t="str">
        <f>IF(ISBLANK('Monitor Data'!E611),"",IF('Monitor Data'!E611&gt;Statistics!D$6,"YES","NO"))</f>
        <v>NO</v>
      </c>
      <c r="E611" s="3" t="str">
        <f>IF(ISBLANK('Monitor Data'!G611),"",IF('Monitor Data'!G611&gt;Statistics!E$6,"YES","NO"))</f>
        <v>NO</v>
      </c>
      <c r="F611" s="3" t="str">
        <f>IF(ISBLANK('Monitor Data'!H611),"",IF('Monitor Data'!H611&gt;Statistics!F$6,"YES","NO"))</f>
        <v>NO</v>
      </c>
      <c r="G611" s="3" t="str">
        <f>IF(ISBLANK('Monitor Data'!J611),"",IF('Monitor Data'!J611&gt;Statistics!G$6,"YES","NO"))</f>
        <v>NO</v>
      </c>
      <c r="H611" s="3" t="str">
        <f>IF(ISBLANK('Monitor Data'!L611),"",IF('Monitor Data'!L611&gt;Statistics!H$6,"YES","NO"))</f>
        <v>NO</v>
      </c>
      <c r="I611" s="3" t="str">
        <f>IF(ISBLANK('Monitor Data'!M611),"",IF('Monitor Data'!M611&gt;Statistics!I$6,"YES","NO"))</f>
        <v>NO</v>
      </c>
      <c r="J611" s="3" t="str">
        <f>IF(ISBLANK('Monitor Data'!O611),"",IF('Monitor Data'!O611&gt;Statistics!J$6,"YES","NO"))</f>
        <v>NO</v>
      </c>
      <c r="K611" s="3" t="str">
        <f>IF(ISBLANK('Monitor Data'!P611),"",IF('Monitor Data'!P611&gt;Statistics!K$6,"YES","NO"))</f>
        <v>NO</v>
      </c>
      <c r="L611" s="3" t="str">
        <f>IF(ISBLANK('Monitor Data'!Q611),"",IF('Monitor Data'!Q611&gt;Statistics!L$6,"YES","NO"))</f>
        <v>NO</v>
      </c>
      <c r="M611" s="3" t="str">
        <f>IF(ISBLANK('Monitor Data'!R611),"",IF('Monitor Data'!R611&gt;Statistics!M$6,"YES","NO"))</f>
        <v>NO</v>
      </c>
      <c r="N611" s="3" t="str">
        <f>IF(ISBLANK('Monitor Data'!S611),"",IF('Monitor Data'!S611&gt;Statistics!N$6,"YES","NO"))</f>
        <v>NO</v>
      </c>
    </row>
    <row r="612" spans="1:14" x14ac:dyDescent="0.25">
      <c r="A612" s="8">
        <v>44807</v>
      </c>
      <c r="B612" s="3" t="str">
        <f>IF(ISBLANK('Monitor Data'!B612),"",IF('Monitor Data'!B612&gt;Statistics!B$6,"YES","NO"))</f>
        <v/>
      </c>
      <c r="C612" s="3" t="str">
        <f>IF(ISBLANK('Monitor Data'!D612),"",IF('Monitor Data'!D612&gt;Statistics!C$6,"YES","NO"))</f>
        <v/>
      </c>
      <c r="D612" s="3" t="str">
        <f>IF(ISBLANK('Monitor Data'!E612),"",IF('Monitor Data'!E612&gt;Statistics!D$6,"YES","NO"))</f>
        <v>NO</v>
      </c>
      <c r="E612" s="3" t="str">
        <f>IF(ISBLANK('Monitor Data'!G612),"",IF('Monitor Data'!G612&gt;Statistics!E$6,"YES","NO"))</f>
        <v>NO</v>
      </c>
      <c r="F612" s="3" t="str">
        <f>IF(ISBLANK('Monitor Data'!H612),"",IF('Monitor Data'!H612&gt;Statistics!F$6,"YES","NO"))</f>
        <v/>
      </c>
      <c r="G612" s="3" t="str">
        <f>IF(ISBLANK('Monitor Data'!J612),"",IF('Monitor Data'!J612&gt;Statistics!G$6,"YES","NO"))</f>
        <v/>
      </c>
      <c r="H612" s="3" t="str">
        <f>IF(ISBLANK('Monitor Data'!L612),"",IF('Monitor Data'!L612&gt;Statistics!H$6,"YES","NO"))</f>
        <v/>
      </c>
      <c r="I612" s="3" t="str">
        <f>IF(ISBLANK('Monitor Data'!M612),"",IF('Monitor Data'!M612&gt;Statistics!I$6,"YES","NO"))</f>
        <v>NO</v>
      </c>
      <c r="J612" s="3" t="str">
        <f>IF(ISBLANK('Monitor Data'!O612),"",IF('Monitor Data'!O612&gt;Statistics!J$6,"YES","NO"))</f>
        <v/>
      </c>
      <c r="K612" s="3" t="str">
        <f>IF(ISBLANK('Monitor Data'!P612),"",IF('Monitor Data'!P612&gt;Statistics!K$6,"YES","NO"))</f>
        <v>NO</v>
      </c>
      <c r="L612" s="3" t="str">
        <f>IF(ISBLANK('Monitor Data'!Q612),"",IF('Monitor Data'!Q612&gt;Statistics!L$6,"YES","NO"))</f>
        <v/>
      </c>
      <c r="M612" s="3" t="str">
        <f>IF(ISBLANK('Monitor Data'!R612),"",IF('Monitor Data'!R612&gt;Statistics!M$6,"YES","NO"))</f>
        <v/>
      </c>
      <c r="N612" s="3" t="str">
        <f>IF(ISBLANK('Monitor Data'!S612),"",IF('Monitor Data'!S612&gt;Statistics!N$6,"YES","NO"))</f>
        <v/>
      </c>
    </row>
    <row r="613" spans="1:14" x14ac:dyDescent="0.25">
      <c r="A613" s="8">
        <v>44808</v>
      </c>
      <c r="B613" s="3" t="str">
        <f>IF(ISBLANK('Monitor Data'!B613),"",IF('Monitor Data'!B613&gt;Statistics!B$6,"YES","NO"))</f>
        <v/>
      </c>
      <c r="C613" s="3" t="str">
        <f>IF(ISBLANK('Monitor Data'!D613),"",IF('Monitor Data'!D613&gt;Statistics!C$6,"YES","NO"))</f>
        <v/>
      </c>
      <c r="D613" s="3" t="str">
        <f>IF(ISBLANK('Monitor Data'!E613),"",IF('Monitor Data'!E613&gt;Statistics!D$6,"YES","NO"))</f>
        <v>NO</v>
      </c>
      <c r="E613" s="3" t="str">
        <f>IF(ISBLANK('Monitor Data'!G613),"",IF('Monitor Data'!G613&gt;Statistics!E$6,"YES","NO"))</f>
        <v>NO</v>
      </c>
      <c r="F613" s="3" t="str">
        <f>IF(ISBLANK('Monitor Data'!H613),"",IF('Monitor Data'!H613&gt;Statistics!F$6,"YES","NO"))</f>
        <v/>
      </c>
      <c r="G613" s="3" t="str">
        <f>IF(ISBLANK('Monitor Data'!J613),"",IF('Monitor Data'!J613&gt;Statistics!G$6,"YES","NO"))</f>
        <v/>
      </c>
      <c r="H613" s="3" t="str">
        <f>IF(ISBLANK('Monitor Data'!L613),"",IF('Monitor Data'!L613&gt;Statistics!H$6,"YES","NO"))</f>
        <v/>
      </c>
      <c r="I613" s="3" t="str">
        <f>IF(ISBLANK('Monitor Data'!M613),"",IF('Monitor Data'!M613&gt;Statistics!I$6,"YES","NO"))</f>
        <v>NO</v>
      </c>
      <c r="J613" s="3" t="str">
        <f>IF(ISBLANK('Monitor Data'!O613),"",IF('Monitor Data'!O613&gt;Statistics!J$6,"YES","NO"))</f>
        <v/>
      </c>
      <c r="K613" s="3" t="str">
        <f>IF(ISBLANK('Monitor Data'!P613),"",IF('Monitor Data'!P613&gt;Statistics!K$6,"YES","NO"))</f>
        <v>NO</v>
      </c>
      <c r="L613" s="3" t="str">
        <f>IF(ISBLANK('Monitor Data'!Q613),"",IF('Monitor Data'!Q613&gt;Statistics!L$6,"YES","NO"))</f>
        <v/>
      </c>
      <c r="M613" s="3" t="str">
        <f>IF(ISBLANK('Monitor Data'!R613),"",IF('Monitor Data'!R613&gt;Statistics!M$6,"YES","NO"))</f>
        <v/>
      </c>
      <c r="N613" s="3" t="str">
        <f>IF(ISBLANK('Monitor Data'!S613),"",IF('Monitor Data'!S613&gt;Statistics!N$6,"YES","NO"))</f>
        <v/>
      </c>
    </row>
    <row r="614" spans="1:14" x14ac:dyDescent="0.25">
      <c r="A614" s="8">
        <v>44809</v>
      </c>
      <c r="B614" s="3" t="str">
        <f>IF(ISBLANK('Monitor Data'!B614),"",IF('Monitor Data'!B614&gt;Statistics!B$6,"YES","NO"))</f>
        <v>NO</v>
      </c>
      <c r="C614" s="3" t="str">
        <f>IF(ISBLANK('Monitor Data'!D614),"",IF('Monitor Data'!D614&gt;Statistics!C$6,"YES","NO"))</f>
        <v>NO</v>
      </c>
      <c r="D614" s="3" t="str">
        <f>IF(ISBLANK('Monitor Data'!E614),"",IF('Monitor Data'!E614&gt;Statistics!D$6,"YES","NO"))</f>
        <v>NO</v>
      </c>
      <c r="E614" s="3" t="str">
        <f>IF(ISBLANK('Monitor Data'!G614),"",IF('Monitor Data'!G614&gt;Statistics!E$6,"YES","NO"))</f>
        <v>NO</v>
      </c>
      <c r="F614" s="3" t="str">
        <f>IF(ISBLANK('Monitor Data'!H614),"",IF('Monitor Data'!H614&gt;Statistics!F$6,"YES","NO"))</f>
        <v>NO</v>
      </c>
      <c r="G614" s="3" t="str">
        <f>IF(ISBLANK('Monitor Data'!J614),"",IF('Monitor Data'!J614&gt;Statistics!G$6,"YES","NO"))</f>
        <v>NO</v>
      </c>
      <c r="H614" s="3" t="str">
        <f>IF(ISBLANK('Monitor Data'!L614),"",IF('Monitor Data'!L614&gt;Statistics!H$6,"YES","NO"))</f>
        <v>NO</v>
      </c>
      <c r="I614" s="3" t="str">
        <f>IF(ISBLANK('Monitor Data'!M614),"",IF('Monitor Data'!M614&gt;Statistics!I$6,"YES","NO"))</f>
        <v>NO</v>
      </c>
      <c r="J614" s="3" t="str">
        <f>IF(ISBLANK('Monitor Data'!O614),"",IF('Monitor Data'!O614&gt;Statistics!J$6,"YES","NO"))</f>
        <v>NO</v>
      </c>
      <c r="K614" s="3" t="str">
        <f>IF(ISBLANK('Monitor Data'!P614),"",IF('Monitor Data'!P614&gt;Statistics!K$6,"YES","NO"))</f>
        <v>NO</v>
      </c>
      <c r="L614" s="3" t="str">
        <f>IF(ISBLANK('Monitor Data'!Q614),"",IF('Monitor Data'!Q614&gt;Statistics!L$6,"YES","NO"))</f>
        <v>NO</v>
      </c>
      <c r="M614" s="3" t="str">
        <f>IF(ISBLANK('Monitor Data'!R614),"",IF('Monitor Data'!R614&gt;Statistics!M$6,"YES","NO"))</f>
        <v>NO</v>
      </c>
      <c r="N614" s="3" t="str">
        <f>IF(ISBLANK('Monitor Data'!S614),"",IF('Monitor Data'!S614&gt;Statistics!N$6,"YES","NO"))</f>
        <v>NO</v>
      </c>
    </row>
    <row r="615" spans="1:14" x14ac:dyDescent="0.25">
      <c r="A615" s="8">
        <v>44810</v>
      </c>
      <c r="B615" s="3" t="str">
        <f>IF(ISBLANK('Monitor Data'!B615),"",IF('Monitor Data'!B615&gt;Statistics!B$6,"YES","NO"))</f>
        <v/>
      </c>
      <c r="C615" s="3" t="str">
        <f>IF(ISBLANK('Monitor Data'!D615),"",IF('Monitor Data'!D615&gt;Statistics!C$6,"YES","NO"))</f>
        <v/>
      </c>
      <c r="D615" s="3" t="str">
        <f>IF(ISBLANK('Monitor Data'!E615),"",IF('Monitor Data'!E615&gt;Statistics!D$6,"YES","NO"))</f>
        <v>NO</v>
      </c>
      <c r="E615" s="3" t="str">
        <f>IF(ISBLANK('Monitor Data'!G615),"",IF('Monitor Data'!G615&gt;Statistics!E$6,"YES","NO"))</f>
        <v>NO</v>
      </c>
      <c r="F615" s="3" t="str">
        <f>IF(ISBLANK('Monitor Data'!H615),"",IF('Monitor Data'!H615&gt;Statistics!F$6,"YES","NO"))</f>
        <v/>
      </c>
      <c r="G615" s="3" t="str">
        <f>IF(ISBLANK('Monitor Data'!J615),"",IF('Monitor Data'!J615&gt;Statistics!G$6,"YES","NO"))</f>
        <v/>
      </c>
      <c r="H615" s="3" t="str">
        <f>IF(ISBLANK('Monitor Data'!L615),"",IF('Monitor Data'!L615&gt;Statistics!H$6,"YES","NO"))</f>
        <v/>
      </c>
      <c r="I615" s="3" t="str">
        <f>IF(ISBLANK('Monitor Data'!M615),"",IF('Monitor Data'!M615&gt;Statistics!I$6,"YES","NO"))</f>
        <v>NO</v>
      </c>
      <c r="J615" s="3" t="str">
        <f>IF(ISBLANK('Monitor Data'!O615),"",IF('Monitor Data'!O615&gt;Statistics!J$6,"YES","NO"))</f>
        <v/>
      </c>
      <c r="K615" s="3" t="str">
        <f>IF(ISBLANK('Monitor Data'!P615),"",IF('Monitor Data'!P615&gt;Statistics!K$6,"YES","NO"))</f>
        <v>NO</v>
      </c>
      <c r="L615" s="3" t="str">
        <f>IF(ISBLANK('Monitor Data'!Q615),"",IF('Monitor Data'!Q615&gt;Statistics!L$6,"YES","NO"))</f>
        <v/>
      </c>
      <c r="M615" s="3" t="str">
        <f>IF(ISBLANK('Monitor Data'!R615),"",IF('Monitor Data'!R615&gt;Statistics!M$6,"YES","NO"))</f>
        <v/>
      </c>
      <c r="N615" s="3" t="str">
        <f>IF(ISBLANK('Monitor Data'!S615),"",IF('Monitor Data'!S615&gt;Statistics!N$6,"YES","NO"))</f>
        <v/>
      </c>
    </row>
    <row r="616" spans="1:14" x14ac:dyDescent="0.25">
      <c r="A616" s="8">
        <v>44811</v>
      </c>
      <c r="B616" s="3" t="str">
        <f>IF(ISBLANK('Monitor Data'!B616),"",IF('Monitor Data'!B616&gt;Statistics!B$6,"YES","NO"))</f>
        <v/>
      </c>
      <c r="C616" s="3" t="str">
        <f>IF(ISBLANK('Monitor Data'!D616),"",IF('Monitor Data'!D616&gt;Statistics!C$6,"YES","NO"))</f>
        <v/>
      </c>
      <c r="D616" s="3" t="str">
        <f>IF(ISBLANK('Monitor Data'!E616),"",IF('Monitor Data'!E616&gt;Statistics!D$6,"YES","NO"))</f>
        <v>NO</v>
      </c>
      <c r="E616" s="3" t="str">
        <f>IF(ISBLANK('Monitor Data'!G616),"",IF('Monitor Data'!G616&gt;Statistics!E$6,"YES","NO"))</f>
        <v>NO</v>
      </c>
      <c r="F616" s="3" t="str">
        <f>IF(ISBLANK('Monitor Data'!H616),"",IF('Monitor Data'!H616&gt;Statistics!F$6,"YES","NO"))</f>
        <v/>
      </c>
      <c r="G616" s="3" t="str">
        <f>IF(ISBLANK('Monitor Data'!J616),"",IF('Monitor Data'!J616&gt;Statistics!G$6,"YES","NO"))</f>
        <v/>
      </c>
      <c r="H616" s="3" t="str">
        <f>IF(ISBLANK('Monitor Data'!L616),"",IF('Monitor Data'!L616&gt;Statistics!H$6,"YES","NO"))</f>
        <v/>
      </c>
      <c r="I616" s="3" t="str">
        <f>IF(ISBLANK('Monitor Data'!M616),"",IF('Monitor Data'!M616&gt;Statistics!I$6,"YES","NO"))</f>
        <v>NO</v>
      </c>
      <c r="J616" s="3" t="str">
        <f>IF(ISBLANK('Monitor Data'!O616),"",IF('Monitor Data'!O616&gt;Statistics!J$6,"YES","NO"))</f>
        <v/>
      </c>
      <c r="K616" s="3" t="str">
        <f>IF(ISBLANK('Monitor Data'!P616),"",IF('Monitor Data'!P616&gt;Statistics!K$6,"YES","NO"))</f>
        <v>NO</v>
      </c>
      <c r="L616" s="3" t="str">
        <f>IF(ISBLANK('Monitor Data'!Q616),"",IF('Monitor Data'!Q616&gt;Statistics!L$6,"YES","NO"))</f>
        <v/>
      </c>
      <c r="M616" s="3" t="str">
        <f>IF(ISBLANK('Monitor Data'!R616),"",IF('Monitor Data'!R616&gt;Statistics!M$6,"YES","NO"))</f>
        <v/>
      </c>
      <c r="N616" s="3" t="str">
        <f>IF(ISBLANK('Monitor Data'!S616),"",IF('Monitor Data'!S616&gt;Statistics!N$6,"YES","NO"))</f>
        <v/>
      </c>
    </row>
    <row r="617" spans="1:14" x14ac:dyDescent="0.25">
      <c r="A617" s="8">
        <v>44812</v>
      </c>
      <c r="B617" s="3" t="str">
        <f>IF(ISBLANK('Monitor Data'!B617),"",IF('Monitor Data'!B617&gt;Statistics!B$6,"YES","NO"))</f>
        <v>NO</v>
      </c>
      <c r="C617" s="3" t="str">
        <f>IF(ISBLANK('Monitor Data'!D617),"",IF('Monitor Data'!D617&gt;Statistics!C$6,"YES","NO"))</f>
        <v>NO</v>
      </c>
      <c r="D617" s="3" t="str">
        <f>IF(ISBLANK('Monitor Data'!E617),"",IF('Monitor Data'!E617&gt;Statistics!D$6,"YES","NO"))</f>
        <v>NO</v>
      </c>
      <c r="E617" s="3" t="str">
        <f>IF(ISBLANK('Monitor Data'!G617),"",IF('Monitor Data'!G617&gt;Statistics!E$6,"YES","NO"))</f>
        <v>NO</v>
      </c>
      <c r="F617" s="3" t="str">
        <f>IF(ISBLANK('Monitor Data'!H617),"",IF('Monitor Data'!H617&gt;Statistics!F$6,"YES","NO"))</f>
        <v>NO</v>
      </c>
      <c r="G617" s="3" t="str">
        <f>IF(ISBLANK('Monitor Data'!J617),"",IF('Monitor Data'!J617&gt;Statistics!G$6,"YES","NO"))</f>
        <v>NO</v>
      </c>
      <c r="H617" s="3" t="str">
        <f>IF(ISBLANK('Monitor Data'!L617),"",IF('Monitor Data'!L617&gt;Statistics!H$6,"YES","NO"))</f>
        <v>NO</v>
      </c>
      <c r="I617" s="3" t="str">
        <f>IF(ISBLANK('Monitor Data'!M617),"",IF('Monitor Data'!M617&gt;Statistics!I$6,"YES","NO"))</f>
        <v>NO</v>
      </c>
      <c r="J617" s="3" t="str">
        <f>IF(ISBLANK('Monitor Data'!O617),"",IF('Monitor Data'!O617&gt;Statistics!J$6,"YES","NO"))</f>
        <v>NO</v>
      </c>
      <c r="K617" s="3" t="str">
        <f>IF(ISBLANK('Monitor Data'!P617),"",IF('Monitor Data'!P617&gt;Statistics!K$6,"YES","NO"))</f>
        <v>NO</v>
      </c>
      <c r="L617" s="3" t="str">
        <f>IF(ISBLANK('Monitor Data'!Q617),"",IF('Monitor Data'!Q617&gt;Statistics!L$6,"YES","NO"))</f>
        <v/>
      </c>
      <c r="M617" s="3" t="str">
        <f>IF(ISBLANK('Monitor Data'!R617),"",IF('Monitor Data'!R617&gt;Statistics!M$6,"YES","NO"))</f>
        <v>NO</v>
      </c>
      <c r="N617" s="3" t="str">
        <f>IF(ISBLANK('Monitor Data'!S617),"",IF('Monitor Data'!S617&gt;Statistics!N$6,"YES","NO"))</f>
        <v>NO</v>
      </c>
    </row>
    <row r="618" spans="1:14" x14ac:dyDescent="0.25">
      <c r="A618" s="8">
        <v>44813</v>
      </c>
      <c r="B618" s="3" t="str">
        <f>IF(ISBLANK('Monitor Data'!B618),"",IF('Monitor Data'!B618&gt;Statistics!B$6,"YES","NO"))</f>
        <v/>
      </c>
      <c r="C618" s="3" t="str">
        <f>IF(ISBLANK('Monitor Data'!D618),"",IF('Monitor Data'!D618&gt;Statistics!C$6,"YES","NO"))</f>
        <v/>
      </c>
      <c r="D618" s="3" t="str">
        <f>IF(ISBLANK('Monitor Data'!E618),"",IF('Monitor Data'!E618&gt;Statistics!D$6,"YES","NO"))</f>
        <v>NO</v>
      </c>
      <c r="E618" s="3" t="str">
        <f>IF(ISBLANK('Monitor Data'!G618),"",IF('Monitor Data'!G618&gt;Statistics!E$6,"YES","NO"))</f>
        <v>NO</v>
      </c>
      <c r="F618" s="3" t="str">
        <f>IF(ISBLANK('Monitor Data'!H618),"",IF('Monitor Data'!H618&gt;Statistics!F$6,"YES","NO"))</f>
        <v/>
      </c>
      <c r="G618" s="3" t="str">
        <f>IF(ISBLANK('Monitor Data'!J618),"",IF('Monitor Data'!J618&gt;Statistics!G$6,"YES","NO"))</f>
        <v/>
      </c>
      <c r="H618" s="3" t="str">
        <f>IF(ISBLANK('Monitor Data'!L618),"",IF('Monitor Data'!L618&gt;Statistics!H$6,"YES","NO"))</f>
        <v/>
      </c>
      <c r="I618" s="3" t="str">
        <f>IF(ISBLANK('Monitor Data'!M618),"",IF('Monitor Data'!M618&gt;Statistics!I$6,"YES","NO"))</f>
        <v>NO</v>
      </c>
      <c r="J618" s="3" t="str">
        <f>IF(ISBLANK('Monitor Data'!O618),"",IF('Monitor Data'!O618&gt;Statistics!J$6,"YES","NO"))</f>
        <v/>
      </c>
      <c r="K618" s="3" t="str">
        <f>IF(ISBLANK('Monitor Data'!P618),"",IF('Monitor Data'!P618&gt;Statistics!K$6,"YES","NO"))</f>
        <v>NO</v>
      </c>
      <c r="L618" s="3" t="str">
        <f>IF(ISBLANK('Monitor Data'!Q618),"",IF('Monitor Data'!Q618&gt;Statistics!L$6,"YES","NO"))</f>
        <v>NO</v>
      </c>
      <c r="M618" s="3" t="str">
        <f>IF(ISBLANK('Monitor Data'!R618),"",IF('Monitor Data'!R618&gt;Statistics!M$6,"YES","NO"))</f>
        <v/>
      </c>
      <c r="N618" s="3" t="str">
        <f>IF(ISBLANK('Monitor Data'!S618),"",IF('Monitor Data'!S618&gt;Statistics!N$6,"YES","NO"))</f>
        <v/>
      </c>
    </row>
    <row r="619" spans="1:14" x14ac:dyDescent="0.25">
      <c r="A619" s="8">
        <v>44814</v>
      </c>
      <c r="B619" s="3" t="str">
        <f>IF(ISBLANK('Monitor Data'!B619),"",IF('Monitor Data'!B619&gt;Statistics!B$6,"YES","NO"))</f>
        <v/>
      </c>
      <c r="C619" s="3" t="str">
        <f>IF(ISBLANK('Monitor Data'!D619),"",IF('Monitor Data'!D619&gt;Statistics!C$6,"YES","NO"))</f>
        <v/>
      </c>
      <c r="D619" s="3" t="str">
        <f>IF(ISBLANK('Monitor Data'!E619),"",IF('Monitor Data'!E619&gt;Statistics!D$6,"YES","NO"))</f>
        <v>NO</v>
      </c>
      <c r="E619" s="3" t="str">
        <f>IF(ISBLANK('Monitor Data'!G619),"",IF('Monitor Data'!G619&gt;Statistics!E$6,"YES","NO"))</f>
        <v>NO</v>
      </c>
      <c r="F619" s="3" t="str">
        <f>IF(ISBLANK('Monitor Data'!H619),"",IF('Monitor Data'!H619&gt;Statistics!F$6,"YES","NO"))</f>
        <v/>
      </c>
      <c r="G619" s="3" t="str">
        <f>IF(ISBLANK('Monitor Data'!J619),"",IF('Monitor Data'!J619&gt;Statistics!G$6,"YES","NO"))</f>
        <v/>
      </c>
      <c r="H619" s="3" t="str">
        <f>IF(ISBLANK('Monitor Data'!L619),"",IF('Monitor Data'!L619&gt;Statistics!H$6,"YES","NO"))</f>
        <v/>
      </c>
      <c r="I619" s="3" t="str">
        <f>IF(ISBLANK('Monitor Data'!M619),"",IF('Monitor Data'!M619&gt;Statistics!I$6,"YES","NO"))</f>
        <v>NO</v>
      </c>
      <c r="J619" s="3" t="str">
        <f>IF(ISBLANK('Monitor Data'!O619),"",IF('Monitor Data'!O619&gt;Statistics!J$6,"YES","NO"))</f>
        <v/>
      </c>
      <c r="K619" s="3" t="str">
        <f>IF(ISBLANK('Monitor Data'!P619),"",IF('Monitor Data'!P619&gt;Statistics!K$6,"YES","NO"))</f>
        <v>NO</v>
      </c>
      <c r="L619" s="3" t="str">
        <f>IF(ISBLANK('Monitor Data'!Q619),"",IF('Monitor Data'!Q619&gt;Statistics!L$6,"YES","NO"))</f>
        <v/>
      </c>
      <c r="M619" s="3" t="str">
        <f>IF(ISBLANK('Monitor Data'!R619),"",IF('Monitor Data'!R619&gt;Statistics!M$6,"YES","NO"))</f>
        <v/>
      </c>
      <c r="N619" s="3" t="str">
        <f>IF(ISBLANK('Monitor Data'!S619),"",IF('Monitor Data'!S619&gt;Statistics!N$6,"YES","NO"))</f>
        <v/>
      </c>
    </row>
    <row r="620" spans="1:14" x14ac:dyDescent="0.25">
      <c r="A620" s="8">
        <v>44815</v>
      </c>
      <c r="B620" s="3" t="str">
        <f>IF(ISBLANK('Monitor Data'!B620),"",IF('Monitor Data'!B620&gt;Statistics!B$6,"YES","NO"))</f>
        <v>NO</v>
      </c>
      <c r="C620" s="3" t="str">
        <f>IF(ISBLANK('Monitor Data'!D620),"",IF('Monitor Data'!D620&gt;Statistics!C$6,"YES","NO"))</f>
        <v>NO</v>
      </c>
      <c r="D620" s="3" t="str">
        <f>IF(ISBLANK('Monitor Data'!E620),"",IF('Monitor Data'!E620&gt;Statistics!D$6,"YES","NO"))</f>
        <v>NO</v>
      </c>
      <c r="E620" s="3" t="str">
        <f>IF(ISBLANK('Monitor Data'!G620),"",IF('Monitor Data'!G620&gt;Statistics!E$6,"YES","NO"))</f>
        <v>NO</v>
      </c>
      <c r="F620" s="3" t="str">
        <f>IF(ISBLANK('Monitor Data'!H620),"",IF('Monitor Data'!H620&gt;Statistics!F$6,"YES","NO"))</f>
        <v>NO</v>
      </c>
      <c r="G620" s="3" t="str">
        <f>IF(ISBLANK('Monitor Data'!J620),"",IF('Monitor Data'!J620&gt;Statistics!G$6,"YES","NO"))</f>
        <v/>
      </c>
      <c r="H620" s="3" t="str">
        <f>IF(ISBLANK('Monitor Data'!L620),"",IF('Monitor Data'!L620&gt;Statistics!H$6,"YES","NO"))</f>
        <v>NO</v>
      </c>
      <c r="I620" s="3" t="str">
        <f>IF(ISBLANK('Monitor Data'!M620),"",IF('Monitor Data'!M620&gt;Statistics!I$6,"YES","NO"))</f>
        <v>NO</v>
      </c>
      <c r="J620" s="3" t="str">
        <f>IF(ISBLANK('Monitor Data'!O620),"",IF('Monitor Data'!O620&gt;Statistics!J$6,"YES","NO"))</f>
        <v>NO</v>
      </c>
      <c r="K620" s="3" t="str">
        <f>IF(ISBLANK('Monitor Data'!P620),"",IF('Monitor Data'!P620&gt;Statistics!K$6,"YES","NO"))</f>
        <v>NO</v>
      </c>
      <c r="L620" s="3" t="str">
        <f>IF(ISBLANK('Monitor Data'!Q620),"",IF('Monitor Data'!Q620&gt;Statistics!L$6,"YES","NO"))</f>
        <v>NO</v>
      </c>
      <c r="M620" s="3" t="str">
        <f>IF(ISBLANK('Monitor Data'!R620),"",IF('Monitor Data'!R620&gt;Statistics!M$6,"YES","NO"))</f>
        <v>NO</v>
      </c>
      <c r="N620" s="3" t="str">
        <f>IF(ISBLANK('Monitor Data'!S620),"",IF('Monitor Data'!S620&gt;Statistics!N$6,"YES","NO"))</f>
        <v>NO</v>
      </c>
    </row>
    <row r="621" spans="1:14" x14ac:dyDescent="0.25">
      <c r="A621" s="8">
        <v>44816</v>
      </c>
      <c r="B621" s="3" t="str">
        <f>IF(ISBLANK('Monitor Data'!B621),"",IF('Monitor Data'!B621&gt;Statistics!B$6,"YES","NO"))</f>
        <v/>
      </c>
      <c r="C621" s="3" t="str">
        <f>IF(ISBLANK('Monitor Data'!D621),"",IF('Monitor Data'!D621&gt;Statistics!C$6,"YES","NO"))</f>
        <v/>
      </c>
      <c r="D621" s="3" t="str">
        <f>IF(ISBLANK('Monitor Data'!E621),"",IF('Monitor Data'!E621&gt;Statistics!D$6,"YES","NO"))</f>
        <v>NO</v>
      </c>
      <c r="E621" s="3" t="str">
        <f>IF(ISBLANK('Monitor Data'!G621),"",IF('Monitor Data'!G621&gt;Statistics!E$6,"YES","NO"))</f>
        <v>NO</v>
      </c>
      <c r="F621" s="3" t="str">
        <f>IF(ISBLANK('Monitor Data'!H621),"",IF('Monitor Data'!H621&gt;Statistics!F$6,"YES","NO"))</f>
        <v/>
      </c>
      <c r="G621" s="3" t="str">
        <f>IF(ISBLANK('Monitor Data'!J621),"",IF('Monitor Data'!J621&gt;Statistics!G$6,"YES","NO"))</f>
        <v/>
      </c>
      <c r="H621" s="3" t="str">
        <f>IF(ISBLANK('Monitor Data'!L621),"",IF('Monitor Data'!L621&gt;Statistics!H$6,"YES","NO"))</f>
        <v/>
      </c>
      <c r="I621" s="3" t="str">
        <f>IF(ISBLANK('Monitor Data'!M621),"",IF('Monitor Data'!M621&gt;Statistics!I$6,"YES","NO"))</f>
        <v>NO</v>
      </c>
      <c r="J621" s="3" t="str">
        <f>IF(ISBLANK('Monitor Data'!O621),"",IF('Monitor Data'!O621&gt;Statistics!J$6,"YES","NO"))</f>
        <v/>
      </c>
      <c r="K621" s="3" t="str">
        <f>IF(ISBLANK('Monitor Data'!P621),"",IF('Monitor Data'!P621&gt;Statistics!K$6,"YES","NO"))</f>
        <v>NO</v>
      </c>
      <c r="L621" s="3" t="str">
        <f>IF(ISBLANK('Monitor Data'!Q621),"",IF('Monitor Data'!Q621&gt;Statistics!L$6,"YES","NO"))</f>
        <v/>
      </c>
      <c r="M621" s="3" t="str">
        <f>IF(ISBLANK('Monitor Data'!R621),"",IF('Monitor Data'!R621&gt;Statistics!M$6,"YES","NO"))</f>
        <v/>
      </c>
      <c r="N621" s="3" t="str">
        <f>IF(ISBLANK('Monitor Data'!S621),"",IF('Monitor Data'!S621&gt;Statistics!N$6,"YES","NO"))</f>
        <v/>
      </c>
    </row>
    <row r="622" spans="1:14" x14ac:dyDescent="0.25">
      <c r="A622" s="8">
        <v>44817</v>
      </c>
      <c r="B622" s="3" t="str">
        <f>IF(ISBLANK('Monitor Data'!B622),"",IF('Monitor Data'!B622&gt;Statistics!B$6,"YES","NO"))</f>
        <v/>
      </c>
      <c r="C622" s="3" t="str">
        <f>IF(ISBLANK('Monitor Data'!D622),"",IF('Monitor Data'!D622&gt;Statistics!C$6,"YES","NO"))</f>
        <v/>
      </c>
      <c r="D622" s="3" t="str">
        <f>IF(ISBLANK('Monitor Data'!E622),"",IF('Monitor Data'!E622&gt;Statistics!D$6,"YES","NO"))</f>
        <v>NO</v>
      </c>
      <c r="E622" s="3" t="str">
        <f>IF(ISBLANK('Monitor Data'!G622),"",IF('Monitor Data'!G622&gt;Statistics!E$6,"YES","NO"))</f>
        <v>NO</v>
      </c>
      <c r="F622" s="3" t="str">
        <f>IF(ISBLANK('Monitor Data'!H622),"",IF('Monitor Data'!H622&gt;Statistics!F$6,"YES","NO"))</f>
        <v/>
      </c>
      <c r="G622" s="3" t="str">
        <f>IF(ISBLANK('Monitor Data'!J622),"",IF('Monitor Data'!J622&gt;Statistics!G$6,"YES","NO"))</f>
        <v>NO</v>
      </c>
      <c r="H622" s="3" t="str">
        <f>IF(ISBLANK('Monitor Data'!L622),"",IF('Monitor Data'!L622&gt;Statistics!H$6,"YES","NO"))</f>
        <v/>
      </c>
      <c r="I622" s="3" t="str">
        <f>IF(ISBLANK('Monitor Data'!M622),"",IF('Monitor Data'!M622&gt;Statistics!I$6,"YES","NO"))</f>
        <v>NO</v>
      </c>
      <c r="J622" s="3" t="str">
        <f>IF(ISBLANK('Monitor Data'!O622),"",IF('Monitor Data'!O622&gt;Statistics!J$6,"YES","NO"))</f>
        <v/>
      </c>
      <c r="K622" s="3" t="str">
        <f>IF(ISBLANK('Monitor Data'!P622),"",IF('Monitor Data'!P622&gt;Statistics!K$6,"YES","NO"))</f>
        <v>NO</v>
      </c>
      <c r="L622" s="3" t="str">
        <f>IF(ISBLANK('Monitor Data'!Q622),"",IF('Monitor Data'!Q622&gt;Statistics!L$6,"YES","NO"))</f>
        <v/>
      </c>
      <c r="M622" s="3" t="str">
        <f>IF(ISBLANK('Monitor Data'!R622),"",IF('Monitor Data'!R622&gt;Statistics!M$6,"YES","NO"))</f>
        <v/>
      </c>
      <c r="N622" s="3" t="str">
        <f>IF(ISBLANK('Monitor Data'!S622),"",IF('Monitor Data'!S622&gt;Statistics!N$6,"YES","NO"))</f>
        <v/>
      </c>
    </row>
    <row r="623" spans="1:14" x14ac:dyDescent="0.25">
      <c r="A623" s="8">
        <v>44818</v>
      </c>
      <c r="B623" s="3" t="str">
        <f>IF(ISBLANK('Monitor Data'!B623),"",IF('Monitor Data'!B623&gt;Statistics!B$6,"YES","NO"))</f>
        <v>NO</v>
      </c>
      <c r="C623" s="3" t="str">
        <f>IF(ISBLANK('Monitor Data'!D623),"",IF('Monitor Data'!D623&gt;Statistics!C$6,"YES","NO"))</f>
        <v/>
      </c>
      <c r="D623" s="3" t="str">
        <f>IF(ISBLANK('Monitor Data'!E623),"",IF('Monitor Data'!E623&gt;Statistics!D$6,"YES","NO"))</f>
        <v>NO</v>
      </c>
      <c r="E623" s="3" t="str">
        <f>IF(ISBLANK('Monitor Data'!G623),"",IF('Monitor Data'!G623&gt;Statistics!E$6,"YES","NO"))</f>
        <v>NO</v>
      </c>
      <c r="F623" s="3" t="str">
        <f>IF(ISBLANK('Monitor Data'!H623),"",IF('Monitor Data'!H623&gt;Statistics!F$6,"YES","NO"))</f>
        <v>NO</v>
      </c>
      <c r="G623" s="3" t="str">
        <f>IF(ISBLANK('Monitor Data'!J623),"",IF('Monitor Data'!J623&gt;Statistics!G$6,"YES","NO"))</f>
        <v>NO</v>
      </c>
      <c r="H623" s="3" t="str">
        <f>IF(ISBLANK('Monitor Data'!L623),"",IF('Monitor Data'!L623&gt;Statistics!H$6,"YES","NO"))</f>
        <v>NO</v>
      </c>
      <c r="I623" s="3" t="str">
        <f>IF(ISBLANK('Monitor Data'!M623),"",IF('Monitor Data'!M623&gt;Statistics!I$6,"YES","NO"))</f>
        <v>NO</v>
      </c>
      <c r="J623" s="3" t="str">
        <f>IF(ISBLANK('Monitor Data'!O623),"",IF('Monitor Data'!O623&gt;Statistics!J$6,"YES","NO"))</f>
        <v>NO</v>
      </c>
      <c r="K623" s="3" t="str">
        <f>IF(ISBLANK('Monitor Data'!P623),"",IF('Monitor Data'!P623&gt;Statistics!K$6,"YES","NO"))</f>
        <v>NO</v>
      </c>
      <c r="L623" s="3" t="str">
        <f>IF(ISBLANK('Monitor Data'!Q623),"",IF('Monitor Data'!Q623&gt;Statistics!L$6,"YES","NO"))</f>
        <v>NO</v>
      </c>
      <c r="M623" s="3" t="str">
        <f>IF(ISBLANK('Monitor Data'!R623),"",IF('Monitor Data'!R623&gt;Statistics!M$6,"YES","NO"))</f>
        <v>NO</v>
      </c>
      <c r="N623" s="3" t="str">
        <f>IF(ISBLANK('Monitor Data'!S623),"",IF('Monitor Data'!S623&gt;Statistics!N$6,"YES","NO"))</f>
        <v>NO</v>
      </c>
    </row>
    <row r="624" spans="1:14" x14ac:dyDescent="0.25">
      <c r="A624" s="8">
        <v>44819</v>
      </c>
      <c r="B624" s="3" t="str">
        <f>IF(ISBLANK('Monitor Data'!B624),"",IF('Monitor Data'!B624&gt;Statistics!B$6,"YES","NO"))</f>
        <v/>
      </c>
      <c r="C624" s="3" t="str">
        <f>IF(ISBLANK('Monitor Data'!D624),"",IF('Monitor Data'!D624&gt;Statistics!C$6,"YES","NO"))</f>
        <v/>
      </c>
      <c r="D624" s="3" t="str">
        <f>IF(ISBLANK('Monitor Data'!E624),"",IF('Monitor Data'!E624&gt;Statistics!D$6,"YES","NO"))</f>
        <v>NO</v>
      </c>
      <c r="E624" s="3" t="str">
        <f>IF(ISBLANK('Monitor Data'!G624),"",IF('Monitor Data'!G624&gt;Statistics!E$6,"YES","NO"))</f>
        <v>NO</v>
      </c>
      <c r="F624" s="3" t="str">
        <f>IF(ISBLANK('Monitor Data'!H624),"",IF('Monitor Data'!H624&gt;Statistics!F$6,"YES","NO"))</f>
        <v/>
      </c>
      <c r="G624" s="3" t="str">
        <f>IF(ISBLANK('Monitor Data'!J624),"",IF('Monitor Data'!J624&gt;Statistics!G$6,"YES","NO"))</f>
        <v/>
      </c>
      <c r="H624" s="3" t="str">
        <f>IF(ISBLANK('Monitor Data'!L624),"",IF('Monitor Data'!L624&gt;Statistics!H$6,"YES","NO"))</f>
        <v/>
      </c>
      <c r="I624" s="3" t="str">
        <f>IF(ISBLANK('Monitor Data'!M624),"",IF('Monitor Data'!M624&gt;Statistics!I$6,"YES","NO"))</f>
        <v>NO</v>
      </c>
      <c r="J624" s="3" t="str">
        <f>IF(ISBLANK('Monitor Data'!O624),"",IF('Monitor Data'!O624&gt;Statistics!J$6,"YES","NO"))</f>
        <v/>
      </c>
      <c r="K624" s="3" t="str">
        <f>IF(ISBLANK('Monitor Data'!P624),"",IF('Monitor Data'!P624&gt;Statistics!K$6,"YES","NO"))</f>
        <v>NO</v>
      </c>
      <c r="L624" s="3" t="str">
        <f>IF(ISBLANK('Monitor Data'!Q624),"",IF('Monitor Data'!Q624&gt;Statistics!L$6,"YES","NO"))</f>
        <v/>
      </c>
      <c r="M624" s="3" t="str">
        <f>IF(ISBLANK('Monitor Data'!R624),"",IF('Monitor Data'!R624&gt;Statistics!M$6,"YES","NO"))</f>
        <v/>
      </c>
      <c r="N624" s="3" t="str">
        <f>IF(ISBLANK('Monitor Data'!S624),"",IF('Monitor Data'!S624&gt;Statistics!N$6,"YES","NO"))</f>
        <v/>
      </c>
    </row>
    <row r="625" spans="1:14" x14ac:dyDescent="0.25">
      <c r="A625" s="8">
        <v>44820</v>
      </c>
      <c r="B625" s="3" t="str">
        <f>IF(ISBLANK('Monitor Data'!B625),"",IF('Monitor Data'!B625&gt;Statistics!B$6,"YES","NO"))</f>
        <v/>
      </c>
      <c r="C625" s="3" t="str">
        <f>IF(ISBLANK('Monitor Data'!D625),"",IF('Monitor Data'!D625&gt;Statistics!C$6,"YES","NO"))</f>
        <v/>
      </c>
      <c r="D625" s="3" t="str">
        <f>IF(ISBLANK('Monitor Data'!E625),"",IF('Monitor Data'!E625&gt;Statistics!D$6,"YES","NO"))</f>
        <v>NO</v>
      </c>
      <c r="E625" s="3" t="str">
        <f>IF(ISBLANK('Monitor Data'!G625),"",IF('Monitor Data'!G625&gt;Statistics!E$6,"YES","NO"))</f>
        <v>NO</v>
      </c>
      <c r="F625" s="3" t="str">
        <f>IF(ISBLANK('Monitor Data'!H625),"",IF('Monitor Data'!H625&gt;Statistics!F$6,"YES","NO"))</f>
        <v/>
      </c>
      <c r="G625" s="3" t="str">
        <f>IF(ISBLANK('Monitor Data'!J625),"",IF('Monitor Data'!J625&gt;Statistics!G$6,"YES","NO"))</f>
        <v/>
      </c>
      <c r="H625" s="3" t="str">
        <f>IF(ISBLANK('Monitor Data'!L625),"",IF('Monitor Data'!L625&gt;Statistics!H$6,"YES","NO"))</f>
        <v/>
      </c>
      <c r="I625" s="3" t="str">
        <f>IF(ISBLANK('Monitor Data'!M625),"",IF('Monitor Data'!M625&gt;Statistics!I$6,"YES","NO"))</f>
        <v>NO</v>
      </c>
      <c r="J625" s="3" t="str">
        <f>IF(ISBLANK('Monitor Data'!O625),"",IF('Monitor Data'!O625&gt;Statistics!J$6,"YES","NO"))</f>
        <v/>
      </c>
      <c r="K625" s="3" t="str">
        <f>IF(ISBLANK('Monitor Data'!P625),"",IF('Monitor Data'!P625&gt;Statistics!K$6,"YES","NO"))</f>
        <v>NO</v>
      </c>
      <c r="L625" s="3" t="str">
        <f>IF(ISBLANK('Monitor Data'!Q625),"",IF('Monitor Data'!Q625&gt;Statistics!L$6,"YES","NO"))</f>
        <v/>
      </c>
      <c r="M625" s="3" t="str">
        <f>IF(ISBLANK('Monitor Data'!R625),"",IF('Monitor Data'!R625&gt;Statistics!M$6,"YES","NO"))</f>
        <v/>
      </c>
      <c r="N625" s="3" t="str">
        <f>IF(ISBLANK('Monitor Data'!S625),"",IF('Monitor Data'!S625&gt;Statistics!N$6,"YES","NO"))</f>
        <v/>
      </c>
    </row>
    <row r="626" spans="1:14" x14ac:dyDescent="0.25">
      <c r="A626" s="8">
        <v>44821</v>
      </c>
      <c r="B626" s="3" t="str">
        <f>IF(ISBLANK('Monitor Data'!B626),"",IF('Monitor Data'!B626&gt;Statistics!B$6,"YES","NO"))</f>
        <v>NO</v>
      </c>
      <c r="C626" s="3" t="str">
        <f>IF(ISBLANK('Monitor Data'!D626),"",IF('Monitor Data'!D626&gt;Statistics!C$6,"YES","NO"))</f>
        <v>NO</v>
      </c>
      <c r="D626" s="3" t="str">
        <f>IF(ISBLANK('Monitor Data'!E626),"",IF('Monitor Data'!E626&gt;Statistics!D$6,"YES","NO"))</f>
        <v>NO</v>
      </c>
      <c r="E626" s="3" t="str">
        <f>IF(ISBLANK('Monitor Data'!G626),"",IF('Monitor Data'!G626&gt;Statistics!E$6,"YES","NO"))</f>
        <v>NO</v>
      </c>
      <c r="F626" s="3" t="str">
        <f>IF(ISBLANK('Monitor Data'!H626),"",IF('Monitor Data'!H626&gt;Statistics!F$6,"YES","NO"))</f>
        <v>NO</v>
      </c>
      <c r="G626" s="3" t="str">
        <f>IF(ISBLANK('Monitor Data'!J626),"",IF('Monitor Data'!J626&gt;Statistics!G$6,"YES","NO"))</f>
        <v>NO</v>
      </c>
      <c r="H626" s="3" t="str">
        <f>IF(ISBLANK('Monitor Data'!L626),"",IF('Monitor Data'!L626&gt;Statistics!H$6,"YES","NO"))</f>
        <v>NO</v>
      </c>
      <c r="I626" s="3" t="str">
        <f>IF(ISBLANK('Monitor Data'!M626),"",IF('Monitor Data'!M626&gt;Statistics!I$6,"YES","NO"))</f>
        <v>NO</v>
      </c>
      <c r="J626" s="3" t="str">
        <f>IF(ISBLANK('Monitor Data'!O626),"",IF('Monitor Data'!O626&gt;Statistics!J$6,"YES","NO"))</f>
        <v>NO</v>
      </c>
      <c r="K626" s="3" t="str">
        <f>IF(ISBLANK('Monitor Data'!P626),"",IF('Monitor Data'!P626&gt;Statistics!K$6,"YES","NO"))</f>
        <v>NO</v>
      </c>
      <c r="L626" s="3" t="str">
        <f>IF(ISBLANK('Monitor Data'!Q626),"",IF('Monitor Data'!Q626&gt;Statistics!L$6,"YES","NO"))</f>
        <v>NO</v>
      </c>
      <c r="M626" s="3" t="str">
        <f>IF(ISBLANK('Monitor Data'!R626),"",IF('Monitor Data'!R626&gt;Statistics!M$6,"YES","NO"))</f>
        <v>NO</v>
      </c>
      <c r="N626" s="3" t="str">
        <f>IF(ISBLANK('Monitor Data'!S626),"",IF('Monitor Data'!S626&gt;Statistics!N$6,"YES","NO"))</f>
        <v>NO</v>
      </c>
    </row>
    <row r="627" spans="1:14" x14ac:dyDescent="0.25">
      <c r="A627" s="8">
        <v>44822</v>
      </c>
      <c r="B627" s="3" t="str">
        <f>IF(ISBLANK('Monitor Data'!B627),"",IF('Monitor Data'!B627&gt;Statistics!B$6,"YES","NO"))</f>
        <v/>
      </c>
      <c r="C627" s="3" t="str">
        <f>IF(ISBLANK('Monitor Data'!D627),"",IF('Monitor Data'!D627&gt;Statistics!C$6,"YES","NO"))</f>
        <v/>
      </c>
      <c r="D627" s="3" t="str">
        <f>IF(ISBLANK('Monitor Data'!E627),"",IF('Monitor Data'!E627&gt;Statistics!D$6,"YES","NO"))</f>
        <v>NO</v>
      </c>
      <c r="E627" s="3" t="str">
        <f>IF(ISBLANK('Monitor Data'!G627),"",IF('Monitor Data'!G627&gt;Statistics!E$6,"YES","NO"))</f>
        <v>NO</v>
      </c>
      <c r="F627" s="3" t="str">
        <f>IF(ISBLANK('Monitor Data'!H627),"",IF('Monitor Data'!H627&gt;Statistics!F$6,"YES","NO"))</f>
        <v/>
      </c>
      <c r="G627" s="3" t="str">
        <f>IF(ISBLANK('Monitor Data'!J627),"",IF('Monitor Data'!J627&gt;Statistics!G$6,"YES","NO"))</f>
        <v/>
      </c>
      <c r="H627" s="3" t="str">
        <f>IF(ISBLANK('Monitor Data'!L627),"",IF('Monitor Data'!L627&gt;Statistics!H$6,"YES","NO"))</f>
        <v/>
      </c>
      <c r="I627" s="3" t="str">
        <f>IF(ISBLANK('Monitor Data'!M627),"",IF('Monitor Data'!M627&gt;Statistics!I$6,"YES","NO"))</f>
        <v>NO</v>
      </c>
      <c r="J627" s="3" t="str">
        <f>IF(ISBLANK('Monitor Data'!O627),"",IF('Monitor Data'!O627&gt;Statistics!J$6,"YES","NO"))</f>
        <v/>
      </c>
      <c r="K627" s="3" t="str">
        <f>IF(ISBLANK('Monitor Data'!P627),"",IF('Monitor Data'!P627&gt;Statistics!K$6,"YES","NO"))</f>
        <v>NO</v>
      </c>
      <c r="L627" s="3" t="str">
        <f>IF(ISBLANK('Monitor Data'!Q627),"",IF('Monitor Data'!Q627&gt;Statistics!L$6,"YES","NO"))</f>
        <v/>
      </c>
      <c r="M627" s="3" t="str">
        <f>IF(ISBLANK('Monitor Data'!R627),"",IF('Monitor Data'!R627&gt;Statistics!M$6,"YES","NO"))</f>
        <v/>
      </c>
      <c r="N627" s="3" t="str">
        <f>IF(ISBLANK('Monitor Data'!S627),"",IF('Monitor Data'!S627&gt;Statistics!N$6,"YES","NO"))</f>
        <v/>
      </c>
    </row>
    <row r="628" spans="1:14" x14ac:dyDescent="0.25">
      <c r="A628" s="8">
        <v>44823</v>
      </c>
      <c r="B628" s="3" t="str">
        <f>IF(ISBLANK('Monitor Data'!B628),"",IF('Monitor Data'!B628&gt;Statistics!B$6,"YES","NO"))</f>
        <v/>
      </c>
      <c r="C628" s="3" t="str">
        <f>IF(ISBLANK('Monitor Data'!D628),"",IF('Monitor Data'!D628&gt;Statistics!C$6,"YES","NO"))</f>
        <v/>
      </c>
      <c r="D628" s="3" t="str">
        <f>IF(ISBLANK('Monitor Data'!E628),"",IF('Monitor Data'!E628&gt;Statistics!D$6,"YES","NO"))</f>
        <v>NO</v>
      </c>
      <c r="E628" s="3" t="str">
        <f>IF(ISBLANK('Monitor Data'!G628),"",IF('Monitor Data'!G628&gt;Statistics!E$6,"YES","NO"))</f>
        <v>NO</v>
      </c>
      <c r="F628" s="3" t="str">
        <f>IF(ISBLANK('Monitor Data'!H628),"",IF('Monitor Data'!H628&gt;Statistics!F$6,"YES","NO"))</f>
        <v/>
      </c>
      <c r="G628" s="3" t="str">
        <f>IF(ISBLANK('Monitor Data'!J628),"",IF('Monitor Data'!J628&gt;Statistics!G$6,"YES","NO"))</f>
        <v/>
      </c>
      <c r="H628" s="3" t="str">
        <f>IF(ISBLANK('Monitor Data'!L628),"",IF('Monitor Data'!L628&gt;Statistics!H$6,"YES","NO"))</f>
        <v/>
      </c>
      <c r="I628" s="3" t="str">
        <f>IF(ISBLANK('Monitor Data'!M628),"",IF('Monitor Data'!M628&gt;Statistics!I$6,"YES","NO"))</f>
        <v>NO</v>
      </c>
      <c r="J628" s="3" t="str">
        <f>IF(ISBLANK('Monitor Data'!O628),"",IF('Monitor Data'!O628&gt;Statistics!J$6,"YES","NO"))</f>
        <v/>
      </c>
      <c r="K628" s="3" t="str">
        <f>IF(ISBLANK('Monitor Data'!P628),"",IF('Monitor Data'!P628&gt;Statistics!K$6,"YES","NO"))</f>
        <v>NO</v>
      </c>
      <c r="L628" s="3" t="str">
        <f>IF(ISBLANK('Monitor Data'!Q628),"",IF('Monitor Data'!Q628&gt;Statistics!L$6,"YES","NO"))</f>
        <v/>
      </c>
      <c r="M628" s="3" t="str">
        <f>IF(ISBLANK('Monitor Data'!R628),"",IF('Monitor Data'!R628&gt;Statistics!M$6,"YES","NO"))</f>
        <v/>
      </c>
      <c r="N628" s="3" t="str">
        <f>IF(ISBLANK('Monitor Data'!S628),"",IF('Monitor Data'!S628&gt;Statistics!N$6,"YES","NO"))</f>
        <v/>
      </c>
    </row>
    <row r="629" spans="1:14" x14ac:dyDescent="0.25">
      <c r="A629" s="8">
        <v>44824</v>
      </c>
      <c r="B629" s="3" t="str">
        <f>IF(ISBLANK('Monitor Data'!B629),"",IF('Monitor Data'!B629&gt;Statistics!B$6,"YES","NO"))</f>
        <v>NO</v>
      </c>
      <c r="C629" s="3" t="str">
        <f>IF(ISBLANK('Monitor Data'!D629),"",IF('Monitor Data'!D629&gt;Statistics!C$6,"YES","NO"))</f>
        <v>NO</v>
      </c>
      <c r="D629" s="3" t="str">
        <f>IF(ISBLANK('Monitor Data'!E629),"",IF('Monitor Data'!E629&gt;Statistics!D$6,"YES","NO"))</f>
        <v>NO</v>
      </c>
      <c r="E629" s="3" t="str">
        <f>IF(ISBLANK('Monitor Data'!G629),"",IF('Monitor Data'!G629&gt;Statistics!E$6,"YES","NO"))</f>
        <v>NO</v>
      </c>
      <c r="F629" s="3" t="str">
        <f>IF(ISBLANK('Monitor Data'!H629),"",IF('Monitor Data'!H629&gt;Statistics!F$6,"YES","NO"))</f>
        <v>NO</v>
      </c>
      <c r="G629" s="3" t="str">
        <f>IF(ISBLANK('Monitor Data'!J629),"",IF('Monitor Data'!J629&gt;Statistics!G$6,"YES","NO"))</f>
        <v>NO</v>
      </c>
      <c r="H629" s="3" t="str">
        <f>IF(ISBLANK('Monitor Data'!L629),"",IF('Monitor Data'!L629&gt;Statistics!H$6,"YES","NO"))</f>
        <v>NO</v>
      </c>
      <c r="I629" s="3" t="str">
        <f>IF(ISBLANK('Monitor Data'!M629),"",IF('Monitor Data'!M629&gt;Statistics!I$6,"YES","NO"))</f>
        <v>NO</v>
      </c>
      <c r="J629" s="3" t="str">
        <f>IF(ISBLANK('Monitor Data'!O629),"",IF('Monitor Data'!O629&gt;Statistics!J$6,"YES","NO"))</f>
        <v>NO</v>
      </c>
      <c r="K629" s="3" t="str">
        <f>IF(ISBLANK('Monitor Data'!P629),"",IF('Monitor Data'!P629&gt;Statistics!K$6,"YES","NO"))</f>
        <v>NO</v>
      </c>
      <c r="L629" s="3" t="str">
        <f>IF(ISBLANK('Monitor Data'!Q629),"",IF('Monitor Data'!Q629&gt;Statistics!L$6,"YES","NO"))</f>
        <v>NO</v>
      </c>
      <c r="M629" s="3" t="str">
        <f>IF(ISBLANK('Monitor Data'!R629),"",IF('Monitor Data'!R629&gt;Statistics!M$6,"YES","NO"))</f>
        <v>NO</v>
      </c>
      <c r="N629" s="3" t="str">
        <f>IF(ISBLANK('Monitor Data'!S629),"",IF('Monitor Data'!S629&gt;Statistics!N$6,"YES","NO"))</f>
        <v>NO</v>
      </c>
    </row>
    <row r="630" spans="1:14" x14ac:dyDescent="0.25">
      <c r="A630" s="8">
        <v>44825</v>
      </c>
      <c r="B630" s="3" t="str">
        <f>IF(ISBLANK('Monitor Data'!B630),"",IF('Monitor Data'!B630&gt;Statistics!B$6,"YES","NO"))</f>
        <v/>
      </c>
      <c r="C630" s="3" t="str">
        <f>IF(ISBLANK('Monitor Data'!D630),"",IF('Monitor Data'!D630&gt;Statistics!C$6,"YES","NO"))</f>
        <v/>
      </c>
      <c r="D630" s="3" t="str">
        <f>IF(ISBLANK('Monitor Data'!E630),"",IF('Monitor Data'!E630&gt;Statistics!D$6,"YES","NO"))</f>
        <v>NO</v>
      </c>
      <c r="E630" s="3" t="str">
        <f>IF(ISBLANK('Monitor Data'!G630),"",IF('Monitor Data'!G630&gt;Statistics!E$6,"YES","NO"))</f>
        <v>NO</v>
      </c>
      <c r="F630" s="3" t="str">
        <f>IF(ISBLANK('Monitor Data'!H630),"",IF('Monitor Data'!H630&gt;Statistics!F$6,"YES","NO"))</f>
        <v/>
      </c>
      <c r="G630" s="3" t="str">
        <f>IF(ISBLANK('Monitor Data'!J630),"",IF('Monitor Data'!J630&gt;Statistics!G$6,"YES","NO"))</f>
        <v/>
      </c>
      <c r="H630" s="3" t="str">
        <f>IF(ISBLANK('Monitor Data'!L630),"",IF('Monitor Data'!L630&gt;Statistics!H$6,"YES","NO"))</f>
        <v/>
      </c>
      <c r="I630" s="3" t="str">
        <f>IF(ISBLANK('Monitor Data'!M630),"",IF('Monitor Data'!M630&gt;Statistics!I$6,"YES","NO"))</f>
        <v>NO</v>
      </c>
      <c r="J630" s="3" t="str">
        <f>IF(ISBLANK('Monitor Data'!O630),"",IF('Monitor Data'!O630&gt;Statistics!J$6,"YES","NO"))</f>
        <v/>
      </c>
      <c r="K630" s="3" t="str">
        <f>IF(ISBLANK('Monitor Data'!P630),"",IF('Monitor Data'!P630&gt;Statistics!K$6,"YES","NO"))</f>
        <v>NO</v>
      </c>
      <c r="L630" s="3" t="str">
        <f>IF(ISBLANK('Monitor Data'!Q630),"",IF('Monitor Data'!Q630&gt;Statistics!L$6,"YES","NO"))</f>
        <v/>
      </c>
      <c r="M630" s="3" t="str">
        <f>IF(ISBLANK('Monitor Data'!R630),"",IF('Monitor Data'!R630&gt;Statistics!M$6,"YES","NO"))</f>
        <v/>
      </c>
      <c r="N630" s="3" t="str">
        <f>IF(ISBLANK('Monitor Data'!S630),"",IF('Monitor Data'!S630&gt;Statistics!N$6,"YES","NO"))</f>
        <v/>
      </c>
    </row>
    <row r="631" spans="1:14" x14ac:dyDescent="0.25">
      <c r="A631" s="8">
        <v>44826</v>
      </c>
      <c r="B631" s="3" t="str">
        <f>IF(ISBLANK('Monitor Data'!B631),"",IF('Monitor Data'!B631&gt;Statistics!B$6,"YES","NO"))</f>
        <v/>
      </c>
      <c r="C631" s="3" t="str">
        <f>IF(ISBLANK('Monitor Data'!D631),"",IF('Monitor Data'!D631&gt;Statistics!C$6,"YES","NO"))</f>
        <v/>
      </c>
      <c r="D631" s="3" t="str">
        <f>IF(ISBLANK('Monitor Data'!E631),"",IF('Monitor Data'!E631&gt;Statistics!D$6,"YES","NO"))</f>
        <v>NO</v>
      </c>
      <c r="E631" s="3" t="str">
        <f>IF(ISBLANK('Monitor Data'!G631),"",IF('Monitor Data'!G631&gt;Statistics!E$6,"YES","NO"))</f>
        <v>NO</v>
      </c>
      <c r="F631" s="3" t="str">
        <f>IF(ISBLANK('Monitor Data'!H631),"",IF('Monitor Data'!H631&gt;Statistics!F$6,"YES","NO"))</f>
        <v/>
      </c>
      <c r="G631" s="3" t="str">
        <f>IF(ISBLANK('Monitor Data'!J631),"",IF('Monitor Data'!J631&gt;Statistics!G$6,"YES","NO"))</f>
        <v/>
      </c>
      <c r="H631" s="3" t="str">
        <f>IF(ISBLANK('Monitor Data'!L631),"",IF('Monitor Data'!L631&gt;Statistics!H$6,"YES","NO"))</f>
        <v/>
      </c>
      <c r="I631" s="3" t="str">
        <f>IF(ISBLANK('Monitor Data'!M631),"",IF('Monitor Data'!M631&gt;Statistics!I$6,"YES","NO"))</f>
        <v>NO</v>
      </c>
      <c r="J631" s="3" t="str">
        <f>IF(ISBLANK('Monitor Data'!O631),"",IF('Monitor Data'!O631&gt;Statistics!J$6,"YES","NO"))</f>
        <v/>
      </c>
      <c r="K631" s="3" t="str">
        <f>IF(ISBLANK('Monitor Data'!P631),"",IF('Monitor Data'!P631&gt;Statistics!K$6,"YES","NO"))</f>
        <v>NO</v>
      </c>
      <c r="L631" s="3" t="str">
        <f>IF(ISBLANK('Monitor Data'!Q631),"",IF('Monitor Data'!Q631&gt;Statistics!L$6,"YES","NO"))</f>
        <v/>
      </c>
      <c r="M631" s="3" t="str">
        <f>IF(ISBLANK('Monitor Data'!R631),"",IF('Monitor Data'!R631&gt;Statistics!M$6,"YES","NO"))</f>
        <v/>
      </c>
      <c r="N631" s="3" t="str">
        <f>IF(ISBLANK('Monitor Data'!S631),"",IF('Monitor Data'!S631&gt;Statistics!N$6,"YES","NO"))</f>
        <v/>
      </c>
    </row>
    <row r="632" spans="1:14" x14ac:dyDescent="0.25">
      <c r="A632" s="8">
        <v>44827</v>
      </c>
      <c r="B632" s="3" t="str">
        <f>IF(ISBLANK('Monitor Data'!B632),"",IF('Monitor Data'!B632&gt;Statistics!B$6,"YES","NO"))</f>
        <v>NO</v>
      </c>
      <c r="C632" s="3" t="str">
        <f>IF(ISBLANK('Monitor Data'!D632),"",IF('Monitor Data'!D632&gt;Statistics!C$6,"YES","NO"))</f>
        <v>NO</v>
      </c>
      <c r="D632" s="3" t="str">
        <f>IF(ISBLANK('Monitor Data'!E632),"",IF('Monitor Data'!E632&gt;Statistics!D$6,"YES","NO"))</f>
        <v>NO</v>
      </c>
      <c r="E632" s="3" t="str">
        <f>IF(ISBLANK('Monitor Data'!G632),"",IF('Monitor Data'!G632&gt;Statistics!E$6,"YES","NO"))</f>
        <v>NO</v>
      </c>
      <c r="F632" s="3" t="str">
        <f>IF(ISBLANK('Monitor Data'!H632),"",IF('Monitor Data'!H632&gt;Statistics!F$6,"YES","NO"))</f>
        <v>NO</v>
      </c>
      <c r="G632" s="3" t="str">
        <f>IF(ISBLANK('Monitor Data'!J632),"",IF('Monitor Data'!J632&gt;Statistics!G$6,"YES","NO"))</f>
        <v>NO</v>
      </c>
      <c r="H632" s="3" t="str">
        <f>IF(ISBLANK('Monitor Data'!L632),"",IF('Monitor Data'!L632&gt;Statistics!H$6,"YES","NO"))</f>
        <v>NO</v>
      </c>
      <c r="I632" s="3" t="str">
        <f>IF(ISBLANK('Monitor Data'!M632),"",IF('Monitor Data'!M632&gt;Statistics!I$6,"YES","NO"))</f>
        <v>NO</v>
      </c>
      <c r="J632" s="3" t="str">
        <f>IF(ISBLANK('Monitor Data'!O632),"",IF('Monitor Data'!O632&gt;Statistics!J$6,"YES","NO"))</f>
        <v>NO</v>
      </c>
      <c r="K632" s="3" t="str">
        <f>IF(ISBLANK('Monitor Data'!P632),"",IF('Monitor Data'!P632&gt;Statistics!K$6,"YES","NO"))</f>
        <v>NO</v>
      </c>
      <c r="L632" s="3" t="str">
        <f>IF(ISBLANK('Monitor Data'!Q632),"",IF('Monitor Data'!Q632&gt;Statistics!L$6,"YES","NO"))</f>
        <v>NO</v>
      </c>
      <c r="M632" s="3" t="str">
        <f>IF(ISBLANK('Monitor Data'!R632),"",IF('Monitor Data'!R632&gt;Statistics!M$6,"YES","NO"))</f>
        <v>NO</v>
      </c>
      <c r="N632" s="3" t="str">
        <f>IF(ISBLANK('Monitor Data'!S632),"",IF('Monitor Data'!S632&gt;Statistics!N$6,"YES","NO"))</f>
        <v>NO</v>
      </c>
    </row>
    <row r="633" spans="1:14" x14ac:dyDescent="0.25">
      <c r="A633" s="8">
        <v>44828</v>
      </c>
      <c r="B633" s="3" t="str">
        <f>IF(ISBLANK('Monitor Data'!B633),"",IF('Monitor Data'!B633&gt;Statistics!B$6,"YES","NO"))</f>
        <v/>
      </c>
      <c r="C633" s="3" t="str">
        <f>IF(ISBLANK('Monitor Data'!D633),"",IF('Monitor Data'!D633&gt;Statistics!C$6,"YES","NO"))</f>
        <v/>
      </c>
      <c r="D633" s="3" t="str">
        <f>IF(ISBLANK('Monitor Data'!E633),"",IF('Monitor Data'!E633&gt;Statistics!D$6,"YES","NO"))</f>
        <v>NO</v>
      </c>
      <c r="E633" s="3" t="str">
        <f>IF(ISBLANK('Monitor Data'!G633),"",IF('Monitor Data'!G633&gt;Statistics!E$6,"YES","NO"))</f>
        <v>NO</v>
      </c>
      <c r="F633" s="3" t="str">
        <f>IF(ISBLANK('Monitor Data'!H633),"",IF('Monitor Data'!H633&gt;Statistics!F$6,"YES","NO"))</f>
        <v/>
      </c>
      <c r="G633" s="3" t="str">
        <f>IF(ISBLANK('Monitor Data'!J633),"",IF('Monitor Data'!J633&gt;Statistics!G$6,"YES","NO"))</f>
        <v/>
      </c>
      <c r="H633" s="3" t="str">
        <f>IF(ISBLANK('Monitor Data'!L633),"",IF('Monitor Data'!L633&gt;Statistics!H$6,"YES","NO"))</f>
        <v/>
      </c>
      <c r="I633" s="3" t="str">
        <f>IF(ISBLANK('Monitor Data'!M633),"",IF('Monitor Data'!M633&gt;Statistics!I$6,"YES","NO"))</f>
        <v>NO</v>
      </c>
      <c r="J633" s="3" t="str">
        <f>IF(ISBLANK('Monitor Data'!O633),"",IF('Monitor Data'!O633&gt;Statistics!J$6,"YES","NO"))</f>
        <v/>
      </c>
      <c r="K633" s="3" t="str">
        <f>IF(ISBLANK('Monitor Data'!P633),"",IF('Monitor Data'!P633&gt;Statistics!K$6,"YES","NO"))</f>
        <v>NO</v>
      </c>
      <c r="L633" s="3" t="str">
        <f>IF(ISBLANK('Monitor Data'!Q633),"",IF('Monitor Data'!Q633&gt;Statistics!L$6,"YES","NO"))</f>
        <v/>
      </c>
      <c r="M633" s="3" t="str">
        <f>IF(ISBLANK('Monitor Data'!R633),"",IF('Monitor Data'!R633&gt;Statistics!M$6,"YES","NO"))</f>
        <v/>
      </c>
      <c r="N633" s="3" t="str">
        <f>IF(ISBLANK('Monitor Data'!S633),"",IF('Monitor Data'!S633&gt;Statistics!N$6,"YES","NO"))</f>
        <v/>
      </c>
    </row>
    <row r="634" spans="1:14" x14ac:dyDescent="0.25">
      <c r="A634" s="8">
        <v>44829</v>
      </c>
      <c r="B634" s="3" t="str">
        <f>IF(ISBLANK('Monitor Data'!B634),"",IF('Monitor Data'!B634&gt;Statistics!B$6,"YES","NO"))</f>
        <v/>
      </c>
      <c r="C634" s="3" t="str">
        <f>IF(ISBLANK('Monitor Data'!D634),"",IF('Monitor Data'!D634&gt;Statistics!C$6,"YES","NO"))</f>
        <v/>
      </c>
      <c r="D634" s="3" t="str">
        <f>IF(ISBLANK('Monitor Data'!E634),"",IF('Monitor Data'!E634&gt;Statistics!D$6,"YES","NO"))</f>
        <v>NO</v>
      </c>
      <c r="E634" s="3" t="str">
        <f>IF(ISBLANK('Monitor Data'!G634),"",IF('Monitor Data'!G634&gt;Statistics!E$6,"YES","NO"))</f>
        <v>NO</v>
      </c>
      <c r="F634" s="3" t="str">
        <f>IF(ISBLANK('Monitor Data'!H634),"",IF('Monitor Data'!H634&gt;Statistics!F$6,"YES","NO"))</f>
        <v/>
      </c>
      <c r="G634" s="3" t="str">
        <f>IF(ISBLANK('Monitor Data'!J634),"",IF('Monitor Data'!J634&gt;Statistics!G$6,"YES","NO"))</f>
        <v/>
      </c>
      <c r="H634" s="3" t="str">
        <f>IF(ISBLANK('Monitor Data'!L634),"",IF('Monitor Data'!L634&gt;Statistics!H$6,"YES","NO"))</f>
        <v/>
      </c>
      <c r="I634" s="3" t="str">
        <f>IF(ISBLANK('Monitor Data'!M634),"",IF('Monitor Data'!M634&gt;Statistics!I$6,"YES","NO"))</f>
        <v>NO</v>
      </c>
      <c r="J634" s="3" t="str">
        <f>IF(ISBLANK('Monitor Data'!O634),"",IF('Monitor Data'!O634&gt;Statistics!J$6,"YES","NO"))</f>
        <v/>
      </c>
      <c r="K634" s="3" t="str">
        <f>IF(ISBLANK('Monitor Data'!P634),"",IF('Monitor Data'!P634&gt;Statistics!K$6,"YES","NO"))</f>
        <v>NO</v>
      </c>
      <c r="L634" s="3" t="str">
        <f>IF(ISBLANK('Monitor Data'!Q634),"",IF('Monitor Data'!Q634&gt;Statistics!L$6,"YES","NO"))</f>
        <v/>
      </c>
      <c r="M634" s="3" t="str">
        <f>IF(ISBLANK('Monitor Data'!R634),"",IF('Monitor Data'!R634&gt;Statistics!M$6,"YES","NO"))</f>
        <v/>
      </c>
      <c r="N634" s="3" t="str">
        <f>IF(ISBLANK('Monitor Data'!S634),"",IF('Monitor Data'!S634&gt;Statistics!N$6,"YES","NO"))</f>
        <v/>
      </c>
    </row>
    <row r="635" spans="1:14" x14ac:dyDescent="0.25">
      <c r="A635" s="8">
        <v>44830</v>
      </c>
      <c r="B635" s="3" t="str">
        <f>IF(ISBLANK('Monitor Data'!B635),"",IF('Monitor Data'!B635&gt;Statistics!B$6,"YES","NO"))</f>
        <v>NO</v>
      </c>
      <c r="C635" s="3" t="str">
        <f>IF(ISBLANK('Monitor Data'!D635),"",IF('Monitor Data'!D635&gt;Statistics!C$6,"YES","NO"))</f>
        <v>NO</v>
      </c>
      <c r="D635" s="3" t="str">
        <f>IF(ISBLANK('Monitor Data'!E635),"",IF('Monitor Data'!E635&gt;Statistics!D$6,"YES","NO"))</f>
        <v>NO</v>
      </c>
      <c r="E635" s="3" t="str">
        <f>IF(ISBLANK('Monitor Data'!G635),"",IF('Monitor Data'!G635&gt;Statistics!E$6,"YES","NO"))</f>
        <v>NO</v>
      </c>
      <c r="F635" s="3" t="str">
        <f>IF(ISBLANK('Monitor Data'!H635),"",IF('Monitor Data'!H635&gt;Statistics!F$6,"YES","NO"))</f>
        <v>NO</v>
      </c>
      <c r="G635" s="3" t="str">
        <f>IF(ISBLANK('Monitor Data'!J635),"",IF('Monitor Data'!J635&gt;Statistics!G$6,"YES","NO"))</f>
        <v>NO</v>
      </c>
      <c r="H635" s="3" t="str">
        <f>IF(ISBLANK('Monitor Data'!L635),"",IF('Monitor Data'!L635&gt;Statistics!H$6,"YES","NO"))</f>
        <v>NO</v>
      </c>
      <c r="I635" s="3" t="str">
        <f>IF(ISBLANK('Monitor Data'!M635),"",IF('Monitor Data'!M635&gt;Statistics!I$6,"YES","NO"))</f>
        <v>NO</v>
      </c>
      <c r="J635" s="3" t="str">
        <f>IF(ISBLANK('Monitor Data'!O635),"",IF('Monitor Data'!O635&gt;Statistics!J$6,"YES","NO"))</f>
        <v>NO</v>
      </c>
      <c r="K635" s="3" t="str">
        <f>IF(ISBLANK('Monitor Data'!P635),"",IF('Monitor Data'!P635&gt;Statistics!K$6,"YES","NO"))</f>
        <v>NO</v>
      </c>
      <c r="L635" s="3" t="str">
        <f>IF(ISBLANK('Monitor Data'!Q635),"",IF('Monitor Data'!Q635&gt;Statistics!L$6,"YES","NO"))</f>
        <v/>
      </c>
      <c r="M635" s="3" t="str">
        <f>IF(ISBLANK('Monitor Data'!R635),"",IF('Monitor Data'!R635&gt;Statistics!M$6,"YES","NO"))</f>
        <v>NO</v>
      </c>
      <c r="N635" s="3" t="str">
        <f>IF(ISBLANK('Monitor Data'!S635),"",IF('Monitor Data'!S635&gt;Statistics!N$6,"YES","NO"))</f>
        <v/>
      </c>
    </row>
    <row r="636" spans="1:14" x14ac:dyDescent="0.25">
      <c r="A636" s="8">
        <v>44831</v>
      </c>
      <c r="B636" s="3" t="str">
        <f>IF(ISBLANK('Monitor Data'!B636),"",IF('Monitor Data'!B636&gt;Statistics!B$6,"YES","NO"))</f>
        <v/>
      </c>
      <c r="C636" s="3" t="str">
        <f>IF(ISBLANK('Monitor Data'!D636),"",IF('Monitor Data'!D636&gt;Statistics!C$6,"YES","NO"))</f>
        <v/>
      </c>
      <c r="D636" s="3" t="str">
        <f>IF(ISBLANK('Monitor Data'!E636),"",IF('Monitor Data'!E636&gt;Statistics!D$6,"YES","NO"))</f>
        <v>NO</v>
      </c>
      <c r="E636" s="3" t="str">
        <f>IF(ISBLANK('Monitor Data'!G636),"",IF('Monitor Data'!G636&gt;Statistics!E$6,"YES","NO"))</f>
        <v>NO</v>
      </c>
      <c r="F636" s="3" t="str">
        <f>IF(ISBLANK('Monitor Data'!H636),"",IF('Monitor Data'!H636&gt;Statistics!F$6,"YES","NO"))</f>
        <v/>
      </c>
      <c r="G636" s="3" t="str">
        <f>IF(ISBLANK('Monitor Data'!J636),"",IF('Monitor Data'!J636&gt;Statistics!G$6,"YES","NO"))</f>
        <v/>
      </c>
      <c r="H636" s="3" t="str">
        <f>IF(ISBLANK('Monitor Data'!L636),"",IF('Monitor Data'!L636&gt;Statistics!H$6,"YES","NO"))</f>
        <v/>
      </c>
      <c r="I636" s="3" t="str">
        <f>IF(ISBLANK('Monitor Data'!M636),"",IF('Monitor Data'!M636&gt;Statistics!I$6,"YES","NO"))</f>
        <v>NO</v>
      </c>
      <c r="J636" s="3" t="str">
        <f>IF(ISBLANK('Monitor Data'!O636),"",IF('Monitor Data'!O636&gt;Statistics!J$6,"YES","NO"))</f>
        <v/>
      </c>
      <c r="K636" s="3" t="str">
        <f>IF(ISBLANK('Monitor Data'!P636),"",IF('Monitor Data'!P636&gt;Statistics!K$6,"YES","NO"))</f>
        <v>NO</v>
      </c>
      <c r="L636" s="3" t="str">
        <f>IF(ISBLANK('Monitor Data'!Q636),"",IF('Monitor Data'!Q636&gt;Statistics!L$6,"YES","NO"))</f>
        <v/>
      </c>
      <c r="M636" s="3" t="str">
        <f>IF(ISBLANK('Monitor Data'!R636),"",IF('Monitor Data'!R636&gt;Statistics!M$6,"YES","NO"))</f>
        <v/>
      </c>
      <c r="N636" s="3" t="str">
        <f>IF(ISBLANK('Monitor Data'!S636),"",IF('Monitor Data'!S636&gt;Statistics!N$6,"YES","NO"))</f>
        <v/>
      </c>
    </row>
    <row r="637" spans="1:14" x14ac:dyDescent="0.25">
      <c r="A637" s="8">
        <v>44832</v>
      </c>
      <c r="B637" s="3" t="str">
        <f>IF(ISBLANK('Monitor Data'!B637),"",IF('Monitor Data'!B637&gt;Statistics!B$6,"YES","NO"))</f>
        <v/>
      </c>
      <c r="C637" s="3" t="str">
        <f>IF(ISBLANK('Monitor Data'!D637),"",IF('Monitor Data'!D637&gt;Statistics!C$6,"YES","NO"))</f>
        <v/>
      </c>
      <c r="D637" s="3" t="str">
        <f>IF(ISBLANK('Monitor Data'!E637),"",IF('Monitor Data'!E637&gt;Statistics!D$6,"YES","NO"))</f>
        <v>NO</v>
      </c>
      <c r="E637" s="3" t="str">
        <f>IF(ISBLANK('Monitor Data'!G637),"",IF('Monitor Data'!G637&gt;Statistics!E$6,"YES","NO"))</f>
        <v>NO</v>
      </c>
      <c r="F637" s="3" t="str">
        <f>IF(ISBLANK('Monitor Data'!H637),"",IF('Monitor Data'!H637&gt;Statistics!F$6,"YES","NO"))</f>
        <v/>
      </c>
      <c r="G637" s="3" t="str">
        <f>IF(ISBLANK('Monitor Data'!J637),"",IF('Monitor Data'!J637&gt;Statistics!G$6,"YES","NO"))</f>
        <v/>
      </c>
      <c r="H637" s="3" t="str">
        <f>IF(ISBLANK('Monitor Data'!L637),"",IF('Monitor Data'!L637&gt;Statistics!H$6,"YES","NO"))</f>
        <v/>
      </c>
      <c r="I637" s="3" t="str">
        <f>IF(ISBLANK('Monitor Data'!M637),"",IF('Monitor Data'!M637&gt;Statistics!I$6,"YES","NO"))</f>
        <v>NO</v>
      </c>
      <c r="J637" s="3" t="str">
        <f>IF(ISBLANK('Monitor Data'!O637),"",IF('Monitor Data'!O637&gt;Statistics!J$6,"YES","NO"))</f>
        <v/>
      </c>
      <c r="K637" s="3" t="str">
        <f>IF(ISBLANK('Monitor Data'!P637),"",IF('Monitor Data'!P637&gt;Statistics!K$6,"YES","NO"))</f>
        <v>NO</v>
      </c>
      <c r="L637" s="3" t="str">
        <f>IF(ISBLANK('Monitor Data'!Q637),"",IF('Monitor Data'!Q637&gt;Statistics!L$6,"YES","NO"))</f>
        <v/>
      </c>
      <c r="M637" s="3" t="str">
        <f>IF(ISBLANK('Monitor Data'!R637),"",IF('Monitor Data'!R637&gt;Statistics!M$6,"YES","NO"))</f>
        <v/>
      </c>
      <c r="N637" s="3" t="str">
        <f>IF(ISBLANK('Monitor Data'!S637),"",IF('Monitor Data'!S637&gt;Statistics!N$6,"YES","NO"))</f>
        <v/>
      </c>
    </row>
    <row r="638" spans="1:14" x14ac:dyDescent="0.25">
      <c r="A638" s="8">
        <v>44833</v>
      </c>
      <c r="B638" s="3" t="str">
        <f>IF(ISBLANK('Monitor Data'!B638),"",IF('Monitor Data'!B638&gt;Statistics!B$6,"YES","NO"))</f>
        <v>NO</v>
      </c>
      <c r="C638" s="3" t="str">
        <f>IF(ISBLANK('Monitor Data'!D638),"",IF('Monitor Data'!D638&gt;Statistics!C$6,"YES","NO"))</f>
        <v>NO</v>
      </c>
      <c r="D638" s="3" t="str">
        <f>IF(ISBLANK('Monitor Data'!E638),"",IF('Monitor Data'!E638&gt;Statistics!D$6,"YES","NO"))</f>
        <v>NO</v>
      </c>
      <c r="E638" s="3" t="str">
        <f>IF(ISBLANK('Monitor Data'!G638),"",IF('Monitor Data'!G638&gt;Statistics!E$6,"YES","NO"))</f>
        <v>NO</v>
      </c>
      <c r="F638" s="3" t="str">
        <f>IF(ISBLANK('Monitor Data'!H638),"",IF('Monitor Data'!H638&gt;Statistics!F$6,"YES","NO"))</f>
        <v>NO</v>
      </c>
      <c r="G638" s="3" t="str">
        <f>IF(ISBLANK('Monitor Data'!J638),"",IF('Monitor Data'!J638&gt;Statistics!G$6,"YES","NO"))</f>
        <v>NO</v>
      </c>
      <c r="H638" s="3" t="str">
        <f>IF(ISBLANK('Monitor Data'!L638),"",IF('Monitor Data'!L638&gt;Statistics!H$6,"YES","NO"))</f>
        <v>NO</v>
      </c>
      <c r="I638" s="3" t="str">
        <f>IF(ISBLANK('Monitor Data'!M638),"",IF('Monitor Data'!M638&gt;Statistics!I$6,"YES","NO"))</f>
        <v>NO</v>
      </c>
      <c r="J638" s="3" t="str">
        <f>IF(ISBLANK('Monitor Data'!O638),"",IF('Monitor Data'!O638&gt;Statistics!J$6,"YES","NO"))</f>
        <v>NO</v>
      </c>
      <c r="K638" s="3" t="str">
        <f>IF(ISBLANK('Monitor Data'!P638),"",IF('Monitor Data'!P638&gt;Statistics!K$6,"YES","NO"))</f>
        <v>NO</v>
      </c>
      <c r="L638" s="3" t="str">
        <f>IF(ISBLANK('Monitor Data'!Q638),"",IF('Monitor Data'!Q638&gt;Statistics!L$6,"YES","NO"))</f>
        <v/>
      </c>
      <c r="M638" s="3" t="str">
        <f>IF(ISBLANK('Monitor Data'!R638),"",IF('Monitor Data'!R638&gt;Statistics!M$6,"YES","NO"))</f>
        <v>NO</v>
      </c>
      <c r="N638" s="3" t="str">
        <f>IF(ISBLANK('Monitor Data'!S638),"",IF('Monitor Data'!S638&gt;Statistics!N$6,"YES","NO"))</f>
        <v/>
      </c>
    </row>
    <row r="639" spans="1:14" x14ac:dyDescent="0.25">
      <c r="A639" s="8">
        <v>44834</v>
      </c>
      <c r="B639" s="3" t="str">
        <f>IF(ISBLANK('Monitor Data'!B639),"",IF('Monitor Data'!B639&gt;Statistics!B$6,"YES","NO"))</f>
        <v/>
      </c>
      <c r="C639" s="3" t="str">
        <f>IF(ISBLANK('Monitor Data'!D639),"",IF('Monitor Data'!D639&gt;Statistics!C$6,"YES","NO"))</f>
        <v/>
      </c>
      <c r="D639" s="3" t="str">
        <f>IF(ISBLANK('Monitor Data'!E639),"",IF('Monitor Data'!E639&gt;Statistics!D$6,"YES","NO"))</f>
        <v>NO</v>
      </c>
      <c r="E639" s="3" t="str">
        <f>IF(ISBLANK('Monitor Data'!G639),"",IF('Monitor Data'!G639&gt;Statistics!E$6,"YES","NO"))</f>
        <v>NO</v>
      </c>
      <c r="F639" s="3" t="str">
        <f>IF(ISBLANK('Monitor Data'!H639),"",IF('Monitor Data'!H639&gt;Statistics!F$6,"YES","NO"))</f>
        <v/>
      </c>
      <c r="G639" s="3" t="str">
        <f>IF(ISBLANK('Monitor Data'!J639),"",IF('Monitor Data'!J639&gt;Statistics!G$6,"YES","NO"))</f>
        <v/>
      </c>
      <c r="H639" s="3" t="str">
        <f>IF(ISBLANK('Monitor Data'!L639),"",IF('Monitor Data'!L639&gt;Statistics!H$6,"YES","NO"))</f>
        <v/>
      </c>
      <c r="I639" s="3" t="str">
        <f>IF(ISBLANK('Monitor Data'!M639),"",IF('Monitor Data'!M639&gt;Statistics!I$6,"YES","NO"))</f>
        <v>NO</v>
      </c>
      <c r="J639" s="3" t="str">
        <f>IF(ISBLANK('Monitor Data'!O639),"",IF('Monitor Data'!O639&gt;Statistics!J$6,"YES","NO"))</f>
        <v/>
      </c>
      <c r="K639" s="3" t="str">
        <f>IF(ISBLANK('Monitor Data'!P639),"",IF('Monitor Data'!P639&gt;Statistics!K$6,"YES","NO"))</f>
        <v>NO</v>
      </c>
      <c r="L639" s="3" t="str">
        <f>IF(ISBLANK('Monitor Data'!Q639),"",IF('Monitor Data'!Q639&gt;Statistics!L$6,"YES","NO"))</f>
        <v/>
      </c>
      <c r="M639" s="3" t="str">
        <f>IF(ISBLANK('Monitor Data'!R639),"",IF('Monitor Data'!R639&gt;Statistics!M$6,"YES","NO"))</f>
        <v/>
      </c>
      <c r="N639" s="3" t="str">
        <f>IF(ISBLANK('Monitor Data'!S639),"",IF('Monitor Data'!S639&gt;Statistics!N$6,"YES","NO"))</f>
        <v/>
      </c>
    </row>
    <row r="640" spans="1:14" x14ac:dyDescent="0.25">
      <c r="A640" s="8">
        <v>44835</v>
      </c>
      <c r="B640" s="3" t="str">
        <f>IF(ISBLANK('Monitor Data'!B640),"",IF('Monitor Data'!B640&gt;Statistics!B$6,"YES","NO"))</f>
        <v/>
      </c>
      <c r="C640" s="3" t="str">
        <f>IF(ISBLANK('Monitor Data'!D640),"",IF('Monitor Data'!D640&gt;Statistics!C$6,"YES","NO"))</f>
        <v/>
      </c>
      <c r="D640" s="3" t="str">
        <f>IF(ISBLANK('Monitor Data'!E640),"",IF('Monitor Data'!E640&gt;Statistics!D$6,"YES","NO"))</f>
        <v>NO</v>
      </c>
      <c r="E640" s="3" t="str">
        <f>IF(ISBLANK('Monitor Data'!G640),"",IF('Monitor Data'!G640&gt;Statistics!E$6,"YES","NO"))</f>
        <v>NO</v>
      </c>
      <c r="F640" s="3" t="str">
        <f>IF(ISBLANK('Monitor Data'!H640),"",IF('Monitor Data'!H640&gt;Statistics!F$6,"YES","NO"))</f>
        <v/>
      </c>
      <c r="G640" s="3" t="str">
        <f>IF(ISBLANK('Monitor Data'!J640),"",IF('Monitor Data'!J640&gt;Statistics!G$6,"YES","NO"))</f>
        <v/>
      </c>
      <c r="H640" s="3" t="str">
        <f>IF(ISBLANK('Monitor Data'!L640),"",IF('Monitor Data'!L640&gt;Statistics!H$6,"YES","NO"))</f>
        <v/>
      </c>
      <c r="I640" s="3" t="str">
        <f>IF(ISBLANK('Monitor Data'!M640),"",IF('Monitor Data'!M640&gt;Statistics!I$6,"YES","NO"))</f>
        <v>NO</v>
      </c>
      <c r="J640" s="3" t="str">
        <f>IF(ISBLANK('Monitor Data'!O640),"",IF('Monitor Data'!O640&gt;Statistics!J$6,"YES","NO"))</f>
        <v/>
      </c>
      <c r="K640" s="3" t="str">
        <f>IF(ISBLANK('Monitor Data'!P640),"",IF('Monitor Data'!P640&gt;Statistics!K$6,"YES","NO"))</f>
        <v>NO</v>
      </c>
      <c r="L640" s="3" t="str">
        <f>IF(ISBLANK('Monitor Data'!Q640),"",IF('Monitor Data'!Q640&gt;Statistics!L$6,"YES","NO"))</f>
        <v/>
      </c>
      <c r="M640" s="3" t="str">
        <f>IF(ISBLANK('Monitor Data'!R640),"",IF('Monitor Data'!R640&gt;Statistics!M$6,"YES","NO"))</f>
        <v/>
      </c>
      <c r="N640" s="3" t="str">
        <f>IF(ISBLANK('Monitor Data'!S640),"",IF('Monitor Data'!S640&gt;Statistics!N$6,"YES","NO"))</f>
        <v/>
      </c>
    </row>
    <row r="641" spans="1:14" x14ac:dyDescent="0.25">
      <c r="A641" s="8">
        <v>44836</v>
      </c>
      <c r="B641" s="3" t="str">
        <f>IF(ISBLANK('Monitor Data'!B641),"",IF('Monitor Data'!B641&gt;Statistics!B$6,"YES","NO"))</f>
        <v>NO</v>
      </c>
      <c r="C641" s="3" t="str">
        <f>IF(ISBLANK('Monitor Data'!D641),"",IF('Monitor Data'!D641&gt;Statistics!C$6,"YES","NO"))</f>
        <v>NO</v>
      </c>
      <c r="D641" s="3" t="str">
        <f>IF(ISBLANK('Monitor Data'!E641),"",IF('Monitor Data'!E641&gt;Statistics!D$6,"YES","NO"))</f>
        <v>NO</v>
      </c>
      <c r="E641" s="3" t="str">
        <f>IF(ISBLANK('Monitor Data'!G641),"",IF('Monitor Data'!G641&gt;Statistics!E$6,"YES","NO"))</f>
        <v>NO</v>
      </c>
      <c r="F641" s="3" t="str">
        <f>IF(ISBLANK('Monitor Data'!H641),"",IF('Monitor Data'!H641&gt;Statistics!F$6,"YES","NO"))</f>
        <v>NO</v>
      </c>
      <c r="G641" s="3" t="str">
        <f>IF(ISBLANK('Monitor Data'!J641),"",IF('Monitor Data'!J641&gt;Statistics!G$6,"YES","NO"))</f>
        <v>NO</v>
      </c>
      <c r="H641" s="3" t="str">
        <f>IF(ISBLANK('Monitor Data'!L641),"",IF('Monitor Data'!L641&gt;Statistics!H$6,"YES","NO"))</f>
        <v>NO</v>
      </c>
      <c r="I641" s="3" t="str">
        <f>IF(ISBLANK('Monitor Data'!M641),"",IF('Monitor Data'!M641&gt;Statistics!I$6,"YES","NO"))</f>
        <v>NO</v>
      </c>
      <c r="J641" s="3" t="str">
        <f>IF(ISBLANK('Monitor Data'!O641),"",IF('Monitor Data'!O641&gt;Statistics!J$6,"YES","NO"))</f>
        <v>NO</v>
      </c>
      <c r="K641" s="3" t="str">
        <f>IF(ISBLANK('Monitor Data'!P641),"",IF('Monitor Data'!P641&gt;Statistics!K$6,"YES","NO"))</f>
        <v>NO</v>
      </c>
      <c r="L641" s="3" t="str">
        <f>IF(ISBLANK('Monitor Data'!Q641),"",IF('Monitor Data'!Q641&gt;Statistics!L$6,"YES","NO"))</f>
        <v/>
      </c>
      <c r="M641" s="3" t="str">
        <f>IF(ISBLANK('Monitor Data'!R641),"",IF('Monitor Data'!R641&gt;Statistics!M$6,"YES","NO"))</f>
        <v>NO</v>
      </c>
      <c r="N641" s="3" t="str">
        <f>IF(ISBLANK('Monitor Data'!S641),"",IF('Monitor Data'!S641&gt;Statistics!N$6,"YES","NO"))</f>
        <v/>
      </c>
    </row>
    <row r="642" spans="1:14" x14ac:dyDescent="0.25">
      <c r="A642" s="8">
        <v>44837</v>
      </c>
      <c r="B642" s="3" t="str">
        <f>IF(ISBLANK('Monitor Data'!B642),"",IF('Monitor Data'!B642&gt;Statistics!B$6,"YES","NO"))</f>
        <v/>
      </c>
      <c r="C642" s="3" t="str">
        <f>IF(ISBLANK('Monitor Data'!D642),"",IF('Monitor Data'!D642&gt;Statistics!C$6,"YES","NO"))</f>
        <v/>
      </c>
      <c r="D642" s="3" t="str">
        <f>IF(ISBLANK('Monitor Data'!E642),"",IF('Monitor Data'!E642&gt;Statistics!D$6,"YES","NO"))</f>
        <v>NO</v>
      </c>
      <c r="E642" s="3" t="str">
        <f>IF(ISBLANK('Monitor Data'!G642),"",IF('Monitor Data'!G642&gt;Statistics!E$6,"YES","NO"))</f>
        <v>NO</v>
      </c>
      <c r="F642" s="3" t="str">
        <f>IF(ISBLANK('Monitor Data'!H642),"",IF('Monitor Data'!H642&gt;Statistics!F$6,"YES","NO"))</f>
        <v/>
      </c>
      <c r="G642" s="3" t="str">
        <f>IF(ISBLANK('Monitor Data'!J642),"",IF('Monitor Data'!J642&gt;Statistics!G$6,"YES","NO"))</f>
        <v/>
      </c>
      <c r="H642" s="3" t="str">
        <f>IF(ISBLANK('Monitor Data'!L642),"",IF('Monitor Data'!L642&gt;Statistics!H$6,"YES","NO"))</f>
        <v/>
      </c>
      <c r="I642" s="3" t="str">
        <f>IF(ISBLANK('Monitor Data'!M642),"",IF('Monitor Data'!M642&gt;Statistics!I$6,"YES","NO"))</f>
        <v>NO</v>
      </c>
      <c r="J642" s="3" t="str">
        <f>IF(ISBLANK('Monitor Data'!O642),"",IF('Monitor Data'!O642&gt;Statistics!J$6,"YES","NO"))</f>
        <v/>
      </c>
      <c r="K642" s="3" t="str">
        <f>IF(ISBLANK('Monitor Data'!P642),"",IF('Monitor Data'!P642&gt;Statistics!K$6,"YES","NO"))</f>
        <v>NO</v>
      </c>
      <c r="L642" s="3" t="str">
        <f>IF(ISBLANK('Monitor Data'!Q642),"",IF('Monitor Data'!Q642&gt;Statistics!L$6,"YES","NO"))</f>
        <v/>
      </c>
      <c r="M642" s="3" t="str">
        <f>IF(ISBLANK('Monitor Data'!R642),"",IF('Monitor Data'!R642&gt;Statistics!M$6,"YES","NO"))</f>
        <v/>
      </c>
      <c r="N642" s="3" t="str">
        <f>IF(ISBLANK('Monitor Data'!S642),"",IF('Monitor Data'!S642&gt;Statistics!N$6,"YES","NO"))</f>
        <v/>
      </c>
    </row>
    <row r="643" spans="1:14" x14ac:dyDescent="0.25">
      <c r="A643" s="8">
        <v>44838</v>
      </c>
      <c r="B643" s="3" t="str">
        <f>IF(ISBLANK('Monitor Data'!B643),"",IF('Monitor Data'!B643&gt;Statistics!B$6,"YES","NO"))</f>
        <v/>
      </c>
      <c r="C643" s="3" t="str">
        <f>IF(ISBLANK('Monitor Data'!D643),"",IF('Monitor Data'!D643&gt;Statistics!C$6,"YES","NO"))</f>
        <v/>
      </c>
      <c r="D643" s="3" t="str">
        <f>IF(ISBLANK('Monitor Data'!E643),"",IF('Monitor Data'!E643&gt;Statistics!D$6,"YES","NO"))</f>
        <v>NO</v>
      </c>
      <c r="E643" s="3" t="str">
        <f>IF(ISBLANK('Monitor Data'!G643),"",IF('Monitor Data'!G643&gt;Statistics!E$6,"YES","NO"))</f>
        <v>NO</v>
      </c>
      <c r="F643" s="3" t="str">
        <f>IF(ISBLANK('Monitor Data'!H643),"",IF('Monitor Data'!H643&gt;Statistics!F$6,"YES","NO"))</f>
        <v/>
      </c>
      <c r="G643" s="3" t="str">
        <f>IF(ISBLANK('Monitor Data'!J643),"",IF('Monitor Data'!J643&gt;Statistics!G$6,"YES","NO"))</f>
        <v/>
      </c>
      <c r="H643" s="3" t="str">
        <f>IF(ISBLANK('Monitor Data'!L643),"",IF('Monitor Data'!L643&gt;Statistics!H$6,"YES","NO"))</f>
        <v/>
      </c>
      <c r="I643" s="3" t="str">
        <f>IF(ISBLANK('Monitor Data'!M643),"",IF('Monitor Data'!M643&gt;Statistics!I$6,"YES","NO"))</f>
        <v>NO</v>
      </c>
      <c r="J643" s="3" t="str">
        <f>IF(ISBLANK('Monitor Data'!O643),"",IF('Monitor Data'!O643&gt;Statistics!J$6,"YES","NO"))</f>
        <v/>
      </c>
      <c r="K643" s="3" t="str">
        <f>IF(ISBLANK('Monitor Data'!P643),"",IF('Monitor Data'!P643&gt;Statistics!K$6,"YES","NO"))</f>
        <v>NO</v>
      </c>
      <c r="L643" s="3" t="str">
        <f>IF(ISBLANK('Monitor Data'!Q643),"",IF('Monitor Data'!Q643&gt;Statistics!L$6,"YES","NO"))</f>
        <v/>
      </c>
      <c r="M643" s="3" t="str">
        <f>IF(ISBLANK('Monitor Data'!R643),"",IF('Monitor Data'!R643&gt;Statistics!M$6,"YES","NO"))</f>
        <v/>
      </c>
      <c r="N643" s="3" t="str">
        <f>IF(ISBLANK('Monitor Data'!S643),"",IF('Monitor Data'!S643&gt;Statistics!N$6,"YES","NO"))</f>
        <v/>
      </c>
    </row>
    <row r="644" spans="1:14" x14ac:dyDescent="0.25">
      <c r="A644" s="8">
        <v>44839</v>
      </c>
      <c r="B644" s="3" t="str">
        <f>IF(ISBLANK('Monitor Data'!B644),"",IF('Monitor Data'!B644&gt;Statistics!B$6,"YES","NO"))</f>
        <v>NO</v>
      </c>
      <c r="C644" s="3" t="str">
        <f>IF(ISBLANK('Monitor Data'!D644),"",IF('Monitor Data'!D644&gt;Statistics!C$6,"YES","NO"))</f>
        <v>NO</v>
      </c>
      <c r="D644" s="3" t="str">
        <f>IF(ISBLANK('Monitor Data'!E644),"",IF('Monitor Data'!E644&gt;Statistics!D$6,"YES","NO"))</f>
        <v>NO</v>
      </c>
      <c r="E644" s="3" t="str">
        <f>IF(ISBLANK('Monitor Data'!G644),"",IF('Monitor Data'!G644&gt;Statistics!E$6,"YES","NO"))</f>
        <v>NO</v>
      </c>
      <c r="F644" s="3" t="str">
        <f>IF(ISBLANK('Monitor Data'!H644),"",IF('Monitor Data'!H644&gt;Statistics!F$6,"YES","NO"))</f>
        <v>NO</v>
      </c>
      <c r="G644" s="3" t="str">
        <f>IF(ISBLANK('Monitor Data'!J644),"",IF('Monitor Data'!J644&gt;Statistics!G$6,"YES","NO"))</f>
        <v>NO</v>
      </c>
      <c r="H644" s="3" t="str">
        <f>IF(ISBLANK('Monitor Data'!L644),"",IF('Monitor Data'!L644&gt;Statistics!H$6,"YES","NO"))</f>
        <v>NO</v>
      </c>
      <c r="I644" s="3" t="str">
        <f>IF(ISBLANK('Monitor Data'!M644),"",IF('Monitor Data'!M644&gt;Statistics!I$6,"YES","NO"))</f>
        <v>NO</v>
      </c>
      <c r="J644" s="3" t="str">
        <f>IF(ISBLANK('Monitor Data'!O644),"",IF('Monitor Data'!O644&gt;Statistics!J$6,"YES","NO"))</f>
        <v>NO</v>
      </c>
      <c r="K644" s="3" t="str">
        <f>IF(ISBLANK('Monitor Data'!P644),"",IF('Monitor Data'!P644&gt;Statistics!K$6,"YES","NO"))</f>
        <v>NO</v>
      </c>
      <c r="L644" s="3" t="str">
        <f>IF(ISBLANK('Monitor Data'!Q644),"",IF('Monitor Data'!Q644&gt;Statistics!L$6,"YES","NO"))</f>
        <v>NO</v>
      </c>
      <c r="M644" s="3" t="str">
        <f>IF(ISBLANK('Monitor Data'!R644),"",IF('Monitor Data'!R644&gt;Statistics!M$6,"YES","NO"))</f>
        <v>NO</v>
      </c>
      <c r="N644" s="3" t="str">
        <f>IF(ISBLANK('Monitor Data'!S644),"",IF('Monitor Data'!S644&gt;Statistics!N$6,"YES","NO"))</f>
        <v/>
      </c>
    </row>
    <row r="645" spans="1:14" x14ac:dyDescent="0.25">
      <c r="A645" s="8">
        <v>44840</v>
      </c>
      <c r="B645" s="3" t="str">
        <f>IF(ISBLANK('Monitor Data'!B645),"",IF('Monitor Data'!B645&gt;Statistics!B$6,"YES","NO"))</f>
        <v/>
      </c>
      <c r="C645" s="3" t="str">
        <f>IF(ISBLANK('Monitor Data'!D645),"",IF('Monitor Data'!D645&gt;Statistics!C$6,"YES","NO"))</f>
        <v/>
      </c>
      <c r="D645" s="3" t="str">
        <f>IF(ISBLANK('Monitor Data'!E645),"",IF('Monitor Data'!E645&gt;Statistics!D$6,"YES","NO"))</f>
        <v>NO</v>
      </c>
      <c r="E645" s="3" t="str">
        <f>IF(ISBLANK('Monitor Data'!G645),"",IF('Monitor Data'!G645&gt;Statistics!E$6,"YES","NO"))</f>
        <v>NO</v>
      </c>
      <c r="F645" s="3" t="str">
        <f>IF(ISBLANK('Monitor Data'!H645),"",IF('Monitor Data'!H645&gt;Statistics!F$6,"YES","NO"))</f>
        <v/>
      </c>
      <c r="G645" s="3" t="str">
        <f>IF(ISBLANK('Monitor Data'!J645),"",IF('Monitor Data'!J645&gt;Statistics!G$6,"YES","NO"))</f>
        <v/>
      </c>
      <c r="H645" s="3" t="str">
        <f>IF(ISBLANK('Monitor Data'!L645),"",IF('Monitor Data'!L645&gt;Statistics!H$6,"YES","NO"))</f>
        <v/>
      </c>
      <c r="I645" s="3" t="str">
        <f>IF(ISBLANK('Monitor Data'!M645),"",IF('Monitor Data'!M645&gt;Statistics!I$6,"YES","NO"))</f>
        <v>NO</v>
      </c>
      <c r="J645" s="3" t="str">
        <f>IF(ISBLANK('Monitor Data'!O645),"",IF('Monitor Data'!O645&gt;Statistics!J$6,"YES","NO"))</f>
        <v/>
      </c>
      <c r="K645" s="3" t="str">
        <f>IF(ISBLANK('Monitor Data'!P645),"",IF('Monitor Data'!P645&gt;Statistics!K$6,"YES","NO"))</f>
        <v>NO</v>
      </c>
      <c r="L645" s="3" t="str">
        <f>IF(ISBLANK('Monitor Data'!Q645),"",IF('Monitor Data'!Q645&gt;Statistics!L$6,"YES","NO"))</f>
        <v/>
      </c>
      <c r="M645" s="3" t="str">
        <f>IF(ISBLANK('Monitor Data'!R645),"",IF('Monitor Data'!R645&gt;Statistics!M$6,"YES","NO"))</f>
        <v/>
      </c>
      <c r="N645" s="3" t="str">
        <f>IF(ISBLANK('Monitor Data'!S645),"",IF('Monitor Data'!S645&gt;Statistics!N$6,"YES","NO"))</f>
        <v/>
      </c>
    </row>
    <row r="646" spans="1:14" x14ac:dyDescent="0.25">
      <c r="A646" s="8">
        <v>44841</v>
      </c>
      <c r="B646" s="3" t="str">
        <f>IF(ISBLANK('Monitor Data'!B646),"",IF('Monitor Data'!B646&gt;Statistics!B$6,"YES","NO"))</f>
        <v/>
      </c>
      <c r="C646" s="3" t="str">
        <f>IF(ISBLANK('Monitor Data'!D646),"",IF('Monitor Data'!D646&gt;Statistics!C$6,"YES","NO"))</f>
        <v/>
      </c>
      <c r="D646" s="3" t="str">
        <f>IF(ISBLANK('Monitor Data'!E646),"",IF('Monitor Data'!E646&gt;Statistics!D$6,"YES","NO"))</f>
        <v>NO</v>
      </c>
      <c r="E646" s="3" t="str">
        <f>IF(ISBLANK('Monitor Data'!G646),"",IF('Monitor Data'!G646&gt;Statistics!E$6,"YES","NO"))</f>
        <v>NO</v>
      </c>
      <c r="F646" s="3" t="str">
        <f>IF(ISBLANK('Monitor Data'!H646),"",IF('Monitor Data'!H646&gt;Statistics!F$6,"YES","NO"))</f>
        <v/>
      </c>
      <c r="G646" s="3" t="str">
        <f>IF(ISBLANK('Monitor Data'!J646),"",IF('Monitor Data'!J646&gt;Statistics!G$6,"YES","NO"))</f>
        <v/>
      </c>
      <c r="H646" s="3" t="str">
        <f>IF(ISBLANK('Monitor Data'!L646),"",IF('Monitor Data'!L646&gt;Statistics!H$6,"YES","NO"))</f>
        <v/>
      </c>
      <c r="I646" s="3" t="str">
        <f>IF(ISBLANK('Monitor Data'!M646),"",IF('Monitor Data'!M646&gt;Statistics!I$6,"YES","NO"))</f>
        <v>NO</v>
      </c>
      <c r="J646" s="3" t="str">
        <f>IF(ISBLANK('Monitor Data'!O646),"",IF('Monitor Data'!O646&gt;Statistics!J$6,"YES","NO"))</f>
        <v/>
      </c>
      <c r="K646" s="3" t="str">
        <f>IF(ISBLANK('Monitor Data'!P646),"",IF('Monitor Data'!P646&gt;Statistics!K$6,"YES","NO"))</f>
        <v>NO</v>
      </c>
      <c r="L646" s="3" t="str">
        <f>IF(ISBLANK('Monitor Data'!Q646),"",IF('Monitor Data'!Q646&gt;Statistics!L$6,"YES","NO"))</f>
        <v/>
      </c>
      <c r="M646" s="3" t="str">
        <f>IF(ISBLANK('Monitor Data'!R646),"",IF('Monitor Data'!R646&gt;Statistics!M$6,"YES","NO"))</f>
        <v/>
      </c>
      <c r="N646" s="3" t="str">
        <f>IF(ISBLANK('Monitor Data'!S646),"",IF('Monitor Data'!S646&gt;Statistics!N$6,"YES","NO"))</f>
        <v/>
      </c>
    </row>
    <row r="647" spans="1:14" x14ac:dyDescent="0.25">
      <c r="A647" s="8">
        <v>44842</v>
      </c>
      <c r="B647" s="3" t="str">
        <f>IF(ISBLANK('Monitor Data'!B647),"",IF('Monitor Data'!B647&gt;Statistics!B$6,"YES","NO"))</f>
        <v>NO</v>
      </c>
      <c r="C647" s="3" t="str">
        <f>IF(ISBLANK('Monitor Data'!D647),"",IF('Monitor Data'!D647&gt;Statistics!C$6,"YES","NO"))</f>
        <v>NO</v>
      </c>
      <c r="D647" s="3" t="str">
        <f>IF(ISBLANK('Monitor Data'!E647),"",IF('Monitor Data'!E647&gt;Statistics!D$6,"YES","NO"))</f>
        <v>NO</v>
      </c>
      <c r="E647" s="3" t="str">
        <f>IF(ISBLANK('Monitor Data'!G647),"",IF('Monitor Data'!G647&gt;Statistics!E$6,"YES","NO"))</f>
        <v>NO</v>
      </c>
      <c r="F647" s="3" t="str">
        <f>IF(ISBLANK('Monitor Data'!H647),"",IF('Monitor Data'!H647&gt;Statistics!F$6,"YES","NO"))</f>
        <v>NO</v>
      </c>
      <c r="G647" s="3" t="str">
        <f>IF(ISBLANK('Monitor Data'!J647),"",IF('Monitor Data'!J647&gt;Statistics!G$6,"YES","NO"))</f>
        <v>NO</v>
      </c>
      <c r="H647" s="3" t="str">
        <f>IF(ISBLANK('Monitor Data'!L647),"",IF('Monitor Data'!L647&gt;Statistics!H$6,"YES","NO"))</f>
        <v>NO</v>
      </c>
      <c r="I647" s="3" t="str">
        <f>IF(ISBLANK('Monitor Data'!M647),"",IF('Monitor Data'!M647&gt;Statistics!I$6,"YES","NO"))</f>
        <v>NO</v>
      </c>
      <c r="J647" s="3" t="str">
        <f>IF(ISBLANK('Monitor Data'!O647),"",IF('Monitor Data'!O647&gt;Statistics!J$6,"YES","NO"))</f>
        <v>NO</v>
      </c>
      <c r="K647" s="3" t="str">
        <f>IF(ISBLANK('Monitor Data'!P647),"",IF('Monitor Data'!P647&gt;Statistics!K$6,"YES","NO"))</f>
        <v>NO</v>
      </c>
      <c r="L647" s="3" t="str">
        <f>IF(ISBLANK('Monitor Data'!Q647),"",IF('Monitor Data'!Q647&gt;Statistics!L$6,"YES","NO"))</f>
        <v>NO</v>
      </c>
      <c r="M647" s="3" t="str">
        <f>IF(ISBLANK('Monitor Data'!R647),"",IF('Monitor Data'!R647&gt;Statistics!M$6,"YES","NO"))</f>
        <v>NO</v>
      </c>
      <c r="N647" s="3" t="str">
        <f>IF(ISBLANK('Monitor Data'!S647),"",IF('Monitor Data'!S647&gt;Statistics!N$6,"YES","NO"))</f>
        <v/>
      </c>
    </row>
    <row r="648" spans="1:14" x14ac:dyDescent="0.25">
      <c r="A648" s="8">
        <v>44843</v>
      </c>
      <c r="B648" s="3" t="str">
        <f>IF(ISBLANK('Monitor Data'!B648),"",IF('Monitor Data'!B648&gt;Statistics!B$6,"YES","NO"))</f>
        <v/>
      </c>
      <c r="C648" s="3" t="str">
        <f>IF(ISBLANK('Monitor Data'!D648),"",IF('Monitor Data'!D648&gt;Statistics!C$6,"YES","NO"))</f>
        <v/>
      </c>
      <c r="D648" s="3" t="str">
        <f>IF(ISBLANK('Monitor Data'!E648),"",IF('Monitor Data'!E648&gt;Statistics!D$6,"YES","NO"))</f>
        <v>NO</v>
      </c>
      <c r="E648" s="3" t="str">
        <f>IF(ISBLANK('Monitor Data'!G648),"",IF('Monitor Data'!G648&gt;Statistics!E$6,"YES","NO"))</f>
        <v>NO</v>
      </c>
      <c r="F648" s="3" t="str">
        <f>IF(ISBLANK('Monitor Data'!H648),"",IF('Monitor Data'!H648&gt;Statistics!F$6,"YES","NO"))</f>
        <v/>
      </c>
      <c r="G648" s="3" t="str">
        <f>IF(ISBLANK('Monitor Data'!J648),"",IF('Monitor Data'!J648&gt;Statistics!G$6,"YES","NO"))</f>
        <v/>
      </c>
      <c r="H648" s="3" t="str">
        <f>IF(ISBLANK('Monitor Data'!L648),"",IF('Monitor Data'!L648&gt;Statistics!H$6,"YES","NO"))</f>
        <v/>
      </c>
      <c r="I648" s="3" t="str">
        <f>IF(ISBLANK('Monitor Data'!M648),"",IF('Monitor Data'!M648&gt;Statistics!I$6,"YES","NO"))</f>
        <v>NO</v>
      </c>
      <c r="J648" s="3" t="str">
        <f>IF(ISBLANK('Monitor Data'!O648),"",IF('Monitor Data'!O648&gt;Statistics!J$6,"YES","NO"))</f>
        <v/>
      </c>
      <c r="K648" s="3" t="str">
        <f>IF(ISBLANK('Monitor Data'!P648),"",IF('Monitor Data'!P648&gt;Statistics!K$6,"YES","NO"))</f>
        <v>NO</v>
      </c>
      <c r="L648" s="3" t="str">
        <f>IF(ISBLANK('Monitor Data'!Q648),"",IF('Monitor Data'!Q648&gt;Statistics!L$6,"YES","NO"))</f>
        <v/>
      </c>
      <c r="M648" s="3" t="str">
        <f>IF(ISBLANK('Monitor Data'!R648),"",IF('Monitor Data'!R648&gt;Statistics!M$6,"YES","NO"))</f>
        <v/>
      </c>
      <c r="N648" s="3" t="str">
        <f>IF(ISBLANK('Monitor Data'!S648),"",IF('Monitor Data'!S648&gt;Statistics!N$6,"YES","NO"))</f>
        <v/>
      </c>
    </row>
    <row r="649" spans="1:14" x14ac:dyDescent="0.25">
      <c r="A649" s="8">
        <v>44844</v>
      </c>
      <c r="B649" s="3" t="str">
        <f>IF(ISBLANK('Monitor Data'!B649),"",IF('Monitor Data'!B649&gt;Statistics!B$6,"YES","NO"))</f>
        <v/>
      </c>
      <c r="C649" s="3" t="str">
        <f>IF(ISBLANK('Monitor Data'!D649),"",IF('Monitor Data'!D649&gt;Statistics!C$6,"YES","NO"))</f>
        <v/>
      </c>
      <c r="D649" s="3" t="str">
        <f>IF(ISBLANK('Monitor Data'!E649),"",IF('Monitor Data'!E649&gt;Statistics!D$6,"YES","NO"))</f>
        <v>NO</v>
      </c>
      <c r="E649" s="3" t="str">
        <f>IF(ISBLANK('Monitor Data'!G649),"",IF('Monitor Data'!G649&gt;Statistics!E$6,"YES","NO"))</f>
        <v>NO</v>
      </c>
      <c r="F649" s="3" t="str">
        <f>IF(ISBLANK('Monitor Data'!H649),"",IF('Monitor Data'!H649&gt;Statistics!F$6,"YES","NO"))</f>
        <v/>
      </c>
      <c r="G649" s="3" t="str">
        <f>IF(ISBLANK('Monitor Data'!J649),"",IF('Monitor Data'!J649&gt;Statistics!G$6,"YES","NO"))</f>
        <v/>
      </c>
      <c r="H649" s="3" t="str">
        <f>IF(ISBLANK('Monitor Data'!L649),"",IF('Monitor Data'!L649&gt;Statistics!H$6,"YES","NO"))</f>
        <v/>
      </c>
      <c r="I649" s="3" t="str">
        <f>IF(ISBLANK('Monitor Data'!M649),"",IF('Monitor Data'!M649&gt;Statistics!I$6,"YES","NO"))</f>
        <v>NO</v>
      </c>
      <c r="J649" s="3" t="str">
        <f>IF(ISBLANK('Monitor Data'!O649),"",IF('Monitor Data'!O649&gt;Statistics!J$6,"YES","NO"))</f>
        <v/>
      </c>
      <c r="K649" s="3" t="str">
        <f>IF(ISBLANK('Monitor Data'!P649),"",IF('Monitor Data'!P649&gt;Statistics!K$6,"YES","NO"))</f>
        <v>NO</v>
      </c>
      <c r="L649" s="3" t="str">
        <f>IF(ISBLANK('Monitor Data'!Q649),"",IF('Monitor Data'!Q649&gt;Statistics!L$6,"YES","NO"))</f>
        <v/>
      </c>
      <c r="M649" s="3" t="str">
        <f>IF(ISBLANK('Monitor Data'!R649),"",IF('Monitor Data'!R649&gt;Statistics!M$6,"YES","NO"))</f>
        <v/>
      </c>
      <c r="N649" s="3" t="str">
        <f>IF(ISBLANK('Monitor Data'!S649),"",IF('Monitor Data'!S649&gt;Statistics!N$6,"YES","NO"))</f>
        <v/>
      </c>
    </row>
    <row r="650" spans="1:14" x14ac:dyDescent="0.25">
      <c r="A650" s="8">
        <v>44845</v>
      </c>
      <c r="B650" s="3" t="str">
        <f>IF(ISBLANK('Monitor Data'!B650),"",IF('Monitor Data'!B650&gt;Statistics!B$6,"YES","NO"))</f>
        <v>NO</v>
      </c>
      <c r="C650" s="3" t="str">
        <f>IF(ISBLANK('Monitor Data'!D650),"",IF('Monitor Data'!D650&gt;Statistics!C$6,"YES","NO"))</f>
        <v>NO</v>
      </c>
      <c r="D650" s="3" t="str">
        <f>IF(ISBLANK('Monitor Data'!E650),"",IF('Monitor Data'!E650&gt;Statistics!D$6,"YES","NO"))</f>
        <v>NO</v>
      </c>
      <c r="E650" s="3" t="str">
        <f>IF(ISBLANK('Monitor Data'!G650),"",IF('Monitor Data'!G650&gt;Statistics!E$6,"YES","NO"))</f>
        <v>NO</v>
      </c>
      <c r="F650" s="3" t="str">
        <f>IF(ISBLANK('Monitor Data'!H650),"",IF('Monitor Data'!H650&gt;Statistics!F$6,"YES","NO"))</f>
        <v/>
      </c>
      <c r="G650" s="3" t="str">
        <f>IF(ISBLANK('Monitor Data'!J650),"",IF('Monitor Data'!J650&gt;Statistics!G$6,"YES","NO"))</f>
        <v>NO</v>
      </c>
      <c r="H650" s="3" t="str">
        <f>IF(ISBLANK('Monitor Data'!L650),"",IF('Monitor Data'!L650&gt;Statistics!H$6,"YES","NO"))</f>
        <v>NO</v>
      </c>
      <c r="I650" s="3" t="str">
        <f>IF(ISBLANK('Monitor Data'!M650),"",IF('Monitor Data'!M650&gt;Statistics!I$6,"YES","NO"))</f>
        <v>NO</v>
      </c>
      <c r="J650" s="3" t="str">
        <f>IF(ISBLANK('Monitor Data'!O650),"",IF('Monitor Data'!O650&gt;Statistics!J$6,"YES","NO"))</f>
        <v>NO</v>
      </c>
      <c r="K650" s="3" t="str">
        <f>IF(ISBLANK('Monitor Data'!P650),"",IF('Monitor Data'!P650&gt;Statistics!K$6,"YES","NO"))</f>
        <v>NO</v>
      </c>
      <c r="L650" s="3" t="str">
        <f>IF(ISBLANK('Monitor Data'!Q650),"",IF('Monitor Data'!Q650&gt;Statistics!L$6,"YES","NO"))</f>
        <v>NO</v>
      </c>
      <c r="M650" s="3" t="str">
        <f>IF(ISBLANK('Monitor Data'!R650),"",IF('Monitor Data'!R650&gt;Statistics!M$6,"YES","NO"))</f>
        <v>NO</v>
      </c>
      <c r="N650" s="3" t="str">
        <f>IF(ISBLANK('Monitor Data'!S650),"",IF('Monitor Data'!S650&gt;Statistics!N$6,"YES","NO"))</f>
        <v/>
      </c>
    </row>
    <row r="651" spans="1:14" x14ac:dyDescent="0.25">
      <c r="A651" s="8">
        <v>44846</v>
      </c>
      <c r="B651" s="3" t="str">
        <f>IF(ISBLANK('Monitor Data'!B651),"",IF('Monitor Data'!B651&gt;Statistics!B$6,"YES","NO"))</f>
        <v/>
      </c>
      <c r="C651" s="3" t="str">
        <f>IF(ISBLANK('Monitor Data'!D651),"",IF('Monitor Data'!D651&gt;Statistics!C$6,"YES","NO"))</f>
        <v/>
      </c>
      <c r="D651" s="3" t="str">
        <f>IF(ISBLANK('Monitor Data'!E651),"",IF('Monitor Data'!E651&gt;Statistics!D$6,"YES","NO"))</f>
        <v>NO</v>
      </c>
      <c r="E651" s="3" t="str">
        <f>IF(ISBLANK('Monitor Data'!G651),"",IF('Monitor Data'!G651&gt;Statistics!E$6,"YES","NO"))</f>
        <v>NO</v>
      </c>
      <c r="F651" s="3" t="str">
        <f>IF(ISBLANK('Monitor Data'!H651),"",IF('Monitor Data'!H651&gt;Statistics!F$6,"YES","NO"))</f>
        <v>NO</v>
      </c>
      <c r="G651" s="3" t="str">
        <f>IF(ISBLANK('Monitor Data'!J651),"",IF('Monitor Data'!J651&gt;Statistics!G$6,"YES","NO"))</f>
        <v/>
      </c>
      <c r="H651" s="3" t="str">
        <f>IF(ISBLANK('Monitor Data'!L651),"",IF('Monitor Data'!L651&gt;Statistics!H$6,"YES","NO"))</f>
        <v/>
      </c>
      <c r="I651" s="3" t="str">
        <f>IF(ISBLANK('Monitor Data'!M651),"",IF('Monitor Data'!M651&gt;Statistics!I$6,"YES","NO"))</f>
        <v>NO</v>
      </c>
      <c r="J651" s="3" t="str">
        <f>IF(ISBLANK('Monitor Data'!O651),"",IF('Monitor Data'!O651&gt;Statistics!J$6,"YES","NO"))</f>
        <v/>
      </c>
      <c r="K651" s="3" t="str">
        <f>IF(ISBLANK('Monitor Data'!P651),"",IF('Monitor Data'!P651&gt;Statistics!K$6,"YES","NO"))</f>
        <v>NO</v>
      </c>
      <c r="L651" s="3" t="str">
        <f>IF(ISBLANK('Monitor Data'!Q651),"",IF('Monitor Data'!Q651&gt;Statistics!L$6,"YES","NO"))</f>
        <v/>
      </c>
      <c r="M651" s="3" t="str">
        <f>IF(ISBLANK('Monitor Data'!R651),"",IF('Monitor Data'!R651&gt;Statistics!M$6,"YES","NO"))</f>
        <v/>
      </c>
      <c r="N651" s="3" t="str">
        <f>IF(ISBLANK('Monitor Data'!S651),"",IF('Monitor Data'!S651&gt;Statistics!N$6,"YES","NO"))</f>
        <v/>
      </c>
    </row>
    <row r="652" spans="1:14" x14ac:dyDescent="0.25">
      <c r="A652" s="8">
        <v>44847</v>
      </c>
      <c r="B652" s="3" t="str">
        <f>IF(ISBLANK('Monitor Data'!B652),"",IF('Monitor Data'!B652&gt;Statistics!B$6,"YES","NO"))</f>
        <v/>
      </c>
      <c r="C652" s="3" t="str">
        <f>IF(ISBLANK('Monitor Data'!D652),"",IF('Monitor Data'!D652&gt;Statistics!C$6,"YES","NO"))</f>
        <v/>
      </c>
      <c r="D652" s="3" t="str">
        <f>IF(ISBLANK('Monitor Data'!E652),"",IF('Monitor Data'!E652&gt;Statistics!D$6,"YES","NO"))</f>
        <v>NO</v>
      </c>
      <c r="E652" s="3" t="str">
        <f>IF(ISBLANK('Monitor Data'!G652),"",IF('Monitor Data'!G652&gt;Statistics!E$6,"YES","NO"))</f>
        <v>NO</v>
      </c>
      <c r="F652" s="3" t="str">
        <f>IF(ISBLANK('Monitor Data'!H652),"",IF('Monitor Data'!H652&gt;Statistics!F$6,"YES","NO"))</f>
        <v/>
      </c>
      <c r="G652" s="3" t="str">
        <f>IF(ISBLANK('Monitor Data'!J652),"",IF('Monitor Data'!J652&gt;Statistics!G$6,"YES","NO"))</f>
        <v/>
      </c>
      <c r="H652" s="3" t="str">
        <f>IF(ISBLANK('Monitor Data'!L652),"",IF('Monitor Data'!L652&gt;Statistics!H$6,"YES","NO"))</f>
        <v/>
      </c>
      <c r="I652" s="3" t="str">
        <f>IF(ISBLANK('Monitor Data'!M652),"",IF('Monitor Data'!M652&gt;Statistics!I$6,"YES","NO"))</f>
        <v>NO</v>
      </c>
      <c r="J652" s="3" t="str">
        <f>IF(ISBLANK('Monitor Data'!O652),"",IF('Monitor Data'!O652&gt;Statistics!J$6,"YES","NO"))</f>
        <v/>
      </c>
      <c r="K652" s="3" t="str">
        <f>IF(ISBLANK('Monitor Data'!P652),"",IF('Monitor Data'!P652&gt;Statistics!K$6,"YES","NO"))</f>
        <v>NO</v>
      </c>
      <c r="L652" s="3" t="str">
        <f>IF(ISBLANK('Monitor Data'!Q652),"",IF('Monitor Data'!Q652&gt;Statistics!L$6,"YES","NO"))</f>
        <v/>
      </c>
      <c r="M652" s="3" t="str">
        <f>IF(ISBLANK('Monitor Data'!R652),"",IF('Monitor Data'!R652&gt;Statistics!M$6,"YES","NO"))</f>
        <v/>
      </c>
      <c r="N652" s="3" t="str">
        <f>IF(ISBLANK('Monitor Data'!S652),"",IF('Monitor Data'!S652&gt;Statistics!N$6,"YES","NO"))</f>
        <v/>
      </c>
    </row>
    <row r="653" spans="1:14" x14ac:dyDescent="0.25">
      <c r="A653" s="8">
        <v>44848</v>
      </c>
      <c r="B653" s="3" t="str">
        <f>IF(ISBLANK('Monitor Data'!B653),"",IF('Monitor Data'!B653&gt;Statistics!B$6,"YES","NO"))</f>
        <v>NO</v>
      </c>
      <c r="C653" s="3" t="str">
        <f>IF(ISBLANK('Monitor Data'!D653),"",IF('Monitor Data'!D653&gt;Statistics!C$6,"YES","NO"))</f>
        <v>NO</v>
      </c>
      <c r="D653" s="3" t="str">
        <f>IF(ISBLANK('Monitor Data'!E653),"",IF('Monitor Data'!E653&gt;Statistics!D$6,"YES","NO"))</f>
        <v>NO</v>
      </c>
      <c r="E653" s="3" t="str">
        <f>IF(ISBLANK('Monitor Data'!G653),"",IF('Monitor Data'!G653&gt;Statistics!E$6,"YES","NO"))</f>
        <v>NO</v>
      </c>
      <c r="F653" s="3" t="str">
        <f>IF(ISBLANK('Monitor Data'!H653),"",IF('Monitor Data'!H653&gt;Statistics!F$6,"YES","NO"))</f>
        <v>NO</v>
      </c>
      <c r="G653" s="3" t="str">
        <f>IF(ISBLANK('Monitor Data'!J653),"",IF('Monitor Data'!J653&gt;Statistics!G$6,"YES","NO"))</f>
        <v>NO</v>
      </c>
      <c r="H653" s="3" t="str">
        <f>IF(ISBLANK('Monitor Data'!L653),"",IF('Monitor Data'!L653&gt;Statistics!H$6,"YES","NO"))</f>
        <v>NO</v>
      </c>
      <c r="I653" s="3" t="str">
        <f>IF(ISBLANK('Monitor Data'!M653),"",IF('Monitor Data'!M653&gt;Statistics!I$6,"YES","NO"))</f>
        <v>NO</v>
      </c>
      <c r="J653" s="3" t="str">
        <f>IF(ISBLANK('Monitor Data'!O653),"",IF('Monitor Data'!O653&gt;Statistics!J$6,"YES","NO"))</f>
        <v>NO</v>
      </c>
      <c r="K653" s="3" t="str">
        <f>IF(ISBLANK('Monitor Data'!P653),"",IF('Monitor Data'!P653&gt;Statistics!K$6,"YES","NO"))</f>
        <v>NO</v>
      </c>
      <c r="L653" s="3" t="str">
        <f>IF(ISBLANK('Monitor Data'!Q653),"",IF('Monitor Data'!Q653&gt;Statistics!L$6,"YES","NO"))</f>
        <v/>
      </c>
      <c r="M653" s="3" t="str">
        <f>IF(ISBLANK('Monitor Data'!R653),"",IF('Monitor Data'!R653&gt;Statistics!M$6,"YES","NO"))</f>
        <v>NO</v>
      </c>
      <c r="N653" s="3" t="str">
        <f>IF(ISBLANK('Monitor Data'!S653),"",IF('Monitor Data'!S653&gt;Statistics!N$6,"YES","NO"))</f>
        <v>NO</v>
      </c>
    </row>
    <row r="654" spans="1:14" x14ac:dyDescent="0.25">
      <c r="A654" s="8">
        <v>44849</v>
      </c>
      <c r="B654" s="3" t="str">
        <f>IF(ISBLANK('Monitor Data'!B654),"",IF('Monitor Data'!B654&gt;Statistics!B$6,"YES","NO"))</f>
        <v/>
      </c>
      <c r="C654" s="3" t="str">
        <f>IF(ISBLANK('Monitor Data'!D654),"",IF('Monitor Data'!D654&gt;Statistics!C$6,"YES","NO"))</f>
        <v/>
      </c>
      <c r="D654" s="3" t="str">
        <f>IF(ISBLANK('Monitor Data'!E654),"",IF('Monitor Data'!E654&gt;Statistics!D$6,"YES","NO"))</f>
        <v>NO</v>
      </c>
      <c r="E654" s="3" t="str">
        <f>IF(ISBLANK('Monitor Data'!G654),"",IF('Monitor Data'!G654&gt;Statistics!E$6,"YES","NO"))</f>
        <v>NO</v>
      </c>
      <c r="F654" s="3" t="str">
        <f>IF(ISBLANK('Monitor Data'!H654),"",IF('Monitor Data'!H654&gt;Statistics!F$6,"YES","NO"))</f>
        <v/>
      </c>
      <c r="G654" s="3" t="str">
        <f>IF(ISBLANK('Monitor Data'!J654),"",IF('Monitor Data'!J654&gt;Statistics!G$6,"YES","NO"))</f>
        <v/>
      </c>
      <c r="H654" s="3" t="str">
        <f>IF(ISBLANK('Monitor Data'!L654),"",IF('Monitor Data'!L654&gt;Statistics!H$6,"YES","NO"))</f>
        <v/>
      </c>
      <c r="I654" s="3" t="str">
        <f>IF(ISBLANK('Monitor Data'!M654),"",IF('Monitor Data'!M654&gt;Statistics!I$6,"YES","NO"))</f>
        <v>NO</v>
      </c>
      <c r="J654" s="3" t="str">
        <f>IF(ISBLANK('Monitor Data'!O654),"",IF('Monitor Data'!O654&gt;Statistics!J$6,"YES","NO"))</f>
        <v/>
      </c>
      <c r="K654" s="3" t="str">
        <f>IF(ISBLANK('Monitor Data'!P654),"",IF('Monitor Data'!P654&gt;Statistics!K$6,"YES","NO"))</f>
        <v>NO</v>
      </c>
      <c r="L654" s="3" t="str">
        <f>IF(ISBLANK('Monitor Data'!Q654),"",IF('Monitor Data'!Q654&gt;Statistics!L$6,"YES","NO"))</f>
        <v/>
      </c>
      <c r="M654" s="3" t="str">
        <f>IF(ISBLANK('Monitor Data'!R654),"",IF('Monitor Data'!R654&gt;Statistics!M$6,"YES","NO"))</f>
        <v/>
      </c>
      <c r="N654" s="3" t="str">
        <f>IF(ISBLANK('Monitor Data'!S654),"",IF('Monitor Data'!S654&gt;Statistics!N$6,"YES","NO"))</f>
        <v/>
      </c>
    </row>
    <row r="655" spans="1:14" x14ac:dyDescent="0.25">
      <c r="A655" s="8">
        <v>44850</v>
      </c>
      <c r="B655" s="3" t="str">
        <f>IF(ISBLANK('Monitor Data'!B655),"",IF('Monitor Data'!B655&gt;Statistics!B$6,"YES","NO"))</f>
        <v/>
      </c>
      <c r="C655" s="3" t="str">
        <f>IF(ISBLANK('Monitor Data'!D655),"",IF('Monitor Data'!D655&gt;Statistics!C$6,"YES","NO"))</f>
        <v/>
      </c>
      <c r="D655" s="3" t="str">
        <f>IF(ISBLANK('Monitor Data'!E655),"",IF('Monitor Data'!E655&gt;Statistics!D$6,"YES","NO"))</f>
        <v>NO</v>
      </c>
      <c r="E655" s="3" t="str">
        <f>IF(ISBLANK('Monitor Data'!G655),"",IF('Monitor Data'!G655&gt;Statistics!E$6,"YES","NO"))</f>
        <v>NO</v>
      </c>
      <c r="F655" s="3" t="str">
        <f>IF(ISBLANK('Monitor Data'!H655),"",IF('Monitor Data'!H655&gt;Statistics!F$6,"YES","NO"))</f>
        <v/>
      </c>
      <c r="G655" s="3" t="str">
        <f>IF(ISBLANK('Monitor Data'!J655),"",IF('Monitor Data'!J655&gt;Statistics!G$6,"YES","NO"))</f>
        <v/>
      </c>
      <c r="H655" s="3" t="str">
        <f>IF(ISBLANK('Monitor Data'!L655),"",IF('Monitor Data'!L655&gt;Statistics!H$6,"YES","NO"))</f>
        <v/>
      </c>
      <c r="I655" s="3" t="str">
        <f>IF(ISBLANK('Monitor Data'!M655),"",IF('Monitor Data'!M655&gt;Statistics!I$6,"YES","NO"))</f>
        <v>NO</v>
      </c>
      <c r="J655" s="3" t="str">
        <f>IF(ISBLANK('Monitor Data'!O655),"",IF('Monitor Data'!O655&gt;Statistics!J$6,"YES","NO"))</f>
        <v/>
      </c>
      <c r="K655" s="3" t="str">
        <f>IF(ISBLANK('Monitor Data'!P655),"",IF('Monitor Data'!P655&gt;Statistics!K$6,"YES","NO"))</f>
        <v>NO</v>
      </c>
      <c r="L655" s="3" t="str">
        <f>IF(ISBLANK('Monitor Data'!Q655),"",IF('Monitor Data'!Q655&gt;Statistics!L$6,"YES","NO"))</f>
        <v/>
      </c>
      <c r="M655" s="3" t="str">
        <f>IF(ISBLANK('Monitor Data'!R655),"",IF('Monitor Data'!R655&gt;Statistics!M$6,"YES","NO"))</f>
        <v/>
      </c>
      <c r="N655" s="3" t="str">
        <f>IF(ISBLANK('Monitor Data'!S655),"",IF('Monitor Data'!S655&gt;Statistics!N$6,"YES","NO"))</f>
        <v/>
      </c>
    </row>
    <row r="656" spans="1:14" x14ac:dyDescent="0.25">
      <c r="A656" s="8">
        <v>44851</v>
      </c>
      <c r="B656" s="3" t="str">
        <f>IF(ISBLANK('Monitor Data'!B656),"",IF('Monitor Data'!B656&gt;Statistics!B$6,"YES","NO"))</f>
        <v>NO</v>
      </c>
      <c r="C656" s="3" t="str">
        <f>IF(ISBLANK('Monitor Data'!D656),"",IF('Monitor Data'!D656&gt;Statistics!C$6,"YES","NO"))</f>
        <v/>
      </c>
      <c r="D656" s="3" t="str">
        <f>IF(ISBLANK('Monitor Data'!E656),"",IF('Monitor Data'!E656&gt;Statistics!D$6,"YES","NO"))</f>
        <v>NO</v>
      </c>
      <c r="E656" s="3" t="str">
        <f>IF(ISBLANK('Monitor Data'!G656),"",IF('Monitor Data'!G656&gt;Statistics!E$6,"YES","NO"))</f>
        <v>NO</v>
      </c>
      <c r="F656" s="3" t="str">
        <f>IF(ISBLANK('Monitor Data'!H656),"",IF('Monitor Data'!H656&gt;Statistics!F$6,"YES","NO"))</f>
        <v>NO</v>
      </c>
      <c r="G656" s="3" t="str">
        <f>IF(ISBLANK('Monitor Data'!J656),"",IF('Monitor Data'!J656&gt;Statistics!G$6,"YES","NO"))</f>
        <v>NO</v>
      </c>
      <c r="H656" s="3" t="str">
        <f>IF(ISBLANK('Monitor Data'!L656),"",IF('Monitor Data'!L656&gt;Statistics!H$6,"YES","NO"))</f>
        <v>NO</v>
      </c>
      <c r="I656" s="3" t="str">
        <f>IF(ISBLANK('Monitor Data'!M656),"",IF('Monitor Data'!M656&gt;Statistics!I$6,"YES","NO"))</f>
        <v>NO</v>
      </c>
      <c r="J656" s="3" t="str">
        <f>IF(ISBLANK('Monitor Data'!O656),"",IF('Monitor Data'!O656&gt;Statistics!J$6,"YES","NO"))</f>
        <v>NO</v>
      </c>
      <c r="K656" s="3" t="str">
        <f>IF(ISBLANK('Monitor Data'!P656),"",IF('Monitor Data'!P656&gt;Statistics!K$6,"YES","NO"))</f>
        <v>NO</v>
      </c>
      <c r="L656" s="3" t="str">
        <f>IF(ISBLANK('Monitor Data'!Q656),"",IF('Monitor Data'!Q656&gt;Statistics!L$6,"YES","NO"))</f>
        <v/>
      </c>
      <c r="M656" s="3" t="str">
        <f>IF(ISBLANK('Monitor Data'!R656),"",IF('Monitor Data'!R656&gt;Statistics!M$6,"YES","NO"))</f>
        <v>NO</v>
      </c>
      <c r="N656" s="3" t="str">
        <f>IF(ISBLANK('Monitor Data'!S656),"",IF('Monitor Data'!S656&gt;Statistics!N$6,"YES","NO"))</f>
        <v>NO</v>
      </c>
    </row>
    <row r="657" spans="1:14" x14ac:dyDescent="0.25">
      <c r="A657" s="8">
        <v>44852</v>
      </c>
      <c r="B657" s="3" t="str">
        <f>IF(ISBLANK('Monitor Data'!B657),"",IF('Monitor Data'!B657&gt;Statistics!B$6,"YES","NO"))</f>
        <v/>
      </c>
      <c r="C657" s="3" t="str">
        <f>IF(ISBLANK('Monitor Data'!D657),"",IF('Monitor Data'!D657&gt;Statistics!C$6,"YES","NO"))</f>
        <v/>
      </c>
      <c r="D657" s="3" t="str">
        <f>IF(ISBLANK('Monitor Data'!E657),"",IF('Monitor Data'!E657&gt;Statistics!D$6,"YES","NO"))</f>
        <v>NO</v>
      </c>
      <c r="E657" s="3" t="str">
        <f>IF(ISBLANK('Monitor Data'!G657),"",IF('Monitor Data'!G657&gt;Statistics!E$6,"YES","NO"))</f>
        <v>NO</v>
      </c>
      <c r="F657" s="3" t="str">
        <f>IF(ISBLANK('Monitor Data'!H657),"",IF('Monitor Data'!H657&gt;Statistics!F$6,"YES","NO"))</f>
        <v/>
      </c>
      <c r="G657" s="3" t="str">
        <f>IF(ISBLANK('Monitor Data'!J657),"",IF('Monitor Data'!J657&gt;Statistics!G$6,"YES","NO"))</f>
        <v/>
      </c>
      <c r="H657" s="3" t="str">
        <f>IF(ISBLANK('Monitor Data'!L657),"",IF('Monitor Data'!L657&gt;Statistics!H$6,"YES","NO"))</f>
        <v/>
      </c>
      <c r="I657" s="3" t="str">
        <f>IF(ISBLANK('Monitor Data'!M657),"",IF('Monitor Data'!M657&gt;Statistics!I$6,"YES","NO"))</f>
        <v>NO</v>
      </c>
      <c r="J657" s="3" t="str">
        <f>IF(ISBLANK('Monitor Data'!O657),"",IF('Monitor Data'!O657&gt;Statistics!J$6,"YES","NO"))</f>
        <v/>
      </c>
      <c r="K657" s="3" t="str">
        <f>IF(ISBLANK('Monitor Data'!P657),"",IF('Monitor Data'!P657&gt;Statistics!K$6,"YES","NO"))</f>
        <v>NO</v>
      </c>
      <c r="L657" s="3" t="str">
        <f>IF(ISBLANK('Monitor Data'!Q657),"",IF('Monitor Data'!Q657&gt;Statistics!L$6,"YES","NO"))</f>
        <v>NO</v>
      </c>
      <c r="M657" s="3" t="str">
        <f>IF(ISBLANK('Monitor Data'!R657),"",IF('Monitor Data'!R657&gt;Statistics!M$6,"YES","NO"))</f>
        <v/>
      </c>
      <c r="N657" s="3" t="str">
        <f>IF(ISBLANK('Monitor Data'!S657),"",IF('Monitor Data'!S657&gt;Statistics!N$6,"YES","NO"))</f>
        <v/>
      </c>
    </row>
    <row r="658" spans="1:14" x14ac:dyDescent="0.25">
      <c r="A658" s="8">
        <v>44853</v>
      </c>
      <c r="B658" s="3" t="str">
        <f>IF(ISBLANK('Monitor Data'!B658),"",IF('Monitor Data'!B658&gt;Statistics!B$6,"YES","NO"))</f>
        <v/>
      </c>
      <c r="C658" s="3" t="str">
        <f>IF(ISBLANK('Monitor Data'!D658),"",IF('Monitor Data'!D658&gt;Statistics!C$6,"YES","NO"))</f>
        <v/>
      </c>
      <c r="D658" s="3" t="str">
        <f>IF(ISBLANK('Monitor Data'!E658),"",IF('Monitor Data'!E658&gt;Statistics!D$6,"YES","NO"))</f>
        <v>NO</v>
      </c>
      <c r="E658" s="3" t="str">
        <f>IF(ISBLANK('Monitor Data'!G658),"",IF('Monitor Data'!G658&gt;Statistics!E$6,"YES","NO"))</f>
        <v>NO</v>
      </c>
      <c r="F658" s="3" t="str">
        <f>IF(ISBLANK('Monitor Data'!H658),"",IF('Monitor Data'!H658&gt;Statistics!F$6,"YES","NO"))</f>
        <v/>
      </c>
      <c r="G658" s="3" t="str">
        <f>IF(ISBLANK('Monitor Data'!J658),"",IF('Monitor Data'!J658&gt;Statistics!G$6,"YES","NO"))</f>
        <v/>
      </c>
      <c r="H658" s="3" t="str">
        <f>IF(ISBLANK('Monitor Data'!L658),"",IF('Monitor Data'!L658&gt;Statistics!H$6,"YES","NO"))</f>
        <v/>
      </c>
      <c r="I658" s="3" t="str">
        <f>IF(ISBLANK('Monitor Data'!M658),"",IF('Monitor Data'!M658&gt;Statistics!I$6,"YES","NO"))</f>
        <v>NO</v>
      </c>
      <c r="J658" s="3" t="str">
        <f>IF(ISBLANK('Monitor Data'!O658),"",IF('Monitor Data'!O658&gt;Statistics!J$6,"YES","NO"))</f>
        <v/>
      </c>
      <c r="K658" s="3" t="str">
        <f>IF(ISBLANK('Monitor Data'!P658),"",IF('Monitor Data'!P658&gt;Statistics!K$6,"YES","NO"))</f>
        <v>NO</v>
      </c>
      <c r="L658" s="3" t="str">
        <f>IF(ISBLANK('Monitor Data'!Q658),"",IF('Monitor Data'!Q658&gt;Statistics!L$6,"YES","NO"))</f>
        <v/>
      </c>
      <c r="M658" s="3" t="str">
        <f>IF(ISBLANK('Monitor Data'!R658),"",IF('Monitor Data'!R658&gt;Statistics!M$6,"YES","NO"))</f>
        <v/>
      </c>
      <c r="N658" s="3" t="str">
        <f>IF(ISBLANK('Monitor Data'!S658),"",IF('Monitor Data'!S658&gt;Statistics!N$6,"YES","NO"))</f>
        <v/>
      </c>
    </row>
    <row r="659" spans="1:14" x14ac:dyDescent="0.25">
      <c r="A659" s="8">
        <v>44854</v>
      </c>
      <c r="B659" s="3" t="str">
        <f>IF(ISBLANK('Monitor Data'!B659),"",IF('Monitor Data'!B659&gt;Statistics!B$6,"YES","NO"))</f>
        <v>YES</v>
      </c>
      <c r="C659" s="3" t="str">
        <f>IF(ISBLANK('Monitor Data'!D659),"",IF('Monitor Data'!D659&gt;Statistics!C$6,"YES","NO"))</f>
        <v>NO</v>
      </c>
      <c r="D659" s="3" t="str">
        <f>IF(ISBLANK('Monitor Data'!E659),"",IF('Monitor Data'!E659&gt;Statistics!D$6,"YES","NO"))</f>
        <v>YES</v>
      </c>
      <c r="E659" s="3" t="str">
        <f>IF(ISBLANK('Monitor Data'!G659),"",IF('Monitor Data'!G659&gt;Statistics!E$6,"YES","NO"))</f>
        <v>NO</v>
      </c>
      <c r="F659" s="3" t="str">
        <f>IF(ISBLANK('Monitor Data'!H659),"",IF('Monitor Data'!H659&gt;Statistics!F$6,"YES","NO"))</f>
        <v>YES</v>
      </c>
      <c r="G659" s="3" t="str">
        <f>IF(ISBLANK('Monitor Data'!J659),"",IF('Monitor Data'!J659&gt;Statistics!G$6,"YES","NO"))</f>
        <v>NO</v>
      </c>
      <c r="H659" s="3" t="str">
        <f>IF(ISBLANK('Monitor Data'!L659),"",IF('Monitor Data'!L659&gt;Statistics!H$6,"YES","NO"))</f>
        <v/>
      </c>
      <c r="I659" s="3" t="str">
        <f>IF(ISBLANK('Monitor Data'!M659),"",IF('Monitor Data'!M659&gt;Statistics!I$6,"YES","NO"))</f>
        <v>NO</v>
      </c>
      <c r="J659" s="3" t="str">
        <f>IF(ISBLANK('Monitor Data'!O659),"",IF('Monitor Data'!O659&gt;Statistics!J$6,"YES","NO"))</f>
        <v>YES</v>
      </c>
      <c r="K659" s="3" t="str">
        <f>IF(ISBLANK('Monitor Data'!P659),"",IF('Monitor Data'!P659&gt;Statistics!K$6,"YES","NO"))</f>
        <v>YES</v>
      </c>
      <c r="L659" s="3" t="str">
        <f>IF(ISBLANK('Monitor Data'!Q659),"",IF('Monitor Data'!Q659&gt;Statistics!L$6,"YES","NO"))</f>
        <v>NO</v>
      </c>
      <c r="M659" s="3" t="str">
        <f>IF(ISBLANK('Monitor Data'!R659),"",IF('Monitor Data'!R659&gt;Statistics!M$6,"YES","NO"))</f>
        <v>NO</v>
      </c>
      <c r="N659" s="3" t="str">
        <f>IF(ISBLANK('Monitor Data'!S659),"",IF('Monitor Data'!S659&gt;Statistics!N$6,"YES","NO"))</f>
        <v>YES</v>
      </c>
    </row>
    <row r="660" spans="1:14" x14ac:dyDescent="0.25">
      <c r="A660" s="8">
        <v>44855</v>
      </c>
      <c r="B660" s="3" t="str">
        <f>IF(ISBLANK('Monitor Data'!B660),"",IF('Monitor Data'!B660&gt;Statistics!B$6,"YES","NO"))</f>
        <v/>
      </c>
      <c r="C660" s="3" t="str">
        <f>IF(ISBLANK('Monitor Data'!D660),"",IF('Monitor Data'!D660&gt;Statistics!C$6,"YES","NO"))</f>
        <v/>
      </c>
      <c r="D660" s="3" t="str">
        <f>IF(ISBLANK('Monitor Data'!E660),"",IF('Monitor Data'!E660&gt;Statistics!D$6,"YES","NO"))</f>
        <v>YES</v>
      </c>
      <c r="E660" s="3" t="str">
        <f>IF(ISBLANK('Monitor Data'!G660),"",IF('Monitor Data'!G660&gt;Statistics!E$6,"YES","NO"))</f>
        <v>YES</v>
      </c>
      <c r="F660" s="3" t="str">
        <f>IF(ISBLANK('Monitor Data'!H660),"",IF('Monitor Data'!H660&gt;Statistics!F$6,"YES","NO"))</f>
        <v/>
      </c>
      <c r="G660" s="3" t="str">
        <f>IF(ISBLANK('Monitor Data'!J660),"",IF('Monitor Data'!J660&gt;Statistics!G$6,"YES","NO"))</f>
        <v/>
      </c>
      <c r="H660" s="3" t="str">
        <f>IF(ISBLANK('Monitor Data'!L660),"",IF('Monitor Data'!L660&gt;Statistics!H$6,"YES","NO"))</f>
        <v/>
      </c>
      <c r="I660" s="3" t="str">
        <f>IF(ISBLANK('Monitor Data'!M660),"",IF('Monitor Data'!M660&gt;Statistics!I$6,"YES","NO"))</f>
        <v>NO</v>
      </c>
      <c r="J660" s="3" t="str">
        <f>IF(ISBLANK('Monitor Data'!O660),"",IF('Monitor Data'!O660&gt;Statistics!J$6,"YES","NO"))</f>
        <v/>
      </c>
      <c r="K660" s="3" t="str">
        <f>IF(ISBLANK('Monitor Data'!P660),"",IF('Monitor Data'!P660&gt;Statistics!K$6,"YES","NO"))</f>
        <v>NO</v>
      </c>
      <c r="L660" s="3" t="str">
        <f>IF(ISBLANK('Monitor Data'!Q660),"",IF('Monitor Data'!Q660&gt;Statistics!L$6,"YES","NO"))</f>
        <v/>
      </c>
      <c r="M660" s="3" t="str">
        <f>IF(ISBLANK('Monitor Data'!R660),"",IF('Monitor Data'!R660&gt;Statistics!M$6,"YES","NO"))</f>
        <v/>
      </c>
      <c r="N660" s="3" t="str">
        <f>IF(ISBLANK('Monitor Data'!S660),"",IF('Monitor Data'!S660&gt;Statistics!N$6,"YES","NO"))</f>
        <v/>
      </c>
    </row>
    <row r="661" spans="1:14" x14ac:dyDescent="0.25">
      <c r="A661" s="8">
        <v>44856</v>
      </c>
      <c r="B661" s="3" t="str">
        <f>IF(ISBLANK('Monitor Data'!B661),"",IF('Monitor Data'!B661&gt;Statistics!B$6,"YES","NO"))</f>
        <v/>
      </c>
      <c r="C661" s="3" t="str">
        <f>IF(ISBLANK('Monitor Data'!D661),"",IF('Monitor Data'!D661&gt;Statistics!C$6,"YES","NO"))</f>
        <v/>
      </c>
      <c r="D661" s="3" t="str">
        <f>IF(ISBLANK('Monitor Data'!E661),"",IF('Monitor Data'!E661&gt;Statistics!D$6,"YES","NO"))</f>
        <v>NO</v>
      </c>
      <c r="E661" s="3" t="str">
        <f>IF(ISBLANK('Monitor Data'!G661),"",IF('Monitor Data'!G661&gt;Statistics!E$6,"YES","NO"))</f>
        <v>NO</v>
      </c>
      <c r="F661" s="3" t="str">
        <f>IF(ISBLANK('Monitor Data'!H661),"",IF('Monitor Data'!H661&gt;Statistics!F$6,"YES","NO"))</f>
        <v/>
      </c>
      <c r="G661" s="3" t="str">
        <f>IF(ISBLANK('Monitor Data'!J661),"",IF('Monitor Data'!J661&gt;Statistics!G$6,"YES","NO"))</f>
        <v/>
      </c>
      <c r="H661" s="3" t="str">
        <f>IF(ISBLANK('Monitor Data'!L661),"",IF('Monitor Data'!L661&gt;Statistics!H$6,"YES","NO"))</f>
        <v/>
      </c>
      <c r="I661" s="3" t="str">
        <f>IF(ISBLANK('Monitor Data'!M661),"",IF('Monitor Data'!M661&gt;Statistics!I$6,"YES","NO"))</f>
        <v>NO</v>
      </c>
      <c r="J661" s="3" t="str">
        <f>IF(ISBLANK('Monitor Data'!O661),"",IF('Monitor Data'!O661&gt;Statistics!J$6,"YES","NO"))</f>
        <v/>
      </c>
      <c r="K661" s="3" t="str">
        <f>IF(ISBLANK('Monitor Data'!P661),"",IF('Monitor Data'!P661&gt;Statistics!K$6,"YES","NO"))</f>
        <v>NO</v>
      </c>
      <c r="L661" s="3" t="str">
        <f>IF(ISBLANK('Monitor Data'!Q661),"",IF('Monitor Data'!Q661&gt;Statistics!L$6,"YES","NO"))</f>
        <v/>
      </c>
      <c r="M661" s="3" t="str">
        <f>IF(ISBLANK('Monitor Data'!R661),"",IF('Monitor Data'!R661&gt;Statistics!M$6,"YES","NO"))</f>
        <v/>
      </c>
      <c r="N661" s="3" t="str">
        <f>IF(ISBLANK('Monitor Data'!S661),"",IF('Monitor Data'!S661&gt;Statistics!N$6,"YES","NO"))</f>
        <v/>
      </c>
    </row>
    <row r="662" spans="1:14" x14ac:dyDescent="0.25">
      <c r="A662" s="8">
        <v>44857</v>
      </c>
      <c r="B662" s="3" t="str">
        <f>IF(ISBLANK('Monitor Data'!B662),"",IF('Monitor Data'!B662&gt;Statistics!B$6,"YES","NO"))</f>
        <v>NO</v>
      </c>
      <c r="C662" s="3" t="str">
        <f>IF(ISBLANK('Monitor Data'!D662),"",IF('Monitor Data'!D662&gt;Statistics!C$6,"YES","NO"))</f>
        <v>NO</v>
      </c>
      <c r="D662" s="3" t="str">
        <f>IF(ISBLANK('Monitor Data'!E662),"",IF('Monitor Data'!E662&gt;Statistics!D$6,"YES","NO"))</f>
        <v>NO</v>
      </c>
      <c r="E662" s="3" t="str">
        <f>IF(ISBLANK('Monitor Data'!G662),"",IF('Monitor Data'!G662&gt;Statistics!E$6,"YES","NO"))</f>
        <v>NO</v>
      </c>
      <c r="F662" s="3" t="str">
        <f>IF(ISBLANK('Monitor Data'!H662),"",IF('Monitor Data'!H662&gt;Statistics!F$6,"YES","NO"))</f>
        <v/>
      </c>
      <c r="G662" s="3" t="str">
        <f>IF(ISBLANK('Monitor Data'!J662),"",IF('Monitor Data'!J662&gt;Statistics!G$6,"YES","NO"))</f>
        <v>NO</v>
      </c>
      <c r="H662" s="3" t="str">
        <f>IF(ISBLANK('Monitor Data'!L662),"",IF('Monitor Data'!L662&gt;Statistics!H$6,"YES","NO"))</f>
        <v/>
      </c>
      <c r="I662" s="3" t="str">
        <f>IF(ISBLANK('Monitor Data'!M662),"",IF('Monitor Data'!M662&gt;Statistics!I$6,"YES","NO"))</f>
        <v>NO</v>
      </c>
      <c r="J662" s="3" t="str">
        <f>IF(ISBLANK('Monitor Data'!O662),"",IF('Monitor Data'!O662&gt;Statistics!J$6,"YES","NO"))</f>
        <v>NO</v>
      </c>
      <c r="K662" s="3" t="str">
        <f>IF(ISBLANK('Monitor Data'!P662),"",IF('Monitor Data'!P662&gt;Statistics!K$6,"YES","NO"))</f>
        <v>NO</v>
      </c>
      <c r="L662" s="3" t="str">
        <f>IF(ISBLANK('Monitor Data'!Q662),"",IF('Monitor Data'!Q662&gt;Statistics!L$6,"YES","NO"))</f>
        <v>NO</v>
      </c>
      <c r="M662" s="3" t="str">
        <f>IF(ISBLANK('Monitor Data'!R662),"",IF('Monitor Data'!R662&gt;Statistics!M$6,"YES","NO"))</f>
        <v>NO</v>
      </c>
      <c r="N662" s="3" t="str">
        <f>IF(ISBLANK('Monitor Data'!S662),"",IF('Monitor Data'!S662&gt;Statistics!N$6,"YES","NO"))</f>
        <v>YES</v>
      </c>
    </row>
    <row r="663" spans="1:14" x14ac:dyDescent="0.25">
      <c r="A663" s="8">
        <v>44858</v>
      </c>
      <c r="B663" s="3" t="str">
        <f>IF(ISBLANK('Monitor Data'!B663),"",IF('Monitor Data'!B663&gt;Statistics!B$6,"YES","NO"))</f>
        <v/>
      </c>
      <c r="C663" s="3" t="str">
        <f>IF(ISBLANK('Monitor Data'!D663),"",IF('Monitor Data'!D663&gt;Statistics!C$6,"YES","NO"))</f>
        <v/>
      </c>
      <c r="D663" s="3" t="str">
        <f>IF(ISBLANK('Monitor Data'!E663),"",IF('Monitor Data'!E663&gt;Statistics!D$6,"YES","NO"))</f>
        <v>NO</v>
      </c>
      <c r="E663" s="3" t="str">
        <f>IF(ISBLANK('Monitor Data'!G663),"",IF('Monitor Data'!G663&gt;Statistics!E$6,"YES","NO"))</f>
        <v>NO</v>
      </c>
      <c r="F663" s="3" t="str">
        <f>IF(ISBLANK('Monitor Data'!H663),"",IF('Monitor Data'!H663&gt;Statistics!F$6,"YES","NO"))</f>
        <v/>
      </c>
      <c r="G663" s="3" t="str">
        <f>IF(ISBLANK('Monitor Data'!J663),"",IF('Monitor Data'!J663&gt;Statistics!G$6,"YES","NO"))</f>
        <v/>
      </c>
      <c r="H663" s="3" t="str">
        <f>IF(ISBLANK('Monitor Data'!L663),"",IF('Monitor Data'!L663&gt;Statistics!H$6,"YES","NO"))</f>
        <v/>
      </c>
      <c r="I663" s="3" t="str">
        <f>IF(ISBLANK('Monitor Data'!M663),"",IF('Monitor Data'!M663&gt;Statistics!I$6,"YES","NO"))</f>
        <v>NO</v>
      </c>
      <c r="J663" s="3" t="str">
        <f>IF(ISBLANK('Monitor Data'!O663),"",IF('Monitor Data'!O663&gt;Statistics!J$6,"YES","NO"))</f>
        <v/>
      </c>
      <c r="K663" s="3" t="str">
        <f>IF(ISBLANK('Monitor Data'!P663),"",IF('Monitor Data'!P663&gt;Statistics!K$6,"YES","NO"))</f>
        <v>NO</v>
      </c>
      <c r="L663" s="3" t="str">
        <f>IF(ISBLANK('Monitor Data'!Q663),"",IF('Monitor Data'!Q663&gt;Statistics!L$6,"YES","NO"))</f>
        <v/>
      </c>
      <c r="M663" s="3" t="str">
        <f>IF(ISBLANK('Monitor Data'!R663),"",IF('Monitor Data'!R663&gt;Statistics!M$6,"YES","NO"))</f>
        <v/>
      </c>
      <c r="N663" s="3" t="str">
        <f>IF(ISBLANK('Monitor Data'!S663),"",IF('Monitor Data'!S663&gt;Statistics!N$6,"YES","NO"))</f>
        <v/>
      </c>
    </row>
    <row r="664" spans="1:14" x14ac:dyDescent="0.25">
      <c r="A664" s="8">
        <v>44859</v>
      </c>
      <c r="B664" s="3" t="str">
        <f>IF(ISBLANK('Monitor Data'!B664),"",IF('Monitor Data'!B664&gt;Statistics!B$6,"YES","NO"))</f>
        <v/>
      </c>
      <c r="C664" s="3" t="str">
        <f>IF(ISBLANK('Monitor Data'!D664),"",IF('Monitor Data'!D664&gt;Statistics!C$6,"YES","NO"))</f>
        <v/>
      </c>
      <c r="D664" s="3" t="str">
        <f>IF(ISBLANK('Monitor Data'!E664),"",IF('Monitor Data'!E664&gt;Statistics!D$6,"YES","NO"))</f>
        <v>NO</v>
      </c>
      <c r="E664" s="3" t="str">
        <f>IF(ISBLANK('Monitor Data'!G664),"",IF('Monitor Data'!G664&gt;Statistics!E$6,"YES","NO"))</f>
        <v>NO</v>
      </c>
      <c r="F664" s="3" t="str">
        <f>IF(ISBLANK('Monitor Data'!H664),"",IF('Monitor Data'!H664&gt;Statistics!F$6,"YES","NO"))</f>
        <v/>
      </c>
      <c r="G664" s="3" t="str">
        <f>IF(ISBLANK('Monitor Data'!J664),"",IF('Monitor Data'!J664&gt;Statistics!G$6,"YES","NO"))</f>
        <v/>
      </c>
      <c r="H664" s="3" t="str">
        <f>IF(ISBLANK('Monitor Data'!L664),"",IF('Monitor Data'!L664&gt;Statistics!H$6,"YES","NO"))</f>
        <v/>
      </c>
      <c r="I664" s="3" t="str">
        <f>IF(ISBLANK('Monitor Data'!M664),"",IF('Monitor Data'!M664&gt;Statistics!I$6,"YES","NO"))</f>
        <v>NO</v>
      </c>
      <c r="J664" s="3" t="str">
        <f>IF(ISBLANK('Monitor Data'!O664),"",IF('Monitor Data'!O664&gt;Statistics!J$6,"YES","NO"))</f>
        <v/>
      </c>
      <c r="K664" s="3" t="str">
        <f>IF(ISBLANK('Monitor Data'!P664),"",IF('Monitor Data'!P664&gt;Statistics!K$6,"YES","NO"))</f>
        <v>NO</v>
      </c>
      <c r="L664" s="3" t="str">
        <f>IF(ISBLANK('Monitor Data'!Q664),"",IF('Monitor Data'!Q664&gt;Statistics!L$6,"YES","NO"))</f>
        <v/>
      </c>
      <c r="M664" s="3" t="str">
        <f>IF(ISBLANK('Monitor Data'!R664),"",IF('Monitor Data'!R664&gt;Statistics!M$6,"YES","NO"))</f>
        <v/>
      </c>
      <c r="N664" s="3" t="str">
        <f>IF(ISBLANK('Monitor Data'!S664),"",IF('Monitor Data'!S664&gt;Statistics!N$6,"YES","NO"))</f>
        <v/>
      </c>
    </row>
    <row r="665" spans="1:14" x14ac:dyDescent="0.25">
      <c r="A665" s="8">
        <v>44860</v>
      </c>
      <c r="B665" s="3" t="str">
        <f>IF(ISBLANK('Monitor Data'!B665),"",IF('Monitor Data'!B665&gt;Statistics!B$6,"YES","NO"))</f>
        <v>NO</v>
      </c>
      <c r="C665" s="3" t="str">
        <f>IF(ISBLANK('Monitor Data'!D665),"",IF('Monitor Data'!D665&gt;Statistics!C$6,"YES","NO"))</f>
        <v>NO</v>
      </c>
      <c r="D665" s="3" t="str">
        <f>IF(ISBLANK('Monitor Data'!E665),"",IF('Monitor Data'!E665&gt;Statistics!D$6,"YES","NO"))</f>
        <v>NO</v>
      </c>
      <c r="E665" s="3" t="str">
        <f>IF(ISBLANK('Monitor Data'!G665),"",IF('Monitor Data'!G665&gt;Statistics!E$6,"YES","NO"))</f>
        <v>NO</v>
      </c>
      <c r="F665" s="3" t="str">
        <f>IF(ISBLANK('Monitor Data'!H665),"",IF('Monitor Data'!H665&gt;Statistics!F$6,"YES","NO"))</f>
        <v/>
      </c>
      <c r="G665" s="3" t="str">
        <f>IF(ISBLANK('Monitor Data'!J665),"",IF('Monitor Data'!J665&gt;Statistics!G$6,"YES","NO"))</f>
        <v>NO</v>
      </c>
      <c r="H665" s="3" t="str">
        <f>IF(ISBLANK('Monitor Data'!L665),"",IF('Monitor Data'!L665&gt;Statistics!H$6,"YES","NO"))</f>
        <v>NO</v>
      </c>
      <c r="I665" s="3" t="str">
        <f>IF(ISBLANK('Monitor Data'!M665),"",IF('Monitor Data'!M665&gt;Statistics!I$6,"YES","NO"))</f>
        <v>NO</v>
      </c>
      <c r="J665" s="3" t="str">
        <f>IF(ISBLANK('Monitor Data'!O665),"",IF('Monitor Data'!O665&gt;Statistics!J$6,"YES","NO"))</f>
        <v>NO</v>
      </c>
      <c r="K665" s="3" t="str">
        <f>IF(ISBLANK('Monitor Data'!P665),"",IF('Monitor Data'!P665&gt;Statistics!K$6,"YES","NO"))</f>
        <v>NO</v>
      </c>
      <c r="L665" s="3" t="str">
        <f>IF(ISBLANK('Monitor Data'!Q665),"",IF('Monitor Data'!Q665&gt;Statistics!L$6,"YES","NO"))</f>
        <v>NO</v>
      </c>
      <c r="M665" s="3" t="str">
        <f>IF(ISBLANK('Monitor Data'!R665),"",IF('Monitor Data'!R665&gt;Statistics!M$6,"YES","NO"))</f>
        <v>NO</v>
      </c>
      <c r="N665" s="3" t="str">
        <f>IF(ISBLANK('Monitor Data'!S665),"",IF('Monitor Data'!S665&gt;Statistics!N$6,"YES","NO"))</f>
        <v>NO</v>
      </c>
    </row>
    <row r="666" spans="1:14" x14ac:dyDescent="0.25">
      <c r="A666" s="8">
        <v>44861</v>
      </c>
      <c r="B666" s="3" t="str">
        <f>IF(ISBLANK('Monitor Data'!B666),"",IF('Monitor Data'!B666&gt;Statistics!B$6,"YES","NO"))</f>
        <v/>
      </c>
      <c r="C666" s="3" t="str">
        <f>IF(ISBLANK('Monitor Data'!D666),"",IF('Monitor Data'!D666&gt;Statistics!C$6,"YES","NO"))</f>
        <v/>
      </c>
      <c r="D666" s="3" t="str">
        <f>IF(ISBLANK('Monitor Data'!E666),"",IF('Monitor Data'!E666&gt;Statistics!D$6,"YES","NO"))</f>
        <v>NO</v>
      </c>
      <c r="E666" s="3" t="str">
        <f>IF(ISBLANK('Monitor Data'!G666),"",IF('Monitor Data'!G666&gt;Statistics!E$6,"YES","NO"))</f>
        <v>NO</v>
      </c>
      <c r="F666" s="3" t="str">
        <f>IF(ISBLANK('Monitor Data'!H666),"",IF('Monitor Data'!H666&gt;Statistics!F$6,"YES","NO"))</f>
        <v>NO</v>
      </c>
      <c r="G666" s="3" t="str">
        <f>IF(ISBLANK('Monitor Data'!J666),"",IF('Monitor Data'!J666&gt;Statistics!G$6,"YES","NO"))</f>
        <v/>
      </c>
      <c r="H666" s="3" t="str">
        <f>IF(ISBLANK('Monitor Data'!L666),"",IF('Monitor Data'!L666&gt;Statistics!H$6,"YES","NO"))</f>
        <v>NO</v>
      </c>
      <c r="I666" s="3" t="str">
        <f>IF(ISBLANK('Monitor Data'!M666),"",IF('Monitor Data'!M666&gt;Statistics!I$6,"YES","NO"))</f>
        <v>NO</v>
      </c>
      <c r="J666" s="3" t="str">
        <f>IF(ISBLANK('Monitor Data'!O666),"",IF('Monitor Data'!O666&gt;Statistics!J$6,"YES","NO"))</f>
        <v/>
      </c>
      <c r="K666" s="3" t="str">
        <f>IF(ISBLANK('Monitor Data'!P666),"",IF('Monitor Data'!P666&gt;Statistics!K$6,"YES","NO"))</f>
        <v>NO</v>
      </c>
      <c r="L666" s="3" t="str">
        <f>IF(ISBLANK('Monitor Data'!Q666),"",IF('Monitor Data'!Q666&gt;Statistics!L$6,"YES","NO"))</f>
        <v/>
      </c>
      <c r="M666" s="3" t="str">
        <f>IF(ISBLANK('Monitor Data'!R666),"",IF('Monitor Data'!R666&gt;Statistics!M$6,"YES","NO"))</f>
        <v/>
      </c>
      <c r="N666" s="3" t="str">
        <f>IF(ISBLANK('Monitor Data'!S666),"",IF('Monitor Data'!S666&gt;Statistics!N$6,"YES","NO"))</f>
        <v/>
      </c>
    </row>
    <row r="667" spans="1:14" x14ac:dyDescent="0.25">
      <c r="A667" s="8">
        <v>44862</v>
      </c>
      <c r="B667" s="3" t="str">
        <f>IF(ISBLANK('Monitor Data'!B667),"",IF('Monitor Data'!B667&gt;Statistics!B$6,"YES","NO"))</f>
        <v/>
      </c>
      <c r="C667" s="3" t="str">
        <f>IF(ISBLANK('Monitor Data'!D667),"",IF('Monitor Data'!D667&gt;Statistics!C$6,"YES","NO"))</f>
        <v/>
      </c>
      <c r="D667" s="3" t="str">
        <f>IF(ISBLANK('Monitor Data'!E667),"",IF('Monitor Data'!E667&gt;Statistics!D$6,"YES","NO"))</f>
        <v>NO</v>
      </c>
      <c r="E667" s="3" t="str">
        <f>IF(ISBLANK('Monitor Data'!G667),"",IF('Monitor Data'!G667&gt;Statistics!E$6,"YES","NO"))</f>
        <v>NO</v>
      </c>
      <c r="F667" s="3" t="str">
        <f>IF(ISBLANK('Monitor Data'!H667),"",IF('Monitor Data'!H667&gt;Statistics!F$6,"YES","NO"))</f>
        <v/>
      </c>
      <c r="G667" s="3" t="str">
        <f>IF(ISBLANK('Monitor Data'!J667),"",IF('Monitor Data'!J667&gt;Statistics!G$6,"YES","NO"))</f>
        <v/>
      </c>
      <c r="H667" s="3" t="str">
        <f>IF(ISBLANK('Monitor Data'!L667),"",IF('Monitor Data'!L667&gt;Statistics!H$6,"YES","NO"))</f>
        <v/>
      </c>
      <c r="I667" s="3" t="str">
        <f>IF(ISBLANK('Monitor Data'!M667),"",IF('Monitor Data'!M667&gt;Statistics!I$6,"YES","NO"))</f>
        <v>NO</v>
      </c>
      <c r="J667" s="3" t="str">
        <f>IF(ISBLANK('Monitor Data'!O667),"",IF('Monitor Data'!O667&gt;Statistics!J$6,"YES","NO"))</f>
        <v/>
      </c>
      <c r="K667" s="3" t="str">
        <f>IF(ISBLANK('Monitor Data'!P667),"",IF('Monitor Data'!P667&gt;Statistics!K$6,"YES","NO"))</f>
        <v>NO</v>
      </c>
      <c r="L667" s="3" t="str">
        <f>IF(ISBLANK('Monitor Data'!Q667),"",IF('Monitor Data'!Q667&gt;Statistics!L$6,"YES","NO"))</f>
        <v/>
      </c>
      <c r="M667" s="3" t="str">
        <f>IF(ISBLANK('Monitor Data'!R667),"",IF('Monitor Data'!R667&gt;Statistics!M$6,"YES","NO"))</f>
        <v/>
      </c>
      <c r="N667" s="3" t="str">
        <f>IF(ISBLANK('Monitor Data'!S667),"",IF('Monitor Data'!S667&gt;Statistics!N$6,"YES","NO"))</f>
        <v/>
      </c>
    </row>
    <row r="668" spans="1:14" x14ac:dyDescent="0.25">
      <c r="A668" s="8">
        <v>44863</v>
      </c>
      <c r="B668" s="3" t="str">
        <f>IF(ISBLANK('Monitor Data'!B668),"",IF('Monitor Data'!B668&gt;Statistics!B$6,"YES","NO"))</f>
        <v>NO</v>
      </c>
      <c r="C668" s="3" t="str">
        <f>IF(ISBLANK('Monitor Data'!D668),"",IF('Monitor Data'!D668&gt;Statistics!C$6,"YES","NO"))</f>
        <v>YES</v>
      </c>
      <c r="D668" s="3" t="str">
        <f>IF(ISBLANK('Monitor Data'!E668),"",IF('Monitor Data'!E668&gt;Statistics!D$6,"YES","NO"))</f>
        <v>NO</v>
      </c>
      <c r="E668" s="3" t="str">
        <f>IF(ISBLANK('Monitor Data'!G668),"",IF('Monitor Data'!G668&gt;Statistics!E$6,"YES","NO"))</f>
        <v>NO</v>
      </c>
      <c r="F668" s="3" t="str">
        <f>IF(ISBLANK('Monitor Data'!H668),"",IF('Monitor Data'!H668&gt;Statistics!F$6,"YES","NO"))</f>
        <v>NO</v>
      </c>
      <c r="G668" s="3" t="str">
        <f>IF(ISBLANK('Monitor Data'!J668),"",IF('Monitor Data'!J668&gt;Statistics!G$6,"YES","NO"))</f>
        <v>NO</v>
      </c>
      <c r="H668" s="3" t="str">
        <f>IF(ISBLANK('Monitor Data'!L668),"",IF('Monitor Data'!L668&gt;Statistics!H$6,"YES","NO"))</f>
        <v>NO</v>
      </c>
      <c r="I668" s="3" t="str">
        <f>IF(ISBLANK('Monitor Data'!M668),"",IF('Monitor Data'!M668&gt;Statistics!I$6,"YES","NO"))</f>
        <v>NO</v>
      </c>
      <c r="J668" s="3" t="str">
        <f>IF(ISBLANK('Monitor Data'!O668),"",IF('Monitor Data'!O668&gt;Statistics!J$6,"YES","NO"))</f>
        <v>NO</v>
      </c>
      <c r="K668" s="3" t="str">
        <f>IF(ISBLANK('Monitor Data'!P668),"",IF('Monitor Data'!P668&gt;Statistics!K$6,"YES","NO"))</f>
        <v>NO</v>
      </c>
      <c r="L668" s="3" t="str">
        <f>IF(ISBLANK('Monitor Data'!Q668),"",IF('Monitor Data'!Q668&gt;Statistics!L$6,"YES","NO"))</f>
        <v>YES</v>
      </c>
      <c r="M668" s="3" t="str">
        <f>IF(ISBLANK('Monitor Data'!R668),"",IF('Monitor Data'!R668&gt;Statistics!M$6,"YES","NO"))</f>
        <v>NO</v>
      </c>
      <c r="N668" s="3" t="str">
        <f>IF(ISBLANK('Monitor Data'!S668),"",IF('Monitor Data'!S668&gt;Statistics!N$6,"YES","NO"))</f>
        <v>NO</v>
      </c>
    </row>
    <row r="669" spans="1:14" x14ac:dyDescent="0.25">
      <c r="A669" s="8">
        <v>44864</v>
      </c>
      <c r="B669" s="3" t="str">
        <f>IF(ISBLANK('Monitor Data'!B669),"",IF('Monitor Data'!B669&gt;Statistics!B$6,"YES","NO"))</f>
        <v/>
      </c>
      <c r="C669" s="3" t="str">
        <f>IF(ISBLANK('Monitor Data'!D669),"",IF('Monitor Data'!D669&gt;Statistics!C$6,"YES","NO"))</f>
        <v/>
      </c>
      <c r="D669" s="3" t="str">
        <f>IF(ISBLANK('Monitor Data'!E669),"",IF('Monitor Data'!E669&gt;Statistics!D$6,"YES","NO"))</f>
        <v>NO</v>
      </c>
      <c r="E669" s="3" t="str">
        <f>IF(ISBLANK('Monitor Data'!G669),"",IF('Monitor Data'!G669&gt;Statistics!E$6,"YES","NO"))</f>
        <v>YES</v>
      </c>
      <c r="F669" s="3" t="str">
        <f>IF(ISBLANK('Monitor Data'!H669),"",IF('Monitor Data'!H669&gt;Statistics!F$6,"YES","NO"))</f>
        <v/>
      </c>
      <c r="G669" s="3" t="str">
        <f>IF(ISBLANK('Monitor Data'!J669),"",IF('Monitor Data'!J669&gt;Statistics!G$6,"YES","NO"))</f>
        <v/>
      </c>
      <c r="H669" s="3" t="str">
        <f>IF(ISBLANK('Monitor Data'!L669),"",IF('Monitor Data'!L669&gt;Statistics!H$6,"YES","NO"))</f>
        <v>NO</v>
      </c>
      <c r="I669" s="3" t="str">
        <f>IF(ISBLANK('Monitor Data'!M669),"",IF('Monitor Data'!M669&gt;Statistics!I$6,"YES","NO"))</f>
        <v>YES</v>
      </c>
      <c r="J669" s="3" t="str">
        <f>IF(ISBLANK('Monitor Data'!O669),"",IF('Monitor Data'!O669&gt;Statistics!J$6,"YES","NO"))</f>
        <v/>
      </c>
      <c r="K669" s="3" t="str">
        <f>IF(ISBLANK('Monitor Data'!P669),"",IF('Monitor Data'!P669&gt;Statistics!K$6,"YES","NO"))</f>
        <v>YES</v>
      </c>
      <c r="L669" s="3" t="str">
        <f>IF(ISBLANK('Monitor Data'!Q669),"",IF('Monitor Data'!Q669&gt;Statistics!L$6,"YES","NO"))</f>
        <v/>
      </c>
      <c r="M669" s="3" t="str">
        <f>IF(ISBLANK('Monitor Data'!R669),"",IF('Monitor Data'!R669&gt;Statistics!M$6,"YES","NO"))</f>
        <v/>
      </c>
      <c r="N669" s="3" t="str">
        <f>IF(ISBLANK('Monitor Data'!S669),"",IF('Monitor Data'!S669&gt;Statistics!N$6,"YES","NO"))</f>
        <v/>
      </c>
    </row>
    <row r="670" spans="1:14" x14ac:dyDescent="0.25">
      <c r="A670" s="8">
        <v>44865</v>
      </c>
      <c r="B670" s="3" t="str">
        <f>IF(ISBLANK('Monitor Data'!B670),"",IF('Monitor Data'!B670&gt;Statistics!B$6,"YES","NO"))</f>
        <v/>
      </c>
      <c r="C670" s="3" t="str">
        <f>IF(ISBLANK('Monitor Data'!D670),"",IF('Monitor Data'!D670&gt;Statistics!C$6,"YES","NO"))</f>
        <v/>
      </c>
      <c r="D670" s="3" t="str">
        <f>IF(ISBLANK('Monitor Data'!E670),"",IF('Monitor Data'!E670&gt;Statistics!D$6,"YES","NO"))</f>
        <v>YES</v>
      </c>
      <c r="E670" s="3" t="str">
        <f>IF(ISBLANK('Monitor Data'!G670),"",IF('Monitor Data'!G670&gt;Statistics!E$6,"YES","NO"))</f>
        <v>NO</v>
      </c>
      <c r="F670" s="3" t="str">
        <f>IF(ISBLANK('Monitor Data'!H670),"",IF('Monitor Data'!H670&gt;Statistics!F$6,"YES","NO"))</f>
        <v/>
      </c>
      <c r="G670" s="3" t="str">
        <f>IF(ISBLANK('Monitor Data'!J670),"",IF('Monitor Data'!J670&gt;Statistics!G$6,"YES","NO"))</f>
        <v/>
      </c>
      <c r="H670" s="3" t="str">
        <f>IF(ISBLANK('Monitor Data'!L670),"",IF('Monitor Data'!L670&gt;Statistics!H$6,"YES","NO"))</f>
        <v/>
      </c>
      <c r="I670" s="3" t="str">
        <f>IF(ISBLANK('Monitor Data'!M670),"",IF('Monitor Data'!M670&gt;Statistics!I$6,"YES","NO"))</f>
        <v>NO</v>
      </c>
      <c r="J670" s="3" t="str">
        <f>IF(ISBLANK('Monitor Data'!O670),"",IF('Monitor Data'!O670&gt;Statistics!J$6,"YES","NO"))</f>
        <v/>
      </c>
      <c r="K670" s="3" t="str">
        <f>IF(ISBLANK('Monitor Data'!P670),"",IF('Monitor Data'!P670&gt;Statistics!K$6,"YES","NO"))</f>
        <v>YES</v>
      </c>
      <c r="L670" s="3" t="str">
        <f>IF(ISBLANK('Monitor Data'!Q670),"",IF('Monitor Data'!Q670&gt;Statistics!L$6,"YES","NO"))</f>
        <v/>
      </c>
      <c r="M670" s="3" t="str">
        <f>IF(ISBLANK('Monitor Data'!R670),"",IF('Monitor Data'!R670&gt;Statistics!M$6,"YES","NO"))</f>
        <v/>
      </c>
      <c r="N670" s="3" t="str">
        <f>IF(ISBLANK('Monitor Data'!S670),"",IF('Monitor Data'!S670&gt;Statistics!N$6,"YES","NO"))</f>
        <v/>
      </c>
    </row>
    <row r="671" spans="1:14" x14ac:dyDescent="0.25">
      <c r="A671" s="8">
        <v>44866</v>
      </c>
      <c r="B671" s="3" t="str">
        <f>IF(ISBLANK('Monitor Data'!B671),"",IF('Monitor Data'!B671&gt;Statistics!B$6,"YES","NO"))</f>
        <v>NO</v>
      </c>
      <c r="C671" s="3" t="str">
        <f>IF(ISBLANK('Monitor Data'!D671),"",IF('Monitor Data'!D671&gt;Statistics!C$6,"YES","NO"))</f>
        <v>NO</v>
      </c>
      <c r="D671" s="3" t="str">
        <f>IF(ISBLANK('Monitor Data'!E671),"",IF('Monitor Data'!E671&gt;Statistics!D$6,"YES","NO"))</f>
        <v>YES</v>
      </c>
      <c r="E671" s="3" t="str">
        <f>IF(ISBLANK('Monitor Data'!G671),"",IF('Monitor Data'!G671&gt;Statistics!E$6,"YES","NO"))</f>
        <v>NO</v>
      </c>
      <c r="F671" s="3" t="str">
        <f>IF(ISBLANK('Monitor Data'!H671),"",IF('Monitor Data'!H671&gt;Statistics!F$6,"YES","NO"))</f>
        <v>NO</v>
      </c>
      <c r="G671" s="3" t="str">
        <f>IF(ISBLANK('Monitor Data'!J671),"",IF('Monitor Data'!J671&gt;Statistics!G$6,"YES","NO"))</f>
        <v>NO</v>
      </c>
      <c r="H671" s="3" t="str">
        <f>IF(ISBLANK('Monitor Data'!L671),"",IF('Monitor Data'!L671&gt;Statistics!H$6,"YES","NO"))</f>
        <v/>
      </c>
      <c r="I671" s="3" t="str">
        <f>IF(ISBLANK('Monitor Data'!M671),"",IF('Monitor Data'!M671&gt;Statistics!I$6,"YES","NO"))</f>
        <v>NO</v>
      </c>
      <c r="J671" s="3" t="str">
        <f>IF(ISBLANK('Monitor Data'!O671),"",IF('Monitor Data'!O671&gt;Statistics!J$6,"YES","NO"))</f>
        <v>NO</v>
      </c>
      <c r="K671" s="3" t="str">
        <f>IF(ISBLANK('Monitor Data'!P671),"",IF('Monitor Data'!P671&gt;Statistics!K$6,"YES","NO"))</f>
        <v>NO</v>
      </c>
      <c r="L671" s="3" t="str">
        <f>IF(ISBLANK('Monitor Data'!Q671),"",IF('Monitor Data'!Q671&gt;Statistics!L$6,"YES","NO"))</f>
        <v>NO</v>
      </c>
      <c r="M671" s="3" t="str">
        <f>IF(ISBLANK('Monitor Data'!R671),"",IF('Monitor Data'!R671&gt;Statistics!M$6,"YES","NO"))</f>
        <v>NO</v>
      </c>
      <c r="N671" s="3" t="str">
        <f>IF(ISBLANK('Monitor Data'!S671),"",IF('Monitor Data'!S671&gt;Statistics!N$6,"YES","NO"))</f>
        <v>NO</v>
      </c>
    </row>
    <row r="672" spans="1:14" x14ac:dyDescent="0.25">
      <c r="A672" s="8">
        <v>44867</v>
      </c>
      <c r="B672" s="3" t="str">
        <f>IF(ISBLANK('Monitor Data'!B672),"",IF('Monitor Data'!B672&gt;Statistics!B$6,"YES","NO"))</f>
        <v/>
      </c>
      <c r="C672" s="3" t="str">
        <f>IF(ISBLANK('Monitor Data'!D672),"",IF('Monitor Data'!D672&gt;Statistics!C$6,"YES","NO"))</f>
        <v/>
      </c>
      <c r="D672" s="3" t="str">
        <f>IF(ISBLANK('Monitor Data'!E672),"",IF('Monitor Data'!E672&gt;Statistics!D$6,"YES","NO"))</f>
        <v>NO</v>
      </c>
      <c r="E672" s="3" t="str">
        <f>IF(ISBLANK('Monitor Data'!G672),"",IF('Monitor Data'!G672&gt;Statistics!E$6,"YES","NO"))</f>
        <v>NO</v>
      </c>
      <c r="F672" s="3" t="str">
        <f>IF(ISBLANK('Monitor Data'!H672),"",IF('Monitor Data'!H672&gt;Statistics!F$6,"YES","NO"))</f>
        <v/>
      </c>
      <c r="G672" s="3" t="str">
        <f>IF(ISBLANK('Monitor Data'!J672),"",IF('Monitor Data'!J672&gt;Statistics!G$6,"YES","NO"))</f>
        <v/>
      </c>
      <c r="H672" s="3" t="str">
        <f>IF(ISBLANK('Monitor Data'!L672),"",IF('Monitor Data'!L672&gt;Statistics!H$6,"YES","NO"))</f>
        <v>NO</v>
      </c>
      <c r="I672" s="3" t="str">
        <f>IF(ISBLANK('Monitor Data'!M672),"",IF('Monitor Data'!M672&gt;Statistics!I$6,"YES","NO"))</f>
        <v>NO</v>
      </c>
      <c r="J672" s="3" t="str">
        <f>IF(ISBLANK('Monitor Data'!O672),"",IF('Monitor Data'!O672&gt;Statistics!J$6,"YES","NO"))</f>
        <v/>
      </c>
      <c r="K672" s="3" t="str">
        <f>IF(ISBLANK('Monitor Data'!P672),"",IF('Monitor Data'!P672&gt;Statistics!K$6,"YES","NO"))</f>
        <v>NO</v>
      </c>
      <c r="L672" s="3" t="str">
        <f>IF(ISBLANK('Monitor Data'!Q672),"",IF('Monitor Data'!Q672&gt;Statistics!L$6,"YES","NO"))</f>
        <v/>
      </c>
      <c r="M672" s="3" t="str">
        <f>IF(ISBLANK('Monitor Data'!R672),"",IF('Monitor Data'!R672&gt;Statistics!M$6,"YES","NO"))</f>
        <v/>
      </c>
      <c r="N672" s="3" t="str">
        <f>IF(ISBLANK('Monitor Data'!S672),"",IF('Monitor Data'!S672&gt;Statistics!N$6,"YES","NO"))</f>
        <v/>
      </c>
    </row>
    <row r="673" spans="1:14" x14ac:dyDescent="0.25">
      <c r="A673" s="8">
        <v>44868</v>
      </c>
      <c r="B673" s="3" t="str">
        <f>IF(ISBLANK('Monitor Data'!B673),"",IF('Monitor Data'!B673&gt;Statistics!B$6,"YES","NO"))</f>
        <v/>
      </c>
      <c r="C673" s="3" t="str">
        <f>IF(ISBLANK('Monitor Data'!D673),"",IF('Monitor Data'!D673&gt;Statistics!C$6,"YES","NO"))</f>
        <v/>
      </c>
      <c r="D673" s="3" t="str">
        <f>IF(ISBLANK('Monitor Data'!E673),"",IF('Monitor Data'!E673&gt;Statistics!D$6,"YES","NO"))</f>
        <v>NO</v>
      </c>
      <c r="E673" s="3" t="str">
        <f>IF(ISBLANK('Monitor Data'!G673),"",IF('Monitor Data'!G673&gt;Statistics!E$6,"YES","NO"))</f>
        <v>NO</v>
      </c>
      <c r="F673" s="3" t="str">
        <f>IF(ISBLANK('Monitor Data'!H673),"",IF('Monitor Data'!H673&gt;Statistics!F$6,"YES","NO"))</f>
        <v/>
      </c>
      <c r="G673" s="3" t="str">
        <f>IF(ISBLANK('Monitor Data'!J673),"",IF('Monitor Data'!J673&gt;Statistics!G$6,"YES","NO"))</f>
        <v/>
      </c>
      <c r="H673" s="3" t="str">
        <f>IF(ISBLANK('Monitor Data'!L673),"",IF('Monitor Data'!L673&gt;Statistics!H$6,"YES","NO"))</f>
        <v/>
      </c>
      <c r="I673" s="3" t="str">
        <f>IF(ISBLANK('Monitor Data'!M673),"",IF('Monitor Data'!M673&gt;Statistics!I$6,"YES","NO"))</f>
        <v>NO</v>
      </c>
      <c r="J673" s="3" t="str">
        <f>IF(ISBLANK('Monitor Data'!O673),"",IF('Monitor Data'!O673&gt;Statistics!J$6,"YES","NO"))</f>
        <v/>
      </c>
      <c r="K673" s="3" t="str">
        <f>IF(ISBLANK('Monitor Data'!P673),"",IF('Monitor Data'!P673&gt;Statistics!K$6,"YES","NO"))</f>
        <v>NO</v>
      </c>
      <c r="L673" s="3" t="str">
        <f>IF(ISBLANK('Monitor Data'!Q673),"",IF('Monitor Data'!Q673&gt;Statistics!L$6,"YES","NO"))</f>
        <v/>
      </c>
      <c r="M673" s="3" t="str">
        <f>IF(ISBLANK('Monitor Data'!R673),"",IF('Monitor Data'!R673&gt;Statistics!M$6,"YES","NO"))</f>
        <v/>
      </c>
      <c r="N673" s="3" t="str">
        <f>IF(ISBLANK('Monitor Data'!S673),"",IF('Monitor Data'!S673&gt;Statistics!N$6,"YES","NO"))</f>
        <v/>
      </c>
    </row>
    <row r="674" spans="1:14" x14ac:dyDescent="0.25">
      <c r="A674" s="8">
        <v>44869</v>
      </c>
      <c r="B674" s="3" t="str">
        <f>IF(ISBLANK('Monitor Data'!B674),"",IF('Monitor Data'!B674&gt;Statistics!B$6,"YES","NO"))</f>
        <v>NO</v>
      </c>
      <c r="C674" s="3" t="str">
        <f>IF(ISBLANK('Monitor Data'!D674),"",IF('Monitor Data'!D674&gt;Statistics!C$6,"YES","NO"))</f>
        <v>NO</v>
      </c>
      <c r="D674" s="3" t="str">
        <f>IF(ISBLANK('Monitor Data'!E674),"",IF('Monitor Data'!E674&gt;Statistics!D$6,"YES","NO"))</f>
        <v>NO</v>
      </c>
      <c r="E674" s="3" t="str">
        <f>IF(ISBLANK('Monitor Data'!G674),"",IF('Monitor Data'!G674&gt;Statistics!E$6,"YES","NO"))</f>
        <v>NO</v>
      </c>
      <c r="F674" s="3" t="str">
        <f>IF(ISBLANK('Monitor Data'!H674),"",IF('Monitor Data'!H674&gt;Statistics!F$6,"YES","NO"))</f>
        <v>NO</v>
      </c>
      <c r="G674" s="3" t="str">
        <f>IF(ISBLANK('Monitor Data'!J674),"",IF('Monitor Data'!J674&gt;Statistics!G$6,"YES","NO"))</f>
        <v>NO</v>
      </c>
      <c r="H674" s="3" t="str">
        <f>IF(ISBLANK('Monitor Data'!L674),"",IF('Monitor Data'!L674&gt;Statistics!H$6,"YES","NO"))</f>
        <v>NO</v>
      </c>
      <c r="I674" s="3" t="str">
        <f>IF(ISBLANK('Monitor Data'!M674),"",IF('Monitor Data'!M674&gt;Statistics!I$6,"YES","NO"))</f>
        <v>NO</v>
      </c>
      <c r="J674" s="3" t="str">
        <f>IF(ISBLANK('Monitor Data'!O674),"",IF('Monitor Data'!O674&gt;Statistics!J$6,"YES","NO"))</f>
        <v>NO</v>
      </c>
      <c r="K674" s="3" t="str">
        <f>IF(ISBLANK('Monitor Data'!P674),"",IF('Monitor Data'!P674&gt;Statistics!K$6,"YES","NO"))</f>
        <v>NO</v>
      </c>
      <c r="L674" s="3" t="str">
        <f>IF(ISBLANK('Monitor Data'!Q674),"",IF('Monitor Data'!Q674&gt;Statistics!L$6,"YES","NO"))</f>
        <v>NO</v>
      </c>
      <c r="M674" s="3" t="str">
        <f>IF(ISBLANK('Monitor Data'!R674),"",IF('Monitor Data'!R674&gt;Statistics!M$6,"YES","NO"))</f>
        <v>NO</v>
      </c>
      <c r="N674" s="3" t="str">
        <f>IF(ISBLANK('Monitor Data'!S674),"",IF('Monitor Data'!S674&gt;Statistics!N$6,"YES","NO"))</f>
        <v>NO</v>
      </c>
    </row>
    <row r="675" spans="1:14" x14ac:dyDescent="0.25">
      <c r="A675" s="8">
        <v>44870</v>
      </c>
      <c r="B675" s="3" t="str">
        <f>IF(ISBLANK('Monitor Data'!B675),"",IF('Monitor Data'!B675&gt;Statistics!B$6,"YES","NO"))</f>
        <v/>
      </c>
      <c r="C675" s="3" t="str">
        <f>IF(ISBLANK('Monitor Data'!D675),"",IF('Monitor Data'!D675&gt;Statistics!C$6,"YES","NO"))</f>
        <v/>
      </c>
      <c r="D675" s="3" t="str">
        <f>IF(ISBLANK('Monitor Data'!E675),"",IF('Monitor Data'!E675&gt;Statistics!D$6,"YES","NO"))</f>
        <v>NO</v>
      </c>
      <c r="E675" s="3" t="str">
        <f>IF(ISBLANK('Monitor Data'!G675),"",IF('Monitor Data'!G675&gt;Statistics!E$6,"YES","NO"))</f>
        <v>NO</v>
      </c>
      <c r="F675" s="3" t="str">
        <f>IF(ISBLANK('Monitor Data'!H675),"",IF('Monitor Data'!H675&gt;Statistics!F$6,"YES","NO"))</f>
        <v/>
      </c>
      <c r="G675" s="3" t="str">
        <f>IF(ISBLANK('Monitor Data'!J675),"",IF('Monitor Data'!J675&gt;Statistics!G$6,"YES","NO"))</f>
        <v/>
      </c>
      <c r="H675" s="3" t="str">
        <f>IF(ISBLANK('Monitor Data'!L675),"",IF('Monitor Data'!L675&gt;Statistics!H$6,"YES","NO"))</f>
        <v/>
      </c>
      <c r="I675" s="3" t="str">
        <f>IF(ISBLANK('Monitor Data'!M675),"",IF('Monitor Data'!M675&gt;Statistics!I$6,"YES","NO"))</f>
        <v>NO</v>
      </c>
      <c r="J675" s="3" t="str">
        <f>IF(ISBLANK('Monitor Data'!O675),"",IF('Monitor Data'!O675&gt;Statistics!J$6,"YES","NO"))</f>
        <v/>
      </c>
      <c r="K675" s="3" t="str">
        <f>IF(ISBLANK('Monitor Data'!P675),"",IF('Monitor Data'!P675&gt;Statistics!K$6,"YES","NO"))</f>
        <v>NO</v>
      </c>
      <c r="L675" s="3" t="str">
        <f>IF(ISBLANK('Monitor Data'!Q675),"",IF('Monitor Data'!Q675&gt;Statistics!L$6,"YES","NO"))</f>
        <v/>
      </c>
      <c r="M675" s="3" t="str">
        <f>IF(ISBLANK('Monitor Data'!R675),"",IF('Monitor Data'!R675&gt;Statistics!M$6,"YES","NO"))</f>
        <v/>
      </c>
      <c r="N675" s="3" t="str">
        <f>IF(ISBLANK('Monitor Data'!S675),"",IF('Monitor Data'!S675&gt;Statistics!N$6,"YES","NO"))</f>
        <v/>
      </c>
    </row>
    <row r="676" spans="1:14" x14ac:dyDescent="0.25">
      <c r="A676" s="8">
        <v>44871</v>
      </c>
      <c r="B676" s="3" t="str">
        <f>IF(ISBLANK('Monitor Data'!B676),"",IF('Monitor Data'!B676&gt;Statistics!B$6,"YES","NO"))</f>
        <v/>
      </c>
      <c r="C676" s="3" t="str">
        <f>IF(ISBLANK('Monitor Data'!D676),"",IF('Monitor Data'!D676&gt;Statistics!C$6,"YES","NO"))</f>
        <v/>
      </c>
      <c r="D676" s="3" t="str">
        <f>IF(ISBLANK('Monitor Data'!E676),"",IF('Monitor Data'!E676&gt;Statistics!D$6,"YES","NO"))</f>
        <v>NO</v>
      </c>
      <c r="E676" s="3" t="str">
        <f>IF(ISBLANK('Monitor Data'!G676),"",IF('Monitor Data'!G676&gt;Statistics!E$6,"YES","NO"))</f>
        <v>NO</v>
      </c>
      <c r="F676" s="3" t="str">
        <f>IF(ISBLANK('Monitor Data'!H676),"",IF('Monitor Data'!H676&gt;Statistics!F$6,"YES","NO"))</f>
        <v/>
      </c>
      <c r="G676" s="3" t="str">
        <f>IF(ISBLANK('Monitor Data'!J676),"",IF('Monitor Data'!J676&gt;Statistics!G$6,"YES","NO"))</f>
        <v/>
      </c>
      <c r="H676" s="3" t="str">
        <f>IF(ISBLANK('Monitor Data'!L676),"",IF('Monitor Data'!L676&gt;Statistics!H$6,"YES","NO"))</f>
        <v/>
      </c>
      <c r="I676" s="3" t="str">
        <f>IF(ISBLANK('Monitor Data'!M676),"",IF('Monitor Data'!M676&gt;Statistics!I$6,"YES","NO"))</f>
        <v>NO</v>
      </c>
      <c r="J676" s="3" t="str">
        <f>IF(ISBLANK('Monitor Data'!O676),"",IF('Monitor Data'!O676&gt;Statistics!J$6,"YES","NO"))</f>
        <v/>
      </c>
      <c r="K676" s="3" t="str">
        <f>IF(ISBLANK('Monitor Data'!P676),"",IF('Monitor Data'!P676&gt;Statistics!K$6,"YES","NO"))</f>
        <v>NO</v>
      </c>
      <c r="L676" s="3" t="str">
        <f>IF(ISBLANK('Monitor Data'!Q676),"",IF('Monitor Data'!Q676&gt;Statistics!L$6,"YES","NO"))</f>
        <v/>
      </c>
      <c r="M676" s="3" t="str">
        <f>IF(ISBLANK('Monitor Data'!R676),"",IF('Monitor Data'!R676&gt;Statistics!M$6,"YES","NO"))</f>
        <v/>
      </c>
      <c r="N676" s="3" t="str">
        <f>IF(ISBLANK('Monitor Data'!S676),"",IF('Monitor Data'!S676&gt;Statistics!N$6,"YES","NO"))</f>
        <v/>
      </c>
    </row>
    <row r="677" spans="1:14" x14ac:dyDescent="0.25">
      <c r="A677" s="8">
        <v>44872</v>
      </c>
      <c r="B677" s="3" t="str">
        <f>IF(ISBLANK('Monitor Data'!B677),"",IF('Monitor Data'!B677&gt;Statistics!B$6,"YES","NO"))</f>
        <v>NO</v>
      </c>
      <c r="C677" s="3" t="str">
        <f>IF(ISBLANK('Monitor Data'!D677),"",IF('Monitor Data'!D677&gt;Statistics!C$6,"YES","NO"))</f>
        <v>NO</v>
      </c>
      <c r="D677" s="3" t="str">
        <f>IF(ISBLANK('Monitor Data'!E677),"",IF('Monitor Data'!E677&gt;Statistics!D$6,"YES","NO"))</f>
        <v>NO</v>
      </c>
      <c r="E677" s="3" t="str">
        <f>IF(ISBLANK('Monitor Data'!G677),"",IF('Monitor Data'!G677&gt;Statistics!E$6,"YES","NO"))</f>
        <v>NO</v>
      </c>
      <c r="F677" s="3" t="str">
        <f>IF(ISBLANK('Monitor Data'!H677),"",IF('Monitor Data'!H677&gt;Statistics!F$6,"YES","NO"))</f>
        <v>NO</v>
      </c>
      <c r="G677" s="3" t="str">
        <f>IF(ISBLANK('Monitor Data'!J677),"",IF('Monitor Data'!J677&gt;Statistics!G$6,"YES","NO"))</f>
        <v>NO</v>
      </c>
      <c r="H677" s="3" t="str">
        <f>IF(ISBLANK('Monitor Data'!L677),"",IF('Monitor Data'!L677&gt;Statistics!H$6,"YES","NO"))</f>
        <v>NO</v>
      </c>
      <c r="I677" s="3" t="str">
        <f>IF(ISBLANK('Monitor Data'!M677),"",IF('Monitor Data'!M677&gt;Statistics!I$6,"YES","NO"))</f>
        <v>NO</v>
      </c>
      <c r="J677" s="3" t="str">
        <f>IF(ISBLANK('Monitor Data'!O677),"",IF('Monitor Data'!O677&gt;Statistics!J$6,"YES","NO"))</f>
        <v>NO</v>
      </c>
      <c r="K677" s="3" t="str">
        <f>IF(ISBLANK('Monitor Data'!P677),"",IF('Monitor Data'!P677&gt;Statistics!K$6,"YES","NO"))</f>
        <v>NO</v>
      </c>
      <c r="L677" s="3" t="str">
        <f>IF(ISBLANK('Monitor Data'!Q677),"",IF('Monitor Data'!Q677&gt;Statistics!L$6,"YES","NO"))</f>
        <v>NO</v>
      </c>
      <c r="M677" s="3" t="str">
        <f>IF(ISBLANK('Monitor Data'!R677),"",IF('Monitor Data'!R677&gt;Statistics!M$6,"YES","NO"))</f>
        <v>NO</v>
      </c>
      <c r="N677" s="3" t="str">
        <f>IF(ISBLANK('Monitor Data'!S677),"",IF('Monitor Data'!S677&gt;Statistics!N$6,"YES","NO"))</f>
        <v>NO</v>
      </c>
    </row>
    <row r="678" spans="1:14" x14ac:dyDescent="0.25">
      <c r="A678" s="8">
        <v>44873</v>
      </c>
      <c r="B678" s="3" t="str">
        <f>IF(ISBLANK('Monitor Data'!B678),"",IF('Monitor Data'!B678&gt;Statistics!B$6,"YES","NO"))</f>
        <v/>
      </c>
      <c r="C678" s="3" t="str">
        <f>IF(ISBLANK('Monitor Data'!D678),"",IF('Monitor Data'!D678&gt;Statistics!C$6,"YES","NO"))</f>
        <v/>
      </c>
      <c r="D678" s="3" t="str">
        <f>IF(ISBLANK('Monitor Data'!E678),"",IF('Monitor Data'!E678&gt;Statistics!D$6,"YES","NO"))</f>
        <v>NO</v>
      </c>
      <c r="E678" s="3" t="str">
        <f>IF(ISBLANK('Monitor Data'!G678),"",IF('Monitor Data'!G678&gt;Statistics!E$6,"YES","NO"))</f>
        <v>NO</v>
      </c>
      <c r="F678" s="3" t="str">
        <f>IF(ISBLANK('Monitor Data'!H678),"",IF('Monitor Data'!H678&gt;Statistics!F$6,"YES","NO"))</f>
        <v/>
      </c>
      <c r="G678" s="3" t="str">
        <f>IF(ISBLANK('Monitor Data'!J678),"",IF('Monitor Data'!J678&gt;Statistics!G$6,"YES","NO"))</f>
        <v/>
      </c>
      <c r="H678" s="3" t="str">
        <f>IF(ISBLANK('Monitor Data'!L678),"",IF('Monitor Data'!L678&gt;Statistics!H$6,"YES","NO"))</f>
        <v/>
      </c>
      <c r="I678" s="3" t="str">
        <f>IF(ISBLANK('Monitor Data'!M678),"",IF('Monitor Data'!M678&gt;Statistics!I$6,"YES","NO"))</f>
        <v>NO</v>
      </c>
      <c r="J678" s="3" t="str">
        <f>IF(ISBLANK('Monitor Data'!O678),"",IF('Monitor Data'!O678&gt;Statistics!J$6,"YES","NO"))</f>
        <v/>
      </c>
      <c r="K678" s="3" t="str">
        <f>IF(ISBLANK('Monitor Data'!P678),"",IF('Monitor Data'!P678&gt;Statistics!K$6,"YES","NO"))</f>
        <v>NO</v>
      </c>
      <c r="L678" s="3" t="str">
        <f>IF(ISBLANK('Monitor Data'!Q678),"",IF('Monitor Data'!Q678&gt;Statistics!L$6,"YES","NO"))</f>
        <v/>
      </c>
      <c r="M678" s="3" t="str">
        <f>IF(ISBLANK('Monitor Data'!R678),"",IF('Monitor Data'!R678&gt;Statistics!M$6,"YES","NO"))</f>
        <v/>
      </c>
      <c r="N678" s="3" t="str">
        <f>IF(ISBLANK('Monitor Data'!S678),"",IF('Monitor Data'!S678&gt;Statistics!N$6,"YES","NO"))</f>
        <v/>
      </c>
    </row>
    <row r="679" spans="1:14" x14ac:dyDescent="0.25">
      <c r="A679" s="8">
        <v>44874</v>
      </c>
      <c r="B679" s="3" t="str">
        <f>IF(ISBLANK('Monitor Data'!B679),"",IF('Monitor Data'!B679&gt;Statistics!B$6,"YES","NO"))</f>
        <v/>
      </c>
      <c r="C679" s="3" t="str">
        <f>IF(ISBLANK('Monitor Data'!D679),"",IF('Monitor Data'!D679&gt;Statistics!C$6,"YES","NO"))</f>
        <v/>
      </c>
      <c r="D679" s="3" t="str">
        <f>IF(ISBLANK('Monitor Data'!E679),"",IF('Monitor Data'!E679&gt;Statistics!D$6,"YES","NO"))</f>
        <v>NO</v>
      </c>
      <c r="E679" s="3" t="str">
        <f>IF(ISBLANK('Monitor Data'!G679),"",IF('Monitor Data'!G679&gt;Statistics!E$6,"YES","NO"))</f>
        <v>NO</v>
      </c>
      <c r="F679" s="3" t="str">
        <f>IF(ISBLANK('Monitor Data'!H679),"",IF('Monitor Data'!H679&gt;Statistics!F$6,"YES","NO"))</f>
        <v/>
      </c>
      <c r="G679" s="3" t="str">
        <f>IF(ISBLANK('Monitor Data'!J679),"",IF('Monitor Data'!J679&gt;Statistics!G$6,"YES","NO"))</f>
        <v/>
      </c>
      <c r="H679" s="3" t="str">
        <f>IF(ISBLANK('Monitor Data'!L679),"",IF('Monitor Data'!L679&gt;Statistics!H$6,"YES","NO"))</f>
        <v/>
      </c>
      <c r="I679" s="3" t="str">
        <f>IF(ISBLANK('Monitor Data'!M679),"",IF('Monitor Data'!M679&gt;Statistics!I$6,"YES","NO"))</f>
        <v>NO</v>
      </c>
      <c r="J679" s="3" t="str">
        <f>IF(ISBLANK('Monitor Data'!O679),"",IF('Monitor Data'!O679&gt;Statistics!J$6,"YES","NO"))</f>
        <v/>
      </c>
      <c r="K679" s="3" t="str">
        <f>IF(ISBLANK('Monitor Data'!P679),"",IF('Monitor Data'!P679&gt;Statistics!K$6,"YES","NO"))</f>
        <v>NO</v>
      </c>
      <c r="L679" s="3" t="str">
        <f>IF(ISBLANK('Monitor Data'!Q679),"",IF('Monitor Data'!Q679&gt;Statistics!L$6,"YES","NO"))</f>
        <v/>
      </c>
      <c r="M679" s="3" t="str">
        <f>IF(ISBLANK('Monitor Data'!R679),"",IF('Monitor Data'!R679&gt;Statistics!M$6,"YES","NO"))</f>
        <v/>
      </c>
      <c r="N679" s="3" t="str">
        <f>IF(ISBLANK('Monitor Data'!S679),"",IF('Monitor Data'!S679&gt;Statistics!N$6,"YES","NO"))</f>
        <v/>
      </c>
    </row>
    <row r="680" spans="1:14" x14ac:dyDescent="0.25">
      <c r="A680" s="8">
        <v>44875</v>
      </c>
      <c r="B680" s="3" t="str">
        <f>IF(ISBLANK('Monitor Data'!B680),"",IF('Monitor Data'!B680&gt;Statistics!B$6,"YES","NO"))</f>
        <v>NO</v>
      </c>
      <c r="C680" s="3" t="str">
        <f>IF(ISBLANK('Monitor Data'!D680),"",IF('Monitor Data'!D680&gt;Statistics!C$6,"YES","NO"))</f>
        <v>NO</v>
      </c>
      <c r="D680" s="3" t="str">
        <f>IF(ISBLANK('Monitor Data'!E680),"",IF('Monitor Data'!E680&gt;Statistics!D$6,"YES","NO"))</f>
        <v>NO</v>
      </c>
      <c r="E680" s="3" t="str">
        <f>IF(ISBLANK('Monitor Data'!G680),"",IF('Monitor Data'!G680&gt;Statistics!E$6,"YES","NO"))</f>
        <v>NO</v>
      </c>
      <c r="F680" s="3" t="str">
        <f>IF(ISBLANK('Monitor Data'!H680),"",IF('Monitor Data'!H680&gt;Statistics!F$6,"YES","NO"))</f>
        <v>NO</v>
      </c>
      <c r="G680" s="3" t="str">
        <f>IF(ISBLANK('Monitor Data'!J680),"",IF('Monitor Data'!J680&gt;Statistics!G$6,"YES","NO"))</f>
        <v>NO</v>
      </c>
      <c r="H680" s="3" t="str">
        <f>IF(ISBLANK('Monitor Data'!L680),"",IF('Monitor Data'!L680&gt;Statistics!H$6,"YES","NO"))</f>
        <v>NO</v>
      </c>
      <c r="I680" s="3" t="str">
        <f>IF(ISBLANK('Monitor Data'!M680),"",IF('Monitor Data'!M680&gt;Statistics!I$6,"YES","NO"))</f>
        <v>NO</v>
      </c>
      <c r="J680" s="3" t="str">
        <f>IF(ISBLANK('Monitor Data'!O680),"",IF('Monitor Data'!O680&gt;Statistics!J$6,"YES","NO"))</f>
        <v>NO</v>
      </c>
      <c r="K680" s="3" t="str">
        <f>IF(ISBLANK('Monitor Data'!P680),"",IF('Monitor Data'!P680&gt;Statistics!K$6,"YES","NO"))</f>
        <v>NO</v>
      </c>
      <c r="L680" s="3" t="str">
        <f>IF(ISBLANK('Monitor Data'!Q680),"",IF('Monitor Data'!Q680&gt;Statistics!L$6,"YES","NO"))</f>
        <v>NO</v>
      </c>
      <c r="M680" s="3" t="str">
        <f>IF(ISBLANK('Monitor Data'!R680),"",IF('Monitor Data'!R680&gt;Statistics!M$6,"YES","NO"))</f>
        <v>NO</v>
      </c>
      <c r="N680" s="3" t="str">
        <f>IF(ISBLANK('Monitor Data'!S680),"",IF('Monitor Data'!S680&gt;Statistics!N$6,"YES","NO"))</f>
        <v>NO</v>
      </c>
    </row>
    <row r="681" spans="1:14" x14ac:dyDescent="0.25">
      <c r="A681" s="8">
        <v>44876</v>
      </c>
      <c r="B681" s="3" t="str">
        <f>IF(ISBLANK('Monitor Data'!B681),"",IF('Monitor Data'!B681&gt;Statistics!B$6,"YES","NO"))</f>
        <v/>
      </c>
      <c r="C681" s="3" t="str">
        <f>IF(ISBLANK('Monitor Data'!D681),"",IF('Monitor Data'!D681&gt;Statistics!C$6,"YES","NO"))</f>
        <v/>
      </c>
      <c r="D681" s="3" t="str">
        <f>IF(ISBLANK('Monitor Data'!E681),"",IF('Monitor Data'!E681&gt;Statistics!D$6,"YES","NO"))</f>
        <v>NO</v>
      </c>
      <c r="E681" s="3" t="str">
        <f>IF(ISBLANK('Monitor Data'!G681),"",IF('Monitor Data'!G681&gt;Statistics!E$6,"YES","NO"))</f>
        <v>NO</v>
      </c>
      <c r="F681" s="3" t="str">
        <f>IF(ISBLANK('Monitor Data'!H681),"",IF('Monitor Data'!H681&gt;Statistics!F$6,"YES","NO"))</f>
        <v/>
      </c>
      <c r="G681" s="3" t="str">
        <f>IF(ISBLANK('Monitor Data'!J681),"",IF('Monitor Data'!J681&gt;Statistics!G$6,"YES","NO"))</f>
        <v/>
      </c>
      <c r="H681" s="3" t="str">
        <f>IF(ISBLANK('Monitor Data'!L681),"",IF('Monitor Data'!L681&gt;Statistics!H$6,"YES","NO"))</f>
        <v/>
      </c>
      <c r="I681" s="3" t="str">
        <f>IF(ISBLANK('Monitor Data'!M681),"",IF('Monitor Data'!M681&gt;Statistics!I$6,"YES","NO"))</f>
        <v>NO</v>
      </c>
      <c r="J681" s="3" t="str">
        <f>IF(ISBLANK('Monitor Data'!O681),"",IF('Monitor Data'!O681&gt;Statistics!J$6,"YES","NO"))</f>
        <v/>
      </c>
      <c r="K681" s="3" t="str">
        <f>IF(ISBLANK('Monitor Data'!P681),"",IF('Monitor Data'!P681&gt;Statistics!K$6,"YES","NO"))</f>
        <v>NO</v>
      </c>
      <c r="L681" s="3" t="str">
        <f>IF(ISBLANK('Monitor Data'!Q681),"",IF('Monitor Data'!Q681&gt;Statistics!L$6,"YES","NO"))</f>
        <v/>
      </c>
      <c r="M681" s="3" t="str">
        <f>IF(ISBLANK('Monitor Data'!R681),"",IF('Monitor Data'!R681&gt;Statistics!M$6,"YES","NO"))</f>
        <v/>
      </c>
      <c r="N681" s="3" t="str">
        <f>IF(ISBLANK('Monitor Data'!S681),"",IF('Monitor Data'!S681&gt;Statistics!N$6,"YES","NO"))</f>
        <v/>
      </c>
    </row>
    <row r="682" spans="1:14" x14ac:dyDescent="0.25">
      <c r="A682" s="8">
        <v>44877</v>
      </c>
      <c r="B682" s="3" t="str">
        <f>IF(ISBLANK('Monitor Data'!B682),"",IF('Monitor Data'!B682&gt;Statistics!B$6,"YES","NO"))</f>
        <v/>
      </c>
      <c r="C682" s="3" t="str">
        <f>IF(ISBLANK('Monitor Data'!D682),"",IF('Monitor Data'!D682&gt;Statistics!C$6,"YES","NO"))</f>
        <v/>
      </c>
      <c r="D682" s="3" t="str">
        <f>IF(ISBLANK('Monitor Data'!E682),"",IF('Monitor Data'!E682&gt;Statistics!D$6,"YES","NO"))</f>
        <v>NO</v>
      </c>
      <c r="E682" s="3" t="str">
        <f>IF(ISBLANK('Monitor Data'!G682),"",IF('Monitor Data'!G682&gt;Statistics!E$6,"YES","NO"))</f>
        <v>NO</v>
      </c>
      <c r="F682" s="3" t="str">
        <f>IF(ISBLANK('Monitor Data'!H682),"",IF('Monitor Data'!H682&gt;Statistics!F$6,"YES","NO"))</f>
        <v/>
      </c>
      <c r="G682" s="3" t="str">
        <f>IF(ISBLANK('Monitor Data'!J682),"",IF('Monitor Data'!J682&gt;Statistics!G$6,"YES","NO"))</f>
        <v/>
      </c>
      <c r="H682" s="3" t="str">
        <f>IF(ISBLANK('Monitor Data'!L682),"",IF('Monitor Data'!L682&gt;Statistics!H$6,"YES","NO"))</f>
        <v/>
      </c>
      <c r="I682" s="3" t="str">
        <f>IF(ISBLANK('Monitor Data'!M682),"",IF('Monitor Data'!M682&gt;Statistics!I$6,"YES","NO"))</f>
        <v>NO</v>
      </c>
      <c r="J682" s="3" t="str">
        <f>IF(ISBLANK('Monitor Data'!O682),"",IF('Monitor Data'!O682&gt;Statistics!J$6,"YES","NO"))</f>
        <v/>
      </c>
      <c r="K682" s="3" t="str">
        <f>IF(ISBLANK('Monitor Data'!P682),"",IF('Monitor Data'!P682&gt;Statistics!K$6,"YES","NO"))</f>
        <v>NO</v>
      </c>
      <c r="L682" s="3" t="str">
        <f>IF(ISBLANK('Monitor Data'!Q682),"",IF('Monitor Data'!Q682&gt;Statistics!L$6,"YES","NO"))</f>
        <v/>
      </c>
      <c r="M682" s="3" t="str">
        <f>IF(ISBLANK('Monitor Data'!R682),"",IF('Monitor Data'!R682&gt;Statistics!M$6,"YES","NO"))</f>
        <v/>
      </c>
      <c r="N682" s="3" t="str">
        <f>IF(ISBLANK('Monitor Data'!S682),"",IF('Monitor Data'!S682&gt;Statistics!N$6,"YES","NO"))</f>
        <v/>
      </c>
    </row>
    <row r="683" spans="1:14" x14ac:dyDescent="0.25">
      <c r="A683" s="8">
        <v>44878</v>
      </c>
      <c r="B683" s="3" t="str">
        <f>IF(ISBLANK('Monitor Data'!B683),"",IF('Monitor Data'!B683&gt;Statistics!B$6,"YES","NO"))</f>
        <v>NO</v>
      </c>
      <c r="C683" s="3" t="str">
        <f>IF(ISBLANK('Monitor Data'!D683),"",IF('Monitor Data'!D683&gt;Statistics!C$6,"YES","NO"))</f>
        <v>NO</v>
      </c>
      <c r="D683" s="3" t="str">
        <f>IF(ISBLANK('Monitor Data'!E683),"",IF('Monitor Data'!E683&gt;Statistics!D$6,"YES","NO"))</f>
        <v>NO</v>
      </c>
      <c r="E683" s="3" t="str">
        <f>IF(ISBLANK('Monitor Data'!G683),"",IF('Monitor Data'!G683&gt;Statistics!E$6,"YES","NO"))</f>
        <v>NO</v>
      </c>
      <c r="F683" s="3" t="str">
        <f>IF(ISBLANK('Monitor Data'!H683),"",IF('Monitor Data'!H683&gt;Statistics!F$6,"YES","NO"))</f>
        <v>NO</v>
      </c>
      <c r="G683" s="3" t="str">
        <f>IF(ISBLANK('Monitor Data'!J683),"",IF('Monitor Data'!J683&gt;Statistics!G$6,"YES","NO"))</f>
        <v>NO</v>
      </c>
      <c r="H683" s="3" t="str">
        <f>IF(ISBLANK('Monitor Data'!L683),"",IF('Monitor Data'!L683&gt;Statistics!H$6,"YES","NO"))</f>
        <v>NO</v>
      </c>
      <c r="I683" s="3" t="str">
        <f>IF(ISBLANK('Monitor Data'!M683),"",IF('Monitor Data'!M683&gt;Statistics!I$6,"YES","NO"))</f>
        <v>NO</v>
      </c>
      <c r="J683" s="3" t="str">
        <f>IF(ISBLANK('Monitor Data'!O683),"",IF('Monitor Data'!O683&gt;Statistics!J$6,"YES","NO"))</f>
        <v>NO</v>
      </c>
      <c r="K683" s="3" t="str">
        <f>IF(ISBLANK('Monitor Data'!P683),"",IF('Monitor Data'!P683&gt;Statistics!K$6,"YES","NO"))</f>
        <v>NO</v>
      </c>
      <c r="L683" s="3" t="str">
        <f>IF(ISBLANK('Monitor Data'!Q683),"",IF('Monitor Data'!Q683&gt;Statistics!L$6,"YES","NO"))</f>
        <v>NO</v>
      </c>
      <c r="M683" s="3" t="str">
        <f>IF(ISBLANK('Monitor Data'!R683),"",IF('Monitor Data'!R683&gt;Statistics!M$6,"YES","NO"))</f>
        <v/>
      </c>
      <c r="N683" s="3" t="str">
        <f>IF(ISBLANK('Monitor Data'!S683),"",IF('Monitor Data'!S683&gt;Statistics!N$6,"YES","NO"))</f>
        <v>NO</v>
      </c>
    </row>
    <row r="684" spans="1:14" x14ac:dyDescent="0.25">
      <c r="A684" s="8">
        <v>44879</v>
      </c>
      <c r="B684" s="3" t="str">
        <f>IF(ISBLANK('Monitor Data'!B684),"",IF('Monitor Data'!B684&gt;Statistics!B$6,"YES","NO"))</f>
        <v/>
      </c>
      <c r="C684" s="3" t="str">
        <f>IF(ISBLANK('Monitor Data'!D684),"",IF('Monitor Data'!D684&gt;Statistics!C$6,"YES","NO"))</f>
        <v/>
      </c>
      <c r="D684" s="3" t="str">
        <f>IF(ISBLANK('Monitor Data'!E684),"",IF('Monitor Data'!E684&gt;Statistics!D$6,"YES","NO"))</f>
        <v>NO</v>
      </c>
      <c r="E684" s="3" t="str">
        <f>IF(ISBLANK('Monitor Data'!G684),"",IF('Monitor Data'!G684&gt;Statistics!E$6,"YES","NO"))</f>
        <v>NO</v>
      </c>
      <c r="F684" s="3" t="str">
        <f>IF(ISBLANK('Monitor Data'!H684),"",IF('Monitor Data'!H684&gt;Statistics!F$6,"YES","NO"))</f>
        <v/>
      </c>
      <c r="G684" s="3" t="str">
        <f>IF(ISBLANK('Monitor Data'!J684),"",IF('Monitor Data'!J684&gt;Statistics!G$6,"YES","NO"))</f>
        <v/>
      </c>
      <c r="H684" s="3" t="str">
        <f>IF(ISBLANK('Monitor Data'!L684),"",IF('Monitor Data'!L684&gt;Statistics!H$6,"YES","NO"))</f>
        <v/>
      </c>
      <c r="I684" s="3" t="str">
        <f>IF(ISBLANK('Monitor Data'!M684),"",IF('Monitor Data'!M684&gt;Statistics!I$6,"YES","NO"))</f>
        <v>NO</v>
      </c>
      <c r="J684" s="3" t="str">
        <f>IF(ISBLANK('Monitor Data'!O684),"",IF('Monitor Data'!O684&gt;Statistics!J$6,"YES","NO"))</f>
        <v/>
      </c>
      <c r="K684" s="3" t="str">
        <f>IF(ISBLANK('Monitor Data'!P684),"",IF('Monitor Data'!P684&gt;Statistics!K$6,"YES","NO"))</f>
        <v>NO</v>
      </c>
      <c r="L684" s="3" t="str">
        <f>IF(ISBLANK('Monitor Data'!Q684),"",IF('Monitor Data'!Q684&gt;Statistics!L$6,"YES","NO"))</f>
        <v/>
      </c>
      <c r="M684" s="3" t="str">
        <f>IF(ISBLANK('Monitor Data'!R684),"",IF('Monitor Data'!R684&gt;Statistics!M$6,"YES","NO"))</f>
        <v/>
      </c>
      <c r="N684" s="3" t="str">
        <f>IF(ISBLANK('Monitor Data'!S684),"",IF('Monitor Data'!S684&gt;Statistics!N$6,"YES","NO"))</f>
        <v/>
      </c>
    </row>
    <row r="685" spans="1:14" x14ac:dyDescent="0.25">
      <c r="A685" s="8">
        <v>44880</v>
      </c>
      <c r="B685" s="3" t="str">
        <f>IF(ISBLANK('Monitor Data'!B685),"",IF('Monitor Data'!B685&gt;Statistics!B$6,"YES","NO"))</f>
        <v/>
      </c>
      <c r="C685" s="3" t="str">
        <f>IF(ISBLANK('Monitor Data'!D685),"",IF('Monitor Data'!D685&gt;Statistics!C$6,"YES","NO"))</f>
        <v/>
      </c>
      <c r="D685" s="3" t="str">
        <f>IF(ISBLANK('Monitor Data'!E685),"",IF('Monitor Data'!E685&gt;Statistics!D$6,"YES","NO"))</f>
        <v>NO</v>
      </c>
      <c r="E685" s="3" t="str">
        <f>IF(ISBLANK('Monitor Data'!G685),"",IF('Monitor Data'!G685&gt;Statistics!E$6,"YES","NO"))</f>
        <v>NO</v>
      </c>
      <c r="F685" s="3" t="str">
        <f>IF(ISBLANK('Monitor Data'!H685),"",IF('Monitor Data'!H685&gt;Statistics!F$6,"YES","NO"))</f>
        <v/>
      </c>
      <c r="G685" s="3" t="str">
        <f>IF(ISBLANK('Monitor Data'!J685),"",IF('Monitor Data'!J685&gt;Statistics!G$6,"YES","NO"))</f>
        <v/>
      </c>
      <c r="H685" s="3" t="str">
        <f>IF(ISBLANK('Monitor Data'!L685),"",IF('Monitor Data'!L685&gt;Statistics!H$6,"YES","NO"))</f>
        <v/>
      </c>
      <c r="I685" s="3" t="str">
        <f>IF(ISBLANK('Monitor Data'!M685),"",IF('Monitor Data'!M685&gt;Statistics!I$6,"YES","NO"))</f>
        <v>NO</v>
      </c>
      <c r="J685" s="3" t="str">
        <f>IF(ISBLANK('Monitor Data'!O685),"",IF('Monitor Data'!O685&gt;Statistics!J$6,"YES","NO"))</f>
        <v/>
      </c>
      <c r="K685" s="3" t="str">
        <f>IF(ISBLANK('Monitor Data'!P685),"",IF('Monitor Data'!P685&gt;Statistics!K$6,"YES","NO"))</f>
        <v>NO</v>
      </c>
      <c r="L685" s="3" t="str">
        <f>IF(ISBLANK('Monitor Data'!Q685),"",IF('Monitor Data'!Q685&gt;Statistics!L$6,"YES","NO"))</f>
        <v/>
      </c>
      <c r="M685" s="3" t="str">
        <f>IF(ISBLANK('Monitor Data'!R685),"",IF('Monitor Data'!R685&gt;Statistics!M$6,"YES","NO"))</f>
        <v/>
      </c>
      <c r="N685" s="3" t="str">
        <f>IF(ISBLANK('Monitor Data'!S685),"",IF('Monitor Data'!S685&gt;Statistics!N$6,"YES","NO"))</f>
        <v/>
      </c>
    </row>
    <row r="686" spans="1:14" x14ac:dyDescent="0.25">
      <c r="A686" s="8">
        <v>44881</v>
      </c>
      <c r="B686" s="3" t="str">
        <f>IF(ISBLANK('Monitor Data'!B686),"",IF('Monitor Data'!B686&gt;Statistics!B$6,"YES","NO"))</f>
        <v>NO</v>
      </c>
      <c r="C686" s="3" t="str">
        <f>IF(ISBLANK('Monitor Data'!D686),"",IF('Monitor Data'!D686&gt;Statistics!C$6,"YES","NO"))</f>
        <v>NO</v>
      </c>
      <c r="D686" s="3" t="str">
        <f>IF(ISBLANK('Monitor Data'!E686),"",IF('Monitor Data'!E686&gt;Statistics!D$6,"YES","NO"))</f>
        <v>NO</v>
      </c>
      <c r="E686" s="3" t="str">
        <f>IF(ISBLANK('Monitor Data'!G686),"",IF('Monitor Data'!G686&gt;Statistics!E$6,"YES","NO"))</f>
        <v>NO</v>
      </c>
      <c r="F686" s="3" t="str">
        <f>IF(ISBLANK('Monitor Data'!H686),"",IF('Monitor Data'!H686&gt;Statistics!F$6,"YES","NO"))</f>
        <v>NO</v>
      </c>
      <c r="G686" s="3" t="str">
        <f>IF(ISBLANK('Monitor Data'!J686),"",IF('Monitor Data'!J686&gt;Statistics!G$6,"YES","NO"))</f>
        <v>NO</v>
      </c>
      <c r="H686" s="3" t="str">
        <f>IF(ISBLANK('Monitor Data'!L686),"",IF('Monitor Data'!L686&gt;Statistics!H$6,"YES","NO"))</f>
        <v>NO</v>
      </c>
      <c r="I686" s="3" t="str">
        <f>IF(ISBLANK('Monitor Data'!M686),"",IF('Monitor Data'!M686&gt;Statistics!I$6,"YES","NO"))</f>
        <v>NO</v>
      </c>
      <c r="J686" s="3" t="str">
        <f>IF(ISBLANK('Monitor Data'!O686),"",IF('Monitor Data'!O686&gt;Statistics!J$6,"YES","NO"))</f>
        <v>NO</v>
      </c>
      <c r="K686" s="3" t="str">
        <f>IF(ISBLANK('Monitor Data'!P686),"",IF('Monitor Data'!P686&gt;Statistics!K$6,"YES","NO"))</f>
        <v>NO</v>
      </c>
      <c r="L686" s="3" t="str">
        <f>IF(ISBLANK('Monitor Data'!Q686),"",IF('Monitor Data'!Q686&gt;Statistics!L$6,"YES","NO"))</f>
        <v>NO</v>
      </c>
      <c r="M686" s="3" t="str">
        <f>IF(ISBLANK('Monitor Data'!R686),"",IF('Monitor Data'!R686&gt;Statistics!M$6,"YES","NO"))</f>
        <v/>
      </c>
      <c r="N686" s="3" t="str">
        <f>IF(ISBLANK('Monitor Data'!S686),"",IF('Monitor Data'!S686&gt;Statistics!N$6,"YES","NO"))</f>
        <v>NO</v>
      </c>
    </row>
    <row r="687" spans="1:14" x14ac:dyDescent="0.25">
      <c r="A687" s="8">
        <v>44882</v>
      </c>
      <c r="B687" s="3" t="str">
        <f>IF(ISBLANK('Monitor Data'!B687),"",IF('Monitor Data'!B687&gt;Statistics!B$6,"YES","NO"))</f>
        <v/>
      </c>
      <c r="C687" s="3" t="str">
        <f>IF(ISBLANK('Monitor Data'!D687),"",IF('Monitor Data'!D687&gt;Statistics!C$6,"YES","NO"))</f>
        <v/>
      </c>
      <c r="D687" s="3" t="str">
        <f>IF(ISBLANK('Monitor Data'!E687),"",IF('Monitor Data'!E687&gt;Statistics!D$6,"YES","NO"))</f>
        <v>NO</v>
      </c>
      <c r="E687" s="3" t="str">
        <f>IF(ISBLANK('Monitor Data'!G687),"",IF('Monitor Data'!G687&gt;Statistics!E$6,"YES","NO"))</f>
        <v>NO</v>
      </c>
      <c r="F687" s="3" t="str">
        <f>IF(ISBLANK('Monitor Data'!H687),"",IF('Monitor Data'!H687&gt;Statistics!F$6,"YES","NO"))</f>
        <v/>
      </c>
      <c r="G687" s="3" t="str">
        <f>IF(ISBLANK('Monitor Data'!J687),"",IF('Monitor Data'!J687&gt;Statistics!G$6,"YES","NO"))</f>
        <v/>
      </c>
      <c r="H687" s="3" t="str">
        <f>IF(ISBLANK('Monitor Data'!L687),"",IF('Monitor Data'!L687&gt;Statistics!H$6,"YES","NO"))</f>
        <v/>
      </c>
      <c r="I687" s="3" t="str">
        <f>IF(ISBLANK('Monitor Data'!M687),"",IF('Monitor Data'!M687&gt;Statistics!I$6,"YES","NO"))</f>
        <v>NO</v>
      </c>
      <c r="J687" s="3" t="str">
        <f>IF(ISBLANK('Monitor Data'!O687),"",IF('Monitor Data'!O687&gt;Statistics!J$6,"YES","NO"))</f>
        <v/>
      </c>
      <c r="K687" s="3" t="str">
        <f>IF(ISBLANK('Monitor Data'!P687),"",IF('Monitor Data'!P687&gt;Statistics!K$6,"YES","NO"))</f>
        <v>NO</v>
      </c>
      <c r="L687" s="3" t="str">
        <f>IF(ISBLANK('Monitor Data'!Q687),"",IF('Monitor Data'!Q687&gt;Statistics!L$6,"YES","NO"))</f>
        <v/>
      </c>
      <c r="M687" s="3" t="str">
        <f>IF(ISBLANK('Monitor Data'!R687),"",IF('Monitor Data'!R687&gt;Statistics!M$6,"YES","NO"))</f>
        <v/>
      </c>
      <c r="N687" s="3" t="str">
        <f>IF(ISBLANK('Monitor Data'!S687),"",IF('Monitor Data'!S687&gt;Statistics!N$6,"YES","NO"))</f>
        <v/>
      </c>
    </row>
    <row r="688" spans="1:14" x14ac:dyDescent="0.25">
      <c r="A688" s="8">
        <v>44883</v>
      </c>
      <c r="B688" s="3" t="str">
        <f>IF(ISBLANK('Monitor Data'!B688),"",IF('Monitor Data'!B688&gt;Statistics!B$6,"YES","NO"))</f>
        <v/>
      </c>
      <c r="C688" s="3" t="str">
        <f>IF(ISBLANK('Monitor Data'!D688),"",IF('Monitor Data'!D688&gt;Statistics!C$6,"YES","NO"))</f>
        <v/>
      </c>
      <c r="D688" s="3" t="str">
        <f>IF(ISBLANK('Monitor Data'!E688),"",IF('Monitor Data'!E688&gt;Statistics!D$6,"YES","NO"))</f>
        <v>NO</v>
      </c>
      <c r="E688" s="3" t="str">
        <f>IF(ISBLANK('Monitor Data'!G688),"",IF('Monitor Data'!G688&gt;Statistics!E$6,"YES","NO"))</f>
        <v>NO</v>
      </c>
      <c r="F688" s="3" t="str">
        <f>IF(ISBLANK('Monitor Data'!H688),"",IF('Monitor Data'!H688&gt;Statistics!F$6,"YES","NO"))</f>
        <v/>
      </c>
      <c r="G688" s="3" t="str">
        <f>IF(ISBLANK('Monitor Data'!J688),"",IF('Monitor Data'!J688&gt;Statistics!G$6,"YES","NO"))</f>
        <v/>
      </c>
      <c r="H688" s="3" t="str">
        <f>IF(ISBLANK('Monitor Data'!L688),"",IF('Monitor Data'!L688&gt;Statistics!H$6,"YES","NO"))</f>
        <v/>
      </c>
      <c r="I688" s="3" t="str">
        <f>IF(ISBLANK('Monitor Data'!M688),"",IF('Monitor Data'!M688&gt;Statistics!I$6,"YES","NO"))</f>
        <v>NO</v>
      </c>
      <c r="J688" s="3" t="str">
        <f>IF(ISBLANK('Monitor Data'!O688),"",IF('Monitor Data'!O688&gt;Statistics!J$6,"YES","NO"))</f>
        <v/>
      </c>
      <c r="K688" s="3" t="str">
        <f>IF(ISBLANK('Monitor Data'!P688),"",IF('Monitor Data'!P688&gt;Statistics!K$6,"YES","NO"))</f>
        <v>NO</v>
      </c>
      <c r="L688" s="3" t="str">
        <f>IF(ISBLANK('Monitor Data'!Q688),"",IF('Monitor Data'!Q688&gt;Statistics!L$6,"YES","NO"))</f>
        <v/>
      </c>
      <c r="M688" s="3" t="str">
        <f>IF(ISBLANK('Monitor Data'!R688),"",IF('Monitor Data'!R688&gt;Statistics!M$6,"YES","NO"))</f>
        <v/>
      </c>
      <c r="N688" s="3" t="str">
        <f>IF(ISBLANK('Monitor Data'!S688),"",IF('Monitor Data'!S688&gt;Statistics!N$6,"YES","NO"))</f>
        <v/>
      </c>
    </row>
    <row r="689" spans="1:14" x14ac:dyDescent="0.25">
      <c r="A689" s="8">
        <v>44884</v>
      </c>
      <c r="B689" s="3" t="str">
        <f>IF(ISBLANK('Monitor Data'!B689),"",IF('Monitor Data'!B689&gt;Statistics!B$6,"YES","NO"))</f>
        <v>NO</v>
      </c>
      <c r="C689" s="3" t="str">
        <f>IF(ISBLANK('Monitor Data'!D689),"",IF('Monitor Data'!D689&gt;Statistics!C$6,"YES","NO"))</f>
        <v>NO</v>
      </c>
      <c r="D689" s="3" t="str">
        <f>IF(ISBLANK('Monitor Data'!E689),"",IF('Monitor Data'!E689&gt;Statistics!D$6,"YES","NO"))</f>
        <v>NO</v>
      </c>
      <c r="E689" s="3" t="str">
        <f>IF(ISBLANK('Monitor Data'!G689),"",IF('Monitor Data'!G689&gt;Statistics!E$6,"YES","NO"))</f>
        <v>NO</v>
      </c>
      <c r="F689" s="3" t="str">
        <f>IF(ISBLANK('Monitor Data'!H689),"",IF('Monitor Data'!H689&gt;Statistics!F$6,"YES","NO"))</f>
        <v>NO</v>
      </c>
      <c r="G689" s="3" t="str">
        <f>IF(ISBLANK('Monitor Data'!J689),"",IF('Monitor Data'!J689&gt;Statistics!G$6,"YES","NO"))</f>
        <v>NO</v>
      </c>
      <c r="H689" s="3" t="str">
        <f>IF(ISBLANK('Monitor Data'!L689),"",IF('Monitor Data'!L689&gt;Statistics!H$6,"YES","NO"))</f>
        <v>NO</v>
      </c>
      <c r="I689" s="3" t="str">
        <f>IF(ISBLANK('Monitor Data'!M689),"",IF('Monitor Data'!M689&gt;Statistics!I$6,"YES","NO"))</f>
        <v>NO</v>
      </c>
      <c r="J689" s="3" t="str">
        <f>IF(ISBLANK('Monitor Data'!O689),"",IF('Monitor Data'!O689&gt;Statistics!J$6,"YES","NO"))</f>
        <v>NO</v>
      </c>
      <c r="K689" s="3" t="str">
        <f>IF(ISBLANK('Monitor Data'!P689),"",IF('Monitor Data'!P689&gt;Statistics!K$6,"YES","NO"))</f>
        <v>NO</v>
      </c>
      <c r="L689" s="3" t="str">
        <f>IF(ISBLANK('Monitor Data'!Q689),"",IF('Monitor Data'!Q689&gt;Statistics!L$6,"YES","NO"))</f>
        <v>NO</v>
      </c>
      <c r="M689" s="3" t="str">
        <f>IF(ISBLANK('Monitor Data'!R689),"",IF('Monitor Data'!R689&gt;Statistics!M$6,"YES","NO"))</f>
        <v/>
      </c>
      <c r="N689" s="3" t="str">
        <f>IF(ISBLANK('Monitor Data'!S689),"",IF('Monitor Data'!S689&gt;Statistics!N$6,"YES","NO"))</f>
        <v>NO</v>
      </c>
    </row>
    <row r="690" spans="1:14" x14ac:dyDescent="0.25">
      <c r="A690" s="8">
        <v>44885</v>
      </c>
      <c r="B690" s="3" t="str">
        <f>IF(ISBLANK('Monitor Data'!B690),"",IF('Monitor Data'!B690&gt;Statistics!B$6,"YES","NO"))</f>
        <v/>
      </c>
      <c r="C690" s="3" t="str">
        <f>IF(ISBLANK('Monitor Data'!D690),"",IF('Monitor Data'!D690&gt;Statistics!C$6,"YES","NO"))</f>
        <v/>
      </c>
      <c r="D690" s="3" t="str">
        <f>IF(ISBLANK('Monitor Data'!E690),"",IF('Monitor Data'!E690&gt;Statistics!D$6,"YES","NO"))</f>
        <v>NO</v>
      </c>
      <c r="E690" s="3" t="str">
        <f>IF(ISBLANK('Monitor Data'!G690),"",IF('Monitor Data'!G690&gt;Statistics!E$6,"YES","NO"))</f>
        <v>NO</v>
      </c>
      <c r="F690" s="3" t="str">
        <f>IF(ISBLANK('Monitor Data'!H690),"",IF('Monitor Data'!H690&gt;Statistics!F$6,"YES","NO"))</f>
        <v/>
      </c>
      <c r="G690" s="3" t="str">
        <f>IF(ISBLANK('Monitor Data'!J690),"",IF('Monitor Data'!J690&gt;Statistics!G$6,"YES","NO"))</f>
        <v/>
      </c>
      <c r="H690" s="3" t="str">
        <f>IF(ISBLANK('Monitor Data'!L690),"",IF('Monitor Data'!L690&gt;Statistics!H$6,"YES","NO"))</f>
        <v/>
      </c>
      <c r="I690" s="3" t="str">
        <f>IF(ISBLANK('Monitor Data'!M690),"",IF('Monitor Data'!M690&gt;Statistics!I$6,"YES","NO"))</f>
        <v>NO</v>
      </c>
      <c r="J690" s="3" t="str">
        <f>IF(ISBLANK('Monitor Data'!O690),"",IF('Monitor Data'!O690&gt;Statistics!J$6,"YES","NO"))</f>
        <v/>
      </c>
      <c r="K690" s="3" t="str">
        <f>IF(ISBLANK('Monitor Data'!P690),"",IF('Monitor Data'!P690&gt;Statistics!K$6,"YES","NO"))</f>
        <v>NO</v>
      </c>
      <c r="L690" s="3" t="str">
        <f>IF(ISBLANK('Monitor Data'!Q690),"",IF('Monitor Data'!Q690&gt;Statistics!L$6,"YES","NO"))</f>
        <v/>
      </c>
      <c r="M690" s="3" t="str">
        <f>IF(ISBLANK('Monitor Data'!R690),"",IF('Monitor Data'!R690&gt;Statistics!M$6,"YES","NO"))</f>
        <v/>
      </c>
      <c r="N690" s="3" t="str">
        <f>IF(ISBLANK('Monitor Data'!S690),"",IF('Monitor Data'!S690&gt;Statistics!N$6,"YES","NO"))</f>
        <v/>
      </c>
    </row>
    <row r="691" spans="1:14" x14ac:dyDescent="0.25">
      <c r="A691" s="8">
        <v>44886</v>
      </c>
      <c r="B691" s="3" t="str">
        <f>IF(ISBLANK('Monitor Data'!B691),"",IF('Monitor Data'!B691&gt;Statistics!B$6,"YES","NO"))</f>
        <v/>
      </c>
      <c r="C691" s="3" t="str">
        <f>IF(ISBLANK('Monitor Data'!D691),"",IF('Monitor Data'!D691&gt;Statistics!C$6,"YES","NO"))</f>
        <v/>
      </c>
      <c r="D691" s="3" t="str">
        <f>IF(ISBLANK('Monitor Data'!E691),"",IF('Monitor Data'!E691&gt;Statistics!D$6,"YES","NO"))</f>
        <v>NO</v>
      </c>
      <c r="E691" s="3" t="str">
        <f>IF(ISBLANK('Monitor Data'!G691),"",IF('Monitor Data'!G691&gt;Statistics!E$6,"YES","NO"))</f>
        <v>NO</v>
      </c>
      <c r="F691" s="3" t="str">
        <f>IF(ISBLANK('Monitor Data'!H691),"",IF('Monitor Data'!H691&gt;Statistics!F$6,"YES","NO"))</f>
        <v/>
      </c>
      <c r="G691" s="3" t="str">
        <f>IF(ISBLANK('Monitor Data'!J691),"",IF('Monitor Data'!J691&gt;Statistics!G$6,"YES","NO"))</f>
        <v/>
      </c>
      <c r="H691" s="3" t="str">
        <f>IF(ISBLANK('Monitor Data'!L691),"",IF('Monitor Data'!L691&gt;Statistics!H$6,"YES","NO"))</f>
        <v/>
      </c>
      <c r="I691" s="3" t="str">
        <f>IF(ISBLANK('Monitor Data'!M691),"",IF('Monitor Data'!M691&gt;Statistics!I$6,"YES","NO"))</f>
        <v>NO</v>
      </c>
      <c r="J691" s="3" t="str">
        <f>IF(ISBLANK('Monitor Data'!O691),"",IF('Monitor Data'!O691&gt;Statistics!J$6,"YES","NO"))</f>
        <v/>
      </c>
      <c r="K691" s="3" t="str">
        <f>IF(ISBLANK('Monitor Data'!P691),"",IF('Monitor Data'!P691&gt;Statistics!K$6,"YES","NO"))</f>
        <v>NO</v>
      </c>
      <c r="L691" s="3" t="str">
        <f>IF(ISBLANK('Monitor Data'!Q691),"",IF('Monitor Data'!Q691&gt;Statistics!L$6,"YES","NO"))</f>
        <v/>
      </c>
      <c r="M691" s="3" t="str">
        <f>IF(ISBLANK('Monitor Data'!R691),"",IF('Monitor Data'!R691&gt;Statistics!M$6,"YES","NO"))</f>
        <v/>
      </c>
      <c r="N691" s="3" t="str">
        <f>IF(ISBLANK('Monitor Data'!S691),"",IF('Monitor Data'!S691&gt;Statistics!N$6,"YES","NO"))</f>
        <v/>
      </c>
    </row>
    <row r="692" spans="1:14" x14ac:dyDescent="0.25">
      <c r="A692" s="8">
        <v>44887</v>
      </c>
      <c r="B692" s="3" t="str">
        <f>IF(ISBLANK('Monitor Data'!B692),"",IF('Monitor Data'!B692&gt;Statistics!B$6,"YES","NO"))</f>
        <v>YES</v>
      </c>
      <c r="C692" s="3" t="str">
        <f>IF(ISBLANK('Monitor Data'!D692),"",IF('Monitor Data'!D692&gt;Statistics!C$6,"YES","NO"))</f>
        <v>NO</v>
      </c>
      <c r="D692" s="3" t="str">
        <f>IF(ISBLANK('Monitor Data'!E692),"",IF('Monitor Data'!E692&gt;Statistics!D$6,"YES","NO"))</f>
        <v>YES</v>
      </c>
      <c r="E692" s="3" t="str">
        <f>IF(ISBLANK('Monitor Data'!G692),"",IF('Monitor Data'!G692&gt;Statistics!E$6,"YES","NO"))</f>
        <v>NO</v>
      </c>
      <c r="F692" s="3" t="str">
        <f>IF(ISBLANK('Monitor Data'!H692),"",IF('Monitor Data'!H692&gt;Statistics!F$6,"YES","NO"))</f>
        <v>NO</v>
      </c>
      <c r="G692" s="3" t="str">
        <f>IF(ISBLANK('Monitor Data'!J692),"",IF('Monitor Data'!J692&gt;Statistics!G$6,"YES","NO"))</f>
        <v>YES</v>
      </c>
      <c r="H692" s="3" t="str">
        <f>IF(ISBLANK('Monitor Data'!L692),"",IF('Monitor Data'!L692&gt;Statistics!H$6,"YES","NO"))</f>
        <v>NO</v>
      </c>
      <c r="I692" s="3" t="str">
        <f>IF(ISBLANK('Monitor Data'!M692),"",IF('Monitor Data'!M692&gt;Statistics!I$6,"YES","NO"))</f>
        <v>NO</v>
      </c>
      <c r="J692" s="3" t="str">
        <f>IF(ISBLANK('Monitor Data'!O692),"",IF('Monitor Data'!O692&gt;Statistics!J$6,"YES","NO"))</f>
        <v>YES</v>
      </c>
      <c r="K692" s="3" t="str">
        <f>IF(ISBLANK('Monitor Data'!P692),"",IF('Monitor Data'!P692&gt;Statistics!K$6,"YES","NO"))</f>
        <v>NO</v>
      </c>
      <c r="L692" s="3" t="str">
        <f>IF(ISBLANK('Monitor Data'!Q692),"",IF('Monitor Data'!Q692&gt;Statistics!L$6,"YES","NO"))</f>
        <v>NO</v>
      </c>
      <c r="M692" s="3" t="str">
        <f>IF(ISBLANK('Monitor Data'!R692),"",IF('Monitor Data'!R692&gt;Statistics!M$6,"YES","NO"))</f>
        <v/>
      </c>
      <c r="N692" s="3" t="str">
        <f>IF(ISBLANK('Monitor Data'!S692),"",IF('Monitor Data'!S692&gt;Statistics!N$6,"YES","NO"))</f>
        <v>NO</v>
      </c>
    </row>
    <row r="693" spans="1:14" x14ac:dyDescent="0.25">
      <c r="A693" s="8">
        <v>44888</v>
      </c>
      <c r="B693" s="3" t="str">
        <f>IF(ISBLANK('Monitor Data'!B693),"",IF('Monitor Data'!B693&gt;Statistics!B$6,"YES","NO"))</f>
        <v/>
      </c>
      <c r="C693" s="3" t="str">
        <f>IF(ISBLANK('Monitor Data'!D693),"",IF('Monitor Data'!D693&gt;Statistics!C$6,"YES","NO"))</f>
        <v/>
      </c>
      <c r="D693" s="3" t="str">
        <f>IF(ISBLANK('Monitor Data'!E693),"",IF('Monitor Data'!E693&gt;Statistics!D$6,"YES","NO"))</f>
        <v>NO</v>
      </c>
      <c r="E693" s="3" t="str">
        <f>IF(ISBLANK('Monitor Data'!G693),"",IF('Monitor Data'!G693&gt;Statistics!E$6,"YES","NO"))</f>
        <v>NO</v>
      </c>
      <c r="F693" s="3" t="str">
        <f>IF(ISBLANK('Monitor Data'!H693),"",IF('Monitor Data'!H693&gt;Statistics!F$6,"YES","NO"))</f>
        <v/>
      </c>
      <c r="G693" s="3" t="str">
        <f>IF(ISBLANK('Monitor Data'!J693),"",IF('Monitor Data'!J693&gt;Statistics!G$6,"YES","NO"))</f>
        <v/>
      </c>
      <c r="H693" s="3" t="str">
        <f>IF(ISBLANK('Monitor Data'!L693),"",IF('Monitor Data'!L693&gt;Statistics!H$6,"YES","NO"))</f>
        <v/>
      </c>
      <c r="I693" s="3" t="str">
        <f>IF(ISBLANK('Monitor Data'!M693),"",IF('Monitor Data'!M693&gt;Statistics!I$6,"YES","NO"))</f>
        <v>NO</v>
      </c>
      <c r="J693" s="3" t="str">
        <f>IF(ISBLANK('Monitor Data'!O693),"",IF('Monitor Data'!O693&gt;Statistics!J$6,"YES","NO"))</f>
        <v/>
      </c>
      <c r="K693" s="3" t="str">
        <f>IF(ISBLANK('Monitor Data'!P693),"",IF('Monitor Data'!P693&gt;Statistics!K$6,"YES","NO"))</f>
        <v>NO</v>
      </c>
      <c r="L693" s="3" t="str">
        <f>IF(ISBLANK('Monitor Data'!Q693),"",IF('Monitor Data'!Q693&gt;Statistics!L$6,"YES","NO"))</f>
        <v/>
      </c>
      <c r="M693" s="3" t="str">
        <f>IF(ISBLANK('Monitor Data'!R693),"",IF('Monitor Data'!R693&gt;Statistics!M$6,"YES","NO"))</f>
        <v/>
      </c>
      <c r="N693" s="3" t="str">
        <f>IF(ISBLANK('Monitor Data'!S693),"",IF('Monitor Data'!S693&gt;Statistics!N$6,"YES","NO"))</f>
        <v/>
      </c>
    </row>
    <row r="694" spans="1:14" x14ac:dyDescent="0.25">
      <c r="A694" s="8">
        <v>44889</v>
      </c>
      <c r="B694" s="3" t="str">
        <f>IF(ISBLANK('Monitor Data'!B694),"",IF('Monitor Data'!B694&gt;Statistics!B$6,"YES","NO"))</f>
        <v/>
      </c>
      <c r="C694" s="3" t="str">
        <f>IF(ISBLANK('Monitor Data'!D694),"",IF('Monitor Data'!D694&gt;Statistics!C$6,"YES","NO"))</f>
        <v/>
      </c>
      <c r="D694" s="3" t="str">
        <f>IF(ISBLANK('Monitor Data'!E694),"",IF('Monitor Data'!E694&gt;Statistics!D$6,"YES","NO"))</f>
        <v>NO</v>
      </c>
      <c r="E694" s="3" t="str">
        <f>IF(ISBLANK('Monitor Data'!G694),"",IF('Monitor Data'!G694&gt;Statistics!E$6,"YES","NO"))</f>
        <v>NO</v>
      </c>
      <c r="F694" s="3" t="str">
        <f>IF(ISBLANK('Monitor Data'!H694),"",IF('Monitor Data'!H694&gt;Statistics!F$6,"YES","NO"))</f>
        <v/>
      </c>
      <c r="G694" s="3" t="str">
        <f>IF(ISBLANK('Monitor Data'!J694),"",IF('Monitor Data'!J694&gt;Statistics!G$6,"YES","NO"))</f>
        <v/>
      </c>
      <c r="H694" s="3" t="str">
        <f>IF(ISBLANK('Monitor Data'!L694),"",IF('Monitor Data'!L694&gt;Statistics!H$6,"YES","NO"))</f>
        <v/>
      </c>
      <c r="I694" s="3" t="str">
        <f>IF(ISBLANK('Monitor Data'!M694),"",IF('Monitor Data'!M694&gt;Statistics!I$6,"YES","NO"))</f>
        <v>NO</v>
      </c>
      <c r="J694" s="3" t="str">
        <f>IF(ISBLANK('Monitor Data'!O694),"",IF('Monitor Data'!O694&gt;Statistics!J$6,"YES","NO"))</f>
        <v/>
      </c>
      <c r="K694" s="3" t="str">
        <f>IF(ISBLANK('Monitor Data'!P694),"",IF('Monitor Data'!P694&gt;Statistics!K$6,"YES","NO"))</f>
        <v>NO</v>
      </c>
      <c r="L694" s="3" t="str">
        <f>IF(ISBLANK('Monitor Data'!Q694),"",IF('Monitor Data'!Q694&gt;Statistics!L$6,"YES","NO"))</f>
        <v/>
      </c>
      <c r="M694" s="3" t="str">
        <f>IF(ISBLANK('Monitor Data'!R694),"",IF('Monitor Data'!R694&gt;Statistics!M$6,"YES","NO"))</f>
        <v/>
      </c>
      <c r="N694" s="3" t="str">
        <f>IF(ISBLANK('Monitor Data'!S694),"",IF('Monitor Data'!S694&gt;Statistics!N$6,"YES","NO"))</f>
        <v/>
      </c>
    </row>
    <row r="695" spans="1:14" x14ac:dyDescent="0.25">
      <c r="A695" s="8">
        <v>44890</v>
      </c>
      <c r="B695" s="3" t="str">
        <f>IF(ISBLANK('Monitor Data'!B695),"",IF('Monitor Data'!B695&gt;Statistics!B$6,"YES","NO"))</f>
        <v>NO</v>
      </c>
      <c r="C695" s="3" t="str">
        <f>IF(ISBLANK('Monitor Data'!D695),"",IF('Monitor Data'!D695&gt;Statistics!C$6,"YES","NO"))</f>
        <v>NO</v>
      </c>
      <c r="D695" s="3" t="str">
        <f>IF(ISBLANK('Monitor Data'!E695),"",IF('Monitor Data'!E695&gt;Statistics!D$6,"YES","NO"))</f>
        <v>NO</v>
      </c>
      <c r="E695" s="3" t="str">
        <f>IF(ISBLANK('Monitor Data'!G695),"",IF('Monitor Data'!G695&gt;Statistics!E$6,"YES","NO"))</f>
        <v>NO</v>
      </c>
      <c r="F695" s="3" t="str">
        <f>IF(ISBLANK('Monitor Data'!H695),"",IF('Monitor Data'!H695&gt;Statistics!F$6,"YES","NO"))</f>
        <v>NO</v>
      </c>
      <c r="G695" s="3" t="str">
        <f>IF(ISBLANK('Monitor Data'!J695),"",IF('Monitor Data'!J695&gt;Statistics!G$6,"YES","NO"))</f>
        <v>NO</v>
      </c>
      <c r="H695" s="3" t="str">
        <f>IF(ISBLANK('Monitor Data'!L695),"",IF('Monitor Data'!L695&gt;Statistics!H$6,"YES","NO"))</f>
        <v>NO</v>
      </c>
      <c r="I695" s="3" t="str">
        <f>IF(ISBLANK('Monitor Data'!M695),"",IF('Monitor Data'!M695&gt;Statistics!I$6,"YES","NO"))</f>
        <v>NO</v>
      </c>
      <c r="J695" s="3" t="str">
        <f>IF(ISBLANK('Monitor Data'!O695),"",IF('Monitor Data'!O695&gt;Statistics!J$6,"YES","NO"))</f>
        <v>NO</v>
      </c>
      <c r="K695" s="3" t="str">
        <f>IF(ISBLANK('Monitor Data'!P695),"",IF('Monitor Data'!P695&gt;Statistics!K$6,"YES","NO"))</f>
        <v>NO</v>
      </c>
      <c r="L695" s="3" t="str">
        <f>IF(ISBLANK('Monitor Data'!Q695),"",IF('Monitor Data'!Q695&gt;Statistics!L$6,"YES","NO"))</f>
        <v>NO</v>
      </c>
      <c r="M695" s="3" t="str">
        <f>IF(ISBLANK('Monitor Data'!R695),"",IF('Monitor Data'!R695&gt;Statistics!M$6,"YES","NO"))</f>
        <v>NO</v>
      </c>
      <c r="N695" s="3" t="str">
        <f>IF(ISBLANK('Monitor Data'!S695),"",IF('Monitor Data'!S695&gt;Statistics!N$6,"YES","NO"))</f>
        <v>NO</v>
      </c>
    </row>
    <row r="696" spans="1:14" x14ac:dyDescent="0.25">
      <c r="A696" s="8">
        <v>44891</v>
      </c>
      <c r="B696" s="3" t="str">
        <f>IF(ISBLANK('Monitor Data'!B696),"",IF('Monitor Data'!B696&gt;Statistics!B$6,"YES","NO"))</f>
        <v/>
      </c>
      <c r="C696" s="3" t="str">
        <f>IF(ISBLANK('Monitor Data'!D696),"",IF('Monitor Data'!D696&gt;Statistics!C$6,"YES","NO"))</f>
        <v/>
      </c>
      <c r="D696" s="3" t="str">
        <f>IF(ISBLANK('Monitor Data'!E696),"",IF('Monitor Data'!E696&gt;Statistics!D$6,"YES","NO"))</f>
        <v>NO</v>
      </c>
      <c r="E696" s="3" t="str">
        <f>IF(ISBLANK('Monitor Data'!G696),"",IF('Monitor Data'!G696&gt;Statistics!E$6,"YES","NO"))</f>
        <v>NO</v>
      </c>
      <c r="F696" s="3" t="str">
        <f>IF(ISBLANK('Monitor Data'!H696),"",IF('Monitor Data'!H696&gt;Statistics!F$6,"YES","NO"))</f>
        <v/>
      </c>
      <c r="G696" s="3" t="str">
        <f>IF(ISBLANK('Monitor Data'!J696),"",IF('Monitor Data'!J696&gt;Statistics!G$6,"YES","NO"))</f>
        <v/>
      </c>
      <c r="H696" s="3" t="str">
        <f>IF(ISBLANK('Monitor Data'!L696),"",IF('Monitor Data'!L696&gt;Statistics!H$6,"YES","NO"))</f>
        <v/>
      </c>
      <c r="I696" s="3" t="str">
        <f>IF(ISBLANK('Monitor Data'!M696),"",IF('Monitor Data'!M696&gt;Statistics!I$6,"YES","NO"))</f>
        <v>NO</v>
      </c>
      <c r="J696" s="3" t="str">
        <f>IF(ISBLANK('Monitor Data'!O696),"",IF('Monitor Data'!O696&gt;Statistics!J$6,"YES","NO"))</f>
        <v/>
      </c>
      <c r="K696" s="3" t="str">
        <f>IF(ISBLANK('Monitor Data'!P696),"",IF('Monitor Data'!P696&gt;Statistics!K$6,"YES","NO"))</f>
        <v>NO</v>
      </c>
      <c r="L696" s="3" t="str">
        <f>IF(ISBLANK('Monitor Data'!Q696),"",IF('Monitor Data'!Q696&gt;Statistics!L$6,"YES","NO"))</f>
        <v/>
      </c>
      <c r="M696" s="3" t="str">
        <f>IF(ISBLANK('Monitor Data'!R696),"",IF('Monitor Data'!R696&gt;Statistics!M$6,"YES","NO"))</f>
        <v>NO</v>
      </c>
      <c r="N696" s="3" t="str">
        <f>IF(ISBLANK('Monitor Data'!S696),"",IF('Monitor Data'!S696&gt;Statistics!N$6,"YES","NO"))</f>
        <v/>
      </c>
    </row>
    <row r="697" spans="1:14" x14ac:dyDescent="0.25">
      <c r="A697" s="8">
        <v>44892</v>
      </c>
      <c r="B697" s="3" t="str">
        <f>IF(ISBLANK('Monitor Data'!B697),"",IF('Monitor Data'!B697&gt;Statistics!B$6,"YES","NO"))</f>
        <v/>
      </c>
      <c r="C697" s="3" t="str">
        <f>IF(ISBLANK('Monitor Data'!D697),"",IF('Monitor Data'!D697&gt;Statistics!C$6,"YES","NO"))</f>
        <v/>
      </c>
      <c r="D697" s="3" t="str">
        <f>IF(ISBLANK('Monitor Data'!E697),"",IF('Monitor Data'!E697&gt;Statistics!D$6,"YES","NO"))</f>
        <v>NO</v>
      </c>
      <c r="E697" s="3" t="str">
        <f>IF(ISBLANK('Monitor Data'!G697),"",IF('Monitor Data'!G697&gt;Statistics!E$6,"YES","NO"))</f>
        <v>NO</v>
      </c>
      <c r="F697" s="3" t="str">
        <f>IF(ISBLANK('Monitor Data'!H697),"",IF('Monitor Data'!H697&gt;Statistics!F$6,"YES","NO"))</f>
        <v/>
      </c>
      <c r="G697" s="3" t="str">
        <f>IF(ISBLANK('Monitor Data'!J697),"",IF('Monitor Data'!J697&gt;Statistics!G$6,"YES","NO"))</f>
        <v/>
      </c>
      <c r="H697" s="3" t="str">
        <f>IF(ISBLANK('Monitor Data'!L697),"",IF('Monitor Data'!L697&gt;Statistics!H$6,"YES","NO"))</f>
        <v/>
      </c>
      <c r="I697" s="3" t="str">
        <f>IF(ISBLANK('Monitor Data'!M697),"",IF('Monitor Data'!M697&gt;Statistics!I$6,"YES","NO"))</f>
        <v>NO</v>
      </c>
      <c r="J697" s="3" t="str">
        <f>IF(ISBLANK('Monitor Data'!O697),"",IF('Monitor Data'!O697&gt;Statistics!J$6,"YES","NO"))</f>
        <v/>
      </c>
      <c r="K697" s="3" t="str">
        <f>IF(ISBLANK('Monitor Data'!P697),"",IF('Monitor Data'!P697&gt;Statistics!K$6,"YES","NO"))</f>
        <v>NO</v>
      </c>
      <c r="L697" s="3" t="str">
        <f>IF(ISBLANK('Monitor Data'!Q697),"",IF('Monitor Data'!Q697&gt;Statistics!L$6,"YES","NO"))</f>
        <v/>
      </c>
      <c r="M697" s="3" t="str">
        <f>IF(ISBLANK('Monitor Data'!R697),"",IF('Monitor Data'!R697&gt;Statistics!M$6,"YES","NO"))</f>
        <v/>
      </c>
      <c r="N697" s="3" t="str">
        <f>IF(ISBLANK('Monitor Data'!S697),"",IF('Monitor Data'!S697&gt;Statistics!N$6,"YES","NO"))</f>
        <v/>
      </c>
    </row>
    <row r="698" spans="1:14" x14ac:dyDescent="0.25">
      <c r="A698" s="8">
        <v>44893</v>
      </c>
      <c r="B698" s="3" t="str">
        <f>IF(ISBLANK('Monitor Data'!B698),"",IF('Monitor Data'!B698&gt;Statistics!B$6,"YES","NO"))</f>
        <v>NO</v>
      </c>
      <c r="C698" s="3" t="str">
        <f>IF(ISBLANK('Monitor Data'!D698),"",IF('Monitor Data'!D698&gt;Statistics!C$6,"YES","NO"))</f>
        <v>NO</v>
      </c>
      <c r="D698" s="3" t="str">
        <f>IF(ISBLANK('Monitor Data'!E698),"",IF('Monitor Data'!E698&gt;Statistics!D$6,"YES","NO"))</f>
        <v>NO</v>
      </c>
      <c r="E698" s="3" t="str">
        <f>IF(ISBLANK('Monitor Data'!G698),"",IF('Monitor Data'!G698&gt;Statistics!E$6,"YES","NO"))</f>
        <v>NO</v>
      </c>
      <c r="F698" s="3" t="str">
        <f>IF(ISBLANK('Monitor Data'!H698),"",IF('Monitor Data'!H698&gt;Statistics!F$6,"YES","NO"))</f>
        <v>NO</v>
      </c>
      <c r="G698" s="3" t="str">
        <f>IF(ISBLANK('Monitor Data'!J698),"",IF('Monitor Data'!J698&gt;Statistics!G$6,"YES","NO"))</f>
        <v>NO</v>
      </c>
      <c r="H698" s="3" t="str">
        <f>IF(ISBLANK('Monitor Data'!L698),"",IF('Monitor Data'!L698&gt;Statistics!H$6,"YES","NO"))</f>
        <v>NO</v>
      </c>
      <c r="I698" s="3" t="str">
        <f>IF(ISBLANK('Monitor Data'!M698),"",IF('Monitor Data'!M698&gt;Statistics!I$6,"YES","NO"))</f>
        <v>NO</v>
      </c>
      <c r="J698" s="3" t="str">
        <f>IF(ISBLANK('Monitor Data'!O698),"",IF('Monitor Data'!O698&gt;Statistics!J$6,"YES","NO"))</f>
        <v>NO</v>
      </c>
      <c r="K698" s="3" t="str">
        <f>IF(ISBLANK('Monitor Data'!P698),"",IF('Monitor Data'!P698&gt;Statistics!K$6,"YES","NO"))</f>
        <v>NO</v>
      </c>
      <c r="L698" s="3" t="str">
        <f>IF(ISBLANK('Monitor Data'!Q698),"",IF('Monitor Data'!Q698&gt;Statistics!L$6,"YES","NO"))</f>
        <v>NO</v>
      </c>
      <c r="M698" s="3" t="str">
        <f>IF(ISBLANK('Monitor Data'!R698),"",IF('Monitor Data'!R698&gt;Statistics!M$6,"YES","NO"))</f>
        <v>NO</v>
      </c>
      <c r="N698" s="3" t="str">
        <f>IF(ISBLANK('Monitor Data'!S698),"",IF('Monitor Data'!S698&gt;Statistics!N$6,"YES","NO"))</f>
        <v>NO</v>
      </c>
    </row>
    <row r="699" spans="1:14" x14ac:dyDescent="0.25">
      <c r="A699" s="8">
        <v>44894</v>
      </c>
      <c r="B699" s="3" t="str">
        <f>IF(ISBLANK('Monitor Data'!B699),"",IF('Monitor Data'!B699&gt;Statistics!B$6,"YES","NO"))</f>
        <v/>
      </c>
      <c r="C699" s="3" t="str">
        <f>IF(ISBLANK('Monitor Data'!D699),"",IF('Monitor Data'!D699&gt;Statistics!C$6,"YES","NO"))</f>
        <v/>
      </c>
      <c r="D699" s="3" t="str">
        <f>IF(ISBLANK('Monitor Data'!E699),"",IF('Monitor Data'!E699&gt;Statistics!D$6,"YES","NO"))</f>
        <v>NO</v>
      </c>
      <c r="E699" s="3" t="str">
        <f>IF(ISBLANK('Monitor Data'!G699),"",IF('Monitor Data'!G699&gt;Statistics!E$6,"YES","NO"))</f>
        <v>NO</v>
      </c>
      <c r="F699" s="3" t="str">
        <f>IF(ISBLANK('Monitor Data'!H699),"",IF('Monitor Data'!H699&gt;Statistics!F$6,"YES","NO"))</f>
        <v/>
      </c>
      <c r="G699" s="3" t="str">
        <f>IF(ISBLANK('Monitor Data'!J699),"",IF('Monitor Data'!J699&gt;Statistics!G$6,"YES","NO"))</f>
        <v/>
      </c>
      <c r="H699" s="3" t="str">
        <f>IF(ISBLANK('Monitor Data'!L699),"",IF('Monitor Data'!L699&gt;Statistics!H$6,"YES","NO"))</f>
        <v/>
      </c>
      <c r="I699" s="3" t="str">
        <f>IF(ISBLANK('Monitor Data'!M699),"",IF('Monitor Data'!M699&gt;Statistics!I$6,"YES","NO"))</f>
        <v>NO</v>
      </c>
      <c r="J699" s="3" t="str">
        <f>IF(ISBLANK('Monitor Data'!O699),"",IF('Monitor Data'!O699&gt;Statistics!J$6,"YES","NO"))</f>
        <v/>
      </c>
      <c r="K699" s="3" t="str">
        <f>IF(ISBLANK('Monitor Data'!P699),"",IF('Monitor Data'!P699&gt;Statistics!K$6,"YES","NO"))</f>
        <v>NO</v>
      </c>
      <c r="L699" s="3" t="str">
        <f>IF(ISBLANK('Monitor Data'!Q699),"",IF('Monitor Data'!Q699&gt;Statistics!L$6,"YES","NO"))</f>
        <v/>
      </c>
      <c r="M699" s="3" t="str">
        <f>IF(ISBLANK('Monitor Data'!R699),"",IF('Monitor Data'!R699&gt;Statistics!M$6,"YES","NO"))</f>
        <v>NO</v>
      </c>
      <c r="N699" s="3" t="str">
        <f>IF(ISBLANK('Monitor Data'!S699),"",IF('Monitor Data'!S699&gt;Statistics!N$6,"YES","NO"))</f>
        <v/>
      </c>
    </row>
    <row r="700" spans="1:14" x14ac:dyDescent="0.25">
      <c r="A700" s="8">
        <v>44895</v>
      </c>
      <c r="B700" s="3" t="str">
        <f>IF(ISBLANK('Monitor Data'!B700),"",IF('Monitor Data'!B700&gt;Statistics!B$6,"YES","NO"))</f>
        <v/>
      </c>
      <c r="C700" s="3" t="str">
        <f>IF(ISBLANK('Monitor Data'!D700),"",IF('Monitor Data'!D700&gt;Statistics!C$6,"YES","NO"))</f>
        <v/>
      </c>
      <c r="D700" s="3" t="str">
        <f>IF(ISBLANK('Monitor Data'!E700),"",IF('Monitor Data'!E700&gt;Statistics!D$6,"YES","NO"))</f>
        <v>NO</v>
      </c>
      <c r="E700" s="3" t="str">
        <f>IF(ISBLANK('Monitor Data'!G700),"",IF('Monitor Data'!G700&gt;Statistics!E$6,"YES","NO"))</f>
        <v>NO</v>
      </c>
      <c r="F700" s="3" t="str">
        <f>IF(ISBLANK('Monitor Data'!H700),"",IF('Monitor Data'!H700&gt;Statistics!F$6,"YES","NO"))</f>
        <v/>
      </c>
      <c r="G700" s="3" t="str">
        <f>IF(ISBLANK('Monitor Data'!J700),"",IF('Monitor Data'!J700&gt;Statistics!G$6,"YES","NO"))</f>
        <v/>
      </c>
      <c r="H700" s="3" t="str">
        <f>IF(ISBLANK('Monitor Data'!L700),"",IF('Monitor Data'!L700&gt;Statistics!H$6,"YES","NO"))</f>
        <v/>
      </c>
      <c r="I700" s="3" t="str">
        <f>IF(ISBLANK('Monitor Data'!M700),"",IF('Monitor Data'!M700&gt;Statistics!I$6,"YES","NO"))</f>
        <v>NO</v>
      </c>
      <c r="J700" s="3" t="str">
        <f>IF(ISBLANK('Monitor Data'!O700),"",IF('Monitor Data'!O700&gt;Statistics!J$6,"YES","NO"))</f>
        <v/>
      </c>
      <c r="K700" s="3" t="str">
        <f>IF(ISBLANK('Monitor Data'!P700),"",IF('Monitor Data'!P700&gt;Statistics!K$6,"YES","NO"))</f>
        <v>NO</v>
      </c>
      <c r="L700" s="3" t="str">
        <f>IF(ISBLANK('Monitor Data'!Q700),"",IF('Monitor Data'!Q700&gt;Statistics!L$6,"YES","NO"))</f>
        <v/>
      </c>
      <c r="M700" s="3" t="str">
        <f>IF(ISBLANK('Monitor Data'!R700),"",IF('Monitor Data'!R700&gt;Statistics!M$6,"YES","NO"))</f>
        <v/>
      </c>
      <c r="N700" s="3" t="str">
        <f>IF(ISBLANK('Monitor Data'!S700),"",IF('Monitor Data'!S700&gt;Statistics!N$6,"YES","NO"))</f>
        <v/>
      </c>
    </row>
    <row r="701" spans="1:14" x14ac:dyDescent="0.25">
      <c r="A701" s="8">
        <v>44896</v>
      </c>
      <c r="B701" s="3" t="str">
        <f>IF(ISBLANK('Monitor Data'!B701),"",IF('Monitor Data'!B701&gt;Statistics!B$6,"YES","NO"))</f>
        <v>NO</v>
      </c>
      <c r="C701" s="3" t="str">
        <f>IF(ISBLANK('Monitor Data'!D701),"",IF('Monitor Data'!D701&gt;Statistics!C$6,"YES","NO"))</f>
        <v>NO</v>
      </c>
      <c r="D701" s="3" t="str">
        <f>IF(ISBLANK('Monitor Data'!E701),"",IF('Monitor Data'!E701&gt;Statistics!D$6,"YES","NO"))</f>
        <v>NO</v>
      </c>
      <c r="E701" s="3" t="str">
        <f>IF(ISBLANK('Monitor Data'!G701),"",IF('Monitor Data'!G701&gt;Statistics!E$6,"YES","NO"))</f>
        <v>NO</v>
      </c>
      <c r="F701" s="3" t="str">
        <f>IF(ISBLANK('Monitor Data'!H701),"",IF('Monitor Data'!H701&gt;Statistics!F$6,"YES","NO"))</f>
        <v>NO</v>
      </c>
      <c r="G701" s="3" t="str">
        <f>IF(ISBLANK('Monitor Data'!J701),"",IF('Monitor Data'!J701&gt;Statistics!G$6,"YES","NO"))</f>
        <v>NO</v>
      </c>
      <c r="H701" s="3" t="str">
        <f>IF(ISBLANK('Monitor Data'!L701),"",IF('Monitor Data'!L701&gt;Statistics!H$6,"YES","NO"))</f>
        <v>NO</v>
      </c>
      <c r="I701" s="3" t="str">
        <f>IF(ISBLANK('Monitor Data'!M701),"",IF('Monitor Data'!M701&gt;Statistics!I$6,"YES","NO"))</f>
        <v>NO</v>
      </c>
      <c r="J701" s="3" t="str">
        <f>IF(ISBLANK('Monitor Data'!O701),"",IF('Monitor Data'!O701&gt;Statistics!J$6,"YES","NO"))</f>
        <v>NO</v>
      </c>
      <c r="K701" s="3" t="str">
        <f>IF(ISBLANK('Monitor Data'!P701),"",IF('Monitor Data'!P701&gt;Statistics!K$6,"YES","NO"))</f>
        <v>NO</v>
      </c>
      <c r="L701" s="3" t="str">
        <f>IF(ISBLANK('Monitor Data'!Q701),"",IF('Monitor Data'!Q701&gt;Statistics!L$6,"YES","NO"))</f>
        <v>NO</v>
      </c>
      <c r="M701" s="3" t="str">
        <f>IF(ISBLANK('Monitor Data'!R701),"",IF('Monitor Data'!R701&gt;Statistics!M$6,"YES","NO"))</f>
        <v>NO</v>
      </c>
      <c r="N701" s="3" t="str">
        <f>IF(ISBLANK('Monitor Data'!S701),"",IF('Monitor Data'!S701&gt;Statistics!N$6,"YES","NO"))</f>
        <v>NO</v>
      </c>
    </row>
    <row r="702" spans="1:14" x14ac:dyDescent="0.25">
      <c r="A702" s="8">
        <v>44897</v>
      </c>
      <c r="B702" s="3" t="str">
        <f>IF(ISBLANK('Monitor Data'!B702),"",IF('Monitor Data'!B702&gt;Statistics!B$6,"YES","NO"))</f>
        <v/>
      </c>
      <c r="C702" s="3" t="str">
        <f>IF(ISBLANK('Monitor Data'!D702),"",IF('Monitor Data'!D702&gt;Statistics!C$6,"YES","NO"))</f>
        <v/>
      </c>
      <c r="D702" s="3" t="str">
        <f>IF(ISBLANK('Monitor Data'!E702),"",IF('Monitor Data'!E702&gt;Statistics!D$6,"YES","NO"))</f>
        <v>NO</v>
      </c>
      <c r="E702" s="3" t="str">
        <f>IF(ISBLANK('Monitor Data'!G702),"",IF('Monitor Data'!G702&gt;Statistics!E$6,"YES","NO"))</f>
        <v>NO</v>
      </c>
      <c r="F702" s="3" t="str">
        <f>IF(ISBLANK('Monitor Data'!H702),"",IF('Monitor Data'!H702&gt;Statistics!F$6,"YES","NO"))</f>
        <v/>
      </c>
      <c r="G702" s="3" t="str">
        <f>IF(ISBLANK('Monitor Data'!J702),"",IF('Monitor Data'!J702&gt;Statistics!G$6,"YES","NO"))</f>
        <v/>
      </c>
      <c r="H702" s="3" t="str">
        <f>IF(ISBLANK('Monitor Data'!L702),"",IF('Monitor Data'!L702&gt;Statistics!H$6,"YES","NO"))</f>
        <v/>
      </c>
      <c r="I702" s="3" t="str">
        <f>IF(ISBLANK('Monitor Data'!M702),"",IF('Monitor Data'!M702&gt;Statistics!I$6,"YES","NO"))</f>
        <v>NO</v>
      </c>
      <c r="J702" s="3" t="str">
        <f>IF(ISBLANK('Monitor Data'!O702),"",IF('Monitor Data'!O702&gt;Statistics!J$6,"YES","NO"))</f>
        <v/>
      </c>
      <c r="K702" s="3" t="str">
        <f>IF(ISBLANK('Monitor Data'!P702),"",IF('Monitor Data'!P702&gt;Statistics!K$6,"YES","NO"))</f>
        <v>NO</v>
      </c>
      <c r="L702" s="3" t="str">
        <f>IF(ISBLANK('Monitor Data'!Q702),"",IF('Monitor Data'!Q702&gt;Statistics!L$6,"YES","NO"))</f>
        <v/>
      </c>
      <c r="M702" s="3" t="str">
        <f>IF(ISBLANK('Monitor Data'!R702),"",IF('Monitor Data'!R702&gt;Statistics!M$6,"YES","NO"))</f>
        <v/>
      </c>
      <c r="N702" s="3" t="str">
        <f>IF(ISBLANK('Monitor Data'!S702),"",IF('Monitor Data'!S702&gt;Statistics!N$6,"YES","NO"))</f>
        <v/>
      </c>
    </row>
    <row r="703" spans="1:14" x14ac:dyDescent="0.25">
      <c r="A703" s="8">
        <v>44898</v>
      </c>
      <c r="B703" s="3" t="str">
        <f>IF(ISBLANK('Monitor Data'!B703),"",IF('Monitor Data'!B703&gt;Statistics!B$6,"YES","NO"))</f>
        <v/>
      </c>
      <c r="C703" s="3" t="str">
        <f>IF(ISBLANK('Monitor Data'!D703),"",IF('Monitor Data'!D703&gt;Statistics!C$6,"YES","NO"))</f>
        <v/>
      </c>
      <c r="D703" s="3" t="str">
        <f>IF(ISBLANK('Monitor Data'!E703),"",IF('Monitor Data'!E703&gt;Statistics!D$6,"YES","NO"))</f>
        <v>NO</v>
      </c>
      <c r="E703" s="3" t="str">
        <f>IF(ISBLANK('Monitor Data'!G703),"",IF('Monitor Data'!G703&gt;Statistics!E$6,"YES","NO"))</f>
        <v>NO</v>
      </c>
      <c r="F703" s="3" t="str">
        <f>IF(ISBLANK('Monitor Data'!H703),"",IF('Monitor Data'!H703&gt;Statistics!F$6,"YES","NO"))</f>
        <v/>
      </c>
      <c r="G703" s="3" t="str">
        <f>IF(ISBLANK('Monitor Data'!J703),"",IF('Monitor Data'!J703&gt;Statistics!G$6,"YES","NO"))</f>
        <v/>
      </c>
      <c r="H703" s="3" t="str">
        <f>IF(ISBLANK('Monitor Data'!L703),"",IF('Monitor Data'!L703&gt;Statistics!H$6,"YES","NO"))</f>
        <v/>
      </c>
      <c r="I703" s="3" t="str">
        <f>IF(ISBLANK('Monitor Data'!M703),"",IF('Monitor Data'!M703&gt;Statistics!I$6,"YES","NO"))</f>
        <v>NO</v>
      </c>
      <c r="J703" s="3" t="str">
        <f>IF(ISBLANK('Monitor Data'!O703),"",IF('Monitor Data'!O703&gt;Statistics!J$6,"YES","NO"))</f>
        <v/>
      </c>
      <c r="K703" s="3" t="str">
        <f>IF(ISBLANK('Monitor Data'!P703),"",IF('Monitor Data'!P703&gt;Statistics!K$6,"YES","NO"))</f>
        <v>NO</v>
      </c>
      <c r="L703" s="3" t="str">
        <f>IF(ISBLANK('Monitor Data'!Q703),"",IF('Monitor Data'!Q703&gt;Statistics!L$6,"YES","NO"))</f>
        <v/>
      </c>
      <c r="M703" s="3" t="str">
        <f>IF(ISBLANK('Monitor Data'!R703),"",IF('Monitor Data'!R703&gt;Statistics!M$6,"YES","NO"))</f>
        <v/>
      </c>
      <c r="N703" s="3" t="str">
        <f>IF(ISBLANK('Monitor Data'!S703),"",IF('Monitor Data'!S703&gt;Statistics!N$6,"YES","NO"))</f>
        <v/>
      </c>
    </row>
    <row r="704" spans="1:14" x14ac:dyDescent="0.25">
      <c r="A704" s="8">
        <v>44899</v>
      </c>
      <c r="B704" s="3" t="str">
        <f>IF(ISBLANK('Monitor Data'!B704),"",IF('Monitor Data'!B704&gt;Statistics!B$6,"YES","NO"))</f>
        <v>NO</v>
      </c>
      <c r="C704" s="3" t="str">
        <f>IF(ISBLANK('Monitor Data'!D704),"",IF('Monitor Data'!D704&gt;Statistics!C$6,"YES","NO"))</f>
        <v>NO</v>
      </c>
      <c r="D704" s="3" t="str">
        <f>IF(ISBLANK('Monitor Data'!E704),"",IF('Monitor Data'!E704&gt;Statistics!D$6,"YES","NO"))</f>
        <v>NO</v>
      </c>
      <c r="E704" s="3" t="str">
        <f>IF(ISBLANK('Monitor Data'!G704),"",IF('Monitor Data'!G704&gt;Statistics!E$6,"YES","NO"))</f>
        <v>NO</v>
      </c>
      <c r="F704" s="3" t="str">
        <f>IF(ISBLANK('Monitor Data'!H704),"",IF('Monitor Data'!H704&gt;Statistics!F$6,"YES","NO"))</f>
        <v>NO</v>
      </c>
      <c r="G704" s="3" t="str">
        <f>IF(ISBLANK('Monitor Data'!J704),"",IF('Monitor Data'!J704&gt;Statistics!G$6,"YES","NO"))</f>
        <v>NO</v>
      </c>
      <c r="H704" s="3" t="str">
        <f>IF(ISBLANK('Monitor Data'!L704),"",IF('Monitor Data'!L704&gt;Statistics!H$6,"YES","NO"))</f>
        <v>NO</v>
      </c>
      <c r="I704" s="3" t="str">
        <f>IF(ISBLANK('Monitor Data'!M704),"",IF('Monitor Data'!M704&gt;Statistics!I$6,"YES","NO"))</f>
        <v>NO</v>
      </c>
      <c r="J704" s="3" t="str">
        <f>IF(ISBLANK('Monitor Data'!O704),"",IF('Monitor Data'!O704&gt;Statistics!J$6,"YES","NO"))</f>
        <v>NO</v>
      </c>
      <c r="K704" s="3" t="str">
        <f>IF(ISBLANK('Monitor Data'!P704),"",IF('Monitor Data'!P704&gt;Statistics!K$6,"YES","NO"))</f>
        <v>NO</v>
      </c>
      <c r="L704" s="3" t="str">
        <f>IF(ISBLANK('Monitor Data'!Q704),"",IF('Monitor Data'!Q704&gt;Statistics!L$6,"YES","NO"))</f>
        <v>NO</v>
      </c>
      <c r="M704" s="3" t="str">
        <f>IF(ISBLANK('Monitor Data'!R704),"",IF('Monitor Data'!R704&gt;Statistics!M$6,"YES","NO"))</f>
        <v>NO</v>
      </c>
      <c r="N704" s="3" t="str">
        <f>IF(ISBLANK('Monitor Data'!S704),"",IF('Monitor Data'!S704&gt;Statistics!N$6,"YES","NO"))</f>
        <v>NO</v>
      </c>
    </row>
    <row r="705" spans="1:14" x14ac:dyDescent="0.25">
      <c r="A705" s="8">
        <v>44900</v>
      </c>
      <c r="B705" s="3" t="str">
        <f>IF(ISBLANK('Monitor Data'!B705),"",IF('Monitor Data'!B705&gt;Statistics!B$6,"YES","NO"))</f>
        <v/>
      </c>
      <c r="C705" s="3" t="str">
        <f>IF(ISBLANK('Monitor Data'!D705),"",IF('Monitor Data'!D705&gt;Statistics!C$6,"YES","NO"))</f>
        <v/>
      </c>
      <c r="D705" s="3" t="str">
        <f>IF(ISBLANK('Monitor Data'!E705),"",IF('Monitor Data'!E705&gt;Statistics!D$6,"YES","NO"))</f>
        <v>NO</v>
      </c>
      <c r="E705" s="3" t="str">
        <f>IF(ISBLANK('Monitor Data'!G705),"",IF('Monitor Data'!G705&gt;Statistics!E$6,"YES","NO"))</f>
        <v>NO</v>
      </c>
      <c r="F705" s="3" t="str">
        <f>IF(ISBLANK('Monitor Data'!H705),"",IF('Monitor Data'!H705&gt;Statistics!F$6,"YES","NO"))</f>
        <v/>
      </c>
      <c r="G705" s="3" t="str">
        <f>IF(ISBLANK('Monitor Data'!J705),"",IF('Monitor Data'!J705&gt;Statistics!G$6,"YES","NO"))</f>
        <v/>
      </c>
      <c r="H705" s="3" t="str">
        <f>IF(ISBLANK('Monitor Data'!L705),"",IF('Monitor Data'!L705&gt;Statistics!H$6,"YES","NO"))</f>
        <v/>
      </c>
      <c r="I705" s="3" t="str">
        <f>IF(ISBLANK('Monitor Data'!M705),"",IF('Monitor Data'!M705&gt;Statistics!I$6,"YES","NO"))</f>
        <v>NO</v>
      </c>
      <c r="J705" s="3" t="str">
        <f>IF(ISBLANK('Monitor Data'!O705),"",IF('Monitor Data'!O705&gt;Statistics!J$6,"YES","NO"))</f>
        <v/>
      </c>
      <c r="K705" s="3" t="str">
        <f>IF(ISBLANK('Monitor Data'!P705),"",IF('Monitor Data'!P705&gt;Statistics!K$6,"YES","NO"))</f>
        <v>NO</v>
      </c>
      <c r="L705" s="3" t="str">
        <f>IF(ISBLANK('Monitor Data'!Q705),"",IF('Monitor Data'!Q705&gt;Statistics!L$6,"YES","NO"))</f>
        <v/>
      </c>
      <c r="M705" s="3" t="str">
        <f>IF(ISBLANK('Monitor Data'!R705),"",IF('Monitor Data'!R705&gt;Statistics!M$6,"YES","NO"))</f>
        <v/>
      </c>
      <c r="N705" s="3" t="str">
        <f>IF(ISBLANK('Monitor Data'!S705),"",IF('Monitor Data'!S705&gt;Statistics!N$6,"YES","NO"))</f>
        <v/>
      </c>
    </row>
    <row r="706" spans="1:14" x14ac:dyDescent="0.25">
      <c r="A706" s="8">
        <v>44901</v>
      </c>
      <c r="B706" s="3" t="str">
        <f>IF(ISBLANK('Monitor Data'!B706),"",IF('Monitor Data'!B706&gt;Statistics!B$6,"YES","NO"))</f>
        <v/>
      </c>
      <c r="C706" s="3" t="str">
        <f>IF(ISBLANK('Monitor Data'!D706),"",IF('Monitor Data'!D706&gt;Statistics!C$6,"YES","NO"))</f>
        <v/>
      </c>
      <c r="D706" s="3" t="str">
        <f>IF(ISBLANK('Monitor Data'!E706),"",IF('Monitor Data'!E706&gt;Statistics!D$6,"YES","NO"))</f>
        <v>NO</v>
      </c>
      <c r="E706" s="3" t="str">
        <f>IF(ISBLANK('Monitor Data'!G706),"",IF('Monitor Data'!G706&gt;Statistics!E$6,"YES","NO"))</f>
        <v>NO</v>
      </c>
      <c r="F706" s="3" t="str">
        <f>IF(ISBLANK('Monitor Data'!H706),"",IF('Monitor Data'!H706&gt;Statistics!F$6,"YES","NO"))</f>
        <v/>
      </c>
      <c r="G706" s="3" t="str">
        <f>IF(ISBLANK('Monitor Data'!J706),"",IF('Monitor Data'!J706&gt;Statistics!G$6,"YES","NO"))</f>
        <v/>
      </c>
      <c r="H706" s="3" t="str">
        <f>IF(ISBLANK('Monitor Data'!L706),"",IF('Monitor Data'!L706&gt;Statistics!H$6,"YES","NO"))</f>
        <v/>
      </c>
      <c r="I706" s="3" t="str">
        <f>IF(ISBLANK('Monitor Data'!M706),"",IF('Monitor Data'!M706&gt;Statistics!I$6,"YES","NO"))</f>
        <v>NO</v>
      </c>
      <c r="J706" s="3" t="str">
        <f>IF(ISBLANK('Monitor Data'!O706),"",IF('Monitor Data'!O706&gt;Statistics!J$6,"YES","NO"))</f>
        <v/>
      </c>
      <c r="K706" s="3" t="str">
        <f>IF(ISBLANK('Monitor Data'!P706),"",IF('Monitor Data'!P706&gt;Statistics!K$6,"YES","NO"))</f>
        <v>NO</v>
      </c>
      <c r="L706" s="3" t="str">
        <f>IF(ISBLANK('Monitor Data'!Q706),"",IF('Monitor Data'!Q706&gt;Statistics!L$6,"YES","NO"))</f>
        <v/>
      </c>
      <c r="M706" s="3" t="str">
        <f>IF(ISBLANK('Monitor Data'!R706),"",IF('Monitor Data'!R706&gt;Statistics!M$6,"YES","NO"))</f>
        <v/>
      </c>
      <c r="N706" s="3" t="str">
        <f>IF(ISBLANK('Monitor Data'!S706),"",IF('Monitor Data'!S706&gt;Statistics!N$6,"YES","NO"))</f>
        <v/>
      </c>
    </row>
    <row r="707" spans="1:14" x14ac:dyDescent="0.25">
      <c r="A707" s="8">
        <v>44902</v>
      </c>
      <c r="B707" s="3" t="str">
        <f>IF(ISBLANK('Monitor Data'!B707),"",IF('Monitor Data'!B707&gt;Statistics!B$6,"YES","NO"))</f>
        <v>YES</v>
      </c>
      <c r="C707" s="3" t="str">
        <f>IF(ISBLANK('Monitor Data'!D707),"",IF('Monitor Data'!D707&gt;Statistics!C$6,"YES","NO"))</f>
        <v>YES</v>
      </c>
      <c r="D707" s="3" t="str">
        <f>IF(ISBLANK('Monitor Data'!E707),"",IF('Monitor Data'!E707&gt;Statistics!D$6,"YES","NO"))</f>
        <v>YES</v>
      </c>
      <c r="E707" s="3" t="str">
        <f>IF(ISBLANK('Monitor Data'!G707),"",IF('Monitor Data'!G707&gt;Statistics!E$6,"YES","NO"))</f>
        <v>YES</v>
      </c>
      <c r="F707" s="3" t="str">
        <f>IF(ISBLANK('Monitor Data'!H707),"",IF('Monitor Data'!H707&gt;Statistics!F$6,"YES","NO"))</f>
        <v>YES</v>
      </c>
      <c r="G707" s="3" t="str">
        <f>IF(ISBLANK('Monitor Data'!J707),"",IF('Monitor Data'!J707&gt;Statistics!G$6,"YES","NO"))</f>
        <v>YES</v>
      </c>
      <c r="H707" s="3" t="str">
        <f>IF(ISBLANK('Monitor Data'!L707),"",IF('Monitor Data'!L707&gt;Statistics!H$6,"YES","NO"))</f>
        <v>NO</v>
      </c>
      <c r="I707" s="3" t="str">
        <f>IF(ISBLANK('Monitor Data'!M707),"",IF('Monitor Data'!M707&gt;Statistics!I$6,"YES","NO"))</f>
        <v>YES</v>
      </c>
      <c r="J707" s="3" t="str">
        <f>IF(ISBLANK('Monitor Data'!O707),"",IF('Monitor Data'!O707&gt;Statistics!J$6,"YES","NO"))</f>
        <v>YES</v>
      </c>
      <c r="K707" s="3" t="str">
        <f>IF(ISBLANK('Monitor Data'!P707),"",IF('Monitor Data'!P707&gt;Statistics!K$6,"YES","NO"))</f>
        <v>YES</v>
      </c>
      <c r="L707" s="3" t="str">
        <f>IF(ISBLANK('Monitor Data'!Q707),"",IF('Monitor Data'!Q707&gt;Statistics!L$6,"YES","NO"))</f>
        <v>YES</v>
      </c>
      <c r="M707" s="3" t="str">
        <f>IF(ISBLANK('Monitor Data'!R707),"",IF('Monitor Data'!R707&gt;Statistics!M$6,"YES","NO"))</f>
        <v>YES</v>
      </c>
      <c r="N707" s="3" t="str">
        <f>IF(ISBLANK('Monitor Data'!S707),"",IF('Monitor Data'!S707&gt;Statistics!N$6,"YES","NO"))</f>
        <v>NO</v>
      </c>
    </row>
    <row r="708" spans="1:14" x14ac:dyDescent="0.25">
      <c r="A708" s="8">
        <v>44903</v>
      </c>
      <c r="B708" s="3" t="str">
        <f>IF(ISBLANK('Monitor Data'!B708),"",IF('Monitor Data'!B708&gt;Statistics!B$6,"YES","NO"))</f>
        <v/>
      </c>
      <c r="C708" s="3" t="str">
        <f>IF(ISBLANK('Monitor Data'!D708),"",IF('Monitor Data'!D708&gt;Statistics!C$6,"YES","NO"))</f>
        <v/>
      </c>
      <c r="D708" s="3" t="str">
        <f>IF(ISBLANK('Monitor Data'!E708),"",IF('Monitor Data'!E708&gt;Statistics!D$6,"YES","NO"))</f>
        <v>YES</v>
      </c>
      <c r="E708" s="3" t="str">
        <f>IF(ISBLANK('Monitor Data'!G708),"",IF('Monitor Data'!G708&gt;Statistics!E$6,"YES","NO"))</f>
        <v>YES</v>
      </c>
      <c r="F708" s="3" t="str">
        <f>IF(ISBLANK('Monitor Data'!H708),"",IF('Monitor Data'!H708&gt;Statistics!F$6,"YES","NO"))</f>
        <v/>
      </c>
      <c r="G708" s="3" t="str">
        <f>IF(ISBLANK('Monitor Data'!J708),"",IF('Monitor Data'!J708&gt;Statistics!G$6,"YES","NO"))</f>
        <v/>
      </c>
      <c r="H708" s="3" t="str">
        <f>IF(ISBLANK('Monitor Data'!L708),"",IF('Monitor Data'!L708&gt;Statistics!H$6,"YES","NO"))</f>
        <v/>
      </c>
      <c r="I708" s="3" t="str">
        <f>IF(ISBLANK('Monitor Data'!M708),"",IF('Monitor Data'!M708&gt;Statistics!I$6,"YES","NO"))</f>
        <v>YES</v>
      </c>
      <c r="J708" s="3" t="str">
        <f>IF(ISBLANK('Monitor Data'!O708),"",IF('Monitor Data'!O708&gt;Statistics!J$6,"YES","NO"))</f>
        <v/>
      </c>
      <c r="K708" s="3" t="str">
        <f>IF(ISBLANK('Monitor Data'!P708),"",IF('Monitor Data'!P708&gt;Statistics!K$6,"YES","NO"))</f>
        <v>YES</v>
      </c>
      <c r="L708" s="3" t="str">
        <f>IF(ISBLANK('Monitor Data'!Q708),"",IF('Monitor Data'!Q708&gt;Statistics!L$6,"YES","NO"))</f>
        <v/>
      </c>
      <c r="M708" s="3" t="str">
        <f>IF(ISBLANK('Monitor Data'!R708),"",IF('Monitor Data'!R708&gt;Statistics!M$6,"YES","NO"))</f>
        <v/>
      </c>
      <c r="N708" s="3" t="str">
        <f>IF(ISBLANK('Monitor Data'!S708),"",IF('Monitor Data'!S708&gt;Statistics!N$6,"YES","NO"))</f>
        <v/>
      </c>
    </row>
    <row r="709" spans="1:14" x14ac:dyDescent="0.25">
      <c r="A709" s="8">
        <v>44904</v>
      </c>
      <c r="B709" s="3" t="str">
        <f>IF(ISBLANK('Monitor Data'!B709),"",IF('Monitor Data'!B709&gt;Statistics!B$6,"YES","NO"))</f>
        <v/>
      </c>
      <c r="C709" s="3" t="str">
        <f>IF(ISBLANK('Monitor Data'!D709),"",IF('Monitor Data'!D709&gt;Statistics!C$6,"YES","NO"))</f>
        <v/>
      </c>
      <c r="D709" s="3" t="str">
        <f>IF(ISBLANK('Monitor Data'!E709),"",IF('Monitor Data'!E709&gt;Statistics!D$6,"YES","NO"))</f>
        <v>NO</v>
      </c>
      <c r="E709" s="3" t="str">
        <f>IF(ISBLANK('Monitor Data'!G709),"",IF('Monitor Data'!G709&gt;Statistics!E$6,"YES","NO"))</f>
        <v>NO</v>
      </c>
      <c r="F709" s="3" t="str">
        <f>IF(ISBLANK('Monitor Data'!H709),"",IF('Monitor Data'!H709&gt;Statistics!F$6,"YES","NO"))</f>
        <v/>
      </c>
      <c r="G709" s="3" t="str">
        <f>IF(ISBLANK('Monitor Data'!J709),"",IF('Monitor Data'!J709&gt;Statistics!G$6,"YES","NO"))</f>
        <v/>
      </c>
      <c r="H709" s="3" t="str">
        <f>IF(ISBLANK('Monitor Data'!L709),"",IF('Monitor Data'!L709&gt;Statistics!H$6,"YES","NO"))</f>
        <v/>
      </c>
      <c r="I709" s="3" t="str">
        <f>IF(ISBLANK('Monitor Data'!M709),"",IF('Monitor Data'!M709&gt;Statistics!I$6,"YES","NO"))</f>
        <v>NO</v>
      </c>
      <c r="J709" s="3" t="str">
        <f>IF(ISBLANK('Monitor Data'!O709),"",IF('Monitor Data'!O709&gt;Statistics!J$6,"YES","NO"))</f>
        <v/>
      </c>
      <c r="K709" s="3" t="str">
        <f>IF(ISBLANK('Monitor Data'!P709),"",IF('Monitor Data'!P709&gt;Statistics!K$6,"YES","NO"))</f>
        <v>NO</v>
      </c>
      <c r="L709" s="3" t="str">
        <f>IF(ISBLANK('Monitor Data'!Q709),"",IF('Monitor Data'!Q709&gt;Statistics!L$6,"YES","NO"))</f>
        <v/>
      </c>
      <c r="M709" s="3" t="str">
        <f>IF(ISBLANK('Monitor Data'!R709),"",IF('Monitor Data'!R709&gt;Statistics!M$6,"YES","NO"))</f>
        <v/>
      </c>
      <c r="N709" s="3" t="str">
        <f>IF(ISBLANK('Monitor Data'!S709),"",IF('Monitor Data'!S709&gt;Statistics!N$6,"YES","NO"))</f>
        <v/>
      </c>
    </row>
    <row r="710" spans="1:14" x14ac:dyDescent="0.25">
      <c r="A710" s="8">
        <v>44905</v>
      </c>
      <c r="B710" s="3" t="str">
        <f>IF(ISBLANK('Monitor Data'!B710),"",IF('Monitor Data'!B710&gt;Statistics!B$6,"YES","NO"))</f>
        <v>NO</v>
      </c>
      <c r="C710" s="3" t="str">
        <f>IF(ISBLANK('Monitor Data'!D710),"",IF('Monitor Data'!D710&gt;Statistics!C$6,"YES","NO"))</f>
        <v>YES</v>
      </c>
      <c r="D710" s="3" t="str">
        <f>IF(ISBLANK('Monitor Data'!E710),"",IF('Monitor Data'!E710&gt;Statistics!D$6,"YES","NO"))</f>
        <v>NO</v>
      </c>
      <c r="E710" s="3" t="str">
        <f>IF(ISBLANK('Monitor Data'!G710),"",IF('Monitor Data'!G710&gt;Statistics!E$6,"YES","NO"))</f>
        <v>NO</v>
      </c>
      <c r="F710" s="3" t="str">
        <f>IF(ISBLANK('Monitor Data'!H710),"",IF('Monitor Data'!H710&gt;Statistics!F$6,"YES","NO"))</f>
        <v>NO</v>
      </c>
      <c r="G710" s="3" t="str">
        <f>IF(ISBLANK('Monitor Data'!J710),"",IF('Monitor Data'!J710&gt;Statistics!G$6,"YES","NO"))</f>
        <v>NO</v>
      </c>
      <c r="H710" s="3" t="str">
        <f>IF(ISBLANK('Monitor Data'!L710),"",IF('Monitor Data'!L710&gt;Statistics!H$6,"YES","NO"))</f>
        <v>NO</v>
      </c>
      <c r="I710" s="3" t="str">
        <f>IF(ISBLANK('Monitor Data'!M710),"",IF('Monitor Data'!M710&gt;Statistics!I$6,"YES","NO"))</f>
        <v>NO</v>
      </c>
      <c r="J710" s="3" t="str">
        <f>IF(ISBLANK('Monitor Data'!O710),"",IF('Monitor Data'!O710&gt;Statistics!J$6,"YES","NO"))</f>
        <v>NO</v>
      </c>
      <c r="K710" s="3" t="str">
        <f>IF(ISBLANK('Monitor Data'!P710),"",IF('Monitor Data'!P710&gt;Statistics!K$6,"YES","NO"))</f>
        <v>NO</v>
      </c>
      <c r="L710" s="3" t="str">
        <f>IF(ISBLANK('Monitor Data'!Q710),"",IF('Monitor Data'!Q710&gt;Statistics!L$6,"YES","NO"))</f>
        <v>NO</v>
      </c>
      <c r="M710" s="3" t="str">
        <f>IF(ISBLANK('Monitor Data'!R710),"",IF('Monitor Data'!R710&gt;Statistics!M$6,"YES","NO"))</f>
        <v>NO</v>
      </c>
      <c r="N710" s="3" t="str">
        <f>IF(ISBLANK('Monitor Data'!S710),"",IF('Monitor Data'!S710&gt;Statistics!N$6,"YES","NO"))</f>
        <v>NO</v>
      </c>
    </row>
    <row r="711" spans="1:14" x14ac:dyDescent="0.25">
      <c r="A711" s="8">
        <v>44906</v>
      </c>
      <c r="B711" s="3" t="str">
        <f>IF(ISBLANK('Monitor Data'!B711),"",IF('Monitor Data'!B711&gt;Statistics!B$6,"YES","NO"))</f>
        <v/>
      </c>
      <c r="C711" s="3" t="str">
        <f>IF(ISBLANK('Monitor Data'!D711),"",IF('Monitor Data'!D711&gt;Statistics!C$6,"YES","NO"))</f>
        <v/>
      </c>
      <c r="D711" s="3" t="str">
        <f>IF(ISBLANK('Monitor Data'!E711),"",IF('Monitor Data'!E711&gt;Statistics!D$6,"YES","NO"))</f>
        <v>NO</v>
      </c>
      <c r="E711" s="3" t="str">
        <f>IF(ISBLANK('Monitor Data'!G711),"",IF('Monitor Data'!G711&gt;Statistics!E$6,"YES","NO"))</f>
        <v>NO</v>
      </c>
      <c r="F711" s="3" t="str">
        <f>IF(ISBLANK('Monitor Data'!H711),"",IF('Monitor Data'!H711&gt;Statistics!F$6,"YES","NO"))</f>
        <v/>
      </c>
      <c r="G711" s="3" t="str">
        <f>IF(ISBLANK('Monitor Data'!J711),"",IF('Monitor Data'!J711&gt;Statistics!G$6,"YES","NO"))</f>
        <v/>
      </c>
      <c r="H711" s="3" t="str">
        <f>IF(ISBLANK('Monitor Data'!L711),"",IF('Monitor Data'!L711&gt;Statistics!H$6,"YES","NO"))</f>
        <v/>
      </c>
      <c r="I711" s="3" t="str">
        <f>IF(ISBLANK('Monitor Data'!M711),"",IF('Monitor Data'!M711&gt;Statistics!I$6,"YES","NO"))</f>
        <v>NO</v>
      </c>
      <c r="J711" s="3" t="str">
        <f>IF(ISBLANK('Monitor Data'!O711),"",IF('Monitor Data'!O711&gt;Statistics!J$6,"YES","NO"))</f>
        <v/>
      </c>
      <c r="K711" s="3" t="str">
        <f>IF(ISBLANK('Monitor Data'!P711),"",IF('Monitor Data'!P711&gt;Statistics!K$6,"YES","NO"))</f>
        <v>NO</v>
      </c>
      <c r="L711" s="3" t="str">
        <f>IF(ISBLANK('Monitor Data'!Q711),"",IF('Monitor Data'!Q711&gt;Statistics!L$6,"YES","NO"))</f>
        <v/>
      </c>
      <c r="M711" s="3" t="str">
        <f>IF(ISBLANK('Monitor Data'!R711),"",IF('Monitor Data'!R711&gt;Statistics!M$6,"YES","NO"))</f>
        <v/>
      </c>
      <c r="N711" s="3" t="str">
        <f>IF(ISBLANK('Monitor Data'!S711),"",IF('Monitor Data'!S711&gt;Statistics!N$6,"YES","NO"))</f>
        <v/>
      </c>
    </row>
    <row r="712" spans="1:14" x14ac:dyDescent="0.25">
      <c r="A712" s="8">
        <v>44907</v>
      </c>
      <c r="B712" s="3" t="str">
        <f>IF(ISBLANK('Monitor Data'!B712),"",IF('Monitor Data'!B712&gt;Statistics!B$6,"YES","NO"))</f>
        <v/>
      </c>
      <c r="C712" s="3" t="str">
        <f>IF(ISBLANK('Monitor Data'!D712),"",IF('Monitor Data'!D712&gt;Statistics!C$6,"YES","NO"))</f>
        <v/>
      </c>
      <c r="D712" s="3" t="str">
        <f>IF(ISBLANK('Monitor Data'!E712),"",IF('Monitor Data'!E712&gt;Statistics!D$6,"YES","NO"))</f>
        <v>NO</v>
      </c>
      <c r="E712" s="3" t="str">
        <f>IF(ISBLANK('Monitor Data'!G712),"",IF('Monitor Data'!G712&gt;Statistics!E$6,"YES","NO"))</f>
        <v>NO</v>
      </c>
      <c r="F712" s="3" t="str">
        <f>IF(ISBLANK('Monitor Data'!H712),"",IF('Monitor Data'!H712&gt;Statistics!F$6,"YES","NO"))</f>
        <v/>
      </c>
      <c r="G712" s="3" t="str">
        <f>IF(ISBLANK('Monitor Data'!J712),"",IF('Monitor Data'!J712&gt;Statistics!G$6,"YES","NO"))</f>
        <v/>
      </c>
      <c r="H712" s="3" t="str">
        <f>IF(ISBLANK('Monitor Data'!L712),"",IF('Monitor Data'!L712&gt;Statistics!H$6,"YES","NO"))</f>
        <v/>
      </c>
      <c r="I712" s="3" t="str">
        <f>IF(ISBLANK('Monitor Data'!M712),"",IF('Monitor Data'!M712&gt;Statistics!I$6,"YES","NO"))</f>
        <v>YES</v>
      </c>
      <c r="J712" s="3" t="str">
        <f>IF(ISBLANK('Monitor Data'!O712),"",IF('Monitor Data'!O712&gt;Statistics!J$6,"YES","NO"))</f>
        <v/>
      </c>
      <c r="K712" s="3" t="str">
        <f>IF(ISBLANK('Monitor Data'!P712),"",IF('Monitor Data'!P712&gt;Statistics!K$6,"YES","NO"))</f>
        <v>NO</v>
      </c>
      <c r="L712" s="3" t="str">
        <f>IF(ISBLANK('Monitor Data'!Q712),"",IF('Monitor Data'!Q712&gt;Statistics!L$6,"YES","NO"))</f>
        <v/>
      </c>
      <c r="M712" s="3" t="str">
        <f>IF(ISBLANK('Monitor Data'!R712),"",IF('Monitor Data'!R712&gt;Statistics!M$6,"YES","NO"))</f>
        <v/>
      </c>
      <c r="N712" s="3" t="str">
        <f>IF(ISBLANK('Monitor Data'!S712),"",IF('Monitor Data'!S712&gt;Statistics!N$6,"YES","NO"))</f>
        <v/>
      </c>
    </row>
    <row r="713" spans="1:14" x14ac:dyDescent="0.25">
      <c r="A713" s="8">
        <v>44908</v>
      </c>
      <c r="B713" s="3" t="str">
        <f>IF(ISBLANK('Monitor Data'!B713),"",IF('Monitor Data'!B713&gt;Statistics!B$6,"YES","NO"))</f>
        <v>NO</v>
      </c>
      <c r="C713" s="3" t="str">
        <f>IF(ISBLANK('Monitor Data'!D713),"",IF('Monitor Data'!D713&gt;Statistics!C$6,"YES","NO"))</f>
        <v>NO</v>
      </c>
      <c r="D713" s="3" t="str">
        <f>IF(ISBLANK('Monitor Data'!E713),"",IF('Monitor Data'!E713&gt;Statistics!D$6,"YES","NO"))</f>
        <v>NO</v>
      </c>
      <c r="E713" s="3" t="str">
        <f>IF(ISBLANK('Monitor Data'!G713),"",IF('Monitor Data'!G713&gt;Statistics!E$6,"YES","NO"))</f>
        <v>NO</v>
      </c>
      <c r="F713" s="3" t="str">
        <f>IF(ISBLANK('Monitor Data'!H713),"",IF('Monitor Data'!H713&gt;Statistics!F$6,"YES","NO"))</f>
        <v>NO</v>
      </c>
      <c r="G713" s="3" t="str">
        <f>IF(ISBLANK('Monitor Data'!J713),"",IF('Monitor Data'!J713&gt;Statistics!G$6,"YES","NO"))</f>
        <v>NO</v>
      </c>
      <c r="H713" s="3" t="str">
        <f>IF(ISBLANK('Monitor Data'!L713),"",IF('Monitor Data'!L713&gt;Statistics!H$6,"YES","NO"))</f>
        <v>NO</v>
      </c>
      <c r="I713" s="3" t="str">
        <f>IF(ISBLANK('Monitor Data'!M713),"",IF('Monitor Data'!M713&gt;Statistics!I$6,"YES","NO"))</f>
        <v>NO</v>
      </c>
      <c r="J713" s="3" t="str">
        <f>IF(ISBLANK('Monitor Data'!O713),"",IF('Monitor Data'!O713&gt;Statistics!J$6,"YES","NO"))</f>
        <v>NO</v>
      </c>
      <c r="K713" s="3" t="str">
        <f>IF(ISBLANK('Monitor Data'!P713),"",IF('Monitor Data'!P713&gt;Statistics!K$6,"YES","NO"))</f>
        <v>NO</v>
      </c>
      <c r="L713" s="3" t="str">
        <f>IF(ISBLANK('Monitor Data'!Q713),"",IF('Monitor Data'!Q713&gt;Statistics!L$6,"YES","NO"))</f>
        <v>NO</v>
      </c>
      <c r="M713" s="3" t="str">
        <f>IF(ISBLANK('Monitor Data'!R713),"",IF('Monitor Data'!R713&gt;Statistics!M$6,"YES","NO"))</f>
        <v>NO</v>
      </c>
      <c r="N713" s="3" t="str">
        <f>IF(ISBLANK('Monitor Data'!S713),"",IF('Monitor Data'!S713&gt;Statistics!N$6,"YES","NO"))</f>
        <v>NO</v>
      </c>
    </row>
    <row r="714" spans="1:14" x14ac:dyDescent="0.25">
      <c r="A714" s="8">
        <v>44909</v>
      </c>
      <c r="B714" s="3" t="str">
        <f>IF(ISBLANK('Monitor Data'!B714),"",IF('Monitor Data'!B714&gt;Statistics!B$6,"YES","NO"))</f>
        <v/>
      </c>
      <c r="C714" s="3" t="str">
        <f>IF(ISBLANK('Monitor Data'!D714),"",IF('Monitor Data'!D714&gt;Statistics!C$6,"YES","NO"))</f>
        <v/>
      </c>
      <c r="D714" s="3" t="str">
        <f>IF(ISBLANK('Monitor Data'!E714),"",IF('Monitor Data'!E714&gt;Statistics!D$6,"YES","NO"))</f>
        <v>NO</v>
      </c>
      <c r="E714" s="3" t="str">
        <f>IF(ISBLANK('Monitor Data'!G714),"",IF('Monitor Data'!G714&gt;Statistics!E$6,"YES","NO"))</f>
        <v>NO</v>
      </c>
      <c r="F714" s="3" t="str">
        <f>IF(ISBLANK('Monitor Data'!H714),"",IF('Monitor Data'!H714&gt;Statistics!F$6,"YES","NO"))</f>
        <v/>
      </c>
      <c r="G714" s="3" t="str">
        <f>IF(ISBLANK('Monitor Data'!J714),"",IF('Monitor Data'!J714&gt;Statistics!G$6,"YES","NO"))</f>
        <v/>
      </c>
      <c r="H714" s="3" t="str">
        <f>IF(ISBLANK('Monitor Data'!L714),"",IF('Monitor Data'!L714&gt;Statistics!H$6,"YES","NO"))</f>
        <v/>
      </c>
      <c r="I714" s="3" t="str">
        <f>IF(ISBLANK('Monitor Data'!M714),"",IF('Monitor Data'!M714&gt;Statistics!I$6,"YES","NO"))</f>
        <v>NO</v>
      </c>
      <c r="J714" s="3" t="str">
        <f>IF(ISBLANK('Monitor Data'!O714),"",IF('Monitor Data'!O714&gt;Statistics!J$6,"YES","NO"))</f>
        <v/>
      </c>
      <c r="K714" s="3" t="str">
        <f>IF(ISBLANK('Monitor Data'!P714),"",IF('Monitor Data'!P714&gt;Statistics!K$6,"YES","NO"))</f>
        <v>NO</v>
      </c>
      <c r="L714" s="3" t="str">
        <f>IF(ISBLANK('Monitor Data'!Q714),"",IF('Monitor Data'!Q714&gt;Statistics!L$6,"YES","NO"))</f>
        <v/>
      </c>
      <c r="M714" s="3" t="str">
        <f>IF(ISBLANK('Monitor Data'!R714),"",IF('Monitor Data'!R714&gt;Statistics!M$6,"YES","NO"))</f>
        <v/>
      </c>
      <c r="N714" s="3" t="str">
        <f>IF(ISBLANK('Monitor Data'!S714),"",IF('Monitor Data'!S714&gt;Statistics!N$6,"YES","NO"))</f>
        <v/>
      </c>
    </row>
    <row r="715" spans="1:14" x14ac:dyDescent="0.25">
      <c r="A715" s="8">
        <v>44910</v>
      </c>
      <c r="B715" s="3" t="str">
        <f>IF(ISBLANK('Monitor Data'!B715),"",IF('Monitor Data'!B715&gt;Statistics!B$6,"YES","NO"))</f>
        <v/>
      </c>
      <c r="C715" s="3" t="str">
        <f>IF(ISBLANK('Monitor Data'!D715),"",IF('Monitor Data'!D715&gt;Statistics!C$6,"YES","NO"))</f>
        <v/>
      </c>
      <c r="D715" s="3" t="str">
        <f>IF(ISBLANK('Monitor Data'!E715),"",IF('Monitor Data'!E715&gt;Statistics!D$6,"YES","NO"))</f>
        <v>NO</v>
      </c>
      <c r="E715" s="3" t="str">
        <f>IF(ISBLANK('Monitor Data'!G715),"",IF('Monitor Data'!G715&gt;Statistics!E$6,"YES","NO"))</f>
        <v>NO</v>
      </c>
      <c r="F715" s="3" t="str">
        <f>IF(ISBLANK('Monitor Data'!H715),"",IF('Monitor Data'!H715&gt;Statistics!F$6,"YES","NO"))</f>
        <v/>
      </c>
      <c r="G715" s="3" t="str">
        <f>IF(ISBLANK('Monitor Data'!J715),"",IF('Monitor Data'!J715&gt;Statistics!G$6,"YES","NO"))</f>
        <v/>
      </c>
      <c r="H715" s="3" t="str">
        <f>IF(ISBLANK('Monitor Data'!L715),"",IF('Monitor Data'!L715&gt;Statistics!H$6,"YES","NO"))</f>
        <v/>
      </c>
      <c r="I715" s="3" t="str">
        <f>IF(ISBLANK('Monitor Data'!M715),"",IF('Monitor Data'!M715&gt;Statistics!I$6,"YES","NO"))</f>
        <v>NO</v>
      </c>
      <c r="J715" s="3" t="str">
        <f>IF(ISBLANK('Monitor Data'!O715),"",IF('Monitor Data'!O715&gt;Statistics!J$6,"YES","NO"))</f>
        <v/>
      </c>
      <c r="K715" s="3" t="str">
        <f>IF(ISBLANK('Monitor Data'!P715),"",IF('Monitor Data'!P715&gt;Statistics!K$6,"YES","NO"))</f>
        <v>NO</v>
      </c>
      <c r="L715" s="3" t="str">
        <f>IF(ISBLANK('Monitor Data'!Q715),"",IF('Monitor Data'!Q715&gt;Statistics!L$6,"YES","NO"))</f>
        <v/>
      </c>
      <c r="M715" s="3" t="str">
        <f>IF(ISBLANK('Monitor Data'!R715),"",IF('Monitor Data'!R715&gt;Statistics!M$6,"YES","NO"))</f>
        <v/>
      </c>
      <c r="N715" s="3" t="str">
        <f>IF(ISBLANK('Monitor Data'!S715),"",IF('Monitor Data'!S715&gt;Statistics!N$6,"YES","NO"))</f>
        <v/>
      </c>
    </row>
    <row r="716" spans="1:14" x14ac:dyDescent="0.25">
      <c r="A716" s="8">
        <v>44911</v>
      </c>
      <c r="B716" s="3" t="str">
        <f>IF(ISBLANK('Monitor Data'!B716),"",IF('Monitor Data'!B716&gt;Statistics!B$6,"YES","NO"))</f>
        <v>NO</v>
      </c>
      <c r="C716" s="3" t="str">
        <f>IF(ISBLANK('Monitor Data'!D716),"",IF('Monitor Data'!D716&gt;Statistics!C$6,"YES","NO"))</f>
        <v>NO</v>
      </c>
      <c r="D716" s="3" t="str">
        <f>IF(ISBLANK('Monitor Data'!E716),"",IF('Monitor Data'!E716&gt;Statistics!D$6,"YES","NO"))</f>
        <v>NO</v>
      </c>
      <c r="E716" s="3" t="str">
        <f>IF(ISBLANK('Monitor Data'!G716),"",IF('Monitor Data'!G716&gt;Statistics!E$6,"YES","NO"))</f>
        <v>NO</v>
      </c>
      <c r="F716" s="3" t="str">
        <f>IF(ISBLANK('Monitor Data'!H716),"",IF('Monitor Data'!H716&gt;Statistics!F$6,"YES","NO"))</f>
        <v>NO</v>
      </c>
      <c r="G716" s="3" t="str">
        <f>IF(ISBLANK('Monitor Data'!J716),"",IF('Monitor Data'!J716&gt;Statistics!G$6,"YES","NO"))</f>
        <v>NO</v>
      </c>
      <c r="H716" s="3" t="str">
        <f>IF(ISBLANK('Monitor Data'!L716),"",IF('Monitor Data'!L716&gt;Statistics!H$6,"YES","NO"))</f>
        <v>NO</v>
      </c>
      <c r="I716" s="3" t="str">
        <f>IF(ISBLANK('Monitor Data'!M716),"",IF('Monitor Data'!M716&gt;Statistics!I$6,"YES","NO"))</f>
        <v>NO</v>
      </c>
      <c r="J716" s="3" t="str">
        <f>IF(ISBLANK('Monitor Data'!O716),"",IF('Monitor Data'!O716&gt;Statistics!J$6,"YES","NO"))</f>
        <v>NO</v>
      </c>
      <c r="K716" s="3" t="str">
        <f>IF(ISBLANK('Monitor Data'!P716),"",IF('Monitor Data'!P716&gt;Statistics!K$6,"YES","NO"))</f>
        <v>NO</v>
      </c>
      <c r="L716" s="3" t="str">
        <f>IF(ISBLANK('Monitor Data'!Q716),"",IF('Monitor Data'!Q716&gt;Statistics!L$6,"YES","NO"))</f>
        <v>NO</v>
      </c>
      <c r="M716" s="3" t="str">
        <f>IF(ISBLANK('Monitor Data'!R716),"",IF('Monitor Data'!R716&gt;Statistics!M$6,"YES","NO"))</f>
        <v>NO</v>
      </c>
      <c r="N716" s="3" t="str">
        <f>IF(ISBLANK('Monitor Data'!S716),"",IF('Monitor Data'!S716&gt;Statistics!N$6,"YES","NO"))</f>
        <v>NO</v>
      </c>
    </row>
    <row r="717" spans="1:14" x14ac:dyDescent="0.25">
      <c r="A717" s="8">
        <v>44912</v>
      </c>
      <c r="B717" s="3" t="str">
        <f>IF(ISBLANK('Monitor Data'!B717),"",IF('Monitor Data'!B717&gt;Statistics!B$6,"YES","NO"))</f>
        <v/>
      </c>
      <c r="C717" s="3" t="str">
        <f>IF(ISBLANK('Monitor Data'!D717),"",IF('Monitor Data'!D717&gt;Statistics!C$6,"YES","NO"))</f>
        <v/>
      </c>
      <c r="D717" s="3" t="str">
        <f>IF(ISBLANK('Monitor Data'!E717),"",IF('Monitor Data'!E717&gt;Statistics!D$6,"YES","NO"))</f>
        <v>NO</v>
      </c>
      <c r="E717" s="3" t="str">
        <f>IF(ISBLANK('Monitor Data'!G717),"",IF('Monitor Data'!G717&gt;Statistics!E$6,"YES","NO"))</f>
        <v>NO</v>
      </c>
      <c r="F717" s="3" t="str">
        <f>IF(ISBLANK('Monitor Data'!H717),"",IF('Monitor Data'!H717&gt;Statistics!F$6,"YES","NO"))</f>
        <v/>
      </c>
      <c r="G717" s="3" t="str">
        <f>IF(ISBLANK('Monitor Data'!J717),"",IF('Monitor Data'!J717&gt;Statistics!G$6,"YES","NO"))</f>
        <v/>
      </c>
      <c r="H717" s="3" t="str">
        <f>IF(ISBLANK('Monitor Data'!L717),"",IF('Monitor Data'!L717&gt;Statistics!H$6,"YES","NO"))</f>
        <v/>
      </c>
      <c r="I717" s="3" t="str">
        <f>IF(ISBLANK('Monitor Data'!M717),"",IF('Monitor Data'!M717&gt;Statistics!I$6,"YES","NO"))</f>
        <v>NO</v>
      </c>
      <c r="J717" s="3" t="str">
        <f>IF(ISBLANK('Monitor Data'!O717),"",IF('Monitor Data'!O717&gt;Statistics!J$6,"YES","NO"))</f>
        <v/>
      </c>
      <c r="K717" s="3" t="str">
        <f>IF(ISBLANK('Monitor Data'!P717),"",IF('Monitor Data'!P717&gt;Statistics!K$6,"YES","NO"))</f>
        <v>NO</v>
      </c>
      <c r="L717" s="3" t="str">
        <f>IF(ISBLANK('Monitor Data'!Q717),"",IF('Monitor Data'!Q717&gt;Statistics!L$6,"YES","NO"))</f>
        <v/>
      </c>
      <c r="M717" s="3" t="str">
        <f>IF(ISBLANK('Monitor Data'!R717),"",IF('Monitor Data'!R717&gt;Statistics!M$6,"YES","NO"))</f>
        <v/>
      </c>
      <c r="N717" s="3" t="str">
        <f>IF(ISBLANK('Monitor Data'!S717),"",IF('Monitor Data'!S717&gt;Statistics!N$6,"YES","NO"))</f>
        <v/>
      </c>
    </row>
    <row r="718" spans="1:14" x14ac:dyDescent="0.25">
      <c r="A718" s="8">
        <v>44913</v>
      </c>
      <c r="B718" s="3" t="str">
        <f>IF(ISBLANK('Monitor Data'!B718),"",IF('Monitor Data'!B718&gt;Statistics!B$6,"YES","NO"))</f>
        <v/>
      </c>
      <c r="C718" s="3" t="str">
        <f>IF(ISBLANK('Monitor Data'!D718),"",IF('Monitor Data'!D718&gt;Statistics!C$6,"YES","NO"))</f>
        <v/>
      </c>
      <c r="D718" s="3" t="str">
        <f>IF(ISBLANK('Monitor Data'!E718),"",IF('Monitor Data'!E718&gt;Statistics!D$6,"YES","NO"))</f>
        <v>NO</v>
      </c>
      <c r="E718" s="3" t="str">
        <f>IF(ISBLANK('Monitor Data'!G718),"",IF('Monitor Data'!G718&gt;Statistics!E$6,"YES","NO"))</f>
        <v>NO</v>
      </c>
      <c r="F718" s="3" t="str">
        <f>IF(ISBLANK('Monitor Data'!H718),"",IF('Monitor Data'!H718&gt;Statistics!F$6,"YES","NO"))</f>
        <v/>
      </c>
      <c r="G718" s="3" t="str">
        <f>IF(ISBLANK('Monitor Data'!J718),"",IF('Monitor Data'!J718&gt;Statistics!G$6,"YES","NO"))</f>
        <v/>
      </c>
      <c r="H718" s="3" t="str">
        <f>IF(ISBLANK('Monitor Data'!L718),"",IF('Monitor Data'!L718&gt;Statistics!H$6,"YES","NO"))</f>
        <v/>
      </c>
      <c r="I718" s="3" t="str">
        <f>IF(ISBLANK('Monitor Data'!M718),"",IF('Monitor Data'!M718&gt;Statistics!I$6,"YES","NO"))</f>
        <v>NO</v>
      </c>
      <c r="J718" s="3" t="str">
        <f>IF(ISBLANK('Monitor Data'!O718),"",IF('Monitor Data'!O718&gt;Statistics!J$6,"YES","NO"))</f>
        <v/>
      </c>
      <c r="K718" s="3" t="str">
        <f>IF(ISBLANK('Monitor Data'!P718),"",IF('Monitor Data'!P718&gt;Statistics!K$6,"YES","NO"))</f>
        <v>NO</v>
      </c>
      <c r="L718" s="3" t="str">
        <f>IF(ISBLANK('Monitor Data'!Q718),"",IF('Monitor Data'!Q718&gt;Statistics!L$6,"YES","NO"))</f>
        <v/>
      </c>
      <c r="M718" s="3" t="str">
        <f>IF(ISBLANK('Monitor Data'!R718),"",IF('Monitor Data'!R718&gt;Statistics!M$6,"YES","NO"))</f>
        <v/>
      </c>
      <c r="N718" s="3" t="str">
        <f>IF(ISBLANK('Monitor Data'!S718),"",IF('Monitor Data'!S718&gt;Statistics!N$6,"YES","NO"))</f>
        <v/>
      </c>
    </row>
    <row r="719" spans="1:14" x14ac:dyDescent="0.25">
      <c r="A719" s="8">
        <v>44914</v>
      </c>
      <c r="B719" s="3" t="str">
        <f>IF(ISBLANK('Monitor Data'!B719),"",IF('Monitor Data'!B719&gt;Statistics!B$6,"YES","NO"))</f>
        <v>NO</v>
      </c>
      <c r="C719" s="3" t="str">
        <f>IF(ISBLANK('Monitor Data'!D719),"",IF('Monitor Data'!D719&gt;Statistics!C$6,"YES","NO"))</f>
        <v>NO</v>
      </c>
      <c r="D719" s="3" t="str">
        <f>IF(ISBLANK('Monitor Data'!E719),"",IF('Monitor Data'!E719&gt;Statistics!D$6,"YES","NO"))</f>
        <v>NO</v>
      </c>
      <c r="E719" s="3" t="str">
        <f>IF(ISBLANK('Monitor Data'!G719),"",IF('Monitor Data'!G719&gt;Statistics!E$6,"YES","NO"))</f>
        <v>NO</v>
      </c>
      <c r="F719" s="3" t="str">
        <f>IF(ISBLANK('Monitor Data'!H719),"",IF('Monitor Data'!H719&gt;Statistics!F$6,"YES","NO"))</f>
        <v>NO</v>
      </c>
      <c r="G719" s="3" t="str">
        <f>IF(ISBLANK('Monitor Data'!J719),"",IF('Monitor Data'!J719&gt;Statistics!G$6,"YES","NO"))</f>
        <v>NO</v>
      </c>
      <c r="H719" s="3" t="str">
        <f>IF(ISBLANK('Monitor Data'!L719),"",IF('Monitor Data'!L719&gt;Statistics!H$6,"YES","NO"))</f>
        <v/>
      </c>
      <c r="I719" s="3" t="str">
        <f>IF(ISBLANK('Monitor Data'!M719),"",IF('Monitor Data'!M719&gt;Statistics!I$6,"YES","NO"))</f>
        <v>NO</v>
      </c>
      <c r="J719" s="3" t="str">
        <f>IF(ISBLANK('Monitor Data'!O719),"",IF('Monitor Data'!O719&gt;Statistics!J$6,"YES","NO"))</f>
        <v>NO</v>
      </c>
      <c r="K719" s="3" t="str">
        <f>IF(ISBLANK('Monitor Data'!P719),"",IF('Monitor Data'!P719&gt;Statistics!K$6,"YES","NO"))</f>
        <v>NO</v>
      </c>
      <c r="L719" s="3" t="str">
        <f>IF(ISBLANK('Monitor Data'!Q719),"",IF('Monitor Data'!Q719&gt;Statistics!L$6,"YES","NO"))</f>
        <v>NO</v>
      </c>
      <c r="M719" s="3" t="str">
        <f>IF(ISBLANK('Monitor Data'!R719),"",IF('Monitor Data'!R719&gt;Statistics!M$6,"YES","NO"))</f>
        <v>NO</v>
      </c>
      <c r="N719" s="3" t="str">
        <f>IF(ISBLANK('Monitor Data'!S719),"",IF('Monitor Data'!S719&gt;Statistics!N$6,"YES","NO"))</f>
        <v>NO</v>
      </c>
    </row>
    <row r="720" spans="1:14" x14ac:dyDescent="0.25">
      <c r="A720" s="8">
        <v>44915</v>
      </c>
      <c r="B720" s="3" t="str">
        <f>IF(ISBLANK('Monitor Data'!B720),"",IF('Monitor Data'!B720&gt;Statistics!B$6,"YES","NO"))</f>
        <v/>
      </c>
      <c r="C720" s="3" t="str">
        <f>IF(ISBLANK('Monitor Data'!D720),"",IF('Monitor Data'!D720&gt;Statistics!C$6,"YES","NO"))</f>
        <v/>
      </c>
      <c r="D720" s="3" t="str">
        <f>IF(ISBLANK('Monitor Data'!E720),"",IF('Monitor Data'!E720&gt;Statistics!D$6,"YES","NO"))</f>
        <v>NO</v>
      </c>
      <c r="E720" s="3" t="str">
        <f>IF(ISBLANK('Monitor Data'!G720),"",IF('Monitor Data'!G720&gt;Statistics!E$6,"YES","NO"))</f>
        <v>NO</v>
      </c>
      <c r="F720" s="3" t="str">
        <f>IF(ISBLANK('Monitor Data'!H720),"",IF('Monitor Data'!H720&gt;Statistics!F$6,"YES","NO"))</f>
        <v/>
      </c>
      <c r="G720" s="3" t="str">
        <f>IF(ISBLANK('Monitor Data'!J720),"",IF('Monitor Data'!J720&gt;Statistics!G$6,"YES","NO"))</f>
        <v/>
      </c>
      <c r="H720" s="3" t="str">
        <f>IF(ISBLANK('Monitor Data'!L720),"",IF('Monitor Data'!L720&gt;Statistics!H$6,"YES","NO"))</f>
        <v/>
      </c>
      <c r="I720" s="3" t="str">
        <f>IF(ISBLANK('Monitor Data'!M720),"",IF('Monitor Data'!M720&gt;Statistics!I$6,"YES","NO"))</f>
        <v>NO</v>
      </c>
      <c r="J720" s="3" t="str">
        <f>IF(ISBLANK('Monitor Data'!O720),"",IF('Monitor Data'!O720&gt;Statistics!J$6,"YES","NO"))</f>
        <v/>
      </c>
      <c r="K720" s="3" t="str">
        <f>IF(ISBLANK('Monitor Data'!P720),"",IF('Monitor Data'!P720&gt;Statistics!K$6,"YES","NO"))</f>
        <v>NO</v>
      </c>
      <c r="L720" s="3" t="str">
        <f>IF(ISBLANK('Monitor Data'!Q720),"",IF('Monitor Data'!Q720&gt;Statistics!L$6,"YES","NO"))</f>
        <v/>
      </c>
      <c r="M720" s="3" t="str">
        <f>IF(ISBLANK('Monitor Data'!R720),"",IF('Monitor Data'!R720&gt;Statistics!M$6,"YES","NO"))</f>
        <v/>
      </c>
      <c r="N720" s="3" t="str">
        <f>IF(ISBLANK('Monitor Data'!S720),"",IF('Monitor Data'!S720&gt;Statistics!N$6,"YES","NO"))</f>
        <v/>
      </c>
    </row>
    <row r="721" spans="1:14" x14ac:dyDescent="0.25">
      <c r="A721" s="8">
        <v>44916</v>
      </c>
      <c r="B721" s="3" t="str">
        <f>IF(ISBLANK('Monitor Data'!B721),"",IF('Monitor Data'!B721&gt;Statistics!B$6,"YES","NO"))</f>
        <v/>
      </c>
      <c r="C721" s="3" t="str">
        <f>IF(ISBLANK('Monitor Data'!D721),"",IF('Monitor Data'!D721&gt;Statistics!C$6,"YES","NO"))</f>
        <v/>
      </c>
      <c r="D721" s="3" t="str">
        <f>IF(ISBLANK('Monitor Data'!E721),"",IF('Monitor Data'!E721&gt;Statistics!D$6,"YES","NO"))</f>
        <v>NO</v>
      </c>
      <c r="E721" s="3" t="str">
        <f>IF(ISBLANK('Monitor Data'!G721),"",IF('Monitor Data'!G721&gt;Statistics!E$6,"YES","NO"))</f>
        <v>NO</v>
      </c>
      <c r="F721" s="3" t="str">
        <f>IF(ISBLANK('Monitor Data'!H721),"",IF('Monitor Data'!H721&gt;Statistics!F$6,"YES","NO"))</f>
        <v/>
      </c>
      <c r="G721" s="3" t="str">
        <f>IF(ISBLANK('Monitor Data'!J721),"",IF('Monitor Data'!J721&gt;Statistics!G$6,"YES","NO"))</f>
        <v/>
      </c>
      <c r="H721" s="3" t="str">
        <f>IF(ISBLANK('Monitor Data'!L721),"",IF('Monitor Data'!L721&gt;Statistics!H$6,"YES","NO"))</f>
        <v/>
      </c>
      <c r="I721" s="3" t="str">
        <f>IF(ISBLANK('Monitor Data'!M721),"",IF('Monitor Data'!M721&gt;Statistics!I$6,"YES","NO"))</f>
        <v>NO</v>
      </c>
      <c r="J721" s="3" t="str">
        <f>IF(ISBLANK('Monitor Data'!O721),"",IF('Monitor Data'!O721&gt;Statistics!J$6,"YES","NO"))</f>
        <v/>
      </c>
      <c r="K721" s="3" t="str">
        <f>IF(ISBLANK('Monitor Data'!P721),"",IF('Monitor Data'!P721&gt;Statistics!K$6,"YES","NO"))</f>
        <v>NO</v>
      </c>
      <c r="L721" s="3" t="str">
        <f>IF(ISBLANK('Monitor Data'!Q721),"",IF('Monitor Data'!Q721&gt;Statistics!L$6,"YES","NO"))</f>
        <v/>
      </c>
      <c r="M721" s="3" t="str">
        <f>IF(ISBLANK('Monitor Data'!R721),"",IF('Monitor Data'!R721&gt;Statistics!M$6,"YES","NO"))</f>
        <v/>
      </c>
      <c r="N721" s="3" t="str">
        <f>IF(ISBLANK('Monitor Data'!S721),"",IF('Monitor Data'!S721&gt;Statistics!N$6,"YES","NO"))</f>
        <v/>
      </c>
    </row>
    <row r="722" spans="1:14" x14ac:dyDescent="0.25">
      <c r="A722" s="8">
        <v>44917</v>
      </c>
      <c r="B722" s="3" t="str">
        <f>IF(ISBLANK('Monitor Data'!B722),"",IF('Monitor Data'!B722&gt;Statistics!B$6,"YES","NO"))</f>
        <v>NO</v>
      </c>
      <c r="C722" s="3" t="str">
        <f>IF(ISBLANK('Monitor Data'!D722),"",IF('Monitor Data'!D722&gt;Statistics!C$6,"YES","NO"))</f>
        <v>NO</v>
      </c>
      <c r="D722" s="3" t="str">
        <f>IF(ISBLANK('Monitor Data'!E722),"",IF('Monitor Data'!E722&gt;Statistics!D$6,"YES","NO"))</f>
        <v>NO</v>
      </c>
      <c r="E722" s="3" t="str">
        <f>IF(ISBLANK('Monitor Data'!G722),"",IF('Monitor Data'!G722&gt;Statistics!E$6,"YES","NO"))</f>
        <v>NO</v>
      </c>
      <c r="F722" s="3" t="str">
        <f>IF(ISBLANK('Monitor Data'!H722),"",IF('Monitor Data'!H722&gt;Statistics!F$6,"YES","NO"))</f>
        <v>NO</v>
      </c>
      <c r="G722" s="3" t="str">
        <f>IF(ISBLANK('Monitor Data'!J722),"",IF('Monitor Data'!J722&gt;Statistics!G$6,"YES","NO"))</f>
        <v>NO</v>
      </c>
      <c r="H722" s="3" t="str">
        <f>IF(ISBLANK('Monitor Data'!L722),"",IF('Monitor Data'!L722&gt;Statistics!H$6,"YES","NO"))</f>
        <v/>
      </c>
      <c r="I722" s="3" t="str">
        <f>IF(ISBLANK('Monitor Data'!M722),"",IF('Monitor Data'!M722&gt;Statistics!I$6,"YES","NO"))</f>
        <v>NO</v>
      </c>
      <c r="J722" s="3" t="str">
        <f>IF(ISBLANK('Monitor Data'!O722),"",IF('Monitor Data'!O722&gt;Statistics!J$6,"YES","NO"))</f>
        <v>NO</v>
      </c>
      <c r="K722" s="3" t="str">
        <f>IF(ISBLANK('Monitor Data'!P722),"",IF('Monitor Data'!P722&gt;Statistics!K$6,"YES","NO"))</f>
        <v>NO</v>
      </c>
      <c r="L722" s="3" t="str">
        <f>IF(ISBLANK('Monitor Data'!Q722),"",IF('Monitor Data'!Q722&gt;Statistics!L$6,"YES","NO"))</f>
        <v>NO</v>
      </c>
      <c r="M722" s="3" t="str">
        <f>IF(ISBLANK('Monitor Data'!R722),"",IF('Monitor Data'!R722&gt;Statistics!M$6,"YES","NO"))</f>
        <v>NO</v>
      </c>
      <c r="N722" s="3" t="str">
        <f>IF(ISBLANK('Monitor Data'!S722),"",IF('Monitor Data'!S722&gt;Statistics!N$6,"YES","NO"))</f>
        <v>NO</v>
      </c>
    </row>
    <row r="723" spans="1:14" x14ac:dyDescent="0.25">
      <c r="A723" s="8">
        <v>44918</v>
      </c>
      <c r="B723" s="3" t="str">
        <f>IF(ISBLANK('Monitor Data'!B723),"",IF('Monitor Data'!B723&gt;Statistics!B$6,"YES","NO"))</f>
        <v/>
      </c>
      <c r="C723" s="3" t="str">
        <f>IF(ISBLANK('Monitor Data'!D723),"",IF('Monitor Data'!D723&gt;Statistics!C$6,"YES","NO"))</f>
        <v/>
      </c>
      <c r="D723" s="3" t="str">
        <f>IF(ISBLANK('Monitor Data'!E723),"",IF('Monitor Data'!E723&gt;Statistics!D$6,"YES","NO"))</f>
        <v>NO</v>
      </c>
      <c r="E723" s="3" t="str">
        <f>IF(ISBLANK('Monitor Data'!G723),"",IF('Monitor Data'!G723&gt;Statistics!E$6,"YES","NO"))</f>
        <v>NO</v>
      </c>
      <c r="F723" s="3" t="str">
        <f>IF(ISBLANK('Monitor Data'!H723),"",IF('Monitor Data'!H723&gt;Statistics!F$6,"YES","NO"))</f>
        <v/>
      </c>
      <c r="G723" s="3" t="str">
        <f>IF(ISBLANK('Monitor Data'!J723),"",IF('Monitor Data'!J723&gt;Statistics!G$6,"YES","NO"))</f>
        <v/>
      </c>
      <c r="H723" s="3" t="str">
        <f>IF(ISBLANK('Monitor Data'!L723),"",IF('Monitor Data'!L723&gt;Statistics!H$6,"YES","NO"))</f>
        <v/>
      </c>
      <c r="I723" s="3" t="str">
        <f>IF(ISBLANK('Monitor Data'!M723),"",IF('Monitor Data'!M723&gt;Statistics!I$6,"YES","NO"))</f>
        <v>NO</v>
      </c>
      <c r="J723" s="3" t="str">
        <f>IF(ISBLANK('Monitor Data'!O723),"",IF('Monitor Data'!O723&gt;Statistics!J$6,"YES","NO"))</f>
        <v/>
      </c>
      <c r="K723" s="3" t="str">
        <f>IF(ISBLANK('Monitor Data'!P723),"",IF('Monitor Data'!P723&gt;Statistics!K$6,"YES","NO"))</f>
        <v>NO</v>
      </c>
      <c r="L723" s="3" t="str">
        <f>IF(ISBLANK('Monitor Data'!Q723),"",IF('Monitor Data'!Q723&gt;Statistics!L$6,"YES","NO"))</f>
        <v/>
      </c>
      <c r="M723" s="3" t="str">
        <f>IF(ISBLANK('Monitor Data'!R723),"",IF('Monitor Data'!R723&gt;Statistics!M$6,"YES","NO"))</f>
        <v/>
      </c>
      <c r="N723" s="3" t="str">
        <f>IF(ISBLANK('Monitor Data'!S723),"",IF('Monitor Data'!S723&gt;Statistics!N$6,"YES","NO"))</f>
        <v/>
      </c>
    </row>
    <row r="724" spans="1:14" x14ac:dyDescent="0.25">
      <c r="A724" s="8">
        <v>44919</v>
      </c>
      <c r="B724" s="3" t="str">
        <f>IF(ISBLANK('Monitor Data'!B724),"",IF('Monitor Data'!B724&gt;Statistics!B$6,"YES","NO"))</f>
        <v/>
      </c>
      <c r="C724" s="3" t="str">
        <f>IF(ISBLANK('Monitor Data'!D724),"",IF('Monitor Data'!D724&gt;Statistics!C$6,"YES","NO"))</f>
        <v/>
      </c>
      <c r="D724" s="3" t="str">
        <f>IF(ISBLANK('Monitor Data'!E724),"",IF('Monitor Data'!E724&gt;Statistics!D$6,"YES","NO"))</f>
        <v>NO</v>
      </c>
      <c r="E724" s="3" t="str">
        <f>IF(ISBLANK('Monitor Data'!G724),"",IF('Monitor Data'!G724&gt;Statistics!E$6,"YES","NO"))</f>
        <v>NO</v>
      </c>
      <c r="F724" s="3" t="str">
        <f>IF(ISBLANK('Monitor Data'!H724),"",IF('Monitor Data'!H724&gt;Statistics!F$6,"YES","NO"))</f>
        <v/>
      </c>
      <c r="G724" s="3" t="str">
        <f>IF(ISBLANK('Monitor Data'!J724),"",IF('Monitor Data'!J724&gt;Statistics!G$6,"YES","NO"))</f>
        <v/>
      </c>
      <c r="H724" s="3" t="str">
        <f>IF(ISBLANK('Monitor Data'!L724),"",IF('Monitor Data'!L724&gt;Statistics!H$6,"YES","NO"))</f>
        <v/>
      </c>
      <c r="I724" s="3" t="str">
        <f>IF(ISBLANK('Monitor Data'!M724),"",IF('Monitor Data'!M724&gt;Statistics!I$6,"YES","NO"))</f>
        <v>NO</v>
      </c>
      <c r="J724" s="3" t="str">
        <f>IF(ISBLANK('Monitor Data'!O724),"",IF('Monitor Data'!O724&gt;Statistics!J$6,"YES","NO"))</f>
        <v/>
      </c>
      <c r="K724" s="3" t="str">
        <f>IF(ISBLANK('Monitor Data'!P724),"",IF('Monitor Data'!P724&gt;Statistics!K$6,"YES","NO"))</f>
        <v>NO</v>
      </c>
      <c r="L724" s="3" t="str">
        <f>IF(ISBLANK('Monitor Data'!Q724),"",IF('Monitor Data'!Q724&gt;Statistics!L$6,"YES","NO"))</f>
        <v/>
      </c>
      <c r="M724" s="3" t="str">
        <f>IF(ISBLANK('Monitor Data'!R724),"",IF('Monitor Data'!R724&gt;Statistics!M$6,"YES","NO"))</f>
        <v/>
      </c>
      <c r="N724" s="3" t="str">
        <f>IF(ISBLANK('Monitor Data'!S724),"",IF('Monitor Data'!S724&gt;Statistics!N$6,"YES","NO"))</f>
        <v/>
      </c>
    </row>
    <row r="725" spans="1:14" x14ac:dyDescent="0.25">
      <c r="A725" s="8">
        <v>44920</v>
      </c>
      <c r="B725" s="3" t="str">
        <f>IF(ISBLANK('Monitor Data'!B725),"",IF('Monitor Data'!B725&gt;Statistics!B$6,"YES","NO"))</f>
        <v>NO</v>
      </c>
      <c r="C725" s="3" t="str">
        <f>IF(ISBLANK('Monitor Data'!D725),"",IF('Monitor Data'!D725&gt;Statistics!C$6,"YES","NO"))</f>
        <v>NO</v>
      </c>
      <c r="D725" s="3" t="str">
        <f>IF(ISBLANK('Monitor Data'!E725),"",IF('Monitor Data'!E725&gt;Statistics!D$6,"YES","NO"))</f>
        <v>NO</v>
      </c>
      <c r="E725" s="3" t="str">
        <f>IF(ISBLANK('Monitor Data'!G725),"",IF('Monitor Data'!G725&gt;Statistics!E$6,"YES","NO"))</f>
        <v>NO</v>
      </c>
      <c r="F725" s="3" t="str">
        <f>IF(ISBLANK('Monitor Data'!H725),"",IF('Monitor Data'!H725&gt;Statistics!F$6,"YES","NO"))</f>
        <v/>
      </c>
      <c r="G725" s="3" t="str">
        <f>IF(ISBLANK('Monitor Data'!J725),"",IF('Monitor Data'!J725&gt;Statistics!G$6,"YES","NO"))</f>
        <v>NO</v>
      </c>
      <c r="H725" s="3" t="str">
        <f>IF(ISBLANK('Monitor Data'!L725),"",IF('Monitor Data'!L725&gt;Statistics!H$6,"YES","NO"))</f>
        <v/>
      </c>
      <c r="I725" s="3" t="str">
        <f>IF(ISBLANK('Monitor Data'!M725),"",IF('Monitor Data'!M725&gt;Statistics!I$6,"YES","NO"))</f>
        <v>NO</v>
      </c>
      <c r="J725" s="3" t="str">
        <f>IF(ISBLANK('Monitor Data'!O725),"",IF('Monitor Data'!O725&gt;Statistics!J$6,"YES","NO"))</f>
        <v>NO</v>
      </c>
      <c r="K725" s="3" t="str">
        <f>IF(ISBLANK('Monitor Data'!P725),"",IF('Monitor Data'!P725&gt;Statistics!K$6,"YES","NO"))</f>
        <v>NO</v>
      </c>
      <c r="L725" s="3" t="str">
        <f>IF(ISBLANK('Monitor Data'!Q725),"",IF('Monitor Data'!Q725&gt;Statistics!L$6,"YES","NO"))</f>
        <v/>
      </c>
      <c r="M725" s="3" t="str">
        <f>IF(ISBLANK('Monitor Data'!R725),"",IF('Monitor Data'!R725&gt;Statistics!M$6,"YES","NO"))</f>
        <v>NO</v>
      </c>
      <c r="N725" s="3" t="str">
        <f>IF(ISBLANK('Monitor Data'!S725),"",IF('Monitor Data'!S725&gt;Statistics!N$6,"YES","NO"))</f>
        <v>NO</v>
      </c>
    </row>
    <row r="726" spans="1:14" x14ac:dyDescent="0.25">
      <c r="A726" s="8">
        <v>44921</v>
      </c>
      <c r="B726" s="3" t="str">
        <f>IF(ISBLANK('Monitor Data'!B726),"",IF('Monitor Data'!B726&gt;Statistics!B$6,"YES","NO"))</f>
        <v/>
      </c>
      <c r="C726" s="3" t="str">
        <f>IF(ISBLANK('Monitor Data'!D726),"",IF('Monitor Data'!D726&gt;Statistics!C$6,"YES","NO"))</f>
        <v/>
      </c>
      <c r="D726" s="3" t="str">
        <f>IF(ISBLANK('Monitor Data'!E726),"",IF('Monitor Data'!E726&gt;Statistics!D$6,"YES","NO"))</f>
        <v>NO</v>
      </c>
      <c r="E726" s="3" t="str">
        <f>IF(ISBLANK('Monitor Data'!G726),"",IF('Monitor Data'!G726&gt;Statistics!E$6,"YES","NO"))</f>
        <v>NO</v>
      </c>
      <c r="F726" s="3" t="str">
        <f>IF(ISBLANK('Monitor Data'!H726),"",IF('Monitor Data'!H726&gt;Statistics!F$6,"YES","NO"))</f>
        <v/>
      </c>
      <c r="G726" s="3" t="str">
        <f>IF(ISBLANK('Monitor Data'!J726),"",IF('Monitor Data'!J726&gt;Statistics!G$6,"YES","NO"))</f>
        <v/>
      </c>
      <c r="H726" s="3" t="str">
        <f>IF(ISBLANK('Monitor Data'!L726),"",IF('Monitor Data'!L726&gt;Statistics!H$6,"YES","NO"))</f>
        <v/>
      </c>
      <c r="I726" s="3" t="str">
        <f>IF(ISBLANK('Monitor Data'!M726),"",IF('Monitor Data'!M726&gt;Statistics!I$6,"YES","NO"))</f>
        <v>NO</v>
      </c>
      <c r="J726" s="3" t="str">
        <f>IF(ISBLANK('Monitor Data'!O726),"",IF('Monitor Data'!O726&gt;Statistics!J$6,"YES","NO"))</f>
        <v/>
      </c>
      <c r="K726" s="3" t="str">
        <f>IF(ISBLANK('Monitor Data'!P726),"",IF('Monitor Data'!P726&gt;Statistics!K$6,"YES","NO"))</f>
        <v>NO</v>
      </c>
      <c r="L726" s="3" t="str">
        <f>IF(ISBLANK('Monitor Data'!Q726),"",IF('Monitor Data'!Q726&gt;Statistics!L$6,"YES","NO"))</f>
        <v/>
      </c>
      <c r="M726" s="3" t="str">
        <f>IF(ISBLANK('Monitor Data'!R726),"",IF('Monitor Data'!R726&gt;Statistics!M$6,"YES","NO"))</f>
        <v/>
      </c>
      <c r="N726" s="3" t="str">
        <f>IF(ISBLANK('Monitor Data'!S726),"",IF('Monitor Data'!S726&gt;Statistics!N$6,"YES","NO"))</f>
        <v/>
      </c>
    </row>
    <row r="727" spans="1:14" x14ac:dyDescent="0.25">
      <c r="A727" s="8">
        <v>44922</v>
      </c>
      <c r="B727" s="3" t="str">
        <f>IF(ISBLANK('Monitor Data'!B727),"",IF('Monitor Data'!B727&gt;Statistics!B$6,"YES","NO"))</f>
        <v/>
      </c>
      <c r="C727" s="3" t="str">
        <f>IF(ISBLANK('Monitor Data'!D727),"",IF('Monitor Data'!D727&gt;Statistics!C$6,"YES","NO"))</f>
        <v/>
      </c>
      <c r="D727" s="3" t="str">
        <f>IF(ISBLANK('Monitor Data'!E727),"",IF('Monitor Data'!E727&gt;Statistics!D$6,"YES","NO"))</f>
        <v>NO</v>
      </c>
      <c r="E727" s="3" t="str">
        <f>IF(ISBLANK('Monitor Data'!G727),"",IF('Monitor Data'!G727&gt;Statistics!E$6,"YES","NO"))</f>
        <v>NO</v>
      </c>
      <c r="F727" s="3" t="str">
        <f>IF(ISBLANK('Monitor Data'!H727),"",IF('Monitor Data'!H727&gt;Statistics!F$6,"YES","NO"))</f>
        <v/>
      </c>
      <c r="G727" s="3" t="str">
        <f>IF(ISBLANK('Monitor Data'!J727),"",IF('Monitor Data'!J727&gt;Statistics!G$6,"YES","NO"))</f>
        <v/>
      </c>
      <c r="H727" s="3" t="str">
        <f>IF(ISBLANK('Monitor Data'!L727),"",IF('Monitor Data'!L727&gt;Statistics!H$6,"YES","NO"))</f>
        <v/>
      </c>
      <c r="I727" s="3" t="str">
        <f>IF(ISBLANK('Monitor Data'!M727),"",IF('Monitor Data'!M727&gt;Statistics!I$6,"YES","NO"))</f>
        <v>NO</v>
      </c>
      <c r="J727" s="3" t="str">
        <f>IF(ISBLANK('Monitor Data'!O727),"",IF('Monitor Data'!O727&gt;Statistics!J$6,"YES","NO"))</f>
        <v/>
      </c>
      <c r="K727" s="3" t="str">
        <f>IF(ISBLANK('Monitor Data'!P727),"",IF('Monitor Data'!P727&gt;Statistics!K$6,"YES","NO"))</f>
        <v>NO</v>
      </c>
      <c r="L727" s="3" t="str">
        <f>IF(ISBLANK('Monitor Data'!Q727),"",IF('Monitor Data'!Q727&gt;Statistics!L$6,"YES","NO"))</f>
        <v/>
      </c>
      <c r="M727" s="3" t="str">
        <f>IF(ISBLANK('Monitor Data'!R727),"",IF('Monitor Data'!R727&gt;Statistics!M$6,"YES","NO"))</f>
        <v/>
      </c>
      <c r="N727" s="3" t="str">
        <f>IF(ISBLANK('Monitor Data'!S727),"",IF('Monitor Data'!S727&gt;Statistics!N$6,"YES","NO"))</f>
        <v/>
      </c>
    </row>
    <row r="728" spans="1:14" x14ac:dyDescent="0.25">
      <c r="A728" s="8">
        <v>44923</v>
      </c>
      <c r="B728" s="3" t="str">
        <f>IF(ISBLANK('Monitor Data'!B728),"",IF('Monitor Data'!B728&gt;Statistics!B$6,"YES","NO"))</f>
        <v>NO</v>
      </c>
      <c r="C728" s="3" t="str">
        <f>IF(ISBLANK('Monitor Data'!D728),"",IF('Monitor Data'!D728&gt;Statistics!C$6,"YES","NO"))</f>
        <v>NO</v>
      </c>
      <c r="D728" s="3" t="str">
        <f>IF(ISBLANK('Monitor Data'!E728),"",IF('Monitor Data'!E728&gt;Statistics!D$6,"YES","NO"))</f>
        <v>NO</v>
      </c>
      <c r="E728" s="3" t="str">
        <f>IF(ISBLANK('Monitor Data'!G728),"",IF('Monitor Data'!G728&gt;Statistics!E$6,"YES","NO"))</f>
        <v>NO</v>
      </c>
      <c r="F728" s="3" t="str">
        <f>IF(ISBLANK('Monitor Data'!H728),"",IF('Monitor Data'!H728&gt;Statistics!F$6,"YES","NO"))</f>
        <v>NO</v>
      </c>
      <c r="G728" s="3" t="str">
        <f>IF(ISBLANK('Monitor Data'!J728),"",IF('Monitor Data'!J728&gt;Statistics!G$6,"YES","NO"))</f>
        <v>NO</v>
      </c>
      <c r="H728" s="3" t="str">
        <f>IF(ISBLANK('Monitor Data'!L728),"",IF('Monitor Data'!L728&gt;Statistics!H$6,"YES","NO"))</f>
        <v/>
      </c>
      <c r="I728" s="3" t="str">
        <f>IF(ISBLANK('Monitor Data'!M728),"",IF('Monitor Data'!M728&gt;Statistics!I$6,"YES","NO"))</f>
        <v>NO</v>
      </c>
      <c r="J728" s="3" t="str">
        <f>IF(ISBLANK('Monitor Data'!O728),"",IF('Monitor Data'!O728&gt;Statistics!J$6,"YES","NO"))</f>
        <v>NO</v>
      </c>
      <c r="K728" s="3" t="str">
        <f>IF(ISBLANK('Monitor Data'!P728),"",IF('Monitor Data'!P728&gt;Statistics!K$6,"YES","NO"))</f>
        <v>NO</v>
      </c>
      <c r="L728" s="3" t="str">
        <f>IF(ISBLANK('Monitor Data'!Q728),"",IF('Monitor Data'!Q728&gt;Statistics!L$6,"YES","NO"))</f>
        <v/>
      </c>
      <c r="M728" s="3" t="str">
        <f>IF(ISBLANK('Monitor Data'!R728),"",IF('Monitor Data'!R728&gt;Statistics!M$6,"YES","NO"))</f>
        <v>NO</v>
      </c>
      <c r="N728" s="3" t="str">
        <f>IF(ISBLANK('Monitor Data'!S728),"",IF('Monitor Data'!S728&gt;Statistics!N$6,"YES","NO"))</f>
        <v/>
      </c>
    </row>
    <row r="729" spans="1:14" x14ac:dyDescent="0.25">
      <c r="A729" s="8">
        <v>44924</v>
      </c>
      <c r="B729" s="3" t="str">
        <f>IF(ISBLANK('Monitor Data'!B729),"",IF('Monitor Data'!B729&gt;Statistics!B$6,"YES","NO"))</f>
        <v/>
      </c>
      <c r="C729" s="3" t="str">
        <f>IF(ISBLANK('Monitor Data'!D729),"",IF('Monitor Data'!D729&gt;Statistics!C$6,"YES","NO"))</f>
        <v/>
      </c>
      <c r="D729" s="3" t="str">
        <f>IF(ISBLANK('Monitor Data'!E729),"",IF('Monitor Data'!E729&gt;Statistics!D$6,"YES","NO"))</f>
        <v>NO</v>
      </c>
      <c r="E729" s="3" t="str">
        <f>IF(ISBLANK('Monitor Data'!G729),"",IF('Monitor Data'!G729&gt;Statistics!E$6,"YES","NO"))</f>
        <v>NO</v>
      </c>
      <c r="F729" s="3" t="str">
        <f>IF(ISBLANK('Monitor Data'!H729),"",IF('Monitor Data'!H729&gt;Statistics!F$6,"YES","NO"))</f>
        <v/>
      </c>
      <c r="G729" s="3" t="str">
        <f>IF(ISBLANK('Monitor Data'!J729),"",IF('Monitor Data'!J729&gt;Statistics!G$6,"YES","NO"))</f>
        <v/>
      </c>
      <c r="H729" s="3" t="str">
        <f>IF(ISBLANK('Monitor Data'!L729),"",IF('Monitor Data'!L729&gt;Statistics!H$6,"YES","NO"))</f>
        <v/>
      </c>
      <c r="I729" s="3" t="str">
        <f>IF(ISBLANK('Monitor Data'!M729),"",IF('Monitor Data'!M729&gt;Statistics!I$6,"YES","NO"))</f>
        <v>NO</v>
      </c>
      <c r="J729" s="3" t="str">
        <f>IF(ISBLANK('Monitor Data'!O729),"",IF('Monitor Data'!O729&gt;Statistics!J$6,"YES","NO"))</f>
        <v/>
      </c>
      <c r="K729" s="3" t="str">
        <f>IF(ISBLANK('Monitor Data'!P729),"",IF('Monitor Data'!P729&gt;Statistics!K$6,"YES","NO"))</f>
        <v>NO</v>
      </c>
      <c r="L729" s="3" t="str">
        <f>IF(ISBLANK('Monitor Data'!Q729),"",IF('Monitor Data'!Q729&gt;Statistics!L$6,"YES","NO"))</f>
        <v/>
      </c>
      <c r="M729" s="3" t="str">
        <f>IF(ISBLANK('Monitor Data'!R729),"",IF('Monitor Data'!R729&gt;Statistics!M$6,"YES","NO"))</f>
        <v/>
      </c>
      <c r="N729" s="3" t="str">
        <f>IF(ISBLANK('Monitor Data'!S729),"",IF('Monitor Data'!S729&gt;Statistics!N$6,"YES","NO"))</f>
        <v/>
      </c>
    </row>
    <row r="730" spans="1:14" x14ac:dyDescent="0.25">
      <c r="A730" s="8">
        <v>44925</v>
      </c>
      <c r="B730" s="3" t="str">
        <f>IF(ISBLANK('Monitor Data'!B730),"",IF('Monitor Data'!B730&gt;Statistics!B$6,"YES","NO"))</f>
        <v/>
      </c>
      <c r="C730" s="3" t="str">
        <f>IF(ISBLANK('Monitor Data'!D730),"",IF('Monitor Data'!D730&gt;Statistics!C$6,"YES","NO"))</f>
        <v/>
      </c>
      <c r="D730" s="3" t="str">
        <f>IF(ISBLANK('Monitor Data'!E730),"",IF('Monitor Data'!E730&gt;Statistics!D$6,"YES","NO"))</f>
        <v>NO</v>
      </c>
      <c r="E730" s="3" t="str">
        <f>IF(ISBLANK('Monitor Data'!G730),"",IF('Monitor Data'!G730&gt;Statistics!E$6,"YES","NO"))</f>
        <v>NO</v>
      </c>
      <c r="F730" s="3" t="str">
        <f>IF(ISBLANK('Monitor Data'!H730),"",IF('Monitor Data'!H730&gt;Statistics!F$6,"YES","NO"))</f>
        <v/>
      </c>
      <c r="G730" s="3" t="str">
        <f>IF(ISBLANK('Monitor Data'!J730),"",IF('Monitor Data'!J730&gt;Statistics!G$6,"YES","NO"))</f>
        <v/>
      </c>
      <c r="H730" s="3" t="str">
        <f>IF(ISBLANK('Monitor Data'!L730),"",IF('Monitor Data'!L730&gt;Statistics!H$6,"YES","NO"))</f>
        <v/>
      </c>
      <c r="I730" s="3" t="str">
        <f>IF(ISBLANK('Monitor Data'!M730),"",IF('Monitor Data'!M730&gt;Statistics!I$6,"YES","NO"))</f>
        <v>NO</v>
      </c>
      <c r="J730" s="3" t="str">
        <f>IF(ISBLANK('Monitor Data'!O730),"",IF('Monitor Data'!O730&gt;Statistics!J$6,"YES","NO"))</f>
        <v/>
      </c>
      <c r="K730" s="3" t="str">
        <f>IF(ISBLANK('Monitor Data'!P730),"",IF('Monitor Data'!P730&gt;Statistics!K$6,"YES","NO"))</f>
        <v>NO</v>
      </c>
      <c r="L730" s="3" t="str">
        <f>IF(ISBLANK('Monitor Data'!Q730),"",IF('Monitor Data'!Q730&gt;Statistics!L$6,"YES","NO"))</f>
        <v/>
      </c>
      <c r="M730" s="3" t="str">
        <f>IF(ISBLANK('Monitor Data'!R730),"",IF('Monitor Data'!R730&gt;Statistics!M$6,"YES","NO"))</f>
        <v/>
      </c>
      <c r="N730" s="3" t="str">
        <f>IF(ISBLANK('Monitor Data'!S730),"",IF('Monitor Data'!S730&gt;Statistics!N$6,"YES","NO"))</f>
        <v/>
      </c>
    </row>
    <row r="731" spans="1:14" x14ac:dyDescent="0.25">
      <c r="A731" s="8">
        <v>44926</v>
      </c>
      <c r="B731" s="3" t="str">
        <f>IF(ISBLANK('Monitor Data'!B731),"",IF('Monitor Data'!B731&gt;Statistics!B$6,"YES","NO"))</f>
        <v>NO</v>
      </c>
      <c r="C731" s="3" t="str">
        <f>IF(ISBLANK('Monitor Data'!D731),"",IF('Monitor Data'!D731&gt;Statistics!C$6,"YES","NO"))</f>
        <v>NO</v>
      </c>
      <c r="D731" s="3" t="str">
        <f>IF(ISBLANK('Monitor Data'!E731),"",IF('Monitor Data'!E731&gt;Statistics!D$6,"YES","NO"))</f>
        <v>NO</v>
      </c>
      <c r="E731" s="3" t="str">
        <f>IF(ISBLANK('Monitor Data'!G731),"",IF('Monitor Data'!G731&gt;Statistics!E$6,"YES","NO"))</f>
        <v>NO</v>
      </c>
      <c r="F731" s="3" t="str">
        <f>IF(ISBLANK('Monitor Data'!H731),"",IF('Monitor Data'!H731&gt;Statistics!F$6,"YES","NO"))</f>
        <v>NO</v>
      </c>
      <c r="G731" s="3" t="str">
        <f>IF(ISBLANK('Monitor Data'!J731),"",IF('Monitor Data'!J731&gt;Statistics!G$6,"YES","NO"))</f>
        <v>NO</v>
      </c>
      <c r="H731" s="3" t="str">
        <f>IF(ISBLANK('Monitor Data'!L731),"",IF('Monitor Data'!L731&gt;Statistics!H$6,"YES","NO"))</f>
        <v>NO</v>
      </c>
      <c r="I731" s="3" t="str">
        <f>IF(ISBLANK('Monitor Data'!M731),"",IF('Monitor Data'!M731&gt;Statistics!I$6,"YES","NO"))</f>
        <v>NO</v>
      </c>
      <c r="J731" s="3" t="str">
        <f>IF(ISBLANK('Monitor Data'!O731),"",IF('Monitor Data'!O731&gt;Statistics!J$6,"YES","NO"))</f>
        <v>NO</v>
      </c>
      <c r="K731" s="3" t="str">
        <f>IF(ISBLANK('Monitor Data'!P731),"",IF('Monitor Data'!P731&gt;Statistics!K$6,"YES","NO"))</f>
        <v>NO</v>
      </c>
      <c r="L731" s="3" t="str">
        <f>IF(ISBLANK('Monitor Data'!Q731),"",IF('Monitor Data'!Q731&gt;Statistics!L$6,"YES","NO"))</f>
        <v>NO</v>
      </c>
      <c r="M731" s="3" t="str">
        <f>IF(ISBLANK('Monitor Data'!R731),"",IF('Monitor Data'!R731&gt;Statistics!M$6,"YES","NO"))</f>
        <v>NO</v>
      </c>
      <c r="N731" s="3" t="str">
        <f>IF(ISBLANK('Monitor Data'!S731),"",IF('Monitor Data'!S731&gt;Statistics!N$6,"YES","NO"))</f>
        <v>NO</v>
      </c>
    </row>
    <row r="732" spans="1:14" x14ac:dyDescent="0.25">
      <c r="A732" s="8">
        <v>44927</v>
      </c>
      <c r="B732" s="3" t="str">
        <f>IF(ISBLANK('Monitor Data'!B732),"",IF('Monitor Data'!B732&gt;Statistics!B$6,"YES","NO"))</f>
        <v/>
      </c>
      <c r="C732" s="3" t="str">
        <f>IF(ISBLANK('Monitor Data'!D732),"",IF('Monitor Data'!D732&gt;Statistics!C$6,"YES","NO"))</f>
        <v/>
      </c>
      <c r="D732" s="3" t="str">
        <f>IF(ISBLANK('Monitor Data'!E732),"",IF('Monitor Data'!E732&gt;Statistics!D$6,"YES","NO"))</f>
        <v>YES</v>
      </c>
      <c r="E732" s="3" t="str">
        <f>IF(ISBLANK('Monitor Data'!G732),"",IF('Monitor Data'!G732&gt;Statistics!E$6,"YES","NO"))</f>
        <v>NO</v>
      </c>
      <c r="F732" s="3" t="str">
        <f>IF(ISBLANK('Monitor Data'!H732),"",IF('Monitor Data'!H732&gt;Statistics!F$6,"YES","NO"))</f>
        <v>NO</v>
      </c>
      <c r="G732" s="3" t="str">
        <f>IF(ISBLANK('Monitor Data'!J732),"",IF('Monitor Data'!J732&gt;Statistics!G$6,"YES","NO"))</f>
        <v/>
      </c>
      <c r="H732" s="3" t="str">
        <f>IF(ISBLANK('Monitor Data'!L732),"",IF('Monitor Data'!L732&gt;Statistics!H$6,"YES","NO"))</f>
        <v/>
      </c>
      <c r="I732" s="3" t="str">
        <f>IF(ISBLANK('Monitor Data'!M732),"",IF('Monitor Data'!M732&gt;Statistics!I$6,"YES","NO"))</f>
        <v>YES</v>
      </c>
      <c r="J732" s="3" t="str">
        <f>IF(ISBLANK('Monitor Data'!O732),"",IF('Monitor Data'!O732&gt;Statistics!J$6,"YES","NO"))</f>
        <v/>
      </c>
      <c r="K732" s="3" t="str">
        <f>IF(ISBLANK('Monitor Data'!P732),"",IF('Monitor Data'!P732&gt;Statistics!K$6,"YES","NO"))</f>
        <v>YES</v>
      </c>
      <c r="L732" s="3" t="str">
        <f>IF(ISBLANK('Monitor Data'!Q732),"",IF('Monitor Data'!Q732&gt;Statistics!L$6,"YES","NO"))</f>
        <v/>
      </c>
      <c r="M732" s="3" t="str">
        <f>IF(ISBLANK('Monitor Data'!R732),"",IF('Monitor Data'!R732&gt;Statistics!M$6,"YES","NO"))</f>
        <v/>
      </c>
      <c r="N732" s="3" t="str">
        <f>IF(ISBLANK('Monitor Data'!S732),"",IF('Monitor Data'!S732&gt;Statistics!N$6,"YES","NO"))</f>
        <v/>
      </c>
    </row>
    <row r="733" spans="1:14" x14ac:dyDescent="0.25">
      <c r="A733" s="8">
        <v>44928</v>
      </c>
      <c r="B733" s="3" t="str">
        <f>IF(ISBLANK('Monitor Data'!B733),"",IF('Monitor Data'!B733&gt;Statistics!B$6,"YES","NO"))</f>
        <v/>
      </c>
      <c r="C733" s="3" t="str">
        <f>IF(ISBLANK('Monitor Data'!D733),"",IF('Monitor Data'!D733&gt;Statistics!C$6,"YES","NO"))</f>
        <v/>
      </c>
      <c r="D733" s="3" t="str">
        <f>IF(ISBLANK('Monitor Data'!E733),"",IF('Monitor Data'!E733&gt;Statistics!D$6,"YES","NO"))</f>
        <v>NO</v>
      </c>
      <c r="E733" s="3" t="str">
        <f>IF(ISBLANK('Monitor Data'!G733),"",IF('Monitor Data'!G733&gt;Statistics!E$6,"YES","NO"))</f>
        <v>NO</v>
      </c>
      <c r="F733" s="3" t="str">
        <f>IF(ISBLANK('Monitor Data'!H733),"",IF('Monitor Data'!H733&gt;Statistics!F$6,"YES","NO"))</f>
        <v/>
      </c>
      <c r="G733" s="3" t="str">
        <f>IF(ISBLANK('Monitor Data'!J733),"",IF('Monitor Data'!J733&gt;Statistics!G$6,"YES","NO"))</f>
        <v/>
      </c>
      <c r="H733" s="3" t="str">
        <f>IF(ISBLANK('Monitor Data'!L733),"",IF('Monitor Data'!L733&gt;Statistics!H$6,"YES","NO"))</f>
        <v/>
      </c>
      <c r="I733" s="3" t="str">
        <f>IF(ISBLANK('Monitor Data'!M733),"",IF('Monitor Data'!M733&gt;Statistics!I$6,"YES","NO"))</f>
        <v>NO</v>
      </c>
      <c r="J733" s="3" t="str">
        <f>IF(ISBLANK('Monitor Data'!O733),"",IF('Monitor Data'!O733&gt;Statistics!J$6,"YES","NO"))</f>
        <v/>
      </c>
      <c r="K733" s="3" t="str">
        <f>IF(ISBLANK('Monitor Data'!P733),"",IF('Monitor Data'!P733&gt;Statistics!K$6,"YES","NO"))</f>
        <v>NO</v>
      </c>
      <c r="L733" s="3" t="str">
        <f>IF(ISBLANK('Monitor Data'!Q733),"",IF('Monitor Data'!Q733&gt;Statistics!L$6,"YES","NO"))</f>
        <v/>
      </c>
      <c r="M733" s="3" t="str">
        <f>IF(ISBLANK('Monitor Data'!R733),"",IF('Monitor Data'!R733&gt;Statistics!M$6,"YES","NO"))</f>
        <v/>
      </c>
      <c r="N733" s="3" t="str">
        <f>IF(ISBLANK('Monitor Data'!S733),"",IF('Monitor Data'!S733&gt;Statistics!N$6,"YES","NO"))</f>
        <v/>
      </c>
    </row>
    <row r="734" spans="1:14" x14ac:dyDescent="0.25">
      <c r="A734" s="8">
        <v>44929</v>
      </c>
      <c r="B734" s="3" t="str">
        <f>IF(ISBLANK('Monitor Data'!B734),"",IF('Monitor Data'!B734&gt;Statistics!B$6,"YES","NO"))</f>
        <v>NO</v>
      </c>
      <c r="C734" s="3" t="str">
        <f>IF(ISBLANK('Monitor Data'!D734),"",IF('Monitor Data'!D734&gt;Statistics!C$6,"YES","NO"))</f>
        <v>NO</v>
      </c>
      <c r="D734" s="3" t="str">
        <f>IF(ISBLANK('Monitor Data'!E734),"",IF('Monitor Data'!E734&gt;Statistics!D$6,"YES","NO"))</f>
        <v>NO</v>
      </c>
      <c r="E734" s="3" t="str">
        <f>IF(ISBLANK('Monitor Data'!G734),"",IF('Monitor Data'!G734&gt;Statistics!E$6,"YES","NO"))</f>
        <v>NO</v>
      </c>
      <c r="F734" s="3" t="str">
        <f>IF(ISBLANK('Monitor Data'!H734),"",IF('Monitor Data'!H734&gt;Statistics!F$6,"YES","NO"))</f>
        <v>NO</v>
      </c>
      <c r="G734" s="3" t="str">
        <f>IF(ISBLANK('Monitor Data'!J734),"",IF('Monitor Data'!J734&gt;Statistics!G$6,"YES","NO"))</f>
        <v>NO</v>
      </c>
      <c r="H734" s="3" t="str">
        <f>IF(ISBLANK('Monitor Data'!L734),"",IF('Monitor Data'!L734&gt;Statistics!H$6,"YES","NO"))</f>
        <v>NO</v>
      </c>
      <c r="I734" s="3" t="str">
        <f>IF(ISBLANK('Monitor Data'!M734),"",IF('Monitor Data'!M734&gt;Statistics!I$6,"YES","NO"))</f>
        <v>NO</v>
      </c>
      <c r="J734" s="3" t="str">
        <f>IF(ISBLANK('Monitor Data'!O734),"",IF('Monitor Data'!O734&gt;Statistics!J$6,"YES","NO"))</f>
        <v>NO</v>
      </c>
      <c r="K734" s="3" t="str">
        <f>IF(ISBLANK('Monitor Data'!P734),"",IF('Monitor Data'!P734&gt;Statistics!K$6,"YES","NO"))</f>
        <v>NO</v>
      </c>
      <c r="L734" s="3" t="str">
        <f>IF(ISBLANK('Monitor Data'!Q734),"",IF('Monitor Data'!Q734&gt;Statistics!L$6,"YES","NO"))</f>
        <v>NO</v>
      </c>
      <c r="M734" s="3" t="str">
        <f>IF(ISBLANK('Monitor Data'!R734),"",IF('Monitor Data'!R734&gt;Statistics!M$6,"YES","NO"))</f>
        <v>NO</v>
      </c>
      <c r="N734" s="3" t="str">
        <f>IF(ISBLANK('Monitor Data'!S734),"",IF('Monitor Data'!S734&gt;Statistics!N$6,"YES","NO"))</f>
        <v>NO</v>
      </c>
    </row>
    <row r="735" spans="1:14" x14ac:dyDescent="0.25">
      <c r="A735" s="8">
        <v>44930</v>
      </c>
      <c r="B735" s="3" t="str">
        <f>IF(ISBLANK('Monitor Data'!B735),"",IF('Monitor Data'!B735&gt;Statistics!B$6,"YES","NO"))</f>
        <v/>
      </c>
      <c r="C735" s="3" t="str">
        <f>IF(ISBLANK('Monitor Data'!D735),"",IF('Monitor Data'!D735&gt;Statistics!C$6,"YES","NO"))</f>
        <v/>
      </c>
      <c r="D735" s="3" t="str">
        <f>IF(ISBLANK('Monitor Data'!E735),"",IF('Monitor Data'!E735&gt;Statistics!D$6,"YES","NO"))</f>
        <v>NO</v>
      </c>
      <c r="E735" s="3" t="str">
        <f>IF(ISBLANK('Monitor Data'!G735),"",IF('Monitor Data'!G735&gt;Statistics!E$6,"YES","NO"))</f>
        <v>NO</v>
      </c>
      <c r="F735" s="3" t="str">
        <f>IF(ISBLANK('Monitor Data'!H735),"",IF('Monitor Data'!H735&gt;Statistics!F$6,"YES","NO"))</f>
        <v/>
      </c>
      <c r="G735" s="3" t="str">
        <f>IF(ISBLANK('Monitor Data'!J735),"",IF('Monitor Data'!J735&gt;Statistics!G$6,"YES","NO"))</f>
        <v/>
      </c>
      <c r="H735" s="3" t="str">
        <f>IF(ISBLANK('Monitor Data'!L735),"",IF('Monitor Data'!L735&gt;Statistics!H$6,"YES","NO"))</f>
        <v/>
      </c>
      <c r="I735" s="3" t="str">
        <f>IF(ISBLANK('Monitor Data'!M735),"",IF('Monitor Data'!M735&gt;Statistics!I$6,"YES","NO"))</f>
        <v>NO</v>
      </c>
      <c r="J735" s="3" t="str">
        <f>IF(ISBLANK('Monitor Data'!O735),"",IF('Monitor Data'!O735&gt;Statistics!J$6,"YES","NO"))</f>
        <v/>
      </c>
      <c r="K735" s="3" t="str">
        <f>IF(ISBLANK('Monitor Data'!P735),"",IF('Monitor Data'!P735&gt;Statistics!K$6,"YES","NO"))</f>
        <v>NO</v>
      </c>
      <c r="L735" s="3" t="str">
        <f>IF(ISBLANK('Monitor Data'!Q735),"",IF('Monitor Data'!Q735&gt;Statistics!L$6,"YES","NO"))</f>
        <v/>
      </c>
      <c r="M735" s="3" t="str">
        <f>IF(ISBLANK('Monitor Data'!R735),"",IF('Monitor Data'!R735&gt;Statistics!M$6,"YES","NO"))</f>
        <v/>
      </c>
      <c r="N735" s="3" t="str">
        <f>IF(ISBLANK('Monitor Data'!S735),"",IF('Monitor Data'!S735&gt;Statistics!N$6,"YES","NO"))</f>
        <v/>
      </c>
    </row>
    <row r="736" spans="1:14" x14ac:dyDescent="0.25">
      <c r="A736" s="8">
        <v>44931</v>
      </c>
      <c r="B736" s="3" t="str">
        <f>IF(ISBLANK('Monitor Data'!B736),"",IF('Monitor Data'!B736&gt;Statistics!B$6,"YES","NO"))</f>
        <v/>
      </c>
      <c r="C736" s="3" t="str">
        <f>IF(ISBLANK('Monitor Data'!D736),"",IF('Monitor Data'!D736&gt;Statistics!C$6,"YES","NO"))</f>
        <v/>
      </c>
      <c r="D736" s="3" t="str">
        <f>IF(ISBLANK('Monitor Data'!E736),"",IF('Monitor Data'!E736&gt;Statistics!D$6,"YES","NO"))</f>
        <v>NO</v>
      </c>
      <c r="E736" s="3" t="str">
        <f>IF(ISBLANK('Monitor Data'!G736),"",IF('Monitor Data'!G736&gt;Statistics!E$6,"YES","NO"))</f>
        <v>NO</v>
      </c>
      <c r="F736" s="3" t="str">
        <f>IF(ISBLANK('Monitor Data'!H736),"",IF('Monitor Data'!H736&gt;Statistics!F$6,"YES","NO"))</f>
        <v/>
      </c>
      <c r="G736" s="3" t="str">
        <f>IF(ISBLANK('Monitor Data'!J736),"",IF('Monitor Data'!J736&gt;Statistics!G$6,"YES","NO"))</f>
        <v/>
      </c>
      <c r="H736" s="3" t="str">
        <f>IF(ISBLANK('Monitor Data'!L736),"",IF('Monitor Data'!L736&gt;Statistics!H$6,"YES","NO"))</f>
        <v/>
      </c>
      <c r="I736" s="3" t="str">
        <f>IF(ISBLANK('Monitor Data'!M736),"",IF('Monitor Data'!M736&gt;Statistics!I$6,"YES","NO"))</f>
        <v>NO</v>
      </c>
      <c r="J736" s="3" t="str">
        <f>IF(ISBLANK('Monitor Data'!O736),"",IF('Monitor Data'!O736&gt;Statistics!J$6,"YES","NO"))</f>
        <v/>
      </c>
      <c r="K736" s="3" t="str">
        <f>IF(ISBLANK('Monitor Data'!P736),"",IF('Monitor Data'!P736&gt;Statistics!K$6,"YES","NO"))</f>
        <v>NO</v>
      </c>
      <c r="L736" s="3" t="str">
        <f>IF(ISBLANK('Monitor Data'!Q736),"",IF('Monitor Data'!Q736&gt;Statistics!L$6,"YES","NO"))</f>
        <v/>
      </c>
      <c r="M736" s="3" t="str">
        <f>IF(ISBLANK('Monitor Data'!R736),"",IF('Monitor Data'!R736&gt;Statistics!M$6,"YES","NO"))</f>
        <v/>
      </c>
      <c r="N736" s="3" t="str">
        <f>IF(ISBLANK('Monitor Data'!S736),"",IF('Monitor Data'!S736&gt;Statistics!N$6,"YES","NO"))</f>
        <v/>
      </c>
    </row>
    <row r="737" spans="1:14" x14ac:dyDescent="0.25">
      <c r="A737" s="8">
        <v>44932</v>
      </c>
      <c r="B737" s="3" t="str">
        <f>IF(ISBLANK('Monitor Data'!B737),"",IF('Monitor Data'!B737&gt;Statistics!B$6,"YES","NO"))</f>
        <v>YES</v>
      </c>
      <c r="C737" s="3" t="str">
        <f>IF(ISBLANK('Monitor Data'!D737),"",IF('Monitor Data'!D737&gt;Statistics!C$6,"YES","NO"))</f>
        <v>NO</v>
      </c>
      <c r="D737" s="3" t="str">
        <f>IF(ISBLANK('Monitor Data'!E737),"",IF('Monitor Data'!E737&gt;Statistics!D$6,"YES","NO"))</f>
        <v>YES</v>
      </c>
      <c r="E737" s="3" t="str">
        <f>IF(ISBLANK('Monitor Data'!G737),"",IF('Monitor Data'!G737&gt;Statistics!E$6,"YES","NO"))</f>
        <v>NO</v>
      </c>
      <c r="F737" s="3" t="str">
        <f>IF(ISBLANK('Monitor Data'!H737),"",IF('Monitor Data'!H737&gt;Statistics!F$6,"YES","NO"))</f>
        <v>NO</v>
      </c>
      <c r="G737" s="3" t="str">
        <f>IF(ISBLANK('Monitor Data'!J737),"",IF('Monitor Data'!J737&gt;Statistics!G$6,"YES","NO"))</f>
        <v>NO</v>
      </c>
      <c r="H737" s="3" t="str">
        <f>IF(ISBLANK('Monitor Data'!L737),"",IF('Monitor Data'!L737&gt;Statistics!H$6,"YES","NO"))</f>
        <v>YES</v>
      </c>
      <c r="I737" s="3" t="str">
        <f>IF(ISBLANK('Monitor Data'!M737),"",IF('Monitor Data'!M737&gt;Statistics!I$6,"YES","NO"))</f>
        <v>YES</v>
      </c>
      <c r="J737" s="3" t="str">
        <f>IF(ISBLANK('Monitor Data'!O737),"",IF('Monitor Data'!O737&gt;Statistics!J$6,"YES","NO"))</f>
        <v>YES</v>
      </c>
      <c r="K737" s="3" t="str">
        <f>IF(ISBLANK('Monitor Data'!P737),"",IF('Monitor Data'!P737&gt;Statistics!K$6,"YES","NO"))</f>
        <v>NO</v>
      </c>
      <c r="L737" s="3" t="str">
        <f>IF(ISBLANK('Monitor Data'!Q737),"",IF('Monitor Data'!Q737&gt;Statistics!L$6,"YES","NO"))</f>
        <v>NO</v>
      </c>
      <c r="M737" s="3" t="str">
        <f>IF(ISBLANK('Monitor Data'!R737),"",IF('Monitor Data'!R737&gt;Statistics!M$6,"YES","NO"))</f>
        <v>NO</v>
      </c>
      <c r="N737" s="3" t="str">
        <f>IF(ISBLANK('Monitor Data'!S737),"",IF('Monitor Data'!S737&gt;Statistics!N$6,"YES","NO"))</f>
        <v>YES</v>
      </c>
    </row>
    <row r="738" spans="1:14" x14ac:dyDescent="0.25">
      <c r="A738" s="8">
        <v>44933</v>
      </c>
      <c r="B738" s="3" t="str">
        <f>IF(ISBLANK('Monitor Data'!B738),"",IF('Monitor Data'!B738&gt;Statistics!B$6,"YES","NO"))</f>
        <v/>
      </c>
      <c r="C738" s="3" t="str">
        <f>IF(ISBLANK('Monitor Data'!D738),"",IF('Monitor Data'!D738&gt;Statistics!C$6,"YES","NO"))</f>
        <v/>
      </c>
      <c r="D738" s="3" t="str">
        <f>IF(ISBLANK('Monitor Data'!E738),"",IF('Monitor Data'!E738&gt;Statistics!D$6,"YES","NO"))</f>
        <v>YES</v>
      </c>
      <c r="E738" s="3" t="str">
        <f>IF(ISBLANK('Monitor Data'!G738),"",IF('Monitor Data'!G738&gt;Statistics!E$6,"YES","NO"))</f>
        <v>YES</v>
      </c>
      <c r="F738" s="3" t="str">
        <f>IF(ISBLANK('Monitor Data'!H738),"",IF('Monitor Data'!H738&gt;Statistics!F$6,"YES","NO"))</f>
        <v/>
      </c>
      <c r="G738" s="3" t="str">
        <f>IF(ISBLANK('Monitor Data'!J738),"",IF('Monitor Data'!J738&gt;Statistics!G$6,"YES","NO"))</f>
        <v/>
      </c>
      <c r="H738" s="3" t="str">
        <f>IF(ISBLANK('Monitor Data'!L738),"",IF('Monitor Data'!L738&gt;Statistics!H$6,"YES","NO"))</f>
        <v/>
      </c>
      <c r="I738" s="3" t="str">
        <f>IF(ISBLANK('Monitor Data'!M738),"",IF('Monitor Data'!M738&gt;Statistics!I$6,"YES","NO"))</f>
        <v>YES</v>
      </c>
      <c r="J738" s="3" t="str">
        <f>IF(ISBLANK('Monitor Data'!O738),"",IF('Monitor Data'!O738&gt;Statistics!J$6,"YES","NO"))</f>
        <v/>
      </c>
      <c r="K738" s="3" t="str">
        <f>IF(ISBLANK('Monitor Data'!P738),"",IF('Monitor Data'!P738&gt;Statistics!K$6,"YES","NO"))</f>
        <v>NO</v>
      </c>
      <c r="L738" s="3" t="str">
        <f>IF(ISBLANK('Monitor Data'!Q738),"",IF('Monitor Data'!Q738&gt;Statistics!L$6,"YES","NO"))</f>
        <v/>
      </c>
      <c r="M738" s="3" t="str">
        <f>IF(ISBLANK('Monitor Data'!R738),"",IF('Monitor Data'!R738&gt;Statistics!M$6,"YES","NO"))</f>
        <v/>
      </c>
      <c r="N738" s="3" t="str">
        <f>IF(ISBLANK('Monitor Data'!S738),"",IF('Monitor Data'!S738&gt;Statistics!N$6,"YES","NO"))</f>
        <v/>
      </c>
    </row>
    <row r="739" spans="1:14" x14ac:dyDescent="0.25">
      <c r="A739" s="8">
        <v>44934</v>
      </c>
      <c r="B739" s="3" t="str">
        <f>IF(ISBLANK('Monitor Data'!B739),"",IF('Monitor Data'!B739&gt;Statistics!B$6,"YES","NO"))</f>
        <v/>
      </c>
      <c r="C739" s="3" t="str">
        <f>IF(ISBLANK('Monitor Data'!D739),"",IF('Monitor Data'!D739&gt;Statistics!C$6,"YES","NO"))</f>
        <v/>
      </c>
      <c r="D739" s="3" t="str">
        <f>IF(ISBLANK('Monitor Data'!E739),"",IF('Monitor Data'!E739&gt;Statistics!D$6,"YES","NO"))</f>
        <v>YES</v>
      </c>
      <c r="E739" s="3" t="str">
        <f>IF(ISBLANK('Monitor Data'!G739),"",IF('Monitor Data'!G739&gt;Statistics!E$6,"YES","NO"))</f>
        <v>YES</v>
      </c>
      <c r="F739" s="3" t="str">
        <f>IF(ISBLANK('Monitor Data'!H739),"",IF('Monitor Data'!H739&gt;Statistics!F$6,"YES","NO"))</f>
        <v/>
      </c>
      <c r="G739" s="3" t="str">
        <f>IF(ISBLANK('Monitor Data'!J739),"",IF('Monitor Data'!J739&gt;Statistics!G$6,"YES","NO"))</f>
        <v/>
      </c>
      <c r="H739" s="3" t="str">
        <f>IF(ISBLANK('Monitor Data'!L739),"",IF('Monitor Data'!L739&gt;Statistics!H$6,"YES","NO"))</f>
        <v/>
      </c>
      <c r="I739" s="3" t="str">
        <f>IF(ISBLANK('Monitor Data'!M739),"",IF('Monitor Data'!M739&gt;Statistics!I$6,"YES","NO"))</f>
        <v>YES</v>
      </c>
      <c r="J739" s="3" t="str">
        <f>IF(ISBLANK('Monitor Data'!O739),"",IF('Monitor Data'!O739&gt;Statistics!J$6,"YES","NO"))</f>
        <v/>
      </c>
      <c r="K739" s="3" t="str">
        <f>IF(ISBLANK('Monitor Data'!P739),"",IF('Monitor Data'!P739&gt;Statistics!K$6,"YES","NO"))</f>
        <v>YES</v>
      </c>
      <c r="L739" s="3" t="str">
        <f>IF(ISBLANK('Monitor Data'!Q739),"",IF('Monitor Data'!Q739&gt;Statistics!L$6,"YES","NO"))</f>
        <v/>
      </c>
      <c r="M739" s="3" t="str">
        <f>IF(ISBLANK('Monitor Data'!R739),"",IF('Monitor Data'!R739&gt;Statistics!M$6,"YES","NO"))</f>
        <v/>
      </c>
      <c r="N739" s="3" t="str">
        <f>IF(ISBLANK('Monitor Data'!S739),"",IF('Monitor Data'!S739&gt;Statistics!N$6,"YES","NO"))</f>
        <v/>
      </c>
    </row>
    <row r="740" spans="1:14" x14ac:dyDescent="0.25">
      <c r="A740" s="8">
        <v>44935</v>
      </c>
      <c r="B740" s="3" t="str">
        <f>IF(ISBLANK('Monitor Data'!B740),"",IF('Monitor Data'!B740&gt;Statistics!B$6,"YES","NO"))</f>
        <v>YES</v>
      </c>
      <c r="C740" s="3" t="str">
        <f>IF(ISBLANK('Monitor Data'!D740),"",IF('Monitor Data'!D740&gt;Statistics!C$6,"YES","NO"))</f>
        <v>YES</v>
      </c>
      <c r="D740" s="3" t="str">
        <f>IF(ISBLANK('Monitor Data'!E740),"",IF('Monitor Data'!E740&gt;Statistics!D$6,"YES","NO"))</f>
        <v>YES</v>
      </c>
      <c r="E740" s="3" t="str">
        <f>IF(ISBLANK('Monitor Data'!G740),"",IF('Monitor Data'!G740&gt;Statistics!E$6,"YES","NO"))</f>
        <v>YES</v>
      </c>
      <c r="F740" s="3" t="str">
        <f>IF(ISBLANK('Monitor Data'!H740),"",IF('Monitor Data'!H740&gt;Statistics!F$6,"YES","NO"))</f>
        <v>NO</v>
      </c>
      <c r="G740" s="3" t="str">
        <f>IF(ISBLANK('Monitor Data'!J740),"",IF('Monitor Data'!J740&gt;Statistics!G$6,"YES","NO"))</f>
        <v>YES</v>
      </c>
      <c r="H740" s="3" t="str">
        <f>IF(ISBLANK('Monitor Data'!L740),"",IF('Monitor Data'!L740&gt;Statistics!H$6,"YES","NO"))</f>
        <v>YES</v>
      </c>
      <c r="I740" s="3" t="str">
        <f>IF(ISBLANK('Monitor Data'!M740),"",IF('Monitor Data'!M740&gt;Statistics!I$6,"YES","NO"))</f>
        <v>NO</v>
      </c>
      <c r="J740" s="3" t="str">
        <f>IF(ISBLANK('Monitor Data'!O740),"",IF('Monitor Data'!O740&gt;Statistics!J$6,"YES","NO"))</f>
        <v>YES</v>
      </c>
      <c r="K740" s="3" t="str">
        <f>IF(ISBLANK('Monitor Data'!P740),"",IF('Monitor Data'!P740&gt;Statistics!K$6,"YES","NO"))</f>
        <v>YES</v>
      </c>
      <c r="L740" s="3" t="str">
        <f>IF(ISBLANK('Monitor Data'!Q740),"",IF('Monitor Data'!Q740&gt;Statistics!L$6,"YES","NO"))</f>
        <v>YES</v>
      </c>
      <c r="M740" s="3" t="str">
        <f>IF(ISBLANK('Monitor Data'!R740),"",IF('Monitor Data'!R740&gt;Statistics!M$6,"YES","NO"))</f>
        <v>NO</v>
      </c>
      <c r="N740" s="3" t="str">
        <f>IF(ISBLANK('Monitor Data'!S740),"",IF('Monitor Data'!S740&gt;Statistics!N$6,"YES","NO"))</f>
        <v>YES</v>
      </c>
    </row>
    <row r="741" spans="1:14" x14ac:dyDescent="0.25">
      <c r="A741" s="8">
        <v>44936</v>
      </c>
      <c r="B741" s="3" t="str">
        <f>IF(ISBLANK('Monitor Data'!B741),"",IF('Monitor Data'!B741&gt;Statistics!B$6,"YES","NO"))</f>
        <v/>
      </c>
      <c r="C741" s="3" t="str">
        <f>IF(ISBLANK('Monitor Data'!D741),"",IF('Monitor Data'!D741&gt;Statistics!C$6,"YES","NO"))</f>
        <v/>
      </c>
      <c r="D741" s="3" t="str">
        <f>IF(ISBLANK('Monitor Data'!E741),"",IF('Monitor Data'!E741&gt;Statistics!D$6,"YES","NO"))</f>
        <v>NO</v>
      </c>
      <c r="E741" s="3" t="str">
        <f>IF(ISBLANK('Monitor Data'!G741),"",IF('Monitor Data'!G741&gt;Statistics!E$6,"YES","NO"))</f>
        <v>NO</v>
      </c>
      <c r="F741" s="3" t="str">
        <f>IF(ISBLANK('Monitor Data'!H741),"",IF('Monitor Data'!H741&gt;Statistics!F$6,"YES","NO"))</f>
        <v/>
      </c>
      <c r="G741" s="3" t="str">
        <f>IF(ISBLANK('Monitor Data'!J741),"",IF('Monitor Data'!J741&gt;Statistics!G$6,"YES","NO"))</f>
        <v/>
      </c>
      <c r="H741" s="3" t="str">
        <f>IF(ISBLANK('Monitor Data'!L741),"",IF('Monitor Data'!L741&gt;Statistics!H$6,"YES","NO"))</f>
        <v/>
      </c>
      <c r="I741" s="3" t="str">
        <f>IF(ISBLANK('Monitor Data'!M741),"",IF('Monitor Data'!M741&gt;Statistics!I$6,"YES","NO"))</f>
        <v>NO</v>
      </c>
      <c r="J741" s="3" t="str">
        <f>IF(ISBLANK('Monitor Data'!O741),"",IF('Monitor Data'!O741&gt;Statistics!J$6,"YES","NO"))</f>
        <v/>
      </c>
      <c r="K741" s="3" t="str">
        <f>IF(ISBLANK('Monitor Data'!P741),"",IF('Monitor Data'!P741&gt;Statistics!K$6,"YES","NO"))</f>
        <v>YES</v>
      </c>
      <c r="L741" s="3" t="str">
        <f>IF(ISBLANK('Monitor Data'!Q741),"",IF('Monitor Data'!Q741&gt;Statistics!L$6,"YES","NO"))</f>
        <v/>
      </c>
      <c r="M741" s="3" t="str">
        <f>IF(ISBLANK('Monitor Data'!R741),"",IF('Monitor Data'!R741&gt;Statistics!M$6,"YES","NO"))</f>
        <v/>
      </c>
      <c r="N741" s="3" t="str">
        <f>IF(ISBLANK('Monitor Data'!S741),"",IF('Monitor Data'!S741&gt;Statistics!N$6,"YES","NO"))</f>
        <v/>
      </c>
    </row>
    <row r="742" spans="1:14" x14ac:dyDescent="0.25">
      <c r="A742" s="8">
        <v>44937</v>
      </c>
      <c r="B742" s="3" t="str">
        <f>IF(ISBLANK('Monitor Data'!B742),"",IF('Monitor Data'!B742&gt;Statistics!B$6,"YES","NO"))</f>
        <v/>
      </c>
      <c r="C742" s="3" t="str">
        <f>IF(ISBLANK('Monitor Data'!D742),"",IF('Monitor Data'!D742&gt;Statistics!C$6,"YES","NO"))</f>
        <v/>
      </c>
      <c r="D742" s="3" t="str">
        <f>IF(ISBLANK('Monitor Data'!E742),"",IF('Monitor Data'!E742&gt;Statistics!D$6,"YES","NO"))</f>
        <v>YES</v>
      </c>
      <c r="E742" s="3" t="str">
        <f>IF(ISBLANK('Monitor Data'!G742),"",IF('Monitor Data'!G742&gt;Statistics!E$6,"YES","NO"))</f>
        <v>YES</v>
      </c>
      <c r="F742" s="3" t="str">
        <f>IF(ISBLANK('Monitor Data'!H742),"",IF('Monitor Data'!H742&gt;Statistics!F$6,"YES","NO"))</f>
        <v/>
      </c>
      <c r="G742" s="3" t="str">
        <f>IF(ISBLANK('Monitor Data'!J742),"",IF('Monitor Data'!J742&gt;Statistics!G$6,"YES","NO"))</f>
        <v/>
      </c>
      <c r="H742" s="3" t="str">
        <f>IF(ISBLANK('Monitor Data'!L742),"",IF('Monitor Data'!L742&gt;Statistics!H$6,"YES","NO"))</f>
        <v/>
      </c>
      <c r="I742" s="3" t="str">
        <f>IF(ISBLANK('Monitor Data'!M742),"",IF('Monitor Data'!M742&gt;Statistics!I$6,"YES","NO"))</f>
        <v>YES</v>
      </c>
      <c r="J742" s="3" t="str">
        <f>IF(ISBLANK('Monitor Data'!O742),"",IF('Monitor Data'!O742&gt;Statistics!J$6,"YES","NO"))</f>
        <v/>
      </c>
      <c r="K742" s="3" t="str">
        <f>IF(ISBLANK('Monitor Data'!P742),"",IF('Monitor Data'!P742&gt;Statistics!K$6,"YES","NO"))</f>
        <v>YES</v>
      </c>
      <c r="L742" s="3" t="str">
        <f>IF(ISBLANK('Monitor Data'!Q742),"",IF('Monitor Data'!Q742&gt;Statistics!L$6,"YES","NO"))</f>
        <v/>
      </c>
      <c r="M742" s="3" t="str">
        <f>IF(ISBLANK('Monitor Data'!R742),"",IF('Monitor Data'!R742&gt;Statistics!M$6,"YES","NO"))</f>
        <v/>
      </c>
      <c r="N742" s="3" t="str">
        <f>IF(ISBLANK('Monitor Data'!S742),"",IF('Monitor Data'!S742&gt;Statistics!N$6,"YES","NO"))</f>
        <v/>
      </c>
    </row>
    <row r="743" spans="1:14" x14ac:dyDescent="0.25">
      <c r="A743" s="8">
        <v>44938</v>
      </c>
      <c r="B743" s="3" t="str">
        <f>IF(ISBLANK('Monitor Data'!B743),"",IF('Monitor Data'!B743&gt;Statistics!B$6,"YES","NO"))</f>
        <v>YES</v>
      </c>
      <c r="C743" s="3" t="str">
        <f>IF(ISBLANK('Monitor Data'!D743),"",IF('Monitor Data'!D743&gt;Statistics!C$6,"YES","NO"))</f>
        <v>YES</v>
      </c>
      <c r="D743" s="3" t="str">
        <f>IF(ISBLANK('Monitor Data'!E743),"",IF('Monitor Data'!E743&gt;Statistics!D$6,"YES","NO"))</f>
        <v>YES</v>
      </c>
      <c r="E743" s="3" t="str">
        <f>IF(ISBLANK('Monitor Data'!G743),"",IF('Monitor Data'!G743&gt;Statistics!E$6,"YES","NO"))</f>
        <v>YES</v>
      </c>
      <c r="F743" s="3" t="str">
        <f>IF(ISBLANK('Monitor Data'!H743),"",IF('Monitor Data'!H743&gt;Statistics!F$6,"YES","NO"))</f>
        <v>NO</v>
      </c>
      <c r="G743" s="3" t="str">
        <f>IF(ISBLANK('Monitor Data'!J743),"",IF('Monitor Data'!J743&gt;Statistics!G$6,"YES","NO"))</f>
        <v>YES</v>
      </c>
      <c r="H743" s="3" t="str">
        <f>IF(ISBLANK('Monitor Data'!L743),"",IF('Monitor Data'!L743&gt;Statistics!H$6,"YES","NO"))</f>
        <v>NO</v>
      </c>
      <c r="I743" s="3" t="str">
        <f>IF(ISBLANK('Monitor Data'!M743),"",IF('Monitor Data'!M743&gt;Statistics!I$6,"YES","NO"))</f>
        <v>NO</v>
      </c>
      <c r="J743" s="3" t="str">
        <f>IF(ISBLANK('Monitor Data'!O743),"",IF('Monitor Data'!O743&gt;Statistics!J$6,"YES","NO"))</f>
        <v>NO</v>
      </c>
      <c r="K743" s="3" t="str">
        <f>IF(ISBLANK('Monitor Data'!P743),"",IF('Monitor Data'!P743&gt;Statistics!K$6,"YES","NO"))</f>
        <v>YES</v>
      </c>
      <c r="L743" s="3" t="str">
        <f>IF(ISBLANK('Monitor Data'!Q743),"",IF('Monitor Data'!Q743&gt;Statistics!L$6,"YES","NO"))</f>
        <v>YES</v>
      </c>
      <c r="M743" s="3" t="str">
        <f>IF(ISBLANK('Monitor Data'!R743),"",IF('Monitor Data'!R743&gt;Statistics!M$6,"YES","NO"))</f>
        <v>YES</v>
      </c>
      <c r="N743" s="3" t="str">
        <f>IF(ISBLANK('Monitor Data'!S743),"",IF('Monitor Data'!S743&gt;Statistics!N$6,"YES","NO"))</f>
        <v>NO</v>
      </c>
    </row>
    <row r="744" spans="1:14" x14ac:dyDescent="0.25">
      <c r="A744" s="8">
        <v>44939</v>
      </c>
      <c r="B744" s="3" t="str">
        <f>IF(ISBLANK('Monitor Data'!B744),"",IF('Monitor Data'!B744&gt;Statistics!B$6,"YES","NO"))</f>
        <v/>
      </c>
      <c r="C744" s="3" t="str">
        <f>IF(ISBLANK('Monitor Data'!D744),"",IF('Monitor Data'!D744&gt;Statistics!C$6,"YES","NO"))</f>
        <v/>
      </c>
      <c r="D744" s="3" t="str">
        <f>IF(ISBLANK('Monitor Data'!E744),"",IF('Monitor Data'!E744&gt;Statistics!D$6,"YES","NO"))</f>
        <v>NO</v>
      </c>
      <c r="E744" s="3" t="str">
        <f>IF(ISBLANK('Monitor Data'!G744),"",IF('Monitor Data'!G744&gt;Statistics!E$6,"YES","NO"))</f>
        <v>NO</v>
      </c>
      <c r="F744" s="3" t="str">
        <f>IF(ISBLANK('Monitor Data'!H744),"",IF('Monitor Data'!H744&gt;Statistics!F$6,"YES","NO"))</f>
        <v/>
      </c>
      <c r="G744" s="3" t="str">
        <f>IF(ISBLANK('Monitor Data'!J744),"",IF('Monitor Data'!J744&gt;Statistics!G$6,"YES","NO"))</f>
        <v/>
      </c>
      <c r="H744" s="3" t="str">
        <f>IF(ISBLANK('Monitor Data'!L744),"",IF('Monitor Data'!L744&gt;Statistics!H$6,"YES","NO"))</f>
        <v/>
      </c>
      <c r="I744" s="3" t="str">
        <f>IF(ISBLANK('Monitor Data'!M744),"",IF('Monitor Data'!M744&gt;Statistics!I$6,"YES","NO"))</f>
        <v>NO</v>
      </c>
      <c r="J744" s="3" t="str">
        <f>IF(ISBLANK('Monitor Data'!O744),"",IF('Monitor Data'!O744&gt;Statistics!J$6,"YES","NO"))</f>
        <v/>
      </c>
      <c r="K744" s="3" t="str">
        <f>IF(ISBLANK('Monitor Data'!P744),"",IF('Monitor Data'!P744&gt;Statistics!K$6,"YES","NO"))</f>
        <v>NO</v>
      </c>
      <c r="L744" s="3" t="str">
        <f>IF(ISBLANK('Monitor Data'!Q744),"",IF('Monitor Data'!Q744&gt;Statistics!L$6,"YES","NO"))</f>
        <v/>
      </c>
      <c r="M744" s="3" t="str">
        <f>IF(ISBLANK('Monitor Data'!R744),"",IF('Monitor Data'!R744&gt;Statistics!M$6,"YES","NO"))</f>
        <v/>
      </c>
      <c r="N744" s="3" t="str">
        <f>IF(ISBLANK('Monitor Data'!S744),"",IF('Monitor Data'!S744&gt;Statistics!N$6,"YES","NO"))</f>
        <v/>
      </c>
    </row>
    <row r="745" spans="1:14" x14ac:dyDescent="0.25">
      <c r="A745" s="8">
        <v>44940</v>
      </c>
      <c r="B745" s="3" t="str">
        <f>IF(ISBLANK('Monitor Data'!B745),"",IF('Monitor Data'!B745&gt;Statistics!B$6,"YES","NO"))</f>
        <v/>
      </c>
      <c r="C745" s="3" t="str">
        <f>IF(ISBLANK('Monitor Data'!D745),"",IF('Monitor Data'!D745&gt;Statistics!C$6,"YES","NO"))</f>
        <v/>
      </c>
      <c r="D745" s="3" t="str">
        <f>IF(ISBLANK('Monitor Data'!E745),"",IF('Monitor Data'!E745&gt;Statistics!D$6,"YES","NO"))</f>
        <v>NO</v>
      </c>
      <c r="E745" s="3" t="str">
        <f>IF(ISBLANK('Monitor Data'!G745),"",IF('Monitor Data'!G745&gt;Statistics!E$6,"YES","NO"))</f>
        <v>NO</v>
      </c>
      <c r="F745" s="3" t="str">
        <f>IF(ISBLANK('Monitor Data'!H745),"",IF('Monitor Data'!H745&gt;Statistics!F$6,"YES","NO"))</f>
        <v/>
      </c>
      <c r="G745" s="3" t="str">
        <f>IF(ISBLANK('Monitor Data'!J745),"",IF('Monitor Data'!J745&gt;Statistics!G$6,"YES","NO"))</f>
        <v/>
      </c>
      <c r="H745" s="3" t="str">
        <f>IF(ISBLANK('Monitor Data'!L745),"",IF('Monitor Data'!L745&gt;Statistics!H$6,"YES","NO"))</f>
        <v/>
      </c>
      <c r="I745" s="3" t="str">
        <f>IF(ISBLANK('Monitor Data'!M745),"",IF('Monitor Data'!M745&gt;Statistics!I$6,"YES","NO"))</f>
        <v>NO</v>
      </c>
      <c r="J745" s="3" t="str">
        <f>IF(ISBLANK('Monitor Data'!O745),"",IF('Monitor Data'!O745&gt;Statistics!J$6,"YES","NO"))</f>
        <v/>
      </c>
      <c r="K745" s="3" t="str">
        <f>IF(ISBLANK('Monitor Data'!P745),"",IF('Monitor Data'!P745&gt;Statistics!K$6,"YES","NO"))</f>
        <v>NO</v>
      </c>
      <c r="L745" s="3" t="str">
        <f>IF(ISBLANK('Monitor Data'!Q745),"",IF('Monitor Data'!Q745&gt;Statistics!L$6,"YES","NO"))</f>
        <v/>
      </c>
      <c r="M745" s="3" t="str">
        <f>IF(ISBLANK('Monitor Data'!R745),"",IF('Monitor Data'!R745&gt;Statistics!M$6,"YES","NO"))</f>
        <v/>
      </c>
      <c r="N745" s="3" t="str">
        <f>IF(ISBLANK('Monitor Data'!S745),"",IF('Monitor Data'!S745&gt;Statistics!N$6,"YES","NO"))</f>
        <v/>
      </c>
    </row>
    <row r="746" spans="1:14" x14ac:dyDescent="0.25">
      <c r="A746" s="8">
        <v>44941</v>
      </c>
      <c r="B746" s="3" t="str">
        <f>IF(ISBLANK('Monitor Data'!B746),"",IF('Monitor Data'!B746&gt;Statistics!B$6,"YES","NO"))</f>
        <v>NO</v>
      </c>
      <c r="C746" s="3" t="str">
        <f>IF(ISBLANK('Monitor Data'!D746),"",IF('Monitor Data'!D746&gt;Statistics!C$6,"YES","NO"))</f>
        <v>NO</v>
      </c>
      <c r="D746" s="3" t="str">
        <f>IF(ISBLANK('Monitor Data'!E746),"",IF('Monitor Data'!E746&gt;Statistics!D$6,"YES","NO"))</f>
        <v>NO</v>
      </c>
      <c r="E746" s="3" t="str">
        <f>IF(ISBLANK('Monitor Data'!G746),"",IF('Monitor Data'!G746&gt;Statistics!E$6,"YES","NO"))</f>
        <v>NO</v>
      </c>
      <c r="F746" s="3" t="str">
        <f>IF(ISBLANK('Monitor Data'!H746),"",IF('Monitor Data'!H746&gt;Statistics!F$6,"YES","NO"))</f>
        <v>NO</v>
      </c>
      <c r="G746" s="3" t="str">
        <f>IF(ISBLANK('Monitor Data'!J746),"",IF('Monitor Data'!J746&gt;Statistics!G$6,"YES","NO"))</f>
        <v>NO</v>
      </c>
      <c r="H746" s="3" t="str">
        <f>IF(ISBLANK('Monitor Data'!L746),"",IF('Monitor Data'!L746&gt;Statistics!H$6,"YES","NO"))</f>
        <v>NO</v>
      </c>
      <c r="I746" s="3" t="str">
        <f>IF(ISBLANK('Monitor Data'!M746),"",IF('Monitor Data'!M746&gt;Statistics!I$6,"YES","NO"))</f>
        <v>NO</v>
      </c>
      <c r="J746" s="3" t="str">
        <f>IF(ISBLANK('Monitor Data'!O746),"",IF('Monitor Data'!O746&gt;Statistics!J$6,"YES","NO"))</f>
        <v>NO</v>
      </c>
      <c r="K746" s="3" t="str">
        <f>IF(ISBLANK('Monitor Data'!P746),"",IF('Monitor Data'!P746&gt;Statistics!K$6,"YES","NO"))</f>
        <v>NO</v>
      </c>
      <c r="L746" s="3" t="str">
        <f>IF(ISBLANK('Monitor Data'!Q746),"",IF('Monitor Data'!Q746&gt;Statistics!L$6,"YES","NO"))</f>
        <v>NO</v>
      </c>
      <c r="M746" s="3" t="str">
        <f>IF(ISBLANK('Monitor Data'!R746),"",IF('Monitor Data'!R746&gt;Statistics!M$6,"YES","NO"))</f>
        <v>NO</v>
      </c>
      <c r="N746" s="3" t="str">
        <f>IF(ISBLANK('Monitor Data'!S746),"",IF('Monitor Data'!S746&gt;Statistics!N$6,"YES","NO"))</f>
        <v>NO</v>
      </c>
    </row>
    <row r="747" spans="1:14" x14ac:dyDescent="0.25">
      <c r="A747" s="8">
        <v>44942</v>
      </c>
      <c r="B747" s="3" t="str">
        <f>IF(ISBLANK('Monitor Data'!B747),"",IF('Monitor Data'!B747&gt;Statistics!B$6,"YES","NO"))</f>
        <v/>
      </c>
      <c r="C747" s="3" t="str">
        <f>IF(ISBLANK('Monitor Data'!D747),"",IF('Monitor Data'!D747&gt;Statistics!C$6,"YES","NO"))</f>
        <v/>
      </c>
      <c r="D747" s="3" t="str">
        <f>IF(ISBLANK('Monitor Data'!E747),"",IF('Monitor Data'!E747&gt;Statistics!D$6,"YES","NO"))</f>
        <v>NO</v>
      </c>
      <c r="E747" s="3" t="str">
        <f>IF(ISBLANK('Monitor Data'!G747),"",IF('Monitor Data'!G747&gt;Statistics!E$6,"YES","NO"))</f>
        <v>NO</v>
      </c>
      <c r="F747" s="3" t="str">
        <f>IF(ISBLANK('Monitor Data'!H747),"",IF('Monitor Data'!H747&gt;Statistics!F$6,"YES","NO"))</f>
        <v/>
      </c>
      <c r="G747" s="3" t="str">
        <f>IF(ISBLANK('Monitor Data'!J747),"",IF('Monitor Data'!J747&gt;Statistics!G$6,"YES","NO"))</f>
        <v/>
      </c>
      <c r="H747" s="3" t="str">
        <f>IF(ISBLANK('Monitor Data'!L747),"",IF('Monitor Data'!L747&gt;Statistics!H$6,"YES","NO"))</f>
        <v/>
      </c>
      <c r="I747" s="3" t="str">
        <f>IF(ISBLANK('Monitor Data'!M747),"",IF('Monitor Data'!M747&gt;Statistics!I$6,"YES","NO"))</f>
        <v>NO</v>
      </c>
      <c r="J747" s="3" t="str">
        <f>IF(ISBLANK('Monitor Data'!O747),"",IF('Monitor Data'!O747&gt;Statistics!J$6,"YES","NO"))</f>
        <v/>
      </c>
      <c r="K747" s="3" t="str">
        <f>IF(ISBLANK('Monitor Data'!P747),"",IF('Monitor Data'!P747&gt;Statistics!K$6,"YES","NO"))</f>
        <v>NO</v>
      </c>
      <c r="L747" s="3" t="str">
        <f>IF(ISBLANK('Monitor Data'!Q747),"",IF('Monitor Data'!Q747&gt;Statistics!L$6,"YES","NO"))</f>
        <v/>
      </c>
      <c r="M747" s="3" t="str">
        <f>IF(ISBLANK('Monitor Data'!R747),"",IF('Monitor Data'!R747&gt;Statistics!M$6,"YES","NO"))</f>
        <v/>
      </c>
      <c r="N747" s="3" t="str">
        <f>IF(ISBLANK('Monitor Data'!S747),"",IF('Monitor Data'!S747&gt;Statistics!N$6,"YES","NO"))</f>
        <v/>
      </c>
    </row>
    <row r="748" spans="1:14" x14ac:dyDescent="0.25">
      <c r="A748" s="8">
        <v>44943</v>
      </c>
      <c r="B748" s="3" t="str">
        <f>IF(ISBLANK('Monitor Data'!B748),"",IF('Monitor Data'!B748&gt;Statistics!B$6,"YES","NO"))</f>
        <v/>
      </c>
      <c r="C748" s="3" t="str">
        <f>IF(ISBLANK('Monitor Data'!D748),"",IF('Monitor Data'!D748&gt;Statistics!C$6,"YES","NO"))</f>
        <v/>
      </c>
      <c r="D748" s="3" t="str">
        <f>IF(ISBLANK('Monitor Data'!E748),"",IF('Monitor Data'!E748&gt;Statistics!D$6,"YES","NO"))</f>
        <v>NO</v>
      </c>
      <c r="E748" s="3" t="str">
        <f>IF(ISBLANK('Monitor Data'!G748),"",IF('Monitor Data'!G748&gt;Statistics!E$6,"YES","NO"))</f>
        <v>NO</v>
      </c>
      <c r="F748" s="3" t="str">
        <f>IF(ISBLANK('Monitor Data'!H748),"",IF('Monitor Data'!H748&gt;Statistics!F$6,"YES","NO"))</f>
        <v/>
      </c>
      <c r="G748" s="3" t="str">
        <f>IF(ISBLANK('Monitor Data'!J748),"",IF('Monitor Data'!J748&gt;Statistics!G$6,"YES","NO"))</f>
        <v/>
      </c>
      <c r="H748" s="3" t="str">
        <f>IF(ISBLANK('Monitor Data'!L748),"",IF('Monitor Data'!L748&gt;Statistics!H$6,"YES","NO"))</f>
        <v/>
      </c>
      <c r="I748" s="3" t="str">
        <f>IF(ISBLANK('Monitor Data'!M748),"",IF('Monitor Data'!M748&gt;Statistics!I$6,"YES","NO"))</f>
        <v>NO</v>
      </c>
      <c r="J748" s="3" t="str">
        <f>IF(ISBLANK('Monitor Data'!O748),"",IF('Monitor Data'!O748&gt;Statistics!J$6,"YES","NO"))</f>
        <v/>
      </c>
      <c r="K748" s="3" t="str">
        <f>IF(ISBLANK('Monitor Data'!P748),"",IF('Monitor Data'!P748&gt;Statistics!K$6,"YES","NO"))</f>
        <v>NO</v>
      </c>
      <c r="L748" s="3" t="str">
        <f>IF(ISBLANK('Monitor Data'!Q748),"",IF('Monitor Data'!Q748&gt;Statistics!L$6,"YES","NO"))</f>
        <v/>
      </c>
      <c r="M748" s="3" t="str">
        <f>IF(ISBLANK('Monitor Data'!R748),"",IF('Monitor Data'!R748&gt;Statistics!M$6,"YES","NO"))</f>
        <v/>
      </c>
      <c r="N748" s="3" t="str">
        <f>IF(ISBLANK('Monitor Data'!S748),"",IF('Monitor Data'!S748&gt;Statistics!N$6,"YES","NO"))</f>
        <v/>
      </c>
    </row>
    <row r="749" spans="1:14" x14ac:dyDescent="0.25">
      <c r="A749" s="8">
        <v>44944</v>
      </c>
      <c r="B749" s="3" t="str">
        <f>IF(ISBLANK('Monitor Data'!B749),"",IF('Monitor Data'!B749&gt;Statistics!B$6,"YES","NO"))</f>
        <v>NO</v>
      </c>
      <c r="C749" s="3" t="str">
        <f>IF(ISBLANK('Monitor Data'!D749),"",IF('Monitor Data'!D749&gt;Statistics!C$6,"YES","NO"))</f>
        <v>NO</v>
      </c>
      <c r="D749" s="3" t="str">
        <f>IF(ISBLANK('Monitor Data'!E749),"",IF('Monitor Data'!E749&gt;Statistics!D$6,"YES","NO"))</f>
        <v>NO</v>
      </c>
      <c r="E749" s="3" t="str">
        <f>IF(ISBLANK('Monitor Data'!G749),"",IF('Monitor Data'!G749&gt;Statistics!E$6,"YES","NO"))</f>
        <v>NO</v>
      </c>
      <c r="F749" s="3" t="str">
        <f>IF(ISBLANK('Monitor Data'!H749),"",IF('Monitor Data'!H749&gt;Statistics!F$6,"YES","NO"))</f>
        <v>NO</v>
      </c>
      <c r="G749" s="3" t="str">
        <f>IF(ISBLANK('Monitor Data'!J749),"",IF('Monitor Data'!J749&gt;Statistics!G$6,"YES","NO"))</f>
        <v>NO</v>
      </c>
      <c r="H749" s="3" t="str">
        <f>IF(ISBLANK('Monitor Data'!L749),"",IF('Monitor Data'!L749&gt;Statistics!H$6,"YES","NO"))</f>
        <v>NO</v>
      </c>
      <c r="I749" s="3" t="str">
        <f>IF(ISBLANK('Monitor Data'!M749),"",IF('Monitor Data'!M749&gt;Statistics!I$6,"YES","NO"))</f>
        <v>NO</v>
      </c>
      <c r="J749" s="3" t="str">
        <f>IF(ISBLANK('Monitor Data'!O749),"",IF('Monitor Data'!O749&gt;Statistics!J$6,"YES","NO"))</f>
        <v>NO</v>
      </c>
      <c r="K749" s="3" t="str">
        <f>IF(ISBLANK('Monitor Data'!P749),"",IF('Monitor Data'!P749&gt;Statistics!K$6,"YES","NO"))</f>
        <v>NO</v>
      </c>
      <c r="L749" s="3" t="str">
        <f>IF(ISBLANK('Monitor Data'!Q749),"",IF('Monitor Data'!Q749&gt;Statistics!L$6,"YES","NO"))</f>
        <v>NO</v>
      </c>
      <c r="M749" s="3" t="str">
        <f>IF(ISBLANK('Monitor Data'!R749),"",IF('Monitor Data'!R749&gt;Statistics!M$6,"YES","NO"))</f>
        <v>NO</v>
      </c>
      <c r="N749" s="3" t="str">
        <f>IF(ISBLANK('Monitor Data'!S749),"",IF('Monitor Data'!S749&gt;Statistics!N$6,"YES","NO"))</f>
        <v>NO</v>
      </c>
    </row>
    <row r="750" spans="1:14" x14ac:dyDescent="0.25">
      <c r="A750" s="8">
        <v>44945</v>
      </c>
      <c r="B750" s="3" t="str">
        <f>IF(ISBLANK('Monitor Data'!B750),"",IF('Monitor Data'!B750&gt;Statistics!B$6,"YES","NO"))</f>
        <v/>
      </c>
      <c r="C750" s="3" t="str">
        <f>IF(ISBLANK('Monitor Data'!D750),"",IF('Monitor Data'!D750&gt;Statistics!C$6,"YES","NO"))</f>
        <v/>
      </c>
      <c r="D750" s="3" t="str">
        <f>IF(ISBLANK('Monitor Data'!E750),"",IF('Monitor Data'!E750&gt;Statistics!D$6,"YES","NO"))</f>
        <v>NO</v>
      </c>
      <c r="E750" s="3" t="str">
        <f>IF(ISBLANK('Monitor Data'!G750),"",IF('Monitor Data'!G750&gt;Statistics!E$6,"YES","NO"))</f>
        <v>NO</v>
      </c>
      <c r="F750" s="3" t="str">
        <f>IF(ISBLANK('Monitor Data'!H750),"",IF('Monitor Data'!H750&gt;Statistics!F$6,"YES","NO"))</f>
        <v/>
      </c>
      <c r="G750" s="3" t="str">
        <f>IF(ISBLANK('Monitor Data'!J750),"",IF('Monitor Data'!J750&gt;Statistics!G$6,"YES","NO"))</f>
        <v/>
      </c>
      <c r="H750" s="3" t="str">
        <f>IF(ISBLANK('Monitor Data'!L750),"",IF('Monitor Data'!L750&gt;Statistics!H$6,"YES","NO"))</f>
        <v/>
      </c>
      <c r="I750" s="3" t="str">
        <f>IF(ISBLANK('Monitor Data'!M750),"",IF('Monitor Data'!M750&gt;Statistics!I$6,"YES","NO"))</f>
        <v>NO</v>
      </c>
      <c r="J750" s="3" t="str">
        <f>IF(ISBLANK('Monitor Data'!O750),"",IF('Monitor Data'!O750&gt;Statistics!J$6,"YES","NO"))</f>
        <v/>
      </c>
      <c r="K750" s="3" t="str">
        <f>IF(ISBLANK('Monitor Data'!P750),"",IF('Monitor Data'!P750&gt;Statistics!K$6,"YES","NO"))</f>
        <v>NO</v>
      </c>
      <c r="L750" s="3" t="str">
        <f>IF(ISBLANK('Monitor Data'!Q750),"",IF('Monitor Data'!Q750&gt;Statistics!L$6,"YES","NO"))</f>
        <v/>
      </c>
      <c r="M750" s="3" t="str">
        <f>IF(ISBLANK('Monitor Data'!R750),"",IF('Monitor Data'!R750&gt;Statistics!M$6,"YES","NO"))</f>
        <v/>
      </c>
      <c r="N750" s="3" t="str">
        <f>IF(ISBLANK('Monitor Data'!S750),"",IF('Monitor Data'!S750&gt;Statistics!N$6,"YES","NO"))</f>
        <v/>
      </c>
    </row>
    <row r="751" spans="1:14" x14ac:dyDescent="0.25">
      <c r="A751" s="8">
        <v>44946</v>
      </c>
      <c r="B751" s="3" t="str">
        <f>IF(ISBLANK('Monitor Data'!B751),"",IF('Monitor Data'!B751&gt;Statistics!B$6,"YES","NO"))</f>
        <v/>
      </c>
      <c r="C751" s="3" t="str">
        <f>IF(ISBLANK('Monitor Data'!D751),"",IF('Monitor Data'!D751&gt;Statistics!C$6,"YES","NO"))</f>
        <v/>
      </c>
      <c r="D751" s="3" t="str">
        <f>IF(ISBLANK('Monitor Data'!E751),"",IF('Monitor Data'!E751&gt;Statistics!D$6,"YES","NO"))</f>
        <v>NO</v>
      </c>
      <c r="E751" s="3" t="str">
        <f>IF(ISBLANK('Monitor Data'!G751),"",IF('Monitor Data'!G751&gt;Statistics!E$6,"YES","NO"))</f>
        <v>NO</v>
      </c>
      <c r="F751" s="3" t="str">
        <f>IF(ISBLANK('Monitor Data'!H751),"",IF('Monitor Data'!H751&gt;Statistics!F$6,"YES","NO"))</f>
        <v/>
      </c>
      <c r="G751" s="3" t="str">
        <f>IF(ISBLANK('Monitor Data'!J751),"",IF('Monitor Data'!J751&gt;Statistics!G$6,"YES","NO"))</f>
        <v/>
      </c>
      <c r="H751" s="3" t="str">
        <f>IF(ISBLANK('Monitor Data'!L751),"",IF('Monitor Data'!L751&gt;Statistics!H$6,"YES","NO"))</f>
        <v/>
      </c>
      <c r="I751" s="3" t="str">
        <f>IF(ISBLANK('Monitor Data'!M751),"",IF('Monitor Data'!M751&gt;Statistics!I$6,"YES","NO"))</f>
        <v>NO</v>
      </c>
      <c r="J751" s="3" t="str">
        <f>IF(ISBLANK('Monitor Data'!O751),"",IF('Monitor Data'!O751&gt;Statistics!J$6,"YES","NO"))</f>
        <v/>
      </c>
      <c r="K751" s="3" t="str">
        <f>IF(ISBLANK('Monitor Data'!P751),"",IF('Monitor Data'!P751&gt;Statistics!K$6,"YES","NO"))</f>
        <v>NO</v>
      </c>
      <c r="L751" s="3" t="str">
        <f>IF(ISBLANK('Monitor Data'!Q751),"",IF('Monitor Data'!Q751&gt;Statistics!L$6,"YES","NO"))</f>
        <v/>
      </c>
      <c r="M751" s="3" t="str">
        <f>IF(ISBLANK('Monitor Data'!R751),"",IF('Monitor Data'!R751&gt;Statistics!M$6,"YES","NO"))</f>
        <v/>
      </c>
      <c r="N751" s="3" t="str">
        <f>IF(ISBLANK('Monitor Data'!S751),"",IF('Monitor Data'!S751&gt;Statistics!N$6,"YES","NO"))</f>
        <v/>
      </c>
    </row>
    <row r="752" spans="1:14" x14ac:dyDescent="0.25">
      <c r="A752" s="8">
        <v>44947</v>
      </c>
      <c r="B752" s="3" t="str">
        <f>IF(ISBLANK('Monitor Data'!B752),"",IF('Monitor Data'!B752&gt;Statistics!B$6,"YES","NO"))</f>
        <v>NO</v>
      </c>
      <c r="C752" s="3" t="str">
        <f>IF(ISBLANK('Monitor Data'!D752),"",IF('Monitor Data'!D752&gt;Statistics!C$6,"YES","NO"))</f>
        <v>NO</v>
      </c>
      <c r="D752" s="3" t="str">
        <f>IF(ISBLANK('Monitor Data'!E752),"",IF('Monitor Data'!E752&gt;Statistics!D$6,"YES","NO"))</f>
        <v>NO</v>
      </c>
      <c r="E752" s="3" t="str">
        <f>IF(ISBLANK('Monitor Data'!G752),"",IF('Monitor Data'!G752&gt;Statistics!E$6,"YES","NO"))</f>
        <v>NO</v>
      </c>
      <c r="F752" s="3" t="str">
        <f>IF(ISBLANK('Monitor Data'!H752),"",IF('Monitor Data'!H752&gt;Statistics!F$6,"YES","NO"))</f>
        <v>YES</v>
      </c>
      <c r="G752" s="3" t="str">
        <f>IF(ISBLANK('Monitor Data'!J752),"",IF('Monitor Data'!J752&gt;Statistics!G$6,"YES","NO"))</f>
        <v>NO</v>
      </c>
      <c r="H752" s="3" t="str">
        <f>IF(ISBLANK('Monitor Data'!L752),"",IF('Monitor Data'!L752&gt;Statistics!H$6,"YES","NO"))</f>
        <v>NO</v>
      </c>
      <c r="I752" s="3" t="str">
        <f>IF(ISBLANK('Monitor Data'!M752),"",IF('Monitor Data'!M752&gt;Statistics!I$6,"YES","NO"))</f>
        <v>YES</v>
      </c>
      <c r="J752" s="3" t="str">
        <f>IF(ISBLANK('Monitor Data'!O752),"",IF('Monitor Data'!O752&gt;Statistics!J$6,"YES","NO"))</f>
        <v>YES</v>
      </c>
      <c r="K752" s="3" t="str">
        <f>IF(ISBLANK('Monitor Data'!P752),"",IF('Monitor Data'!P752&gt;Statistics!K$6,"YES","NO"))</f>
        <v>NO</v>
      </c>
      <c r="L752" s="3" t="str">
        <f>IF(ISBLANK('Monitor Data'!Q752),"",IF('Monitor Data'!Q752&gt;Statistics!L$6,"YES","NO"))</f>
        <v>NO</v>
      </c>
      <c r="M752" s="3" t="str">
        <f>IF(ISBLANK('Monitor Data'!R752),"",IF('Monitor Data'!R752&gt;Statistics!M$6,"YES","NO"))</f>
        <v>NO</v>
      </c>
      <c r="N752" s="3" t="str">
        <f>IF(ISBLANK('Monitor Data'!S752),"",IF('Monitor Data'!S752&gt;Statistics!N$6,"YES","NO"))</f>
        <v>YES</v>
      </c>
    </row>
    <row r="753" spans="1:14" x14ac:dyDescent="0.25">
      <c r="A753" s="8">
        <v>44948</v>
      </c>
      <c r="B753" s="3" t="str">
        <f>IF(ISBLANK('Monitor Data'!B753),"",IF('Monitor Data'!B753&gt;Statistics!B$6,"YES","NO"))</f>
        <v/>
      </c>
      <c r="C753" s="3" t="str">
        <f>IF(ISBLANK('Monitor Data'!D753),"",IF('Monitor Data'!D753&gt;Statistics!C$6,"YES","NO"))</f>
        <v/>
      </c>
      <c r="D753" s="3" t="str">
        <f>IF(ISBLANK('Monitor Data'!E753),"",IF('Monitor Data'!E753&gt;Statistics!D$6,"YES","NO"))</f>
        <v>NO</v>
      </c>
      <c r="E753" s="3" t="str">
        <f>IF(ISBLANK('Monitor Data'!G753),"",IF('Monitor Data'!G753&gt;Statistics!E$6,"YES","NO"))</f>
        <v>NO</v>
      </c>
      <c r="F753" s="3" t="str">
        <f>IF(ISBLANK('Monitor Data'!H753),"",IF('Monitor Data'!H753&gt;Statistics!F$6,"YES","NO"))</f>
        <v/>
      </c>
      <c r="G753" s="3" t="str">
        <f>IF(ISBLANK('Monitor Data'!J753),"",IF('Monitor Data'!J753&gt;Statistics!G$6,"YES","NO"))</f>
        <v/>
      </c>
      <c r="H753" s="3" t="str">
        <f>IF(ISBLANK('Monitor Data'!L753),"",IF('Monitor Data'!L753&gt;Statistics!H$6,"YES","NO"))</f>
        <v/>
      </c>
      <c r="I753" s="3" t="str">
        <f>IF(ISBLANK('Monitor Data'!M753),"",IF('Monitor Data'!M753&gt;Statistics!I$6,"YES","NO"))</f>
        <v>NO</v>
      </c>
      <c r="J753" s="3" t="str">
        <f>IF(ISBLANK('Monitor Data'!O753),"",IF('Monitor Data'!O753&gt;Statistics!J$6,"YES","NO"))</f>
        <v/>
      </c>
      <c r="K753" s="3" t="str">
        <f>IF(ISBLANK('Monitor Data'!P753),"",IF('Monitor Data'!P753&gt;Statistics!K$6,"YES","NO"))</f>
        <v>NO</v>
      </c>
      <c r="L753" s="3" t="str">
        <f>IF(ISBLANK('Monitor Data'!Q753),"",IF('Monitor Data'!Q753&gt;Statistics!L$6,"YES","NO"))</f>
        <v/>
      </c>
      <c r="M753" s="3" t="str">
        <f>IF(ISBLANK('Monitor Data'!R753),"",IF('Monitor Data'!R753&gt;Statistics!M$6,"YES","NO"))</f>
        <v/>
      </c>
      <c r="N753" s="3" t="str">
        <f>IF(ISBLANK('Monitor Data'!S753),"",IF('Monitor Data'!S753&gt;Statistics!N$6,"YES","NO"))</f>
        <v/>
      </c>
    </row>
    <row r="754" spans="1:14" x14ac:dyDescent="0.25">
      <c r="A754" s="8">
        <v>44949</v>
      </c>
      <c r="B754" s="3" t="str">
        <f>IF(ISBLANK('Monitor Data'!B754),"",IF('Monitor Data'!B754&gt;Statistics!B$6,"YES","NO"))</f>
        <v/>
      </c>
      <c r="C754" s="3" t="str">
        <f>IF(ISBLANK('Monitor Data'!D754),"",IF('Monitor Data'!D754&gt;Statistics!C$6,"YES","NO"))</f>
        <v/>
      </c>
      <c r="D754" s="3" t="str">
        <f>IF(ISBLANK('Monitor Data'!E754),"",IF('Monitor Data'!E754&gt;Statistics!D$6,"YES","NO"))</f>
        <v>NO</v>
      </c>
      <c r="E754" s="3" t="str">
        <f>IF(ISBLANK('Monitor Data'!G754),"",IF('Monitor Data'!G754&gt;Statistics!E$6,"YES","NO"))</f>
        <v>NO</v>
      </c>
      <c r="F754" s="3" t="str">
        <f>IF(ISBLANK('Monitor Data'!H754),"",IF('Monitor Data'!H754&gt;Statistics!F$6,"YES","NO"))</f>
        <v/>
      </c>
      <c r="G754" s="3" t="str">
        <f>IF(ISBLANK('Monitor Data'!J754),"",IF('Monitor Data'!J754&gt;Statistics!G$6,"YES","NO"))</f>
        <v/>
      </c>
      <c r="H754" s="3" t="str">
        <f>IF(ISBLANK('Monitor Data'!L754),"",IF('Monitor Data'!L754&gt;Statistics!H$6,"YES","NO"))</f>
        <v/>
      </c>
      <c r="I754" s="3" t="str">
        <f>IF(ISBLANK('Monitor Data'!M754),"",IF('Monitor Data'!M754&gt;Statistics!I$6,"YES","NO"))</f>
        <v>YES</v>
      </c>
      <c r="J754" s="3" t="str">
        <f>IF(ISBLANK('Monitor Data'!O754),"",IF('Monitor Data'!O754&gt;Statistics!J$6,"YES","NO"))</f>
        <v/>
      </c>
      <c r="K754" s="3" t="str">
        <f>IF(ISBLANK('Monitor Data'!P754),"",IF('Monitor Data'!P754&gt;Statistics!K$6,"YES","NO"))</f>
        <v>NO</v>
      </c>
      <c r="L754" s="3" t="str">
        <f>IF(ISBLANK('Monitor Data'!Q754),"",IF('Monitor Data'!Q754&gt;Statistics!L$6,"YES","NO"))</f>
        <v/>
      </c>
      <c r="M754" s="3" t="str">
        <f>IF(ISBLANK('Monitor Data'!R754),"",IF('Monitor Data'!R754&gt;Statistics!M$6,"YES","NO"))</f>
        <v/>
      </c>
      <c r="N754" s="3" t="str">
        <f>IF(ISBLANK('Monitor Data'!S754),"",IF('Monitor Data'!S754&gt;Statistics!N$6,"YES","NO"))</f>
        <v/>
      </c>
    </row>
    <row r="755" spans="1:14" x14ac:dyDescent="0.25">
      <c r="A755" s="8">
        <v>44950</v>
      </c>
      <c r="B755" s="3" t="str">
        <f>IF(ISBLANK('Monitor Data'!B755),"",IF('Monitor Data'!B755&gt;Statistics!B$6,"YES","NO"))</f>
        <v>NO</v>
      </c>
      <c r="C755" s="3" t="str">
        <f>IF(ISBLANK('Monitor Data'!D755),"",IF('Monitor Data'!D755&gt;Statistics!C$6,"YES","NO"))</f>
        <v>NO</v>
      </c>
      <c r="D755" s="3" t="str">
        <f>IF(ISBLANK('Monitor Data'!E755),"",IF('Monitor Data'!E755&gt;Statistics!D$6,"YES","NO"))</f>
        <v>NO</v>
      </c>
      <c r="E755" s="3" t="str">
        <f>IF(ISBLANK('Monitor Data'!G755),"",IF('Monitor Data'!G755&gt;Statistics!E$6,"YES","NO"))</f>
        <v>NO</v>
      </c>
      <c r="F755" s="3" t="str">
        <f>IF(ISBLANK('Monitor Data'!H755),"",IF('Monitor Data'!H755&gt;Statistics!F$6,"YES","NO"))</f>
        <v>YES</v>
      </c>
      <c r="G755" s="3" t="str">
        <f>IF(ISBLANK('Monitor Data'!J755),"",IF('Monitor Data'!J755&gt;Statistics!G$6,"YES","NO"))</f>
        <v>NO</v>
      </c>
      <c r="H755" s="3" t="str">
        <f>IF(ISBLANK('Monitor Data'!L755),"",IF('Monitor Data'!L755&gt;Statistics!H$6,"YES","NO"))</f>
        <v>NO</v>
      </c>
      <c r="I755" s="3" t="str">
        <f>IF(ISBLANK('Monitor Data'!M755),"",IF('Monitor Data'!M755&gt;Statistics!I$6,"YES","NO"))</f>
        <v>YES</v>
      </c>
      <c r="J755" s="3" t="str">
        <f>IF(ISBLANK('Monitor Data'!O755),"",IF('Monitor Data'!O755&gt;Statistics!J$6,"YES","NO"))</f>
        <v>NO</v>
      </c>
      <c r="K755" s="3" t="str">
        <f>IF(ISBLANK('Monitor Data'!P755),"",IF('Monitor Data'!P755&gt;Statistics!K$6,"YES","NO"))</f>
        <v>NO</v>
      </c>
      <c r="L755" s="3" t="str">
        <f>IF(ISBLANK('Monitor Data'!Q755),"",IF('Monitor Data'!Q755&gt;Statistics!L$6,"YES","NO"))</f>
        <v>NO</v>
      </c>
      <c r="M755" s="3" t="str">
        <f>IF(ISBLANK('Monitor Data'!R755),"",IF('Monitor Data'!R755&gt;Statistics!M$6,"YES","NO"))</f>
        <v>YES</v>
      </c>
      <c r="N755" s="3" t="str">
        <f>IF(ISBLANK('Monitor Data'!S755),"",IF('Monitor Data'!S755&gt;Statistics!N$6,"YES","NO"))</f>
        <v>NO</v>
      </c>
    </row>
    <row r="756" spans="1:14" x14ac:dyDescent="0.25">
      <c r="A756" s="8">
        <v>44951</v>
      </c>
      <c r="B756" s="3" t="str">
        <f>IF(ISBLANK('Monitor Data'!B756),"",IF('Monitor Data'!B756&gt;Statistics!B$6,"YES","NO"))</f>
        <v/>
      </c>
      <c r="C756" s="3" t="str">
        <f>IF(ISBLANK('Monitor Data'!D756),"",IF('Monitor Data'!D756&gt;Statistics!C$6,"YES","NO"))</f>
        <v/>
      </c>
      <c r="D756" s="3" t="str">
        <f>IF(ISBLANK('Monitor Data'!E756),"",IF('Monitor Data'!E756&gt;Statistics!D$6,"YES","NO"))</f>
        <v>NO</v>
      </c>
      <c r="E756" s="3" t="str">
        <f>IF(ISBLANK('Monitor Data'!G756),"",IF('Monitor Data'!G756&gt;Statistics!E$6,"YES","NO"))</f>
        <v>NO</v>
      </c>
      <c r="F756" s="3" t="str">
        <f>IF(ISBLANK('Monitor Data'!H756),"",IF('Monitor Data'!H756&gt;Statistics!F$6,"YES","NO"))</f>
        <v/>
      </c>
      <c r="G756" s="3" t="str">
        <f>IF(ISBLANK('Monitor Data'!J756),"",IF('Monitor Data'!J756&gt;Statistics!G$6,"YES","NO"))</f>
        <v/>
      </c>
      <c r="H756" s="3" t="str">
        <f>IF(ISBLANK('Monitor Data'!L756),"",IF('Monitor Data'!L756&gt;Statistics!H$6,"YES","NO"))</f>
        <v/>
      </c>
      <c r="I756" s="3" t="str">
        <f>IF(ISBLANK('Monitor Data'!M756),"",IF('Monitor Data'!M756&gt;Statistics!I$6,"YES","NO"))</f>
        <v>NO</v>
      </c>
      <c r="J756" s="3" t="str">
        <f>IF(ISBLANK('Monitor Data'!O756),"",IF('Monitor Data'!O756&gt;Statistics!J$6,"YES","NO"))</f>
        <v/>
      </c>
      <c r="K756" s="3" t="str">
        <f>IF(ISBLANK('Monitor Data'!P756),"",IF('Monitor Data'!P756&gt;Statistics!K$6,"YES","NO"))</f>
        <v>NO</v>
      </c>
      <c r="L756" s="3" t="str">
        <f>IF(ISBLANK('Monitor Data'!Q756),"",IF('Monitor Data'!Q756&gt;Statistics!L$6,"YES","NO"))</f>
        <v/>
      </c>
      <c r="M756" s="3" t="str">
        <f>IF(ISBLANK('Monitor Data'!R756),"",IF('Monitor Data'!R756&gt;Statistics!M$6,"YES","NO"))</f>
        <v/>
      </c>
      <c r="N756" s="3" t="str">
        <f>IF(ISBLANK('Monitor Data'!S756),"",IF('Monitor Data'!S756&gt;Statistics!N$6,"YES","NO"))</f>
        <v/>
      </c>
    </row>
    <row r="757" spans="1:14" x14ac:dyDescent="0.25">
      <c r="A757" s="8">
        <v>44952</v>
      </c>
      <c r="B757" s="3" t="str">
        <f>IF(ISBLANK('Monitor Data'!B757),"",IF('Monitor Data'!B757&gt;Statistics!B$6,"YES","NO"))</f>
        <v/>
      </c>
      <c r="C757" s="3" t="str">
        <f>IF(ISBLANK('Monitor Data'!D757),"",IF('Monitor Data'!D757&gt;Statistics!C$6,"YES","NO"))</f>
        <v/>
      </c>
      <c r="D757" s="3" t="str">
        <f>IF(ISBLANK('Monitor Data'!E757),"",IF('Monitor Data'!E757&gt;Statistics!D$6,"YES","NO"))</f>
        <v>NO</v>
      </c>
      <c r="E757" s="3" t="str">
        <f>IF(ISBLANK('Monitor Data'!G757),"",IF('Monitor Data'!G757&gt;Statistics!E$6,"YES","NO"))</f>
        <v>NO</v>
      </c>
      <c r="F757" s="3" t="str">
        <f>IF(ISBLANK('Monitor Data'!H757),"",IF('Monitor Data'!H757&gt;Statistics!F$6,"YES","NO"))</f>
        <v/>
      </c>
      <c r="G757" s="3" t="str">
        <f>IF(ISBLANK('Monitor Data'!J757),"",IF('Monitor Data'!J757&gt;Statistics!G$6,"YES","NO"))</f>
        <v/>
      </c>
      <c r="H757" s="3" t="str">
        <f>IF(ISBLANK('Monitor Data'!L757),"",IF('Monitor Data'!L757&gt;Statistics!H$6,"YES","NO"))</f>
        <v/>
      </c>
      <c r="I757" s="3" t="str">
        <f>IF(ISBLANK('Monitor Data'!M757),"",IF('Monitor Data'!M757&gt;Statistics!I$6,"YES","NO"))</f>
        <v>NO</v>
      </c>
      <c r="J757" s="3" t="str">
        <f>IF(ISBLANK('Monitor Data'!O757),"",IF('Monitor Data'!O757&gt;Statistics!J$6,"YES","NO"))</f>
        <v/>
      </c>
      <c r="K757" s="3" t="str">
        <f>IF(ISBLANK('Monitor Data'!P757),"",IF('Monitor Data'!P757&gt;Statistics!K$6,"YES","NO"))</f>
        <v>NO</v>
      </c>
      <c r="L757" s="3" t="str">
        <f>IF(ISBLANK('Monitor Data'!Q757),"",IF('Monitor Data'!Q757&gt;Statistics!L$6,"YES","NO"))</f>
        <v/>
      </c>
      <c r="M757" s="3" t="str">
        <f>IF(ISBLANK('Monitor Data'!R757),"",IF('Monitor Data'!R757&gt;Statistics!M$6,"YES","NO"))</f>
        <v/>
      </c>
      <c r="N757" s="3" t="str">
        <f>IF(ISBLANK('Monitor Data'!S757),"",IF('Monitor Data'!S757&gt;Statistics!N$6,"YES","NO"))</f>
        <v/>
      </c>
    </row>
    <row r="758" spans="1:14" x14ac:dyDescent="0.25">
      <c r="A758" s="8">
        <v>44953</v>
      </c>
      <c r="B758" s="3" t="str">
        <f>IF(ISBLANK('Monitor Data'!B758),"",IF('Monitor Data'!B758&gt;Statistics!B$6,"YES","NO"))</f>
        <v>NO</v>
      </c>
      <c r="C758" s="3" t="str">
        <f>IF(ISBLANK('Monitor Data'!D758),"",IF('Monitor Data'!D758&gt;Statistics!C$6,"YES","NO"))</f>
        <v>NO</v>
      </c>
      <c r="D758" s="3" t="str">
        <f>IF(ISBLANK('Monitor Data'!E758),"",IF('Monitor Data'!E758&gt;Statistics!D$6,"YES","NO"))</f>
        <v>NO</v>
      </c>
      <c r="E758" s="3" t="str">
        <f>IF(ISBLANK('Monitor Data'!G758),"",IF('Monitor Data'!G758&gt;Statistics!E$6,"YES","NO"))</f>
        <v>NO</v>
      </c>
      <c r="F758" s="3" t="str">
        <f>IF(ISBLANK('Monitor Data'!H758),"",IF('Monitor Data'!H758&gt;Statistics!F$6,"YES","NO"))</f>
        <v/>
      </c>
      <c r="G758" s="3" t="str">
        <f>IF(ISBLANK('Monitor Data'!J758),"",IF('Monitor Data'!J758&gt;Statistics!G$6,"YES","NO"))</f>
        <v>NO</v>
      </c>
      <c r="H758" s="3" t="str">
        <f>IF(ISBLANK('Monitor Data'!L758),"",IF('Monitor Data'!L758&gt;Statistics!H$6,"YES","NO"))</f>
        <v>NO</v>
      </c>
      <c r="I758" s="3" t="str">
        <f>IF(ISBLANK('Monitor Data'!M758),"",IF('Monitor Data'!M758&gt;Statistics!I$6,"YES","NO"))</f>
        <v>NO</v>
      </c>
      <c r="J758" s="3" t="str">
        <f>IF(ISBLANK('Monitor Data'!O758),"",IF('Monitor Data'!O758&gt;Statistics!J$6,"YES","NO"))</f>
        <v>NO</v>
      </c>
      <c r="K758" s="3" t="str">
        <f>IF(ISBLANK('Monitor Data'!P758),"",IF('Monitor Data'!P758&gt;Statistics!K$6,"YES","NO"))</f>
        <v>NO</v>
      </c>
      <c r="L758" s="3" t="str">
        <f>IF(ISBLANK('Monitor Data'!Q758),"",IF('Monitor Data'!Q758&gt;Statistics!L$6,"YES","NO"))</f>
        <v>NO</v>
      </c>
      <c r="M758" s="3" t="str">
        <f>IF(ISBLANK('Monitor Data'!R758),"",IF('Monitor Data'!R758&gt;Statistics!M$6,"YES","NO"))</f>
        <v>NO</v>
      </c>
      <c r="N758" s="3" t="str">
        <f>IF(ISBLANK('Monitor Data'!S758),"",IF('Monitor Data'!S758&gt;Statistics!N$6,"YES","NO"))</f>
        <v>NO</v>
      </c>
    </row>
    <row r="759" spans="1:14" x14ac:dyDescent="0.25">
      <c r="A759" s="8">
        <v>44954</v>
      </c>
      <c r="B759" s="3" t="str">
        <f>IF(ISBLANK('Monitor Data'!B759),"",IF('Monitor Data'!B759&gt;Statistics!B$6,"YES","NO"))</f>
        <v/>
      </c>
      <c r="C759" s="3" t="str">
        <f>IF(ISBLANK('Monitor Data'!D759),"",IF('Monitor Data'!D759&gt;Statistics!C$6,"YES","NO"))</f>
        <v/>
      </c>
      <c r="D759" s="3" t="str">
        <f>IF(ISBLANK('Monitor Data'!E759),"",IF('Monitor Data'!E759&gt;Statistics!D$6,"YES","NO"))</f>
        <v>NO</v>
      </c>
      <c r="E759" s="3" t="str">
        <f>IF(ISBLANK('Monitor Data'!G759),"",IF('Monitor Data'!G759&gt;Statistics!E$6,"YES","NO"))</f>
        <v>NO</v>
      </c>
      <c r="F759" s="3" t="str">
        <f>IF(ISBLANK('Monitor Data'!H759),"",IF('Monitor Data'!H759&gt;Statistics!F$6,"YES","NO"))</f>
        <v/>
      </c>
      <c r="G759" s="3" t="str">
        <f>IF(ISBLANK('Monitor Data'!J759),"",IF('Monitor Data'!J759&gt;Statistics!G$6,"YES","NO"))</f>
        <v/>
      </c>
      <c r="H759" s="3" t="str">
        <f>IF(ISBLANK('Monitor Data'!L759),"",IF('Monitor Data'!L759&gt;Statistics!H$6,"YES","NO"))</f>
        <v/>
      </c>
      <c r="I759" s="3" t="str">
        <f>IF(ISBLANK('Monitor Data'!M759),"",IF('Monitor Data'!M759&gt;Statistics!I$6,"YES","NO"))</f>
        <v>NO</v>
      </c>
      <c r="J759" s="3" t="str">
        <f>IF(ISBLANK('Monitor Data'!O759),"",IF('Monitor Data'!O759&gt;Statistics!J$6,"YES","NO"))</f>
        <v/>
      </c>
      <c r="K759" s="3" t="str">
        <f>IF(ISBLANK('Monitor Data'!P759),"",IF('Monitor Data'!P759&gt;Statistics!K$6,"YES","NO"))</f>
        <v>NO</v>
      </c>
      <c r="L759" s="3" t="str">
        <f>IF(ISBLANK('Monitor Data'!Q759),"",IF('Monitor Data'!Q759&gt;Statistics!L$6,"YES","NO"))</f>
        <v/>
      </c>
      <c r="M759" s="3" t="str">
        <f>IF(ISBLANK('Monitor Data'!R759),"",IF('Monitor Data'!R759&gt;Statistics!M$6,"YES","NO"))</f>
        <v/>
      </c>
      <c r="N759" s="3" t="str">
        <f>IF(ISBLANK('Monitor Data'!S759),"",IF('Monitor Data'!S759&gt;Statistics!N$6,"YES","NO"))</f>
        <v/>
      </c>
    </row>
    <row r="760" spans="1:14" x14ac:dyDescent="0.25">
      <c r="A760" s="8">
        <v>44955</v>
      </c>
      <c r="B760" s="3" t="str">
        <f>IF(ISBLANK('Monitor Data'!B760),"",IF('Monitor Data'!B760&gt;Statistics!B$6,"YES","NO"))</f>
        <v/>
      </c>
      <c r="C760" s="3" t="str">
        <f>IF(ISBLANK('Monitor Data'!D760),"",IF('Monitor Data'!D760&gt;Statistics!C$6,"YES","NO"))</f>
        <v/>
      </c>
      <c r="D760" s="3" t="str">
        <f>IF(ISBLANK('Monitor Data'!E760),"",IF('Monitor Data'!E760&gt;Statistics!D$6,"YES","NO"))</f>
        <v>NO</v>
      </c>
      <c r="E760" s="3" t="str">
        <f>IF(ISBLANK('Monitor Data'!G760),"",IF('Monitor Data'!G760&gt;Statistics!E$6,"YES","NO"))</f>
        <v>NO</v>
      </c>
      <c r="F760" s="3" t="str">
        <f>IF(ISBLANK('Monitor Data'!H760),"",IF('Monitor Data'!H760&gt;Statistics!F$6,"YES","NO"))</f>
        <v/>
      </c>
      <c r="G760" s="3" t="str">
        <f>IF(ISBLANK('Monitor Data'!J760),"",IF('Monitor Data'!J760&gt;Statistics!G$6,"YES","NO"))</f>
        <v/>
      </c>
      <c r="H760" s="3" t="str">
        <f>IF(ISBLANK('Monitor Data'!L760),"",IF('Monitor Data'!L760&gt;Statistics!H$6,"YES","NO"))</f>
        <v/>
      </c>
      <c r="I760" s="3" t="str">
        <f>IF(ISBLANK('Monitor Data'!M760),"",IF('Monitor Data'!M760&gt;Statistics!I$6,"YES","NO"))</f>
        <v>NO</v>
      </c>
      <c r="J760" s="3" t="str">
        <f>IF(ISBLANK('Monitor Data'!O760),"",IF('Monitor Data'!O760&gt;Statistics!J$6,"YES","NO"))</f>
        <v/>
      </c>
      <c r="K760" s="3" t="str">
        <f>IF(ISBLANK('Monitor Data'!P760),"",IF('Monitor Data'!P760&gt;Statistics!K$6,"YES","NO"))</f>
        <v>NO</v>
      </c>
      <c r="L760" s="3" t="str">
        <f>IF(ISBLANK('Monitor Data'!Q760),"",IF('Monitor Data'!Q760&gt;Statistics!L$6,"YES","NO"))</f>
        <v/>
      </c>
      <c r="M760" s="3" t="str">
        <f>IF(ISBLANK('Monitor Data'!R760),"",IF('Monitor Data'!R760&gt;Statistics!M$6,"YES","NO"))</f>
        <v/>
      </c>
      <c r="N760" s="3" t="str">
        <f>IF(ISBLANK('Monitor Data'!S760),"",IF('Monitor Data'!S760&gt;Statistics!N$6,"YES","NO"))</f>
        <v/>
      </c>
    </row>
    <row r="761" spans="1:14" x14ac:dyDescent="0.25">
      <c r="A761" s="8">
        <v>44956</v>
      </c>
      <c r="B761" s="3" t="str">
        <f>IF(ISBLANK('Monitor Data'!B761),"",IF('Monitor Data'!B761&gt;Statistics!B$6,"YES","NO"))</f>
        <v>NO</v>
      </c>
      <c r="C761" s="3" t="str">
        <f>IF(ISBLANK('Monitor Data'!D761),"",IF('Monitor Data'!D761&gt;Statistics!C$6,"YES","NO"))</f>
        <v>NO</v>
      </c>
      <c r="D761" s="3" t="str">
        <f>IF(ISBLANK('Monitor Data'!E761),"",IF('Monitor Data'!E761&gt;Statistics!D$6,"YES","NO"))</f>
        <v>NO</v>
      </c>
      <c r="E761" s="3" t="str">
        <f>IF(ISBLANK('Monitor Data'!G761),"",IF('Monitor Data'!G761&gt;Statistics!E$6,"YES","NO"))</f>
        <v>NO</v>
      </c>
      <c r="F761" s="3" t="str">
        <f>IF(ISBLANK('Monitor Data'!H761),"",IF('Monitor Data'!H761&gt;Statistics!F$6,"YES","NO"))</f>
        <v/>
      </c>
      <c r="G761" s="3" t="str">
        <f>IF(ISBLANK('Monitor Data'!J761),"",IF('Monitor Data'!J761&gt;Statistics!G$6,"YES","NO"))</f>
        <v>NO</v>
      </c>
      <c r="H761" s="3" t="str">
        <f>IF(ISBLANK('Monitor Data'!L761),"",IF('Monitor Data'!L761&gt;Statistics!H$6,"YES","NO"))</f>
        <v>NO</v>
      </c>
      <c r="I761" s="3" t="str">
        <f>IF(ISBLANK('Monitor Data'!M761),"",IF('Monitor Data'!M761&gt;Statistics!I$6,"YES","NO"))</f>
        <v>NO</v>
      </c>
      <c r="J761" s="3" t="str">
        <f>IF(ISBLANK('Monitor Data'!O761),"",IF('Monitor Data'!O761&gt;Statistics!J$6,"YES","NO"))</f>
        <v>NO</v>
      </c>
      <c r="K761" s="3" t="str">
        <f>IF(ISBLANK('Monitor Data'!P761),"",IF('Monitor Data'!P761&gt;Statistics!K$6,"YES","NO"))</f>
        <v>NO</v>
      </c>
      <c r="L761" s="3" t="str">
        <f>IF(ISBLANK('Monitor Data'!Q761),"",IF('Monitor Data'!Q761&gt;Statistics!L$6,"YES","NO"))</f>
        <v>NO</v>
      </c>
      <c r="M761" s="3" t="str">
        <f>IF(ISBLANK('Monitor Data'!R761),"",IF('Monitor Data'!R761&gt;Statistics!M$6,"YES","NO"))</f>
        <v>NO</v>
      </c>
      <c r="N761" s="3" t="str">
        <f>IF(ISBLANK('Monitor Data'!S761),"",IF('Monitor Data'!S761&gt;Statistics!N$6,"YES","NO"))</f>
        <v>NO</v>
      </c>
    </row>
    <row r="762" spans="1:14" x14ac:dyDescent="0.25">
      <c r="A762" s="8">
        <v>44957</v>
      </c>
      <c r="B762" s="3" t="str">
        <f>IF(ISBLANK('Monitor Data'!B762),"",IF('Monitor Data'!B762&gt;Statistics!B$6,"YES","NO"))</f>
        <v/>
      </c>
      <c r="C762" s="3" t="str">
        <f>IF(ISBLANK('Monitor Data'!D762),"",IF('Monitor Data'!D762&gt;Statistics!C$6,"YES","NO"))</f>
        <v/>
      </c>
      <c r="D762" s="3" t="str">
        <f>IF(ISBLANK('Monitor Data'!E762),"",IF('Monitor Data'!E762&gt;Statistics!D$6,"YES","NO"))</f>
        <v>NO</v>
      </c>
      <c r="E762" s="3" t="str">
        <f>IF(ISBLANK('Monitor Data'!G762),"",IF('Monitor Data'!G762&gt;Statistics!E$6,"YES","NO"))</f>
        <v>NO</v>
      </c>
      <c r="F762" s="3" t="str">
        <f>IF(ISBLANK('Monitor Data'!H762),"",IF('Monitor Data'!H762&gt;Statistics!F$6,"YES","NO"))</f>
        <v>NO</v>
      </c>
      <c r="G762" s="3" t="str">
        <f>IF(ISBLANK('Monitor Data'!J762),"",IF('Monitor Data'!J762&gt;Statistics!G$6,"YES","NO"))</f>
        <v/>
      </c>
      <c r="H762" s="3" t="str">
        <f>IF(ISBLANK('Monitor Data'!L762),"",IF('Monitor Data'!L762&gt;Statistics!H$6,"YES","NO"))</f>
        <v/>
      </c>
      <c r="I762" s="3" t="str">
        <f>IF(ISBLANK('Monitor Data'!M762),"",IF('Monitor Data'!M762&gt;Statistics!I$6,"YES","NO"))</f>
        <v>NO</v>
      </c>
      <c r="J762" s="3" t="str">
        <f>IF(ISBLANK('Monitor Data'!O762),"",IF('Monitor Data'!O762&gt;Statistics!J$6,"YES","NO"))</f>
        <v/>
      </c>
      <c r="K762" s="3" t="str">
        <f>IF(ISBLANK('Monitor Data'!P762),"",IF('Monitor Data'!P762&gt;Statistics!K$6,"YES","NO"))</f>
        <v>NO</v>
      </c>
      <c r="L762" s="3" t="str">
        <f>IF(ISBLANK('Monitor Data'!Q762),"",IF('Monitor Data'!Q762&gt;Statistics!L$6,"YES","NO"))</f>
        <v/>
      </c>
      <c r="M762" s="3" t="str">
        <f>IF(ISBLANK('Monitor Data'!R762),"",IF('Monitor Data'!R762&gt;Statistics!M$6,"YES","NO"))</f>
        <v/>
      </c>
      <c r="N762" s="3" t="str">
        <f>IF(ISBLANK('Monitor Data'!S762),"",IF('Monitor Data'!S762&gt;Statistics!N$6,"YES","NO"))</f>
        <v/>
      </c>
    </row>
    <row r="763" spans="1:14" x14ac:dyDescent="0.25">
      <c r="A763" s="8">
        <v>44958</v>
      </c>
      <c r="B763" s="3" t="str">
        <f>IF(ISBLANK('Monitor Data'!B763),"",IF('Monitor Data'!B763&gt;Statistics!B$6,"YES","NO"))</f>
        <v/>
      </c>
      <c r="C763" s="3" t="str">
        <f>IF(ISBLANK('Monitor Data'!D763),"",IF('Monitor Data'!D763&gt;Statistics!C$6,"YES","NO"))</f>
        <v/>
      </c>
      <c r="D763" s="3" t="str">
        <f>IF(ISBLANK('Monitor Data'!E763),"",IF('Monitor Data'!E763&gt;Statistics!D$6,"YES","NO"))</f>
        <v>NO</v>
      </c>
      <c r="E763" s="3" t="str">
        <f>IF(ISBLANK('Monitor Data'!G763),"",IF('Monitor Data'!G763&gt;Statistics!E$6,"YES","NO"))</f>
        <v>NO</v>
      </c>
      <c r="F763" s="3" t="str">
        <f>IF(ISBLANK('Monitor Data'!H763),"",IF('Monitor Data'!H763&gt;Statistics!F$6,"YES","NO"))</f>
        <v/>
      </c>
      <c r="G763" s="3" t="str">
        <f>IF(ISBLANK('Monitor Data'!J763),"",IF('Monitor Data'!J763&gt;Statistics!G$6,"YES","NO"))</f>
        <v/>
      </c>
      <c r="H763" s="3" t="str">
        <f>IF(ISBLANK('Monitor Data'!L763),"",IF('Monitor Data'!L763&gt;Statistics!H$6,"YES","NO"))</f>
        <v/>
      </c>
      <c r="I763" s="3" t="str">
        <f>IF(ISBLANK('Monitor Data'!M763),"",IF('Monitor Data'!M763&gt;Statistics!I$6,"YES","NO"))</f>
        <v>NO</v>
      </c>
      <c r="J763" s="3" t="str">
        <f>IF(ISBLANK('Monitor Data'!O763),"",IF('Monitor Data'!O763&gt;Statistics!J$6,"YES","NO"))</f>
        <v/>
      </c>
      <c r="K763" s="3" t="str">
        <f>IF(ISBLANK('Monitor Data'!P763),"",IF('Monitor Data'!P763&gt;Statistics!K$6,"YES","NO"))</f>
        <v>NO</v>
      </c>
      <c r="L763" s="3" t="str">
        <f>IF(ISBLANK('Monitor Data'!Q763),"",IF('Monitor Data'!Q763&gt;Statistics!L$6,"YES","NO"))</f>
        <v/>
      </c>
      <c r="M763" s="3" t="str">
        <f>IF(ISBLANK('Monitor Data'!R763),"",IF('Monitor Data'!R763&gt;Statistics!M$6,"YES","NO"))</f>
        <v/>
      </c>
      <c r="N763" s="3" t="str">
        <f>IF(ISBLANK('Monitor Data'!S763),"",IF('Monitor Data'!S763&gt;Statistics!N$6,"YES","NO"))</f>
        <v/>
      </c>
    </row>
    <row r="764" spans="1:14" x14ac:dyDescent="0.25">
      <c r="A764" s="8">
        <v>44959</v>
      </c>
      <c r="B764" s="3" t="str">
        <f>IF(ISBLANK('Monitor Data'!B764),"",IF('Monitor Data'!B764&gt;Statistics!B$6,"YES","NO"))</f>
        <v>NO</v>
      </c>
      <c r="C764" s="3" t="str">
        <f>IF(ISBLANK('Monitor Data'!D764),"",IF('Monitor Data'!D764&gt;Statistics!C$6,"YES","NO"))</f>
        <v>NO</v>
      </c>
      <c r="D764" s="3" t="str">
        <f>IF(ISBLANK('Monitor Data'!E764),"",IF('Monitor Data'!E764&gt;Statistics!D$6,"YES","NO"))</f>
        <v>NO</v>
      </c>
      <c r="E764" s="3" t="str">
        <f>IF(ISBLANK('Monitor Data'!G764),"",IF('Monitor Data'!G764&gt;Statistics!E$6,"YES","NO"))</f>
        <v>NO</v>
      </c>
      <c r="F764" s="3" t="str">
        <f>IF(ISBLANK('Monitor Data'!H764),"",IF('Monitor Data'!H764&gt;Statistics!F$6,"YES","NO"))</f>
        <v>NO</v>
      </c>
      <c r="G764" s="3" t="str">
        <f>IF(ISBLANK('Monitor Data'!J764),"",IF('Monitor Data'!J764&gt;Statistics!G$6,"YES","NO"))</f>
        <v>NO</v>
      </c>
      <c r="H764" s="3" t="str">
        <f>IF(ISBLANK('Monitor Data'!L764),"",IF('Monitor Data'!L764&gt;Statistics!H$6,"YES","NO"))</f>
        <v>NO</v>
      </c>
      <c r="I764" s="3" t="str">
        <f>IF(ISBLANK('Monitor Data'!M764),"",IF('Monitor Data'!M764&gt;Statistics!I$6,"YES","NO"))</f>
        <v>NO</v>
      </c>
      <c r="J764" s="3" t="str">
        <f>IF(ISBLANK('Monitor Data'!O764),"",IF('Monitor Data'!O764&gt;Statistics!J$6,"YES","NO"))</f>
        <v>NO</v>
      </c>
      <c r="K764" s="3" t="str">
        <f>IF(ISBLANK('Monitor Data'!P764),"",IF('Monitor Data'!P764&gt;Statistics!K$6,"YES","NO"))</f>
        <v>NO</v>
      </c>
      <c r="L764" s="3" t="str">
        <f>IF(ISBLANK('Monitor Data'!Q764),"",IF('Monitor Data'!Q764&gt;Statistics!L$6,"YES","NO"))</f>
        <v>NO</v>
      </c>
      <c r="M764" s="3" t="str">
        <f>IF(ISBLANK('Monitor Data'!R764),"",IF('Monitor Data'!R764&gt;Statistics!M$6,"YES","NO"))</f>
        <v>NO</v>
      </c>
      <c r="N764" s="3" t="str">
        <f>IF(ISBLANK('Monitor Data'!S764),"",IF('Monitor Data'!S764&gt;Statistics!N$6,"YES","NO"))</f>
        <v/>
      </c>
    </row>
    <row r="765" spans="1:14" x14ac:dyDescent="0.25">
      <c r="A765" s="8">
        <v>44960</v>
      </c>
      <c r="B765" s="3" t="str">
        <f>IF(ISBLANK('Monitor Data'!B765),"",IF('Monitor Data'!B765&gt;Statistics!B$6,"YES","NO"))</f>
        <v/>
      </c>
      <c r="C765" s="3" t="str">
        <f>IF(ISBLANK('Monitor Data'!D765),"",IF('Monitor Data'!D765&gt;Statistics!C$6,"YES","NO"))</f>
        <v/>
      </c>
      <c r="D765" s="3" t="str">
        <f>IF(ISBLANK('Monitor Data'!E765),"",IF('Monitor Data'!E765&gt;Statistics!D$6,"YES","NO"))</f>
        <v>NO</v>
      </c>
      <c r="E765" s="3" t="str">
        <f>IF(ISBLANK('Monitor Data'!G765),"",IF('Monitor Data'!G765&gt;Statistics!E$6,"YES","NO"))</f>
        <v>NO</v>
      </c>
      <c r="F765" s="3" t="str">
        <f>IF(ISBLANK('Monitor Data'!H765),"",IF('Monitor Data'!H765&gt;Statistics!F$6,"YES","NO"))</f>
        <v/>
      </c>
      <c r="G765" s="3" t="str">
        <f>IF(ISBLANK('Monitor Data'!J765),"",IF('Monitor Data'!J765&gt;Statistics!G$6,"YES","NO"))</f>
        <v/>
      </c>
      <c r="H765" s="3" t="str">
        <f>IF(ISBLANK('Monitor Data'!L765),"",IF('Monitor Data'!L765&gt;Statistics!H$6,"YES","NO"))</f>
        <v/>
      </c>
      <c r="I765" s="3" t="str">
        <f>IF(ISBLANK('Monitor Data'!M765),"",IF('Monitor Data'!M765&gt;Statistics!I$6,"YES","NO"))</f>
        <v>NO</v>
      </c>
      <c r="J765" s="3" t="str">
        <f>IF(ISBLANK('Monitor Data'!O765),"",IF('Monitor Data'!O765&gt;Statistics!J$6,"YES","NO"))</f>
        <v/>
      </c>
      <c r="K765" s="3" t="str">
        <f>IF(ISBLANK('Monitor Data'!P765),"",IF('Monitor Data'!P765&gt;Statistics!K$6,"YES","NO"))</f>
        <v>NO</v>
      </c>
      <c r="L765" s="3" t="str">
        <f>IF(ISBLANK('Monitor Data'!Q765),"",IF('Monitor Data'!Q765&gt;Statistics!L$6,"YES","NO"))</f>
        <v/>
      </c>
      <c r="M765" s="3" t="str">
        <f>IF(ISBLANK('Monitor Data'!R765),"",IF('Monitor Data'!R765&gt;Statistics!M$6,"YES","NO"))</f>
        <v/>
      </c>
      <c r="N765" s="3" t="str">
        <f>IF(ISBLANK('Monitor Data'!S765),"",IF('Monitor Data'!S765&gt;Statistics!N$6,"YES","NO"))</f>
        <v/>
      </c>
    </row>
    <row r="766" spans="1:14" x14ac:dyDescent="0.25">
      <c r="A766" s="8">
        <v>44961</v>
      </c>
      <c r="B766" s="3" t="str">
        <f>IF(ISBLANK('Monitor Data'!B766),"",IF('Monitor Data'!B766&gt;Statistics!B$6,"YES","NO"))</f>
        <v/>
      </c>
      <c r="C766" s="3" t="str">
        <f>IF(ISBLANK('Monitor Data'!D766),"",IF('Monitor Data'!D766&gt;Statistics!C$6,"YES","NO"))</f>
        <v/>
      </c>
      <c r="D766" s="3" t="str">
        <f>IF(ISBLANK('Monitor Data'!E766),"",IF('Monitor Data'!E766&gt;Statistics!D$6,"YES","NO"))</f>
        <v>NO</v>
      </c>
      <c r="E766" s="3" t="str">
        <f>IF(ISBLANK('Monitor Data'!G766),"",IF('Monitor Data'!G766&gt;Statistics!E$6,"YES","NO"))</f>
        <v>NO</v>
      </c>
      <c r="F766" s="3" t="str">
        <f>IF(ISBLANK('Monitor Data'!H766),"",IF('Monitor Data'!H766&gt;Statistics!F$6,"YES","NO"))</f>
        <v/>
      </c>
      <c r="G766" s="3" t="str">
        <f>IF(ISBLANK('Monitor Data'!J766),"",IF('Monitor Data'!J766&gt;Statistics!G$6,"YES","NO"))</f>
        <v/>
      </c>
      <c r="H766" s="3" t="str">
        <f>IF(ISBLANK('Monitor Data'!L766),"",IF('Monitor Data'!L766&gt;Statistics!H$6,"YES","NO"))</f>
        <v/>
      </c>
      <c r="I766" s="3" t="str">
        <f>IF(ISBLANK('Monitor Data'!M766),"",IF('Monitor Data'!M766&gt;Statistics!I$6,"YES","NO"))</f>
        <v>NO</v>
      </c>
      <c r="J766" s="3" t="str">
        <f>IF(ISBLANK('Monitor Data'!O766),"",IF('Monitor Data'!O766&gt;Statistics!J$6,"YES","NO"))</f>
        <v/>
      </c>
      <c r="K766" s="3" t="str">
        <f>IF(ISBLANK('Monitor Data'!P766),"",IF('Monitor Data'!P766&gt;Statistics!K$6,"YES","NO"))</f>
        <v>NO</v>
      </c>
      <c r="L766" s="3" t="str">
        <f>IF(ISBLANK('Monitor Data'!Q766),"",IF('Monitor Data'!Q766&gt;Statistics!L$6,"YES","NO"))</f>
        <v/>
      </c>
      <c r="M766" s="3" t="str">
        <f>IF(ISBLANK('Monitor Data'!R766),"",IF('Monitor Data'!R766&gt;Statistics!M$6,"YES","NO"))</f>
        <v/>
      </c>
      <c r="N766" s="3" t="str">
        <f>IF(ISBLANK('Monitor Data'!S766),"",IF('Monitor Data'!S766&gt;Statistics!N$6,"YES","NO"))</f>
        <v/>
      </c>
    </row>
    <row r="767" spans="1:14" x14ac:dyDescent="0.25">
      <c r="A767" s="8">
        <v>44962</v>
      </c>
      <c r="B767" s="3" t="str">
        <f>IF(ISBLANK('Monitor Data'!B767),"",IF('Monitor Data'!B767&gt;Statistics!B$6,"YES","NO"))</f>
        <v>NO</v>
      </c>
      <c r="C767" s="3" t="str">
        <f>IF(ISBLANK('Monitor Data'!D767),"",IF('Monitor Data'!D767&gt;Statistics!C$6,"YES","NO"))</f>
        <v>NO</v>
      </c>
      <c r="D767" s="3" t="str">
        <f>IF(ISBLANK('Monitor Data'!E767),"",IF('Monitor Data'!E767&gt;Statistics!D$6,"YES","NO"))</f>
        <v>NO</v>
      </c>
      <c r="E767" s="3" t="str">
        <f>IF(ISBLANK('Monitor Data'!G767),"",IF('Monitor Data'!G767&gt;Statistics!E$6,"YES","NO"))</f>
        <v>NO</v>
      </c>
      <c r="F767" s="3" t="str">
        <f>IF(ISBLANK('Monitor Data'!H767),"",IF('Monitor Data'!H767&gt;Statistics!F$6,"YES","NO"))</f>
        <v>NO</v>
      </c>
      <c r="G767" s="3" t="str">
        <f>IF(ISBLANK('Monitor Data'!J767),"",IF('Monitor Data'!J767&gt;Statistics!G$6,"YES","NO"))</f>
        <v>NO</v>
      </c>
      <c r="H767" s="3" t="str">
        <f>IF(ISBLANK('Monitor Data'!L767),"",IF('Monitor Data'!L767&gt;Statistics!H$6,"YES","NO"))</f>
        <v>NO</v>
      </c>
      <c r="I767" s="3" t="str">
        <f>IF(ISBLANK('Monitor Data'!M767),"",IF('Monitor Data'!M767&gt;Statistics!I$6,"YES","NO"))</f>
        <v>NO</v>
      </c>
      <c r="J767" s="3" t="str">
        <f>IF(ISBLANK('Monitor Data'!O767),"",IF('Monitor Data'!O767&gt;Statistics!J$6,"YES","NO"))</f>
        <v>NO</v>
      </c>
      <c r="K767" s="3" t="str">
        <f>IF(ISBLANK('Monitor Data'!P767),"",IF('Monitor Data'!P767&gt;Statistics!K$6,"YES","NO"))</f>
        <v>NO</v>
      </c>
      <c r="L767" s="3" t="str">
        <f>IF(ISBLANK('Monitor Data'!Q767),"",IF('Monitor Data'!Q767&gt;Statistics!L$6,"YES","NO"))</f>
        <v>NO</v>
      </c>
      <c r="M767" s="3" t="str">
        <f>IF(ISBLANK('Monitor Data'!R767),"",IF('Monitor Data'!R767&gt;Statistics!M$6,"YES","NO"))</f>
        <v>NO</v>
      </c>
      <c r="N767" s="3" t="str">
        <f>IF(ISBLANK('Monitor Data'!S767),"",IF('Monitor Data'!S767&gt;Statistics!N$6,"YES","NO"))</f>
        <v/>
      </c>
    </row>
    <row r="768" spans="1:14" x14ac:dyDescent="0.25">
      <c r="A768" s="8">
        <v>44963</v>
      </c>
      <c r="B768" s="3" t="str">
        <f>IF(ISBLANK('Monitor Data'!B768),"",IF('Monitor Data'!B768&gt;Statistics!B$6,"YES","NO"))</f>
        <v/>
      </c>
      <c r="C768" s="3" t="str">
        <f>IF(ISBLANK('Monitor Data'!D768),"",IF('Monitor Data'!D768&gt;Statistics!C$6,"YES","NO"))</f>
        <v/>
      </c>
      <c r="D768" s="3" t="str">
        <f>IF(ISBLANK('Monitor Data'!E768),"",IF('Monitor Data'!E768&gt;Statistics!D$6,"YES","NO"))</f>
        <v>NO</v>
      </c>
      <c r="E768" s="3" t="str">
        <f>IF(ISBLANK('Monitor Data'!G768),"",IF('Monitor Data'!G768&gt;Statistics!E$6,"YES","NO"))</f>
        <v>NO</v>
      </c>
      <c r="F768" s="3" t="str">
        <f>IF(ISBLANK('Monitor Data'!H768),"",IF('Monitor Data'!H768&gt;Statistics!F$6,"YES","NO"))</f>
        <v/>
      </c>
      <c r="G768" s="3" t="str">
        <f>IF(ISBLANK('Monitor Data'!J768),"",IF('Monitor Data'!J768&gt;Statistics!G$6,"YES","NO"))</f>
        <v/>
      </c>
      <c r="H768" s="3" t="str">
        <f>IF(ISBLANK('Monitor Data'!L768),"",IF('Monitor Data'!L768&gt;Statistics!H$6,"YES","NO"))</f>
        <v/>
      </c>
      <c r="I768" s="3" t="str">
        <f>IF(ISBLANK('Monitor Data'!M768),"",IF('Monitor Data'!M768&gt;Statistics!I$6,"YES","NO"))</f>
        <v>NO</v>
      </c>
      <c r="J768" s="3" t="str">
        <f>IF(ISBLANK('Monitor Data'!O768),"",IF('Monitor Data'!O768&gt;Statistics!J$6,"YES","NO"))</f>
        <v/>
      </c>
      <c r="K768" s="3" t="str">
        <f>IF(ISBLANK('Monitor Data'!P768),"",IF('Monitor Data'!P768&gt;Statistics!K$6,"YES","NO"))</f>
        <v>NO</v>
      </c>
      <c r="L768" s="3" t="str">
        <f>IF(ISBLANK('Monitor Data'!Q768),"",IF('Monitor Data'!Q768&gt;Statistics!L$6,"YES","NO"))</f>
        <v/>
      </c>
      <c r="M768" s="3" t="str">
        <f>IF(ISBLANK('Monitor Data'!R768),"",IF('Monitor Data'!R768&gt;Statistics!M$6,"YES","NO"))</f>
        <v/>
      </c>
      <c r="N768" s="3" t="str">
        <f>IF(ISBLANK('Monitor Data'!S768),"",IF('Monitor Data'!S768&gt;Statistics!N$6,"YES","NO"))</f>
        <v/>
      </c>
    </row>
    <row r="769" spans="1:14" x14ac:dyDescent="0.25">
      <c r="A769" s="8">
        <v>44964</v>
      </c>
      <c r="B769" s="3" t="str">
        <f>IF(ISBLANK('Monitor Data'!B769),"",IF('Monitor Data'!B769&gt;Statistics!B$6,"YES","NO"))</f>
        <v/>
      </c>
      <c r="C769" s="3" t="str">
        <f>IF(ISBLANK('Monitor Data'!D769),"",IF('Monitor Data'!D769&gt;Statistics!C$6,"YES","NO"))</f>
        <v/>
      </c>
      <c r="D769" s="3" t="str">
        <f>IF(ISBLANK('Monitor Data'!E769),"",IF('Monitor Data'!E769&gt;Statistics!D$6,"YES","NO"))</f>
        <v>NO</v>
      </c>
      <c r="E769" s="3" t="str">
        <f>IF(ISBLANK('Monitor Data'!G769),"",IF('Monitor Data'!G769&gt;Statistics!E$6,"YES","NO"))</f>
        <v>NO</v>
      </c>
      <c r="F769" s="3" t="str">
        <f>IF(ISBLANK('Monitor Data'!H769),"",IF('Monitor Data'!H769&gt;Statistics!F$6,"YES","NO"))</f>
        <v/>
      </c>
      <c r="G769" s="3" t="str">
        <f>IF(ISBLANK('Monitor Data'!J769),"",IF('Monitor Data'!J769&gt;Statistics!G$6,"YES","NO"))</f>
        <v/>
      </c>
      <c r="H769" s="3" t="str">
        <f>IF(ISBLANK('Monitor Data'!L769),"",IF('Monitor Data'!L769&gt;Statistics!H$6,"YES","NO"))</f>
        <v/>
      </c>
      <c r="I769" s="3" t="str">
        <f>IF(ISBLANK('Monitor Data'!M769),"",IF('Monitor Data'!M769&gt;Statistics!I$6,"YES","NO"))</f>
        <v>NO</v>
      </c>
      <c r="J769" s="3" t="str">
        <f>IF(ISBLANK('Monitor Data'!O769),"",IF('Monitor Data'!O769&gt;Statistics!J$6,"YES","NO"))</f>
        <v/>
      </c>
      <c r="K769" s="3" t="str">
        <f>IF(ISBLANK('Monitor Data'!P769),"",IF('Monitor Data'!P769&gt;Statistics!K$6,"YES","NO"))</f>
        <v>NO</v>
      </c>
      <c r="L769" s="3" t="str">
        <f>IF(ISBLANK('Monitor Data'!Q769),"",IF('Monitor Data'!Q769&gt;Statistics!L$6,"YES","NO"))</f>
        <v/>
      </c>
      <c r="M769" s="3" t="str">
        <f>IF(ISBLANK('Monitor Data'!R769),"",IF('Monitor Data'!R769&gt;Statistics!M$6,"YES","NO"))</f>
        <v/>
      </c>
      <c r="N769" s="3" t="str">
        <f>IF(ISBLANK('Monitor Data'!S769),"",IF('Monitor Data'!S769&gt;Statistics!N$6,"YES","NO"))</f>
        <v/>
      </c>
    </row>
    <row r="770" spans="1:14" x14ac:dyDescent="0.25">
      <c r="A770" s="8">
        <v>44965</v>
      </c>
      <c r="B770" s="3" t="str">
        <f>IF(ISBLANK('Monitor Data'!B770),"",IF('Monitor Data'!B770&gt;Statistics!B$6,"YES","NO"))</f>
        <v>NO</v>
      </c>
      <c r="C770" s="3" t="str">
        <f>IF(ISBLANK('Monitor Data'!D770),"",IF('Monitor Data'!D770&gt;Statistics!C$6,"YES","NO"))</f>
        <v>NO</v>
      </c>
      <c r="D770" s="3" t="str">
        <f>IF(ISBLANK('Monitor Data'!E770),"",IF('Monitor Data'!E770&gt;Statistics!D$6,"YES","NO"))</f>
        <v>NO</v>
      </c>
      <c r="E770" s="3" t="str">
        <f>IF(ISBLANK('Monitor Data'!G770),"",IF('Monitor Data'!G770&gt;Statistics!E$6,"YES","NO"))</f>
        <v>NO</v>
      </c>
      <c r="F770" s="3" t="str">
        <f>IF(ISBLANK('Monitor Data'!H770),"",IF('Monitor Data'!H770&gt;Statistics!F$6,"YES","NO"))</f>
        <v>NO</v>
      </c>
      <c r="G770" s="3" t="str">
        <f>IF(ISBLANK('Monitor Data'!J770),"",IF('Monitor Data'!J770&gt;Statistics!G$6,"YES","NO"))</f>
        <v>NO</v>
      </c>
      <c r="H770" s="3" t="str">
        <f>IF(ISBLANK('Monitor Data'!L770),"",IF('Monitor Data'!L770&gt;Statistics!H$6,"YES","NO"))</f>
        <v>NO</v>
      </c>
      <c r="I770" s="3" t="str">
        <f>IF(ISBLANK('Monitor Data'!M770),"",IF('Monitor Data'!M770&gt;Statistics!I$6,"YES","NO"))</f>
        <v>NO</v>
      </c>
      <c r="J770" s="3" t="str">
        <f>IF(ISBLANK('Monitor Data'!O770),"",IF('Monitor Data'!O770&gt;Statistics!J$6,"YES","NO"))</f>
        <v>NO</v>
      </c>
      <c r="K770" s="3" t="str">
        <f>IF(ISBLANK('Monitor Data'!P770),"",IF('Monitor Data'!P770&gt;Statistics!K$6,"YES","NO"))</f>
        <v>NO</v>
      </c>
      <c r="L770" s="3" t="str">
        <f>IF(ISBLANK('Monitor Data'!Q770),"",IF('Monitor Data'!Q770&gt;Statistics!L$6,"YES","NO"))</f>
        <v>NO</v>
      </c>
      <c r="M770" s="3" t="str">
        <f>IF(ISBLANK('Monitor Data'!R770),"",IF('Monitor Data'!R770&gt;Statistics!M$6,"YES","NO"))</f>
        <v>NO</v>
      </c>
      <c r="N770" s="3" t="str">
        <f>IF(ISBLANK('Monitor Data'!S770),"",IF('Monitor Data'!S770&gt;Statistics!N$6,"YES","NO"))</f>
        <v/>
      </c>
    </row>
    <row r="771" spans="1:14" x14ac:dyDescent="0.25">
      <c r="A771" s="8">
        <v>44966</v>
      </c>
      <c r="B771" s="3" t="str">
        <f>IF(ISBLANK('Monitor Data'!B771),"",IF('Monitor Data'!B771&gt;Statistics!B$6,"YES","NO"))</f>
        <v/>
      </c>
      <c r="C771" s="3" t="str">
        <f>IF(ISBLANK('Monitor Data'!D771),"",IF('Monitor Data'!D771&gt;Statistics!C$6,"YES","NO"))</f>
        <v/>
      </c>
      <c r="D771" s="3" t="str">
        <f>IF(ISBLANK('Monitor Data'!E771),"",IF('Monitor Data'!E771&gt;Statistics!D$6,"YES","NO"))</f>
        <v>NO</v>
      </c>
      <c r="E771" s="3" t="str">
        <f>IF(ISBLANK('Monitor Data'!G771),"",IF('Monitor Data'!G771&gt;Statistics!E$6,"YES","NO"))</f>
        <v>NO</v>
      </c>
      <c r="F771" s="3" t="str">
        <f>IF(ISBLANK('Monitor Data'!H771),"",IF('Monitor Data'!H771&gt;Statistics!F$6,"YES","NO"))</f>
        <v/>
      </c>
      <c r="G771" s="3" t="str">
        <f>IF(ISBLANK('Monitor Data'!J771),"",IF('Monitor Data'!J771&gt;Statistics!G$6,"YES","NO"))</f>
        <v/>
      </c>
      <c r="H771" s="3" t="str">
        <f>IF(ISBLANK('Monitor Data'!L771),"",IF('Monitor Data'!L771&gt;Statistics!H$6,"YES","NO"))</f>
        <v/>
      </c>
      <c r="I771" s="3" t="str">
        <f>IF(ISBLANK('Monitor Data'!M771),"",IF('Monitor Data'!M771&gt;Statistics!I$6,"YES","NO"))</f>
        <v>NO</v>
      </c>
      <c r="J771" s="3" t="str">
        <f>IF(ISBLANK('Monitor Data'!O771),"",IF('Monitor Data'!O771&gt;Statistics!J$6,"YES","NO"))</f>
        <v/>
      </c>
      <c r="K771" s="3" t="str">
        <f>IF(ISBLANK('Monitor Data'!P771),"",IF('Monitor Data'!P771&gt;Statistics!K$6,"YES","NO"))</f>
        <v>NO</v>
      </c>
      <c r="L771" s="3" t="str">
        <f>IF(ISBLANK('Monitor Data'!Q771),"",IF('Monitor Data'!Q771&gt;Statistics!L$6,"YES","NO"))</f>
        <v/>
      </c>
      <c r="M771" s="3" t="str">
        <f>IF(ISBLANK('Monitor Data'!R771),"",IF('Monitor Data'!R771&gt;Statistics!M$6,"YES","NO"))</f>
        <v/>
      </c>
      <c r="N771" s="3" t="str">
        <f>IF(ISBLANK('Monitor Data'!S771),"",IF('Monitor Data'!S771&gt;Statistics!N$6,"YES","NO"))</f>
        <v/>
      </c>
    </row>
    <row r="772" spans="1:14" x14ac:dyDescent="0.25">
      <c r="A772" s="8">
        <v>44967</v>
      </c>
      <c r="B772" s="3" t="str">
        <f>IF(ISBLANK('Monitor Data'!B772),"",IF('Monitor Data'!B772&gt;Statistics!B$6,"YES","NO"))</f>
        <v/>
      </c>
      <c r="C772" s="3" t="str">
        <f>IF(ISBLANK('Monitor Data'!D772),"",IF('Monitor Data'!D772&gt;Statistics!C$6,"YES","NO"))</f>
        <v/>
      </c>
      <c r="D772" s="3" t="str">
        <f>IF(ISBLANK('Monitor Data'!E772),"",IF('Monitor Data'!E772&gt;Statistics!D$6,"YES","NO"))</f>
        <v>NO</v>
      </c>
      <c r="E772" s="3" t="str">
        <f>IF(ISBLANK('Monitor Data'!G772),"",IF('Monitor Data'!G772&gt;Statistics!E$6,"YES","NO"))</f>
        <v>NO</v>
      </c>
      <c r="F772" s="3" t="str">
        <f>IF(ISBLANK('Monitor Data'!H772),"",IF('Monitor Data'!H772&gt;Statistics!F$6,"YES","NO"))</f>
        <v/>
      </c>
      <c r="G772" s="3" t="str">
        <f>IF(ISBLANK('Monitor Data'!J772),"",IF('Monitor Data'!J772&gt;Statistics!G$6,"YES","NO"))</f>
        <v/>
      </c>
      <c r="H772" s="3" t="str">
        <f>IF(ISBLANK('Monitor Data'!L772),"",IF('Monitor Data'!L772&gt;Statistics!H$6,"YES","NO"))</f>
        <v/>
      </c>
      <c r="I772" s="3" t="str">
        <f>IF(ISBLANK('Monitor Data'!M772),"",IF('Monitor Data'!M772&gt;Statistics!I$6,"YES","NO"))</f>
        <v>NO</v>
      </c>
      <c r="J772" s="3" t="str">
        <f>IF(ISBLANK('Monitor Data'!O772),"",IF('Monitor Data'!O772&gt;Statistics!J$6,"YES","NO"))</f>
        <v/>
      </c>
      <c r="K772" s="3" t="str">
        <f>IF(ISBLANK('Monitor Data'!P772),"",IF('Monitor Data'!P772&gt;Statistics!K$6,"YES","NO"))</f>
        <v>NO</v>
      </c>
      <c r="L772" s="3" t="str">
        <f>IF(ISBLANK('Monitor Data'!Q772),"",IF('Monitor Data'!Q772&gt;Statistics!L$6,"YES","NO"))</f>
        <v/>
      </c>
      <c r="M772" s="3" t="str">
        <f>IF(ISBLANK('Monitor Data'!R772),"",IF('Monitor Data'!R772&gt;Statistics!M$6,"YES","NO"))</f>
        <v/>
      </c>
      <c r="N772" s="3" t="str">
        <f>IF(ISBLANK('Monitor Data'!S772),"",IF('Monitor Data'!S772&gt;Statistics!N$6,"YES","NO"))</f>
        <v/>
      </c>
    </row>
    <row r="773" spans="1:14" x14ac:dyDescent="0.25">
      <c r="A773" s="8">
        <v>44968</v>
      </c>
      <c r="B773" s="3" t="str">
        <f>IF(ISBLANK('Monitor Data'!B773),"",IF('Monitor Data'!B773&gt;Statistics!B$6,"YES","NO"))</f>
        <v>NO</v>
      </c>
      <c r="C773" s="3" t="str">
        <f>IF(ISBLANK('Monitor Data'!D773),"",IF('Monitor Data'!D773&gt;Statistics!C$6,"YES","NO"))</f>
        <v>NO</v>
      </c>
      <c r="D773" s="3" t="str">
        <f>IF(ISBLANK('Monitor Data'!E773),"",IF('Monitor Data'!E773&gt;Statistics!D$6,"YES","NO"))</f>
        <v>NO</v>
      </c>
      <c r="E773" s="3" t="str">
        <f>IF(ISBLANK('Monitor Data'!G773),"",IF('Monitor Data'!G773&gt;Statistics!E$6,"YES","NO"))</f>
        <v>NO</v>
      </c>
      <c r="F773" s="3" t="str">
        <f>IF(ISBLANK('Monitor Data'!H773),"",IF('Monitor Data'!H773&gt;Statistics!F$6,"YES","NO"))</f>
        <v>NO</v>
      </c>
      <c r="G773" s="3" t="str">
        <f>IF(ISBLANK('Monitor Data'!J773),"",IF('Monitor Data'!J773&gt;Statistics!G$6,"YES","NO"))</f>
        <v>NO</v>
      </c>
      <c r="H773" s="3" t="str">
        <f>IF(ISBLANK('Monitor Data'!L773),"",IF('Monitor Data'!L773&gt;Statistics!H$6,"YES","NO"))</f>
        <v>NO</v>
      </c>
      <c r="I773" s="3" t="str">
        <f>IF(ISBLANK('Monitor Data'!M773),"",IF('Monitor Data'!M773&gt;Statistics!I$6,"YES","NO"))</f>
        <v>NO</v>
      </c>
      <c r="J773" s="3" t="str">
        <f>IF(ISBLANK('Monitor Data'!O773),"",IF('Monitor Data'!O773&gt;Statistics!J$6,"YES","NO"))</f>
        <v>NO</v>
      </c>
      <c r="K773" s="3" t="str">
        <f>IF(ISBLANK('Monitor Data'!P773),"",IF('Monitor Data'!P773&gt;Statistics!K$6,"YES","NO"))</f>
        <v>NO</v>
      </c>
      <c r="L773" s="3" t="str">
        <f>IF(ISBLANK('Monitor Data'!Q773),"",IF('Monitor Data'!Q773&gt;Statistics!L$6,"YES","NO"))</f>
        <v>NO</v>
      </c>
      <c r="M773" s="3" t="str">
        <f>IF(ISBLANK('Monitor Data'!R773),"",IF('Monitor Data'!R773&gt;Statistics!M$6,"YES","NO"))</f>
        <v>NO</v>
      </c>
      <c r="N773" s="3" t="str">
        <f>IF(ISBLANK('Monitor Data'!S773),"",IF('Monitor Data'!S773&gt;Statistics!N$6,"YES","NO"))</f>
        <v>NO</v>
      </c>
    </row>
    <row r="774" spans="1:14" x14ac:dyDescent="0.25">
      <c r="A774" s="8">
        <v>44969</v>
      </c>
      <c r="B774" s="3" t="str">
        <f>IF(ISBLANK('Monitor Data'!B774),"",IF('Monitor Data'!B774&gt;Statistics!B$6,"YES","NO"))</f>
        <v/>
      </c>
      <c r="C774" s="3" t="str">
        <f>IF(ISBLANK('Monitor Data'!D774),"",IF('Monitor Data'!D774&gt;Statistics!C$6,"YES","NO"))</f>
        <v/>
      </c>
      <c r="D774" s="3" t="str">
        <f>IF(ISBLANK('Monitor Data'!E774),"",IF('Monitor Data'!E774&gt;Statistics!D$6,"YES","NO"))</f>
        <v>NO</v>
      </c>
      <c r="E774" s="3" t="str">
        <f>IF(ISBLANK('Monitor Data'!G774),"",IF('Monitor Data'!G774&gt;Statistics!E$6,"YES","NO"))</f>
        <v>NO</v>
      </c>
      <c r="F774" s="3" t="str">
        <f>IF(ISBLANK('Monitor Data'!H774),"",IF('Monitor Data'!H774&gt;Statistics!F$6,"YES","NO"))</f>
        <v/>
      </c>
      <c r="G774" s="3" t="str">
        <f>IF(ISBLANK('Monitor Data'!J774),"",IF('Monitor Data'!J774&gt;Statistics!G$6,"YES","NO"))</f>
        <v/>
      </c>
      <c r="H774" s="3" t="str">
        <f>IF(ISBLANK('Monitor Data'!L774),"",IF('Monitor Data'!L774&gt;Statistics!H$6,"YES","NO"))</f>
        <v/>
      </c>
      <c r="I774" s="3" t="str">
        <f>IF(ISBLANK('Monitor Data'!M774),"",IF('Monitor Data'!M774&gt;Statistics!I$6,"YES","NO"))</f>
        <v>NO</v>
      </c>
      <c r="J774" s="3" t="str">
        <f>IF(ISBLANK('Monitor Data'!O774),"",IF('Monitor Data'!O774&gt;Statistics!J$6,"YES","NO"))</f>
        <v/>
      </c>
      <c r="K774" s="3" t="str">
        <f>IF(ISBLANK('Monitor Data'!P774),"",IF('Monitor Data'!P774&gt;Statistics!K$6,"YES","NO"))</f>
        <v>NO</v>
      </c>
      <c r="L774" s="3" t="str">
        <f>IF(ISBLANK('Monitor Data'!Q774),"",IF('Monitor Data'!Q774&gt;Statistics!L$6,"YES","NO"))</f>
        <v/>
      </c>
      <c r="M774" s="3" t="str">
        <f>IF(ISBLANK('Monitor Data'!R774),"",IF('Monitor Data'!R774&gt;Statistics!M$6,"YES","NO"))</f>
        <v/>
      </c>
      <c r="N774" s="3" t="str">
        <f>IF(ISBLANK('Monitor Data'!S774),"",IF('Monitor Data'!S774&gt;Statistics!N$6,"YES","NO"))</f>
        <v/>
      </c>
    </row>
    <row r="775" spans="1:14" x14ac:dyDescent="0.25">
      <c r="A775" s="8">
        <v>44970</v>
      </c>
      <c r="B775" s="3" t="str">
        <f>IF(ISBLANK('Monitor Data'!B775),"",IF('Monitor Data'!B775&gt;Statistics!B$6,"YES","NO"))</f>
        <v/>
      </c>
      <c r="C775" s="3" t="str">
        <f>IF(ISBLANK('Monitor Data'!D775),"",IF('Monitor Data'!D775&gt;Statistics!C$6,"YES","NO"))</f>
        <v/>
      </c>
      <c r="D775" s="3" t="str">
        <f>IF(ISBLANK('Monitor Data'!E775),"",IF('Monitor Data'!E775&gt;Statistics!D$6,"YES","NO"))</f>
        <v>NO</v>
      </c>
      <c r="E775" s="3" t="str">
        <f>IF(ISBLANK('Monitor Data'!G775),"",IF('Monitor Data'!G775&gt;Statistics!E$6,"YES","NO"))</f>
        <v>NO</v>
      </c>
      <c r="F775" s="3" t="str">
        <f>IF(ISBLANK('Monitor Data'!H775),"",IF('Monitor Data'!H775&gt;Statistics!F$6,"YES","NO"))</f>
        <v/>
      </c>
      <c r="G775" s="3" t="str">
        <f>IF(ISBLANK('Monitor Data'!J775),"",IF('Monitor Data'!J775&gt;Statistics!G$6,"YES","NO"))</f>
        <v/>
      </c>
      <c r="H775" s="3" t="str">
        <f>IF(ISBLANK('Monitor Data'!L775),"",IF('Monitor Data'!L775&gt;Statistics!H$6,"YES","NO"))</f>
        <v/>
      </c>
      <c r="I775" s="3" t="str">
        <f>IF(ISBLANK('Monitor Data'!M775),"",IF('Monitor Data'!M775&gt;Statistics!I$6,"YES","NO"))</f>
        <v>NO</v>
      </c>
      <c r="J775" s="3" t="str">
        <f>IF(ISBLANK('Monitor Data'!O775),"",IF('Monitor Data'!O775&gt;Statistics!J$6,"YES","NO"))</f>
        <v/>
      </c>
      <c r="K775" s="3" t="str">
        <f>IF(ISBLANK('Monitor Data'!P775),"",IF('Monitor Data'!P775&gt;Statistics!K$6,"YES","NO"))</f>
        <v>NO</v>
      </c>
      <c r="L775" s="3" t="str">
        <f>IF(ISBLANK('Monitor Data'!Q775),"",IF('Monitor Data'!Q775&gt;Statistics!L$6,"YES","NO"))</f>
        <v/>
      </c>
      <c r="M775" s="3" t="str">
        <f>IF(ISBLANK('Monitor Data'!R775),"",IF('Monitor Data'!R775&gt;Statistics!M$6,"YES","NO"))</f>
        <v/>
      </c>
      <c r="N775" s="3" t="str">
        <f>IF(ISBLANK('Monitor Data'!S775),"",IF('Monitor Data'!S775&gt;Statistics!N$6,"YES","NO"))</f>
        <v/>
      </c>
    </row>
    <row r="776" spans="1:14" x14ac:dyDescent="0.25">
      <c r="A776" s="8">
        <v>44971</v>
      </c>
      <c r="B776" s="3" t="str">
        <f>IF(ISBLANK('Monitor Data'!B776),"",IF('Monitor Data'!B776&gt;Statistics!B$6,"YES","NO"))</f>
        <v>NO</v>
      </c>
      <c r="C776" s="3" t="str">
        <f>IF(ISBLANK('Monitor Data'!D776),"",IF('Monitor Data'!D776&gt;Statistics!C$6,"YES","NO"))</f>
        <v>NO</v>
      </c>
      <c r="D776" s="3" t="str">
        <f>IF(ISBLANK('Monitor Data'!E776),"",IF('Monitor Data'!E776&gt;Statistics!D$6,"YES","NO"))</f>
        <v>NO</v>
      </c>
      <c r="E776" s="3" t="str">
        <f>IF(ISBLANK('Monitor Data'!G776),"",IF('Monitor Data'!G776&gt;Statistics!E$6,"YES","NO"))</f>
        <v>NO</v>
      </c>
      <c r="F776" s="3" t="str">
        <f>IF(ISBLANK('Monitor Data'!H776),"",IF('Monitor Data'!H776&gt;Statistics!F$6,"YES","NO"))</f>
        <v>NO</v>
      </c>
      <c r="G776" s="3" t="str">
        <f>IF(ISBLANK('Monitor Data'!J776),"",IF('Monitor Data'!J776&gt;Statistics!G$6,"YES","NO"))</f>
        <v>NO</v>
      </c>
      <c r="H776" s="3" t="str">
        <f>IF(ISBLANK('Monitor Data'!L776),"",IF('Monitor Data'!L776&gt;Statistics!H$6,"YES","NO"))</f>
        <v>NO</v>
      </c>
      <c r="I776" s="3" t="str">
        <f>IF(ISBLANK('Monitor Data'!M776),"",IF('Monitor Data'!M776&gt;Statistics!I$6,"YES","NO"))</f>
        <v>NO</v>
      </c>
      <c r="J776" s="3" t="str">
        <f>IF(ISBLANK('Monitor Data'!O776),"",IF('Monitor Data'!O776&gt;Statistics!J$6,"YES","NO"))</f>
        <v>NO</v>
      </c>
      <c r="K776" s="3" t="str">
        <f>IF(ISBLANK('Monitor Data'!P776),"",IF('Monitor Data'!P776&gt;Statistics!K$6,"YES","NO"))</f>
        <v>NO</v>
      </c>
      <c r="L776" s="3" t="str">
        <f>IF(ISBLANK('Monitor Data'!Q776),"",IF('Monitor Data'!Q776&gt;Statistics!L$6,"YES","NO"))</f>
        <v/>
      </c>
      <c r="M776" s="3" t="str">
        <f>IF(ISBLANK('Monitor Data'!R776),"",IF('Monitor Data'!R776&gt;Statistics!M$6,"YES","NO"))</f>
        <v>NO</v>
      </c>
      <c r="N776" s="3" t="str">
        <f>IF(ISBLANK('Monitor Data'!S776),"",IF('Monitor Data'!S776&gt;Statistics!N$6,"YES","NO"))</f>
        <v>NO</v>
      </c>
    </row>
    <row r="777" spans="1:14" x14ac:dyDescent="0.25">
      <c r="A777" s="8">
        <v>44972</v>
      </c>
      <c r="B777" s="3" t="str">
        <f>IF(ISBLANK('Monitor Data'!B777),"",IF('Monitor Data'!B777&gt;Statistics!B$6,"YES","NO"))</f>
        <v/>
      </c>
      <c r="C777" s="3" t="str">
        <f>IF(ISBLANK('Monitor Data'!D777),"",IF('Monitor Data'!D777&gt;Statistics!C$6,"YES","NO"))</f>
        <v/>
      </c>
      <c r="D777" s="3" t="str">
        <f>IF(ISBLANK('Monitor Data'!E777),"",IF('Monitor Data'!E777&gt;Statistics!D$6,"YES","NO"))</f>
        <v>NO</v>
      </c>
      <c r="E777" s="3" t="str">
        <f>IF(ISBLANK('Monitor Data'!G777),"",IF('Monitor Data'!G777&gt;Statistics!E$6,"YES","NO"))</f>
        <v>NO</v>
      </c>
      <c r="F777" s="3" t="str">
        <f>IF(ISBLANK('Monitor Data'!H777),"",IF('Monitor Data'!H777&gt;Statistics!F$6,"YES","NO"))</f>
        <v/>
      </c>
      <c r="G777" s="3" t="str">
        <f>IF(ISBLANK('Monitor Data'!J777),"",IF('Monitor Data'!J777&gt;Statistics!G$6,"YES","NO"))</f>
        <v/>
      </c>
      <c r="H777" s="3" t="str">
        <f>IF(ISBLANK('Monitor Data'!L777),"",IF('Monitor Data'!L777&gt;Statistics!H$6,"YES","NO"))</f>
        <v/>
      </c>
      <c r="I777" s="3" t="str">
        <f>IF(ISBLANK('Monitor Data'!M777),"",IF('Monitor Data'!M777&gt;Statistics!I$6,"YES","NO"))</f>
        <v>NO</v>
      </c>
      <c r="J777" s="3" t="str">
        <f>IF(ISBLANK('Monitor Data'!O777),"",IF('Monitor Data'!O777&gt;Statistics!J$6,"YES","NO"))</f>
        <v/>
      </c>
      <c r="K777" s="3" t="str">
        <f>IF(ISBLANK('Monitor Data'!P777),"",IF('Monitor Data'!P777&gt;Statistics!K$6,"YES","NO"))</f>
        <v>NO</v>
      </c>
      <c r="L777" s="3" t="str">
        <f>IF(ISBLANK('Monitor Data'!Q777),"",IF('Monitor Data'!Q777&gt;Statistics!L$6,"YES","NO"))</f>
        <v/>
      </c>
      <c r="M777" s="3" t="str">
        <f>IF(ISBLANK('Monitor Data'!R777),"",IF('Monitor Data'!R777&gt;Statistics!M$6,"YES","NO"))</f>
        <v/>
      </c>
      <c r="N777" s="3" t="str">
        <f>IF(ISBLANK('Monitor Data'!S777),"",IF('Monitor Data'!S777&gt;Statistics!N$6,"YES","NO"))</f>
        <v>NO</v>
      </c>
    </row>
    <row r="778" spans="1:14" x14ac:dyDescent="0.25">
      <c r="A778" s="8">
        <v>44973</v>
      </c>
      <c r="B778" s="3" t="str">
        <f>IF(ISBLANK('Monitor Data'!B778),"",IF('Monitor Data'!B778&gt;Statistics!B$6,"YES","NO"))</f>
        <v/>
      </c>
      <c r="C778" s="3" t="str">
        <f>IF(ISBLANK('Monitor Data'!D778),"",IF('Monitor Data'!D778&gt;Statistics!C$6,"YES","NO"))</f>
        <v/>
      </c>
      <c r="D778" s="3" t="str">
        <f>IF(ISBLANK('Monitor Data'!E778),"",IF('Monitor Data'!E778&gt;Statistics!D$6,"YES","NO"))</f>
        <v>NO</v>
      </c>
      <c r="E778" s="3" t="str">
        <f>IF(ISBLANK('Monitor Data'!G778),"",IF('Monitor Data'!G778&gt;Statistics!E$6,"YES","NO"))</f>
        <v>NO</v>
      </c>
      <c r="F778" s="3" t="str">
        <f>IF(ISBLANK('Monitor Data'!H778),"",IF('Monitor Data'!H778&gt;Statistics!F$6,"YES","NO"))</f>
        <v/>
      </c>
      <c r="G778" s="3" t="str">
        <f>IF(ISBLANK('Monitor Data'!J778),"",IF('Monitor Data'!J778&gt;Statistics!G$6,"YES","NO"))</f>
        <v/>
      </c>
      <c r="H778" s="3" t="str">
        <f>IF(ISBLANK('Monitor Data'!L778),"",IF('Monitor Data'!L778&gt;Statistics!H$6,"YES","NO"))</f>
        <v/>
      </c>
      <c r="I778" s="3" t="str">
        <f>IF(ISBLANK('Monitor Data'!M778),"",IF('Monitor Data'!M778&gt;Statistics!I$6,"YES","NO"))</f>
        <v>NO</v>
      </c>
      <c r="J778" s="3" t="str">
        <f>IF(ISBLANK('Monitor Data'!O778),"",IF('Monitor Data'!O778&gt;Statistics!J$6,"YES","NO"))</f>
        <v/>
      </c>
      <c r="K778" s="3" t="str">
        <f>IF(ISBLANK('Monitor Data'!P778),"",IF('Monitor Data'!P778&gt;Statistics!K$6,"YES","NO"))</f>
        <v>NO</v>
      </c>
      <c r="L778" s="3" t="str">
        <f>IF(ISBLANK('Monitor Data'!Q778),"",IF('Monitor Data'!Q778&gt;Statistics!L$6,"YES","NO"))</f>
        <v/>
      </c>
      <c r="M778" s="3" t="str">
        <f>IF(ISBLANK('Monitor Data'!R778),"",IF('Monitor Data'!R778&gt;Statistics!M$6,"YES","NO"))</f>
        <v/>
      </c>
      <c r="N778" s="3" t="str">
        <f>IF(ISBLANK('Monitor Data'!S778),"",IF('Monitor Data'!S778&gt;Statistics!N$6,"YES","NO"))</f>
        <v/>
      </c>
    </row>
    <row r="779" spans="1:14" x14ac:dyDescent="0.25">
      <c r="A779" s="8">
        <v>44974</v>
      </c>
      <c r="B779" s="3" t="str">
        <f>IF(ISBLANK('Monitor Data'!B779),"",IF('Monitor Data'!B779&gt;Statistics!B$6,"YES","NO"))</f>
        <v>NO</v>
      </c>
      <c r="C779" s="3" t="str">
        <f>IF(ISBLANK('Monitor Data'!D779),"",IF('Monitor Data'!D779&gt;Statistics!C$6,"YES","NO"))</f>
        <v>NO</v>
      </c>
      <c r="D779" s="3" t="str">
        <f>IF(ISBLANK('Monitor Data'!E779),"",IF('Monitor Data'!E779&gt;Statistics!D$6,"YES","NO"))</f>
        <v>NO</v>
      </c>
      <c r="E779" s="3" t="str">
        <f>IF(ISBLANK('Monitor Data'!G779),"",IF('Monitor Data'!G779&gt;Statistics!E$6,"YES","NO"))</f>
        <v>NO</v>
      </c>
      <c r="F779" s="3" t="str">
        <f>IF(ISBLANK('Monitor Data'!H779),"",IF('Monitor Data'!H779&gt;Statistics!F$6,"YES","NO"))</f>
        <v>NO</v>
      </c>
      <c r="G779" s="3" t="str">
        <f>IF(ISBLANK('Monitor Data'!J779),"",IF('Monitor Data'!J779&gt;Statistics!G$6,"YES","NO"))</f>
        <v>NO</v>
      </c>
      <c r="H779" s="3" t="str">
        <f>IF(ISBLANK('Monitor Data'!L779),"",IF('Monitor Data'!L779&gt;Statistics!H$6,"YES","NO"))</f>
        <v>NO</v>
      </c>
      <c r="I779" s="3" t="str">
        <f>IF(ISBLANK('Monitor Data'!M779),"",IF('Monitor Data'!M779&gt;Statistics!I$6,"YES","NO"))</f>
        <v>NO</v>
      </c>
      <c r="J779" s="3" t="str">
        <f>IF(ISBLANK('Monitor Data'!O779),"",IF('Monitor Data'!O779&gt;Statistics!J$6,"YES","NO"))</f>
        <v>NO</v>
      </c>
      <c r="K779" s="3" t="str">
        <f>IF(ISBLANK('Monitor Data'!P779),"",IF('Monitor Data'!P779&gt;Statistics!K$6,"YES","NO"))</f>
        <v>NO</v>
      </c>
      <c r="L779" s="3" t="str">
        <f>IF(ISBLANK('Monitor Data'!Q779),"",IF('Monitor Data'!Q779&gt;Statistics!L$6,"YES","NO"))</f>
        <v/>
      </c>
      <c r="M779" s="3" t="str">
        <f>IF(ISBLANK('Monitor Data'!R779),"",IF('Monitor Data'!R779&gt;Statistics!M$6,"YES","NO"))</f>
        <v>NO</v>
      </c>
      <c r="N779" s="3" t="str">
        <f>IF(ISBLANK('Monitor Data'!S779),"",IF('Monitor Data'!S779&gt;Statistics!N$6,"YES","NO"))</f>
        <v>NO</v>
      </c>
    </row>
    <row r="780" spans="1:14" x14ac:dyDescent="0.25">
      <c r="A780" s="8">
        <v>44975</v>
      </c>
      <c r="B780" s="3" t="str">
        <f>IF(ISBLANK('Monitor Data'!B780),"",IF('Monitor Data'!B780&gt;Statistics!B$6,"YES","NO"))</f>
        <v/>
      </c>
      <c r="C780" s="3" t="str">
        <f>IF(ISBLANK('Monitor Data'!D780),"",IF('Monitor Data'!D780&gt;Statistics!C$6,"YES","NO"))</f>
        <v/>
      </c>
      <c r="D780" s="3" t="str">
        <f>IF(ISBLANK('Monitor Data'!E780),"",IF('Monitor Data'!E780&gt;Statistics!D$6,"YES","NO"))</f>
        <v>NO</v>
      </c>
      <c r="E780" s="3" t="str">
        <f>IF(ISBLANK('Monitor Data'!G780),"",IF('Monitor Data'!G780&gt;Statistics!E$6,"YES","NO"))</f>
        <v>NO</v>
      </c>
      <c r="F780" s="3" t="str">
        <f>IF(ISBLANK('Monitor Data'!H780),"",IF('Monitor Data'!H780&gt;Statistics!F$6,"YES","NO"))</f>
        <v/>
      </c>
      <c r="G780" s="3" t="str">
        <f>IF(ISBLANK('Monitor Data'!J780),"",IF('Monitor Data'!J780&gt;Statistics!G$6,"YES","NO"))</f>
        <v/>
      </c>
      <c r="H780" s="3" t="str">
        <f>IF(ISBLANK('Monitor Data'!L780),"",IF('Monitor Data'!L780&gt;Statistics!H$6,"YES","NO"))</f>
        <v/>
      </c>
      <c r="I780" s="3" t="str">
        <f>IF(ISBLANK('Monitor Data'!M780),"",IF('Monitor Data'!M780&gt;Statistics!I$6,"YES","NO"))</f>
        <v>NO</v>
      </c>
      <c r="J780" s="3" t="str">
        <f>IF(ISBLANK('Monitor Data'!O780),"",IF('Monitor Data'!O780&gt;Statistics!J$6,"YES","NO"))</f>
        <v/>
      </c>
      <c r="K780" s="3" t="str">
        <f>IF(ISBLANK('Monitor Data'!P780),"",IF('Monitor Data'!P780&gt;Statistics!K$6,"YES","NO"))</f>
        <v>NO</v>
      </c>
      <c r="L780" s="3" t="str">
        <f>IF(ISBLANK('Monitor Data'!Q780),"",IF('Monitor Data'!Q780&gt;Statistics!L$6,"YES","NO"))</f>
        <v/>
      </c>
      <c r="M780" s="3" t="str">
        <f>IF(ISBLANK('Monitor Data'!R780),"",IF('Monitor Data'!R780&gt;Statistics!M$6,"YES","NO"))</f>
        <v/>
      </c>
      <c r="N780" s="3" t="str">
        <f>IF(ISBLANK('Monitor Data'!S780),"",IF('Monitor Data'!S780&gt;Statistics!N$6,"YES","NO"))</f>
        <v/>
      </c>
    </row>
    <row r="781" spans="1:14" x14ac:dyDescent="0.25">
      <c r="A781" s="8">
        <v>44976</v>
      </c>
      <c r="B781" s="3" t="str">
        <f>IF(ISBLANK('Monitor Data'!B781),"",IF('Monitor Data'!B781&gt;Statistics!B$6,"YES","NO"))</f>
        <v/>
      </c>
      <c r="C781" s="3" t="str">
        <f>IF(ISBLANK('Monitor Data'!D781),"",IF('Monitor Data'!D781&gt;Statistics!C$6,"YES","NO"))</f>
        <v/>
      </c>
      <c r="D781" s="3" t="str">
        <f>IF(ISBLANK('Monitor Data'!E781),"",IF('Monitor Data'!E781&gt;Statistics!D$6,"YES","NO"))</f>
        <v>NO</v>
      </c>
      <c r="E781" s="3" t="str">
        <f>IF(ISBLANK('Monitor Data'!G781),"",IF('Monitor Data'!G781&gt;Statistics!E$6,"YES","NO"))</f>
        <v>NO</v>
      </c>
      <c r="F781" s="3" t="str">
        <f>IF(ISBLANK('Monitor Data'!H781),"",IF('Monitor Data'!H781&gt;Statistics!F$6,"YES","NO"))</f>
        <v/>
      </c>
      <c r="G781" s="3" t="str">
        <f>IF(ISBLANK('Monitor Data'!J781),"",IF('Monitor Data'!J781&gt;Statistics!G$6,"YES","NO"))</f>
        <v/>
      </c>
      <c r="H781" s="3" t="str">
        <f>IF(ISBLANK('Monitor Data'!L781),"",IF('Monitor Data'!L781&gt;Statistics!H$6,"YES","NO"))</f>
        <v/>
      </c>
      <c r="I781" s="3" t="str">
        <f>IF(ISBLANK('Monitor Data'!M781),"",IF('Monitor Data'!M781&gt;Statistics!I$6,"YES","NO"))</f>
        <v>NO</v>
      </c>
      <c r="J781" s="3" t="str">
        <f>IF(ISBLANK('Monitor Data'!O781),"",IF('Monitor Data'!O781&gt;Statistics!J$6,"YES","NO"))</f>
        <v/>
      </c>
      <c r="K781" s="3" t="str">
        <f>IF(ISBLANK('Monitor Data'!P781),"",IF('Monitor Data'!P781&gt;Statistics!K$6,"YES","NO"))</f>
        <v>NO</v>
      </c>
      <c r="L781" s="3" t="str">
        <f>IF(ISBLANK('Monitor Data'!Q781),"",IF('Monitor Data'!Q781&gt;Statistics!L$6,"YES","NO"))</f>
        <v/>
      </c>
      <c r="M781" s="3" t="str">
        <f>IF(ISBLANK('Monitor Data'!R781),"",IF('Monitor Data'!R781&gt;Statistics!M$6,"YES","NO"))</f>
        <v/>
      </c>
      <c r="N781" s="3" t="str">
        <f>IF(ISBLANK('Monitor Data'!S781),"",IF('Monitor Data'!S781&gt;Statistics!N$6,"YES","NO"))</f>
        <v/>
      </c>
    </row>
    <row r="782" spans="1:14" x14ac:dyDescent="0.25">
      <c r="A782" s="8">
        <v>44977</v>
      </c>
      <c r="B782" s="3" t="str">
        <f>IF(ISBLANK('Monitor Data'!B782),"",IF('Monitor Data'!B782&gt;Statistics!B$6,"YES","NO"))</f>
        <v>NO</v>
      </c>
      <c r="C782" s="3" t="str">
        <f>IF(ISBLANK('Monitor Data'!D782),"",IF('Monitor Data'!D782&gt;Statistics!C$6,"YES","NO"))</f>
        <v>NO</v>
      </c>
      <c r="D782" s="3" t="str">
        <f>IF(ISBLANK('Monitor Data'!E782),"",IF('Monitor Data'!E782&gt;Statistics!D$6,"YES","NO"))</f>
        <v>NO</v>
      </c>
      <c r="E782" s="3" t="str">
        <f>IF(ISBLANK('Monitor Data'!G782),"",IF('Monitor Data'!G782&gt;Statistics!E$6,"YES","NO"))</f>
        <v>NO</v>
      </c>
      <c r="F782" s="3" t="str">
        <f>IF(ISBLANK('Monitor Data'!H782),"",IF('Monitor Data'!H782&gt;Statistics!F$6,"YES","NO"))</f>
        <v>NO</v>
      </c>
      <c r="G782" s="3" t="str">
        <f>IF(ISBLANK('Monitor Data'!J782),"",IF('Monitor Data'!J782&gt;Statistics!G$6,"YES","NO"))</f>
        <v>NO</v>
      </c>
      <c r="H782" s="3" t="str">
        <f>IF(ISBLANK('Monitor Data'!L782),"",IF('Monitor Data'!L782&gt;Statistics!H$6,"YES","NO"))</f>
        <v>NO</v>
      </c>
      <c r="I782" s="3" t="str">
        <f>IF(ISBLANK('Monitor Data'!M782),"",IF('Monitor Data'!M782&gt;Statistics!I$6,"YES","NO"))</f>
        <v>NO</v>
      </c>
      <c r="J782" s="3" t="str">
        <f>IF(ISBLANK('Monitor Data'!O782),"",IF('Monitor Data'!O782&gt;Statistics!J$6,"YES","NO"))</f>
        <v>NO</v>
      </c>
      <c r="K782" s="3" t="str">
        <f>IF(ISBLANK('Monitor Data'!P782),"",IF('Monitor Data'!P782&gt;Statistics!K$6,"YES","NO"))</f>
        <v>NO</v>
      </c>
      <c r="L782" s="3" t="str">
        <f>IF(ISBLANK('Monitor Data'!Q782),"",IF('Monitor Data'!Q782&gt;Statistics!L$6,"YES","NO"))</f>
        <v/>
      </c>
      <c r="M782" s="3" t="str">
        <f>IF(ISBLANK('Monitor Data'!R782),"",IF('Monitor Data'!R782&gt;Statistics!M$6,"YES","NO"))</f>
        <v>NO</v>
      </c>
      <c r="N782" s="3" t="str">
        <f>IF(ISBLANK('Monitor Data'!S782),"",IF('Monitor Data'!S782&gt;Statistics!N$6,"YES","NO"))</f>
        <v>NO</v>
      </c>
    </row>
    <row r="783" spans="1:14" x14ac:dyDescent="0.25">
      <c r="A783" s="8">
        <v>44978</v>
      </c>
      <c r="B783" s="3" t="str">
        <f>IF(ISBLANK('Monitor Data'!B783),"",IF('Monitor Data'!B783&gt;Statistics!B$6,"YES","NO"))</f>
        <v/>
      </c>
      <c r="C783" s="3" t="str">
        <f>IF(ISBLANK('Monitor Data'!D783),"",IF('Monitor Data'!D783&gt;Statistics!C$6,"YES","NO"))</f>
        <v/>
      </c>
      <c r="D783" s="3" t="str">
        <f>IF(ISBLANK('Monitor Data'!E783),"",IF('Monitor Data'!E783&gt;Statistics!D$6,"YES","NO"))</f>
        <v>NO</v>
      </c>
      <c r="E783" s="3" t="str">
        <f>IF(ISBLANK('Monitor Data'!G783),"",IF('Monitor Data'!G783&gt;Statistics!E$6,"YES","NO"))</f>
        <v>NO</v>
      </c>
      <c r="F783" s="3" t="str">
        <f>IF(ISBLANK('Monitor Data'!H783),"",IF('Monitor Data'!H783&gt;Statistics!F$6,"YES","NO"))</f>
        <v/>
      </c>
      <c r="G783" s="3" t="str">
        <f>IF(ISBLANK('Monitor Data'!J783),"",IF('Monitor Data'!J783&gt;Statistics!G$6,"YES","NO"))</f>
        <v/>
      </c>
      <c r="H783" s="3" t="str">
        <f>IF(ISBLANK('Monitor Data'!L783),"",IF('Monitor Data'!L783&gt;Statistics!H$6,"YES","NO"))</f>
        <v/>
      </c>
      <c r="I783" s="3" t="str">
        <f>IF(ISBLANK('Monitor Data'!M783),"",IF('Monitor Data'!M783&gt;Statistics!I$6,"YES","NO"))</f>
        <v>NO</v>
      </c>
      <c r="J783" s="3" t="str">
        <f>IF(ISBLANK('Monitor Data'!O783),"",IF('Monitor Data'!O783&gt;Statistics!J$6,"YES","NO"))</f>
        <v/>
      </c>
      <c r="K783" s="3" t="str">
        <f>IF(ISBLANK('Monitor Data'!P783),"",IF('Monitor Data'!P783&gt;Statistics!K$6,"YES","NO"))</f>
        <v>NO</v>
      </c>
      <c r="L783" s="3" t="str">
        <f>IF(ISBLANK('Monitor Data'!Q783),"",IF('Monitor Data'!Q783&gt;Statistics!L$6,"YES","NO"))</f>
        <v/>
      </c>
      <c r="M783" s="3" t="str">
        <f>IF(ISBLANK('Monitor Data'!R783),"",IF('Monitor Data'!R783&gt;Statistics!M$6,"YES","NO"))</f>
        <v/>
      </c>
      <c r="N783" s="3" t="str">
        <f>IF(ISBLANK('Monitor Data'!S783),"",IF('Monitor Data'!S783&gt;Statistics!N$6,"YES","NO"))</f>
        <v/>
      </c>
    </row>
    <row r="784" spans="1:14" x14ac:dyDescent="0.25">
      <c r="A784" s="8">
        <v>44979</v>
      </c>
      <c r="B784" s="3" t="str">
        <f>IF(ISBLANK('Monitor Data'!B784),"",IF('Monitor Data'!B784&gt;Statistics!B$6,"YES","NO"))</f>
        <v/>
      </c>
      <c r="C784" s="3" t="str">
        <f>IF(ISBLANK('Monitor Data'!D784),"",IF('Monitor Data'!D784&gt;Statistics!C$6,"YES","NO"))</f>
        <v/>
      </c>
      <c r="D784" s="3" t="str">
        <f>IF(ISBLANK('Monitor Data'!E784),"",IF('Monitor Data'!E784&gt;Statistics!D$6,"YES","NO"))</f>
        <v>NO</v>
      </c>
      <c r="E784" s="3" t="str">
        <f>IF(ISBLANK('Monitor Data'!G784),"",IF('Monitor Data'!G784&gt;Statistics!E$6,"YES","NO"))</f>
        <v>NO</v>
      </c>
      <c r="F784" s="3" t="str">
        <f>IF(ISBLANK('Monitor Data'!H784),"",IF('Monitor Data'!H784&gt;Statistics!F$6,"YES","NO"))</f>
        <v/>
      </c>
      <c r="G784" s="3" t="str">
        <f>IF(ISBLANK('Monitor Data'!J784),"",IF('Monitor Data'!J784&gt;Statistics!G$6,"YES","NO"))</f>
        <v/>
      </c>
      <c r="H784" s="3" t="str">
        <f>IF(ISBLANK('Monitor Data'!L784),"",IF('Monitor Data'!L784&gt;Statistics!H$6,"YES","NO"))</f>
        <v/>
      </c>
      <c r="I784" s="3" t="str">
        <f>IF(ISBLANK('Monitor Data'!M784),"",IF('Monitor Data'!M784&gt;Statistics!I$6,"YES","NO"))</f>
        <v>NO</v>
      </c>
      <c r="J784" s="3" t="str">
        <f>IF(ISBLANK('Monitor Data'!O784),"",IF('Monitor Data'!O784&gt;Statistics!J$6,"YES","NO"))</f>
        <v/>
      </c>
      <c r="K784" s="3" t="str">
        <f>IF(ISBLANK('Monitor Data'!P784),"",IF('Monitor Data'!P784&gt;Statistics!K$6,"YES","NO"))</f>
        <v>NO</v>
      </c>
      <c r="L784" s="3" t="str">
        <f>IF(ISBLANK('Monitor Data'!Q784),"",IF('Monitor Data'!Q784&gt;Statistics!L$6,"YES","NO"))</f>
        <v>NO</v>
      </c>
      <c r="M784" s="3" t="str">
        <f>IF(ISBLANK('Monitor Data'!R784),"",IF('Monitor Data'!R784&gt;Statistics!M$6,"YES","NO"))</f>
        <v/>
      </c>
      <c r="N784" s="3" t="str">
        <f>IF(ISBLANK('Monitor Data'!S784),"",IF('Monitor Data'!S784&gt;Statistics!N$6,"YES","NO"))</f>
        <v/>
      </c>
    </row>
    <row r="785" spans="1:14" x14ac:dyDescent="0.25">
      <c r="A785" s="8">
        <v>44980</v>
      </c>
      <c r="B785" s="3" t="str">
        <f>IF(ISBLANK('Monitor Data'!B785),"",IF('Monitor Data'!B785&gt;Statistics!B$6,"YES","NO"))</f>
        <v>NO</v>
      </c>
      <c r="C785" s="3" t="str">
        <f>IF(ISBLANK('Monitor Data'!D785),"",IF('Monitor Data'!D785&gt;Statistics!C$6,"YES","NO"))</f>
        <v>NO</v>
      </c>
      <c r="D785" s="3" t="str">
        <f>IF(ISBLANK('Monitor Data'!E785),"",IF('Monitor Data'!E785&gt;Statistics!D$6,"YES","NO"))</f>
        <v>NO</v>
      </c>
      <c r="E785" s="3" t="str">
        <f>IF(ISBLANK('Monitor Data'!G785),"",IF('Monitor Data'!G785&gt;Statistics!E$6,"YES","NO"))</f>
        <v>NO</v>
      </c>
      <c r="F785" s="3" t="str">
        <f>IF(ISBLANK('Monitor Data'!H785),"",IF('Monitor Data'!H785&gt;Statistics!F$6,"YES","NO"))</f>
        <v>NO</v>
      </c>
      <c r="G785" s="3" t="str">
        <f>IF(ISBLANK('Monitor Data'!J785),"",IF('Monitor Data'!J785&gt;Statistics!G$6,"YES","NO"))</f>
        <v>NO</v>
      </c>
      <c r="H785" s="3" t="str">
        <f>IF(ISBLANK('Monitor Data'!L785),"",IF('Monitor Data'!L785&gt;Statistics!H$6,"YES","NO"))</f>
        <v>NO</v>
      </c>
      <c r="I785" s="3" t="str">
        <f>IF(ISBLANK('Monitor Data'!M785),"",IF('Monitor Data'!M785&gt;Statistics!I$6,"YES","NO"))</f>
        <v>NO</v>
      </c>
      <c r="J785" s="3" t="str">
        <f>IF(ISBLANK('Monitor Data'!O785),"",IF('Monitor Data'!O785&gt;Statistics!J$6,"YES","NO"))</f>
        <v>NO</v>
      </c>
      <c r="K785" s="3" t="str">
        <f>IF(ISBLANK('Monitor Data'!P785),"",IF('Monitor Data'!P785&gt;Statistics!K$6,"YES","NO"))</f>
        <v>NO</v>
      </c>
      <c r="L785" s="3" t="str">
        <f>IF(ISBLANK('Monitor Data'!Q785),"",IF('Monitor Data'!Q785&gt;Statistics!L$6,"YES","NO"))</f>
        <v>NO</v>
      </c>
      <c r="M785" s="3" t="str">
        <f>IF(ISBLANK('Monitor Data'!R785),"",IF('Monitor Data'!R785&gt;Statistics!M$6,"YES","NO"))</f>
        <v>NO</v>
      </c>
      <c r="N785" s="3" t="str">
        <f>IF(ISBLANK('Monitor Data'!S785),"",IF('Monitor Data'!S785&gt;Statistics!N$6,"YES","NO"))</f>
        <v>NO</v>
      </c>
    </row>
    <row r="786" spans="1:14" x14ac:dyDescent="0.25">
      <c r="A786" s="8">
        <v>44981</v>
      </c>
      <c r="B786" s="3" t="str">
        <f>IF(ISBLANK('Monitor Data'!B786),"",IF('Monitor Data'!B786&gt;Statistics!B$6,"YES","NO"))</f>
        <v/>
      </c>
      <c r="C786" s="3" t="str">
        <f>IF(ISBLANK('Monitor Data'!D786),"",IF('Monitor Data'!D786&gt;Statistics!C$6,"YES","NO"))</f>
        <v/>
      </c>
      <c r="D786" s="3" t="str">
        <f>IF(ISBLANK('Monitor Data'!E786),"",IF('Monitor Data'!E786&gt;Statistics!D$6,"YES","NO"))</f>
        <v>NO</v>
      </c>
      <c r="E786" s="3" t="str">
        <f>IF(ISBLANK('Monitor Data'!G786),"",IF('Monitor Data'!G786&gt;Statistics!E$6,"YES","NO"))</f>
        <v>NO</v>
      </c>
      <c r="F786" s="3" t="str">
        <f>IF(ISBLANK('Monitor Data'!H786),"",IF('Monitor Data'!H786&gt;Statistics!F$6,"YES","NO"))</f>
        <v/>
      </c>
      <c r="G786" s="3" t="str">
        <f>IF(ISBLANK('Monitor Data'!J786),"",IF('Monitor Data'!J786&gt;Statistics!G$6,"YES","NO"))</f>
        <v/>
      </c>
      <c r="H786" s="3" t="str">
        <f>IF(ISBLANK('Monitor Data'!L786),"",IF('Monitor Data'!L786&gt;Statistics!H$6,"YES","NO"))</f>
        <v/>
      </c>
      <c r="I786" s="3" t="str">
        <f>IF(ISBLANK('Monitor Data'!M786),"",IF('Monitor Data'!M786&gt;Statistics!I$6,"YES","NO"))</f>
        <v>NO</v>
      </c>
      <c r="J786" s="3" t="str">
        <f>IF(ISBLANK('Monitor Data'!O786),"",IF('Monitor Data'!O786&gt;Statistics!J$6,"YES","NO"))</f>
        <v/>
      </c>
      <c r="K786" s="3" t="str">
        <f>IF(ISBLANK('Monitor Data'!P786),"",IF('Monitor Data'!P786&gt;Statistics!K$6,"YES","NO"))</f>
        <v>NO</v>
      </c>
      <c r="L786" s="3" t="str">
        <f>IF(ISBLANK('Monitor Data'!Q786),"",IF('Monitor Data'!Q786&gt;Statistics!L$6,"YES","NO"))</f>
        <v>NO</v>
      </c>
      <c r="M786" s="3" t="str">
        <f>IF(ISBLANK('Monitor Data'!R786),"",IF('Monitor Data'!R786&gt;Statistics!M$6,"YES","NO"))</f>
        <v/>
      </c>
      <c r="N786" s="3" t="str">
        <f>IF(ISBLANK('Monitor Data'!S786),"",IF('Monitor Data'!S786&gt;Statistics!N$6,"YES","NO"))</f>
        <v/>
      </c>
    </row>
    <row r="787" spans="1:14" x14ac:dyDescent="0.25">
      <c r="A787" s="8">
        <v>44982</v>
      </c>
      <c r="B787" s="3" t="str">
        <f>IF(ISBLANK('Monitor Data'!B787),"",IF('Monitor Data'!B787&gt;Statistics!B$6,"YES","NO"))</f>
        <v/>
      </c>
      <c r="C787" s="3" t="str">
        <f>IF(ISBLANK('Monitor Data'!D787),"",IF('Monitor Data'!D787&gt;Statistics!C$6,"YES","NO"))</f>
        <v/>
      </c>
      <c r="D787" s="3" t="str">
        <f>IF(ISBLANK('Monitor Data'!E787),"",IF('Monitor Data'!E787&gt;Statistics!D$6,"YES","NO"))</f>
        <v>NO</v>
      </c>
      <c r="E787" s="3" t="str">
        <f>IF(ISBLANK('Monitor Data'!G787),"",IF('Monitor Data'!G787&gt;Statistics!E$6,"YES","NO"))</f>
        <v>NO</v>
      </c>
      <c r="F787" s="3" t="str">
        <f>IF(ISBLANK('Monitor Data'!H787),"",IF('Monitor Data'!H787&gt;Statistics!F$6,"YES","NO"))</f>
        <v/>
      </c>
      <c r="G787" s="3" t="str">
        <f>IF(ISBLANK('Monitor Data'!J787),"",IF('Monitor Data'!J787&gt;Statistics!G$6,"YES","NO"))</f>
        <v/>
      </c>
      <c r="H787" s="3" t="str">
        <f>IF(ISBLANK('Monitor Data'!L787),"",IF('Monitor Data'!L787&gt;Statistics!H$6,"YES","NO"))</f>
        <v/>
      </c>
      <c r="I787" s="3" t="str">
        <f>IF(ISBLANK('Monitor Data'!M787),"",IF('Monitor Data'!M787&gt;Statistics!I$6,"YES","NO"))</f>
        <v>NO</v>
      </c>
      <c r="J787" s="3" t="str">
        <f>IF(ISBLANK('Monitor Data'!O787),"",IF('Monitor Data'!O787&gt;Statistics!J$6,"YES","NO"))</f>
        <v/>
      </c>
      <c r="K787" s="3" t="str">
        <f>IF(ISBLANK('Monitor Data'!P787),"",IF('Monitor Data'!P787&gt;Statistics!K$6,"YES","NO"))</f>
        <v>NO</v>
      </c>
      <c r="L787" s="3" t="str">
        <f>IF(ISBLANK('Monitor Data'!Q787),"",IF('Monitor Data'!Q787&gt;Statistics!L$6,"YES","NO"))</f>
        <v/>
      </c>
      <c r="M787" s="3" t="str">
        <f>IF(ISBLANK('Monitor Data'!R787),"",IF('Monitor Data'!R787&gt;Statistics!M$6,"YES","NO"))</f>
        <v/>
      </c>
      <c r="N787" s="3" t="str">
        <f>IF(ISBLANK('Monitor Data'!S787),"",IF('Monitor Data'!S787&gt;Statistics!N$6,"YES","NO"))</f>
        <v/>
      </c>
    </row>
    <row r="788" spans="1:14" x14ac:dyDescent="0.25">
      <c r="A788" s="8">
        <v>44983</v>
      </c>
      <c r="B788" s="3" t="str">
        <f>IF(ISBLANK('Monitor Data'!B788),"",IF('Monitor Data'!B788&gt;Statistics!B$6,"YES","NO"))</f>
        <v>NO</v>
      </c>
      <c r="C788" s="3" t="str">
        <f>IF(ISBLANK('Monitor Data'!D788),"",IF('Monitor Data'!D788&gt;Statistics!C$6,"YES","NO"))</f>
        <v>NO</v>
      </c>
      <c r="D788" s="3" t="str">
        <f>IF(ISBLANK('Monitor Data'!E788),"",IF('Monitor Data'!E788&gt;Statistics!D$6,"YES","NO"))</f>
        <v>NO</v>
      </c>
      <c r="E788" s="3" t="str">
        <f>IF(ISBLANK('Monitor Data'!G788),"",IF('Monitor Data'!G788&gt;Statistics!E$6,"YES","NO"))</f>
        <v>NO</v>
      </c>
      <c r="F788" s="3" t="str">
        <f>IF(ISBLANK('Monitor Data'!H788),"",IF('Monitor Data'!H788&gt;Statistics!F$6,"YES","NO"))</f>
        <v>NO</v>
      </c>
      <c r="G788" s="3" t="str">
        <f>IF(ISBLANK('Monitor Data'!J788),"",IF('Monitor Data'!J788&gt;Statistics!G$6,"YES","NO"))</f>
        <v>NO</v>
      </c>
      <c r="H788" s="3" t="str">
        <f>IF(ISBLANK('Monitor Data'!L788),"",IF('Monitor Data'!L788&gt;Statistics!H$6,"YES","NO"))</f>
        <v>NO</v>
      </c>
      <c r="I788" s="3" t="str">
        <f>IF(ISBLANK('Monitor Data'!M788),"",IF('Monitor Data'!M788&gt;Statistics!I$6,"YES","NO"))</f>
        <v>NO</v>
      </c>
      <c r="J788" s="3" t="str">
        <f>IF(ISBLANK('Monitor Data'!O788),"",IF('Monitor Data'!O788&gt;Statistics!J$6,"YES","NO"))</f>
        <v>NO</v>
      </c>
      <c r="K788" s="3" t="str">
        <f>IF(ISBLANK('Monitor Data'!P788),"",IF('Monitor Data'!P788&gt;Statistics!K$6,"YES","NO"))</f>
        <v>NO</v>
      </c>
      <c r="L788" s="3" t="str">
        <f>IF(ISBLANK('Monitor Data'!Q788),"",IF('Monitor Data'!Q788&gt;Statistics!L$6,"YES","NO"))</f>
        <v>NO</v>
      </c>
      <c r="M788" s="3" t="str">
        <f>IF(ISBLANK('Monitor Data'!R788),"",IF('Monitor Data'!R788&gt;Statistics!M$6,"YES","NO"))</f>
        <v>NO</v>
      </c>
      <c r="N788" s="3" t="str">
        <f>IF(ISBLANK('Monitor Data'!S788),"",IF('Monitor Data'!S788&gt;Statistics!N$6,"YES","NO"))</f>
        <v>NO</v>
      </c>
    </row>
    <row r="789" spans="1:14" x14ac:dyDescent="0.25">
      <c r="A789" s="8">
        <v>44984</v>
      </c>
      <c r="B789" s="3" t="str">
        <f>IF(ISBLANK('Monitor Data'!B789),"",IF('Monitor Data'!B789&gt;Statistics!B$6,"YES","NO"))</f>
        <v/>
      </c>
      <c r="C789" s="3" t="str">
        <f>IF(ISBLANK('Monitor Data'!D789),"",IF('Monitor Data'!D789&gt;Statistics!C$6,"YES","NO"))</f>
        <v/>
      </c>
      <c r="D789" s="3" t="str">
        <f>IF(ISBLANK('Monitor Data'!E789),"",IF('Monitor Data'!E789&gt;Statistics!D$6,"YES","NO"))</f>
        <v>NO</v>
      </c>
      <c r="E789" s="3" t="str">
        <f>IF(ISBLANK('Monitor Data'!G789),"",IF('Monitor Data'!G789&gt;Statistics!E$6,"YES","NO"))</f>
        <v>NO</v>
      </c>
      <c r="F789" s="3" t="str">
        <f>IF(ISBLANK('Monitor Data'!H789),"",IF('Monitor Data'!H789&gt;Statistics!F$6,"YES","NO"))</f>
        <v/>
      </c>
      <c r="G789" s="3" t="str">
        <f>IF(ISBLANK('Monitor Data'!J789),"",IF('Monitor Data'!J789&gt;Statistics!G$6,"YES","NO"))</f>
        <v/>
      </c>
      <c r="H789" s="3" t="str">
        <f>IF(ISBLANK('Monitor Data'!L789),"",IF('Monitor Data'!L789&gt;Statistics!H$6,"YES","NO"))</f>
        <v/>
      </c>
      <c r="I789" s="3" t="str">
        <f>IF(ISBLANK('Monitor Data'!M789),"",IF('Monitor Data'!M789&gt;Statistics!I$6,"YES","NO"))</f>
        <v>NO</v>
      </c>
      <c r="J789" s="3" t="str">
        <f>IF(ISBLANK('Monitor Data'!O789),"",IF('Monitor Data'!O789&gt;Statistics!J$6,"YES","NO"))</f>
        <v/>
      </c>
      <c r="K789" s="3" t="str">
        <f>IF(ISBLANK('Monitor Data'!P789),"",IF('Monitor Data'!P789&gt;Statistics!K$6,"YES","NO"))</f>
        <v>NO</v>
      </c>
      <c r="L789" s="3" t="str">
        <f>IF(ISBLANK('Monitor Data'!Q789),"",IF('Monitor Data'!Q789&gt;Statistics!L$6,"YES","NO"))</f>
        <v/>
      </c>
      <c r="M789" s="3" t="str">
        <f>IF(ISBLANK('Monitor Data'!R789),"",IF('Monitor Data'!R789&gt;Statistics!M$6,"YES","NO"))</f>
        <v/>
      </c>
      <c r="N789" s="3" t="str">
        <f>IF(ISBLANK('Monitor Data'!S789),"",IF('Monitor Data'!S789&gt;Statistics!N$6,"YES","NO"))</f>
        <v/>
      </c>
    </row>
    <row r="790" spans="1:14" x14ac:dyDescent="0.25">
      <c r="A790" s="8">
        <v>44985</v>
      </c>
      <c r="B790" s="3" t="str">
        <f>IF(ISBLANK('Monitor Data'!B790),"",IF('Monitor Data'!B790&gt;Statistics!B$6,"YES","NO"))</f>
        <v/>
      </c>
      <c r="C790" s="3" t="str">
        <f>IF(ISBLANK('Monitor Data'!D790),"",IF('Monitor Data'!D790&gt;Statistics!C$6,"YES","NO"))</f>
        <v/>
      </c>
      <c r="D790" s="3" t="str">
        <f>IF(ISBLANK('Monitor Data'!E790),"",IF('Monitor Data'!E790&gt;Statistics!D$6,"YES","NO"))</f>
        <v>NO</v>
      </c>
      <c r="E790" s="3" t="str">
        <f>IF(ISBLANK('Monitor Data'!G790),"",IF('Monitor Data'!G790&gt;Statistics!E$6,"YES","NO"))</f>
        <v>NO</v>
      </c>
      <c r="F790" s="3" t="str">
        <f>IF(ISBLANK('Monitor Data'!H790),"",IF('Monitor Data'!H790&gt;Statistics!F$6,"YES","NO"))</f>
        <v/>
      </c>
      <c r="G790" s="3" t="str">
        <f>IF(ISBLANK('Monitor Data'!J790),"",IF('Monitor Data'!J790&gt;Statistics!G$6,"YES","NO"))</f>
        <v/>
      </c>
      <c r="H790" s="3" t="str">
        <f>IF(ISBLANK('Monitor Data'!L790),"",IF('Monitor Data'!L790&gt;Statistics!H$6,"YES","NO"))</f>
        <v/>
      </c>
      <c r="I790" s="3" t="str">
        <f>IF(ISBLANK('Monitor Data'!M790),"",IF('Monitor Data'!M790&gt;Statistics!I$6,"YES","NO"))</f>
        <v>NO</v>
      </c>
      <c r="J790" s="3" t="str">
        <f>IF(ISBLANK('Monitor Data'!O790),"",IF('Monitor Data'!O790&gt;Statistics!J$6,"YES","NO"))</f>
        <v/>
      </c>
      <c r="K790" s="3" t="str">
        <f>IF(ISBLANK('Monitor Data'!P790),"",IF('Monitor Data'!P790&gt;Statistics!K$6,"YES","NO"))</f>
        <v>NO</v>
      </c>
      <c r="L790" s="3" t="str">
        <f>IF(ISBLANK('Monitor Data'!Q790),"",IF('Monitor Data'!Q790&gt;Statistics!L$6,"YES","NO"))</f>
        <v/>
      </c>
      <c r="M790" s="3" t="str">
        <f>IF(ISBLANK('Monitor Data'!R790),"",IF('Monitor Data'!R790&gt;Statistics!M$6,"YES","NO"))</f>
        <v/>
      </c>
      <c r="N790" s="3" t="str">
        <f>IF(ISBLANK('Monitor Data'!S790),"",IF('Monitor Data'!S790&gt;Statistics!N$6,"YES","NO"))</f>
        <v/>
      </c>
    </row>
    <row r="791" spans="1:14" x14ac:dyDescent="0.25">
      <c r="A791" s="8">
        <v>44986</v>
      </c>
      <c r="B791" s="3" t="str">
        <f>IF(ISBLANK('Monitor Data'!B791),"",IF('Monitor Data'!B791&gt;Statistics!B$6,"YES","NO"))</f>
        <v>NO</v>
      </c>
      <c r="C791" s="3" t="str">
        <f>IF(ISBLANK('Monitor Data'!D791),"",IF('Monitor Data'!D791&gt;Statistics!C$6,"YES","NO"))</f>
        <v>NO</v>
      </c>
      <c r="D791" s="3" t="str">
        <f>IF(ISBLANK('Monitor Data'!E791),"",IF('Monitor Data'!E791&gt;Statistics!D$6,"YES","NO"))</f>
        <v>NO</v>
      </c>
      <c r="E791" s="3" t="str">
        <f>IF(ISBLANK('Monitor Data'!G791),"",IF('Monitor Data'!G791&gt;Statistics!E$6,"YES","NO"))</f>
        <v>NO</v>
      </c>
      <c r="F791" s="3" t="str">
        <f>IF(ISBLANK('Monitor Data'!H791),"",IF('Monitor Data'!H791&gt;Statistics!F$6,"YES","NO"))</f>
        <v>NO</v>
      </c>
      <c r="G791" s="3" t="str">
        <f>IF(ISBLANK('Monitor Data'!J791),"",IF('Monitor Data'!J791&gt;Statistics!G$6,"YES","NO"))</f>
        <v>NO</v>
      </c>
      <c r="H791" s="3" t="str">
        <f>IF(ISBLANK('Monitor Data'!L791),"",IF('Monitor Data'!L791&gt;Statistics!H$6,"YES","NO"))</f>
        <v>NO</v>
      </c>
      <c r="I791" s="3" t="str">
        <f>IF(ISBLANK('Monitor Data'!M791),"",IF('Monitor Data'!M791&gt;Statistics!I$6,"YES","NO"))</f>
        <v>NO</v>
      </c>
      <c r="J791" s="3" t="str">
        <f>IF(ISBLANK('Monitor Data'!O791),"",IF('Monitor Data'!O791&gt;Statistics!J$6,"YES","NO"))</f>
        <v>NO</v>
      </c>
      <c r="K791" s="3" t="str">
        <f>IF(ISBLANK('Monitor Data'!P791),"",IF('Monitor Data'!P791&gt;Statistics!K$6,"YES","NO"))</f>
        <v>NO</v>
      </c>
      <c r="L791" s="3" t="str">
        <f>IF(ISBLANK('Monitor Data'!Q791),"",IF('Monitor Data'!Q791&gt;Statistics!L$6,"YES","NO"))</f>
        <v>NO</v>
      </c>
      <c r="M791" s="3" t="str">
        <f>IF(ISBLANK('Monitor Data'!R791),"",IF('Monitor Data'!R791&gt;Statistics!M$6,"YES","NO"))</f>
        <v>NO</v>
      </c>
      <c r="N791" s="3" t="str">
        <f>IF(ISBLANK('Monitor Data'!S791),"",IF('Monitor Data'!S791&gt;Statistics!N$6,"YES","NO"))</f>
        <v>NO</v>
      </c>
    </row>
    <row r="792" spans="1:14" x14ac:dyDescent="0.25">
      <c r="A792" s="8">
        <v>44987</v>
      </c>
      <c r="B792" s="3" t="str">
        <f>IF(ISBLANK('Monitor Data'!B792),"",IF('Monitor Data'!B792&gt;Statistics!B$6,"YES","NO"))</f>
        <v/>
      </c>
      <c r="C792" s="3" t="str">
        <f>IF(ISBLANK('Monitor Data'!D792),"",IF('Monitor Data'!D792&gt;Statistics!C$6,"YES","NO"))</f>
        <v/>
      </c>
      <c r="D792" s="3" t="str">
        <f>IF(ISBLANK('Monitor Data'!E792),"",IF('Monitor Data'!E792&gt;Statistics!D$6,"YES","NO"))</f>
        <v>NO</v>
      </c>
      <c r="E792" s="3" t="str">
        <f>IF(ISBLANK('Monitor Data'!G792),"",IF('Monitor Data'!G792&gt;Statistics!E$6,"YES","NO"))</f>
        <v>NO</v>
      </c>
      <c r="F792" s="3" t="str">
        <f>IF(ISBLANK('Monitor Data'!H792),"",IF('Monitor Data'!H792&gt;Statistics!F$6,"YES","NO"))</f>
        <v/>
      </c>
      <c r="G792" s="3" t="str">
        <f>IF(ISBLANK('Monitor Data'!J792),"",IF('Monitor Data'!J792&gt;Statistics!G$6,"YES","NO"))</f>
        <v/>
      </c>
      <c r="H792" s="3" t="str">
        <f>IF(ISBLANK('Monitor Data'!L792),"",IF('Monitor Data'!L792&gt;Statistics!H$6,"YES","NO"))</f>
        <v/>
      </c>
      <c r="I792" s="3" t="str">
        <f>IF(ISBLANK('Monitor Data'!M792),"",IF('Monitor Data'!M792&gt;Statistics!I$6,"YES","NO"))</f>
        <v>NO</v>
      </c>
      <c r="J792" s="3" t="str">
        <f>IF(ISBLANK('Monitor Data'!O792),"",IF('Monitor Data'!O792&gt;Statistics!J$6,"YES","NO"))</f>
        <v/>
      </c>
      <c r="K792" s="3" t="str">
        <f>IF(ISBLANK('Monitor Data'!P792),"",IF('Monitor Data'!P792&gt;Statistics!K$6,"YES","NO"))</f>
        <v>NO</v>
      </c>
      <c r="L792" s="3" t="str">
        <f>IF(ISBLANK('Monitor Data'!Q792),"",IF('Monitor Data'!Q792&gt;Statistics!L$6,"YES","NO"))</f>
        <v/>
      </c>
      <c r="M792" s="3" t="str">
        <f>IF(ISBLANK('Monitor Data'!R792),"",IF('Monitor Data'!R792&gt;Statistics!M$6,"YES","NO"))</f>
        <v/>
      </c>
      <c r="N792" s="3" t="str">
        <f>IF(ISBLANK('Monitor Data'!S792),"",IF('Monitor Data'!S792&gt;Statistics!N$6,"YES","NO"))</f>
        <v/>
      </c>
    </row>
    <row r="793" spans="1:14" x14ac:dyDescent="0.25">
      <c r="A793" s="8">
        <v>44988</v>
      </c>
      <c r="B793" s="3" t="str">
        <f>IF(ISBLANK('Monitor Data'!B793),"",IF('Monitor Data'!B793&gt;Statistics!B$6,"YES","NO"))</f>
        <v/>
      </c>
      <c r="C793" s="3" t="str">
        <f>IF(ISBLANK('Monitor Data'!D793),"",IF('Monitor Data'!D793&gt;Statistics!C$6,"YES","NO"))</f>
        <v/>
      </c>
      <c r="D793" s="3" t="str">
        <f>IF(ISBLANK('Monitor Data'!E793),"",IF('Monitor Data'!E793&gt;Statistics!D$6,"YES","NO"))</f>
        <v>NO</v>
      </c>
      <c r="E793" s="3" t="str">
        <f>IF(ISBLANK('Monitor Data'!G793),"",IF('Monitor Data'!G793&gt;Statistics!E$6,"YES","NO"))</f>
        <v>NO</v>
      </c>
      <c r="F793" s="3" t="str">
        <f>IF(ISBLANK('Monitor Data'!H793),"",IF('Monitor Data'!H793&gt;Statistics!F$6,"YES","NO"))</f>
        <v/>
      </c>
      <c r="G793" s="3" t="str">
        <f>IF(ISBLANK('Monitor Data'!J793),"",IF('Monitor Data'!J793&gt;Statistics!G$6,"YES","NO"))</f>
        <v/>
      </c>
      <c r="H793" s="3" t="str">
        <f>IF(ISBLANK('Monitor Data'!L793),"",IF('Monitor Data'!L793&gt;Statistics!H$6,"YES","NO"))</f>
        <v/>
      </c>
      <c r="I793" s="3" t="str">
        <f>IF(ISBLANK('Monitor Data'!M793),"",IF('Monitor Data'!M793&gt;Statistics!I$6,"YES","NO"))</f>
        <v>NO</v>
      </c>
      <c r="J793" s="3" t="str">
        <f>IF(ISBLANK('Monitor Data'!O793),"",IF('Monitor Data'!O793&gt;Statistics!J$6,"YES","NO"))</f>
        <v/>
      </c>
      <c r="K793" s="3" t="str">
        <f>IF(ISBLANK('Monitor Data'!P793),"",IF('Monitor Data'!P793&gt;Statistics!K$6,"YES","NO"))</f>
        <v>NO</v>
      </c>
      <c r="L793" s="3" t="str">
        <f>IF(ISBLANK('Monitor Data'!Q793),"",IF('Monitor Data'!Q793&gt;Statistics!L$6,"YES","NO"))</f>
        <v/>
      </c>
      <c r="M793" s="3" t="str">
        <f>IF(ISBLANK('Monitor Data'!R793),"",IF('Monitor Data'!R793&gt;Statistics!M$6,"YES","NO"))</f>
        <v/>
      </c>
      <c r="N793" s="3" t="str">
        <f>IF(ISBLANK('Monitor Data'!S793),"",IF('Monitor Data'!S793&gt;Statistics!N$6,"YES","NO"))</f>
        <v/>
      </c>
    </row>
    <row r="794" spans="1:14" x14ac:dyDescent="0.25">
      <c r="A794" s="8">
        <v>44989</v>
      </c>
      <c r="B794" s="3" t="str">
        <f>IF(ISBLANK('Monitor Data'!B794),"",IF('Monitor Data'!B794&gt;Statistics!B$6,"YES","NO"))</f>
        <v>NO</v>
      </c>
      <c r="C794" s="3" t="str">
        <f>IF(ISBLANK('Monitor Data'!D794),"",IF('Monitor Data'!D794&gt;Statistics!C$6,"YES","NO"))</f>
        <v>NO</v>
      </c>
      <c r="D794" s="3" t="str">
        <f>IF(ISBLANK('Monitor Data'!E794),"",IF('Monitor Data'!E794&gt;Statistics!D$6,"YES","NO"))</f>
        <v>NO</v>
      </c>
      <c r="E794" s="3" t="str">
        <f>IF(ISBLANK('Monitor Data'!G794),"",IF('Monitor Data'!G794&gt;Statistics!E$6,"YES","NO"))</f>
        <v>NO</v>
      </c>
      <c r="F794" s="3" t="str">
        <f>IF(ISBLANK('Monitor Data'!H794),"",IF('Monitor Data'!H794&gt;Statistics!F$6,"YES","NO"))</f>
        <v>NO</v>
      </c>
      <c r="G794" s="3" t="str">
        <f>IF(ISBLANK('Monitor Data'!J794),"",IF('Monitor Data'!J794&gt;Statistics!G$6,"YES","NO"))</f>
        <v>NO</v>
      </c>
      <c r="H794" s="3" t="str">
        <f>IF(ISBLANK('Monitor Data'!L794),"",IF('Monitor Data'!L794&gt;Statistics!H$6,"YES","NO"))</f>
        <v>YES</v>
      </c>
      <c r="I794" s="3" t="str">
        <f>IF(ISBLANK('Monitor Data'!M794),"",IF('Monitor Data'!M794&gt;Statistics!I$6,"YES","NO"))</f>
        <v>NO</v>
      </c>
      <c r="J794" s="3" t="str">
        <f>IF(ISBLANK('Monitor Data'!O794),"",IF('Monitor Data'!O794&gt;Statistics!J$6,"YES","NO"))</f>
        <v>NO</v>
      </c>
      <c r="K794" s="3" t="str">
        <f>IF(ISBLANK('Monitor Data'!P794),"",IF('Monitor Data'!P794&gt;Statistics!K$6,"YES","NO"))</f>
        <v>NO</v>
      </c>
      <c r="L794" s="3" t="str">
        <f>IF(ISBLANK('Monitor Data'!Q794),"",IF('Monitor Data'!Q794&gt;Statistics!L$6,"YES","NO"))</f>
        <v>NO</v>
      </c>
      <c r="M794" s="3" t="str">
        <f>IF(ISBLANK('Monitor Data'!R794),"",IF('Monitor Data'!R794&gt;Statistics!M$6,"YES","NO"))</f>
        <v>NO</v>
      </c>
      <c r="N794" s="3" t="str">
        <f>IF(ISBLANK('Monitor Data'!S794),"",IF('Monitor Data'!S794&gt;Statistics!N$6,"YES","NO"))</f>
        <v>NO</v>
      </c>
    </row>
    <row r="795" spans="1:14" x14ac:dyDescent="0.25">
      <c r="A795" s="8">
        <v>44990</v>
      </c>
      <c r="B795" s="3" t="str">
        <f>IF(ISBLANK('Monitor Data'!B795),"",IF('Monitor Data'!B795&gt;Statistics!B$6,"YES","NO"))</f>
        <v/>
      </c>
      <c r="C795" s="3" t="str">
        <f>IF(ISBLANK('Monitor Data'!D795),"",IF('Monitor Data'!D795&gt;Statistics!C$6,"YES","NO"))</f>
        <v/>
      </c>
      <c r="D795" s="3" t="str">
        <f>IF(ISBLANK('Monitor Data'!E795),"",IF('Monitor Data'!E795&gt;Statistics!D$6,"YES","NO"))</f>
        <v>NO</v>
      </c>
      <c r="E795" s="3" t="str">
        <f>IF(ISBLANK('Monitor Data'!G795),"",IF('Monitor Data'!G795&gt;Statistics!E$6,"YES","NO"))</f>
        <v>NO</v>
      </c>
      <c r="F795" s="3" t="str">
        <f>IF(ISBLANK('Monitor Data'!H795),"",IF('Monitor Data'!H795&gt;Statistics!F$6,"YES","NO"))</f>
        <v/>
      </c>
      <c r="G795" s="3" t="str">
        <f>IF(ISBLANK('Monitor Data'!J795),"",IF('Monitor Data'!J795&gt;Statistics!G$6,"YES","NO"))</f>
        <v/>
      </c>
      <c r="H795" s="3" t="str">
        <f>IF(ISBLANK('Monitor Data'!L795),"",IF('Monitor Data'!L795&gt;Statistics!H$6,"YES","NO"))</f>
        <v/>
      </c>
      <c r="I795" s="3" t="str">
        <f>IF(ISBLANK('Monitor Data'!M795),"",IF('Monitor Data'!M795&gt;Statistics!I$6,"YES","NO"))</f>
        <v>NO</v>
      </c>
      <c r="J795" s="3" t="str">
        <f>IF(ISBLANK('Monitor Data'!O795),"",IF('Monitor Data'!O795&gt;Statistics!J$6,"YES","NO"))</f>
        <v/>
      </c>
      <c r="K795" s="3" t="str">
        <f>IF(ISBLANK('Monitor Data'!P795),"",IF('Monitor Data'!P795&gt;Statistics!K$6,"YES","NO"))</f>
        <v>NO</v>
      </c>
      <c r="L795" s="3" t="str">
        <f>IF(ISBLANK('Monitor Data'!Q795),"",IF('Monitor Data'!Q795&gt;Statistics!L$6,"YES","NO"))</f>
        <v/>
      </c>
      <c r="M795" s="3" t="str">
        <f>IF(ISBLANK('Monitor Data'!R795),"",IF('Monitor Data'!R795&gt;Statistics!M$6,"YES","NO"))</f>
        <v/>
      </c>
      <c r="N795" s="3" t="str">
        <f>IF(ISBLANK('Monitor Data'!S795),"",IF('Monitor Data'!S795&gt;Statistics!N$6,"YES","NO"))</f>
        <v/>
      </c>
    </row>
    <row r="796" spans="1:14" x14ac:dyDescent="0.25">
      <c r="A796" s="8">
        <v>44991</v>
      </c>
      <c r="B796" s="3" t="str">
        <f>IF(ISBLANK('Monitor Data'!B796),"",IF('Monitor Data'!B796&gt;Statistics!B$6,"YES","NO"))</f>
        <v/>
      </c>
      <c r="C796" s="3" t="str">
        <f>IF(ISBLANK('Monitor Data'!D796),"",IF('Monitor Data'!D796&gt;Statistics!C$6,"YES","NO"))</f>
        <v/>
      </c>
      <c r="D796" s="3" t="str">
        <f>IF(ISBLANK('Monitor Data'!E796),"",IF('Monitor Data'!E796&gt;Statistics!D$6,"YES","NO"))</f>
        <v>NO</v>
      </c>
      <c r="E796" s="3" t="str">
        <f>IF(ISBLANK('Monitor Data'!G796),"",IF('Monitor Data'!G796&gt;Statistics!E$6,"YES","NO"))</f>
        <v>NO</v>
      </c>
      <c r="F796" s="3" t="str">
        <f>IF(ISBLANK('Monitor Data'!H796),"",IF('Monitor Data'!H796&gt;Statistics!F$6,"YES","NO"))</f>
        <v/>
      </c>
      <c r="G796" s="3" t="str">
        <f>IF(ISBLANK('Monitor Data'!J796),"",IF('Monitor Data'!J796&gt;Statistics!G$6,"YES","NO"))</f>
        <v/>
      </c>
      <c r="H796" s="3" t="str">
        <f>IF(ISBLANK('Monitor Data'!L796),"",IF('Monitor Data'!L796&gt;Statistics!H$6,"YES","NO"))</f>
        <v/>
      </c>
      <c r="I796" s="3" t="str">
        <f>IF(ISBLANK('Monitor Data'!M796),"",IF('Monitor Data'!M796&gt;Statistics!I$6,"YES","NO"))</f>
        <v>NO</v>
      </c>
      <c r="J796" s="3" t="str">
        <f>IF(ISBLANK('Monitor Data'!O796),"",IF('Monitor Data'!O796&gt;Statistics!J$6,"YES","NO"))</f>
        <v/>
      </c>
      <c r="K796" s="3" t="str">
        <f>IF(ISBLANK('Monitor Data'!P796),"",IF('Monitor Data'!P796&gt;Statistics!K$6,"YES","NO"))</f>
        <v>NO</v>
      </c>
      <c r="L796" s="3" t="str">
        <f>IF(ISBLANK('Monitor Data'!Q796),"",IF('Monitor Data'!Q796&gt;Statistics!L$6,"YES","NO"))</f>
        <v/>
      </c>
      <c r="M796" s="3" t="str">
        <f>IF(ISBLANK('Monitor Data'!R796),"",IF('Monitor Data'!R796&gt;Statistics!M$6,"YES","NO"))</f>
        <v/>
      </c>
      <c r="N796" s="3" t="str">
        <f>IF(ISBLANK('Monitor Data'!S796),"",IF('Monitor Data'!S796&gt;Statistics!N$6,"YES","NO"))</f>
        <v/>
      </c>
    </row>
    <row r="797" spans="1:14" x14ac:dyDescent="0.25">
      <c r="A797" s="8">
        <v>44992</v>
      </c>
      <c r="B797" s="3" t="str">
        <f>IF(ISBLANK('Monitor Data'!B797),"",IF('Monitor Data'!B797&gt;Statistics!B$6,"YES","NO"))</f>
        <v>NO</v>
      </c>
      <c r="C797" s="3" t="str">
        <f>IF(ISBLANK('Monitor Data'!D797),"",IF('Monitor Data'!D797&gt;Statistics!C$6,"YES","NO"))</f>
        <v>NO</v>
      </c>
      <c r="D797" s="3" t="str">
        <f>IF(ISBLANK('Monitor Data'!E797),"",IF('Monitor Data'!E797&gt;Statistics!D$6,"YES","NO"))</f>
        <v>NO</v>
      </c>
      <c r="E797" s="3" t="str">
        <f>IF(ISBLANK('Monitor Data'!G797),"",IF('Monitor Data'!G797&gt;Statistics!E$6,"YES","NO"))</f>
        <v>NO</v>
      </c>
      <c r="F797" s="3" t="str">
        <f>IF(ISBLANK('Monitor Data'!H797),"",IF('Monitor Data'!H797&gt;Statistics!F$6,"YES","NO"))</f>
        <v>NO</v>
      </c>
      <c r="G797" s="3" t="str">
        <f>IF(ISBLANK('Monitor Data'!J797),"",IF('Monitor Data'!J797&gt;Statistics!G$6,"YES","NO"))</f>
        <v>NO</v>
      </c>
      <c r="H797" s="3" t="str">
        <f>IF(ISBLANK('Monitor Data'!L797),"",IF('Monitor Data'!L797&gt;Statistics!H$6,"YES","NO"))</f>
        <v>NO</v>
      </c>
      <c r="I797" s="3" t="str">
        <f>IF(ISBLANK('Monitor Data'!M797),"",IF('Monitor Data'!M797&gt;Statistics!I$6,"YES","NO"))</f>
        <v>NO</v>
      </c>
      <c r="J797" s="3" t="str">
        <f>IF(ISBLANK('Monitor Data'!O797),"",IF('Monitor Data'!O797&gt;Statistics!J$6,"YES","NO"))</f>
        <v>NO</v>
      </c>
      <c r="K797" s="3" t="str">
        <f>IF(ISBLANK('Monitor Data'!P797),"",IF('Monitor Data'!P797&gt;Statistics!K$6,"YES","NO"))</f>
        <v>NO</v>
      </c>
      <c r="L797" s="3" t="str">
        <f>IF(ISBLANK('Monitor Data'!Q797),"",IF('Monitor Data'!Q797&gt;Statistics!L$6,"YES","NO"))</f>
        <v>NO</v>
      </c>
      <c r="M797" s="3" t="str">
        <f>IF(ISBLANK('Monitor Data'!R797),"",IF('Monitor Data'!R797&gt;Statistics!M$6,"YES","NO"))</f>
        <v>NO</v>
      </c>
      <c r="N797" s="3" t="str">
        <f>IF(ISBLANK('Monitor Data'!S797),"",IF('Monitor Data'!S797&gt;Statistics!N$6,"YES","NO"))</f>
        <v>NO</v>
      </c>
    </row>
    <row r="798" spans="1:14" x14ac:dyDescent="0.25">
      <c r="A798" s="8">
        <v>44993</v>
      </c>
      <c r="B798" s="3" t="str">
        <f>IF(ISBLANK('Monitor Data'!B798),"",IF('Monitor Data'!B798&gt;Statistics!B$6,"YES","NO"))</f>
        <v/>
      </c>
      <c r="C798" s="3" t="str">
        <f>IF(ISBLANK('Monitor Data'!D798),"",IF('Monitor Data'!D798&gt;Statistics!C$6,"YES","NO"))</f>
        <v/>
      </c>
      <c r="D798" s="3" t="str">
        <f>IF(ISBLANK('Monitor Data'!E798),"",IF('Monitor Data'!E798&gt;Statistics!D$6,"YES","NO"))</f>
        <v>NO</v>
      </c>
      <c r="E798" s="3" t="str">
        <f>IF(ISBLANK('Monitor Data'!G798),"",IF('Monitor Data'!G798&gt;Statistics!E$6,"YES","NO"))</f>
        <v>NO</v>
      </c>
      <c r="F798" s="3" t="str">
        <f>IF(ISBLANK('Monitor Data'!H798),"",IF('Monitor Data'!H798&gt;Statistics!F$6,"YES","NO"))</f>
        <v/>
      </c>
      <c r="G798" s="3" t="str">
        <f>IF(ISBLANK('Monitor Data'!J798),"",IF('Monitor Data'!J798&gt;Statistics!G$6,"YES","NO"))</f>
        <v/>
      </c>
      <c r="H798" s="3" t="str">
        <f>IF(ISBLANK('Monitor Data'!L798),"",IF('Monitor Data'!L798&gt;Statistics!H$6,"YES","NO"))</f>
        <v/>
      </c>
      <c r="I798" s="3" t="str">
        <f>IF(ISBLANK('Monitor Data'!M798),"",IF('Monitor Data'!M798&gt;Statistics!I$6,"YES","NO"))</f>
        <v>NO</v>
      </c>
      <c r="J798" s="3" t="str">
        <f>IF(ISBLANK('Monitor Data'!O798),"",IF('Monitor Data'!O798&gt;Statistics!J$6,"YES","NO"))</f>
        <v/>
      </c>
      <c r="K798" s="3" t="str">
        <f>IF(ISBLANK('Monitor Data'!P798),"",IF('Monitor Data'!P798&gt;Statistics!K$6,"YES","NO"))</f>
        <v>NO</v>
      </c>
      <c r="L798" s="3" t="str">
        <f>IF(ISBLANK('Monitor Data'!Q798),"",IF('Monitor Data'!Q798&gt;Statistics!L$6,"YES","NO"))</f>
        <v/>
      </c>
      <c r="M798" s="3" t="str">
        <f>IF(ISBLANK('Monitor Data'!R798),"",IF('Monitor Data'!R798&gt;Statistics!M$6,"YES","NO"))</f>
        <v/>
      </c>
      <c r="N798" s="3" t="str">
        <f>IF(ISBLANK('Monitor Data'!S798),"",IF('Monitor Data'!S798&gt;Statistics!N$6,"YES","NO"))</f>
        <v/>
      </c>
    </row>
    <row r="799" spans="1:14" x14ac:dyDescent="0.25">
      <c r="A799" s="8">
        <v>44994</v>
      </c>
      <c r="B799" s="3" t="str">
        <f>IF(ISBLANK('Monitor Data'!B799),"",IF('Monitor Data'!B799&gt;Statistics!B$6,"YES","NO"))</f>
        <v/>
      </c>
      <c r="C799" s="3" t="str">
        <f>IF(ISBLANK('Monitor Data'!D799),"",IF('Monitor Data'!D799&gt;Statistics!C$6,"YES","NO"))</f>
        <v/>
      </c>
      <c r="D799" s="3" t="str">
        <f>IF(ISBLANK('Monitor Data'!E799),"",IF('Monitor Data'!E799&gt;Statistics!D$6,"YES","NO"))</f>
        <v>NO</v>
      </c>
      <c r="E799" s="3" t="str">
        <f>IF(ISBLANK('Monitor Data'!G799),"",IF('Monitor Data'!G799&gt;Statistics!E$6,"YES","NO"))</f>
        <v>NO</v>
      </c>
      <c r="F799" s="3" t="str">
        <f>IF(ISBLANK('Monitor Data'!H799),"",IF('Monitor Data'!H799&gt;Statistics!F$6,"YES","NO"))</f>
        <v/>
      </c>
      <c r="G799" s="3" t="str">
        <f>IF(ISBLANK('Monitor Data'!J799),"",IF('Monitor Data'!J799&gt;Statistics!G$6,"YES","NO"))</f>
        <v/>
      </c>
      <c r="H799" s="3" t="str">
        <f>IF(ISBLANK('Monitor Data'!L799),"",IF('Monitor Data'!L799&gt;Statistics!H$6,"YES","NO"))</f>
        <v/>
      </c>
      <c r="I799" s="3" t="str">
        <f>IF(ISBLANK('Monitor Data'!M799),"",IF('Monitor Data'!M799&gt;Statistics!I$6,"YES","NO"))</f>
        <v>NO</v>
      </c>
      <c r="J799" s="3" t="str">
        <f>IF(ISBLANK('Monitor Data'!O799),"",IF('Monitor Data'!O799&gt;Statistics!J$6,"YES","NO"))</f>
        <v/>
      </c>
      <c r="K799" s="3" t="str">
        <f>IF(ISBLANK('Monitor Data'!P799),"",IF('Monitor Data'!P799&gt;Statistics!K$6,"YES","NO"))</f>
        <v>NO</v>
      </c>
      <c r="L799" s="3" t="str">
        <f>IF(ISBLANK('Monitor Data'!Q799),"",IF('Monitor Data'!Q799&gt;Statistics!L$6,"YES","NO"))</f>
        <v/>
      </c>
      <c r="M799" s="3" t="str">
        <f>IF(ISBLANK('Monitor Data'!R799),"",IF('Monitor Data'!R799&gt;Statistics!M$6,"YES","NO"))</f>
        <v/>
      </c>
      <c r="N799" s="3" t="str">
        <f>IF(ISBLANK('Monitor Data'!S799),"",IF('Monitor Data'!S799&gt;Statistics!N$6,"YES","NO"))</f>
        <v/>
      </c>
    </row>
    <row r="800" spans="1:14" x14ac:dyDescent="0.25">
      <c r="A800" s="8">
        <v>44995</v>
      </c>
      <c r="B800" s="3" t="str">
        <f>IF(ISBLANK('Monitor Data'!B800),"",IF('Monitor Data'!B800&gt;Statistics!B$6,"YES","NO"))</f>
        <v>NO</v>
      </c>
      <c r="C800" s="3" t="str">
        <f>IF(ISBLANK('Monitor Data'!D800),"",IF('Monitor Data'!D800&gt;Statistics!C$6,"YES","NO"))</f>
        <v>NO</v>
      </c>
      <c r="D800" s="3" t="str">
        <f>IF(ISBLANK('Monitor Data'!E800),"",IF('Monitor Data'!E800&gt;Statistics!D$6,"YES","NO"))</f>
        <v>NO</v>
      </c>
      <c r="E800" s="3" t="str">
        <f>IF(ISBLANK('Monitor Data'!G800),"",IF('Monitor Data'!G800&gt;Statistics!E$6,"YES","NO"))</f>
        <v>NO</v>
      </c>
      <c r="F800" s="3" t="str">
        <f>IF(ISBLANK('Monitor Data'!H800),"",IF('Monitor Data'!H800&gt;Statistics!F$6,"YES","NO"))</f>
        <v>NO</v>
      </c>
      <c r="G800" s="3" t="str">
        <f>IF(ISBLANK('Monitor Data'!J800),"",IF('Monitor Data'!J800&gt;Statistics!G$6,"YES","NO"))</f>
        <v>NO</v>
      </c>
      <c r="H800" s="3" t="str">
        <f>IF(ISBLANK('Monitor Data'!L800),"",IF('Monitor Data'!L800&gt;Statistics!H$6,"YES","NO"))</f>
        <v>NO</v>
      </c>
      <c r="I800" s="3" t="str">
        <f>IF(ISBLANK('Monitor Data'!M800),"",IF('Monitor Data'!M800&gt;Statistics!I$6,"YES","NO"))</f>
        <v>NO</v>
      </c>
      <c r="J800" s="3" t="str">
        <f>IF(ISBLANK('Monitor Data'!O800),"",IF('Monitor Data'!O800&gt;Statistics!J$6,"YES","NO"))</f>
        <v>NO</v>
      </c>
      <c r="K800" s="3" t="str">
        <f>IF(ISBLANK('Monitor Data'!P800),"",IF('Monitor Data'!P800&gt;Statistics!K$6,"YES","NO"))</f>
        <v>NO</v>
      </c>
      <c r="L800" s="3" t="str">
        <f>IF(ISBLANK('Monitor Data'!Q800),"",IF('Monitor Data'!Q800&gt;Statistics!L$6,"YES","NO"))</f>
        <v>NO</v>
      </c>
      <c r="M800" s="3" t="str">
        <f>IF(ISBLANK('Monitor Data'!R800),"",IF('Monitor Data'!R800&gt;Statistics!M$6,"YES","NO"))</f>
        <v>NO</v>
      </c>
      <c r="N800" s="3" t="str">
        <f>IF(ISBLANK('Monitor Data'!S800),"",IF('Monitor Data'!S800&gt;Statistics!N$6,"YES","NO"))</f>
        <v>NO</v>
      </c>
    </row>
    <row r="801" spans="1:14" x14ac:dyDescent="0.25">
      <c r="A801" s="8">
        <v>44996</v>
      </c>
      <c r="B801" s="3" t="str">
        <f>IF(ISBLANK('Monitor Data'!B801),"",IF('Monitor Data'!B801&gt;Statistics!B$6,"YES","NO"))</f>
        <v/>
      </c>
      <c r="C801" s="3" t="str">
        <f>IF(ISBLANK('Monitor Data'!D801),"",IF('Monitor Data'!D801&gt;Statistics!C$6,"YES","NO"))</f>
        <v/>
      </c>
      <c r="D801" s="3" t="str">
        <f>IF(ISBLANK('Monitor Data'!E801),"",IF('Monitor Data'!E801&gt;Statistics!D$6,"YES","NO"))</f>
        <v>NO</v>
      </c>
      <c r="E801" s="3" t="str">
        <f>IF(ISBLANK('Monitor Data'!G801),"",IF('Monitor Data'!G801&gt;Statistics!E$6,"YES","NO"))</f>
        <v>NO</v>
      </c>
      <c r="F801" s="3" t="str">
        <f>IF(ISBLANK('Monitor Data'!H801),"",IF('Monitor Data'!H801&gt;Statistics!F$6,"YES","NO"))</f>
        <v/>
      </c>
      <c r="G801" s="3" t="str">
        <f>IF(ISBLANK('Monitor Data'!J801),"",IF('Monitor Data'!J801&gt;Statistics!G$6,"YES","NO"))</f>
        <v/>
      </c>
      <c r="H801" s="3" t="str">
        <f>IF(ISBLANK('Monitor Data'!L801),"",IF('Monitor Data'!L801&gt;Statistics!H$6,"YES","NO"))</f>
        <v/>
      </c>
      <c r="I801" s="3" t="str">
        <f>IF(ISBLANK('Monitor Data'!M801),"",IF('Monitor Data'!M801&gt;Statistics!I$6,"YES","NO"))</f>
        <v>NO</v>
      </c>
      <c r="J801" s="3" t="str">
        <f>IF(ISBLANK('Monitor Data'!O801),"",IF('Monitor Data'!O801&gt;Statistics!J$6,"YES","NO"))</f>
        <v/>
      </c>
      <c r="K801" s="3" t="str">
        <f>IF(ISBLANK('Monitor Data'!P801),"",IF('Monitor Data'!P801&gt;Statistics!K$6,"YES","NO"))</f>
        <v>NO</v>
      </c>
      <c r="L801" s="3" t="str">
        <f>IF(ISBLANK('Monitor Data'!Q801),"",IF('Monitor Data'!Q801&gt;Statistics!L$6,"YES","NO"))</f>
        <v/>
      </c>
      <c r="M801" s="3" t="str">
        <f>IF(ISBLANK('Monitor Data'!R801),"",IF('Monitor Data'!R801&gt;Statistics!M$6,"YES","NO"))</f>
        <v/>
      </c>
      <c r="N801" s="3" t="str">
        <f>IF(ISBLANK('Monitor Data'!S801),"",IF('Monitor Data'!S801&gt;Statistics!N$6,"YES","NO"))</f>
        <v/>
      </c>
    </row>
    <row r="802" spans="1:14" x14ac:dyDescent="0.25">
      <c r="A802" s="8">
        <v>44997</v>
      </c>
      <c r="B802" s="3" t="str">
        <f>IF(ISBLANK('Monitor Data'!B802),"",IF('Monitor Data'!B802&gt;Statistics!B$6,"YES","NO"))</f>
        <v/>
      </c>
      <c r="C802" s="3" t="str">
        <f>IF(ISBLANK('Monitor Data'!D802),"",IF('Monitor Data'!D802&gt;Statistics!C$6,"YES","NO"))</f>
        <v/>
      </c>
      <c r="D802" s="3" t="str">
        <f>IF(ISBLANK('Monitor Data'!E802),"",IF('Monitor Data'!E802&gt;Statistics!D$6,"YES","NO"))</f>
        <v>NO</v>
      </c>
      <c r="E802" s="3" t="str">
        <f>IF(ISBLANK('Monitor Data'!G802),"",IF('Monitor Data'!G802&gt;Statistics!E$6,"YES","NO"))</f>
        <v>NO</v>
      </c>
      <c r="F802" s="3" t="str">
        <f>IF(ISBLANK('Monitor Data'!H802),"",IF('Monitor Data'!H802&gt;Statistics!F$6,"YES","NO"))</f>
        <v/>
      </c>
      <c r="G802" s="3" t="str">
        <f>IF(ISBLANK('Monitor Data'!J802),"",IF('Monitor Data'!J802&gt;Statistics!G$6,"YES","NO"))</f>
        <v/>
      </c>
      <c r="H802" s="3" t="str">
        <f>IF(ISBLANK('Monitor Data'!L802),"",IF('Monitor Data'!L802&gt;Statistics!H$6,"YES","NO"))</f>
        <v/>
      </c>
      <c r="I802" s="3" t="str">
        <f>IF(ISBLANK('Monitor Data'!M802),"",IF('Monitor Data'!M802&gt;Statistics!I$6,"YES","NO"))</f>
        <v>NO</v>
      </c>
      <c r="J802" s="3" t="str">
        <f>IF(ISBLANK('Monitor Data'!O802),"",IF('Monitor Data'!O802&gt;Statistics!J$6,"YES","NO"))</f>
        <v/>
      </c>
      <c r="K802" s="3" t="str">
        <f>IF(ISBLANK('Monitor Data'!P802),"",IF('Monitor Data'!P802&gt;Statistics!K$6,"YES","NO"))</f>
        <v>NO</v>
      </c>
      <c r="L802" s="3" t="str">
        <f>IF(ISBLANK('Monitor Data'!Q802),"",IF('Monitor Data'!Q802&gt;Statistics!L$6,"YES","NO"))</f>
        <v/>
      </c>
      <c r="M802" s="3" t="str">
        <f>IF(ISBLANK('Monitor Data'!R802),"",IF('Monitor Data'!R802&gt;Statistics!M$6,"YES","NO"))</f>
        <v/>
      </c>
      <c r="N802" s="3" t="str">
        <f>IF(ISBLANK('Monitor Data'!S802),"",IF('Monitor Data'!S802&gt;Statistics!N$6,"YES","NO"))</f>
        <v/>
      </c>
    </row>
    <row r="803" spans="1:14" x14ac:dyDescent="0.25">
      <c r="A803" s="8">
        <v>44998</v>
      </c>
      <c r="B803" s="3" t="str">
        <f>IF(ISBLANK('Monitor Data'!B803),"",IF('Monitor Data'!B803&gt;Statistics!B$6,"YES","NO"))</f>
        <v>NO</v>
      </c>
      <c r="C803" s="3" t="str">
        <f>IF(ISBLANK('Monitor Data'!D803),"",IF('Monitor Data'!D803&gt;Statistics!C$6,"YES","NO"))</f>
        <v>NO</v>
      </c>
      <c r="D803" s="3" t="str">
        <f>IF(ISBLANK('Monitor Data'!E803),"",IF('Monitor Data'!E803&gt;Statistics!D$6,"YES","NO"))</f>
        <v>NO</v>
      </c>
      <c r="E803" s="3" t="str">
        <f>IF(ISBLANK('Monitor Data'!G803),"",IF('Monitor Data'!G803&gt;Statistics!E$6,"YES","NO"))</f>
        <v>NO</v>
      </c>
      <c r="F803" s="3" t="str">
        <f>IF(ISBLANK('Monitor Data'!H803),"",IF('Monitor Data'!H803&gt;Statistics!F$6,"YES","NO"))</f>
        <v>NO</v>
      </c>
      <c r="G803" s="3" t="str">
        <f>IF(ISBLANK('Monitor Data'!J803),"",IF('Monitor Data'!J803&gt;Statistics!G$6,"YES","NO"))</f>
        <v>NO</v>
      </c>
      <c r="H803" s="3" t="str">
        <f>IF(ISBLANK('Monitor Data'!L803),"",IF('Monitor Data'!L803&gt;Statistics!H$6,"YES","NO"))</f>
        <v>NO</v>
      </c>
      <c r="I803" s="3" t="str">
        <f>IF(ISBLANK('Monitor Data'!M803),"",IF('Monitor Data'!M803&gt;Statistics!I$6,"YES","NO"))</f>
        <v>NO</v>
      </c>
      <c r="J803" s="3" t="str">
        <f>IF(ISBLANK('Monitor Data'!O803),"",IF('Monitor Data'!O803&gt;Statistics!J$6,"YES","NO"))</f>
        <v>NO</v>
      </c>
      <c r="K803" s="3" t="str">
        <f>IF(ISBLANK('Monitor Data'!P803),"",IF('Monitor Data'!P803&gt;Statistics!K$6,"YES","NO"))</f>
        <v>NO</v>
      </c>
      <c r="L803" s="3" t="str">
        <f>IF(ISBLANK('Monitor Data'!Q803),"",IF('Monitor Data'!Q803&gt;Statistics!L$6,"YES","NO"))</f>
        <v>NO</v>
      </c>
      <c r="M803" s="3" t="str">
        <f>IF(ISBLANK('Monitor Data'!R803),"",IF('Monitor Data'!R803&gt;Statistics!M$6,"YES","NO"))</f>
        <v>NO</v>
      </c>
      <c r="N803" s="3" t="str">
        <f>IF(ISBLANK('Monitor Data'!S803),"",IF('Monitor Data'!S803&gt;Statistics!N$6,"YES","NO"))</f>
        <v>NO</v>
      </c>
    </row>
    <row r="804" spans="1:14" x14ac:dyDescent="0.25">
      <c r="A804" s="8">
        <v>44999</v>
      </c>
      <c r="B804" s="3" t="str">
        <f>IF(ISBLANK('Monitor Data'!B804),"",IF('Monitor Data'!B804&gt;Statistics!B$6,"YES","NO"))</f>
        <v/>
      </c>
      <c r="C804" s="3" t="str">
        <f>IF(ISBLANK('Monitor Data'!D804),"",IF('Monitor Data'!D804&gt;Statistics!C$6,"YES","NO"))</f>
        <v/>
      </c>
      <c r="D804" s="3" t="str">
        <f>IF(ISBLANK('Monitor Data'!E804),"",IF('Monitor Data'!E804&gt;Statistics!D$6,"YES","NO"))</f>
        <v>NO</v>
      </c>
      <c r="E804" s="3" t="str">
        <f>IF(ISBLANK('Monitor Data'!G804),"",IF('Monitor Data'!G804&gt;Statistics!E$6,"YES","NO"))</f>
        <v>NO</v>
      </c>
      <c r="F804" s="3" t="str">
        <f>IF(ISBLANK('Monitor Data'!H804),"",IF('Monitor Data'!H804&gt;Statistics!F$6,"YES","NO"))</f>
        <v/>
      </c>
      <c r="G804" s="3" t="str">
        <f>IF(ISBLANK('Monitor Data'!J804),"",IF('Monitor Data'!J804&gt;Statistics!G$6,"YES","NO"))</f>
        <v/>
      </c>
      <c r="H804" s="3" t="str">
        <f>IF(ISBLANK('Monitor Data'!L804),"",IF('Monitor Data'!L804&gt;Statistics!H$6,"YES","NO"))</f>
        <v/>
      </c>
      <c r="I804" s="3" t="str">
        <f>IF(ISBLANK('Monitor Data'!M804),"",IF('Monitor Data'!M804&gt;Statistics!I$6,"YES","NO"))</f>
        <v>NO</v>
      </c>
      <c r="J804" s="3" t="str">
        <f>IF(ISBLANK('Monitor Data'!O804),"",IF('Monitor Data'!O804&gt;Statistics!J$6,"YES","NO"))</f>
        <v/>
      </c>
      <c r="K804" s="3" t="str">
        <f>IF(ISBLANK('Monitor Data'!P804),"",IF('Monitor Data'!P804&gt;Statistics!K$6,"YES","NO"))</f>
        <v>NO</v>
      </c>
      <c r="L804" s="3" t="str">
        <f>IF(ISBLANK('Monitor Data'!Q804),"",IF('Monitor Data'!Q804&gt;Statistics!L$6,"YES","NO"))</f>
        <v/>
      </c>
      <c r="M804" s="3" t="str">
        <f>IF(ISBLANK('Monitor Data'!R804),"",IF('Monitor Data'!R804&gt;Statistics!M$6,"YES","NO"))</f>
        <v/>
      </c>
      <c r="N804" s="3" t="str">
        <f>IF(ISBLANK('Monitor Data'!S804),"",IF('Monitor Data'!S804&gt;Statistics!N$6,"YES","NO"))</f>
        <v/>
      </c>
    </row>
    <row r="805" spans="1:14" x14ac:dyDescent="0.25">
      <c r="A805" s="8">
        <v>45000</v>
      </c>
      <c r="B805" s="3" t="str">
        <f>IF(ISBLANK('Monitor Data'!B805),"",IF('Monitor Data'!B805&gt;Statistics!B$6,"YES","NO"))</f>
        <v/>
      </c>
      <c r="C805" s="3" t="str">
        <f>IF(ISBLANK('Monitor Data'!D805),"",IF('Monitor Data'!D805&gt;Statistics!C$6,"YES","NO"))</f>
        <v/>
      </c>
      <c r="D805" s="3" t="str">
        <f>IF(ISBLANK('Monitor Data'!E805),"",IF('Monitor Data'!E805&gt;Statistics!D$6,"YES","NO"))</f>
        <v>NO</v>
      </c>
      <c r="E805" s="3" t="str">
        <f>IF(ISBLANK('Monitor Data'!G805),"",IF('Monitor Data'!G805&gt;Statistics!E$6,"YES","NO"))</f>
        <v>NO</v>
      </c>
      <c r="F805" s="3" t="str">
        <f>IF(ISBLANK('Monitor Data'!H805),"",IF('Monitor Data'!H805&gt;Statistics!F$6,"YES","NO"))</f>
        <v/>
      </c>
      <c r="G805" s="3" t="str">
        <f>IF(ISBLANK('Monitor Data'!J805),"",IF('Monitor Data'!J805&gt;Statistics!G$6,"YES","NO"))</f>
        <v/>
      </c>
      <c r="H805" s="3" t="str">
        <f>IF(ISBLANK('Monitor Data'!L805),"",IF('Monitor Data'!L805&gt;Statistics!H$6,"YES","NO"))</f>
        <v/>
      </c>
      <c r="I805" s="3" t="str">
        <f>IF(ISBLANK('Monitor Data'!M805),"",IF('Monitor Data'!M805&gt;Statistics!I$6,"YES","NO"))</f>
        <v>NO</v>
      </c>
      <c r="J805" s="3" t="str">
        <f>IF(ISBLANK('Monitor Data'!O805),"",IF('Monitor Data'!O805&gt;Statistics!J$6,"YES","NO"))</f>
        <v/>
      </c>
      <c r="K805" s="3" t="str">
        <f>IF(ISBLANK('Monitor Data'!P805),"",IF('Monitor Data'!P805&gt;Statistics!K$6,"YES","NO"))</f>
        <v>NO</v>
      </c>
      <c r="L805" s="3" t="str">
        <f>IF(ISBLANK('Monitor Data'!Q805),"",IF('Monitor Data'!Q805&gt;Statistics!L$6,"YES","NO"))</f>
        <v/>
      </c>
      <c r="M805" s="3" t="str">
        <f>IF(ISBLANK('Monitor Data'!R805),"",IF('Monitor Data'!R805&gt;Statistics!M$6,"YES","NO"))</f>
        <v/>
      </c>
      <c r="N805" s="3" t="str">
        <f>IF(ISBLANK('Monitor Data'!S805),"",IF('Monitor Data'!S805&gt;Statistics!N$6,"YES","NO"))</f>
        <v/>
      </c>
    </row>
    <row r="806" spans="1:14" x14ac:dyDescent="0.25">
      <c r="A806" s="8">
        <v>45001</v>
      </c>
      <c r="B806" s="3" t="str">
        <f>IF(ISBLANK('Monitor Data'!B806),"",IF('Monitor Data'!B806&gt;Statistics!B$6,"YES","NO"))</f>
        <v>NO</v>
      </c>
      <c r="C806" s="3" t="str">
        <f>IF(ISBLANK('Monitor Data'!D806),"",IF('Monitor Data'!D806&gt;Statistics!C$6,"YES","NO"))</f>
        <v>NO</v>
      </c>
      <c r="D806" s="3" t="str">
        <f>IF(ISBLANK('Monitor Data'!E806),"",IF('Monitor Data'!E806&gt;Statistics!D$6,"YES","NO"))</f>
        <v>NO</v>
      </c>
      <c r="E806" s="3" t="str">
        <f>IF(ISBLANK('Monitor Data'!G806),"",IF('Monitor Data'!G806&gt;Statistics!E$6,"YES","NO"))</f>
        <v>NO</v>
      </c>
      <c r="F806" s="3" t="str">
        <f>IF(ISBLANK('Monitor Data'!H806),"",IF('Monitor Data'!H806&gt;Statistics!F$6,"YES","NO"))</f>
        <v>NO</v>
      </c>
      <c r="G806" s="3" t="str">
        <f>IF(ISBLANK('Monitor Data'!J806),"",IF('Monitor Data'!J806&gt;Statistics!G$6,"YES","NO"))</f>
        <v>NO</v>
      </c>
      <c r="H806" s="3" t="str">
        <f>IF(ISBLANK('Monitor Data'!L806),"",IF('Monitor Data'!L806&gt;Statistics!H$6,"YES","NO"))</f>
        <v>NO</v>
      </c>
      <c r="I806" s="3" t="str">
        <f>IF(ISBLANK('Monitor Data'!M806),"",IF('Monitor Data'!M806&gt;Statistics!I$6,"YES","NO"))</f>
        <v>NO</v>
      </c>
      <c r="J806" s="3" t="str">
        <f>IF(ISBLANK('Monitor Data'!O806),"",IF('Monitor Data'!O806&gt;Statistics!J$6,"YES","NO"))</f>
        <v>NO</v>
      </c>
      <c r="K806" s="3" t="str">
        <f>IF(ISBLANK('Monitor Data'!P806),"",IF('Monitor Data'!P806&gt;Statistics!K$6,"YES","NO"))</f>
        <v>NO</v>
      </c>
      <c r="L806" s="3" t="str">
        <f>IF(ISBLANK('Monitor Data'!Q806),"",IF('Monitor Data'!Q806&gt;Statistics!L$6,"YES","NO"))</f>
        <v>NO</v>
      </c>
      <c r="M806" s="3" t="str">
        <f>IF(ISBLANK('Monitor Data'!R806),"",IF('Monitor Data'!R806&gt;Statistics!M$6,"YES","NO"))</f>
        <v>NO</v>
      </c>
      <c r="N806" s="3" t="str">
        <f>IF(ISBLANK('Monitor Data'!S806),"",IF('Monitor Data'!S806&gt;Statistics!N$6,"YES","NO"))</f>
        <v>NO</v>
      </c>
    </row>
    <row r="807" spans="1:14" x14ac:dyDescent="0.25">
      <c r="A807" s="8">
        <v>45002</v>
      </c>
      <c r="B807" s="3" t="str">
        <f>IF(ISBLANK('Monitor Data'!B807),"",IF('Monitor Data'!B807&gt;Statistics!B$6,"YES","NO"))</f>
        <v/>
      </c>
      <c r="C807" s="3" t="str">
        <f>IF(ISBLANK('Monitor Data'!D807),"",IF('Monitor Data'!D807&gt;Statistics!C$6,"YES","NO"))</f>
        <v/>
      </c>
      <c r="D807" s="3" t="str">
        <f>IF(ISBLANK('Monitor Data'!E807),"",IF('Monitor Data'!E807&gt;Statistics!D$6,"YES","NO"))</f>
        <v>NO</v>
      </c>
      <c r="E807" s="3" t="str">
        <f>IF(ISBLANK('Monitor Data'!G807),"",IF('Monitor Data'!G807&gt;Statistics!E$6,"YES","NO"))</f>
        <v>NO</v>
      </c>
      <c r="F807" s="3" t="str">
        <f>IF(ISBLANK('Monitor Data'!H807),"",IF('Monitor Data'!H807&gt;Statistics!F$6,"YES","NO"))</f>
        <v/>
      </c>
      <c r="G807" s="3" t="str">
        <f>IF(ISBLANK('Monitor Data'!J807),"",IF('Monitor Data'!J807&gt;Statistics!G$6,"YES","NO"))</f>
        <v/>
      </c>
      <c r="H807" s="3" t="str">
        <f>IF(ISBLANK('Monitor Data'!L807),"",IF('Monitor Data'!L807&gt;Statistics!H$6,"YES","NO"))</f>
        <v/>
      </c>
      <c r="I807" s="3" t="str">
        <f>IF(ISBLANK('Monitor Data'!M807),"",IF('Monitor Data'!M807&gt;Statistics!I$6,"YES","NO"))</f>
        <v>NO</v>
      </c>
      <c r="J807" s="3" t="str">
        <f>IF(ISBLANK('Monitor Data'!O807),"",IF('Monitor Data'!O807&gt;Statistics!J$6,"YES","NO"))</f>
        <v/>
      </c>
      <c r="K807" s="3" t="str">
        <f>IF(ISBLANK('Monitor Data'!P807),"",IF('Monitor Data'!P807&gt;Statistics!K$6,"YES","NO"))</f>
        <v>NO</v>
      </c>
      <c r="L807" s="3" t="str">
        <f>IF(ISBLANK('Monitor Data'!Q807),"",IF('Monitor Data'!Q807&gt;Statistics!L$6,"YES","NO"))</f>
        <v/>
      </c>
      <c r="M807" s="3" t="str">
        <f>IF(ISBLANK('Monitor Data'!R807),"",IF('Monitor Data'!R807&gt;Statistics!M$6,"YES","NO"))</f>
        <v/>
      </c>
      <c r="N807" s="3" t="str">
        <f>IF(ISBLANK('Monitor Data'!S807),"",IF('Monitor Data'!S807&gt;Statistics!N$6,"YES","NO"))</f>
        <v/>
      </c>
    </row>
    <row r="808" spans="1:14" x14ac:dyDescent="0.25">
      <c r="A808" s="8">
        <v>45003</v>
      </c>
      <c r="B808" s="3" t="str">
        <f>IF(ISBLANK('Monitor Data'!B808),"",IF('Monitor Data'!B808&gt;Statistics!B$6,"YES","NO"))</f>
        <v/>
      </c>
      <c r="C808" s="3" t="str">
        <f>IF(ISBLANK('Monitor Data'!D808),"",IF('Monitor Data'!D808&gt;Statistics!C$6,"YES","NO"))</f>
        <v/>
      </c>
      <c r="D808" s="3" t="str">
        <f>IF(ISBLANK('Monitor Data'!E808),"",IF('Monitor Data'!E808&gt;Statistics!D$6,"YES","NO"))</f>
        <v>NO</v>
      </c>
      <c r="E808" s="3" t="str">
        <f>IF(ISBLANK('Monitor Data'!G808),"",IF('Monitor Data'!G808&gt;Statistics!E$6,"YES","NO"))</f>
        <v>NO</v>
      </c>
      <c r="F808" s="3" t="str">
        <f>IF(ISBLANK('Monitor Data'!H808),"",IF('Monitor Data'!H808&gt;Statistics!F$6,"YES","NO"))</f>
        <v/>
      </c>
      <c r="G808" s="3" t="str">
        <f>IF(ISBLANK('Monitor Data'!J808),"",IF('Monitor Data'!J808&gt;Statistics!G$6,"YES","NO"))</f>
        <v/>
      </c>
      <c r="H808" s="3" t="str">
        <f>IF(ISBLANK('Monitor Data'!L808),"",IF('Monitor Data'!L808&gt;Statistics!H$6,"YES","NO"))</f>
        <v/>
      </c>
      <c r="I808" s="3" t="str">
        <f>IF(ISBLANK('Monitor Data'!M808),"",IF('Monitor Data'!M808&gt;Statistics!I$6,"YES","NO"))</f>
        <v>NO</v>
      </c>
      <c r="J808" s="3" t="str">
        <f>IF(ISBLANK('Monitor Data'!O808),"",IF('Monitor Data'!O808&gt;Statistics!J$6,"YES","NO"))</f>
        <v/>
      </c>
      <c r="K808" s="3" t="str">
        <f>IF(ISBLANK('Monitor Data'!P808),"",IF('Monitor Data'!P808&gt;Statistics!K$6,"YES","NO"))</f>
        <v>NO</v>
      </c>
      <c r="L808" s="3" t="str">
        <f>IF(ISBLANK('Monitor Data'!Q808),"",IF('Monitor Data'!Q808&gt;Statistics!L$6,"YES","NO"))</f>
        <v/>
      </c>
      <c r="M808" s="3" t="str">
        <f>IF(ISBLANK('Monitor Data'!R808),"",IF('Monitor Data'!R808&gt;Statistics!M$6,"YES","NO"))</f>
        <v/>
      </c>
      <c r="N808" s="3" t="str">
        <f>IF(ISBLANK('Monitor Data'!S808),"",IF('Monitor Data'!S808&gt;Statistics!N$6,"YES","NO"))</f>
        <v/>
      </c>
    </row>
    <row r="809" spans="1:14" x14ac:dyDescent="0.25">
      <c r="A809" s="8">
        <v>45004</v>
      </c>
      <c r="B809" s="3" t="str">
        <f>IF(ISBLANK('Monitor Data'!B809),"",IF('Monitor Data'!B809&gt;Statistics!B$6,"YES","NO"))</f>
        <v>NO</v>
      </c>
      <c r="C809" s="3" t="str">
        <f>IF(ISBLANK('Monitor Data'!D809),"",IF('Monitor Data'!D809&gt;Statistics!C$6,"YES","NO"))</f>
        <v>NO</v>
      </c>
      <c r="D809" s="3" t="str">
        <f>IF(ISBLANK('Monitor Data'!E809),"",IF('Monitor Data'!E809&gt;Statistics!D$6,"YES","NO"))</f>
        <v>NO</v>
      </c>
      <c r="E809" s="3" t="str">
        <f>IF(ISBLANK('Monitor Data'!G809),"",IF('Monitor Data'!G809&gt;Statistics!E$6,"YES","NO"))</f>
        <v>NO</v>
      </c>
      <c r="F809" s="3" t="str">
        <f>IF(ISBLANK('Monitor Data'!H809),"",IF('Monitor Data'!H809&gt;Statistics!F$6,"YES","NO"))</f>
        <v>NO</v>
      </c>
      <c r="G809" s="3" t="str">
        <f>IF(ISBLANK('Monitor Data'!J809),"",IF('Monitor Data'!J809&gt;Statistics!G$6,"YES","NO"))</f>
        <v>NO</v>
      </c>
      <c r="H809" s="3" t="str">
        <f>IF(ISBLANK('Monitor Data'!L809),"",IF('Monitor Data'!L809&gt;Statistics!H$6,"YES","NO"))</f>
        <v>NO</v>
      </c>
      <c r="I809" s="3" t="str">
        <f>IF(ISBLANK('Monitor Data'!M809),"",IF('Monitor Data'!M809&gt;Statistics!I$6,"YES","NO"))</f>
        <v>NO</v>
      </c>
      <c r="J809" s="3" t="str">
        <f>IF(ISBLANK('Monitor Data'!O809),"",IF('Monitor Data'!O809&gt;Statistics!J$6,"YES","NO"))</f>
        <v>NO</v>
      </c>
      <c r="K809" s="3" t="str">
        <f>IF(ISBLANK('Monitor Data'!P809),"",IF('Monitor Data'!P809&gt;Statistics!K$6,"YES","NO"))</f>
        <v>NO</v>
      </c>
      <c r="L809" s="3" t="str">
        <f>IF(ISBLANK('Monitor Data'!Q809),"",IF('Monitor Data'!Q809&gt;Statistics!L$6,"YES","NO"))</f>
        <v>NO</v>
      </c>
      <c r="M809" s="3" t="str">
        <f>IF(ISBLANK('Monitor Data'!R809),"",IF('Monitor Data'!R809&gt;Statistics!M$6,"YES","NO"))</f>
        <v>NO</v>
      </c>
      <c r="N809" s="3" t="str">
        <f>IF(ISBLANK('Monitor Data'!S809),"",IF('Monitor Data'!S809&gt;Statistics!N$6,"YES","NO"))</f>
        <v>NO</v>
      </c>
    </row>
    <row r="810" spans="1:14" x14ac:dyDescent="0.25">
      <c r="A810" s="8">
        <v>45005</v>
      </c>
      <c r="B810" s="3" t="str">
        <f>IF(ISBLANK('Monitor Data'!B810),"",IF('Monitor Data'!B810&gt;Statistics!B$6,"YES","NO"))</f>
        <v/>
      </c>
      <c r="C810" s="3" t="str">
        <f>IF(ISBLANK('Monitor Data'!D810),"",IF('Monitor Data'!D810&gt;Statistics!C$6,"YES","NO"))</f>
        <v/>
      </c>
      <c r="D810" s="3" t="str">
        <f>IF(ISBLANK('Monitor Data'!E810),"",IF('Monitor Data'!E810&gt;Statistics!D$6,"YES","NO"))</f>
        <v>NO</v>
      </c>
      <c r="E810" s="3" t="str">
        <f>IF(ISBLANK('Monitor Data'!G810),"",IF('Monitor Data'!G810&gt;Statistics!E$6,"YES","NO"))</f>
        <v>NO</v>
      </c>
      <c r="F810" s="3" t="str">
        <f>IF(ISBLANK('Monitor Data'!H810),"",IF('Monitor Data'!H810&gt;Statistics!F$6,"YES","NO"))</f>
        <v/>
      </c>
      <c r="G810" s="3" t="str">
        <f>IF(ISBLANK('Monitor Data'!J810),"",IF('Monitor Data'!J810&gt;Statistics!G$6,"YES","NO"))</f>
        <v/>
      </c>
      <c r="H810" s="3" t="str">
        <f>IF(ISBLANK('Monitor Data'!L810),"",IF('Monitor Data'!L810&gt;Statistics!H$6,"YES","NO"))</f>
        <v/>
      </c>
      <c r="I810" s="3" t="str">
        <f>IF(ISBLANK('Monitor Data'!M810),"",IF('Monitor Data'!M810&gt;Statistics!I$6,"YES","NO"))</f>
        <v>NO</v>
      </c>
      <c r="J810" s="3" t="str">
        <f>IF(ISBLANK('Monitor Data'!O810),"",IF('Monitor Data'!O810&gt;Statistics!J$6,"YES","NO"))</f>
        <v/>
      </c>
      <c r="K810" s="3" t="str">
        <f>IF(ISBLANK('Monitor Data'!P810),"",IF('Monitor Data'!P810&gt;Statistics!K$6,"YES","NO"))</f>
        <v>NO</v>
      </c>
      <c r="L810" s="3" t="str">
        <f>IF(ISBLANK('Monitor Data'!Q810),"",IF('Monitor Data'!Q810&gt;Statistics!L$6,"YES","NO"))</f>
        <v/>
      </c>
      <c r="M810" s="3" t="str">
        <f>IF(ISBLANK('Monitor Data'!R810),"",IF('Monitor Data'!R810&gt;Statistics!M$6,"YES","NO"))</f>
        <v/>
      </c>
      <c r="N810" s="3" t="str">
        <f>IF(ISBLANK('Monitor Data'!S810),"",IF('Monitor Data'!S810&gt;Statistics!N$6,"YES","NO"))</f>
        <v/>
      </c>
    </row>
    <row r="811" spans="1:14" x14ac:dyDescent="0.25">
      <c r="A811" s="8">
        <v>45006</v>
      </c>
      <c r="B811" s="3" t="str">
        <f>IF(ISBLANK('Monitor Data'!B811),"",IF('Monitor Data'!B811&gt;Statistics!B$6,"YES","NO"))</f>
        <v/>
      </c>
      <c r="C811" s="3" t="str">
        <f>IF(ISBLANK('Monitor Data'!D811),"",IF('Monitor Data'!D811&gt;Statistics!C$6,"YES","NO"))</f>
        <v/>
      </c>
      <c r="D811" s="3" t="str">
        <f>IF(ISBLANK('Monitor Data'!E811),"",IF('Monitor Data'!E811&gt;Statistics!D$6,"YES","NO"))</f>
        <v>NO</v>
      </c>
      <c r="E811" s="3" t="str">
        <f>IF(ISBLANK('Monitor Data'!G811),"",IF('Monitor Data'!G811&gt;Statistics!E$6,"YES","NO"))</f>
        <v>NO</v>
      </c>
      <c r="F811" s="3" t="str">
        <f>IF(ISBLANK('Monitor Data'!H811),"",IF('Monitor Data'!H811&gt;Statistics!F$6,"YES","NO"))</f>
        <v/>
      </c>
      <c r="G811" s="3" t="str">
        <f>IF(ISBLANK('Monitor Data'!J811),"",IF('Monitor Data'!J811&gt;Statistics!G$6,"YES","NO"))</f>
        <v/>
      </c>
      <c r="H811" s="3" t="str">
        <f>IF(ISBLANK('Monitor Data'!L811),"",IF('Monitor Data'!L811&gt;Statistics!H$6,"YES","NO"))</f>
        <v/>
      </c>
      <c r="I811" s="3" t="str">
        <f>IF(ISBLANK('Monitor Data'!M811),"",IF('Monitor Data'!M811&gt;Statistics!I$6,"YES","NO"))</f>
        <v>NO</v>
      </c>
      <c r="J811" s="3" t="str">
        <f>IF(ISBLANK('Monitor Data'!O811),"",IF('Monitor Data'!O811&gt;Statistics!J$6,"YES","NO"))</f>
        <v/>
      </c>
      <c r="K811" s="3" t="str">
        <f>IF(ISBLANK('Monitor Data'!P811),"",IF('Monitor Data'!P811&gt;Statistics!K$6,"YES","NO"))</f>
        <v>NO</v>
      </c>
      <c r="L811" s="3" t="str">
        <f>IF(ISBLANK('Monitor Data'!Q811),"",IF('Monitor Data'!Q811&gt;Statistics!L$6,"YES","NO"))</f>
        <v/>
      </c>
      <c r="M811" s="3" t="str">
        <f>IF(ISBLANK('Monitor Data'!R811),"",IF('Monitor Data'!R811&gt;Statistics!M$6,"YES","NO"))</f>
        <v/>
      </c>
      <c r="N811" s="3" t="str">
        <f>IF(ISBLANK('Monitor Data'!S811),"",IF('Monitor Data'!S811&gt;Statistics!N$6,"YES","NO"))</f>
        <v/>
      </c>
    </row>
    <row r="812" spans="1:14" x14ac:dyDescent="0.25">
      <c r="A812" s="8">
        <v>45007</v>
      </c>
      <c r="B812" s="3" t="str">
        <f>IF(ISBLANK('Monitor Data'!B812),"",IF('Monitor Data'!B812&gt;Statistics!B$6,"YES","NO"))</f>
        <v>NO</v>
      </c>
      <c r="C812" s="3" t="str">
        <f>IF(ISBLANK('Monitor Data'!D812),"",IF('Monitor Data'!D812&gt;Statistics!C$6,"YES","NO"))</f>
        <v>NO</v>
      </c>
      <c r="D812" s="3" t="str">
        <f>IF(ISBLANK('Monitor Data'!E812),"",IF('Monitor Data'!E812&gt;Statistics!D$6,"YES","NO"))</f>
        <v>NO</v>
      </c>
      <c r="E812" s="3" t="str">
        <f>IF(ISBLANK('Monitor Data'!G812),"",IF('Monitor Data'!G812&gt;Statistics!E$6,"YES","NO"))</f>
        <v>NO</v>
      </c>
      <c r="F812" s="3" t="str">
        <f>IF(ISBLANK('Monitor Data'!H812),"",IF('Monitor Data'!H812&gt;Statistics!F$6,"YES","NO"))</f>
        <v>NO</v>
      </c>
      <c r="G812" s="3" t="str">
        <f>IF(ISBLANK('Monitor Data'!J812),"",IF('Monitor Data'!J812&gt;Statistics!G$6,"YES","NO"))</f>
        <v>NO</v>
      </c>
      <c r="H812" s="3" t="str">
        <f>IF(ISBLANK('Monitor Data'!L812),"",IF('Monitor Data'!L812&gt;Statistics!H$6,"YES","NO"))</f>
        <v>NO</v>
      </c>
      <c r="I812" s="3" t="str">
        <f>IF(ISBLANK('Monitor Data'!M812),"",IF('Monitor Data'!M812&gt;Statistics!I$6,"YES","NO"))</f>
        <v>NO</v>
      </c>
      <c r="J812" s="3" t="str">
        <f>IF(ISBLANK('Monitor Data'!O812),"",IF('Monitor Data'!O812&gt;Statistics!J$6,"YES","NO"))</f>
        <v>NO</v>
      </c>
      <c r="K812" s="3" t="str">
        <f>IF(ISBLANK('Monitor Data'!P812),"",IF('Monitor Data'!P812&gt;Statistics!K$6,"YES","NO"))</f>
        <v>NO</v>
      </c>
      <c r="L812" s="3" t="str">
        <f>IF(ISBLANK('Monitor Data'!Q812),"",IF('Monitor Data'!Q812&gt;Statistics!L$6,"YES","NO"))</f>
        <v>NO</v>
      </c>
      <c r="M812" s="3" t="str">
        <f>IF(ISBLANK('Monitor Data'!R812),"",IF('Monitor Data'!R812&gt;Statistics!M$6,"YES","NO"))</f>
        <v>NO</v>
      </c>
      <c r="N812" s="3" t="str">
        <f>IF(ISBLANK('Monitor Data'!S812),"",IF('Monitor Data'!S812&gt;Statistics!N$6,"YES","NO"))</f>
        <v>NO</v>
      </c>
    </row>
    <row r="813" spans="1:14" x14ac:dyDescent="0.25">
      <c r="A813" s="8">
        <v>45008</v>
      </c>
      <c r="B813" s="3" t="str">
        <f>IF(ISBLANK('Monitor Data'!B813),"",IF('Monitor Data'!B813&gt;Statistics!B$6,"YES","NO"))</f>
        <v/>
      </c>
      <c r="C813" s="3" t="str">
        <f>IF(ISBLANK('Monitor Data'!D813),"",IF('Monitor Data'!D813&gt;Statistics!C$6,"YES","NO"))</f>
        <v/>
      </c>
      <c r="D813" s="3" t="str">
        <f>IF(ISBLANK('Monitor Data'!E813),"",IF('Monitor Data'!E813&gt;Statistics!D$6,"YES","NO"))</f>
        <v>NO</v>
      </c>
      <c r="E813" s="3" t="str">
        <f>IF(ISBLANK('Monitor Data'!G813),"",IF('Monitor Data'!G813&gt;Statistics!E$6,"YES","NO"))</f>
        <v>NO</v>
      </c>
      <c r="F813" s="3" t="str">
        <f>IF(ISBLANK('Monitor Data'!H813),"",IF('Monitor Data'!H813&gt;Statistics!F$6,"YES","NO"))</f>
        <v/>
      </c>
      <c r="G813" s="3" t="str">
        <f>IF(ISBLANK('Monitor Data'!J813),"",IF('Monitor Data'!J813&gt;Statistics!G$6,"YES","NO"))</f>
        <v/>
      </c>
      <c r="H813" s="3" t="str">
        <f>IF(ISBLANK('Monitor Data'!L813),"",IF('Monitor Data'!L813&gt;Statistics!H$6,"YES","NO"))</f>
        <v/>
      </c>
      <c r="I813" s="3" t="str">
        <f>IF(ISBLANK('Monitor Data'!M813),"",IF('Monitor Data'!M813&gt;Statistics!I$6,"YES","NO"))</f>
        <v>NO</v>
      </c>
      <c r="J813" s="3" t="str">
        <f>IF(ISBLANK('Monitor Data'!O813),"",IF('Monitor Data'!O813&gt;Statistics!J$6,"YES","NO"))</f>
        <v/>
      </c>
      <c r="K813" s="3" t="str">
        <f>IF(ISBLANK('Monitor Data'!P813),"",IF('Monitor Data'!P813&gt;Statistics!K$6,"YES","NO"))</f>
        <v>NO</v>
      </c>
      <c r="L813" s="3" t="str">
        <f>IF(ISBLANK('Monitor Data'!Q813),"",IF('Monitor Data'!Q813&gt;Statistics!L$6,"YES","NO"))</f>
        <v/>
      </c>
      <c r="M813" s="3" t="str">
        <f>IF(ISBLANK('Monitor Data'!R813),"",IF('Monitor Data'!R813&gt;Statistics!M$6,"YES","NO"))</f>
        <v/>
      </c>
      <c r="N813" s="3" t="str">
        <f>IF(ISBLANK('Monitor Data'!S813),"",IF('Monitor Data'!S813&gt;Statistics!N$6,"YES","NO"))</f>
        <v/>
      </c>
    </row>
    <row r="814" spans="1:14" x14ac:dyDescent="0.25">
      <c r="A814" s="8">
        <v>45009</v>
      </c>
      <c r="B814" s="3" t="str">
        <f>IF(ISBLANK('Monitor Data'!B814),"",IF('Monitor Data'!B814&gt;Statistics!B$6,"YES","NO"))</f>
        <v/>
      </c>
      <c r="C814" s="3" t="str">
        <f>IF(ISBLANK('Monitor Data'!D814),"",IF('Monitor Data'!D814&gt;Statistics!C$6,"YES","NO"))</f>
        <v/>
      </c>
      <c r="D814" s="3" t="str">
        <f>IF(ISBLANK('Monitor Data'!E814),"",IF('Monitor Data'!E814&gt;Statistics!D$6,"YES","NO"))</f>
        <v>NO</v>
      </c>
      <c r="E814" s="3" t="str">
        <f>IF(ISBLANK('Monitor Data'!G814),"",IF('Monitor Data'!G814&gt;Statistics!E$6,"YES","NO"))</f>
        <v>NO</v>
      </c>
      <c r="F814" s="3" t="str">
        <f>IF(ISBLANK('Monitor Data'!H814),"",IF('Monitor Data'!H814&gt;Statistics!F$6,"YES","NO"))</f>
        <v/>
      </c>
      <c r="G814" s="3" t="str">
        <f>IF(ISBLANK('Monitor Data'!J814),"",IF('Monitor Data'!J814&gt;Statistics!G$6,"YES","NO"))</f>
        <v/>
      </c>
      <c r="H814" s="3" t="str">
        <f>IF(ISBLANK('Monitor Data'!L814),"",IF('Monitor Data'!L814&gt;Statistics!H$6,"YES","NO"))</f>
        <v/>
      </c>
      <c r="I814" s="3" t="str">
        <f>IF(ISBLANK('Monitor Data'!M814),"",IF('Monitor Data'!M814&gt;Statistics!I$6,"YES","NO"))</f>
        <v>NO</v>
      </c>
      <c r="J814" s="3" t="str">
        <f>IF(ISBLANK('Monitor Data'!O814),"",IF('Monitor Data'!O814&gt;Statistics!J$6,"YES","NO"))</f>
        <v/>
      </c>
      <c r="K814" s="3" t="str">
        <f>IF(ISBLANK('Monitor Data'!P814),"",IF('Monitor Data'!P814&gt;Statistics!K$6,"YES","NO"))</f>
        <v>NO</v>
      </c>
      <c r="L814" s="3" t="str">
        <f>IF(ISBLANK('Monitor Data'!Q814),"",IF('Monitor Data'!Q814&gt;Statistics!L$6,"YES","NO"))</f>
        <v/>
      </c>
      <c r="M814" s="3" t="str">
        <f>IF(ISBLANK('Monitor Data'!R814),"",IF('Monitor Data'!R814&gt;Statistics!M$6,"YES","NO"))</f>
        <v/>
      </c>
      <c r="N814" s="3" t="str">
        <f>IF(ISBLANK('Monitor Data'!S814),"",IF('Monitor Data'!S814&gt;Statistics!N$6,"YES","NO"))</f>
        <v/>
      </c>
    </row>
    <row r="815" spans="1:14" x14ac:dyDescent="0.25">
      <c r="A815" s="8">
        <v>45010</v>
      </c>
      <c r="B815" s="3" t="str">
        <f>IF(ISBLANK('Monitor Data'!B815),"",IF('Monitor Data'!B815&gt;Statistics!B$6,"YES","NO"))</f>
        <v>NO</v>
      </c>
      <c r="C815" s="3" t="str">
        <f>IF(ISBLANK('Monitor Data'!D815),"",IF('Monitor Data'!D815&gt;Statistics!C$6,"YES","NO"))</f>
        <v>NO</v>
      </c>
      <c r="D815" s="3" t="str">
        <f>IF(ISBLANK('Monitor Data'!E815),"",IF('Monitor Data'!E815&gt;Statistics!D$6,"YES","NO"))</f>
        <v>NO</v>
      </c>
      <c r="E815" s="3" t="str">
        <f>IF(ISBLANK('Monitor Data'!G815),"",IF('Monitor Data'!G815&gt;Statistics!E$6,"YES","NO"))</f>
        <v>NO</v>
      </c>
      <c r="F815" s="3" t="str">
        <f>IF(ISBLANK('Monitor Data'!H815),"",IF('Monitor Data'!H815&gt;Statistics!F$6,"YES","NO"))</f>
        <v>NO</v>
      </c>
      <c r="G815" s="3" t="str">
        <f>IF(ISBLANK('Monitor Data'!J815),"",IF('Monitor Data'!J815&gt;Statistics!G$6,"YES","NO"))</f>
        <v>NO</v>
      </c>
      <c r="H815" s="3" t="str">
        <f>IF(ISBLANK('Monitor Data'!L815),"",IF('Monitor Data'!L815&gt;Statistics!H$6,"YES","NO"))</f>
        <v>NO</v>
      </c>
      <c r="I815" s="3" t="str">
        <f>IF(ISBLANK('Monitor Data'!M815),"",IF('Monitor Data'!M815&gt;Statistics!I$6,"YES","NO"))</f>
        <v>NO</v>
      </c>
      <c r="J815" s="3" t="str">
        <f>IF(ISBLANK('Monitor Data'!O815),"",IF('Monitor Data'!O815&gt;Statistics!J$6,"YES","NO"))</f>
        <v>NO</v>
      </c>
      <c r="K815" s="3" t="str">
        <f>IF(ISBLANK('Monitor Data'!P815),"",IF('Monitor Data'!P815&gt;Statistics!K$6,"YES","NO"))</f>
        <v/>
      </c>
      <c r="L815" s="3" t="str">
        <f>IF(ISBLANK('Monitor Data'!Q815),"",IF('Monitor Data'!Q815&gt;Statistics!L$6,"YES","NO"))</f>
        <v>NO</v>
      </c>
      <c r="M815" s="3" t="str">
        <f>IF(ISBLANK('Monitor Data'!R815),"",IF('Monitor Data'!R815&gt;Statistics!M$6,"YES","NO"))</f>
        <v>NO</v>
      </c>
      <c r="N815" s="3" t="str">
        <f>IF(ISBLANK('Monitor Data'!S815),"",IF('Monitor Data'!S815&gt;Statistics!N$6,"YES","NO"))</f>
        <v>NO</v>
      </c>
    </row>
    <row r="816" spans="1:14" x14ac:dyDescent="0.25">
      <c r="A816" s="8">
        <v>45011</v>
      </c>
      <c r="B816" s="3" t="str">
        <f>IF(ISBLANK('Monitor Data'!B816),"",IF('Monitor Data'!B816&gt;Statistics!B$6,"YES","NO"))</f>
        <v/>
      </c>
      <c r="C816" s="3" t="str">
        <f>IF(ISBLANK('Monitor Data'!D816),"",IF('Monitor Data'!D816&gt;Statistics!C$6,"YES","NO"))</f>
        <v/>
      </c>
      <c r="D816" s="3" t="str">
        <f>IF(ISBLANK('Monitor Data'!E816),"",IF('Monitor Data'!E816&gt;Statistics!D$6,"YES","NO"))</f>
        <v>NO</v>
      </c>
      <c r="E816" s="3" t="str">
        <f>IF(ISBLANK('Monitor Data'!G816),"",IF('Monitor Data'!G816&gt;Statistics!E$6,"YES","NO"))</f>
        <v>NO</v>
      </c>
      <c r="F816" s="3" t="str">
        <f>IF(ISBLANK('Monitor Data'!H816),"",IF('Monitor Data'!H816&gt;Statistics!F$6,"YES","NO"))</f>
        <v/>
      </c>
      <c r="G816" s="3" t="str">
        <f>IF(ISBLANK('Monitor Data'!J816),"",IF('Monitor Data'!J816&gt;Statistics!G$6,"YES","NO"))</f>
        <v/>
      </c>
      <c r="H816" s="3" t="str">
        <f>IF(ISBLANK('Monitor Data'!L816),"",IF('Monitor Data'!L816&gt;Statistics!H$6,"YES","NO"))</f>
        <v/>
      </c>
      <c r="I816" s="3" t="str">
        <f>IF(ISBLANK('Monitor Data'!M816),"",IF('Monitor Data'!M816&gt;Statistics!I$6,"YES","NO"))</f>
        <v>NO</v>
      </c>
      <c r="J816" s="3" t="str">
        <f>IF(ISBLANK('Monitor Data'!O816),"",IF('Monitor Data'!O816&gt;Statistics!J$6,"YES","NO"))</f>
        <v/>
      </c>
      <c r="K816" s="3" t="str">
        <f>IF(ISBLANK('Monitor Data'!P816),"",IF('Monitor Data'!P816&gt;Statistics!K$6,"YES","NO"))</f>
        <v>NO</v>
      </c>
      <c r="L816" s="3" t="str">
        <f>IF(ISBLANK('Monitor Data'!Q816),"",IF('Monitor Data'!Q816&gt;Statistics!L$6,"YES","NO"))</f>
        <v/>
      </c>
      <c r="M816" s="3" t="str">
        <f>IF(ISBLANK('Monitor Data'!R816),"",IF('Monitor Data'!R816&gt;Statistics!M$6,"YES","NO"))</f>
        <v/>
      </c>
      <c r="N816" s="3" t="str">
        <f>IF(ISBLANK('Monitor Data'!S816),"",IF('Monitor Data'!S816&gt;Statistics!N$6,"YES","NO"))</f>
        <v/>
      </c>
    </row>
    <row r="817" spans="1:14" x14ac:dyDescent="0.25">
      <c r="A817" s="8">
        <v>45012</v>
      </c>
      <c r="B817" s="3" t="str">
        <f>IF(ISBLANK('Monitor Data'!B817),"",IF('Monitor Data'!B817&gt;Statistics!B$6,"YES","NO"))</f>
        <v/>
      </c>
      <c r="C817" s="3" t="str">
        <f>IF(ISBLANK('Monitor Data'!D817),"",IF('Monitor Data'!D817&gt;Statistics!C$6,"YES","NO"))</f>
        <v/>
      </c>
      <c r="D817" s="3" t="str">
        <f>IF(ISBLANK('Monitor Data'!E817),"",IF('Monitor Data'!E817&gt;Statistics!D$6,"YES","NO"))</f>
        <v>NO</v>
      </c>
      <c r="E817" s="3" t="str">
        <f>IF(ISBLANK('Monitor Data'!G817),"",IF('Monitor Data'!G817&gt;Statistics!E$6,"YES","NO"))</f>
        <v>NO</v>
      </c>
      <c r="F817" s="3" t="str">
        <f>IF(ISBLANK('Monitor Data'!H817),"",IF('Monitor Data'!H817&gt;Statistics!F$6,"YES","NO"))</f>
        <v/>
      </c>
      <c r="G817" s="3" t="str">
        <f>IF(ISBLANK('Monitor Data'!J817),"",IF('Monitor Data'!J817&gt;Statistics!G$6,"YES","NO"))</f>
        <v/>
      </c>
      <c r="H817" s="3" t="str">
        <f>IF(ISBLANK('Monitor Data'!L817),"",IF('Monitor Data'!L817&gt;Statistics!H$6,"YES","NO"))</f>
        <v/>
      </c>
      <c r="I817" s="3" t="str">
        <f>IF(ISBLANK('Monitor Data'!M817),"",IF('Monitor Data'!M817&gt;Statistics!I$6,"YES","NO"))</f>
        <v>NO</v>
      </c>
      <c r="J817" s="3" t="str">
        <f>IF(ISBLANK('Monitor Data'!O817),"",IF('Monitor Data'!O817&gt;Statistics!J$6,"YES","NO"))</f>
        <v/>
      </c>
      <c r="K817" s="3" t="str">
        <f>IF(ISBLANK('Monitor Data'!P817),"",IF('Monitor Data'!P817&gt;Statistics!K$6,"YES","NO"))</f>
        <v>NO</v>
      </c>
      <c r="L817" s="3" t="str">
        <f>IF(ISBLANK('Monitor Data'!Q817),"",IF('Monitor Data'!Q817&gt;Statistics!L$6,"YES","NO"))</f>
        <v/>
      </c>
      <c r="M817" s="3" t="str">
        <f>IF(ISBLANK('Monitor Data'!R817),"",IF('Monitor Data'!R817&gt;Statistics!M$6,"YES","NO"))</f>
        <v/>
      </c>
      <c r="N817" s="3" t="str">
        <f>IF(ISBLANK('Monitor Data'!S817),"",IF('Monitor Data'!S817&gt;Statistics!N$6,"YES","NO"))</f>
        <v/>
      </c>
    </row>
    <row r="818" spans="1:14" x14ac:dyDescent="0.25">
      <c r="A818" s="8">
        <v>45013</v>
      </c>
      <c r="B818" s="3" t="str">
        <f>IF(ISBLANK('Monitor Data'!B818),"",IF('Monitor Data'!B818&gt;Statistics!B$6,"YES","NO"))</f>
        <v>NO</v>
      </c>
      <c r="C818" s="3" t="str">
        <f>IF(ISBLANK('Monitor Data'!D818),"",IF('Monitor Data'!D818&gt;Statistics!C$6,"YES","NO"))</f>
        <v/>
      </c>
      <c r="D818" s="3" t="str">
        <f>IF(ISBLANK('Monitor Data'!E818),"",IF('Monitor Data'!E818&gt;Statistics!D$6,"YES","NO"))</f>
        <v>NO</v>
      </c>
      <c r="E818" s="3" t="str">
        <f>IF(ISBLANK('Monitor Data'!G818),"",IF('Monitor Data'!G818&gt;Statistics!E$6,"YES","NO"))</f>
        <v>NO</v>
      </c>
      <c r="F818" s="3" t="str">
        <f>IF(ISBLANK('Monitor Data'!H818),"",IF('Monitor Data'!H818&gt;Statistics!F$6,"YES","NO"))</f>
        <v>NO</v>
      </c>
      <c r="G818" s="3" t="str">
        <f>IF(ISBLANK('Monitor Data'!J818),"",IF('Monitor Data'!J818&gt;Statistics!G$6,"YES","NO"))</f>
        <v>NO</v>
      </c>
      <c r="H818" s="3" t="str">
        <f>IF(ISBLANK('Monitor Data'!L818),"",IF('Monitor Data'!L818&gt;Statistics!H$6,"YES","NO"))</f>
        <v>NO</v>
      </c>
      <c r="I818" s="3" t="str">
        <f>IF(ISBLANK('Monitor Data'!M818),"",IF('Monitor Data'!M818&gt;Statistics!I$6,"YES","NO"))</f>
        <v>NO</v>
      </c>
      <c r="J818" s="3" t="str">
        <f>IF(ISBLANK('Monitor Data'!O818),"",IF('Monitor Data'!O818&gt;Statistics!J$6,"YES","NO"))</f>
        <v>NO</v>
      </c>
      <c r="K818" s="3" t="str">
        <f>IF(ISBLANK('Monitor Data'!P818),"",IF('Monitor Data'!P818&gt;Statistics!K$6,"YES","NO"))</f>
        <v>NO</v>
      </c>
      <c r="L818" s="3" t="str">
        <f>IF(ISBLANK('Monitor Data'!Q818),"",IF('Monitor Data'!Q818&gt;Statistics!L$6,"YES","NO"))</f>
        <v>NO</v>
      </c>
      <c r="M818" s="3" t="str">
        <f>IF(ISBLANK('Monitor Data'!R818),"",IF('Monitor Data'!R818&gt;Statistics!M$6,"YES","NO"))</f>
        <v>NO</v>
      </c>
      <c r="N818" s="3" t="str">
        <f>IF(ISBLANK('Monitor Data'!S818),"",IF('Monitor Data'!S818&gt;Statistics!N$6,"YES","NO"))</f>
        <v>NO</v>
      </c>
    </row>
    <row r="819" spans="1:14" x14ac:dyDescent="0.25">
      <c r="A819" s="8">
        <v>45014</v>
      </c>
      <c r="B819" s="3" t="str">
        <f>IF(ISBLANK('Monitor Data'!B819),"",IF('Monitor Data'!B819&gt;Statistics!B$6,"YES","NO"))</f>
        <v/>
      </c>
      <c r="C819" s="3" t="str">
        <f>IF(ISBLANK('Monitor Data'!D819),"",IF('Monitor Data'!D819&gt;Statistics!C$6,"YES","NO"))</f>
        <v>NO</v>
      </c>
      <c r="D819" s="3" t="str">
        <f>IF(ISBLANK('Monitor Data'!E819),"",IF('Monitor Data'!E819&gt;Statistics!D$6,"YES","NO"))</f>
        <v>NO</v>
      </c>
      <c r="E819" s="3" t="str">
        <f>IF(ISBLANK('Monitor Data'!G819),"",IF('Monitor Data'!G819&gt;Statistics!E$6,"YES","NO"))</f>
        <v>NO</v>
      </c>
      <c r="F819" s="3" t="str">
        <f>IF(ISBLANK('Monitor Data'!H819),"",IF('Monitor Data'!H819&gt;Statistics!F$6,"YES","NO"))</f>
        <v/>
      </c>
      <c r="G819" s="3" t="str">
        <f>IF(ISBLANK('Monitor Data'!J819),"",IF('Monitor Data'!J819&gt;Statistics!G$6,"YES","NO"))</f>
        <v/>
      </c>
      <c r="H819" s="3" t="str">
        <f>IF(ISBLANK('Monitor Data'!L819),"",IF('Monitor Data'!L819&gt;Statistics!H$6,"YES","NO"))</f>
        <v/>
      </c>
      <c r="I819" s="3" t="str">
        <f>IF(ISBLANK('Monitor Data'!M819),"",IF('Monitor Data'!M819&gt;Statistics!I$6,"YES","NO"))</f>
        <v>NO</v>
      </c>
      <c r="J819" s="3" t="str">
        <f>IF(ISBLANK('Monitor Data'!O819),"",IF('Monitor Data'!O819&gt;Statistics!J$6,"YES","NO"))</f>
        <v/>
      </c>
      <c r="K819" s="3" t="str">
        <f>IF(ISBLANK('Monitor Data'!P819),"",IF('Monitor Data'!P819&gt;Statistics!K$6,"YES","NO"))</f>
        <v>NO</v>
      </c>
      <c r="L819" s="3" t="str">
        <f>IF(ISBLANK('Monitor Data'!Q819),"",IF('Monitor Data'!Q819&gt;Statistics!L$6,"YES","NO"))</f>
        <v/>
      </c>
      <c r="M819" s="3" t="str">
        <f>IF(ISBLANK('Monitor Data'!R819),"",IF('Monitor Data'!R819&gt;Statistics!M$6,"YES","NO"))</f>
        <v/>
      </c>
      <c r="N819" s="3" t="str">
        <f>IF(ISBLANK('Monitor Data'!S819),"",IF('Monitor Data'!S819&gt;Statistics!N$6,"YES","NO"))</f>
        <v/>
      </c>
    </row>
    <row r="820" spans="1:14" x14ac:dyDescent="0.25">
      <c r="A820" s="8">
        <v>45015</v>
      </c>
      <c r="B820" s="3" t="str">
        <f>IF(ISBLANK('Monitor Data'!B820),"",IF('Monitor Data'!B820&gt;Statistics!B$6,"YES","NO"))</f>
        <v/>
      </c>
      <c r="C820" s="3" t="str">
        <f>IF(ISBLANK('Monitor Data'!D820),"",IF('Monitor Data'!D820&gt;Statistics!C$6,"YES","NO"))</f>
        <v/>
      </c>
      <c r="D820" s="3" t="str">
        <f>IF(ISBLANK('Monitor Data'!E820),"",IF('Monitor Data'!E820&gt;Statistics!D$6,"YES","NO"))</f>
        <v>NO</v>
      </c>
      <c r="E820" s="3" t="str">
        <f>IF(ISBLANK('Monitor Data'!G820),"",IF('Monitor Data'!G820&gt;Statistics!E$6,"YES","NO"))</f>
        <v>NO</v>
      </c>
      <c r="F820" s="3" t="str">
        <f>IF(ISBLANK('Monitor Data'!H820),"",IF('Monitor Data'!H820&gt;Statistics!F$6,"YES","NO"))</f>
        <v/>
      </c>
      <c r="G820" s="3" t="str">
        <f>IF(ISBLANK('Monitor Data'!J820),"",IF('Monitor Data'!J820&gt;Statistics!G$6,"YES","NO"))</f>
        <v/>
      </c>
      <c r="H820" s="3" t="str">
        <f>IF(ISBLANK('Monitor Data'!L820),"",IF('Monitor Data'!L820&gt;Statistics!H$6,"YES","NO"))</f>
        <v/>
      </c>
      <c r="I820" s="3" t="str">
        <f>IF(ISBLANK('Monitor Data'!M820),"",IF('Monitor Data'!M820&gt;Statistics!I$6,"YES","NO"))</f>
        <v>NO</v>
      </c>
      <c r="J820" s="3" t="str">
        <f>IF(ISBLANK('Monitor Data'!O820),"",IF('Monitor Data'!O820&gt;Statistics!J$6,"YES","NO"))</f>
        <v/>
      </c>
      <c r="K820" s="3" t="str">
        <f>IF(ISBLANK('Monitor Data'!P820),"",IF('Monitor Data'!P820&gt;Statistics!K$6,"YES","NO"))</f>
        <v>NO</v>
      </c>
      <c r="L820" s="3" t="str">
        <f>IF(ISBLANK('Monitor Data'!Q820),"",IF('Monitor Data'!Q820&gt;Statistics!L$6,"YES","NO"))</f>
        <v/>
      </c>
      <c r="M820" s="3" t="str">
        <f>IF(ISBLANK('Monitor Data'!R820),"",IF('Monitor Data'!R820&gt;Statistics!M$6,"YES","NO"))</f>
        <v/>
      </c>
      <c r="N820" s="3" t="str">
        <f>IF(ISBLANK('Monitor Data'!S820),"",IF('Monitor Data'!S820&gt;Statistics!N$6,"YES","NO"))</f>
        <v/>
      </c>
    </row>
    <row r="821" spans="1:14" x14ac:dyDescent="0.25">
      <c r="A821" s="8">
        <v>45016</v>
      </c>
      <c r="B821" s="3" t="str">
        <f>IF(ISBLANK('Monitor Data'!B821),"",IF('Monitor Data'!B821&gt;Statistics!B$6,"YES","NO"))</f>
        <v>NO</v>
      </c>
      <c r="C821" s="3" t="str">
        <f>IF(ISBLANK('Monitor Data'!D821),"",IF('Monitor Data'!D821&gt;Statistics!C$6,"YES","NO"))</f>
        <v>NO</v>
      </c>
      <c r="D821" s="3" t="str">
        <f>IF(ISBLANK('Monitor Data'!E821),"",IF('Monitor Data'!E821&gt;Statistics!D$6,"YES","NO"))</f>
        <v>NO</v>
      </c>
      <c r="E821" s="3" t="str">
        <f>IF(ISBLANK('Monitor Data'!G821),"",IF('Monitor Data'!G821&gt;Statistics!E$6,"YES","NO"))</f>
        <v/>
      </c>
      <c r="F821" s="3" t="str">
        <f>IF(ISBLANK('Monitor Data'!H821),"",IF('Monitor Data'!H821&gt;Statistics!F$6,"YES","NO"))</f>
        <v>NO</v>
      </c>
      <c r="G821" s="3" t="str">
        <f>IF(ISBLANK('Monitor Data'!J821),"",IF('Monitor Data'!J821&gt;Statistics!G$6,"YES","NO"))</f>
        <v>NO</v>
      </c>
      <c r="H821" s="3" t="str">
        <f>IF(ISBLANK('Monitor Data'!L821),"",IF('Monitor Data'!L821&gt;Statistics!H$6,"YES","NO"))</f>
        <v>NO</v>
      </c>
      <c r="I821" s="3" t="str">
        <f>IF(ISBLANK('Monitor Data'!M821),"",IF('Monitor Data'!M821&gt;Statistics!I$6,"YES","NO"))</f>
        <v>NO</v>
      </c>
      <c r="J821" s="3" t="str">
        <f>IF(ISBLANK('Monitor Data'!O821),"",IF('Monitor Data'!O821&gt;Statistics!J$6,"YES","NO"))</f>
        <v>NO</v>
      </c>
      <c r="K821" s="3" t="str">
        <f>IF(ISBLANK('Monitor Data'!P821),"",IF('Monitor Data'!P821&gt;Statistics!K$6,"YES","NO"))</f>
        <v>NO</v>
      </c>
      <c r="L821" s="3" t="str">
        <f>IF(ISBLANK('Monitor Data'!Q821),"",IF('Monitor Data'!Q821&gt;Statistics!L$6,"YES","NO"))</f>
        <v>NO</v>
      </c>
      <c r="M821" s="3" t="str">
        <f>IF(ISBLANK('Monitor Data'!R821),"",IF('Monitor Data'!R821&gt;Statistics!M$6,"YES","NO"))</f>
        <v>NO</v>
      </c>
      <c r="N821" s="3" t="str">
        <f>IF(ISBLANK('Monitor Data'!S821),"",IF('Monitor Data'!S821&gt;Statistics!N$6,"YES","NO"))</f>
        <v>NO</v>
      </c>
    </row>
    <row r="822" spans="1:14" x14ac:dyDescent="0.25">
      <c r="A822" s="8">
        <v>45017</v>
      </c>
      <c r="B822" s="3" t="str">
        <f>IF(ISBLANK('Monitor Data'!B822),"",IF('Monitor Data'!B822&gt;Statistics!B$6,"YES","NO"))</f>
        <v/>
      </c>
      <c r="C822" s="3" t="str">
        <f>IF(ISBLANK('Monitor Data'!D822),"",IF('Monitor Data'!D822&gt;Statistics!C$6,"YES","NO"))</f>
        <v/>
      </c>
      <c r="D822" s="3" t="str">
        <f>IF(ISBLANK('Monitor Data'!E822),"",IF('Monitor Data'!E822&gt;Statistics!D$6,"YES","NO"))</f>
        <v>NO</v>
      </c>
      <c r="E822" s="3" t="str">
        <f>IF(ISBLANK('Monitor Data'!G822),"",IF('Monitor Data'!G822&gt;Statistics!E$6,"YES","NO"))</f>
        <v>NO</v>
      </c>
      <c r="F822" s="3" t="str">
        <f>IF(ISBLANK('Monitor Data'!H822),"",IF('Monitor Data'!H822&gt;Statistics!F$6,"YES","NO"))</f>
        <v/>
      </c>
      <c r="G822" s="3" t="str">
        <f>IF(ISBLANK('Monitor Data'!J822),"",IF('Monitor Data'!J822&gt;Statistics!G$6,"YES","NO"))</f>
        <v/>
      </c>
      <c r="H822" s="3" t="str">
        <f>IF(ISBLANK('Monitor Data'!L822),"",IF('Monitor Data'!L822&gt;Statistics!H$6,"YES","NO"))</f>
        <v/>
      </c>
      <c r="I822" s="3" t="str">
        <f>IF(ISBLANK('Monitor Data'!M822),"",IF('Monitor Data'!M822&gt;Statistics!I$6,"YES","NO"))</f>
        <v>NO</v>
      </c>
      <c r="J822" s="3" t="str">
        <f>IF(ISBLANK('Monitor Data'!O822),"",IF('Monitor Data'!O822&gt;Statistics!J$6,"YES","NO"))</f>
        <v/>
      </c>
      <c r="K822" s="3" t="str">
        <f>IF(ISBLANK('Monitor Data'!P822),"",IF('Monitor Data'!P822&gt;Statistics!K$6,"YES","NO"))</f>
        <v>NO</v>
      </c>
      <c r="L822" s="3" t="str">
        <f>IF(ISBLANK('Monitor Data'!Q822),"",IF('Monitor Data'!Q822&gt;Statistics!L$6,"YES","NO"))</f>
        <v/>
      </c>
      <c r="M822" s="3" t="str">
        <f>IF(ISBLANK('Monitor Data'!R822),"",IF('Monitor Data'!R822&gt;Statistics!M$6,"YES","NO"))</f>
        <v/>
      </c>
      <c r="N822" s="3" t="str">
        <f>IF(ISBLANK('Monitor Data'!S822),"",IF('Monitor Data'!S822&gt;Statistics!N$6,"YES","NO"))</f>
        <v/>
      </c>
    </row>
    <row r="823" spans="1:14" x14ac:dyDescent="0.25">
      <c r="A823" s="8">
        <v>45018</v>
      </c>
      <c r="B823" s="3" t="str">
        <f>IF(ISBLANK('Monitor Data'!B823),"",IF('Monitor Data'!B823&gt;Statistics!B$6,"YES","NO"))</f>
        <v/>
      </c>
      <c r="C823" s="3" t="str">
        <f>IF(ISBLANK('Monitor Data'!D823),"",IF('Monitor Data'!D823&gt;Statistics!C$6,"YES","NO"))</f>
        <v/>
      </c>
      <c r="D823" s="3" t="str">
        <f>IF(ISBLANK('Monitor Data'!E823),"",IF('Monitor Data'!E823&gt;Statistics!D$6,"YES","NO"))</f>
        <v>NO</v>
      </c>
      <c r="E823" s="3" t="str">
        <f>IF(ISBLANK('Monitor Data'!G823),"",IF('Monitor Data'!G823&gt;Statistics!E$6,"YES","NO"))</f>
        <v>NO</v>
      </c>
      <c r="F823" s="3" t="str">
        <f>IF(ISBLANK('Monitor Data'!H823),"",IF('Monitor Data'!H823&gt;Statistics!F$6,"YES","NO"))</f>
        <v/>
      </c>
      <c r="G823" s="3" t="str">
        <f>IF(ISBLANK('Monitor Data'!J823),"",IF('Monitor Data'!J823&gt;Statistics!G$6,"YES","NO"))</f>
        <v/>
      </c>
      <c r="H823" s="3" t="str">
        <f>IF(ISBLANK('Monitor Data'!L823),"",IF('Monitor Data'!L823&gt;Statistics!H$6,"YES","NO"))</f>
        <v/>
      </c>
      <c r="I823" s="3" t="str">
        <f>IF(ISBLANK('Monitor Data'!M823),"",IF('Monitor Data'!M823&gt;Statistics!I$6,"YES","NO"))</f>
        <v>NO</v>
      </c>
      <c r="J823" s="3" t="str">
        <f>IF(ISBLANK('Monitor Data'!O823),"",IF('Monitor Data'!O823&gt;Statistics!J$6,"YES","NO"))</f>
        <v/>
      </c>
      <c r="K823" s="3" t="str">
        <f>IF(ISBLANK('Monitor Data'!P823),"",IF('Monitor Data'!P823&gt;Statistics!K$6,"YES","NO"))</f>
        <v>NO</v>
      </c>
      <c r="L823" s="3" t="str">
        <f>IF(ISBLANK('Monitor Data'!Q823),"",IF('Monitor Data'!Q823&gt;Statistics!L$6,"YES","NO"))</f>
        <v/>
      </c>
      <c r="M823" s="3" t="str">
        <f>IF(ISBLANK('Monitor Data'!R823),"",IF('Monitor Data'!R823&gt;Statistics!M$6,"YES","NO"))</f>
        <v/>
      </c>
      <c r="N823" s="3" t="str">
        <f>IF(ISBLANK('Monitor Data'!S823),"",IF('Monitor Data'!S823&gt;Statistics!N$6,"YES","NO"))</f>
        <v/>
      </c>
    </row>
    <row r="824" spans="1:14" x14ac:dyDescent="0.25">
      <c r="A824" s="8">
        <v>45019</v>
      </c>
      <c r="B824" s="3" t="str">
        <f>IF(ISBLANK('Monitor Data'!B824),"",IF('Monitor Data'!B824&gt;Statistics!B$6,"YES","NO"))</f>
        <v>NO</v>
      </c>
      <c r="C824" s="3" t="str">
        <f>IF(ISBLANK('Monitor Data'!D824),"",IF('Monitor Data'!D824&gt;Statistics!C$6,"YES","NO"))</f>
        <v>NO</v>
      </c>
      <c r="D824" s="3" t="str">
        <f>IF(ISBLANK('Monitor Data'!E824),"",IF('Monitor Data'!E824&gt;Statistics!D$6,"YES","NO"))</f>
        <v>NO</v>
      </c>
      <c r="E824" s="3" t="str">
        <f>IF(ISBLANK('Monitor Data'!G824),"",IF('Monitor Data'!G824&gt;Statistics!E$6,"YES","NO"))</f>
        <v>NO</v>
      </c>
      <c r="F824" s="3" t="str">
        <f>IF(ISBLANK('Monitor Data'!H824),"",IF('Monitor Data'!H824&gt;Statistics!F$6,"YES","NO"))</f>
        <v/>
      </c>
      <c r="G824" s="3" t="str">
        <f>IF(ISBLANK('Monitor Data'!J824),"",IF('Monitor Data'!J824&gt;Statistics!G$6,"YES","NO"))</f>
        <v>NO</v>
      </c>
      <c r="H824" s="3" t="str">
        <f>IF(ISBLANK('Monitor Data'!L824),"",IF('Monitor Data'!L824&gt;Statistics!H$6,"YES","NO"))</f>
        <v>NO</v>
      </c>
      <c r="I824" s="3" t="str">
        <f>IF(ISBLANK('Monitor Data'!M824),"",IF('Monitor Data'!M824&gt;Statistics!I$6,"YES","NO"))</f>
        <v>NO</v>
      </c>
      <c r="J824" s="3" t="str">
        <f>IF(ISBLANK('Monitor Data'!O824),"",IF('Monitor Data'!O824&gt;Statistics!J$6,"YES","NO"))</f>
        <v>NO</v>
      </c>
      <c r="K824" s="3" t="str">
        <f>IF(ISBLANK('Monitor Data'!P824),"",IF('Monitor Data'!P824&gt;Statistics!K$6,"YES","NO"))</f>
        <v>NO</v>
      </c>
      <c r="L824" s="3" t="str">
        <f>IF(ISBLANK('Monitor Data'!Q824),"",IF('Monitor Data'!Q824&gt;Statistics!L$6,"YES","NO"))</f>
        <v>NO</v>
      </c>
      <c r="M824" s="3" t="str">
        <f>IF(ISBLANK('Monitor Data'!R824),"",IF('Monitor Data'!R824&gt;Statistics!M$6,"YES","NO"))</f>
        <v>NO</v>
      </c>
      <c r="N824" s="3" t="str">
        <f>IF(ISBLANK('Monitor Data'!S824),"",IF('Monitor Data'!S824&gt;Statistics!N$6,"YES","NO"))</f>
        <v>NO</v>
      </c>
    </row>
    <row r="825" spans="1:14" x14ac:dyDescent="0.25">
      <c r="A825" s="8">
        <v>45020</v>
      </c>
      <c r="B825" s="3" t="str">
        <f>IF(ISBLANK('Monitor Data'!B825),"",IF('Monitor Data'!B825&gt;Statistics!B$6,"YES","NO"))</f>
        <v/>
      </c>
      <c r="C825" s="3" t="str">
        <f>IF(ISBLANK('Monitor Data'!D825),"",IF('Monitor Data'!D825&gt;Statistics!C$6,"YES","NO"))</f>
        <v/>
      </c>
      <c r="D825" s="3" t="str">
        <f>IF(ISBLANK('Monitor Data'!E825),"",IF('Monitor Data'!E825&gt;Statistics!D$6,"YES","NO"))</f>
        <v>NO</v>
      </c>
      <c r="E825" s="3" t="str">
        <f>IF(ISBLANK('Monitor Data'!G825),"",IF('Monitor Data'!G825&gt;Statistics!E$6,"YES","NO"))</f>
        <v>NO</v>
      </c>
      <c r="F825" s="3" t="str">
        <f>IF(ISBLANK('Monitor Data'!H825),"",IF('Monitor Data'!H825&gt;Statistics!F$6,"YES","NO"))</f>
        <v>NO</v>
      </c>
      <c r="G825" s="3" t="str">
        <f>IF(ISBLANK('Monitor Data'!J825),"",IF('Monitor Data'!J825&gt;Statistics!G$6,"YES","NO"))</f>
        <v/>
      </c>
      <c r="H825" s="3" t="str">
        <f>IF(ISBLANK('Monitor Data'!L825),"",IF('Monitor Data'!L825&gt;Statistics!H$6,"YES","NO"))</f>
        <v/>
      </c>
      <c r="I825" s="3" t="str">
        <f>IF(ISBLANK('Monitor Data'!M825),"",IF('Monitor Data'!M825&gt;Statistics!I$6,"YES","NO"))</f>
        <v>NO</v>
      </c>
      <c r="J825" s="3" t="str">
        <f>IF(ISBLANK('Monitor Data'!O825),"",IF('Monitor Data'!O825&gt;Statistics!J$6,"YES","NO"))</f>
        <v/>
      </c>
      <c r="K825" s="3" t="str">
        <f>IF(ISBLANK('Monitor Data'!P825),"",IF('Monitor Data'!P825&gt;Statistics!K$6,"YES","NO"))</f>
        <v>NO</v>
      </c>
      <c r="L825" s="3" t="str">
        <f>IF(ISBLANK('Monitor Data'!Q825),"",IF('Monitor Data'!Q825&gt;Statistics!L$6,"YES","NO"))</f>
        <v/>
      </c>
      <c r="M825" s="3" t="str">
        <f>IF(ISBLANK('Monitor Data'!R825),"",IF('Monitor Data'!R825&gt;Statistics!M$6,"YES","NO"))</f>
        <v/>
      </c>
      <c r="N825" s="3" t="str">
        <f>IF(ISBLANK('Monitor Data'!S825),"",IF('Monitor Data'!S825&gt;Statistics!N$6,"YES","NO"))</f>
        <v/>
      </c>
    </row>
    <row r="826" spans="1:14" x14ac:dyDescent="0.25">
      <c r="A826" s="8">
        <v>45021</v>
      </c>
      <c r="B826" s="3" t="str">
        <f>IF(ISBLANK('Monitor Data'!B826),"",IF('Monitor Data'!B826&gt;Statistics!B$6,"YES","NO"))</f>
        <v/>
      </c>
      <c r="C826" s="3" t="str">
        <f>IF(ISBLANK('Monitor Data'!D826),"",IF('Monitor Data'!D826&gt;Statistics!C$6,"YES","NO"))</f>
        <v/>
      </c>
      <c r="D826" s="3" t="str">
        <f>IF(ISBLANK('Monitor Data'!E826),"",IF('Monitor Data'!E826&gt;Statistics!D$6,"YES","NO"))</f>
        <v>NO</v>
      </c>
      <c r="E826" s="3" t="str">
        <f>IF(ISBLANK('Monitor Data'!G826),"",IF('Monitor Data'!G826&gt;Statistics!E$6,"YES","NO"))</f>
        <v>NO</v>
      </c>
      <c r="F826" s="3" t="str">
        <f>IF(ISBLANK('Monitor Data'!H826),"",IF('Monitor Data'!H826&gt;Statistics!F$6,"YES","NO"))</f>
        <v/>
      </c>
      <c r="G826" s="3" t="str">
        <f>IF(ISBLANK('Monitor Data'!J826),"",IF('Monitor Data'!J826&gt;Statistics!G$6,"YES","NO"))</f>
        <v/>
      </c>
      <c r="H826" s="3" t="str">
        <f>IF(ISBLANK('Monitor Data'!L826),"",IF('Monitor Data'!L826&gt;Statistics!H$6,"YES","NO"))</f>
        <v/>
      </c>
      <c r="I826" s="3" t="str">
        <f>IF(ISBLANK('Monitor Data'!M826),"",IF('Monitor Data'!M826&gt;Statistics!I$6,"YES","NO"))</f>
        <v>NO</v>
      </c>
      <c r="J826" s="3" t="str">
        <f>IF(ISBLANK('Monitor Data'!O826),"",IF('Monitor Data'!O826&gt;Statistics!J$6,"YES","NO"))</f>
        <v/>
      </c>
      <c r="K826" s="3" t="str">
        <f>IF(ISBLANK('Monitor Data'!P826),"",IF('Monitor Data'!P826&gt;Statistics!K$6,"YES","NO"))</f>
        <v>NO</v>
      </c>
      <c r="L826" s="3" t="str">
        <f>IF(ISBLANK('Monitor Data'!Q826),"",IF('Monitor Data'!Q826&gt;Statistics!L$6,"YES","NO"))</f>
        <v/>
      </c>
      <c r="M826" s="3" t="str">
        <f>IF(ISBLANK('Monitor Data'!R826),"",IF('Monitor Data'!R826&gt;Statistics!M$6,"YES","NO"))</f>
        <v/>
      </c>
      <c r="N826" s="3" t="str">
        <f>IF(ISBLANK('Monitor Data'!S826),"",IF('Monitor Data'!S826&gt;Statistics!N$6,"YES","NO"))</f>
        <v/>
      </c>
    </row>
    <row r="827" spans="1:14" x14ac:dyDescent="0.25">
      <c r="A827" s="8">
        <v>45022</v>
      </c>
      <c r="B827" s="3" t="str">
        <f>IF(ISBLANK('Monitor Data'!B827),"",IF('Monitor Data'!B827&gt;Statistics!B$6,"YES","NO"))</f>
        <v>NO</v>
      </c>
      <c r="C827" s="3" t="str">
        <f>IF(ISBLANK('Monitor Data'!D827),"",IF('Monitor Data'!D827&gt;Statistics!C$6,"YES","NO"))</f>
        <v>NO</v>
      </c>
      <c r="D827" s="3" t="str">
        <f>IF(ISBLANK('Monitor Data'!E827),"",IF('Monitor Data'!E827&gt;Statistics!D$6,"YES","NO"))</f>
        <v>NO</v>
      </c>
      <c r="E827" s="3" t="str">
        <f>IF(ISBLANK('Monitor Data'!G827),"",IF('Monitor Data'!G827&gt;Statistics!E$6,"YES","NO"))</f>
        <v>NO</v>
      </c>
      <c r="F827" s="3" t="str">
        <f>IF(ISBLANK('Monitor Data'!H827),"",IF('Monitor Data'!H827&gt;Statistics!F$6,"YES","NO"))</f>
        <v/>
      </c>
      <c r="G827" s="3" t="str">
        <f>IF(ISBLANK('Monitor Data'!J827),"",IF('Monitor Data'!J827&gt;Statistics!G$6,"YES","NO"))</f>
        <v>NO</v>
      </c>
      <c r="H827" s="3" t="str">
        <f>IF(ISBLANK('Monitor Data'!L827),"",IF('Monitor Data'!L827&gt;Statistics!H$6,"YES","NO"))</f>
        <v>NO</v>
      </c>
      <c r="I827" s="3" t="str">
        <f>IF(ISBLANK('Monitor Data'!M827),"",IF('Monitor Data'!M827&gt;Statistics!I$6,"YES","NO"))</f>
        <v>NO</v>
      </c>
      <c r="J827" s="3" t="str">
        <f>IF(ISBLANK('Monitor Data'!O827),"",IF('Monitor Data'!O827&gt;Statistics!J$6,"YES","NO"))</f>
        <v>NO</v>
      </c>
      <c r="K827" s="3" t="str">
        <f>IF(ISBLANK('Monitor Data'!P827),"",IF('Monitor Data'!P827&gt;Statistics!K$6,"YES","NO"))</f>
        <v>NO</v>
      </c>
      <c r="L827" s="3" t="str">
        <f>IF(ISBLANK('Monitor Data'!Q827),"",IF('Monitor Data'!Q827&gt;Statistics!L$6,"YES","NO"))</f>
        <v>NO</v>
      </c>
      <c r="M827" s="3" t="str">
        <f>IF(ISBLANK('Monitor Data'!R827),"",IF('Monitor Data'!R827&gt;Statistics!M$6,"YES","NO"))</f>
        <v>NO</v>
      </c>
      <c r="N827" s="3" t="str">
        <f>IF(ISBLANK('Monitor Data'!S827),"",IF('Monitor Data'!S827&gt;Statistics!N$6,"YES","NO"))</f>
        <v>NO</v>
      </c>
    </row>
    <row r="828" spans="1:14" x14ac:dyDescent="0.25">
      <c r="A828" s="8">
        <v>45023</v>
      </c>
      <c r="B828" s="3" t="str">
        <f>IF(ISBLANK('Monitor Data'!B828),"",IF('Monitor Data'!B828&gt;Statistics!B$6,"YES","NO"))</f>
        <v/>
      </c>
      <c r="C828" s="3" t="str">
        <f>IF(ISBLANK('Monitor Data'!D828),"",IF('Monitor Data'!D828&gt;Statistics!C$6,"YES","NO"))</f>
        <v/>
      </c>
      <c r="D828" s="3" t="str">
        <f>IF(ISBLANK('Monitor Data'!E828),"",IF('Monitor Data'!E828&gt;Statistics!D$6,"YES","NO"))</f>
        <v>NO</v>
      </c>
      <c r="E828" s="3" t="str">
        <f>IF(ISBLANK('Monitor Data'!G828),"",IF('Monitor Data'!G828&gt;Statistics!E$6,"YES","NO"))</f>
        <v>NO</v>
      </c>
      <c r="F828" s="3" t="str">
        <f>IF(ISBLANK('Monitor Data'!H828),"",IF('Monitor Data'!H828&gt;Statistics!F$6,"YES","NO"))</f>
        <v/>
      </c>
      <c r="G828" s="3" t="str">
        <f>IF(ISBLANK('Monitor Data'!J828),"",IF('Monitor Data'!J828&gt;Statistics!G$6,"YES","NO"))</f>
        <v/>
      </c>
      <c r="H828" s="3" t="str">
        <f>IF(ISBLANK('Monitor Data'!L828),"",IF('Monitor Data'!L828&gt;Statistics!H$6,"YES","NO"))</f>
        <v/>
      </c>
      <c r="I828" s="3" t="str">
        <f>IF(ISBLANK('Monitor Data'!M828),"",IF('Monitor Data'!M828&gt;Statistics!I$6,"YES","NO"))</f>
        <v>NO</v>
      </c>
      <c r="J828" s="3" t="str">
        <f>IF(ISBLANK('Monitor Data'!O828),"",IF('Monitor Data'!O828&gt;Statistics!J$6,"YES","NO"))</f>
        <v/>
      </c>
      <c r="K828" s="3" t="str">
        <f>IF(ISBLANK('Monitor Data'!P828),"",IF('Monitor Data'!P828&gt;Statistics!K$6,"YES","NO"))</f>
        <v>NO</v>
      </c>
      <c r="L828" s="3" t="str">
        <f>IF(ISBLANK('Monitor Data'!Q828),"",IF('Monitor Data'!Q828&gt;Statistics!L$6,"YES","NO"))</f>
        <v/>
      </c>
      <c r="M828" s="3" t="str">
        <f>IF(ISBLANK('Monitor Data'!R828),"",IF('Monitor Data'!R828&gt;Statistics!M$6,"YES","NO"))</f>
        <v/>
      </c>
      <c r="N828" s="3" t="str">
        <f>IF(ISBLANK('Monitor Data'!S828),"",IF('Monitor Data'!S828&gt;Statistics!N$6,"YES","NO"))</f>
        <v/>
      </c>
    </row>
    <row r="829" spans="1:14" x14ac:dyDescent="0.25">
      <c r="A829" s="8">
        <v>45024</v>
      </c>
      <c r="B829" s="3" t="str">
        <f>IF(ISBLANK('Monitor Data'!B829),"",IF('Monitor Data'!B829&gt;Statistics!B$6,"YES","NO"))</f>
        <v/>
      </c>
      <c r="C829" s="3" t="str">
        <f>IF(ISBLANK('Monitor Data'!D829),"",IF('Monitor Data'!D829&gt;Statistics!C$6,"YES","NO"))</f>
        <v/>
      </c>
      <c r="D829" s="3" t="str">
        <f>IF(ISBLANK('Monitor Data'!E829),"",IF('Monitor Data'!E829&gt;Statistics!D$6,"YES","NO"))</f>
        <v>NO</v>
      </c>
      <c r="E829" s="3" t="str">
        <f>IF(ISBLANK('Monitor Data'!G829),"",IF('Monitor Data'!G829&gt;Statistics!E$6,"YES","NO"))</f>
        <v>NO</v>
      </c>
      <c r="F829" s="3" t="str">
        <f>IF(ISBLANK('Monitor Data'!H829),"",IF('Monitor Data'!H829&gt;Statistics!F$6,"YES","NO"))</f>
        <v/>
      </c>
      <c r="G829" s="3" t="str">
        <f>IF(ISBLANK('Monitor Data'!J829),"",IF('Monitor Data'!J829&gt;Statistics!G$6,"YES","NO"))</f>
        <v/>
      </c>
      <c r="H829" s="3" t="str">
        <f>IF(ISBLANK('Monitor Data'!L829),"",IF('Monitor Data'!L829&gt;Statistics!H$6,"YES","NO"))</f>
        <v/>
      </c>
      <c r="I829" s="3" t="str">
        <f>IF(ISBLANK('Monitor Data'!M829),"",IF('Monitor Data'!M829&gt;Statistics!I$6,"YES","NO"))</f>
        <v>NO</v>
      </c>
      <c r="J829" s="3" t="str">
        <f>IF(ISBLANK('Monitor Data'!O829),"",IF('Monitor Data'!O829&gt;Statistics!J$6,"YES","NO"))</f>
        <v/>
      </c>
      <c r="K829" s="3" t="str">
        <f>IF(ISBLANK('Monitor Data'!P829),"",IF('Monitor Data'!P829&gt;Statistics!K$6,"YES","NO"))</f>
        <v>NO</v>
      </c>
      <c r="L829" s="3" t="str">
        <f>IF(ISBLANK('Monitor Data'!Q829),"",IF('Monitor Data'!Q829&gt;Statistics!L$6,"YES","NO"))</f>
        <v/>
      </c>
      <c r="M829" s="3" t="str">
        <f>IF(ISBLANK('Monitor Data'!R829),"",IF('Monitor Data'!R829&gt;Statistics!M$6,"YES","NO"))</f>
        <v/>
      </c>
      <c r="N829" s="3" t="str">
        <f>IF(ISBLANK('Monitor Data'!S829),"",IF('Monitor Data'!S829&gt;Statistics!N$6,"YES","NO"))</f>
        <v/>
      </c>
    </row>
    <row r="830" spans="1:14" x14ac:dyDescent="0.25">
      <c r="A830" s="8">
        <v>45025</v>
      </c>
      <c r="B830" s="3" t="str">
        <f>IF(ISBLANK('Monitor Data'!B830),"",IF('Monitor Data'!B830&gt;Statistics!B$6,"YES","NO"))</f>
        <v>NO</v>
      </c>
      <c r="C830" s="3" t="str">
        <f>IF(ISBLANK('Monitor Data'!D830),"",IF('Monitor Data'!D830&gt;Statistics!C$6,"YES","NO"))</f>
        <v>NO</v>
      </c>
      <c r="D830" s="3" t="str">
        <f>IF(ISBLANK('Monitor Data'!E830),"",IF('Monitor Data'!E830&gt;Statistics!D$6,"YES","NO"))</f>
        <v>NO</v>
      </c>
      <c r="E830" s="3" t="str">
        <f>IF(ISBLANK('Monitor Data'!G830),"",IF('Monitor Data'!G830&gt;Statistics!E$6,"YES","NO"))</f>
        <v>NO</v>
      </c>
      <c r="F830" s="3" t="str">
        <f>IF(ISBLANK('Monitor Data'!H830),"",IF('Monitor Data'!H830&gt;Statistics!F$6,"YES","NO"))</f>
        <v/>
      </c>
      <c r="G830" s="3" t="str">
        <f>IF(ISBLANK('Monitor Data'!J830),"",IF('Monitor Data'!J830&gt;Statistics!G$6,"YES","NO"))</f>
        <v/>
      </c>
      <c r="H830" s="3" t="str">
        <f>IF(ISBLANK('Monitor Data'!L830),"",IF('Monitor Data'!L830&gt;Statistics!H$6,"YES","NO"))</f>
        <v>NO</v>
      </c>
      <c r="I830" s="3" t="str">
        <f>IF(ISBLANK('Monitor Data'!M830),"",IF('Monitor Data'!M830&gt;Statistics!I$6,"YES","NO"))</f>
        <v>NO</v>
      </c>
      <c r="J830" s="3" t="str">
        <f>IF(ISBLANK('Monitor Data'!O830),"",IF('Monitor Data'!O830&gt;Statistics!J$6,"YES","NO"))</f>
        <v>NO</v>
      </c>
      <c r="K830" s="3" t="str">
        <f>IF(ISBLANK('Monitor Data'!P830),"",IF('Monitor Data'!P830&gt;Statistics!K$6,"YES","NO"))</f>
        <v>NO</v>
      </c>
      <c r="L830" s="3" t="str">
        <f>IF(ISBLANK('Monitor Data'!Q830),"",IF('Monitor Data'!Q830&gt;Statistics!L$6,"YES","NO"))</f>
        <v>NO</v>
      </c>
      <c r="M830" s="3" t="str">
        <f>IF(ISBLANK('Monitor Data'!R830),"",IF('Monitor Data'!R830&gt;Statistics!M$6,"YES","NO"))</f>
        <v>NO</v>
      </c>
      <c r="N830" s="3" t="str">
        <f>IF(ISBLANK('Monitor Data'!S830),"",IF('Monitor Data'!S830&gt;Statistics!N$6,"YES","NO"))</f>
        <v>NO</v>
      </c>
    </row>
    <row r="831" spans="1:14" x14ac:dyDescent="0.25">
      <c r="A831" s="8">
        <v>45026</v>
      </c>
      <c r="B831" s="3" t="str">
        <f>IF(ISBLANK('Monitor Data'!B831),"",IF('Monitor Data'!B831&gt;Statistics!B$6,"YES","NO"))</f>
        <v/>
      </c>
      <c r="C831" s="3" t="str">
        <f>IF(ISBLANK('Monitor Data'!D831),"",IF('Monitor Data'!D831&gt;Statistics!C$6,"YES","NO"))</f>
        <v/>
      </c>
      <c r="D831" s="3" t="str">
        <f>IF(ISBLANK('Monitor Data'!E831),"",IF('Monitor Data'!E831&gt;Statistics!D$6,"YES","NO"))</f>
        <v>NO</v>
      </c>
      <c r="E831" s="3" t="str">
        <f>IF(ISBLANK('Monitor Data'!G831),"",IF('Monitor Data'!G831&gt;Statistics!E$6,"YES","NO"))</f>
        <v>NO</v>
      </c>
      <c r="F831" s="3" t="str">
        <f>IF(ISBLANK('Monitor Data'!H831),"",IF('Monitor Data'!H831&gt;Statistics!F$6,"YES","NO"))</f>
        <v/>
      </c>
      <c r="G831" s="3" t="str">
        <f>IF(ISBLANK('Monitor Data'!J831),"",IF('Monitor Data'!J831&gt;Statistics!G$6,"YES","NO"))</f>
        <v/>
      </c>
      <c r="H831" s="3" t="str">
        <f>IF(ISBLANK('Monitor Data'!L831),"",IF('Monitor Data'!L831&gt;Statistics!H$6,"YES","NO"))</f>
        <v/>
      </c>
      <c r="I831" s="3" t="str">
        <f>IF(ISBLANK('Monitor Data'!M831),"",IF('Monitor Data'!M831&gt;Statistics!I$6,"YES","NO"))</f>
        <v>NO</v>
      </c>
      <c r="J831" s="3" t="str">
        <f>IF(ISBLANK('Monitor Data'!O831),"",IF('Monitor Data'!O831&gt;Statistics!J$6,"YES","NO"))</f>
        <v/>
      </c>
      <c r="K831" s="3" t="str">
        <f>IF(ISBLANK('Monitor Data'!P831),"",IF('Monitor Data'!P831&gt;Statistics!K$6,"YES","NO"))</f>
        <v>NO</v>
      </c>
      <c r="L831" s="3" t="str">
        <f>IF(ISBLANK('Monitor Data'!Q831),"",IF('Monitor Data'!Q831&gt;Statistics!L$6,"YES","NO"))</f>
        <v/>
      </c>
      <c r="M831" s="3" t="str">
        <f>IF(ISBLANK('Monitor Data'!R831),"",IF('Monitor Data'!R831&gt;Statistics!M$6,"YES","NO"))</f>
        <v/>
      </c>
      <c r="N831" s="3" t="str">
        <f>IF(ISBLANK('Monitor Data'!S831),"",IF('Monitor Data'!S831&gt;Statistics!N$6,"YES","NO"))</f>
        <v/>
      </c>
    </row>
    <row r="832" spans="1:14" x14ac:dyDescent="0.25">
      <c r="A832" s="8">
        <v>45027</v>
      </c>
      <c r="B832" s="3" t="str">
        <f>IF(ISBLANK('Monitor Data'!B832),"",IF('Monitor Data'!B832&gt;Statistics!B$6,"YES","NO"))</f>
        <v/>
      </c>
      <c r="C832" s="3" t="str">
        <f>IF(ISBLANK('Monitor Data'!D832),"",IF('Monitor Data'!D832&gt;Statistics!C$6,"YES","NO"))</f>
        <v/>
      </c>
      <c r="D832" s="3" t="str">
        <f>IF(ISBLANK('Monitor Data'!E832),"",IF('Monitor Data'!E832&gt;Statistics!D$6,"YES","NO"))</f>
        <v>NO</v>
      </c>
      <c r="E832" s="3" t="str">
        <f>IF(ISBLANK('Monitor Data'!G832),"",IF('Monitor Data'!G832&gt;Statistics!E$6,"YES","NO"))</f>
        <v>NO</v>
      </c>
      <c r="F832" s="3" t="str">
        <f>IF(ISBLANK('Monitor Data'!H832),"",IF('Monitor Data'!H832&gt;Statistics!F$6,"YES","NO"))</f>
        <v/>
      </c>
      <c r="G832" s="3" t="str">
        <f>IF(ISBLANK('Monitor Data'!J832),"",IF('Monitor Data'!J832&gt;Statistics!G$6,"YES","NO"))</f>
        <v/>
      </c>
      <c r="H832" s="3" t="str">
        <f>IF(ISBLANK('Monitor Data'!L832),"",IF('Monitor Data'!L832&gt;Statistics!H$6,"YES","NO"))</f>
        <v/>
      </c>
      <c r="I832" s="3" t="str">
        <f>IF(ISBLANK('Monitor Data'!M832),"",IF('Monitor Data'!M832&gt;Statistics!I$6,"YES","NO"))</f>
        <v>NO</v>
      </c>
      <c r="J832" s="3" t="str">
        <f>IF(ISBLANK('Monitor Data'!O832),"",IF('Monitor Data'!O832&gt;Statistics!J$6,"YES","NO"))</f>
        <v/>
      </c>
      <c r="K832" s="3" t="str">
        <f>IF(ISBLANK('Monitor Data'!P832),"",IF('Monitor Data'!P832&gt;Statistics!K$6,"YES","NO"))</f>
        <v>NO</v>
      </c>
      <c r="L832" s="3" t="str">
        <f>IF(ISBLANK('Monitor Data'!Q832),"",IF('Monitor Data'!Q832&gt;Statistics!L$6,"YES","NO"))</f>
        <v/>
      </c>
      <c r="M832" s="3" t="str">
        <f>IF(ISBLANK('Monitor Data'!R832),"",IF('Monitor Data'!R832&gt;Statistics!M$6,"YES","NO"))</f>
        <v/>
      </c>
      <c r="N832" s="3" t="str">
        <f>IF(ISBLANK('Monitor Data'!S832),"",IF('Monitor Data'!S832&gt;Statistics!N$6,"YES","NO"))</f>
        <v/>
      </c>
    </row>
    <row r="833" spans="1:14" x14ac:dyDescent="0.25">
      <c r="A833" s="8">
        <v>45028</v>
      </c>
      <c r="B833" s="3" t="str">
        <f>IF(ISBLANK('Monitor Data'!B833),"",IF('Monitor Data'!B833&gt;Statistics!B$6,"YES","NO"))</f>
        <v>NO</v>
      </c>
      <c r="C833" s="3" t="str">
        <f>IF(ISBLANK('Monitor Data'!D833),"",IF('Monitor Data'!D833&gt;Statistics!C$6,"YES","NO"))</f>
        <v>NO</v>
      </c>
      <c r="D833" s="3" t="str">
        <f>IF(ISBLANK('Monitor Data'!E833),"",IF('Monitor Data'!E833&gt;Statistics!D$6,"YES","NO"))</f>
        <v>NO</v>
      </c>
      <c r="E833" s="3" t="str">
        <f>IF(ISBLANK('Monitor Data'!G833),"",IF('Monitor Data'!G833&gt;Statistics!E$6,"YES","NO"))</f>
        <v>NO</v>
      </c>
      <c r="F833" s="3" t="str">
        <f>IF(ISBLANK('Monitor Data'!H833),"",IF('Monitor Data'!H833&gt;Statistics!F$6,"YES","NO"))</f>
        <v>NO</v>
      </c>
      <c r="G833" s="3" t="str">
        <f>IF(ISBLANK('Monitor Data'!J833),"",IF('Monitor Data'!J833&gt;Statistics!G$6,"YES","NO"))</f>
        <v>NO</v>
      </c>
      <c r="H833" s="3" t="str">
        <f>IF(ISBLANK('Monitor Data'!L833),"",IF('Monitor Data'!L833&gt;Statistics!H$6,"YES","NO"))</f>
        <v>NO</v>
      </c>
      <c r="I833" s="3" t="str">
        <f>IF(ISBLANK('Monitor Data'!M833),"",IF('Monitor Data'!M833&gt;Statistics!I$6,"YES","NO"))</f>
        <v>NO</v>
      </c>
      <c r="J833" s="3" t="str">
        <f>IF(ISBLANK('Monitor Data'!O833),"",IF('Monitor Data'!O833&gt;Statistics!J$6,"YES","NO"))</f>
        <v>NO</v>
      </c>
      <c r="K833" s="3" t="str">
        <f>IF(ISBLANK('Monitor Data'!P833),"",IF('Monitor Data'!P833&gt;Statistics!K$6,"YES","NO"))</f>
        <v>NO</v>
      </c>
      <c r="L833" s="3" t="str">
        <f>IF(ISBLANK('Monitor Data'!Q833),"",IF('Monitor Data'!Q833&gt;Statistics!L$6,"YES","NO"))</f>
        <v>NO</v>
      </c>
      <c r="M833" s="3" t="str">
        <f>IF(ISBLANK('Monitor Data'!R833),"",IF('Monitor Data'!R833&gt;Statistics!M$6,"YES","NO"))</f>
        <v>NO</v>
      </c>
      <c r="N833" s="3" t="str">
        <f>IF(ISBLANK('Monitor Data'!S833),"",IF('Monitor Data'!S833&gt;Statistics!N$6,"YES","NO"))</f>
        <v>NO</v>
      </c>
    </row>
    <row r="834" spans="1:14" x14ac:dyDescent="0.25">
      <c r="A834" s="8">
        <v>45029</v>
      </c>
      <c r="B834" s="3" t="str">
        <f>IF(ISBLANK('Monitor Data'!B834),"",IF('Monitor Data'!B834&gt;Statistics!B$6,"YES","NO"))</f>
        <v/>
      </c>
      <c r="C834" s="3" t="str">
        <f>IF(ISBLANK('Monitor Data'!D834),"",IF('Monitor Data'!D834&gt;Statistics!C$6,"YES","NO"))</f>
        <v/>
      </c>
      <c r="D834" s="3" t="str">
        <f>IF(ISBLANK('Monitor Data'!E834),"",IF('Monitor Data'!E834&gt;Statistics!D$6,"YES","NO"))</f>
        <v>NO</v>
      </c>
      <c r="E834" s="3" t="str">
        <f>IF(ISBLANK('Monitor Data'!G834),"",IF('Monitor Data'!G834&gt;Statistics!E$6,"YES","NO"))</f>
        <v>NO</v>
      </c>
      <c r="F834" s="3" t="str">
        <f>IF(ISBLANK('Monitor Data'!H834),"",IF('Monitor Data'!H834&gt;Statistics!F$6,"YES","NO"))</f>
        <v>NO</v>
      </c>
      <c r="G834" s="3" t="str">
        <f>IF(ISBLANK('Monitor Data'!J834),"",IF('Monitor Data'!J834&gt;Statistics!G$6,"YES","NO"))</f>
        <v/>
      </c>
      <c r="H834" s="3" t="str">
        <f>IF(ISBLANK('Monitor Data'!L834),"",IF('Monitor Data'!L834&gt;Statistics!H$6,"YES","NO"))</f>
        <v/>
      </c>
      <c r="I834" s="3" t="str">
        <f>IF(ISBLANK('Monitor Data'!M834),"",IF('Monitor Data'!M834&gt;Statistics!I$6,"YES","NO"))</f>
        <v>NO</v>
      </c>
      <c r="J834" s="3" t="str">
        <f>IF(ISBLANK('Monitor Data'!O834),"",IF('Monitor Data'!O834&gt;Statistics!J$6,"YES","NO"))</f>
        <v/>
      </c>
      <c r="K834" s="3" t="str">
        <f>IF(ISBLANK('Monitor Data'!P834),"",IF('Monitor Data'!P834&gt;Statistics!K$6,"YES","NO"))</f>
        <v>NO</v>
      </c>
      <c r="L834" s="3" t="str">
        <f>IF(ISBLANK('Monitor Data'!Q834),"",IF('Monitor Data'!Q834&gt;Statistics!L$6,"YES","NO"))</f>
        <v/>
      </c>
      <c r="M834" s="3" t="str">
        <f>IF(ISBLANK('Monitor Data'!R834),"",IF('Monitor Data'!R834&gt;Statistics!M$6,"YES","NO"))</f>
        <v/>
      </c>
      <c r="N834" s="3" t="str">
        <f>IF(ISBLANK('Monitor Data'!S834),"",IF('Monitor Data'!S834&gt;Statistics!N$6,"YES","NO"))</f>
        <v/>
      </c>
    </row>
    <row r="835" spans="1:14" x14ac:dyDescent="0.25">
      <c r="A835" s="8">
        <v>45030</v>
      </c>
      <c r="B835" s="3" t="str">
        <f>IF(ISBLANK('Monitor Data'!B835),"",IF('Monitor Data'!B835&gt;Statistics!B$6,"YES","NO"))</f>
        <v/>
      </c>
      <c r="C835" s="3" t="str">
        <f>IF(ISBLANK('Monitor Data'!D835),"",IF('Monitor Data'!D835&gt;Statistics!C$6,"YES","NO"))</f>
        <v/>
      </c>
      <c r="D835" s="3" t="str">
        <f>IF(ISBLANK('Monitor Data'!E835),"",IF('Monitor Data'!E835&gt;Statistics!D$6,"YES","NO"))</f>
        <v>NO</v>
      </c>
      <c r="E835" s="3" t="str">
        <f>IF(ISBLANK('Monitor Data'!G835),"",IF('Monitor Data'!G835&gt;Statistics!E$6,"YES","NO"))</f>
        <v>NO</v>
      </c>
      <c r="F835" s="3" t="str">
        <f>IF(ISBLANK('Monitor Data'!H835),"",IF('Monitor Data'!H835&gt;Statistics!F$6,"YES","NO"))</f>
        <v/>
      </c>
      <c r="G835" s="3" t="str">
        <f>IF(ISBLANK('Monitor Data'!J835),"",IF('Monitor Data'!J835&gt;Statistics!G$6,"YES","NO"))</f>
        <v/>
      </c>
      <c r="H835" s="3" t="str">
        <f>IF(ISBLANK('Monitor Data'!L835),"",IF('Monitor Data'!L835&gt;Statistics!H$6,"YES","NO"))</f>
        <v/>
      </c>
      <c r="I835" s="3" t="str">
        <f>IF(ISBLANK('Monitor Data'!M835),"",IF('Monitor Data'!M835&gt;Statistics!I$6,"YES","NO"))</f>
        <v>NO</v>
      </c>
      <c r="J835" s="3" t="str">
        <f>IF(ISBLANK('Monitor Data'!O835),"",IF('Monitor Data'!O835&gt;Statistics!J$6,"YES","NO"))</f>
        <v/>
      </c>
      <c r="K835" s="3" t="str">
        <f>IF(ISBLANK('Monitor Data'!P835),"",IF('Monitor Data'!P835&gt;Statistics!K$6,"YES","NO"))</f>
        <v>NO</v>
      </c>
      <c r="L835" s="3" t="str">
        <f>IF(ISBLANK('Monitor Data'!Q835),"",IF('Monitor Data'!Q835&gt;Statistics!L$6,"YES","NO"))</f>
        <v/>
      </c>
      <c r="M835" s="3" t="str">
        <f>IF(ISBLANK('Monitor Data'!R835),"",IF('Monitor Data'!R835&gt;Statistics!M$6,"YES","NO"))</f>
        <v/>
      </c>
      <c r="N835" s="3" t="str">
        <f>IF(ISBLANK('Monitor Data'!S835),"",IF('Monitor Data'!S835&gt;Statistics!N$6,"YES","NO"))</f>
        <v/>
      </c>
    </row>
    <row r="836" spans="1:14" x14ac:dyDescent="0.25">
      <c r="A836" s="8">
        <v>45031</v>
      </c>
      <c r="B836" s="3" t="str">
        <f>IF(ISBLANK('Monitor Data'!B836),"",IF('Monitor Data'!B836&gt;Statistics!B$6,"YES","NO"))</f>
        <v>NO</v>
      </c>
      <c r="C836" s="3" t="str">
        <f>IF(ISBLANK('Monitor Data'!D836),"",IF('Monitor Data'!D836&gt;Statistics!C$6,"YES","NO"))</f>
        <v>NO</v>
      </c>
      <c r="D836" s="3" t="str">
        <f>IF(ISBLANK('Monitor Data'!E836),"",IF('Monitor Data'!E836&gt;Statistics!D$6,"YES","NO"))</f>
        <v>NO</v>
      </c>
      <c r="E836" s="3" t="str">
        <f>IF(ISBLANK('Monitor Data'!G836),"",IF('Monitor Data'!G836&gt;Statistics!E$6,"YES","NO"))</f>
        <v>NO</v>
      </c>
      <c r="F836" s="3" t="str">
        <f>IF(ISBLANK('Monitor Data'!H836),"",IF('Monitor Data'!H836&gt;Statistics!F$6,"YES","NO"))</f>
        <v>NO</v>
      </c>
      <c r="G836" s="3" t="str">
        <f>IF(ISBLANK('Monitor Data'!J836),"",IF('Monitor Data'!J836&gt;Statistics!G$6,"YES","NO"))</f>
        <v>NO</v>
      </c>
      <c r="H836" s="3" t="str">
        <f>IF(ISBLANK('Monitor Data'!L836),"",IF('Monitor Data'!L836&gt;Statistics!H$6,"YES","NO"))</f>
        <v>NO</v>
      </c>
      <c r="I836" s="3" t="str">
        <f>IF(ISBLANK('Monitor Data'!M836),"",IF('Monitor Data'!M836&gt;Statistics!I$6,"YES","NO"))</f>
        <v>NO</v>
      </c>
      <c r="J836" s="3" t="str">
        <f>IF(ISBLANK('Monitor Data'!O836),"",IF('Monitor Data'!O836&gt;Statistics!J$6,"YES","NO"))</f>
        <v>NO</v>
      </c>
      <c r="K836" s="3" t="str">
        <f>IF(ISBLANK('Monitor Data'!P836),"",IF('Monitor Data'!P836&gt;Statistics!K$6,"YES","NO"))</f>
        <v>NO</v>
      </c>
      <c r="L836" s="3" t="str">
        <f>IF(ISBLANK('Monitor Data'!Q836),"",IF('Monitor Data'!Q836&gt;Statistics!L$6,"YES","NO"))</f>
        <v>NO</v>
      </c>
      <c r="M836" s="3" t="str">
        <f>IF(ISBLANK('Monitor Data'!R836),"",IF('Monitor Data'!R836&gt;Statistics!M$6,"YES","NO"))</f>
        <v>NO</v>
      </c>
      <c r="N836" s="3" t="str">
        <f>IF(ISBLANK('Monitor Data'!S836),"",IF('Monitor Data'!S836&gt;Statistics!N$6,"YES","NO"))</f>
        <v>NO</v>
      </c>
    </row>
    <row r="837" spans="1:14" x14ac:dyDescent="0.25">
      <c r="A837" s="8">
        <v>45032</v>
      </c>
      <c r="B837" s="3" t="str">
        <f>IF(ISBLANK('Monitor Data'!B837),"",IF('Monitor Data'!B837&gt;Statistics!B$6,"YES","NO"))</f>
        <v/>
      </c>
      <c r="C837" s="3" t="str">
        <f>IF(ISBLANK('Monitor Data'!D837),"",IF('Monitor Data'!D837&gt;Statistics!C$6,"YES","NO"))</f>
        <v/>
      </c>
      <c r="D837" s="3" t="str">
        <f>IF(ISBLANK('Monitor Data'!E837),"",IF('Monitor Data'!E837&gt;Statistics!D$6,"YES","NO"))</f>
        <v>NO</v>
      </c>
      <c r="E837" s="3" t="str">
        <f>IF(ISBLANK('Monitor Data'!G837),"",IF('Monitor Data'!G837&gt;Statistics!E$6,"YES","NO"))</f>
        <v>NO</v>
      </c>
      <c r="F837" s="3" t="str">
        <f>IF(ISBLANK('Monitor Data'!H837),"",IF('Monitor Data'!H837&gt;Statistics!F$6,"YES","NO"))</f>
        <v>NO</v>
      </c>
      <c r="G837" s="3" t="str">
        <f>IF(ISBLANK('Monitor Data'!J837),"",IF('Monitor Data'!J837&gt;Statistics!G$6,"YES","NO"))</f>
        <v/>
      </c>
      <c r="H837" s="3" t="str">
        <f>IF(ISBLANK('Monitor Data'!L837),"",IF('Monitor Data'!L837&gt;Statistics!H$6,"YES","NO"))</f>
        <v/>
      </c>
      <c r="I837" s="3" t="str">
        <f>IF(ISBLANK('Monitor Data'!M837),"",IF('Monitor Data'!M837&gt;Statistics!I$6,"YES","NO"))</f>
        <v>NO</v>
      </c>
      <c r="J837" s="3" t="str">
        <f>IF(ISBLANK('Monitor Data'!O837),"",IF('Monitor Data'!O837&gt;Statistics!J$6,"YES","NO"))</f>
        <v/>
      </c>
      <c r="K837" s="3" t="str">
        <f>IF(ISBLANK('Monitor Data'!P837),"",IF('Monitor Data'!P837&gt;Statistics!K$6,"YES","NO"))</f>
        <v>NO</v>
      </c>
      <c r="L837" s="3" t="str">
        <f>IF(ISBLANK('Monitor Data'!Q837),"",IF('Monitor Data'!Q837&gt;Statistics!L$6,"YES","NO"))</f>
        <v/>
      </c>
      <c r="M837" s="3" t="str">
        <f>IF(ISBLANK('Monitor Data'!R837),"",IF('Monitor Data'!R837&gt;Statistics!M$6,"YES","NO"))</f>
        <v/>
      </c>
      <c r="N837" s="3" t="str">
        <f>IF(ISBLANK('Monitor Data'!S837),"",IF('Monitor Data'!S837&gt;Statistics!N$6,"YES","NO"))</f>
        <v/>
      </c>
    </row>
    <row r="838" spans="1:14" x14ac:dyDescent="0.25">
      <c r="A838" s="8">
        <v>45033</v>
      </c>
      <c r="B838" s="3" t="str">
        <f>IF(ISBLANK('Monitor Data'!B838),"",IF('Monitor Data'!B838&gt;Statistics!B$6,"YES","NO"))</f>
        <v/>
      </c>
      <c r="C838" s="3" t="str">
        <f>IF(ISBLANK('Monitor Data'!D838),"",IF('Monitor Data'!D838&gt;Statistics!C$6,"YES","NO"))</f>
        <v/>
      </c>
      <c r="D838" s="3" t="str">
        <f>IF(ISBLANK('Monitor Data'!E838),"",IF('Monitor Data'!E838&gt;Statistics!D$6,"YES","NO"))</f>
        <v>NO</v>
      </c>
      <c r="E838" s="3" t="str">
        <f>IF(ISBLANK('Monitor Data'!G838),"",IF('Monitor Data'!G838&gt;Statistics!E$6,"YES","NO"))</f>
        <v>NO</v>
      </c>
      <c r="F838" s="3" t="str">
        <f>IF(ISBLANK('Monitor Data'!H838),"",IF('Monitor Data'!H838&gt;Statistics!F$6,"YES","NO"))</f>
        <v/>
      </c>
      <c r="G838" s="3" t="str">
        <f>IF(ISBLANK('Monitor Data'!J838),"",IF('Monitor Data'!J838&gt;Statistics!G$6,"YES","NO"))</f>
        <v/>
      </c>
      <c r="H838" s="3" t="str">
        <f>IF(ISBLANK('Monitor Data'!L838),"",IF('Monitor Data'!L838&gt;Statistics!H$6,"YES","NO"))</f>
        <v/>
      </c>
      <c r="I838" s="3" t="str">
        <f>IF(ISBLANK('Monitor Data'!M838),"",IF('Monitor Data'!M838&gt;Statistics!I$6,"YES","NO"))</f>
        <v>NO</v>
      </c>
      <c r="J838" s="3" t="str">
        <f>IF(ISBLANK('Monitor Data'!O838),"",IF('Monitor Data'!O838&gt;Statistics!J$6,"YES","NO"))</f>
        <v/>
      </c>
      <c r="K838" s="3" t="str">
        <f>IF(ISBLANK('Monitor Data'!P838),"",IF('Monitor Data'!P838&gt;Statistics!K$6,"YES","NO"))</f>
        <v>NO</v>
      </c>
      <c r="L838" s="3" t="str">
        <f>IF(ISBLANK('Monitor Data'!Q838),"",IF('Monitor Data'!Q838&gt;Statistics!L$6,"YES","NO"))</f>
        <v/>
      </c>
      <c r="M838" s="3" t="str">
        <f>IF(ISBLANK('Monitor Data'!R838),"",IF('Monitor Data'!R838&gt;Statistics!M$6,"YES","NO"))</f>
        <v/>
      </c>
      <c r="N838" s="3" t="str">
        <f>IF(ISBLANK('Monitor Data'!S838),"",IF('Monitor Data'!S838&gt;Statistics!N$6,"YES","NO"))</f>
        <v/>
      </c>
    </row>
    <row r="839" spans="1:14" x14ac:dyDescent="0.25">
      <c r="A839" s="8">
        <v>45034</v>
      </c>
      <c r="B839" s="3" t="str">
        <f>IF(ISBLANK('Monitor Data'!B839),"",IF('Monitor Data'!B839&gt;Statistics!B$6,"YES","NO"))</f>
        <v>NO</v>
      </c>
      <c r="C839" s="3" t="str">
        <f>IF(ISBLANK('Monitor Data'!D839),"",IF('Monitor Data'!D839&gt;Statistics!C$6,"YES","NO"))</f>
        <v>NO</v>
      </c>
      <c r="D839" s="3" t="str">
        <f>IF(ISBLANK('Monitor Data'!E839),"",IF('Monitor Data'!E839&gt;Statistics!D$6,"YES","NO"))</f>
        <v>NO</v>
      </c>
      <c r="E839" s="3" t="str">
        <f>IF(ISBLANK('Monitor Data'!G839),"",IF('Monitor Data'!G839&gt;Statistics!E$6,"YES","NO"))</f>
        <v>NO</v>
      </c>
      <c r="F839" s="3" t="str">
        <f>IF(ISBLANK('Monitor Data'!H839),"",IF('Monitor Data'!H839&gt;Statistics!F$6,"YES","NO"))</f>
        <v>NO</v>
      </c>
      <c r="G839" s="3" t="str">
        <f>IF(ISBLANK('Monitor Data'!J839),"",IF('Monitor Data'!J839&gt;Statistics!G$6,"YES","NO"))</f>
        <v>NO</v>
      </c>
      <c r="H839" s="3" t="str">
        <f>IF(ISBLANK('Monitor Data'!L839),"",IF('Monitor Data'!L839&gt;Statistics!H$6,"YES","NO"))</f>
        <v>NO</v>
      </c>
      <c r="I839" s="3" t="str">
        <f>IF(ISBLANK('Monitor Data'!M839),"",IF('Monitor Data'!M839&gt;Statistics!I$6,"YES","NO"))</f>
        <v>NO</v>
      </c>
      <c r="J839" s="3" t="str">
        <f>IF(ISBLANK('Monitor Data'!O839),"",IF('Monitor Data'!O839&gt;Statistics!J$6,"YES","NO"))</f>
        <v>NO</v>
      </c>
      <c r="K839" s="3" t="str">
        <f>IF(ISBLANK('Monitor Data'!P839),"",IF('Monitor Data'!P839&gt;Statistics!K$6,"YES","NO"))</f>
        <v>NO</v>
      </c>
      <c r="L839" s="3" t="str">
        <f>IF(ISBLANK('Monitor Data'!Q839),"",IF('Monitor Data'!Q839&gt;Statistics!L$6,"YES","NO"))</f>
        <v>NO</v>
      </c>
      <c r="M839" s="3" t="str">
        <f>IF(ISBLANK('Monitor Data'!R839),"",IF('Monitor Data'!R839&gt;Statistics!M$6,"YES","NO"))</f>
        <v>NO</v>
      </c>
      <c r="N839" s="3" t="str">
        <f>IF(ISBLANK('Monitor Data'!S839),"",IF('Monitor Data'!S839&gt;Statistics!N$6,"YES","NO"))</f>
        <v>NO</v>
      </c>
    </row>
    <row r="840" spans="1:14" x14ac:dyDescent="0.25">
      <c r="A840" s="8">
        <v>45035</v>
      </c>
      <c r="B840" s="3" t="str">
        <f>IF(ISBLANK('Monitor Data'!B840),"",IF('Monitor Data'!B840&gt;Statistics!B$6,"YES","NO"))</f>
        <v/>
      </c>
      <c r="C840" s="3" t="str">
        <f>IF(ISBLANK('Monitor Data'!D840),"",IF('Monitor Data'!D840&gt;Statistics!C$6,"YES","NO"))</f>
        <v/>
      </c>
      <c r="D840" s="3" t="str">
        <f>IF(ISBLANK('Monitor Data'!E840),"",IF('Monitor Data'!E840&gt;Statistics!D$6,"YES","NO"))</f>
        <v>NO</v>
      </c>
      <c r="E840" s="3" t="str">
        <f>IF(ISBLANK('Monitor Data'!G840),"",IF('Monitor Data'!G840&gt;Statistics!E$6,"YES","NO"))</f>
        <v>NO</v>
      </c>
      <c r="F840" s="3" t="str">
        <f>IF(ISBLANK('Monitor Data'!H840),"",IF('Monitor Data'!H840&gt;Statistics!F$6,"YES","NO"))</f>
        <v/>
      </c>
      <c r="G840" s="3" t="str">
        <f>IF(ISBLANK('Monitor Data'!J840),"",IF('Monitor Data'!J840&gt;Statistics!G$6,"YES","NO"))</f>
        <v/>
      </c>
      <c r="H840" s="3" t="str">
        <f>IF(ISBLANK('Monitor Data'!L840),"",IF('Monitor Data'!L840&gt;Statistics!H$6,"YES","NO"))</f>
        <v/>
      </c>
      <c r="I840" s="3" t="str">
        <f>IF(ISBLANK('Monitor Data'!M840),"",IF('Monitor Data'!M840&gt;Statistics!I$6,"YES","NO"))</f>
        <v>NO</v>
      </c>
      <c r="J840" s="3" t="str">
        <f>IF(ISBLANK('Monitor Data'!O840),"",IF('Monitor Data'!O840&gt;Statistics!J$6,"YES","NO"))</f>
        <v/>
      </c>
      <c r="K840" s="3" t="str">
        <f>IF(ISBLANK('Monitor Data'!P840),"",IF('Monitor Data'!P840&gt;Statistics!K$6,"YES","NO"))</f>
        <v>NO</v>
      </c>
      <c r="L840" s="3" t="str">
        <f>IF(ISBLANK('Monitor Data'!Q840),"",IF('Monitor Data'!Q840&gt;Statistics!L$6,"YES","NO"))</f>
        <v/>
      </c>
      <c r="M840" s="3" t="str">
        <f>IF(ISBLANK('Monitor Data'!R840),"",IF('Monitor Data'!R840&gt;Statistics!M$6,"YES","NO"))</f>
        <v/>
      </c>
      <c r="N840" s="3" t="str">
        <f>IF(ISBLANK('Monitor Data'!S840),"",IF('Monitor Data'!S840&gt;Statistics!N$6,"YES","NO"))</f>
        <v/>
      </c>
    </row>
    <row r="841" spans="1:14" x14ac:dyDescent="0.25">
      <c r="A841" s="8">
        <v>45036</v>
      </c>
      <c r="B841" s="3" t="str">
        <f>IF(ISBLANK('Monitor Data'!B841),"",IF('Monitor Data'!B841&gt;Statistics!B$6,"YES","NO"))</f>
        <v/>
      </c>
      <c r="C841" s="3" t="str">
        <f>IF(ISBLANK('Monitor Data'!D841),"",IF('Monitor Data'!D841&gt;Statistics!C$6,"YES","NO"))</f>
        <v/>
      </c>
      <c r="D841" s="3" t="str">
        <f>IF(ISBLANK('Monitor Data'!E841),"",IF('Monitor Data'!E841&gt;Statistics!D$6,"YES","NO"))</f>
        <v>NO</v>
      </c>
      <c r="E841" s="3" t="str">
        <f>IF(ISBLANK('Monitor Data'!G841),"",IF('Monitor Data'!G841&gt;Statistics!E$6,"YES","NO"))</f>
        <v>NO</v>
      </c>
      <c r="F841" s="3" t="str">
        <f>IF(ISBLANK('Monitor Data'!H841),"",IF('Monitor Data'!H841&gt;Statistics!F$6,"YES","NO"))</f>
        <v/>
      </c>
      <c r="G841" s="3" t="str">
        <f>IF(ISBLANK('Monitor Data'!J841),"",IF('Monitor Data'!J841&gt;Statistics!G$6,"YES","NO"))</f>
        <v/>
      </c>
      <c r="H841" s="3" t="str">
        <f>IF(ISBLANK('Monitor Data'!L841),"",IF('Monitor Data'!L841&gt;Statistics!H$6,"YES","NO"))</f>
        <v/>
      </c>
      <c r="I841" s="3" t="str">
        <f>IF(ISBLANK('Monitor Data'!M841),"",IF('Monitor Data'!M841&gt;Statistics!I$6,"YES","NO"))</f>
        <v>NO</v>
      </c>
      <c r="J841" s="3" t="str">
        <f>IF(ISBLANK('Monitor Data'!O841),"",IF('Monitor Data'!O841&gt;Statistics!J$6,"YES","NO"))</f>
        <v/>
      </c>
      <c r="K841" s="3" t="str">
        <f>IF(ISBLANK('Monitor Data'!P841),"",IF('Monitor Data'!P841&gt;Statistics!K$6,"YES","NO"))</f>
        <v>NO</v>
      </c>
      <c r="L841" s="3" t="str">
        <f>IF(ISBLANK('Monitor Data'!Q841),"",IF('Monitor Data'!Q841&gt;Statistics!L$6,"YES","NO"))</f>
        <v/>
      </c>
      <c r="M841" s="3" t="str">
        <f>IF(ISBLANK('Monitor Data'!R841),"",IF('Monitor Data'!R841&gt;Statistics!M$6,"YES","NO"))</f>
        <v/>
      </c>
      <c r="N841" s="3" t="str">
        <f>IF(ISBLANK('Monitor Data'!S841),"",IF('Monitor Data'!S841&gt;Statistics!N$6,"YES","NO"))</f>
        <v/>
      </c>
    </row>
    <row r="842" spans="1:14" x14ac:dyDescent="0.25">
      <c r="A842" s="8">
        <v>45037</v>
      </c>
      <c r="B842" s="3" t="str">
        <f>IF(ISBLANK('Monitor Data'!B842),"",IF('Monitor Data'!B842&gt;Statistics!B$6,"YES","NO"))</f>
        <v>NO</v>
      </c>
      <c r="C842" s="3" t="str">
        <f>IF(ISBLANK('Monitor Data'!D842),"",IF('Monitor Data'!D842&gt;Statistics!C$6,"YES","NO"))</f>
        <v>NO</v>
      </c>
      <c r="D842" s="3" t="str">
        <f>IF(ISBLANK('Monitor Data'!E842),"",IF('Monitor Data'!E842&gt;Statistics!D$6,"YES","NO"))</f>
        <v>NO</v>
      </c>
      <c r="E842" s="3" t="str">
        <f>IF(ISBLANK('Monitor Data'!G842),"",IF('Monitor Data'!G842&gt;Statistics!E$6,"YES","NO"))</f>
        <v>NO</v>
      </c>
      <c r="F842" s="3" t="str">
        <f>IF(ISBLANK('Monitor Data'!H842),"",IF('Monitor Data'!H842&gt;Statistics!F$6,"YES","NO"))</f>
        <v>NO</v>
      </c>
      <c r="G842" s="3" t="str">
        <f>IF(ISBLANK('Monitor Data'!J842),"",IF('Monitor Data'!J842&gt;Statistics!G$6,"YES","NO"))</f>
        <v>NO</v>
      </c>
      <c r="H842" s="3" t="str">
        <f>IF(ISBLANK('Monitor Data'!L842),"",IF('Monitor Data'!L842&gt;Statistics!H$6,"YES","NO"))</f>
        <v>NO</v>
      </c>
      <c r="I842" s="3" t="str">
        <f>IF(ISBLANK('Monitor Data'!M842),"",IF('Monitor Data'!M842&gt;Statistics!I$6,"YES","NO"))</f>
        <v>NO</v>
      </c>
      <c r="J842" s="3" t="str">
        <f>IF(ISBLANK('Monitor Data'!O842),"",IF('Monitor Data'!O842&gt;Statistics!J$6,"YES","NO"))</f>
        <v>NO</v>
      </c>
      <c r="K842" s="3" t="str">
        <f>IF(ISBLANK('Monitor Data'!P842),"",IF('Monitor Data'!P842&gt;Statistics!K$6,"YES","NO"))</f>
        <v>NO</v>
      </c>
      <c r="L842" s="3" t="str">
        <f>IF(ISBLANK('Monitor Data'!Q842),"",IF('Monitor Data'!Q842&gt;Statistics!L$6,"YES","NO"))</f>
        <v>NO</v>
      </c>
      <c r="M842" s="3" t="str">
        <f>IF(ISBLANK('Monitor Data'!R842),"",IF('Monitor Data'!R842&gt;Statistics!M$6,"YES","NO"))</f>
        <v>NO</v>
      </c>
      <c r="N842" s="3" t="str">
        <f>IF(ISBLANK('Monitor Data'!S842),"",IF('Monitor Data'!S842&gt;Statistics!N$6,"YES","NO"))</f>
        <v>NO</v>
      </c>
    </row>
    <row r="843" spans="1:14" x14ac:dyDescent="0.25">
      <c r="A843" s="8">
        <v>45038</v>
      </c>
      <c r="B843" s="3" t="str">
        <f>IF(ISBLANK('Monitor Data'!B843),"",IF('Monitor Data'!B843&gt;Statistics!B$6,"YES","NO"))</f>
        <v/>
      </c>
      <c r="C843" s="3" t="str">
        <f>IF(ISBLANK('Monitor Data'!D843),"",IF('Monitor Data'!D843&gt;Statistics!C$6,"YES","NO"))</f>
        <v/>
      </c>
      <c r="D843" s="3" t="str">
        <f>IF(ISBLANK('Monitor Data'!E843),"",IF('Monitor Data'!E843&gt;Statistics!D$6,"YES","NO"))</f>
        <v>NO</v>
      </c>
      <c r="E843" s="3" t="str">
        <f>IF(ISBLANK('Monitor Data'!G843),"",IF('Monitor Data'!G843&gt;Statistics!E$6,"YES","NO"))</f>
        <v>NO</v>
      </c>
      <c r="F843" s="3" t="str">
        <f>IF(ISBLANK('Monitor Data'!H843),"",IF('Monitor Data'!H843&gt;Statistics!F$6,"YES","NO"))</f>
        <v/>
      </c>
      <c r="G843" s="3" t="str">
        <f>IF(ISBLANK('Monitor Data'!J843),"",IF('Monitor Data'!J843&gt;Statistics!G$6,"YES","NO"))</f>
        <v/>
      </c>
      <c r="H843" s="3" t="str">
        <f>IF(ISBLANK('Monitor Data'!L843),"",IF('Monitor Data'!L843&gt;Statistics!H$6,"YES","NO"))</f>
        <v/>
      </c>
      <c r="I843" s="3" t="str">
        <f>IF(ISBLANK('Monitor Data'!M843),"",IF('Monitor Data'!M843&gt;Statistics!I$6,"YES","NO"))</f>
        <v>NO</v>
      </c>
      <c r="J843" s="3" t="str">
        <f>IF(ISBLANK('Monitor Data'!O843),"",IF('Monitor Data'!O843&gt;Statistics!J$6,"YES","NO"))</f>
        <v/>
      </c>
      <c r="K843" s="3" t="str">
        <f>IF(ISBLANK('Monitor Data'!P843),"",IF('Monitor Data'!P843&gt;Statistics!K$6,"YES","NO"))</f>
        <v>NO</v>
      </c>
      <c r="L843" s="3" t="str">
        <f>IF(ISBLANK('Monitor Data'!Q843),"",IF('Monitor Data'!Q843&gt;Statistics!L$6,"YES","NO"))</f>
        <v/>
      </c>
      <c r="M843" s="3" t="str">
        <f>IF(ISBLANK('Monitor Data'!R843),"",IF('Monitor Data'!R843&gt;Statistics!M$6,"YES","NO"))</f>
        <v/>
      </c>
      <c r="N843" s="3" t="str">
        <f>IF(ISBLANK('Monitor Data'!S843),"",IF('Monitor Data'!S843&gt;Statistics!N$6,"YES","NO"))</f>
        <v/>
      </c>
    </row>
    <row r="844" spans="1:14" x14ac:dyDescent="0.25">
      <c r="A844" s="8">
        <v>45039</v>
      </c>
      <c r="B844" s="3" t="str">
        <f>IF(ISBLANK('Monitor Data'!B844),"",IF('Monitor Data'!B844&gt;Statistics!B$6,"YES","NO"))</f>
        <v/>
      </c>
      <c r="C844" s="3" t="str">
        <f>IF(ISBLANK('Monitor Data'!D844),"",IF('Monitor Data'!D844&gt;Statistics!C$6,"YES","NO"))</f>
        <v/>
      </c>
      <c r="D844" s="3" t="str">
        <f>IF(ISBLANK('Monitor Data'!E844),"",IF('Monitor Data'!E844&gt;Statistics!D$6,"YES","NO"))</f>
        <v>NO</v>
      </c>
      <c r="E844" s="3" t="str">
        <f>IF(ISBLANK('Monitor Data'!G844),"",IF('Monitor Data'!G844&gt;Statistics!E$6,"YES","NO"))</f>
        <v>NO</v>
      </c>
      <c r="F844" s="3" t="str">
        <f>IF(ISBLANK('Monitor Data'!H844),"",IF('Monitor Data'!H844&gt;Statistics!F$6,"YES","NO"))</f>
        <v/>
      </c>
      <c r="G844" s="3" t="str">
        <f>IF(ISBLANK('Monitor Data'!J844),"",IF('Monitor Data'!J844&gt;Statistics!G$6,"YES","NO"))</f>
        <v/>
      </c>
      <c r="H844" s="3" t="str">
        <f>IF(ISBLANK('Monitor Data'!L844),"",IF('Monitor Data'!L844&gt;Statistics!H$6,"YES","NO"))</f>
        <v/>
      </c>
      <c r="I844" s="3" t="str">
        <f>IF(ISBLANK('Monitor Data'!M844),"",IF('Monitor Data'!M844&gt;Statistics!I$6,"YES","NO"))</f>
        <v>NO</v>
      </c>
      <c r="J844" s="3" t="str">
        <f>IF(ISBLANK('Monitor Data'!O844),"",IF('Monitor Data'!O844&gt;Statistics!J$6,"YES","NO"))</f>
        <v/>
      </c>
      <c r="K844" s="3" t="str">
        <f>IF(ISBLANK('Monitor Data'!P844),"",IF('Monitor Data'!P844&gt;Statistics!K$6,"YES","NO"))</f>
        <v>NO</v>
      </c>
      <c r="L844" s="3" t="str">
        <f>IF(ISBLANK('Monitor Data'!Q844),"",IF('Monitor Data'!Q844&gt;Statistics!L$6,"YES","NO"))</f>
        <v/>
      </c>
      <c r="M844" s="3" t="str">
        <f>IF(ISBLANK('Monitor Data'!R844),"",IF('Monitor Data'!R844&gt;Statistics!M$6,"YES","NO"))</f>
        <v/>
      </c>
      <c r="N844" s="3" t="str">
        <f>IF(ISBLANK('Monitor Data'!S844),"",IF('Monitor Data'!S844&gt;Statistics!N$6,"YES","NO"))</f>
        <v/>
      </c>
    </row>
    <row r="845" spans="1:14" x14ac:dyDescent="0.25">
      <c r="A845" s="8">
        <v>45040</v>
      </c>
      <c r="B845" s="3" t="str">
        <f>IF(ISBLANK('Monitor Data'!B845),"",IF('Monitor Data'!B845&gt;Statistics!B$6,"YES","NO"))</f>
        <v>YES</v>
      </c>
      <c r="C845" s="3" t="str">
        <f>IF(ISBLANK('Monitor Data'!D845),"",IF('Monitor Data'!D845&gt;Statistics!C$6,"YES","NO"))</f>
        <v>NO</v>
      </c>
      <c r="D845" s="3" t="str">
        <f>IF(ISBLANK('Monitor Data'!E845),"",IF('Monitor Data'!E845&gt;Statistics!D$6,"YES","NO"))</f>
        <v>NO</v>
      </c>
      <c r="E845" s="3" t="str">
        <f>IF(ISBLANK('Monitor Data'!G845),"",IF('Monitor Data'!G845&gt;Statistics!E$6,"YES","NO"))</f>
        <v>NO</v>
      </c>
      <c r="F845" s="3" t="str">
        <f>IF(ISBLANK('Monitor Data'!H845),"",IF('Monitor Data'!H845&gt;Statistics!F$6,"YES","NO"))</f>
        <v>NO</v>
      </c>
      <c r="G845" s="3" t="str">
        <f>IF(ISBLANK('Monitor Data'!J845),"",IF('Monitor Data'!J845&gt;Statistics!G$6,"YES","NO"))</f>
        <v>NO</v>
      </c>
      <c r="H845" s="3" t="str">
        <f>IF(ISBLANK('Monitor Data'!L845),"",IF('Monitor Data'!L845&gt;Statistics!H$6,"YES","NO"))</f>
        <v>NO</v>
      </c>
      <c r="I845" s="3" t="str">
        <f>IF(ISBLANK('Monitor Data'!M845),"",IF('Monitor Data'!M845&gt;Statistics!I$6,"YES","NO"))</f>
        <v>NO</v>
      </c>
      <c r="J845" s="3" t="str">
        <f>IF(ISBLANK('Monitor Data'!O845),"",IF('Monitor Data'!O845&gt;Statistics!J$6,"YES","NO"))</f>
        <v>NO</v>
      </c>
      <c r="K845" s="3" t="str">
        <f>IF(ISBLANK('Monitor Data'!P845),"",IF('Monitor Data'!P845&gt;Statistics!K$6,"YES","NO"))</f>
        <v>NO</v>
      </c>
      <c r="L845" s="3" t="str">
        <f>IF(ISBLANK('Monitor Data'!Q845),"",IF('Monitor Data'!Q845&gt;Statistics!L$6,"YES","NO"))</f>
        <v>NO</v>
      </c>
      <c r="M845" s="3" t="str">
        <f>IF(ISBLANK('Monitor Data'!R845),"",IF('Monitor Data'!R845&gt;Statistics!M$6,"YES","NO"))</f>
        <v>NO</v>
      </c>
      <c r="N845" s="3" t="str">
        <f>IF(ISBLANK('Monitor Data'!S845),"",IF('Monitor Data'!S845&gt;Statistics!N$6,"YES","NO"))</f>
        <v>NO</v>
      </c>
    </row>
    <row r="846" spans="1:14" x14ac:dyDescent="0.25">
      <c r="A846" s="8">
        <v>45041</v>
      </c>
      <c r="B846" s="3" t="str">
        <f>IF(ISBLANK('Monitor Data'!B846),"",IF('Monitor Data'!B846&gt;Statistics!B$6,"YES","NO"))</f>
        <v/>
      </c>
      <c r="C846" s="3" t="str">
        <f>IF(ISBLANK('Monitor Data'!D846),"",IF('Monitor Data'!D846&gt;Statistics!C$6,"YES","NO"))</f>
        <v/>
      </c>
      <c r="D846" s="3" t="str">
        <f>IF(ISBLANK('Monitor Data'!E846),"",IF('Monitor Data'!E846&gt;Statistics!D$6,"YES","NO"))</f>
        <v>NO</v>
      </c>
      <c r="E846" s="3" t="str">
        <f>IF(ISBLANK('Monitor Data'!G846),"",IF('Monitor Data'!G846&gt;Statistics!E$6,"YES","NO"))</f>
        <v>NO</v>
      </c>
      <c r="F846" s="3" t="str">
        <f>IF(ISBLANK('Monitor Data'!H846),"",IF('Monitor Data'!H846&gt;Statistics!F$6,"YES","NO"))</f>
        <v/>
      </c>
      <c r="G846" s="3" t="str">
        <f>IF(ISBLANK('Monitor Data'!J846),"",IF('Monitor Data'!J846&gt;Statistics!G$6,"YES","NO"))</f>
        <v/>
      </c>
      <c r="H846" s="3" t="str">
        <f>IF(ISBLANK('Monitor Data'!L846),"",IF('Monitor Data'!L846&gt;Statistics!H$6,"YES","NO"))</f>
        <v/>
      </c>
      <c r="I846" s="3" t="str">
        <f>IF(ISBLANK('Monitor Data'!M846),"",IF('Monitor Data'!M846&gt;Statistics!I$6,"YES","NO"))</f>
        <v>NO</v>
      </c>
      <c r="J846" s="3" t="str">
        <f>IF(ISBLANK('Monitor Data'!O846),"",IF('Monitor Data'!O846&gt;Statistics!J$6,"YES","NO"))</f>
        <v/>
      </c>
      <c r="K846" s="3" t="str">
        <f>IF(ISBLANK('Monitor Data'!P846),"",IF('Monitor Data'!P846&gt;Statistics!K$6,"YES","NO"))</f>
        <v>NO</v>
      </c>
      <c r="L846" s="3" t="str">
        <f>IF(ISBLANK('Monitor Data'!Q846),"",IF('Monitor Data'!Q846&gt;Statistics!L$6,"YES","NO"))</f>
        <v/>
      </c>
      <c r="M846" s="3" t="str">
        <f>IF(ISBLANK('Monitor Data'!R846),"",IF('Monitor Data'!R846&gt;Statistics!M$6,"YES","NO"))</f>
        <v/>
      </c>
      <c r="N846" s="3" t="str">
        <f>IF(ISBLANK('Monitor Data'!S846),"",IF('Monitor Data'!S846&gt;Statistics!N$6,"YES","NO"))</f>
        <v/>
      </c>
    </row>
    <row r="847" spans="1:14" x14ac:dyDescent="0.25">
      <c r="A847" s="8">
        <v>45042</v>
      </c>
      <c r="B847" s="3" t="str">
        <f>IF(ISBLANK('Monitor Data'!B847),"",IF('Monitor Data'!B847&gt;Statistics!B$6,"YES","NO"))</f>
        <v/>
      </c>
      <c r="C847" s="3" t="str">
        <f>IF(ISBLANK('Monitor Data'!D847),"",IF('Monitor Data'!D847&gt;Statistics!C$6,"YES","NO"))</f>
        <v/>
      </c>
      <c r="D847" s="3" t="str">
        <f>IF(ISBLANK('Monitor Data'!E847),"",IF('Monitor Data'!E847&gt;Statistics!D$6,"YES","NO"))</f>
        <v>NO</v>
      </c>
      <c r="E847" s="3" t="str">
        <f>IF(ISBLANK('Monitor Data'!G847),"",IF('Monitor Data'!G847&gt;Statistics!E$6,"YES","NO"))</f>
        <v>NO</v>
      </c>
      <c r="F847" s="3" t="str">
        <f>IF(ISBLANK('Monitor Data'!H847),"",IF('Monitor Data'!H847&gt;Statistics!F$6,"YES","NO"))</f>
        <v/>
      </c>
      <c r="G847" s="3" t="str">
        <f>IF(ISBLANK('Monitor Data'!J847),"",IF('Monitor Data'!J847&gt;Statistics!G$6,"YES","NO"))</f>
        <v/>
      </c>
      <c r="H847" s="3" t="str">
        <f>IF(ISBLANK('Monitor Data'!L847),"",IF('Monitor Data'!L847&gt;Statistics!H$6,"YES","NO"))</f>
        <v/>
      </c>
      <c r="I847" s="3" t="str">
        <f>IF(ISBLANK('Monitor Data'!M847),"",IF('Monitor Data'!M847&gt;Statistics!I$6,"YES","NO"))</f>
        <v>NO</v>
      </c>
      <c r="J847" s="3" t="str">
        <f>IF(ISBLANK('Monitor Data'!O847),"",IF('Monitor Data'!O847&gt;Statistics!J$6,"YES","NO"))</f>
        <v/>
      </c>
      <c r="K847" s="3" t="str">
        <f>IF(ISBLANK('Monitor Data'!P847),"",IF('Monitor Data'!P847&gt;Statistics!K$6,"YES","NO"))</f>
        <v>NO</v>
      </c>
      <c r="L847" s="3" t="str">
        <f>IF(ISBLANK('Monitor Data'!Q847),"",IF('Monitor Data'!Q847&gt;Statistics!L$6,"YES","NO"))</f>
        <v/>
      </c>
      <c r="M847" s="3" t="str">
        <f>IF(ISBLANK('Monitor Data'!R847),"",IF('Monitor Data'!R847&gt;Statistics!M$6,"YES","NO"))</f>
        <v/>
      </c>
      <c r="N847" s="3" t="str">
        <f>IF(ISBLANK('Monitor Data'!S847),"",IF('Monitor Data'!S847&gt;Statistics!N$6,"YES","NO"))</f>
        <v/>
      </c>
    </row>
    <row r="848" spans="1:14" x14ac:dyDescent="0.25">
      <c r="A848" s="8">
        <v>45043</v>
      </c>
      <c r="B848" s="3" t="str">
        <f>IF(ISBLANK('Monitor Data'!B848),"",IF('Monitor Data'!B848&gt;Statistics!B$6,"YES","NO"))</f>
        <v>NO</v>
      </c>
      <c r="C848" s="3" t="str">
        <f>IF(ISBLANK('Monitor Data'!D848),"",IF('Monitor Data'!D848&gt;Statistics!C$6,"YES","NO"))</f>
        <v>NO</v>
      </c>
      <c r="D848" s="3" t="str">
        <f>IF(ISBLANK('Monitor Data'!E848),"",IF('Monitor Data'!E848&gt;Statistics!D$6,"YES","NO"))</f>
        <v>NO</v>
      </c>
      <c r="E848" s="3" t="str">
        <f>IF(ISBLANK('Monitor Data'!G848),"",IF('Monitor Data'!G848&gt;Statistics!E$6,"YES","NO"))</f>
        <v>NO</v>
      </c>
      <c r="F848" s="3" t="str">
        <f>IF(ISBLANK('Monitor Data'!H848),"",IF('Monitor Data'!H848&gt;Statistics!F$6,"YES","NO"))</f>
        <v>NO</v>
      </c>
      <c r="G848" s="3" t="str">
        <f>IF(ISBLANK('Monitor Data'!J848),"",IF('Monitor Data'!J848&gt;Statistics!G$6,"YES","NO"))</f>
        <v>NO</v>
      </c>
      <c r="H848" s="3" t="str">
        <f>IF(ISBLANK('Monitor Data'!L848),"",IF('Monitor Data'!L848&gt;Statistics!H$6,"YES","NO"))</f>
        <v>NO</v>
      </c>
      <c r="I848" s="3" t="str">
        <f>IF(ISBLANK('Monitor Data'!M848),"",IF('Monitor Data'!M848&gt;Statistics!I$6,"YES","NO"))</f>
        <v>NO</v>
      </c>
      <c r="J848" s="3" t="str">
        <f>IF(ISBLANK('Monitor Data'!O848),"",IF('Monitor Data'!O848&gt;Statistics!J$6,"YES","NO"))</f>
        <v>NO</v>
      </c>
      <c r="K848" s="3" t="str">
        <f>IF(ISBLANK('Monitor Data'!P848),"",IF('Monitor Data'!P848&gt;Statistics!K$6,"YES","NO"))</f>
        <v>NO</v>
      </c>
      <c r="L848" s="3" t="str">
        <f>IF(ISBLANK('Monitor Data'!Q848),"",IF('Monitor Data'!Q848&gt;Statistics!L$6,"YES","NO"))</f>
        <v>NO</v>
      </c>
      <c r="M848" s="3" t="str">
        <f>IF(ISBLANK('Monitor Data'!R848),"",IF('Monitor Data'!R848&gt;Statistics!M$6,"YES","NO"))</f>
        <v>NO</v>
      </c>
      <c r="N848" s="3" t="str">
        <f>IF(ISBLANK('Monitor Data'!S848),"",IF('Monitor Data'!S848&gt;Statistics!N$6,"YES","NO"))</f>
        <v>NO</v>
      </c>
    </row>
    <row r="849" spans="1:14" x14ac:dyDescent="0.25">
      <c r="A849" s="8">
        <v>45044</v>
      </c>
      <c r="B849" s="3" t="str">
        <f>IF(ISBLANK('Monitor Data'!B849),"",IF('Monitor Data'!B849&gt;Statistics!B$6,"YES","NO"))</f>
        <v/>
      </c>
      <c r="C849" s="3" t="str">
        <f>IF(ISBLANK('Monitor Data'!D849),"",IF('Monitor Data'!D849&gt;Statistics!C$6,"YES","NO"))</f>
        <v/>
      </c>
      <c r="D849" s="3" t="str">
        <f>IF(ISBLANK('Monitor Data'!E849),"",IF('Monitor Data'!E849&gt;Statistics!D$6,"YES","NO"))</f>
        <v>NO</v>
      </c>
      <c r="E849" s="3" t="str">
        <f>IF(ISBLANK('Monitor Data'!G849),"",IF('Monitor Data'!G849&gt;Statistics!E$6,"YES","NO"))</f>
        <v>NO</v>
      </c>
      <c r="F849" s="3" t="str">
        <f>IF(ISBLANK('Monitor Data'!H849),"",IF('Monitor Data'!H849&gt;Statistics!F$6,"YES","NO"))</f>
        <v/>
      </c>
      <c r="G849" s="3" t="str">
        <f>IF(ISBLANK('Monitor Data'!J849),"",IF('Monitor Data'!J849&gt;Statistics!G$6,"YES","NO"))</f>
        <v/>
      </c>
      <c r="H849" s="3" t="str">
        <f>IF(ISBLANK('Monitor Data'!L849),"",IF('Monitor Data'!L849&gt;Statistics!H$6,"YES","NO"))</f>
        <v/>
      </c>
      <c r="I849" s="3" t="str">
        <f>IF(ISBLANK('Monitor Data'!M849),"",IF('Monitor Data'!M849&gt;Statistics!I$6,"YES","NO"))</f>
        <v>NO</v>
      </c>
      <c r="J849" s="3" t="str">
        <f>IF(ISBLANK('Monitor Data'!O849),"",IF('Monitor Data'!O849&gt;Statistics!J$6,"YES","NO"))</f>
        <v/>
      </c>
      <c r="K849" s="3" t="str">
        <f>IF(ISBLANK('Monitor Data'!P849),"",IF('Monitor Data'!P849&gt;Statistics!K$6,"YES","NO"))</f>
        <v>NO</v>
      </c>
      <c r="L849" s="3" t="str">
        <f>IF(ISBLANK('Monitor Data'!Q849),"",IF('Monitor Data'!Q849&gt;Statistics!L$6,"YES","NO"))</f>
        <v/>
      </c>
      <c r="M849" s="3" t="str">
        <f>IF(ISBLANK('Monitor Data'!R849),"",IF('Monitor Data'!R849&gt;Statistics!M$6,"YES","NO"))</f>
        <v/>
      </c>
      <c r="N849" s="3" t="str">
        <f>IF(ISBLANK('Monitor Data'!S849),"",IF('Monitor Data'!S849&gt;Statistics!N$6,"YES","NO"))</f>
        <v/>
      </c>
    </row>
    <row r="850" spans="1:14" x14ac:dyDescent="0.25">
      <c r="A850" s="8">
        <v>45045</v>
      </c>
      <c r="B850" s="3" t="str">
        <f>IF(ISBLANK('Monitor Data'!B850),"",IF('Monitor Data'!B850&gt;Statistics!B$6,"YES","NO"))</f>
        <v/>
      </c>
      <c r="C850" s="3" t="str">
        <f>IF(ISBLANK('Monitor Data'!D850),"",IF('Monitor Data'!D850&gt;Statistics!C$6,"YES","NO"))</f>
        <v/>
      </c>
      <c r="D850" s="3" t="str">
        <f>IF(ISBLANK('Monitor Data'!E850),"",IF('Monitor Data'!E850&gt;Statistics!D$6,"YES","NO"))</f>
        <v>NO</v>
      </c>
      <c r="E850" s="3" t="str">
        <f>IF(ISBLANK('Monitor Data'!G850),"",IF('Monitor Data'!G850&gt;Statistics!E$6,"YES","NO"))</f>
        <v>NO</v>
      </c>
      <c r="F850" s="3" t="str">
        <f>IF(ISBLANK('Monitor Data'!H850),"",IF('Monitor Data'!H850&gt;Statistics!F$6,"YES","NO"))</f>
        <v/>
      </c>
      <c r="G850" s="3" t="str">
        <f>IF(ISBLANK('Monitor Data'!J850),"",IF('Monitor Data'!J850&gt;Statistics!G$6,"YES","NO"))</f>
        <v/>
      </c>
      <c r="H850" s="3" t="str">
        <f>IF(ISBLANK('Monitor Data'!L850),"",IF('Monitor Data'!L850&gt;Statistics!H$6,"YES","NO"))</f>
        <v/>
      </c>
      <c r="I850" s="3" t="str">
        <f>IF(ISBLANK('Monitor Data'!M850),"",IF('Monitor Data'!M850&gt;Statistics!I$6,"YES","NO"))</f>
        <v>NO</v>
      </c>
      <c r="J850" s="3" t="str">
        <f>IF(ISBLANK('Monitor Data'!O850),"",IF('Monitor Data'!O850&gt;Statistics!J$6,"YES","NO"))</f>
        <v/>
      </c>
      <c r="K850" s="3" t="str">
        <f>IF(ISBLANK('Monitor Data'!P850),"",IF('Monitor Data'!P850&gt;Statistics!K$6,"YES","NO"))</f>
        <v>NO</v>
      </c>
      <c r="L850" s="3" t="str">
        <f>IF(ISBLANK('Monitor Data'!Q850),"",IF('Monitor Data'!Q850&gt;Statistics!L$6,"YES","NO"))</f>
        <v/>
      </c>
      <c r="M850" s="3" t="str">
        <f>IF(ISBLANK('Monitor Data'!R850),"",IF('Monitor Data'!R850&gt;Statistics!M$6,"YES","NO"))</f>
        <v/>
      </c>
      <c r="N850" s="3" t="str">
        <f>IF(ISBLANK('Monitor Data'!S850),"",IF('Monitor Data'!S850&gt;Statistics!N$6,"YES","NO"))</f>
        <v/>
      </c>
    </row>
    <row r="851" spans="1:14" x14ac:dyDescent="0.25">
      <c r="A851" s="8">
        <v>45046</v>
      </c>
      <c r="B851" s="3" t="str">
        <f>IF(ISBLANK('Monitor Data'!B851),"",IF('Monitor Data'!B851&gt;Statistics!B$6,"YES","NO"))</f>
        <v>NO</v>
      </c>
      <c r="C851" s="3" t="str">
        <f>IF(ISBLANK('Monitor Data'!D851),"",IF('Monitor Data'!D851&gt;Statistics!C$6,"YES","NO"))</f>
        <v>NO</v>
      </c>
      <c r="D851" s="3" t="str">
        <f>IF(ISBLANK('Monitor Data'!E851),"",IF('Monitor Data'!E851&gt;Statistics!D$6,"YES","NO"))</f>
        <v>NO</v>
      </c>
      <c r="E851" s="3" t="str">
        <f>IF(ISBLANK('Monitor Data'!G851),"",IF('Monitor Data'!G851&gt;Statistics!E$6,"YES","NO"))</f>
        <v>NO</v>
      </c>
      <c r="F851" s="3" t="str">
        <f>IF(ISBLANK('Monitor Data'!H851),"",IF('Monitor Data'!H851&gt;Statistics!F$6,"YES","NO"))</f>
        <v>NO</v>
      </c>
      <c r="G851" s="3" t="str">
        <f>IF(ISBLANK('Monitor Data'!J851),"",IF('Monitor Data'!J851&gt;Statistics!G$6,"YES","NO"))</f>
        <v>NO</v>
      </c>
      <c r="H851" s="3" t="str">
        <f>IF(ISBLANK('Monitor Data'!L851),"",IF('Monitor Data'!L851&gt;Statistics!H$6,"YES","NO"))</f>
        <v>NO</v>
      </c>
      <c r="I851" s="3" t="str">
        <f>IF(ISBLANK('Monitor Data'!M851),"",IF('Monitor Data'!M851&gt;Statistics!I$6,"YES","NO"))</f>
        <v>NO</v>
      </c>
      <c r="J851" s="3" t="str">
        <f>IF(ISBLANK('Monitor Data'!O851),"",IF('Monitor Data'!O851&gt;Statistics!J$6,"YES","NO"))</f>
        <v>NO</v>
      </c>
      <c r="K851" s="3" t="str">
        <f>IF(ISBLANK('Monitor Data'!P851),"",IF('Monitor Data'!P851&gt;Statistics!K$6,"YES","NO"))</f>
        <v>NO</v>
      </c>
      <c r="L851" s="3" t="str">
        <f>IF(ISBLANK('Monitor Data'!Q851),"",IF('Monitor Data'!Q851&gt;Statistics!L$6,"YES","NO"))</f>
        <v>NO</v>
      </c>
      <c r="M851" s="3" t="str">
        <f>IF(ISBLANK('Monitor Data'!R851),"",IF('Monitor Data'!R851&gt;Statistics!M$6,"YES","NO"))</f>
        <v>NO</v>
      </c>
      <c r="N851" s="3" t="str">
        <f>IF(ISBLANK('Monitor Data'!S851),"",IF('Monitor Data'!S851&gt;Statistics!N$6,"YES","NO"))</f>
        <v>NO</v>
      </c>
    </row>
    <row r="852" spans="1:14" x14ac:dyDescent="0.25">
      <c r="A852" s="8">
        <v>45047</v>
      </c>
      <c r="B852" s="3" t="str">
        <f>IF(ISBLANK('Monitor Data'!B852),"",IF('Monitor Data'!B852&gt;Statistics!B$6,"YES","NO"))</f>
        <v/>
      </c>
      <c r="C852" s="3" t="str">
        <f>IF(ISBLANK('Monitor Data'!D852),"",IF('Monitor Data'!D852&gt;Statistics!C$6,"YES","NO"))</f>
        <v/>
      </c>
      <c r="D852" s="3" t="str">
        <f>IF(ISBLANK('Monitor Data'!E852),"",IF('Monitor Data'!E852&gt;Statistics!D$6,"YES","NO"))</f>
        <v>NO</v>
      </c>
      <c r="E852" s="3" t="str">
        <f>IF(ISBLANK('Monitor Data'!G852),"",IF('Monitor Data'!G852&gt;Statistics!E$6,"YES","NO"))</f>
        <v>NO</v>
      </c>
      <c r="F852" s="3" t="str">
        <f>IF(ISBLANK('Monitor Data'!H852),"",IF('Monitor Data'!H852&gt;Statistics!F$6,"YES","NO"))</f>
        <v/>
      </c>
      <c r="G852" s="3" t="str">
        <f>IF(ISBLANK('Monitor Data'!J852),"",IF('Monitor Data'!J852&gt;Statistics!G$6,"YES","NO"))</f>
        <v/>
      </c>
      <c r="H852" s="3" t="str">
        <f>IF(ISBLANK('Monitor Data'!L852),"",IF('Monitor Data'!L852&gt;Statistics!H$6,"YES","NO"))</f>
        <v/>
      </c>
      <c r="I852" s="3" t="str">
        <f>IF(ISBLANK('Monitor Data'!M852),"",IF('Monitor Data'!M852&gt;Statistics!I$6,"YES","NO"))</f>
        <v>NO</v>
      </c>
      <c r="J852" s="3" t="str">
        <f>IF(ISBLANK('Monitor Data'!O852),"",IF('Monitor Data'!O852&gt;Statistics!J$6,"YES","NO"))</f>
        <v/>
      </c>
      <c r="K852" s="3" t="str">
        <f>IF(ISBLANK('Monitor Data'!P852),"",IF('Monitor Data'!P852&gt;Statistics!K$6,"YES","NO"))</f>
        <v>NO</v>
      </c>
      <c r="L852" s="3" t="str">
        <f>IF(ISBLANK('Monitor Data'!Q852),"",IF('Monitor Data'!Q852&gt;Statistics!L$6,"YES","NO"))</f>
        <v/>
      </c>
      <c r="M852" s="3" t="str">
        <f>IF(ISBLANK('Monitor Data'!R852),"",IF('Monitor Data'!R852&gt;Statistics!M$6,"YES","NO"))</f>
        <v/>
      </c>
      <c r="N852" s="3" t="str">
        <f>IF(ISBLANK('Monitor Data'!S852),"",IF('Monitor Data'!S852&gt;Statistics!N$6,"YES","NO"))</f>
        <v/>
      </c>
    </row>
    <row r="853" spans="1:14" x14ac:dyDescent="0.25">
      <c r="A853" s="8">
        <v>45048</v>
      </c>
      <c r="B853" s="3" t="str">
        <f>IF(ISBLANK('Monitor Data'!B853),"",IF('Monitor Data'!B853&gt;Statistics!B$6,"YES","NO"))</f>
        <v/>
      </c>
      <c r="C853" s="3" t="str">
        <f>IF(ISBLANK('Monitor Data'!D853),"",IF('Monitor Data'!D853&gt;Statistics!C$6,"YES","NO"))</f>
        <v/>
      </c>
      <c r="D853" s="3" t="str">
        <f>IF(ISBLANK('Monitor Data'!E853),"",IF('Monitor Data'!E853&gt;Statistics!D$6,"YES","NO"))</f>
        <v>NO</v>
      </c>
      <c r="E853" s="3" t="str">
        <f>IF(ISBLANK('Monitor Data'!G853),"",IF('Monitor Data'!G853&gt;Statistics!E$6,"YES","NO"))</f>
        <v>NO</v>
      </c>
      <c r="F853" s="3" t="str">
        <f>IF(ISBLANK('Monitor Data'!H853),"",IF('Monitor Data'!H853&gt;Statistics!F$6,"YES","NO"))</f>
        <v/>
      </c>
      <c r="G853" s="3" t="str">
        <f>IF(ISBLANK('Monitor Data'!J853),"",IF('Monitor Data'!J853&gt;Statistics!G$6,"YES","NO"))</f>
        <v/>
      </c>
      <c r="H853" s="3" t="str">
        <f>IF(ISBLANK('Monitor Data'!L853),"",IF('Monitor Data'!L853&gt;Statistics!H$6,"YES","NO"))</f>
        <v/>
      </c>
      <c r="I853" s="3" t="str">
        <f>IF(ISBLANK('Monitor Data'!M853),"",IF('Monitor Data'!M853&gt;Statistics!I$6,"YES","NO"))</f>
        <v>NO</v>
      </c>
      <c r="J853" s="3" t="str">
        <f>IF(ISBLANK('Monitor Data'!O853),"",IF('Monitor Data'!O853&gt;Statistics!J$6,"YES","NO"))</f>
        <v/>
      </c>
      <c r="K853" s="3" t="str">
        <f>IF(ISBLANK('Monitor Data'!P853),"",IF('Monitor Data'!P853&gt;Statistics!K$6,"YES","NO"))</f>
        <v>NO</v>
      </c>
      <c r="L853" s="3" t="str">
        <f>IF(ISBLANK('Monitor Data'!Q853),"",IF('Monitor Data'!Q853&gt;Statistics!L$6,"YES","NO"))</f>
        <v/>
      </c>
      <c r="M853" s="3" t="str">
        <f>IF(ISBLANK('Monitor Data'!R853),"",IF('Monitor Data'!R853&gt;Statistics!M$6,"YES","NO"))</f>
        <v/>
      </c>
      <c r="N853" s="3" t="str">
        <f>IF(ISBLANK('Monitor Data'!S853),"",IF('Monitor Data'!S853&gt;Statistics!N$6,"YES","NO"))</f>
        <v/>
      </c>
    </row>
    <row r="854" spans="1:14" x14ac:dyDescent="0.25">
      <c r="A854" s="8">
        <v>45049</v>
      </c>
      <c r="B854" s="3" t="str">
        <f>IF(ISBLANK('Monitor Data'!B854),"",IF('Monitor Data'!B854&gt;Statistics!B$6,"YES","NO"))</f>
        <v>NO</v>
      </c>
      <c r="C854" s="3" t="str">
        <f>IF(ISBLANK('Monitor Data'!D854),"",IF('Monitor Data'!D854&gt;Statistics!C$6,"YES","NO"))</f>
        <v>NO</v>
      </c>
      <c r="D854" s="3" t="str">
        <f>IF(ISBLANK('Monitor Data'!E854),"",IF('Monitor Data'!E854&gt;Statistics!D$6,"YES","NO"))</f>
        <v>NO</v>
      </c>
      <c r="E854" s="3" t="str">
        <f>IF(ISBLANK('Monitor Data'!G854),"",IF('Monitor Data'!G854&gt;Statistics!E$6,"YES","NO"))</f>
        <v>NO</v>
      </c>
      <c r="F854" s="3" t="str">
        <f>IF(ISBLANK('Monitor Data'!H854),"",IF('Monitor Data'!H854&gt;Statistics!F$6,"YES","NO"))</f>
        <v>NO</v>
      </c>
      <c r="G854" s="3" t="str">
        <f>IF(ISBLANK('Monitor Data'!J854),"",IF('Monitor Data'!J854&gt;Statistics!G$6,"YES","NO"))</f>
        <v>NO</v>
      </c>
      <c r="H854" s="3" t="str">
        <f>IF(ISBLANK('Monitor Data'!L854),"",IF('Monitor Data'!L854&gt;Statistics!H$6,"YES","NO"))</f>
        <v>NO</v>
      </c>
      <c r="I854" s="3" t="str">
        <f>IF(ISBLANK('Monitor Data'!M854),"",IF('Monitor Data'!M854&gt;Statistics!I$6,"YES","NO"))</f>
        <v>NO</v>
      </c>
      <c r="J854" s="3" t="str">
        <f>IF(ISBLANK('Monitor Data'!O854),"",IF('Monitor Data'!O854&gt;Statistics!J$6,"YES","NO"))</f>
        <v>NO</v>
      </c>
      <c r="K854" s="3" t="str">
        <f>IF(ISBLANK('Monitor Data'!P854),"",IF('Monitor Data'!P854&gt;Statistics!K$6,"YES","NO"))</f>
        <v>NO</v>
      </c>
      <c r="L854" s="3" t="str">
        <f>IF(ISBLANK('Monitor Data'!Q854),"",IF('Monitor Data'!Q854&gt;Statistics!L$6,"YES","NO"))</f>
        <v>NO</v>
      </c>
      <c r="M854" s="3" t="str">
        <f>IF(ISBLANK('Monitor Data'!R854),"",IF('Monitor Data'!R854&gt;Statistics!M$6,"YES","NO"))</f>
        <v>NO</v>
      </c>
      <c r="N854" s="3" t="str">
        <f>IF(ISBLANK('Monitor Data'!S854),"",IF('Monitor Data'!S854&gt;Statistics!N$6,"YES","NO"))</f>
        <v>NO</v>
      </c>
    </row>
    <row r="855" spans="1:14" x14ac:dyDescent="0.25">
      <c r="A855" s="8">
        <v>45050</v>
      </c>
      <c r="B855" s="3" t="str">
        <f>IF(ISBLANK('Monitor Data'!B855),"",IF('Monitor Data'!B855&gt;Statistics!B$6,"YES","NO"))</f>
        <v/>
      </c>
      <c r="C855" s="3" t="str">
        <f>IF(ISBLANK('Monitor Data'!D855),"",IF('Monitor Data'!D855&gt;Statistics!C$6,"YES","NO"))</f>
        <v/>
      </c>
      <c r="D855" s="3" t="str">
        <f>IF(ISBLANK('Monitor Data'!E855),"",IF('Monitor Data'!E855&gt;Statistics!D$6,"YES","NO"))</f>
        <v>NO</v>
      </c>
      <c r="E855" s="3" t="str">
        <f>IF(ISBLANK('Monitor Data'!G855),"",IF('Monitor Data'!G855&gt;Statistics!E$6,"YES","NO"))</f>
        <v>NO</v>
      </c>
      <c r="F855" s="3" t="str">
        <f>IF(ISBLANK('Monitor Data'!H855),"",IF('Monitor Data'!H855&gt;Statistics!F$6,"YES","NO"))</f>
        <v/>
      </c>
      <c r="G855" s="3" t="str">
        <f>IF(ISBLANK('Monitor Data'!J855),"",IF('Monitor Data'!J855&gt;Statistics!G$6,"YES","NO"))</f>
        <v/>
      </c>
      <c r="H855" s="3" t="str">
        <f>IF(ISBLANK('Monitor Data'!L855),"",IF('Monitor Data'!L855&gt;Statistics!H$6,"YES","NO"))</f>
        <v/>
      </c>
      <c r="I855" s="3" t="str">
        <f>IF(ISBLANK('Monitor Data'!M855),"",IF('Monitor Data'!M855&gt;Statistics!I$6,"YES","NO"))</f>
        <v>NO</v>
      </c>
      <c r="J855" s="3" t="str">
        <f>IF(ISBLANK('Monitor Data'!O855),"",IF('Monitor Data'!O855&gt;Statistics!J$6,"YES","NO"))</f>
        <v/>
      </c>
      <c r="K855" s="3" t="str">
        <f>IF(ISBLANK('Monitor Data'!P855),"",IF('Monitor Data'!P855&gt;Statistics!K$6,"YES","NO"))</f>
        <v>NO</v>
      </c>
      <c r="L855" s="3" t="str">
        <f>IF(ISBLANK('Monitor Data'!Q855),"",IF('Monitor Data'!Q855&gt;Statistics!L$6,"YES","NO"))</f>
        <v/>
      </c>
      <c r="M855" s="3" t="str">
        <f>IF(ISBLANK('Monitor Data'!R855),"",IF('Monitor Data'!R855&gt;Statistics!M$6,"YES","NO"))</f>
        <v/>
      </c>
      <c r="N855" s="3" t="str">
        <f>IF(ISBLANK('Monitor Data'!S855),"",IF('Monitor Data'!S855&gt;Statistics!N$6,"YES","NO"))</f>
        <v/>
      </c>
    </row>
    <row r="856" spans="1:14" x14ac:dyDescent="0.25">
      <c r="A856" s="8">
        <v>45051</v>
      </c>
      <c r="B856" s="3" t="str">
        <f>IF(ISBLANK('Monitor Data'!B856),"",IF('Monitor Data'!B856&gt;Statistics!B$6,"YES","NO"))</f>
        <v/>
      </c>
      <c r="C856" s="3" t="str">
        <f>IF(ISBLANK('Monitor Data'!D856),"",IF('Monitor Data'!D856&gt;Statistics!C$6,"YES","NO"))</f>
        <v/>
      </c>
      <c r="D856" s="3" t="str">
        <f>IF(ISBLANK('Monitor Data'!E856),"",IF('Monitor Data'!E856&gt;Statistics!D$6,"YES","NO"))</f>
        <v>NO</v>
      </c>
      <c r="E856" s="3" t="str">
        <f>IF(ISBLANK('Monitor Data'!G856),"",IF('Monitor Data'!G856&gt;Statistics!E$6,"YES","NO"))</f>
        <v>NO</v>
      </c>
      <c r="F856" s="3" t="str">
        <f>IF(ISBLANK('Monitor Data'!H856),"",IF('Monitor Data'!H856&gt;Statistics!F$6,"YES","NO"))</f>
        <v/>
      </c>
      <c r="G856" s="3" t="str">
        <f>IF(ISBLANK('Monitor Data'!J856),"",IF('Monitor Data'!J856&gt;Statistics!G$6,"YES","NO"))</f>
        <v/>
      </c>
      <c r="H856" s="3" t="str">
        <f>IF(ISBLANK('Monitor Data'!L856),"",IF('Monitor Data'!L856&gt;Statistics!H$6,"YES","NO"))</f>
        <v/>
      </c>
      <c r="I856" s="3" t="str">
        <f>IF(ISBLANK('Monitor Data'!M856),"",IF('Monitor Data'!M856&gt;Statistics!I$6,"YES","NO"))</f>
        <v>NO</v>
      </c>
      <c r="J856" s="3" t="str">
        <f>IF(ISBLANK('Monitor Data'!O856),"",IF('Monitor Data'!O856&gt;Statistics!J$6,"YES","NO"))</f>
        <v/>
      </c>
      <c r="K856" s="3" t="str">
        <f>IF(ISBLANK('Monitor Data'!P856),"",IF('Monitor Data'!P856&gt;Statistics!K$6,"YES","NO"))</f>
        <v>NO</v>
      </c>
      <c r="L856" s="3" t="str">
        <f>IF(ISBLANK('Monitor Data'!Q856),"",IF('Monitor Data'!Q856&gt;Statistics!L$6,"YES","NO"))</f>
        <v/>
      </c>
      <c r="M856" s="3" t="str">
        <f>IF(ISBLANK('Monitor Data'!R856),"",IF('Monitor Data'!R856&gt;Statistics!M$6,"YES","NO"))</f>
        <v/>
      </c>
      <c r="N856" s="3" t="str">
        <f>IF(ISBLANK('Monitor Data'!S856),"",IF('Monitor Data'!S856&gt;Statistics!N$6,"YES","NO"))</f>
        <v/>
      </c>
    </row>
    <row r="857" spans="1:14" x14ac:dyDescent="0.25">
      <c r="A857" s="8">
        <v>45052</v>
      </c>
      <c r="B857" s="3" t="str">
        <f>IF(ISBLANK('Monitor Data'!B857),"",IF('Monitor Data'!B857&gt;Statistics!B$6,"YES","NO"))</f>
        <v>NO</v>
      </c>
      <c r="C857" s="3" t="str">
        <f>IF(ISBLANK('Monitor Data'!D857),"",IF('Monitor Data'!D857&gt;Statistics!C$6,"YES","NO"))</f>
        <v>NO</v>
      </c>
      <c r="D857" s="3" t="str">
        <f>IF(ISBLANK('Monitor Data'!E857),"",IF('Monitor Data'!E857&gt;Statistics!D$6,"YES","NO"))</f>
        <v>NO</v>
      </c>
      <c r="E857" s="3" t="str">
        <f>IF(ISBLANK('Monitor Data'!G857),"",IF('Monitor Data'!G857&gt;Statistics!E$6,"YES","NO"))</f>
        <v>NO</v>
      </c>
      <c r="F857" s="3" t="str">
        <f>IF(ISBLANK('Monitor Data'!H857),"",IF('Monitor Data'!H857&gt;Statistics!F$6,"YES","NO"))</f>
        <v>NO</v>
      </c>
      <c r="G857" s="3" t="str">
        <f>IF(ISBLANK('Monitor Data'!J857),"",IF('Monitor Data'!J857&gt;Statistics!G$6,"YES","NO"))</f>
        <v>NO</v>
      </c>
      <c r="H857" s="3" t="str">
        <f>IF(ISBLANK('Monitor Data'!L857),"",IF('Monitor Data'!L857&gt;Statistics!H$6,"YES","NO"))</f>
        <v>NO</v>
      </c>
      <c r="I857" s="3" t="str">
        <f>IF(ISBLANK('Monitor Data'!M857),"",IF('Monitor Data'!M857&gt;Statistics!I$6,"YES","NO"))</f>
        <v>NO</v>
      </c>
      <c r="J857" s="3" t="str">
        <f>IF(ISBLANK('Monitor Data'!O857),"",IF('Monitor Data'!O857&gt;Statistics!J$6,"YES","NO"))</f>
        <v>YES</v>
      </c>
      <c r="K857" s="3" t="str">
        <f>IF(ISBLANK('Monitor Data'!P857),"",IF('Monitor Data'!P857&gt;Statistics!K$6,"YES","NO"))</f>
        <v>NO</v>
      </c>
      <c r="L857" s="3" t="str">
        <f>IF(ISBLANK('Monitor Data'!Q857),"",IF('Monitor Data'!Q857&gt;Statistics!L$6,"YES","NO"))</f>
        <v>NO</v>
      </c>
      <c r="M857" s="3" t="str">
        <f>IF(ISBLANK('Monitor Data'!R857),"",IF('Monitor Data'!R857&gt;Statistics!M$6,"YES","NO"))</f>
        <v>YES</v>
      </c>
      <c r="N857" s="3" t="str">
        <f>IF(ISBLANK('Monitor Data'!S857),"",IF('Monitor Data'!S857&gt;Statistics!N$6,"YES","NO"))</f>
        <v>NO</v>
      </c>
    </row>
    <row r="858" spans="1:14" x14ac:dyDescent="0.25">
      <c r="A858" s="8">
        <v>45053</v>
      </c>
      <c r="B858" s="3" t="str">
        <f>IF(ISBLANK('Monitor Data'!B858),"",IF('Monitor Data'!B858&gt;Statistics!B$6,"YES","NO"))</f>
        <v/>
      </c>
      <c r="C858" s="3" t="str">
        <f>IF(ISBLANK('Monitor Data'!D858),"",IF('Monitor Data'!D858&gt;Statistics!C$6,"YES","NO"))</f>
        <v/>
      </c>
      <c r="D858" s="3" t="str">
        <f>IF(ISBLANK('Monitor Data'!E858),"",IF('Monitor Data'!E858&gt;Statistics!D$6,"YES","NO"))</f>
        <v>NO</v>
      </c>
      <c r="E858" s="3" t="str">
        <f>IF(ISBLANK('Monitor Data'!G858),"",IF('Monitor Data'!G858&gt;Statistics!E$6,"YES","NO"))</f>
        <v>NO</v>
      </c>
      <c r="F858" s="3" t="str">
        <f>IF(ISBLANK('Monitor Data'!H858),"",IF('Monitor Data'!H858&gt;Statistics!F$6,"YES","NO"))</f>
        <v/>
      </c>
      <c r="G858" s="3" t="str">
        <f>IF(ISBLANK('Monitor Data'!J858),"",IF('Monitor Data'!J858&gt;Statistics!G$6,"YES","NO"))</f>
        <v/>
      </c>
      <c r="H858" s="3" t="str">
        <f>IF(ISBLANK('Monitor Data'!L858),"",IF('Monitor Data'!L858&gt;Statistics!H$6,"YES","NO"))</f>
        <v/>
      </c>
      <c r="I858" s="3" t="str">
        <f>IF(ISBLANK('Monitor Data'!M858),"",IF('Monitor Data'!M858&gt;Statistics!I$6,"YES","NO"))</f>
        <v>NO</v>
      </c>
      <c r="J858" s="3" t="str">
        <f>IF(ISBLANK('Monitor Data'!O858),"",IF('Monitor Data'!O858&gt;Statistics!J$6,"YES","NO"))</f>
        <v/>
      </c>
      <c r="K858" s="3" t="str">
        <f>IF(ISBLANK('Monitor Data'!P858),"",IF('Monitor Data'!P858&gt;Statistics!K$6,"YES","NO"))</f>
        <v>NO</v>
      </c>
      <c r="L858" s="3" t="str">
        <f>IF(ISBLANK('Monitor Data'!Q858),"",IF('Monitor Data'!Q858&gt;Statistics!L$6,"YES","NO"))</f>
        <v/>
      </c>
      <c r="M858" s="3" t="str">
        <f>IF(ISBLANK('Monitor Data'!R858),"",IF('Monitor Data'!R858&gt;Statistics!M$6,"YES","NO"))</f>
        <v/>
      </c>
      <c r="N858" s="3" t="str">
        <f>IF(ISBLANK('Monitor Data'!S858),"",IF('Monitor Data'!S858&gt;Statistics!N$6,"YES","NO"))</f>
        <v/>
      </c>
    </row>
    <row r="859" spans="1:14" x14ac:dyDescent="0.25">
      <c r="A859" s="8">
        <v>45054</v>
      </c>
      <c r="B859" s="3" t="str">
        <f>IF(ISBLANK('Monitor Data'!B859),"",IF('Monitor Data'!B859&gt;Statistics!B$6,"YES","NO"))</f>
        <v/>
      </c>
      <c r="C859" s="3" t="str">
        <f>IF(ISBLANK('Monitor Data'!D859),"",IF('Monitor Data'!D859&gt;Statistics!C$6,"YES","NO"))</f>
        <v/>
      </c>
      <c r="D859" s="3" t="str">
        <f>IF(ISBLANK('Monitor Data'!E859),"",IF('Monitor Data'!E859&gt;Statistics!D$6,"YES","NO"))</f>
        <v>NO</v>
      </c>
      <c r="E859" s="3" t="str">
        <f>IF(ISBLANK('Monitor Data'!G859),"",IF('Monitor Data'!G859&gt;Statistics!E$6,"YES","NO"))</f>
        <v>NO</v>
      </c>
      <c r="F859" s="3" t="str">
        <f>IF(ISBLANK('Monitor Data'!H859),"",IF('Monitor Data'!H859&gt;Statistics!F$6,"YES","NO"))</f>
        <v/>
      </c>
      <c r="G859" s="3" t="str">
        <f>IF(ISBLANK('Monitor Data'!J859),"",IF('Monitor Data'!J859&gt;Statistics!G$6,"YES","NO"))</f>
        <v/>
      </c>
      <c r="H859" s="3" t="str">
        <f>IF(ISBLANK('Monitor Data'!L859),"",IF('Monitor Data'!L859&gt;Statistics!H$6,"YES","NO"))</f>
        <v/>
      </c>
      <c r="I859" s="3" t="str">
        <f>IF(ISBLANK('Monitor Data'!M859),"",IF('Monitor Data'!M859&gt;Statistics!I$6,"YES","NO"))</f>
        <v>NO</v>
      </c>
      <c r="J859" s="3" t="str">
        <f>IF(ISBLANK('Monitor Data'!O859),"",IF('Monitor Data'!O859&gt;Statistics!J$6,"YES","NO"))</f>
        <v/>
      </c>
      <c r="K859" s="3" t="str">
        <f>IF(ISBLANK('Monitor Data'!P859),"",IF('Monitor Data'!P859&gt;Statistics!K$6,"YES","NO"))</f>
        <v>NO</v>
      </c>
      <c r="L859" s="3" t="str">
        <f>IF(ISBLANK('Monitor Data'!Q859),"",IF('Monitor Data'!Q859&gt;Statistics!L$6,"YES","NO"))</f>
        <v/>
      </c>
      <c r="M859" s="3" t="str">
        <f>IF(ISBLANK('Monitor Data'!R859),"",IF('Monitor Data'!R859&gt;Statistics!M$6,"YES","NO"))</f>
        <v/>
      </c>
      <c r="N859" s="3" t="str">
        <f>IF(ISBLANK('Monitor Data'!S859),"",IF('Monitor Data'!S859&gt;Statistics!N$6,"YES","NO"))</f>
        <v/>
      </c>
    </row>
    <row r="860" spans="1:14" x14ac:dyDescent="0.25">
      <c r="A860" s="8">
        <v>45055</v>
      </c>
      <c r="B860" s="3" t="str">
        <f>IF(ISBLANK('Monitor Data'!B860),"",IF('Monitor Data'!B860&gt;Statistics!B$6,"YES","NO"))</f>
        <v>NO</v>
      </c>
      <c r="C860" s="3" t="str">
        <f>IF(ISBLANK('Monitor Data'!D860),"",IF('Monitor Data'!D860&gt;Statistics!C$6,"YES","NO"))</f>
        <v>NO</v>
      </c>
      <c r="D860" s="3" t="str">
        <f>IF(ISBLANK('Monitor Data'!E860),"",IF('Monitor Data'!E860&gt;Statistics!D$6,"YES","NO"))</f>
        <v>NO</v>
      </c>
      <c r="E860" s="3" t="str">
        <f>IF(ISBLANK('Monitor Data'!G860),"",IF('Monitor Data'!G860&gt;Statistics!E$6,"YES","NO"))</f>
        <v>NO</v>
      </c>
      <c r="F860" s="3" t="str">
        <f>IF(ISBLANK('Monitor Data'!H860),"",IF('Monitor Data'!H860&gt;Statistics!F$6,"YES","NO"))</f>
        <v>NO</v>
      </c>
      <c r="G860" s="3" t="str">
        <f>IF(ISBLANK('Monitor Data'!J860),"",IF('Monitor Data'!J860&gt;Statistics!G$6,"YES","NO"))</f>
        <v>NO</v>
      </c>
      <c r="H860" s="3" t="str">
        <f>IF(ISBLANK('Monitor Data'!L860),"",IF('Monitor Data'!L860&gt;Statistics!H$6,"YES","NO"))</f>
        <v>NO</v>
      </c>
      <c r="I860" s="3" t="str">
        <f>IF(ISBLANK('Monitor Data'!M860),"",IF('Monitor Data'!M860&gt;Statistics!I$6,"YES","NO"))</f>
        <v>NO</v>
      </c>
      <c r="J860" s="3" t="str">
        <f>IF(ISBLANK('Monitor Data'!O860),"",IF('Monitor Data'!O860&gt;Statistics!J$6,"YES","NO"))</f>
        <v>NO</v>
      </c>
      <c r="K860" s="3" t="str">
        <f>IF(ISBLANK('Monitor Data'!P860),"",IF('Monitor Data'!P860&gt;Statistics!K$6,"YES","NO"))</f>
        <v>NO</v>
      </c>
      <c r="L860" s="3" t="str">
        <f>IF(ISBLANK('Monitor Data'!Q860),"",IF('Monitor Data'!Q860&gt;Statistics!L$6,"YES","NO"))</f>
        <v>NO</v>
      </c>
      <c r="M860" s="3" t="str">
        <f>IF(ISBLANK('Monitor Data'!R860),"",IF('Monitor Data'!R860&gt;Statistics!M$6,"YES","NO"))</f>
        <v>NO</v>
      </c>
      <c r="N860" s="3" t="str">
        <f>IF(ISBLANK('Monitor Data'!S860),"",IF('Monitor Data'!S860&gt;Statistics!N$6,"YES","NO"))</f>
        <v>NO</v>
      </c>
    </row>
    <row r="861" spans="1:14" x14ac:dyDescent="0.25">
      <c r="A861" s="8">
        <v>45056</v>
      </c>
      <c r="B861" s="3" t="str">
        <f>IF(ISBLANK('Monitor Data'!B861),"",IF('Monitor Data'!B861&gt;Statistics!B$6,"YES","NO"))</f>
        <v/>
      </c>
      <c r="C861" s="3" t="str">
        <f>IF(ISBLANK('Monitor Data'!D861),"",IF('Monitor Data'!D861&gt;Statistics!C$6,"YES","NO"))</f>
        <v/>
      </c>
      <c r="D861" s="3" t="str">
        <f>IF(ISBLANK('Monitor Data'!E861),"",IF('Monitor Data'!E861&gt;Statistics!D$6,"YES","NO"))</f>
        <v>NO</v>
      </c>
      <c r="E861" s="3" t="str">
        <f>IF(ISBLANK('Monitor Data'!G861),"",IF('Monitor Data'!G861&gt;Statistics!E$6,"YES","NO"))</f>
        <v>NO</v>
      </c>
      <c r="F861" s="3" t="str">
        <f>IF(ISBLANK('Monitor Data'!H861),"",IF('Monitor Data'!H861&gt;Statistics!F$6,"YES","NO"))</f>
        <v/>
      </c>
      <c r="G861" s="3" t="str">
        <f>IF(ISBLANK('Monitor Data'!J861),"",IF('Monitor Data'!J861&gt;Statistics!G$6,"YES","NO"))</f>
        <v/>
      </c>
      <c r="H861" s="3" t="str">
        <f>IF(ISBLANK('Monitor Data'!L861),"",IF('Monitor Data'!L861&gt;Statistics!H$6,"YES","NO"))</f>
        <v/>
      </c>
      <c r="I861" s="3" t="str">
        <f>IF(ISBLANK('Monitor Data'!M861),"",IF('Monitor Data'!M861&gt;Statistics!I$6,"YES","NO"))</f>
        <v>NO</v>
      </c>
      <c r="J861" s="3" t="str">
        <f>IF(ISBLANK('Monitor Data'!O861),"",IF('Monitor Data'!O861&gt;Statistics!J$6,"YES","NO"))</f>
        <v/>
      </c>
      <c r="K861" s="3" t="str">
        <f>IF(ISBLANK('Monitor Data'!P861),"",IF('Monitor Data'!P861&gt;Statistics!K$6,"YES","NO"))</f>
        <v>NO</v>
      </c>
      <c r="L861" s="3" t="str">
        <f>IF(ISBLANK('Monitor Data'!Q861),"",IF('Monitor Data'!Q861&gt;Statistics!L$6,"YES","NO"))</f>
        <v/>
      </c>
      <c r="M861" s="3" t="str">
        <f>IF(ISBLANK('Monitor Data'!R861),"",IF('Monitor Data'!R861&gt;Statistics!M$6,"YES","NO"))</f>
        <v/>
      </c>
      <c r="N861" s="3" t="str">
        <f>IF(ISBLANK('Monitor Data'!S861),"",IF('Monitor Data'!S861&gt;Statistics!N$6,"YES","NO"))</f>
        <v/>
      </c>
    </row>
    <row r="862" spans="1:14" x14ac:dyDescent="0.25">
      <c r="A862" s="8">
        <v>45057</v>
      </c>
      <c r="B862" s="3" t="str">
        <f>IF(ISBLANK('Monitor Data'!B862),"",IF('Monitor Data'!B862&gt;Statistics!B$6,"YES","NO"))</f>
        <v/>
      </c>
      <c r="C862" s="3" t="str">
        <f>IF(ISBLANK('Monitor Data'!D862),"",IF('Monitor Data'!D862&gt;Statistics!C$6,"YES","NO"))</f>
        <v/>
      </c>
      <c r="D862" s="3" t="str">
        <f>IF(ISBLANK('Monitor Data'!E862),"",IF('Monitor Data'!E862&gt;Statistics!D$6,"YES","NO"))</f>
        <v>NO</v>
      </c>
      <c r="E862" s="3" t="str">
        <f>IF(ISBLANK('Monitor Data'!G862),"",IF('Monitor Data'!G862&gt;Statistics!E$6,"YES","NO"))</f>
        <v>NO</v>
      </c>
      <c r="F862" s="3" t="str">
        <f>IF(ISBLANK('Monitor Data'!H862),"",IF('Monitor Data'!H862&gt;Statistics!F$6,"YES","NO"))</f>
        <v/>
      </c>
      <c r="G862" s="3" t="str">
        <f>IF(ISBLANK('Monitor Data'!J862),"",IF('Monitor Data'!J862&gt;Statistics!G$6,"YES","NO"))</f>
        <v/>
      </c>
      <c r="H862" s="3" t="str">
        <f>IF(ISBLANK('Monitor Data'!L862),"",IF('Monitor Data'!L862&gt;Statistics!H$6,"YES","NO"))</f>
        <v/>
      </c>
      <c r="I862" s="3" t="str">
        <f>IF(ISBLANK('Monitor Data'!M862),"",IF('Monitor Data'!M862&gt;Statistics!I$6,"YES","NO"))</f>
        <v>NO</v>
      </c>
      <c r="J862" s="3" t="str">
        <f>IF(ISBLANK('Monitor Data'!O862),"",IF('Monitor Data'!O862&gt;Statistics!J$6,"YES","NO"))</f>
        <v/>
      </c>
      <c r="K862" s="3" t="str">
        <f>IF(ISBLANK('Monitor Data'!P862),"",IF('Monitor Data'!P862&gt;Statistics!K$6,"YES","NO"))</f>
        <v>NO</v>
      </c>
      <c r="L862" s="3" t="str">
        <f>IF(ISBLANK('Monitor Data'!Q862),"",IF('Monitor Data'!Q862&gt;Statistics!L$6,"YES","NO"))</f>
        <v/>
      </c>
      <c r="M862" s="3" t="str">
        <f>IF(ISBLANK('Monitor Data'!R862),"",IF('Monitor Data'!R862&gt;Statistics!M$6,"YES","NO"))</f>
        <v/>
      </c>
      <c r="N862" s="3" t="str">
        <f>IF(ISBLANK('Monitor Data'!S862),"",IF('Monitor Data'!S862&gt;Statistics!N$6,"YES","NO"))</f>
        <v/>
      </c>
    </row>
    <row r="863" spans="1:14" x14ac:dyDescent="0.25">
      <c r="A863" s="8">
        <v>45058</v>
      </c>
      <c r="B863" s="3" t="str">
        <f>IF(ISBLANK('Monitor Data'!B863),"",IF('Monitor Data'!B863&gt;Statistics!B$6,"YES","NO"))</f>
        <v>NO</v>
      </c>
      <c r="C863" s="3" t="str">
        <f>IF(ISBLANK('Monitor Data'!D863),"",IF('Monitor Data'!D863&gt;Statistics!C$6,"YES","NO"))</f>
        <v>NO</v>
      </c>
      <c r="D863" s="3" t="str">
        <f>IF(ISBLANK('Monitor Data'!E863),"",IF('Monitor Data'!E863&gt;Statistics!D$6,"YES","NO"))</f>
        <v>NO</v>
      </c>
      <c r="E863" s="3" t="str">
        <f>IF(ISBLANK('Monitor Data'!G863),"",IF('Monitor Data'!G863&gt;Statistics!E$6,"YES","NO"))</f>
        <v>NO</v>
      </c>
      <c r="F863" s="3" t="str">
        <f>IF(ISBLANK('Monitor Data'!H863),"",IF('Monitor Data'!H863&gt;Statistics!F$6,"YES","NO"))</f>
        <v>NO</v>
      </c>
      <c r="G863" s="3" t="str">
        <f>IF(ISBLANK('Monitor Data'!J863),"",IF('Monitor Data'!J863&gt;Statistics!G$6,"YES","NO"))</f>
        <v>NO</v>
      </c>
      <c r="H863" s="3" t="str">
        <f>IF(ISBLANK('Monitor Data'!L863),"",IF('Monitor Data'!L863&gt;Statistics!H$6,"YES","NO"))</f>
        <v>NO</v>
      </c>
      <c r="I863" s="3" t="str">
        <f>IF(ISBLANK('Monitor Data'!M863),"",IF('Monitor Data'!M863&gt;Statistics!I$6,"YES","NO"))</f>
        <v>NO</v>
      </c>
      <c r="J863" s="3" t="str">
        <f>IF(ISBLANK('Monitor Data'!O863),"",IF('Monitor Data'!O863&gt;Statistics!J$6,"YES","NO"))</f>
        <v>NO</v>
      </c>
      <c r="K863" s="3" t="str">
        <f>IF(ISBLANK('Monitor Data'!P863),"",IF('Monitor Data'!P863&gt;Statistics!K$6,"YES","NO"))</f>
        <v>NO</v>
      </c>
      <c r="L863" s="3" t="str">
        <f>IF(ISBLANK('Monitor Data'!Q863),"",IF('Monitor Data'!Q863&gt;Statistics!L$6,"YES","NO"))</f>
        <v>NO</v>
      </c>
      <c r="M863" s="3" t="str">
        <f>IF(ISBLANK('Monitor Data'!R863),"",IF('Monitor Data'!R863&gt;Statistics!M$6,"YES","NO"))</f>
        <v>NO</v>
      </c>
      <c r="N863" s="3" t="str">
        <f>IF(ISBLANK('Monitor Data'!S863),"",IF('Monitor Data'!S863&gt;Statistics!N$6,"YES","NO"))</f>
        <v>NO</v>
      </c>
    </row>
    <row r="864" spans="1:14" x14ac:dyDescent="0.25">
      <c r="A864" s="8">
        <v>45059</v>
      </c>
      <c r="B864" s="3" t="str">
        <f>IF(ISBLANK('Monitor Data'!B864),"",IF('Monitor Data'!B864&gt;Statistics!B$6,"YES","NO"))</f>
        <v/>
      </c>
      <c r="C864" s="3" t="str">
        <f>IF(ISBLANK('Monitor Data'!D864),"",IF('Monitor Data'!D864&gt;Statistics!C$6,"YES","NO"))</f>
        <v/>
      </c>
      <c r="D864" s="3" t="str">
        <f>IF(ISBLANK('Monitor Data'!E864),"",IF('Monitor Data'!E864&gt;Statistics!D$6,"YES","NO"))</f>
        <v>YES</v>
      </c>
      <c r="E864" s="3" t="str">
        <f>IF(ISBLANK('Monitor Data'!G864),"",IF('Monitor Data'!G864&gt;Statistics!E$6,"YES","NO"))</f>
        <v>NO</v>
      </c>
      <c r="F864" s="3" t="str">
        <f>IF(ISBLANK('Monitor Data'!H864),"",IF('Monitor Data'!H864&gt;Statistics!F$6,"YES","NO"))</f>
        <v/>
      </c>
      <c r="G864" s="3" t="str">
        <f>IF(ISBLANK('Monitor Data'!J864),"",IF('Monitor Data'!J864&gt;Statistics!G$6,"YES","NO"))</f>
        <v/>
      </c>
      <c r="H864" s="3" t="str">
        <f>IF(ISBLANK('Monitor Data'!L864),"",IF('Monitor Data'!L864&gt;Statistics!H$6,"YES","NO"))</f>
        <v/>
      </c>
      <c r="I864" s="3" t="str">
        <f>IF(ISBLANK('Monitor Data'!M864),"",IF('Monitor Data'!M864&gt;Statistics!I$6,"YES","NO"))</f>
        <v>NO</v>
      </c>
      <c r="J864" s="3" t="str">
        <f>IF(ISBLANK('Monitor Data'!O864),"",IF('Monitor Data'!O864&gt;Statistics!J$6,"YES","NO"))</f>
        <v/>
      </c>
      <c r="K864" s="3" t="str">
        <f>IF(ISBLANK('Monitor Data'!P864),"",IF('Monitor Data'!P864&gt;Statistics!K$6,"YES","NO"))</f>
        <v>NO</v>
      </c>
      <c r="L864" s="3" t="str">
        <f>IF(ISBLANK('Monitor Data'!Q864),"",IF('Monitor Data'!Q864&gt;Statistics!L$6,"YES","NO"))</f>
        <v/>
      </c>
      <c r="M864" s="3" t="str">
        <f>IF(ISBLANK('Monitor Data'!R864),"",IF('Monitor Data'!R864&gt;Statistics!M$6,"YES","NO"))</f>
        <v/>
      </c>
      <c r="N864" s="3" t="str">
        <f>IF(ISBLANK('Monitor Data'!S864),"",IF('Monitor Data'!S864&gt;Statistics!N$6,"YES","NO"))</f>
        <v/>
      </c>
    </row>
    <row r="865" spans="1:14" x14ac:dyDescent="0.25">
      <c r="A865" s="8">
        <v>45060</v>
      </c>
      <c r="B865" s="3" t="str">
        <f>IF(ISBLANK('Monitor Data'!B865),"",IF('Monitor Data'!B865&gt;Statistics!B$6,"YES","NO"))</f>
        <v/>
      </c>
      <c r="C865" s="3" t="str">
        <f>IF(ISBLANK('Monitor Data'!D865),"",IF('Monitor Data'!D865&gt;Statistics!C$6,"YES","NO"))</f>
        <v/>
      </c>
      <c r="D865" s="3" t="str">
        <f>IF(ISBLANK('Monitor Data'!E865),"",IF('Monitor Data'!E865&gt;Statistics!D$6,"YES","NO"))</f>
        <v>NO</v>
      </c>
      <c r="E865" s="3" t="str">
        <f>IF(ISBLANK('Monitor Data'!G865),"",IF('Monitor Data'!G865&gt;Statistics!E$6,"YES","NO"))</f>
        <v>NO</v>
      </c>
      <c r="F865" s="3" t="str">
        <f>IF(ISBLANK('Monitor Data'!H865),"",IF('Monitor Data'!H865&gt;Statistics!F$6,"YES","NO"))</f>
        <v/>
      </c>
      <c r="G865" s="3" t="str">
        <f>IF(ISBLANK('Monitor Data'!J865),"",IF('Monitor Data'!J865&gt;Statistics!G$6,"YES","NO"))</f>
        <v/>
      </c>
      <c r="H865" s="3" t="str">
        <f>IF(ISBLANK('Monitor Data'!L865),"",IF('Monitor Data'!L865&gt;Statistics!H$6,"YES","NO"))</f>
        <v/>
      </c>
      <c r="I865" s="3" t="str">
        <f>IF(ISBLANK('Monitor Data'!M865),"",IF('Monitor Data'!M865&gt;Statistics!I$6,"YES","NO"))</f>
        <v>NO</v>
      </c>
      <c r="J865" s="3" t="str">
        <f>IF(ISBLANK('Monitor Data'!O865),"",IF('Monitor Data'!O865&gt;Statistics!J$6,"YES","NO"))</f>
        <v/>
      </c>
      <c r="K865" s="3" t="str">
        <f>IF(ISBLANK('Monitor Data'!P865),"",IF('Monitor Data'!P865&gt;Statistics!K$6,"YES","NO"))</f>
        <v>NO</v>
      </c>
      <c r="L865" s="3" t="str">
        <f>IF(ISBLANK('Monitor Data'!Q865),"",IF('Monitor Data'!Q865&gt;Statistics!L$6,"YES","NO"))</f>
        <v/>
      </c>
      <c r="M865" s="3" t="str">
        <f>IF(ISBLANK('Monitor Data'!R865),"",IF('Monitor Data'!R865&gt;Statistics!M$6,"YES","NO"))</f>
        <v/>
      </c>
      <c r="N865" s="3" t="str">
        <f>IF(ISBLANK('Monitor Data'!S865),"",IF('Monitor Data'!S865&gt;Statistics!N$6,"YES","NO"))</f>
        <v/>
      </c>
    </row>
    <row r="866" spans="1:14" x14ac:dyDescent="0.25">
      <c r="A866" s="8">
        <v>45061</v>
      </c>
      <c r="B866" s="3" t="str">
        <f>IF(ISBLANK('Monitor Data'!B866),"",IF('Monitor Data'!B866&gt;Statistics!B$6,"YES","NO"))</f>
        <v>NO</v>
      </c>
      <c r="C866" s="3" t="str">
        <f>IF(ISBLANK('Monitor Data'!D866),"",IF('Monitor Data'!D866&gt;Statistics!C$6,"YES","NO"))</f>
        <v>NO</v>
      </c>
      <c r="D866" s="3" t="str">
        <f>IF(ISBLANK('Monitor Data'!E866),"",IF('Monitor Data'!E866&gt;Statistics!D$6,"YES","NO"))</f>
        <v>NO</v>
      </c>
      <c r="E866" s="3" t="str">
        <f>IF(ISBLANK('Monitor Data'!G866),"",IF('Monitor Data'!G866&gt;Statistics!E$6,"YES","NO"))</f>
        <v>NO</v>
      </c>
      <c r="F866" s="3" t="str">
        <f>IF(ISBLANK('Monitor Data'!H866),"",IF('Monitor Data'!H866&gt;Statistics!F$6,"YES","NO"))</f>
        <v>NO</v>
      </c>
      <c r="G866" s="3" t="str">
        <f>IF(ISBLANK('Monitor Data'!J866),"",IF('Monitor Data'!J866&gt;Statistics!G$6,"YES","NO"))</f>
        <v>NO</v>
      </c>
      <c r="H866" s="3" t="str">
        <f>IF(ISBLANK('Monitor Data'!L866),"",IF('Monitor Data'!L866&gt;Statistics!H$6,"YES","NO"))</f>
        <v>NO</v>
      </c>
      <c r="I866" s="3" t="str">
        <f>IF(ISBLANK('Monitor Data'!M866),"",IF('Monitor Data'!M866&gt;Statistics!I$6,"YES","NO"))</f>
        <v>NO</v>
      </c>
      <c r="J866" s="3" t="str">
        <f>IF(ISBLANK('Monitor Data'!O866),"",IF('Monitor Data'!O866&gt;Statistics!J$6,"YES","NO"))</f>
        <v>NO</v>
      </c>
      <c r="K866" s="3" t="str">
        <f>IF(ISBLANK('Monitor Data'!P866),"",IF('Monitor Data'!P866&gt;Statistics!K$6,"YES","NO"))</f>
        <v>NO</v>
      </c>
      <c r="L866" s="3" t="str">
        <f>IF(ISBLANK('Monitor Data'!Q866),"",IF('Monitor Data'!Q866&gt;Statistics!L$6,"YES","NO"))</f>
        <v>NO</v>
      </c>
      <c r="M866" s="3" t="str">
        <f>IF(ISBLANK('Monitor Data'!R866),"",IF('Monitor Data'!R866&gt;Statistics!M$6,"YES","NO"))</f>
        <v>NO</v>
      </c>
      <c r="N866" s="3" t="str">
        <f>IF(ISBLANK('Monitor Data'!S866),"",IF('Monitor Data'!S866&gt;Statistics!N$6,"YES","NO"))</f>
        <v>NO</v>
      </c>
    </row>
    <row r="867" spans="1:14" x14ac:dyDescent="0.25">
      <c r="A867" s="8">
        <v>45062</v>
      </c>
      <c r="B867" s="3" t="str">
        <f>IF(ISBLANK('Monitor Data'!B867),"",IF('Monitor Data'!B867&gt;Statistics!B$6,"YES","NO"))</f>
        <v/>
      </c>
      <c r="C867" s="3" t="str">
        <f>IF(ISBLANK('Monitor Data'!D867),"",IF('Monitor Data'!D867&gt;Statistics!C$6,"YES","NO"))</f>
        <v/>
      </c>
      <c r="D867" s="3" t="str">
        <f>IF(ISBLANK('Monitor Data'!E867),"",IF('Monitor Data'!E867&gt;Statistics!D$6,"YES","NO"))</f>
        <v>NO</v>
      </c>
      <c r="E867" s="3" t="str">
        <f>IF(ISBLANK('Monitor Data'!G867),"",IF('Monitor Data'!G867&gt;Statistics!E$6,"YES","NO"))</f>
        <v>NO</v>
      </c>
      <c r="F867" s="3" t="str">
        <f>IF(ISBLANK('Monitor Data'!H867),"",IF('Monitor Data'!H867&gt;Statistics!F$6,"YES","NO"))</f>
        <v/>
      </c>
      <c r="G867" s="3" t="str">
        <f>IF(ISBLANK('Monitor Data'!J867),"",IF('Monitor Data'!J867&gt;Statistics!G$6,"YES","NO"))</f>
        <v/>
      </c>
      <c r="H867" s="3" t="str">
        <f>IF(ISBLANK('Monitor Data'!L867),"",IF('Monitor Data'!L867&gt;Statistics!H$6,"YES","NO"))</f>
        <v/>
      </c>
      <c r="I867" s="3" t="str">
        <f>IF(ISBLANK('Monitor Data'!M867),"",IF('Monitor Data'!M867&gt;Statistics!I$6,"YES","NO"))</f>
        <v>NO</v>
      </c>
      <c r="J867" s="3" t="str">
        <f>IF(ISBLANK('Monitor Data'!O867),"",IF('Monitor Data'!O867&gt;Statistics!J$6,"YES","NO"))</f>
        <v/>
      </c>
      <c r="K867" s="3" t="str">
        <f>IF(ISBLANK('Monitor Data'!P867),"",IF('Monitor Data'!P867&gt;Statistics!K$6,"YES","NO"))</f>
        <v>NO</v>
      </c>
      <c r="L867" s="3" t="str">
        <f>IF(ISBLANK('Monitor Data'!Q867),"",IF('Monitor Data'!Q867&gt;Statistics!L$6,"YES","NO"))</f>
        <v/>
      </c>
      <c r="M867" s="3" t="str">
        <f>IF(ISBLANK('Monitor Data'!R867),"",IF('Monitor Data'!R867&gt;Statistics!M$6,"YES","NO"))</f>
        <v/>
      </c>
      <c r="N867" s="3" t="str">
        <f>IF(ISBLANK('Monitor Data'!S867),"",IF('Monitor Data'!S867&gt;Statistics!N$6,"YES","NO"))</f>
        <v/>
      </c>
    </row>
    <row r="868" spans="1:14" x14ac:dyDescent="0.25">
      <c r="A868" s="8">
        <v>45063</v>
      </c>
      <c r="B868" s="3" t="str">
        <f>IF(ISBLANK('Monitor Data'!B868),"",IF('Monitor Data'!B868&gt;Statistics!B$6,"YES","NO"))</f>
        <v/>
      </c>
      <c r="C868" s="3" t="str">
        <f>IF(ISBLANK('Monitor Data'!D868),"",IF('Monitor Data'!D868&gt;Statistics!C$6,"YES","NO"))</f>
        <v/>
      </c>
      <c r="D868" s="3" t="str">
        <f>IF(ISBLANK('Monitor Data'!E868),"",IF('Monitor Data'!E868&gt;Statistics!D$6,"YES","NO"))</f>
        <v>NO</v>
      </c>
      <c r="E868" s="3" t="str">
        <f>IF(ISBLANK('Monitor Data'!G868),"",IF('Monitor Data'!G868&gt;Statistics!E$6,"YES","NO"))</f>
        <v>NO</v>
      </c>
      <c r="F868" s="3" t="str">
        <f>IF(ISBLANK('Monitor Data'!H868),"",IF('Monitor Data'!H868&gt;Statistics!F$6,"YES","NO"))</f>
        <v/>
      </c>
      <c r="G868" s="3" t="str">
        <f>IF(ISBLANK('Monitor Data'!J868),"",IF('Monitor Data'!J868&gt;Statistics!G$6,"YES","NO"))</f>
        <v/>
      </c>
      <c r="H868" s="3" t="str">
        <f>IF(ISBLANK('Monitor Data'!L868),"",IF('Monitor Data'!L868&gt;Statistics!H$6,"YES","NO"))</f>
        <v/>
      </c>
      <c r="I868" s="3" t="str">
        <f>IF(ISBLANK('Monitor Data'!M868),"",IF('Monitor Data'!M868&gt;Statistics!I$6,"YES","NO"))</f>
        <v>NO</v>
      </c>
      <c r="J868" s="3" t="str">
        <f>IF(ISBLANK('Monitor Data'!O868),"",IF('Monitor Data'!O868&gt;Statistics!J$6,"YES","NO"))</f>
        <v/>
      </c>
      <c r="K868" s="3" t="str">
        <f>IF(ISBLANK('Monitor Data'!P868),"",IF('Monitor Data'!P868&gt;Statistics!K$6,"YES","NO"))</f>
        <v>NO</v>
      </c>
      <c r="L868" s="3" t="str">
        <f>IF(ISBLANK('Monitor Data'!Q868),"",IF('Monitor Data'!Q868&gt;Statistics!L$6,"YES","NO"))</f>
        <v/>
      </c>
      <c r="M868" s="3" t="str">
        <f>IF(ISBLANK('Monitor Data'!R868),"",IF('Monitor Data'!R868&gt;Statistics!M$6,"YES","NO"))</f>
        <v/>
      </c>
      <c r="N868" s="3" t="str">
        <f>IF(ISBLANK('Monitor Data'!S868),"",IF('Monitor Data'!S868&gt;Statistics!N$6,"YES","NO"))</f>
        <v/>
      </c>
    </row>
    <row r="869" spans="1:14" x14ac:dyDescent="0.25">
      <c r="A869" s="8">
        <v>45064</v>
      </c>
      <c r="B869" s="3" t="str">
        <f>IF(ISBLANK('Monitor Data'!B869),"",IF('Monitor Data'!B869&gt;Statistics!B$6,"YES","NO"))</f>
        <v>YES</v>
      </c>
      <c r="C869" s="3" t="str">
        <f>IF(ISBLANK('Monitor Data'!D869),"",IF('Monitor Data'!D869&gt;Statistics!C$6,"YES","NO"))</f>
        <v>NO</v>
      </c>
      <c r="D869" s="3" t="str">
        <f>IF(ISBLANK('Monitor Data'!E869),"",IF('Monitor Data'!E869&gt;Statistics!D$6,"YES","NO"))</f>
        <v>NO</v>
      </c>
      <c r="E869" s="3" t="str">
        <f>IF(ISBLANK('Monitor Data'!G869),"",IF('Monitor Data'!G869&gt;Statistics!E$6,"YES","NO"))</f>
        <v>NO</v>
      </c>
      <c r="F869" s="3" t="str">
        <f>IF(ISBLANK('Monitor Data'!H869),"",IF('Monitor Data'!H869&gt;Statistics!F$6,"YES","NO"))</f>
        <v>NO</v>
      </c>
      <c r="G869" s="3" t="str">
        <f>IF(ISBLANK('Monitor Data'!J869),"",IF('Monitor Data'!J869&gt;Statistics!G$6,"YES","NO"))</f>
        <v>NO</v>
      </c>
      <c r="H869" s="3" t="str">
        <f>IF(ISBLANK('Monitor Data'!L869),"",IF('Monitor Data'!L869&gt;Statistics!H$6,"YES","NO"))</f>
        <v>YES</v>
      </c>
      <c r="I869" s="3" t="str">
        <f>IF(ISBLANK('Monitor Data'!M869),"",IF('Monitor Data'!M869&gt;Statistics!I$6,"YES","NO"))</f>
        <v>NO</v>
      </c>
      <c r="J869" s="3" t="str">
        <f>IF(ISBLANK('Monitor Data'!O869),"",IF('Monitor Data'!O869&gt;Statistics!J$6,"YES","NO"))</f>
        <v>YES</v>
      </c>
      <c r="K869" s="3" t="str">
        <f>IF(ISBLANK('Monitor Data'!P869),"",IF('Monitor Data'!P869&gt;Statistics!K$6,"YES","NO"))</f>
        <v>NO</v>
      </c>
      <c r="L869" s="3" t="str">
        <f>IF(ISBLANK('Monitor Data'!Q869),"",IF('Monitor Data'!Q869&gt;Statistics!L$6,"YES","NO"))</f>
        <v>NO</v>
      </c>
      <c r="M869" s="3" t="str">
        <f>IF(ISBLANK('Monitor Data'!R869),"",IF('Monitor Data'!R869&gt;Statistics!M$6,"YES","NO"))</f>
        <v>NO</v>
      </c>
      <c r="N869" s="3" t="str">
        <f>IF(ISBLANK('Monitor Data'!S869),"",IF('Monitor Data'!S869&gt;Statistics!N$6,"YES","NO"))</f>
        <v>YES</v>
      </c>
    </row>
    <row r="870" spans="1:14" x14ac:dyDescent="0.25">
      <c r="A870" s="8">
        <v>45065</v>
      </c>
      <c r="B870" s="3" t="str">
        <f>IF(ISBLANK('Monitor Data'!B870),"",IF('Monitor Data'!B870&gt;Statistics!B$6,"YES","NO"))</f>
        <v/>
      </c>
      <c r="C870" s="3" t="str">
        <f>IF(ISBLANK('Monitor Data'!D870),"",IF('Monitor Data'!D870&gt;Statistics!C$6,"YES","NO"))</f>
        <v/>
      </c>
      <c r="D870" s="3" t="str">
        <f>IF(ISBLANK('Monitor Data'!E870),"",IF('Monitor Data'!E870&gt;Statistics!D$6,"YES","NO"))</f>
        <v>YES</v>
      </c>
      <c r="E870" s="3" t="str">
        <f>IF(ISBLANK('Monitor Data'!G870),"",IF('Monitor Data'!G870&gt;Statistics!E$6,"YES","NO"))</f>
        <v>NO</v>
      </c>
      <c r="F870" s="3" t="str">
        <f>IF(ISBLANK('Monitor Data'!H870),"",IF('Monitor Data'!H870&gt;Statistics!F$6,"YES","NO"))</f>
        <v/>
      </c>
      <c r="G870" s="3" t="str">
        <f>IF(ISBLANK('Monitor Data'!J870),"",IF('Monitor Data'!J870&gt;Statistics!G$6,"YES","NO"))</f>
        <v/>
      </c>
      <c r="H870" s="3" t="str">
        <f>IF(ISBLANK('Monitor Data'!L870),"",IF('Monitor Data'!L870&gt;Statistics!H$6,"YES","NO"))</f>
        <v/>
      </c>
      <c r="I870" s="3" t="str">
        <f>IF(ISBLANK('Monitor Data'!M870),"",IF('Monitor Data'!M870&gt;Statistics!I$6,"YES","NO"))</f>
        <v>NO</v>
      </c>
      <c r="J870" s="3" t="str">
        <f>IF(ISBLANK('Monitor Data'!O870),"",IF('Monitor Data'!O870&gt;Statistics!J$6,"YES","NO"))</f>
        <v/>
      </c>
      <c r="K870" s="3" t="str">
        <f>IF(ISBLANK('Monitor Data'!P870),"",IF('Monitor Data'!P870&gt;Statistics!K$6,"YES","NO"))</f>
        <v>NO</v>
      </c>
      <c r="L870" s="3" t="str">
        <f>IF(ISBLANK('Monitor Data'!Q870),"",IF('Monitor Data'!Q870&gt;Statistics!L$6,"YES","NO"))</f>
        <v/>
      </c>
      <c r="M870" s="3" t="str">
        <f>IF(ISBLANK('Monitor Data'!R870),"",IF('Monitor Data'!R870&gt;Statistics!M$6,"YES","NO"))</f>
        <v/>
      </c>
      <c r="N870" s="3" t="str">
        <f>IF(ISBLANK('Monitor Data'!S870),"",IF('Monitor Data'!S870&gt;Statistics!N$6,"YES","NO"))</f>
        <v/>
      </c>
    </row>
    <row r="871" spans="1:14" x14ac:dyDescent="0.25">
      <c r="A871" s="8">
        <v>45066</v>
      </c>
      <c r="B871" s="3" t="str">
        <f>IF(ISBLANK('Monitor Data'!B871),"",IF('Monitor Data'!B871&gt;Statistics!B$6,"YES","NO"))</f>
        <v/>
      </c>
      <c r="C871" s="3" t="str">
        <f>IF(ISBLANK('Monitor Data'!D871),"",IF('Monitor Data'!D871&gt;Statistics!C$6,"YES","NO"))</f>
        <v/>
      </c>
      <c r="D871" s="3" t="str">
        <f>IF(ISBLANK('Monitor Data'!E871),"",IF('Monitor Data'!E871&gt;Statistics!D$6,"YES","NO"))</f>
        <v>NO</v>
      </c>
      <c r="E871" s="3" t="str">
        <f>IF(ISBLANK('Monitor Data'!G871),"",IF('Monitor Data'!G871&gt;Statistics!E$6,"YES","NO"))</f>
        <v>NO</v>
      </c>
      <c r="F871" s="3" t="str">
        <f>IF(ISBLANK('Monitor Data'!H871),"",IF('Monitor Data'!H871&gt;Statistics!F$6,"YES","NO"))</f>
        <v/>
      </c>
      <c r="G871" s="3" t="str">
        <f>IF(ISBLANK('Monitor Data'!J871),"",IF('Monitor Data'!J871&gt;Statistics!G$6,"YES","NO"))</f>
        <v/>
      </c>
      <c r="H871" s="3" t="str">
        <f>IF(ISBLANK('Monitor Data'!L871),"",IF('Monitor Data'!L871&gt;Statistics!H$6,"YES","NO"))</f>
        <v/>
      </c>
      <c r="I871" s="3" t="str">
        <f>IF(ISBLANK('Monitor Data'!M871),"",IF('Monitor Data'!M871&gt;Statistics!I$6,"YES","NO"))</f>
        <v>NO</v>
      </c>
      <c r="J871" s="3" t="str">
        <f>IF(ISBLANK('Monitor Data'!O871),"",IF('Monitor Data'!O871&gt;Statistics!J$6,"YES","NO"))</f>
        <v/>
      </c>
      <c r="K871" s="3" t="str">
        <f>IF(ISBLANK('Monitor Data'!P871),"",IF('Monitor Data'!P871&gt;Statistics!K$6,"YES","NO"))</f>
        <v>NO</v>
      </c>
      <c r="L871" s="3" t="str">
        <f>IF(ISBLANK('Monitor Data'!Q871),"",IF('Monitor Data'!Q871&gt;Statistics!L$6,"YES","NO"))</f>
        <v/>
      </c>
      <c r="M871" s="3" t="str">
        <f>IF(ISBLANK('Monitor Data'!R871),"",IF('Monitor Data'!R871&gt;Statistics!M$6,"YES","NO"))</f>
        <v/>
      </c>
      <c r="N871" s="3" t="str">
        <f>IF(ISBLANK('Monitor Data'!S871),"",IF('Monitor Data'!S871&gt;Statistics!N$6,"YES","NO"))</f>
        <v/>
      </c>
    </row>
    <row r="872" spans="1:14" x14ac:dyDescent="0.25">
      <c r="A872" s="8">
        <v>45067</v>
      </c>
      <c r="B872" s="3" t="str">
        <f>IF(ISBLANK('Monitor Data'!B872),"",IF('Monitor Data'!B872&gt;Statistics!B$6,"YES","NO"))</f>
        <v>YES</v>
      </c>
      <c r="C872" s="3" t="str">
        <f>IF(ISBLANK('Monitor Data'!D872),"",IF('Monitor Data'!D872&gt;Statistics!C$6,"YES","NO"))</f>
        <v>NO</v>
      </c>
      <c r="D872" s="3" t="str">
        <f>IF(ISBLANK('Monitor Data'!E872),"",IF('Monitor Data'!E872&gt;Statistics!D$6,"YES","NO"))</f>
        <v>NO</v>
      </c>
      <c r="E872" s="3" t="str">
        <f>IF(ISBLANK('Monitor Data'!G872),"",IF('Monitor Data'!G872&gt;Statistics!E$6,"YES","NO"))</f>
        <v>NO</v>
      </c>
      <c r="F872" s="3" t="str">
        <f>IF(ISBLANK('Monitor Data'!H872),"",IF('Monitor Data'!H872&gt;Statistics!F$6,"YES","NO"))</f>
        <v>NO</v>
      </c>
      <c r="G872" s="3" t="str">
        <f>IF(ISBLANK('Monitor Data'!J872),"",IF('Monitor Data'!J872&gt;Statistics!G$6,"YES","NO"))</f>
        <v>NO</v>
      </c>
      <c r="H872" s="3" t="str">
        <f>IF(ISBLANK('Monitor Data'!L872),"",IF('Monitor Data'!L872&gt;Statistics!H$6,"YES","NO"))</f>
        <v>NO</v>
      </c>
      <c r="I872" s="3" t="str">
        <f>IF(ISBLANK('Monitor Data'!M872),"",IF('Monitor Data'!M872&gt;Statistics!I$6,"YES","NO"))</f>
        <v>NO</v>
      </c>
      <c r="J872" s="3" t="str">
        <f>IF(ISBLANK('Monitor Data'!O872),"",IF('Monitor Data'!O872&gt;Statistics!J$6,"YES","NO"))</f>
        <v>NO</v>
      </c>
      <c r="K872" s="3" t="str">
        <f>IF(ISBLANK('Monitor Data'!P872),"",IF('Monitor Data'!P872&gt;Statistics!K$6,"YES","NO"))</f>
        <v>NO</v>
      </c>
      <c r="L872" s="3" t="str">
        <f>IF(ISBLANK('Monitor Data'!Q872),"",IF('Monitor Data'!Q872&gt;Statistics!L$6,"YES","NO"))</f>
        <v>NO</v>
      </c>
      <c r="M872" s="3" t="str">
        <f>IF(ISBLANK('Monitor Data'!R872),"",IF('Monitor Data'!R872&gt;Statistics!M$6,"YES","NO"))</f>
        <v>NO</v>
      </c>
      <c r="N872" s="3" t="str">
        <f>IF(ISBLANK('Monitor Data'!S872),"",IF('Monitor Data'!S872&gt;Statistics!N$6,"YES","NO"))</f>
        <v>NO</v>
      </c>
    </row>
    <row r="873" spans="1:14" x14ac:dyDescent="0.25">
      <c r="A873" s="8">
        <v>45068</v>
      </c>
      <c r="B873" s="3" t="str">
        <f>IF(ISBLANK('Monitor Data'!B873),"",IF('Monitor Data'!B873&gt;Statistics!B$6,"YES","NO"))</f>
        <v/>
      </c>
      <c r="C873" s="3" t="str">
        <f>IF(ISBLANK('Monitor Data'!D873),"",IF('Monitor Data'!D873&gt;Statistics!C$6,"YES","NO"))</f>
        <v/>
      </c>
      <c r="D873" s="3" t="str">
        <f>IF(ISBLANK('Monitor Data'!E873),"",IF('Monitor Data'!E873&gt;Statistics!D$6,"YES","NO"))</f>
        <v>NO</v>
      </c>
      <c r="E873" s="3" t="str">
        <f>IF(ISBLANK('Monitor Data'!G873),"",IF('Monitor Data'!G873&gt;Statistics!E$6,"YES","NO"))</f>
        <v>NO</v>
      </c>
      <c r="F873" s="3" t="str">
        <f>IF(ISBLANK('Monitor Data'!H873),"",IF('Monitor Data'!H873&gt;Statistics!F$6,"YES","NO"))</f>
        <v/>
      </c>
      <c r="G873" s="3" t="str">
        <f>IF(ISBLANK('Monitor Data'!J873),"",IF('Monitor Data'!J873&gt;Statistics!G$6,"YES","NO"))</f>
        <v/>
      </c>
      <c r="H873" s="3" t="str">
        <f>IF(ISBLANK('Monitor Data'!L873),"",IF('Monitor Data'!L873&gt;Statistics!H$6,"YES","NO"))</f>
        <v/>
      </c>
      <c r="I873" s="3" t="str">
        <f>IF(ISBLANK('Monitor Data'!M873),"",IF('Monitor Data'!M873&gt;Statistics!I$6,"YES","NO"))</f>
        <v>YES</v>
      </c>
      <c r="J873" s="3" t="str">
        <f>IF(ISBLANK('Monitor Data'!O873),"",IF('Monitor Data'!O873&gt;Statistics!J$6,"YES","NO"))</f>
        <v/>
      </c>
      <c r="K873" s="3" t="str">
        <f>IF(ISBLANK('Monitor Data'!P873),"",IF('Monitor Data'!P873&gt;Statistics!K$6,"YES","NO"))</f>
        <v>NO</v>
      </c>
      <c r="L873" s="3" t="str">
        <f>IF(ISBLANK('Monitor Data'!Q873),"",IF('Monitor Data'!Q873&gt;Statistics!L$6,"YES","NO"))</f>
        <v/>
      </c>
      <c r="M873" s="3" t="str">
        <f>IF(ISBLANK('Monitor Data'!R873),"",IF('Monitor Data'!R873&gt;Statistics!M$6,"YES","NO"))</f>
        <v/>
      </c>
      <c r="N873" s="3" t="str">
        <f>IF(ISBLANK('Monitor Data'!S873),"",IF('Monitor Data'!S873&gt;Statistics!N$6,"YES","NO"))</f>
        <v/>
      </c>
    </row>
    <row r="874" spans="1:14" x14ac:dyDescent="0.25">
      <c r="A874" s="8">
        <v>45069</v>
      </c>
      <c r="B874" s="3" t="str">
        <f>IF(ISBLANK('Monitor Data'!B874),"",IF('Monitor Data'!B874&gt;Statistics!B$6,"YES","NO"))</f>
        <v/>
      </c>
      <c r="C874" s="3" t="str">
        <f>IF(ISBLANK('Monitor Data'!D874),"",IF('Monitor Data'!D874&gt;Statistics!C$6,"YES","NO"))</f>
        <v/>
      </c>
      <c r="D874" s="3" t="str">
        <f>IF(ISBLANK('Monitor Data'!E874),"",IF('Monitor Data'!E874&gt;Statistics!D$6,"YES","NO"))</f>
        <v>NO</v>
      </c>
      <c r="E874" s="3" t="str">
        <f>IF(ISBLANK('Monitor Data'!G874),"",IF('Monitor Data'!G874&gt;Statistics!E$6,"YES","NO"))</f>
        <v>NO</v>
      </c>
      <c r="F874" s="3" t="str">
        <f>IF(ISBLANK('Monitor Data'!H874),"",IF('Monitor Data'!H874&gt;Statistics!F$6,"YES","NO"))</f>
        <v/>
      </c>
      <c r="G874" s="3" t="str">
        <f>IF(ISBLANK('Monitor Data'!J874),"",IF('Monitor Data'!J874&gt;Statistics!G$6,"YES","NO"))</f>
        <v/>
      </c>
      <c r="H874" s="3" t="str">
        <f>IF(ISBLANK('Monitor Data'!L874),"",IF('Monitor Data'!L874&gt;Statistics!H$6,"YES","NO"))</f>
        <v/>
      </c>
      <c r="I874" s="3" t="str">
        <f>IF(ISBLANK('Monitor Data'!M874),"",IF('Monitor Data'!M874&gt;Statistics!I$6,"YES","NO"))</f>
        <v>NO</v>
      </c>
      <c r="J874" s="3" t="str">
        <f>IF(ISBLANK('Monitor Data'!O874),"",IF('Monitor Data'!O874&gt;Statistics!J$6,"YES","NO"))</f>
        <v/>
      </c>
      <c r="K874" s="3" t="str">
        <f>IF(ISBLANK('Monitor Data'!P874),"",IF('Monitor Data'!P874&gt;Statistics!K$6,"YES","NO"))</f>
        <v>NO</v>
      </c>
      <c r="L874" s="3" t="str">
        <f>IF(ISBLANK('Monitor Data'!Q874),"",IF('Monitor Data'!Q874&gt;Statistics!L$6,"YES","NO"))</f>
        <v/>
      </c>
      <c r="M874" s="3" t="str">
        <f>IF(ISBLANK('Monitor Data'!R874),"",IF('Monitor Data'!R874&gt;Statistics!M$6,"YES","NO"))</f>
        <v/>
      </c>
      <c r="N874" s="3" t="str">
        <f>IF(ISBLANK('Monitor Data'!S874),"",IF('Monitor Data'!S874&gt;Statistics!N$6,"YES","NO"))</f>
        <v/>
      </c>
    </row>
    <row r="875" spans="1:14" x14ac:dyDescent="0.25">
      <c r="A875" s="8">
        <v>45070</v>
      </c>
      <c r="B875" s="3" t="str">
        <f>IF(ISBLANK('Monitor Data'!B875),"",IF('Monitor Data'!B875&gt;Statistics!B$6,"YES","NO"))</f>
        <v>NO</v>
      </c>
      <c r="C875" s="3" t="str">
        <f>IF(ISBLANK('Monitor Data'!D875),"",IF('Monitor Data'!D875&gt;Statistics!C$6,"YES","NO"))</f>
        <v>NO</v>
      </c>
      <c r="D875" s="3" t="str">
        <f>IF(ISBLANK('Monitor Data'!E875),"",IF('Monitor Data'!E875&gt;Statistics!D$6,"YES","NO"))</f>
        <v>NO</v>
      </c>
      <c r="E875" s="3" t="str">
        <f>IF(ISBLANK('Monitor Data'!G875),"",IF('Monitor Data'!G875&gt;Statistics!E$6,"YES","NO"))</f>
        <v>NO</v>
      </c>
      <c r="F875" s="3" t="str">
        <f>IF(ISBLANK('Monitor Data'!H875),"",IF('Monitor Data'!H875&gt;Statistics!F$6,"YES","NO"))</f>
        <v>NO</v>
      </c>
      <c r="G875" s="3" t="str">
        <f>IF(ISBLANK('Monitor Data'!J875),"",IF('Monitor Data'!J875&gt;Statistics!G$6,"YES","NO"))</f>
        <v>NO</v>
      </c>
      <c r="H875" s="3" t="str">
        <f>IF(ISBLANK('Monitor Data'!L875),"",IF('Monitor Data'!L875&gt;Statistics!H$6,"YES","NO"))</f>
        <v>NO</v>
      </c>
      <c r="I875" s="3" t="str">
        <f>IF(ISBLANK('Monitor Data'!M875),"",IF('Monitor Data'!M875&gt;Statistics!I$6,"YES","NO"))</f>
        <v>YES</v>
      </c>
      <c r="J875" s="3" t="str">
        <f>IF(ISBLANK('Monitor Data'!O875),"",IF('Monitor Data'!O875&gt;Statistics!J$6,"YES","NO"))</f>
        <v>NO</v>
      </c>
      <c r="K875" s="3" t="str">
        <f>IF(ISBLANK('Monitor Data'!P875),"",IF('Monitor Data'!P875&gt;Statistics!K$6,"YES","NO"))</f>
        <v>NO</v>
      </c>
      <c r="L875" s="3" t="str">
        <f>IF(ISBLANK('Monitor Data'!Q875),"",IF('Monitor Data'!Q875&gt;Statistics!L$6,"YES","NO"))</f>
        <v>NO</v>
      </c>
      <c r="M875" s="3" t="str">
        <f>IF(ISBLANK('Monitor Data'!R875),"",IF('Monitor Data'!R875&gt;Statistics!M$6,"YES","NO"))</f>
        <v>NO</v>
      </c>
      <c r="N875" s="3" t="str">
        <f>IF(ISBLANK('Monitor Data'!S875),"",IF('Monitor Data'!S875&gt;Statistics!N$6,"YES","NO"))</f>
        <v>YES</v>
      </c>
    </row>
    <row r="876" spans="1:14" x14ac:dyDescent="0.25">
      <c r="A876" s="8">
        <v>45071</v>
      </c>
      <c r="B876" s="3" t="str">
        <f>IF(ISBLANK('Monitor Data'!B876),"",IF('Monitor Data'!B876&gt;Statistics!B$6,"YES","NO"))</f>
        <v/>
      </c>
      <c r="C876" s="3" t="str">
        <f>IF(ISBLANK('Monitor Data'!D876),"",IF('Monitor Data'!D876&gt;Statistics!C$6,"YES","NO"))</f>
        <v/>
      </c>
      <c r="D876" s="3" t="str">
        <f>IF(ISBLANK('Monitor Data'!E876),"",IF('Monitor Data'!E876&gt;Statistics!D$6,"YES","NO"))</f>
        <v>NO</v>
      </c>
      <c r="E876" s="3" t="str">
        <f>IF(ISBLANK('Monitor Data'!G876),"",IF('Monitor Data'!G876&gt;Statistics!E$6,"YES","NO"))</f>
        <v>NO</v>
      </c>
      <c r="F876" s="3" t="str">
        <f>IF(ISBLANK('Monitor Data'!H876),"",IF('Monitor Data'!H876&gt;Statistics!F$6,"YES","NO"))</f>
        <v/>
      </c>
      <c r="G876" s="3" t="str">
        <f>IF(ISBLANK('Monitor Data'!J876),"",IF('Monitor Data'!J876&gt;Statistics!G$6,"YES","NO"))</f>
        <v/>
      </c>
      <c r="H876" s="3" t="str">
        <f>IF(ISBLANK('Monitor Data'!L876),"",IF('Monitor Data'!L876&gt;Statistics!H$6,"YES","NO"))</f>
        <v/>
      </c>
      <c r="I876" s="3" t="str">
        <f>IF(ISBLANK('Monitor Data'!M876),"",IF('Monitor Data'!M876&gt;Statistics!I$6,"YES","NO"))</f>
        <v>NO</v>
      </c>
      <c r="J876" s="3" t="str">
        <f>IF(ISBLANK('Monitor Data'!O876),"",IF('Monitor Data'!O876&gt;Statistics!J$6,"YES","NO"))</f>
        <v/>
      </c>
      <c r="K876" s="3" t="str">
        <f>IF(ISBLANK('Monitor Data'!P876),"",IF('Monitor Data'!P876&gt;Statistics!K$6,"YES","NO"))</f>
        <v>NO</v>
      </c>
      <c r="L876" s="3" t="str">
        <f>IF(ISBLANK('Monitor Data'!Q876),"",IF('Monitor Data'!Q876&gt;Statistics!L$6,"YES","NO"))</f>
        <v/>
      </c>
      <c r="M876" s="3" t="str">
        <f>IF(ISBLANK('Monitor Data'!R876),"",IF('Monitor Data'!R876&gt;Statistics!M$6,"YES","NO"))</f>
        <v/>
      </c>
      <c r="N876" s="3" t="str">
        <f>IF(ISBLANK('Monitor Data'!S876),"",IF('Monitor Data'!S876&gt;Statistics!N$6,"YES","NO"))</f>
        <v/>
      </c>
    </row>
    <row r="877" spans="1:14" x14ac:dyDescent="0.25">
      <c r="A877" s="8">
        <v>45072</v>
      </c>
      <c r="B877" s="3" t="str">
        <f>IF(ISBLANK('Monitor Data'!B877),"",IF('Monitor Data'!B877&gt;Statistics!B$6,"YES","NO"))</f>
        <v/>
      </c>
      <c r="C877" s="3" t="str">
        <f>IF(ISBLANK('Monitor Data'!D877),"",IF('Monitor Data'!D877&gt;Statistics!C$6,"YES","NO"))</f>
        <v/>
      </c>
      <c r="D877" s="3" t="str">
        <f>IF(ISBLANK('Monitor Data'!E877),"",IF('Monitor Data'!E877&gt;Statistics!D$6,"YES","NO"))</f>
        <v>NO</v>
      </c>
      <c r="E877" s="3" t="str">
        <f>IF(ISBLANK('Monitor Data'!G877),"",IF('Monitor Data'!G877&gt;Statistics!E$6,"YES","NO"))</f>
        <v>NO</v>
      </c>
      <c r="F877" s="3" t="str">
        <f>IF(ISBLANK('Monitor Data'!H877),"",IF('Monitor Data'!H877&gt;Statistics!F$6,"YES","NO"))</f>
        <v/>
      </c>
      <c r="G877" s="3" t="str">
        <f>IF(ISBLANK('Monitor Data'!J877),"",IF('Monitor Data'!J877&gt;Statistics!G$6,"YES","NO"))</f>
        <v/>
      </c>
      <c r="H877" s="3" t="str">
        <f>IF(ISBLANK('Monitor Data'!L877),"",IF('Monitor Data'!L877&gt;Statistics!H$6,"YES","NO"))</f>
        <v/>
      </c>
      <c r="I877" s="3" t="str">
        <f>IF(ISBLANK('Monitor Data'!M877),"",IF('Monitor Data'!M877&gt;Statistics!I$6,"YES","NO"))</f>
        <v>NO</v>
      </c>
      <c r="J877" s="3" t="str">
        <f>IF(ISBLANK('Monitor Data'!O877),"",IF('Monitor Data'!O877&gt;Statistics!J$6,"YES","NO"))</f>
        <v/>
      </c>
      <c r="K877" s="3" t="str">
        <f>IF(ISBLANK('Monitor Data'!P877),"",IF('Monitor Data'!P877&gt;Statistics!K$6,"YES","NO"))</f>
        <v>NO</v>
      </c>
      <c r="L877" s="3" t="str">
        <f>IF(ISBLANK('Monitor Data'!Q877),"",IF('Monitor Data'!Q877&gt;Statistics!L$6,"YES","NO"))</f>
        <v/>
      </c>
      <c r="M877" s="3" t="str">
        <f>IF(ISBLANK('Monitor Data'!R877),"",IF('Monitor Data'!R877&gt;Statistics!M$6,"YES","NO"))</f>
        <v/>
      </c>
      <c r="N877" s="3" t="str">
        <f>IF(ISBLANK('Monitor Data'!S877),"",IF('Monitor Data'!S877&gt;Statistics!N$6,"YES","NO"))</f>
        <v/>
      </c>
    </row>
    <row r="878" spans="1:14" x14ac:dyDescent="0.25">
      <c r="A878" s="8">
        <v>45073</v>
      </c>
      <c r="B878" s="3" t="str">
        <f>IF(ISBLANK('Monitor Data'!B878),"",IF('Monitor Data'!B878&gt;Statistics!B$6,"YES","NO"))</f>
        <v>NO</v>
      </c>
      <c r="C878" s="3" t="str">
        <f>IF(ISBLANK('Monitor Data'!D878),"",IF('Monitor Data'!D878&gt;Statistics!C$6,"YES","NO"))</f>
        <v>NO</v>
      </c>
      <c r="D878" s="3" t="str">
        <f>IF(ISBLANK('Monitor Data'!E878),"",IF('Monitor Data'!E878&gt;Statistics!D$6,"YES","NO"))</f>
        <v>NO</v>
      </c>
      <c r="E878" s="3" t="str">
        <f>IF(ISBLANK('Monitor Data'!G878),"",IF('Monitor Data'!G878&gt;Statistics!E$6,"YES","NO"))</f>
        <v>NO</v>
      </c>
      <c r="F878" s="3" t="str">
        <f>IF(ISBLANK('Monitor Data'!H878),"",IF('Monitor Data'!H878&gt;Statistics!F$6,"YES","NO"))</f>
        <v>NO</v>
      </c>
      <c r="G878" s="3" t="str">
        <f>IF(ISBLANK('Monitor Data'!J878),"",IF('Monitor Data'!J878&gt;Statistics!G$6,"YES","NO"))</f>
        <v>NO</v>
      </c>
      <c r="H878" s="3" t="str">
        <f>IF(ISBLANK('Monitor Data'!L878),"",IF('Monitor Data'!L878&gt;Statistics!H$6,"YES","NO"))</f>
        <v>NO</v>
      </c>
      <c r="I878" s="3" t="str">
        <f>IF(ISBLANK('Monitor Data'!M878),"",IF('Monitor Data'!M878&gt;Statistics!I$6,"YES","NO"))</f>
        <v>NO</v>
      </c>
      <c r="J878" s="3" t="str">
        <f>IF(ISBLANK('Monitor Data'!O878),"",IF('Monitor Data'!O878&gt;Statistics!J$6,"YES","NO"))</f>
        <v>NO</v>
      </c>
      <c r="K878" s="3" t="str">
        <f>IF(ISBLANK('Monitor Data'!P878),"",IF('Monitor Data'!P878&gt;Statistics!K$6,"YES","NO"))</f>
        <v>NO</v>
      </c>
      <c r="L878" s="3" t="str">
        <f>IF(ISBLANK('Monitor Data'!Q878),"",IF('Monitor Data'!Q878&gt;Statistics!L$6,"YES","NO"))</f>
        <v>NO</v>
      </c>
      <c r="M878" s="3" t="str">
        <f>IF(ISBLANK('Monitor Data'!R878),"",IF('Monitor Data'!R878&gt;Statistics!M$6,"YES","NO"))</f>
        <v>NO</v>
      </c>
      <c r="N878" s="3" t="str">
        <f>IF(ISBLANK('Monitor Data'!S878),"",IF('Monitor Data'!S878&gt;Statistics!N$6,"YES","NO"))</f>
        <v/>
      </c>
    </row>
    <row r="879" spans="1:14" x14ac:dyDescent="0.25">
      <c r="A879" s="8">
        <v>45074</v>
      </c>
      <c r="B879" s="3" t="str">
        <f>IF(ISBLANK('Monitor Data'!B879),"",IF('Monitor Data'!B879&gt;Statistics!B$6,"YES","NO"))</f>
        <v/>
      </c>
      <c r="C879" s="3" t="str">
        <f>IF(ISBLANK('Monitor Data'!D879),"",IF('Monitor Data'!D879&gt;Statistics!C$6,"YES","NO"))</f>
        <v/>
      </c>
      <c r="D879" s="3" t="str">
        <f>IF(ISBLANK('Monitor Data'!E879),"",IF('Monitor Data'!E879&gt;Statistics!D$6,"YES","NO"))</f>
        <v>NO</v>
      </c>
      <c r="E879" s="3" t="str">
        <f>IF(ISBLANK('Monitor Data'!G879),"",IF('Monitor Data'!G879&gt;Statistics!E$6,"YES","NO"))</f>
        <v>NO</v>
      </c>
      <c r="F879" s="3" t="str">
        <f>IF(ISBLANK('Monitor Data'!H879),"",IF('Monitor Data'!H879&gt;Statistics!F$6,"YES","NO"))</f>
        <v/>
      </c>
      <c r="G879" s="3" t="str">
        <f>IF(ISBLANK('Monitor Data'!J879),"",IF('Monitor Data'!J879&gt;Statistics!G$6,"YES","NO"))</f>
        <v/>
      </c>
      <c r="H879" s="3" t="str">
        <f>IF(ISBLANK('Monitor Data'!L879),"",IF('Monitor Data'!L879&gt;Statistics!H$6,"YES","NO"))</f>
        <v/>
      </c>
      <c r="I879" s="3" t="str">
        <f>IF(ISBLANK('Monitor Data'!M879),"",IF('Monitor Data'!M879&gt;Statistics!I$6,"YES","NO"))</f>
        <v>NO</v>
      </c>
      <c r="J879" s="3" t="str">
        <f>IF(ISBLANK('Monitor Data'!O879),"",IF('Monitor Data'!O879&gt;Statistics!J$6,"YES","NO"))</f>
        <v/>
      </c>
      <c r="K879" s="3" t="str">
        <f>IF(ISBLANK('Monitor Data'!P879),"",IF('Monitor Data'!P879&gt;Statistics!K$6,"YES","NO"))</f>
        <v>NO</v>
      </c>
      <c r="L879" s="3" t="str">
        <f>IF(ISBLANK('Monitor Data'!Q879),"",IF('Monitor Data'!Q879&gt;Statistics!L$6,"YES","NO"))</f>
        <v/>
      </c>
      <c r="M879" s="3" t="str">
        <f>IF(ISBLANK('Monitor Data'!R879),"",IF('Monitor Data'!R879&gt;Statistics!M$6,"YES","NO"))</f>
        <v/>
      </c>
      <c r="N879" s="3" t="str">
        <f>IF(ISBLANK('Monitor Data'!S879),"",IF('Monitor Data'!S879&gt;Statistics!N$6,"YES","NO"))</f>
        <v/>
      </c>
    </row>
    <row r="880" spans="1:14" x14ac:dyDescent="0.25">
      <c r="A880" s="8">
        <v>45075</v>
      </c>
      <c r="B880" s="3" t="str">
        <f>IF(ISBLANK('Monitor Data'!B880),"",IF('Monitor Data'!B880&gt;Statistics!B$6,"YES","NO"))</f>
        <v/>
      </c>
      <c r="C880" s="3" t="str">
        <f>IF(ISBLANK('Monitor Data'!D880),"",IF('Monitor Data'!D880&gt;Statistics!C$6,"YES","NO"))</f>
        <v/>
      </c>
      <c r="D880" s="3" t="str">
        <f>IF(ISBLANK('Monitor Data'!E880),"",IF('Monitor Data'!E880&gt;Statistics!D$6,"YES","NO"))</f>
        <v>NO</v>
      </c>
      <c r="E880" s="3" t="str">
        <f>IF(ISBLANK('Monitor Data'!G880),"",IF('Monitor Data'!G880&gt;Statistics!E$6,"YES","NO"))</f>
        <v>NO</v>
      </c>
      <c r="F880" s="3" t="str">
        <f>IF(ISBLANK('Monitor Data'!H880),"",IF('Monitor Data'!H880&gt;Statistics!F$6,"YES","NO"))</f>
        <v/>
      </c>
      <c r="G880" s="3" t="str">
        <f>IF(ISBLANK('Monitor Data'!J880),"",IF('Monitor Data'!J880&gt;Statistics!G$6,"YES","NO"))</f>
        <v/>
      </c>
      <c r="H880" s="3" t="str">
        <f>IF(ISBLANK('Monitor Data'!L880),"",IF('Monitor Data'!L880&gt;Statistics!H$6,"YES","NO"))</f>
        <v/>
      </c>
      <c r="I880" s="3" t="str">
        <f>IF(ISBLANK('Monitor Data'!M880),"",IF('Monitor Data'!M880&gt;Statistics!I$6,"YES","NO"))</f>
        <v>NO</v>
      </c>
      <c r="J880" s="3" t="str">
        <f>IF(ISBLANK('Monitor Data'!O880),"",IF('Monitor Data'!O880&gt;Statistics!J$6,"YES","NO"))</f>
        <v/>
      </c>
      <c r="K880" s="3" t="str">
        <f>IF(ISBLANK('Monitor Data'!P880),"",IF('Monitor Data'!P880&gt;Statistics!K$6,"YES","NO"))</f>
        <v>NO</v>
      </c>
      <c r="L880" s="3" t="str">
        <f>IF(ISBLANK('Monitor Data'!Q880),"",IF('Monitor Data'!Q880&gt;Statistics!L$6,"YES","NO"))</f>
        <v/>
      </c>
      <c r="M880" s="3" t="str">
        <f>IF(ISBLANK('Monitor Data'!R880),"",IF('Monitor Data'!R880&gt;Statistics!M$6,"YES","NO"))</f>
        <v/>
      </c>
      <c r="N880" s="3" t="str">
        <f>IF(ISBLANK('Monitor Data'!S880),"",IF('Monitor Data'!S880&gt;Statistics!N$6,"YES","NO"))</f>
        <v/>
      </c>
    </row>
    <row r="881" spans="1:14" x14ac:dyDescent="0.25">
      <c r="A881" s="8">
        <v>45076</v>
      </c>
      <c r="B881" s="3" t="str">
        <f>IF(ISBLANK('Monitor Data'!B881),"",IF('Monitor Data'!B881&gt;Statistics!B$6,"YES","NO"))</f>
        <v>NO</v>
      </c>
      <c r="C881" s="3" t="str">
        <f>IF(ISBLANK('Monitor Data'!D881),"",IF('Monitor Data'!D881&gt;Statistics!C$6,"YES","NO"))</f>
        <v>NO</v>
      </c>
      <c r="D881" s="3" t="str">
        <f>IF(ISBLANK('Monitor Data'!E881),"",IF('Monitor Data'!E881&gt;Statistics!D$6,"YES","NO"))</f>
        <v>NO</v>
      </c>
      <c r="E881" s="3" t="str">
        <f>IF(ISBLANK('Monitor Data'!G881),"",IF('Monitor Data'!G881&gt;Statistics!E$6,"YES","NO"))</f>
        <v>NO</v>
      </c>
      <c r="F881" s="3" t="str">
        <f>IF(ISBLANK('Monitor Data'!H881),"",IF('Monitor Data'!H881&gt;Statistics!F$6,"YES","NO"))</f>
        <v>NO</v>
      </c>
      <c r="G881" s="3" t="str">
        <f>IF(ISBLANK('Monitor Data'!J881),"",IF('Monitor Data'!J881&gt;Statistics!G$6,"YES","NO"))</f>
        <v>NO</v>
      </c>
      <c r="H881" s="3" t="str">
        <f>IF(ISBLANK('Monitor Data'!L881),"",IF('Monitor Data'!L881&gt;Statistics!H$6,"YES","NO"))</f>
        <v>NO</v>
      </c>
      <c r="I881" s="3" t="str">
        <f>IF(ISBLANK('Monitor Data'!M881),"",IF('Monitor Data'!M881&gt;Statistics!I$6,"YES","NO"))</f>
        <v>NO</v>
      </c>
      <c r="J881" s="3" t="str">
        <f>IF(ISBLANK('Monitor Data'!O881),"",IF('Monitor Data'!O881&gt;Statistics!J$6,"YES","NO"))</f>
        <v>NO</v>
      </c>
      <c r="K881" s="3" t="str">
        <f>IF(ISBLANK('Monitor Data'!P881),"",IF('Monitor Data'!P881&gt;Statistics!K$6,"YES","NO"))</f>
        <v>NO</v>
      </c>
      <c r="L881" s="3" t="str">
        <f>IF(ISBLANK('Monitor Data'!Q881),"",IF('Monitor Data'!Q881&gt;Statistics!L$6,"YES","NO"))</f>
        <v>NO</v>
      </c>
      <c r="M881" s="3" t="str">
        <f>IF(ISBLANK('Monitor Data'!R881),"",IF('Monitor Data'!R881&gt;Statistics!M$6,"YES","NO"))</f>
        <v>NO</v>
      </c>
      <c r="N881" s="3" t="str">
        <f>IF(ISBLANK('Monitor Data'!S881),"",IF('Monitor Data'!S881&gt;Statistics!N$6,"YES","NO"))</f>
        <v>NO</v>
      </c>
    </row>
    <row r="882" spans="1:14" x14ac:dyDescent="0.25">
      <c r="A882" s="8">
        <v>45077</v>
      </c>
      <c r="B882" s="3" t="str">
        <f>IF(ISBLANK('Monitor Data'!B882),"",IF('Monitor Data'!B882&gt;Statistics!B$6,"YES","NO"))</f>
        <v/>
      </c>
      <c r="C882" s="3" t="str">
        <f>IF(ISBLANK('Monitor Data'!D882),"",IF('Monitor Data'!D882&gt;Statistics!C$6,"YES","NO"))</f>
        <v/>
      </c>
      <c r="D882" s="3" t="str">
        <f>IF(ISBLANK('Monitor Data'!E882),"",IF('Monitor Data'!E882&gt;Statistics!D$6,"YES","NO"))</f>
        <v>YES</v>
      </c>
      <c r="E882" s="3" t="str">
        <f>IF(ISBLANK('Monitor Data'!G882),"",IF('Monitor Data'!G882&gt;Statistics!E$6,"YES","NO"))</f>
        <v>NO</v>
      </c>
      <c r="F882" s="3" t="str">
        <f>IF(ISBLANK('Monitor Data'!H882),"",IF('Monitor Data'!H882&gt;Statistics!F$6,"YES","NO"))</f>
        <v/>
      </c>
      <c r="G882" s="3" t="str">
        <f>IF(ISBLANK('Monitor Data'!J882),"",IF('Monitor Data'!J882&gt;Statistics!G$6,"YES","NO"))</f>
        <v/>
      </c>
      <c r="H882" s="3" t="str">
        <f>IF(ISBLANK('Monitor Data'!L882),"",IF('Monitor Data'!L882&gt;Statistics!H$6,"YES","NO"))</f>
        <v/>
      </c>
      <c r="I882" s="3" t="str">
        <f>IF(ISBLANK('Monitor Data'!M882),"",IF('Monitor Data'!M882&gt;Statistics!I$6,"YES","NO"))</f>
        <v>NO</v>
      </c>
      <c r="J882" s="3" t="str">
        <f>IF(ISBLANK('Monitor Data'!O882),"",IF('Monitor Data'!O882&gt;Statistics!J$6,"YES","NO"))</f>
        <v/>
      </c>
      <c r="K882" s="3" t="str">
        <f>IF(ISBLANK('Monitor Data'!P882),"",IF('Monitor Data'!P882&gt;Statistics!K$6,"YES","NO"))</f>
        <v>NO</v>
      </c>
      <c r="L882" s="3" t="str">
        <f>IF(ISBLANK('Monitor Data'!Q882),"",IF('Monitor Data'!Q882&gt;Statistics!L$6,"YES","NO"))</f>
        <v/>
      </c>
      <c r="M882" s="3" t="str">
        <f>IF(ISBLANK('Monitor Data'!R882),"",IF('Monitor Data'!R882&gt;Statistics!M$6,"YES","NO"))</f>
        <v/>
      </c>
      <c r="N882" s="3" t="str">
        <f>IF(ISBLANK('Monitor Data'!S882),"",IF('Monitor Data'!S882&gt;Statistics!N$6,"YES","NO"))</f>
        <v/>
      </c>
    </row>
    <row r="883" spans="1:14" x14ac:dyDescent="0.25">
      <c r="A883" s="8">
        <v>45078</v>
      </c>
      <c r="B883" s="3" t="str">
        <f>IF(ISBLANK('Monitor Data'!B883),"",IF('Monitor Data'!B883&gt;Statistics!B$6,"YES","NO"))</f>
        <v/>
      </c>
      <c r="C883" s="3" t="str">
        <f>IF(ISBLANK('Monitor Data'!D883),"",IF('Monitor Data'!D883&gt;Statistics!C$6,"YES","NO"))</f>
        <v/>
      </c>
      <c r="D883" s="3" t="str">
        <f>IF(ISBLANK('Monitor Data'!E883),"",IF('Monitor Data'!E883&gt;Statistics!D$6,"YES","NO"))</f>
        <v>NO</v>
      </c>
      <c r="E883" s="3" t="str">
        <f>IF(ISBLANK('Monitor Data'!G883),"",IF('Monitor Data'!G883&gt;Statistics!E$6,"YES","NO"))</f>
        <v>NO</v>
      </c>
      <c r="F883" s="3" t="str">
        <f>IF(ISBLANK('Monitor Data'!H883),"",IF('Monitor Data'!H883&gt;Statistics!F$6,"YES","NO"))</f>
        <v/>
      </c>
      <c r="G883" s="3" t="str">
        <f>IF(ISBLANK('Monitor Data'!J883),"",IF('Monitor Data'!J883&gt;Statistics!G$6,"YES","NO"))</f>
        <v/>
      </c>
      <c r="H883" s="3" t="str">
        <f>IF(ISBLANK('Monitor Data'!L883),"",IF('Monitor Data'!L883&gt;Statistics!H$6,"YES","NO"))</f>
        <v/>
      </c>
      <c r="I883" s="3" t="str">
        <f>IF(ISBLANK('Monitor Data'!M883),"",IF('Monitor Data'!M883&gt;Statistics!I$6,"YES","NO"))</f>
        <v>NO</v>
      </c>
      <c r="J883" s="3" t="str">
        <f>IF(ISBLANK('Monitor Data'!O883),"",IF('Monitor Data'!O883&gt;Statistics!J$6,"YES","NO"))</f>
        <v/>
      </c>
      <c r="K883" s="3" t="str">
        <f>IF(ISBLANK('Monitor Data'!P883),"",IF('Monitor Data'!P883&gt;Statistics!K$6,"YES","NO"))</f>
        <v>NO</v>
      </c>
      <c r="L883" s="3" t="str">
        <f>IF(ISBLANK('Monitor Data'!Q883),"",IF('Monitor Data'!Q883&gt;Statistics!L$6,"YES","NO"))</f>
        <v/>
      </c>
      <c r="M883" s="3" t="str">
        <f>IF(ISBLANK('Monitor Data'!R883),"",IF('Monitor Data'!R883&gt;Statistics!M$6,"YES","NO"))</f>
        <v/>
      </c>
      <c r="N883" s="3" t="str">
        <f>IF(ISBLANK('Monitor Data'!S883),"",IF('Monitor Data'!S883&gt;Statistics!N$6,"YES","NO"))</f>
        <v/>
      </c>
    </row>
    <row r="884" spans="1:14" x14ac:dyDescent="0.25">
      <c r="A884" s="8">
        <v>45079</v>
      </c>
      <c r="B884" s="3" t="str">
        <f>IF(ISBLANK('Monitor Data'!B884),"",IF('Monitor Data'!B884&gt;Statistics!B$6,"YES","NO"))</f>
        <v>NO</v>
      </c>
      <c r="C884" s="3" t="str">
        <f>IF(ISBLANK('Monitor Data'!D884),"",IF('Monitor Data'!D884&gt;Statistics!C$6,"YES","NO"))</f>
        <v>NO</v>
      </c>
      <c r="D884" s="3" t="str">
        <f>IF(ISBLANK('Monitor Data'!E884),"",IF('Monitor Data'!E884&gt;Statistics!D$6,"YES","NO"))</f>
        <v>NO</v>
      </c>
      <c r="E884" s="3" t="str">
        <f>IF(ISBLANK('Monitor Data'!G884),"",IF('Monitor Data'!G884&gt;Statistics!E$6,"YES","NO"))</f>
        <v>NO</v>
      </c>
      <c r="F884" s="3" t="str">
        <f>IF(ISBLANK('Monitor Data'!H884),"",IF('Monitor Data'!H884&gt;Statistics!F$6,"YES","NO"))</f>
        <v>NO</v>
      </c>
      <c r="G884" s="3" t="str">
        <f>IF(ISBLANK('Monitor Data'!J884),"",IF('Monitor Data'!J884&gt;Statistics!G$6,"YES","NO"))</f>
        <v>NO</v>
      </c>
      <c r="H884" s="3" t="str">
        <f>IF(ISBLANK('Monitor Data'!L884),"",IF('Monitor Data'!L884&gt;Statistics!H$6,"YES","NO"))</f>
        <v>NO</v>
      </c>
      <c r="I884" s="3" t="str">
        <f>IF(ISBLANK('Monitor Data'!M884),"",IF('Monitor Data'!M884&gt;Statistics!I$6,"YES","NO"))</f>
        <v>NO</v>
      </c>
      <c r="J884" s="3" t="str">
        <f>IF(ISBLANK('Monitor Data'!O884),"",IF('Monitor Data'!O884&gt;Statistics!J$6,"YES","NO"))</f>
        <v>NO</v>
      </c>
      <c r="K884" s="3" t="str">
        <f>IF(ISBLANK('Monitor Data'!P884),"",IF('Monitor Data'!P884&gt;Statistics!K$6,"YES","NO"))</f>
        <v>NO</v>
      </c>
      <c r="L884" s="3" t="str">
        <f>IF(ISBLANK('Monitor Data'!Q884),"",IF('Monitor Data'!Q884&gt;Statistics!L$6,"YES","NO"))</f>
        <v>NO</v>
      </c>
      <c r="M884" s="3" t="str">
        <f>IF(ISBLANK('Monitor Data'!R884),"",IF('Monitor Data'!R884&gt;Statistics!M$6,"YES","NO"))</f>
        <v>NO</v>
      </c>
      <c r="N884" s="3" t="str">
        <f>IF(ISBLANK('Monitor Data'!S884),"",IF('Monitor Data'!S884&gt;Statistics!N$6,"YES","NO"))</f>
        <v>NO</v>
      </c>
    </row>
    <row r="885" spans="1:14" x14ac:dyDescent="0.25">
      <c r="A885" s="8">
        <v>45080</v>
      </c>
      <c r="B885" s="3" t="str">
        <f>IF(ISBLANK('Monitor Data'!B885),"",IF('Monitor Data'!B885&gt;Statistics!B$6,"YES","NO"))</f>
        <v/>
      </c>
      <c r="C885" s="3" t="str">
        <f>IF(ISBLANK('Monitor Data'!D885),"",IF('Monitor Data'!D885&gt;Statistics!C$6,"YES","NO"))</f>
        <v/>
      </c>
      <c r="D885" s="3" t="str">
        <f>IF(ISBLANK('Monitor Data'!E885),"",IF('Monitor Data'!E885&gt;Statistics!D$6,"YES","NO"))</f>
        <v>NO</v>
      </c>
      <c r="E885" s="3" t="str">
        <f>IF(ISBLANK('Monitor Data'!G885),"",IF('Monitor Data'!G885&gt;Statistics!E$6,"YES","NO"))</f>
        <v>NO</v>
      </c>
      <c r="F885" s="3" t="str">
        <f>IF(ISBLANK('Monitor Data'!H885),"",IF('Monitor Data'!H885&gt;Statistics!F$6,"YES","NO"))</f>
        <v/>
      </c>
      <c r="G885" s="3" t="str">
        <f>IF(ISBLANK('Monitor Data'!J885),"",IF('Monitor Data'!J885&gt;Statistics!G$6,"YES","NO"))</f>
        <v/>
      </c>
      <c r="H885" s="3" t="str">
        <f>IF(ISBLANK('Monitor Data'!L885),"",IF('Monitor Data'!L885&gt;Statistics!H$6,"YES","NO"))</f>
        <v/>
      </c>
      <c r="I885" s="3" t="str">
        <f>IF(ISBLANK('Monitor Data'!M885),"",IF('Monitor Data'!M885&gt;Statistics!I$6,"YES","NO"))</f>
        <v>NO</v>
      </c>
      <c r="J885" s="3" t="str">
        <f>IF(ISBLANK('Monitor Data'!O885),"",IF('Monitor Data'!O885&gt;Statistics!J$6,"YES","NO"))</f>
        <v/>
      </c>
      <c r="K885" s="3" t="str">
        <f>IF(ISBLANK('Monitor Data'!P885),"",IF('Monitor Data'!P885&gt;Statistics!K$6,"YES","NO"))</f>
        <v>NO</v>
      </c>
      <c r="L885" s="3" t="str">
        <f>IF(ISBLANK('Monitor Data'!Q885),"",IF('Monitor Data'!Q885&gt;Statistics!L$6,"YES","NO"))</f>
        <v/>
      </c>
      <c r="M885" s="3" t="str">
        <f>IF(ISBLANK('Monitor Data'!R885),"",IF('Monitor Data'!R885&gt;Statistics!M$6,"YES","NO"))</f>
        <v/>
      </c>
      <c r="N885" s="3" t="str">
        <f>IF(ISBLANK('Monitor Data'!S885),"",IF('Monitor Data'!S885&gt;Statistics!N$6,"YES","NO"))</f>
        <v/>
      </c>
    </row>
    <row r="886" spans="1:14" x14ac:dyDescent="0.25">
      <c r="A886" s="8">
        <v>45081</v>
      </c>
      <c r="B886" s="3" t="str">
        <f>IF(ISBLANK('Monitor Data'!B886),"",IF('Monitor Data'!B886&gt;Statistics!B$6,"YES","NO"))</f>
        <v/>
      </c>
      <c r="C886" s="3" t="str">
        <f>IF(ISBLANK('Monitor Data'!D886),"",IF('Monitor Data'!D886&gt;Statistics!C$6,"YES","NO"))</f>
        <v/>
      </c>
      <c r="D886" s="3" t="str">
        <f>IF(ISBLANK('Monitor Data'!E886),"",IF('Monitor Data'!E886&gt;Statistics!D$6,"YES","NO"))</f>
        <v>YES</v>
      </c>
      <c r="E886" s="3" t="str">
        <f>IF(ISBLANK('Monitor Data'!G886),"",IF('Monitor Data'!G886&gt;Statistics!E$6,"YES","NO"))</f>
        <v>YES</v>
      </c>
      <c r="F886" s="3" t="str">
        <f>IF(ISBLANK('Monitor Data'!H886),"",IF('Monitor Data'!H886&gt;Statistics!F$6,"YES","NO"))</f>
        <v/>
      </c>
      <c r="G886" s="3" t="str">
        <f>IF(ISBLANK('Monitor Data'!J886),"",IF('Monitor Data'!J886&gt;Statistics!G$6,"YES","NO"))</f>
        <v/>
      </c>
      <c r="H886" s="3" t="str">
        <f>IF(ISBLANK('Monitor Data'!L886),"",IF('Monitor Data'!L886&gt;Statistics!H$6,"YES","NO"))</f>
        <v/>
      </c>
      <c r="I886" s="3" t="str">
        <f>IF(ISBLANK('Monitor Data'!M886),"",IF('Monitor Data'!M886&gt;Statistics!I$6,"YES","NO"))</f>
        <v>NO</v>
      </c>
      <c r="J886" s="3" t="str">
        <f>IF(ISBLANK('Monitor Data'!O886),"",IF('Monitor Data'!O886&gt;Statistics!J$6,"YES","NO"))</f>
        <v/>
      </c>
      <c r="K886" s="3" t="str">
        <f>IF(ISBLANK('Monitor Data'!P886),"",IF('Monitor Data'!P886&gt;Statistics!K$6,"YES","NO"))</f>
        <v>YES</v>
      </c>
      <c r="L886" s="3" t="str">
        <f>IF(ISBLANK('Monitor Data'!Q886),"",IF('Monitor Data'!Q886&gt;Statistics!L$6,"YES","NO"))</f>
        <v/>
      </c>
      <c r="M886" s="3" t="str">
        <f>IF(ISBLANK('Monitor Data'!R886),"",IF('Monitor Data'!R886&gt;Statistics!M$6,"YES","NO"))</f>
        <v/>
      </c>
      <c r="N886" s="3" t="str">
        <f>IF(ISBLANK('Monitor Data'!S886),"",IF('Monitor Data'!S886&gt;Statistics!N$6,"YES","NO"))</f>
        <v/>
      </c>
    </row>
    <row r="887" spans="1:14" x14ac:dyDescent="0.25">
      <c r="A887" s="8">
        <v>45082</v>
      </c>
      <c r="B887" s="3" t="str">
        <f>IF(ISBLANK('Monitor Data'!B887),"",IF('Monitor Data'!B887&gt;Statistics!B$6,"YES","NO"))</f>
        <v>YES</v>
      </c>
      <c r="C887" s="3" t="str">
        <f>IF(ISBLANK('Monitor Data'!D887),"",IF('Monitor Data'!D887&gt;Statistics!C$6,"YES","NO"))</f>
        <v>NO</v>
      </c>
      <c r="D887" s="3" t="str">
        <f>IF(ISBLANK('Monitor Data'!E887),"",IF('Monitor Data'!E887&gt;Statistics!D$6,"YES","NO"))</f>
        <v>YES</v>
      </c>
      <c r="E887" s="3" t="str">
        <f>IF(ISBLANK('Monitor Data'!G887),"",IF('Monitor Data'!G887&gt;Statistics!E$6,"YES","NO"))</f>
        <v>YES</v>
      </c>
      <c r="F887" s="3" t="str">
        <f>IF(ISBLANK('Monitor Data'!H887),"",IF('Monitor Data'!H887&gt;Statistics!F$6,"YES","NO"))</f>
        <v>NO</v>
      </c>
      <c r="G887" s="3" t="str">
        <f>IF(ISBLANK('Monitor Data'!J887),"",IF('Monitor Data'!J887&gt;Statistics!G$6,"YES","NO"))</f>
        <v>NO</v>
      </c>
      <c r="H887" s="3" t="str">
        <f>IF(ISBLANK('Monitor Data'!L887),"",IF('Monitor Data'!L887&gt;Statistics!H$6,"YES","NO"))</f>
        <v>YES</v>
      </c>
      <c r="I887" s="3" t="str">
        <f>IF(ISBLANK('Monitor Data'!M887),"",IF('Monitor Data'!M887&gt;Statistics!I$6,"YES","NO"))</f>
        <v>YES</v>
      </c>
      <c r="J887" s="3" t="str">
        <f>IF(ISBLANK('Monitor Data'!O887),"",IF('Monitor Data'!O887&gt;Statistics!J$6,"YES","NO"))</f>
        <v>NO</v>
      </c>
      <c r="K887" s="3" t="str">
        <f>IF(ISBLANK('Monitor Data'!P887),"",IF('Monitor Data'!P887&gt;Statistics!K$6,"YES","NO"))</f>
        <v>NO</v>
      </c>
      <c r="L887" s="3" t="str">
        <f>IF(ISBLANK('Monitor Data'!Q887),"",IF('Monitor Data'!Q887&gt;Statistics!L$6,"YES","NO"))</f>
        <v>NO</v>
      </c>
      <c r="M887" s="3" t="str">
        <f>IF(ISBLANK('Monitor Data'!R887),"",IF('Monitor Data'!R887&gt;Statistics!M$6,"YES","NO"))</f>
        <v>YES</v>
      </c>
      <c r="N887" s="3" t="str">
        <f>IF(ISBLANK('Monitor Data'!S887),"",IF('Monitor Data'!S887&gt;Statistics!N$6,"YES","NO"))</f>
        <v>NO</v>
      </c>
    </row>
    <row r="888" spans="1:14" x14ac:dyDescent="0.25">
      <c r="A888" s="8">
        <v>45083</v>
      </c>
      <c r="B888" s="3" t="str">
        <f>IF(ISBLANK('Monitor Data'!B888),"",IF('Monitor Data'!B888&gt;Statistics!B$6,"YES","NO"))</f>
        <v/>
      </c>
      <c r="C888" s="3" t="str">
        <f>IF(ISBLANK('Monitor Data'!D888),"",IF('Monitor Data'!D888&gt;Statistics!C$6,"YES","NO"))</f>
        <v/>
      </c>
      <c r="D888" s="3" t="str">
        <f>IF(ISBLANK('Monitor Data'!E888),"",IF('Monitor Data'!E888&gt;Statistics!D$6,"YES","NO"))</f>
        <v>YES</v>
      </c>
      <c r="E888" s="3" t="str">
        <f>IF(ISBLANK('Monitor Data'!G888),"",IF('Monitor Data'!G888&gt;Statistics!E$6,"YES","NO"))</f>
        <v>YES</v>
      </c>
      <c r="F888" s="3" t="str">
        <f>IF(ISBLANK('Monitor Data'!H888),"",IF('Monitor Data'!H888&gt;Statistics!F$6,"YES","NO"))</f>
        <v/>
      </c>
      <c r="G888" s="3" t="str">
        <f>IF(ISBLANK('Monitor Data'!J888),"",IF('Monitor Data'!J888&gt;Statistics!G$6,"YES","NO"))</f>
        <v/>
      </c>
      <c r="H888" s="3" t="str">
        <f>IF(ISBLANK('Monitor Data'!L888),"",IF('Monitor Data'!L888&gt;Statistics!H$6,"YES","NO"))</f>
        <v/>
      </c>
      <c r="I888" s="3" t="str">
        <f>IF(ISBLANK('Monitor Data'!M888),"",IF('Monitor Data'!M888&gt;Statistics!I$6,"YES","NO"))</f>
        <v>YES</v>
      </c>
      <c r="J888" s="3" t="str">
        <f>IF(ISBLANK('Monitor Data'!O888),"",IF('Monitor Data'!O888&gt;Statistics!J$6,"YES","NO"))</f>
        <v/>
      </c>
      <c r="K888" s="3" t="str">
        <f>IF(ISBLANK('Monitor Data'!P888),"",IF('Monitor Data'!P888&gt;Statistics!K$6,"YES","NO"))</f>
        <v>NO</v>
      </c>
      <c r="L888" s="3" t="str">
        <f>IF(ISBLANK('Monitor Data'!Q888),"",IF('Monitor Data'!Q888&gt;Statistics!L$6,"YES","NO"))</f>
        <v/>
      </c>
      <c r="M888" s="3" t="str">
        <f>IF(ISBLANK('Monitor Data'!R888),"",IF('Monitor Data'!R888&gt;Statistics!M$6,"YES","NO"))</f>
        <v/>
      </c>
      <c r="N888" s="3" t="str">
        <f>IF(ISBLANK('Monitor Data'!S888),"",IF('Monitor Data'!S888&gt;Statistics!N$6,"YES","NO"))</f>
        <v/>
      </c>
    </row>
    <row r="889" spans="1:14" x14ac:dyDescent="0.25">
      <c r="A889" s="8">
        <v>45084</v>
      </c>
      <c r="B889" s="3" t="str">
        <f>IF(ISBLANK('Monitor Data'!B889),"",IF('Monitor Data'!B889&gt;Statistics!B$6,"YES","NO"))</f>
        <v/>
      </c>
      <c r="C889" s="3" t="str">
        <f>IF(ISBLANK('Monitor Data'!D889),"",IF('Monitor Data'!D889&gt;Statistics!C$6,"YES","NO"))</f>
        <v/>
      </c>
      <c r="D889" s="3" t="str">
        <f>IF(ISBLANK('Monitor Data'!E889),"",IF('Monitor Data'!E889&gt;Statistics!D$6,"YES","NO"))</f>
        <v>NO</v>
      </c>
      <c r="E889" s="3" t="str">
        <f>IF(ISBLANK('Monitor Data'!G889),"",IF('Monitor Data'!G889&gt;Statistics!E$6,"YES","NO"))</f>
        <v>NO</v>
      </c>
      <c r="F889" s="3" t="str">
        <f>IF(ISBLANK('Monitor Data'!H889),"",IF('Monitor Data'!H889&gt;Statistics!F$6,"YES","NO"))</f>
        <v/>
      </c>
      <c r="G889" s="3" t="str">
        <f>IF(ISBLANK('Monitor Data'!J889),"",IF('Monitor Data'!J889&gt;Statistics!G$6,"YES","NO"))</f>
        <v/>
      </c>
      <c r="H889" s="3" t="str">
        <f>IF(ISBLANK('Monitor Data'!L889),"",IF('Monitor Data'!L889&gt;Statistics!H$6,"YES","NO"))</f>
        <v/>
      </c>
      <c r="I889" s="3" t="str">
        <f>IF(ISBLANK('Monitor Data'!M889),"",IF('Monitor Data'!M889&gt;Statistics!I$6,"YES","NO"))</f>
        <v>YES</v>
      </c>
      <c r="J889" s="3" t="str">
        <f>IF(ISBLANK('Monitor Data'!O889),"",IF('Monitor Data'!O889&gt;Statistics!J$6,"YES","NO"))</f>
        <v/>
      </c>
      <c r="K889" s="3" t="str">
        <f>IF(ISBLANK('Monitor Data'!P889),"",IF('Monitor Data'!P889&gt;Statistics!K$6,"YES","NO"))</f>
        <v>NO</v>
      </c>
      <c r="L889" s="3" t="str">
        <f>IF(ISBLANK('Monitor Data'!Q889),"",IF('Monitor Data'!Q889&gt;Statistics!L$6,"YES","NO"))</f>
        <v/>
      </c>
      <c r="M889" s="3" t="str">
        <f>IF(ISBLANK('Monitor Data'!R889),"",IF('Monitor Data'!R889&gt;Statistics!M$6,"YES","NO"))</f>
        <v/>
      </c>
      <c r="N889" s="3" t="str">
        <f>IF(ISBLANK('Monitor Data'!S889),"",IF('Monitor Data'!S889&gt;Statistics!N$6,"YES","NO"))</f>
        <v/>
      </c>
    </row>
    <row r="890" spans="1:14" x14ac:dyDescent="0.25">
      <c r="A890" s="8">
        <v>45085</v>
      </c>
      <c r="B890" s="3" t="str">
        <f>IF(ISBLANK('Monitor Data'!B890),"",IF('Monitor Data'!B890&gt;Statistics!B$6,"YES","NO"))</f>
        <v>NO</v>
      </c>
      <c r="C890" s="3" t="str">
        <f>IF(ISBLANK('Monitor Data'!D890),"",IF('Monitor Data'!D890&gt;Statistics!C$6,"YES","NO"))</f>
        <v>NO</v>
      </c>
      <c r="D890" s="3" t="str">
        <f>IF(ISBLANK('Monitor Data'!E890),"",IF('Monitor Data'!E890&gt;Statistics!D$6,"YES","NO"))</f>
        <v>NO</v>
      </c>
      <c r="E890" s="3" t="str">
        <f>IF(ISBLANK('Monitor Data'!G890),"",IF('Monitor Data'!G890&gt;Statistics!E$6,"YES","NO"))</f>
        <v>NO</v>
      </c>
      <c r="F890" s="3" t="str">
        <f>IF(ISBLANK('Monitor Data'!H890),"",IF('Monitor Data'!H890&gt;Statistics!F$6,"YES","NO"))</f>
        <v>NO</v>
      </c>
      <c r="G890" s="3" t="str">
        <f>IF(ISBLANK('Monitor Data'!J890),"",IF('Monitor Data'!J890&gt;Statistics!G$6,"YES","NO"))</f>
        <v>NO</v>
      </c>
      <c r="H890" s="3" t="str">
        <f>IF(ISBLANK('Monitor Data'!L890),"",IF('Monitor Data'!L890&gt;Statistics!H$6,"YES","NO"))</f>
        <v>NO</v>
      </c>
      <c r="I890" s="3" t="str">
        <f>IF(ISBLANK('Monitor Data'!M890),"",IF('Monitor Data'!M890&gt;Statistics!I$6,"YES","NO"))</f>
        <v>NO</v>
      </c>
      <c r="J890" s="3" t="str">
        <f>IF(ISBLANK('Monitor Data'!O890),"",IF('Monitor Data'!O890&gt;Statistics!J$6,"YES","NO"))</f>
        <v>NO</v>
      </c>
      <c r="K890" s="3" t="str">
        <f>IF(ISBLANK('Monitor Data'!P890),"",IF('Monitor Data'!P890&gt;Statistics!K$6,"YES","NO"))</f>
        <v>NO</v>
      </c>
      <c r="L890" s="3" t="str">
        <f>IF(ISBLANK('Monitor Data'!Q890),"",IF('Monitor Data'!Q890&gt;Statistics!L$6,"YES","NO"))</f>
        <v>NO</v>
      </c>
      <c r="M890" s="3" t="str">
        <f>IF(ISBLANK('Monitor Data'!R890),"",IF('Monitor Data'!R890&gt;Statistics!M$6,"YES","NO"))</f>
        <v>NO</v>
      </c>
      <c r="N890" s="3" t="str">
        <f>IF(ISBLANK('Monitor Data'!S890),"",IF('Monitor Data'!S890&gt;Statistics!N$6,"YES","NO"))</f>
        <v>NO</v>
      </c>
    </row>
    <row r="891" spans="1:14" x14ac:dyDescent="0.25">
      <c r="A891" s="8">
        <v>45086</v>
      </c>
      <c r="B891" s="3" t="str">
        <f>IF(ISBLANK('Monitor Data'!B891),"",IF('Monitor Data'!B891&gt;Statistics!B$6,"YES","NO"))</f>
        <v/>
      </c>
      <c r="C891" s="3" t="str">
        <f>IF(ISBLANK('Monitor Data'!D891),"",IF('Monitor Data'!D891&gt;Statistics!C$6,"YES","NO"))</f>
        <v/>
      </c>
      <c r="D891" s="3" t="str">
        <f>IF(ISBLANK('Monitor Data'!E891),"",IF('Monitor Data'!E891&gt;Statistics!D$6,"YES","NO"))</f>
        <v>NO</v>
      </c>
      <c r="E891" s="3" t="str">
        <f>IF(ISBLANK('Monitor Data'!G891),"",IF('Monitor Data'!G891&gt;Statistics!E$6,"YES","NO"))</f>
        <v>NO</v>
      </c>
      <c r="F891" s="3" t="str">
        <f>IF(ISBLANK('Monitor Data'!H891),"",IF('Monitor Data'!H891&gt;Statistics!F$6,"YES","NO"))</f>
        <v/>
      </c>
      <c r="G891" s="3" t="str">
        <f>IF(ISBLANK('Monitor Data'!J891),"",IF('Monitor Data'!J891&gt;Statistics!G$6,"YES","NO"))</f>
        <v/>
      </c>
      <c r="H891" s="3" t="str">
        <f>IF(ISBLANK('Monitor Data'!L891),"",IF('Monitor Data'!L891&gt;Statistics!H$6,"YES","NO"))</f>
        <v/>
      </c>
      <c r="I891" s="3" t="str">
        <f>IF(ISBLANK('Monitor Data'!M891),"",IF('Monitor Data'!M891&gt;Statistics!I$6,"YES","NO"))</f>
        <v>YES</v>
      </c>
      <c r="J891" s="3" t="str">
        <f>IF(ISBLANK('Monitor Data'!O891),"",IF('Monitor Data'!O891&gt;Statistics!J$6,"YES","NO"))</f>
        <v/>
      </c>
      <c r="K891" s="3" t="str">
        <f>IF(ISBLANK('Monitor Data'!P891),"",IF('Monitor Data'!P891&gt;Statistics!K$6,"YES","NO"))</f>
        <v>YES</v>
      </c>
      <c r="L891" s="3" t="str">
        <f>IF(ISBLANK('Monitor Data'!Q891),"",IF('Monitor Data'!Q891&gt;Statistics!L$6,"YES","NO"))</f>
        <v/>
      </c>
      <c r="M891" s="3" t="str">
        <f>IF(ISBLANK('Monitor Data'!R891),"",IF('Monitor Data'!R891&gt;Statistics!M$6,"YES","NO"))</f>
        <v/>
      </c>
      <c r="N891" s="3" t="str">
        <f>IF(ISBLANK('Monitor Data'!S891),"",IF('Monitor Data'!S891&gt;Statistics!N$6,"YES","NO"))</f>
        <v/>
      </c>
    </row>
    <row r="892" spans="1:14" x14ac:dyDescent="0.25">
      <c r="A892" s="8">
        <v>45087</v>
      </c>
      <c r="B892" s="3" t="str">
        <f>IF(ISBLANK('Monitor Data'!B892),"",IF('Monitor Data'!B892&gt;Statistics!B$6,"YES","NO"))</f>
        <v/>
      </c>
      <c r="C892" s="3" t="str">
        <f>IF(ISBLANK('Monitor Data'!D892),"",IF('Monitor Data'!D892&gt;Statistics!C$6,"YES","NO"))</f>
        <v/>
      </c>
      <c r="D892" s="3" t="str">
        <f>IF(ISBLANK('Monitor Data'!E892),"",IF('Monitor Data'!E892&gt;Statistics!D$6,"YES","NO"))</f>
        <v>YES</v>
      </c>
      <c r="E892" s="3" t="str">
        <f>IF(ISBLANK('Monitor Data'!G892),"",IF('Monitor Data'!G892&gt;Statistics!E$6,"YES","NO"))</f>
        <v>YES</v>
      </c>
      <c r="F892" s="3" t="str">
        <f>IF(ISBLANK('Monitor Data'!H892),"",IF('Monitor Data'!H892&gt;Statistics!F$6,"YES","NO"))</f>
        <v/>
      </c>
      <c r="G892" s="3" t="str">
        <f>IF(ISBLANK('Monitor Data'!J892),"",IF('Monitor Data'!J892&gt;Statistics!G$6,"YES","NO"))</f>
        <v/>
      </c>
      <c r="H892" s="3" t="str">
        <f>IF(ISBLANK('Monitor Data'!L892),"",IF('Monitor Data'!L892&gt;Statistics!H$6,"YES","NO"))</f>
        <v/>
      </c>
      <c r="I892" s="3" t="str">
        <f>IF(ISBLANK('Monitor Data'!M892),"",IF('Monitor Data'!M892&gt;Statistics!I$6,"YES","NO"))</f>
        <v>YES</v>
      </c>
      <c r="J892" s="3" t="str">
        <f>IF(ISBLANK('Monitor Data'!O892),"",IF('Monitor Data'!O892&gt;Statistics!J$6,"YES","NO"))</f>
        <v/>
      </c>
      <c r="K892" s="3" t="str">
        <f>IF(ISBLANK('Monitor Data'!P892),"",IF('Monitor Data'!P892&gt;Statistics!K$6,"YES","NO"))</f>
        <v>YES</v>
      </c>
      <c r="L892" s="3" t="str">
        <f>IF(ISBLANK('Monitor Data'!Q892),"",IF('Monitor Data'!Q892&gt;Statistics!L$6,"YES","NO"))</f>
        <v/>
      </c>
      <c r="M892" s="3" t="str">
        <f>IF(ISBLANK('Monitor Data'!R892),"",IF('Monitor Data'!R892&gt;Statistics!M$6,"YES","NO"))</f>
        <v/>
      </c>
      <c r="N892" s="3" t="str">
        <f>IF(ISBLANK('Monitor Data'!S892),"",IF('Monitor Data'!S892&gt;Statistics!N$6,"YES","NO"))</f>
        <v/>
      </c>
    </row>
    <row r="893" spans="1:14" x14ac:dyDescent="0.25">
      <c r="A893" s="8">
        <v>45088</v>
      </c>
      <c r="B893" s="3" t="str">
        <f>IF(ISBLANK('Monitor Data'!B893),"",IF('Monitor Data'!B893&gt;Statistics!B$6,"YES","NO"))</f>
        <v>NO</v>
      </c>
      <c r="C893" s="3" t="str">
        <f>IF(ISBLANK('Monitor Data'!D893),"",IF('Monitor Data'!D893&gt;Statistics!C$6,"YES","NO"))</f>
        <v>NO</v>
      </c>
      <c r="D893" s="3" t="str">
        <f>IF(ISBLANK('Monitor Data'!E893),"",IF('Monitor Data'!E893&gt;Statistics!D$6,"YES","NO"))</f>
        <v>NO</v>
      </c>
      <c r="E893" s="3" t="str">
        <f>IF(ISBLANK('Monitor Data'!G893),"",IF('Monitor Data'!G893&gt;Statistics!E$6,"YES","NO"))</f>
        <v>NO</v>
      </c>
      <c r="F893" s="3" t="str">
        <f>IF(ISBLANK('Monitor Data'!H893),"",IF('Monitor Data'!H893&gt;Statistics!F$6,"YES","NO"))</f>
        <v>NO</v>
      </c>
      <c r="G893" s="3" t="str">
        <f>IF(ISBLANK('Monitor Data'!J893),"",IF('Monitor Data'!J893&gt;Statistics!G$6,"YES","NO"))</f>
        <v>NO</v>
      </c>
      <c r="H893" s="3" t="str">
        <f>IF(ISBLANK('Monitor Data'!L893),"",IF('Monitor Data'!L893&gt;Statistics!H$6,"YES","NO"))</f>
        <v>NO</v>
      </c>
      <c r="I893" s="3" t="str">
        <f>IF(ISBLANK('Monitor Data'!M893),"",IF('Monitor Data'!M893&gt;Statistics!I$6,"YES","NO"))</f>
        <v>NO</v>
      </c>
      <c r="J893" s="3" t="str">
        <f>IF(ISBLANK('Monitor Data'!O893),"",IF('Monitor Data'!O893&gt;Statistics!J$6,"YES","NO"))</f>
        <v>NO</v>
      </c>
      <c r="K893" s="3" t="str">
        <f>IF(ISBLANK('Monitor Data'!P893),"",IF('Monitor Data'!P893&gt;Statistics!K$6,"YES","NO"))</f>
        <v>NO</v>
      </c>
      <c r="L893" s="3" t="str">
        <f>IF(ISBLANK('Monitor Data'!Q893),"",IF('Monitor Data'!Q893&gt;Statistics!L$6,"YES","NO"))</f>
        <v>NO</v>
      </c>
      <c r="M893" s="3" t="str">
        <f>IF(ISBLANK('Monitor Data'!R893),"",IF('Monitor Data'!R893&gt;Statistics!M$6,"YES","NO"))</f>
        <v>NO</v>
      </c>
      <c r="N893" s="3" t="str">
        <f>IF(ISBLANK('Monitor Data'!S893),"",IF('Monitor Data'!S893&gt;Statistics!N$6,"YES","NO"))</f>
        <v>NO</v>
      </c>
    </row>
    <row r="894" spans="1:14" x14ac:dyDescent="0.25">
      <c r="A894" s="8">
        <v>45089</v>
      </c>
      <c r="B894" s="3" t="str">
        <f>IF(ISBLANK('Monitor Data'!B894),"",IF('Monitor Data'!B894&gt;Statistics!B$6,"YES","NO"))</f>
        <v/>
      </c>
      <c r="C894" s="3" t="str">
        <f>IF(ISBLANK('Monitor Data'!D894),"",IF('Monitor Data'!D894&gt;Statistics!C$6,"YES","NO"))</f>
        <v/>
      </c>
      <c r="D894" s="3" t="str">
        <f>IF(ISBLANK('Monitor Data'!E894),"",IF('Monitor Data'!E894&gt;Statistics!D$6,"YES","NO"))</f>
        <v>NO</v>
      </c>
      <c r="E894" s="3" t="str">
        <f>IF(ISBLANK('Monitor Data'!G894),"",IF('Monitor Data'!G894&gt;Statistics!E$6,"YES","NO"))</f>
        <v>NO</v>
      </c>
      <c r="F894" s="3" t="str">
        <f>IF(ISBLANK('Monitor Data'!H894),"",IF('Monitor Data'!H894&gt;Statistics!F$6,"YES","NO"))</f>
        <v/>
      </c>
      <c r="G894" s="3" t="str">
        <f>IF(ISBLANK('Monitor Data'!J894),"",IF('Monitor Data'!J894&gt;Statistics!G$6,"YES","NO"))</f>
        <v/>
      </c>
      <c r="H894" s="3" t="str">
        <f>IF(ISBLANK('Monitor Data'!L894),"",IF('Monitor Data'!L894&gt;Statistics!H$6,"YES","NO"))</f>
        <v/>
      </c>
      <c r="I894" s="3" t="str">
        <f>IF(ISBLANK('Monitor Data'!M894),"",IF('Monitor Data'!M894&gt;Statistics!I$6,"YES","NO"))</f>
        <v>NO</v>
      </c>
      <c r="J894" s="3" t="str">
        <f>IF(ISBLANK('Monitor Data'!O894),"",IF('Monitor Data'!O894&gt;Statistics!J$6,"YES","NO"))</f>
        <v/>
      </c>
      <c r="K894" s="3" t="str">
        <f>IF(ISBLANK('Monitor Data'!P894),"",IF('Monitor Data'!P894&gt;Statistics!K$6,"YES","NO"))</f>
        <v>NO</v>
      </c>
      <c r="L894" s="3" t="str">
        <f>IF(ISBLANK('Monitor Data'!Q894),"",IF('Monitor Data'!Q894&gt;Statistics!L$6,"YES","NO"))</f>
        <v/>
      </c>
      <c r="M894" s="3" t="str">
        <f>IF(ISBLANK('Monitor Data'!R894),"",IF('Monitor Data'!R894&gt;Statistics!M$6,"YES","NO"))</f>
        <v/>
      </c>
      <c r="N894" s="3" t="str">
        <f>IF(ISBLANK('Monitor Data'!S894),"",IF('Monitor Data'!S894&gt;Statistics!N$6,"YES","NO"))</f>
        <v/>
      </c>
    </row>
    <row r="895" spans="1:14" x14ac:dyDescent="0.25">
      <c r="A895" s="8">
        <v>45090</v>
      </c>
      <c r="B895" s="3" t="str">
        <f>IF(ISBLANK('Monitor Data'!B895),"",IF('Monitor Data'!B895&gt;Statistics!B$6,"YES","NO"))</f>
        <v/>
      </c>
      <c r="C895" s="3" t="str">
        <f>IF(ISBLANK('Monitor Data'!D895),"",IF('Monitor Data'!D895&gt;Statistics!C$6,"YES","NO"))</f>
        <v/>
      </c>
      <c r="D895" s="3" t="str">
        <f>IF(ISBLANK('Monitor Data'!E895),"",IF('Monitor Data'!E895&gt;Statistics!D$6,"YES","NO"))</f>
        <v>NO</v>
      </c>
      <c r="E895" s="3" t="str">
        <f>IF(ISBLANK('Monitor Data'!G895),"",IF('Monitor Data'!G895&gt;Statistics!E$6,"YES","NO"))</f>
        <v>NO</v>
      </c>
      <c r="F895" s="3" t="str">
        <f>IF(ISBLANK('Monitor Data'!H895),"",IF('Monitor Data'!H895&gt;Statistics!F$6,"YES","NO"))</f>
        <v/>
      </c>
      <c r="G895" s="3" t="str">
        <f>IF(ISBLANK('Monitor Data'!J895),"",IF('Monitor Data'!J895&gt;Statistics!G$6,"YES","NO"))</f>
        <v/>
      </c>
      <c r="H895" s="3" t="str">
        <f>IF(ISBLANK('Monitor Data'!L895),"",IF('Monitor Data'!L895&gt;Statistics!H$6,"YES","NO"))</f>
        <v/>
      </c>
      <c r="I895" s="3" t="str">
        <f>IF(ISBLANK('Monitor Data'!M895),"",IF('Monitor Data'!M895&gt;Statistics!I$6,"YES","NO"))</f>
        <v>NO</v>
      </c>
      <c r="J895" s="3" t="str">
        <f>IF(ISBLANK('Monitor Data'!O895),"",IF('Monitor Data'!O895&gt;Statistics!J$6,"YES","NO"))</f>
        <v/>
      </c>
      <c r="K895" s="3" t="str">
        <f>IF(ISBLANK('Monitor Data'!P895),"",IF('Monitor Data'!P895&gt;Statistics!K$6,"YES","NO"))</f>
        <v>NO</v>
      </c>
      <c r="L895" s="3" t="str">
        <f>IF(ISBLANK('Monitor Data'!Q895),"",IF('Monitor Data'!Q895&gt;Statistics!L$6,"YES","NO"))</f>
        <v/>
      </c>
      <c r="M895" s="3" t="str">
        <f>IF(ISBLANK('Monitor Data'!R895),"",IF('Monitor Data'!R895&gt;Statistics!M$6,"YES","NO"))</f>
        <v/>
      </c>
      <c r="N895" s="3" t="str">
        <f>IF(ISBLANK('Monitor Data'!S895),"",IF('Monitor Data'!S895&gt;Statistics!N$6,"YES","NO"))</f>
        <v/>
      </c>
    </row>
    <row r="896" spans="1:14" x14ac:dyDescent="0.25">
      <c r="A896" s="8">
        <v>45091</v>
      </c>
      <c r="B896" s="3" t="str">
        <f>IF(ISBLANK('Monitor Data'!B896),"",IF('Monitor Data'!B896&gt;Statistics!B$6,"YES","NO"))</f>
        <v>YES</v>
      </c>
      <c r="C896" s="3" t="str">
        <f>IF(ISBLANK('Monitor Data'!D896),"",IF('Monitor Data'!D896&gt;Statistics!C$6,"YES","NO"))</f>
        <v>YES</v>
      </c>
      <c r="D896" s="3" t="str">
        <f>IF(ISBLANK('Monitor Data'!E896),"",IF('Monitor Data'!E896&gt;Statistics!D$6,"YES","NO"))</f>
        <v>YES</v>
      </c>
      <c r="E896" s="3" t="str">
        <f>IF(ISBLANK('Monitor Data'!G896),"",IF('Monitor Data'!G896&gt;Statistics!E$6,"YES","NO"))</f>
        <v>NO</v>
      </c>
      <c r="F896" s="3" t="str">
        <f>IF(ISBLANK('Monitor Data'!H896),"",IF('Monitor Data'!H896&gt;Statistics!F$6,"YES","NO"))</f>
        <v>NO</v>
      </c>
      <c r="G896" s="3" t="str">
        <f>IF(ISBLANK('Monitor Data'!J896),"",IF('Monitor Data'!J896&gt;Statistics!G$6,"YES","NO"))</f>
        <v>NO</v>
      </c>
      <c r="H896" s="3" t="str">
        <f>IF(ISBLANK('Monitor Data'!L896),"",IF('Monitor Data'!L896&gt;Statistics!H$6,"YES","NO"))</f>
        <v>NO</v>
      </c>
      <c r="I896" s="3" t="str">
        <f>IF(ISBLANK('Monitor Data'!M896),"",IF('Monitor Data'!M896&gt;Statistics!I$6,"YES","NO"))</f>
        <v>NO</v>
      </c>
      <c r="J896" s="3" t="str">
        <f>IF(ISBLANK('Monitor Data'!O896),"",IF('Monitor Data'!O896&gt;Statistics!J$6,"YES","NO"))</f>
        <v>NO</v>
      </c>
      <c r="K896" s="3" t="str">
        <f>IF(ISBLANK('Monitor Data'!P896),"",IF('Monitor Data'!P896&gt;Statistics!K$6,"YES","NO"))</f>
        <v>YES</v>
      </c>
      <c r="L896" s="3" t="str">
        <f>IF(ISBLANK('Monitor Data'!Q896),"",IF('Monitor Data'!Q896&gt;Statistics!L$6,"YES","NO"))</f>
        <v>YES</v>
      </c>
      <c r="M896" s="3" t="str">
        <f>IF(ISBLANK('Monitor Data'!R896),"",IF('Monitor Data'!R896&gt;Statistics!M$6,"YES","NO"))</f>
        <v>NO</v>
      </c>
      <c r="N896" s="3" t="str">
        <f>IF(ISBLANK('Monitor Data'!S896),"",IF('Monitor Data'!S896&gt;Statistics!N$6,"YES","NO"))</f>
        <v>NO</v>
      </c>
    </row>
    <row r="897" spans="1:14" x14ac:dyDescent="0.25">
      <c r="A897" s="8">
        <v>45092</v>
      </c>
      <c r="B897" s="3" t="str">
        <f>IF(ISBLANK('Monitor Data'!B897),"",IF('Monitor Data'!B897&gt;Statistics!B$6,"YES","NO"))</f>
        <v/>
      </c>
      <c r="C897" s="3" t="str">
        <f>IF(ISBLANK('Monitor Data'!D897),"",IF('Monitor Data'!D897&gt;Statistics!C$6,"YES","NO"))</f>
        <v/>
      </c>
      <c r="D897" s="3" t="str">
        <f>IF(ISBLANK('Monitor Data'!E897),"",IF('Monitor Data'!E897&gt;Statistics!D$6,"YES","NO"))</f>
        <v>YES</v>
      </c>
      <c r="E897" s="3" t="str">
        <f>IF(ISBLANK('Monitor Data'!G897),"",IF('Monitor Data'!G897&gt;Statistics!E$6,"YES","NO"))</f>
        <v>YES</v>
      </c>
      <c r="F897" s="3" t="str">
        <f>IF(ISBLANK('Monitor Data'!H897),"",IF('Monitor Data'!H897&gt;Statistics!F$6,"YES","NO"))</f>
        <v/>
      </c>
      <c r="G897" s="3" t="str">
        <f>IF(ISBLANK('Monitor Data'!J897),"",IF('Monitor Data'!J897&gt;Statistics!G$6,"YES","NO"))</f>
        <v/>
      </c>
      <c r="H897" s="3" t="str">
        <f>IF(ISBLANK('Monitor Data'!L897),"",IF('Monitor Data'!L897&gt;Statistics!H$6,"YES","NO"))</f>
        <v/>
      </c>
      <c r="I897" s="3" t="str">
        <f>IF(ISBLANK('Monitor Data'!M897),"",IF('Monitor Data'!M897&gt;Statistics!I$6,"YES","NO"))</f>
        <v>NO</v>
      </c>
      <c r="J897" s="3" t="str">
        <f>IF(ISBLANK('Monitor Data'!O897),"",IF('Monitor Data'!O897&gt;Statistics!J$6,"YES","NO"))</f>
        <v/>
      </c>
      <c r="K897" s="3" t="str">
        <f>IF(ISBLANK('Monitor Data'!P897),"",IF('Monitor Data'!P897&gt;Statistics!K$6,"YES","NO"))</f>
        <v>YES</v>
      </c>
      <c r="L897" s="3" t="str">
        <f>IF(ISBLANK('Monitor Data'!Q897),"",IF('Monitor Data'!Q897&gt;Statistics!L$6,"YES","NO"))</f>
        <v/>
      </c>
      <c r="M897" s="3" t="str">
        <f>IF(ISBLANK('Monitor Data'!R897),"",IF('Monitor Data'!R897&gt;Statistics!M$6,"YES","NO"))</f>
        <v/>
      </c>
      <c r="N897" s="3" t="str">
        <f>IF(ISBLANK('Monitor Data'!S897),"",IF('Monitor Data'!S897&gt;Statistics!N$6,"YES","NO"))</f>
        <v/>
      </c>
    </row>
    <row r="898" spans="1:14" x14ac:dyDescent="0.25">
      <c r="A898" s="8">
        <v>45093</v>
      </c>
      <c r="B898" s="3" t="str">
        <f>IF(ISBLANK('Monitor Data'!B898),"",IF('Monitor Data'!B898&gt;Statistics!B$6,"YES","NO"))</f>
        <v/>
      </c>
      <c r="C898" s="3" t="str">
        <f>IF(ISBLANK('Monitor Data'!D898),"",IF('Monitor Data'!D898&gt;Statistics!C$6,"YES","NO"))</f>
        <v/>
      </c>
      <c r="D898" s="3" t="str">
        <f>IF(ISBLANK('Monitor Data'!E898),"",IF('Monitor Data'!E898&gt;Statistics!D$6,"YES","NO"))</f>
        <v>NO</v>
      </c>
      <c r="E898" s="3" t="str">
        <f>IF(ISBLANK('Monitor Data'!G898),"",IF('Monitor Data'!G898&gt;Statistics!E$6,"YES","NO"))</f>
        <v>NO</v>
      </c>
      <c r="F898" s="3" t="str">
        <f>IF(ISBLANK('Monitor Data'!H898),"",IF('Monitor Data'!H898&gt;Statistics!F$6,"YES","NO"))</f>
        <v/>
      </c>
      <c r="G898" s="3" t="str">
        <f>IF(ISBLANK('Monitor Data'!J898),"",IF('Monitor Data'!J898&gt;Statistics!G$6,"YES","NO"))</f>
        <v/>
      </c>
      <c r="H898" s="3" t="str">
        <f>IF(ISBLANK('Monitor Data'!L898),"",IF('Monitor Data'!L898&gt;Statistics!H$6,"YES","NO"))</f>
        <v/>
      </c>
      <c r="I898" s="3" t="str">
        <f>IF(ISBLANK('Monitor Data'!M898),"",IF('Monitor Data'!M898&gt;Statistics!I$6,"YES","NO"))</f>
        <v>YES</v>
      </c>
      <c r="J898" s="3" t="str">
        <f>IF(ISBLANK('Monitor Data'!O898),"",IF('Monitor Data'!O898&gt;Statistics!J$6,"YES","NO"))</f>
        <v/>
      </c>
      <c r="K898" s="3" t="str">
        <f>IF(ISBLANK('Monitor Data'!P898),"",IF('Monitor Data'!P898&gt;Statistics!K$6,"YES","NO"))</f>
        <v>NO</v>
      </c>
      <c r="L898" s="3" t="str">
        <f>IF(ISBLANK('Monitor Data'!Q898),"",IF('Monitor Data'!Q898&gt;Statistics!L$6,"YES","NO"))</f>
        <v/>
      </c>
      <c r="M898" s="3" t="str">
        <f>IF(ISBLANK('Monitor Data'!R898),"",IF('Monitor Data'!R898&gt;Statistics!M$6,"YES","NO"))</f>
        <v/>
      </c>
      <c r="N898" s="3" t="str">
        <f>IF(ISBLANK('Monitor Data'!S898),"",IF('Monitor Data'!S898&gt;Statistics!N$6,"YES","NO"))</f>
        <v/>
      </c>
    </row>
    <row r="899" spans="1:14" x14ac:dyDescent="0.25">
      <c r="A899" s="8">
        <v>45094</v>
      </c>
      <c r="B899" s="3" t="str">
        <f>IF(ISBLANK('Monitor Data'!B899),"",IF('Monitor Data'!B899&gt;Statistics!B$6,"YES","NO"))</f>
        <v>NO</v>
      </c>
      <c r="C899" s="3" t="str">
        <f>IF(ISBLANK('Monitor Data'!D899),"",IF('Monitor Data'!D899&gt;Statistics!C$6,"YES","NO"))</f>
        <v>YES</v>
      </c>
      <c r="D899" s="3" t="str">
        <f>IF(ISBLANK('Monitor Data'!E899),"",IF('Monitor Data'!E899&gt;Statistics!D$6,"YES","NO"))</f>
        <v>YES</v>
      </c>
      <c r="E899" s="3" t="str">
        <f>IF(ISBLANK('Monitor Data'!G899),"",IF('Monitor Data'!G899&gt;Statistics!E$6,"YES","NO"))</f>
        <v>NO</v>
      </c>
      <c r="F899" s="3" t="str">
        <f>IF(ISBLANK('Monitor Data'!H899),"",IF('Monitor Data'!H899&gt;Statistics!F$6,"YES","NO"))</f>
        <v>YES</v>
      </c>
      <c r="G899" s="3" t="str">
        <f>IF(ISBLANK('Monitor Data'!J899),"",IF('Monitor Data'!J899&gt;Statistics!G$6,"YES","NO"))</f>
        <v>YES</v>
      </c>
      <c r="H899" s="3" t="str">
        <f>IF(ISBLANK('Monitor Data'!L899),"",IF('Monitor Data'!L899&gt;Statistics!H$6,"YES","NO"))</f>
        <v>YES</v>
      </c>
      <c r="I899" s="3" t="str">
        <f>IF(ISBLANK('Monitor Data'!M899),"",IF('Monitor Data'!M899&gt;Statistics!I$6,"YES","NO"))</f>
        <v>YES</v>
      </c>
      <c r="J899" s="3" t="str">
        <f>IF(ISBLANK('Monitor Data'!O899),"",IF('Monitor Data'!O899&gt;Statistics!J$6,"YES","NO"))</f>
        <v>NO</v>
      </c>
      <c r="K899" s="3" t="str">
        <f>IF(ISBLANK('Monitor Data'!P899),"",IF('Monitor Data'!P899&gt;Statistics!K$6,"YES","NO"))</f>
        <v>YES</v>
      </c>
      <c r="L899" s="3" t="str">
        <f>IF(ISBLANK('Monitor Data'!Q899),"",IF('Monitor Data'!Q899&gt;Statistics!L$6,"YES","NO"))</f>
        <v>YES</v>
      </c>
      <c r="M899" s="3" t="str">
        <f>IF(ISBLANK('Monitor Data'!R899),"",IF('Monitor Data'!R899&gt;Statistics!M$6,"YES","NO"))</f>
        <v>YES</v>
      </c>
      <c r="N899" s="3" t="str">
        <f>IF(ISBLANK('Monitor Data'!S899),"",IF('Monitor Data'!S899&gt;Statistics!N$6,"YES","NO"))</f>
        <v>NO</v>
      </c>
    </row>
    <row r="900" spans="1:14" x14ac:dyDescent="0.25">
      <c r="A900" s="8">
        <v>45095</v>
      </c>
      <c r="B900" s="3" t="str">
        <f>IF(ISBLANK('Monitor Data'!B900),"",IF('Monitor Data'!B900&gt;Statistics!B$6,"YES","NO"))</f>
        <v/>
      </c>
      <c r="C900" s="3" t="str">
        <f>IF(ISBLANK('Monitor Data'!D900),"",IF('Monitor Data'!D900&gt;Statistics!C$6,"YES","NO"))</f>
        <v/>
      </c>
      <c r="D900" s="3" t="str">
        <f>IF(ISBLANK('Monitor Data'!E900),"",IF('Monitor Data'!E900&gt;Statistics!D$6,"YES","NO"))</f>
        <v>YES</v>
      </c>
      <c r="E900" s="3" t="str">
        <f>IF(ISBLANK('Monitor Data'!G900),"",IF('Monitor Data'!G900&gt;Statistics!E$6,"YES","NO"))</f>
        <v>NO</v>
      </c>
      <c r="F900" s="3" t="str">
        <f>IF(ISBLANK('Monitor Data'!H900),"",IF('Monitor Data'!H900&gt;Statistics!F$6,"YES","NO"))</f>
        <v/>
      </c>
      <c r="G900" s="3" t="str">
        <f>IF(ISBLANK('Monitor Data'!J900),"",IF('Monitor Data'!J900&gt;Statistics!G$6,"YES","NO"))</f>
        <v/>
      </c>
      <c r="H900" s="3" t="str">
        <f>IF(ISBLANK('Monitor Data'!L900),"",IF('Monitor Data'!L900&gt;Statistics!H$6,"YES","NO"))</f>
        <v/>
      </c>
      <c r="I900" s="3" t="str">
        <f>IF(ISBLANK('Monitor Data'!M900),"",IF('Monitor Data'!M900&gt;Statistics!I$6,"YES","NO"))</f>
        <v>NO</v>
      </c>
      <c r="J900" s="3" t="str">
        <f>IF(ISBLANK('Monitor Data'!O900),"",IF('Monitor Data'!O900&gt;Statistics!J$6,"YES","NO"))</f>
        <v/>
      </c>
      <c r="K900" s="3" t="str">
        <f>IF(ISBLANK('Monitor Data'!P900),"",IF('Monitor Data'!P900&gt;Statistics!K$6,"YES","NO"))</f>
        <v>YES</v>
      </c>
      <c r="L900" s="3" t="str">
        <f>IF(ISBLANK('Monitor Data'!Q900),"",IF('Monitor Data'!Q900&gt;Statistics!L$6,"YES","NO"))</f>
        <v/>
      </c>
      <c r="M900" s="3" t="str">
        <f>IF(ISBLANK('Monitor Data'!R900),"",IF('Monitor Data'!R900&gt;Statistics!M$6,"YES","NO"))</f>
        <v/>
      </c>
      <c r="N900" s="3" t="str">
        <f>IF(ISBLANK('Monitor Data'!S900),"",IF('Monitor Data'!S900&gt;Statistics!N$6,"YES","NO"))</f>
        <v/>
      </c>
    </row>
    <row r="901" spans="1:14" x14ac:dyDescent="0.25">
      <c r="A901" s="8">
        <v>45096</v>
      </c>
      <c r="B901" s="3" t="str">
        <f>IF(ISBLANK('Monitor Data'!B901),"",IF('Monitor Data'!B901&gt;Statistics!B$6,"YES","NO"))</f>
        <v/>
      </c>
      <c r="C901" s="3" t="str">
        <f>IF(ISBLANK('Monitor Data'!D901),"",IF('Monitor Data'!D901&gt;Statistics!C$6,"YES","NO"))</f>
        <v/>
      </c>
      <c r="D901" s="3" t="str">
        <f>IF(ISBLANK('Monitor Data'!E901),"",IF('Monitor Data'!E901&gt;Statistics!D$6,"YES","NO"))</f>
        <v>YES</v>
      </c>
      <c r="E901" s="3" t="str">
        <f>IF(ISBLANK('Monitor Data'!G901),"",IF('Monitor Data'!G901&gt;Statistics!E$6,"YES","NO"))</f>
        <v>YES</v>
      </c>
      <c r="F901" s="3" t="str">
        <f>IF(ISBLANK('Monitor Data'!H901),"",IF('Monitor Data'!H901&gt;Statistics!F$6,"YES","NO"))</f>
        <v/>
      </c>
      <c r="G901" s="3" t="str">
        <f>IF(ISBLANK('Monitor Data'!J901),"",IF('Monitor Data'!J901&gt;Statistics!G$6,"YES","NO"))</f>
        <v/>
      </c>
      <c r="H901" s="3" t="str">
        <f>IF(ISBLANK('Monitor Data'!L901),"",IF('Monitor Data'!L901&gt;Statistics!H$6,"YES","NO"))</f>
        <v/>
      </c>
      <c r="I901" s="3" t="str">
        <f>IF(ISBLANK('Monitor Data'!M901),"",IF('Monitor Data'!M901&gt;Statistics!I$6,"YES","NO"))</f>
        <v>NO</v>
      </c>
      <c r="J901" s="3" t="str">
        <f>IF(ISBLANK('Monitor Data'!O901),"",IF('Monitor Data'!O901&gt;Statistics!J$6,"YES","NO"))</f>
        <v/>
      </c>
      <c r="K901" s="3" t="str">
        <f>IF(ISBLANK('Monitor Data'!P901),"",IF('Monitor Data'!P901&gt;Statistics!K$6,"YES","NO"))</f>
        <v>YES</v>
      </c>
      <c r="L901" s="3" t="str">
        <f>IF(ISBLANK('Monitor Data'!Q901),"",IF('Monitor Data'!Q901&gt;Statistics!L$6,"YES","NO"))</f>
        <v/>
      </c>
      <c r="M901" s="3" t="str">
        <f>IF(ISBLANK('Monitor Data'!R901),"",IF('Monitor Data'!R901&gt;Statistics!M$6,"YES","NO"))</f>
        <v/>
      </c>
      <c r="N901" s="3" t="str">
        <f>IF(ISBLANK('Monitor Data'!S901),"",IF('Monitor Data'!S901&gt;Statistics!N$6,"YES","NO"))</f>
        <v/>
      </c>
    </row>
    <row r="902" spans="1:14" x14ac:dyDescent="0.25">
      <c r="A902" s="8">
        <v>45097</v>
      </c>
      <c r="B902" s="3" t="str">
        <f>IF(ISBLANK('Monitor Data'!B902),"",IF('Monitor Data'!B902&gt;Statistics!B$6,"YES","NO"))</f>
        <v>YES</v>
      </c>
      <c r="C902" s="3" t="str">
        <f>IF(ISBLANK('Monitor Data'!D902),"",IF('Monitor Data'!D902&gt;Statistics!C$6,"YES","NO"))</f>
        <v>YES</v>
      </c>
      <c r="D902" s="3" t="str">
        <f>IF(ISBLANK('Monitor Data'!E902),"",IF('Monitor Data'!E902&gt;Statistics!D$6,"YES","NO"))</f>
        <v>YES</v>
      </c>
      <c r="E902" s="3" t="str">
        <f>IF(ISBLANK('Monitor Data'!G902),"",IF('Monitor Data'!G902&gt;Statistics!E$6,"YES","NO"))</f>
        <v>NO</v>
      </c>
      <c r="F902" s="3" t="str">
        <f>IF(ISBLANK('Monitor Data'!H902),"",IF('Monitor Data'!H902&gt;Statistics!F$6,"YES","NO"))</f>
        <v>YES</v>
      </c>
      <c r="G902" s="3" t="str">
        <f>IF(ISBLANK('Monitor Data'!J902),"",IF('Monitor Data'!J902&gt;Statistics!G$6,"YES","NO"))</f>
        <v>YES</v>
      </c>
      <c r="H902" s="3" t="str">
        <f>IF(ISBLANK('Monitor Data'!L902),"",IF('Monitor Data'!L902&gt;Statistics!H$6,"YES","NO"))</f>
        <v>YES</v>
      </c>
      <c r="I902" s="3" t="str">
        <f>IF(ISBLANK('Monitor Data'!M902),"",IF('Monitor Data'!M902&gt;Statistics!I$6,"YES","NO"))</f>
        <v>YES</v>
      </c>
      <c r="J902" s="3" t="str">
        <f>IF(ISBLANK('Monitor Data'!O902),"",IF('Monitor Data'!O902&gt;Statistics!J$6,"YES","NO"))</f>
        <v>YES</v>
      </c>
      <c r="K902" s="3" t="str">
        <f>IF(ISBLANK('Monitor Data'!P902),"",IF('Monitor Data'!P902&gt;Statistics!K$6,"YES","NO"))</f>
        <v>NO</v>
      </c>
      <c r="L902" s="3" t="str">
        <f>IF(ISBLANK('Monitor Data'!Q902),"",IF('Monitor Data'!Q902&gt;Statistics!L$6,"YES","NO"))</f>
        <v>YES</v>
      </c>
      <c r="M902" s="3" t="str">
        <f>IF(ISBLANK('Monitor Data'!R902),"",IF('Monitor Data'!R902&gt;Statistics!M$6,"YES","NO"))</f>
        <v>YES</v>
      </c>
      <c r="N902" s="3" t="str">
        <f>IF(ISBLANK('Monitor Data'!S902),"",IF('Monitor Data'!S902&gt;Statistics!N$6,"YES","NO"))</f>
        <v>NO</v>
      </c>
    </row>
    <row r="903" spans="1:14" x14ac:dyDescent="0.25">
      <c r="A903" s="8">
        <v>45098</v>
      </c>
      <c r="B903" s="3" t="str">
        <f>IF(ISBLANK('Monitor Data'!B903),"",IF('Monitor Data'!B903&gt;Statistics!B$6,"YES","NO"))</f>
        <v/>
      </c>
      <c r="C903" s="3" t="str">
        <f>IF(ISBLANK('Monitor Data'!D903),"",IF('Monitor Data'!D903&gt;Statistics!C$6,"YES","NO"))</f>
        <v/>
      </c>
      <c r="D903" s="3" t="str">
        <f>IF(ISBLANK('Monitor Data'!E903),"",IF('Monitor Data'!E903&gt;Statistics!D$6,"YES","NO"))</f>
        <v>NO</v>
      </c>
      <c r="E903" s="3" t="str">
        <f>IF(ISBLANK('Monitor Data'!G903),"",IF('Monitor Data'!G903&gt;Statistics!E$6,"YES","NO"))</f>
        <v>NO</v>
      </c>
      <c r="F903" s="3" t="str">
        <f>IF(ISBLANK('Monitor Data'!H903),"",IF('Monitor Data'!H903&gt;Statistics!F$6,"YES","NO"))</f>
        <v/>
      </c>
      <c r="G903" s="3" t="str">
        <f>IF(ISBLANK('Monitor Data'!J903),"",IF('Monitor Data'!J903&gt;Statistics!G$6,"YES","NO"))</f>
        <v/>
      </c>
      <c r="H903" s="3" t="str">
        <f>IF(ISBLANK('Monitor Data'!L903),"",IF('Monitor Data'!L903&gt;Statistics!H$6,"YES","NO"))</f>
        <v/>
      </c>
      <c r="I903" s="3" t="str">
        <f>IF(ISBLANK('Monitor Data'!M903),"",IF('Monitor Data'!M903&gt;Statistics!I$6,"YES","NO"))</f>
        <v>NO</v>
      </c>
      <c r="J903" s="3" t="str">
        <f>IF(ISBLANK('Monitor Data'!O903),"",IF('Monitor Data'!O903&gt;Statistics!J$6,"YES","NO"))</f>
        <v/>
      </c>
      <c r="K903" s="3" t="str">
        <f>IF(ISBLANK('Monitor Data'!P903),"",IF('Monitor Data'!P903&gt;Statistics!K$6,"YES","NO"))</f>
        <v>NO</v>
      </c>
      <c r="L903" s="3" t="str">
        <f>IF(ISBLANK('Monitor Data'!Q903),"",IF('Monitor Data'!Q903&gt;Statistics!L$6,"YES","NO"))</f>
        <v/>
      </c>
      <c r="M903" s="3" t="str">
        <f>IF(ISBLANK('Monitor Data'!R903),"",IF('Monitor Data'!R903&gt;Statistics!M$6,"YES","NO"))</f>
        <v/>
      </c>
      <c r="N903" s="3" t="str">
        <f>IF(ISBLANK('Monitor Data'!S903),"",IF('Monitor Data'!S903&gt;Statistics!N$6,"YES","NO"))</f>
        <v/>
      </c>
    </row>
    <row r="904" spans="1:14" x14ac:dyDescent="0.25">
      <c r="A904" s="8">
        <v>45099</v>
      </c>
      <c r="B904" s="3" t="str">
        <f>IF(ISBLANK('Monitor Data'!B904),"",IF('Monitor Data'!B904&gt;Statistics!B$6,"YES","NO"))</f>
        <v/>
      </c>
      <c r="C904" s="3" t="str">
        <f>IF(ISBLANK('Monitor Data'!D904),"",IF('Monitor Data'!D904&gt;Statistics!C$6,"YES","NO"))</f>
        <v/>
      </c>
      <c r="D904" s="3" t="str">
        <f>IF(ISBLANK('Monitor Data'!E904),"",IF('Monitor Data'!E904&gt;Statistics!D$6,"YES","NO"))</f>
        <v>YES</v>
      </c>
      <c r="E904" s="3" t="str">
        <f>IF(ISBLANK('Monitor Data'!G904),"",IF('Monitor Data'!G904&gt;Statistics!E$6,"YES","NO"))</f>
        <v>YES</v>
      </c>
      <c r="F904" s="3" t="str">
        <f>IF(ISBLANK('Monitor Data'!H904),"",IF('Monitor Data'!H904&gt;Statistics!F$6,"YES","NO"))</f>
        <v/>
      </c>
      <c r="G904" s="3" t="str">
        <f>IF(ISBLANK('Monitor Data'!J904),"",IF('Monitor Data'!J904&gt;Statistics!G$6,"YES","NO"))</f>
        <v/>
      </c>
      <c r="H904" s="3" t="str">
        <f>IF(ISBLANK('Monitor Data'!L904),"",IF('Monitor Data'!L904&gt;Statistics!H$6,"YES","NO"))</f>
        <v/>
      </c>
      <c r="I904" s="3" t="str">
        <f>IF(ISBLANK('Monitor Data'!M904),"",IF('Monitor Data'!M904&gt;Statistics!I$6,"YES","NO"))</f>
        <v>YES</v>
      </c>
      <c r="J904" s="3" t="str">
        <f>IF(ISBLANK('Monitor Data'!O904),"",IF('Monitor Data'!O904&gt;Statistics!J$6,"YES","NO"))</f>
        <v/>
      </c>
      <c r="K904" s="3" t="str">
        <f>IF(ISBLANK('Monitor Data'!P904),"",IF('Monitor Data'!P904&gt;Statistics!K$6,"YES","NO"))</f>
        <v>NO</v>
      </c>
      <c r="L904" s="3" t="str">
        <f>IF(ISBLANK('Monitor Data'!Q904),"",IF('Monitor Data'!Q904&gt;Statistics!L$6,"YES","NO"))</f>
        <v/>
      </c>
      <c r="M904" s="3" t="str">
        <f>IF(ISBLANK('Monitor Data'!R904),"",IF('Monitor Data'!R904&gt;Statistics!M$6,"YES","NO"))</f>
        <v/>
      </c>
      <c r="N904" s="3" t="str">
        <f>IF(ISBLANK('Monitor Data'!S904),"",IF('Monitor Data'!S904&gt;Statistics!N$6,"YES","NO"))</f>
        <v/>
      </c>
    </row>
    <row r="905" spans="1:14" x14ac:dyDescent="0.25">
      <c r="A905" s="8">
        <v>45100</v>
      </c>
      <c r="B905" s="3" t="str">
        <f>IF(ISBLANK('Monitor Data'!B905),"",IF('Monitor Data'!B905&gt;Statistics!B$6,"YES","NO"))</f>
        <v>YES</v>
      </c>
      <c r="C905" s="3" t="str">
        <f>IF(ISBLANK('Monitor Data'!D905),"",IF('Monitor Data'!D905&gt;Statistics!C$6,"YES","NO"))</f>
        <v>YES</v>
      </c>
      <c r="D905" s="3" t="str">
        <f>IF(ISBLANK('Monitor Data'!E905),"",IF('Monitor Data'!E905&gt;Statistics!D$6,"YES","NO"))</f>
        <v>YES</v>
      </c>
      <c r="E905" s="3" t="str">
        <f>IF(ISBLANK('Monitor Data'!G905),"",IF('Monitor Data'!G905&gt;Statistics!E$6,"YES","NO"))</f>
        <v>YES</v>
      </c>
      <c r="F905" s="3" t="str">
        <f>IF(ISBLANK('Monitor Data'!H905),"",IF('Monitor Data'!H905&gt;Statistics!F$6,"YES","NO"))</f>
        <v>NO</v>
      </c>
      <c r="G905" s="3" t="str">
        <f>IF(ISBLANK('Monitor Data'!J905),"",IF('Monitor Data'!J905&gt;Statistics!G$6,"YES","NO"))</f>
        <v>YES</v>
      </c>
      <c r="H905" s="3" t="str">
        <f>IF(ISBLANK('Monitor Data'!L905),"",IF('Monitor Data'!L905&gt;Statistics!H$6,"YES","NO"))</f>
        <v>NO</v>
      </c>
      <c r="I905" s="3" t="str">
        <f>IF(ISBLANK('Monitor Data'!M905),"",IF('Monitor Data'!M905&gt;Statistics!I$6,"YES","NO"))</f>
        <v>NO</v>
      </c>
      <c r="J905" s="3" t="str">
        <f>IF(ISBLANK('Monitor Data'!O905),"",IF('Monitor Data'!O905&gt;Statistics!J$6,"YES","NO"))</f>
        <v>NO</v>
      </c>
      <c r="K905" s="3" t="str">
        <f>IF(ISBLANK('Monitor Data'!P905),"",IF('Monitor Data'!P905&gt;Statistics!K$6,"YES","NO"))</f>
        <v>YES</v>
      </c>
      <c r="L905" s="3" t="str">
        <f>IF(ISBLANK('Monitor Data'!Q905),"",IF('Monitor Data'!Q905&gt;Statistics!L$6,"YES","NO"))</f>
        <v>YES</v>
      </c>
      <c r="M905" s="3" t="str">
        <f>IF(ISBLANK('Monitor Data'!R905),"",IF('Monitor Data'!R905&gt;Statistics!M$6,"YES","NO"))</f>
        <v>YES</v>
      </c>
      <c r="N905" s="3" t="str">
        <f>IF(ISBLANK('Monitor Data'!S905),"",IF('Monitor Data'!S905&gt;Statistics!N$6,"YES","NO"))</f>
        <v>NO</v>
      </c>
    </row>
    <row r="906" spans="1:14" x14ac:dyDescent="0.25">
      <c r="A906" s="8">
        <v>45101</v>
      </c>
      <c r="B906" s="3" t="str">
        <f>IF(ISBLANK('Monitor Data'!B906),"",IF('Monitor Data'!B906&gt;Statistics!B$6,"YES","NO"))</f>
        <v/>
      </c>
      <c r="C906" s="3" t="str">
        <f>IF(ISBLANK('Monitor Data'!D906),"",IF('Monitor Data'!D906&gt;Statistics!C$6,"YES","NO"))</f>
        <v/>
      </c>
      <c r="D906" s="3" t="str">
        <f>IF(ISBLANK('Monitor Data'!E906),"",IF('Monitor Data'!E906&gt;Statistics!D$6,"YES","NO"))</f>
        <v>NO</v>
      </c>
      <c r="E906" s="3" t="str">
        <f>IF(ISBLANK('Monitor Data'!G906),"",IF('Monitor Data'!G906&gt;Statistics!E$6,"YES","NO"))</f>
        <v>NO</v>
      </c>
      <c r="F906" s="3" t="str">
        <f>IF(ISBLANK('Monitor Data'!H906),"",IF('Monitor Data'!H906&gt;Statistics!F$6,"YES","NO"))</f>
        <v/>
      </c>
      <c r="G906" s="3" t="str">
        <f>IF(ISBLANK('Monitor Data'!J906),"",IF('Monitor Data'!J906&gt;Statistics!G$6,"YES","NO"))</f>
        <v/>
      </c>
      <c r="H906" s="3" t="str">
        <f>IF(ISBLANK('Monitor Data'!L906),"",IF('Monitor Data'!L906&gt;Statistics!H$6,"YES","NO"))</f>
        <v/>
      </c>
      <c r="I906" s="3" t="str">
        <f>IF(ISBLANK('Monitor Data'!M906),"",IF('Monitor Data'!M906&gt;Statistics!I$6,"YES","NO"))</f>
        <v>NO</v>
      </c>
      <c r="J906" s="3" t="str">
        <f>IF(ISBLANK('Monitor Data'!O906),"",IF('Monitor Data'!O906&gt;Statistics!J$6,"YES","NO"))</f>
        <v/>
      </c>
      <c r="K906" s="3" t="str">
        <f>IF(ISBLANK('Monitor Data'!P906),"",IF('Monitor Data'!P906&gt;Statistics!K$6,"YES","NO"))</f>
        <v>NO</v>
      </c>
      <c r="L906" s="3" t="str">
        <f>IF(ISBLANK('Monitor Data'!Q906),"",IF('Monitor Data'!Q906&gt;Statistics!L$6,"YES","NO"))</f>
        <v/>
      </c>
      <c r="M906" s="3" t="str">
        <f>IF(ISBLANK('Monitor Data'!R906),"",IF('Monitor Data'!R906&gt;Statistics!M$6,"YES","NO"))</f>
        <v/>
      </c>
      <c r="N906" s="3" t="str">
        <f>IF(ISBLANK('Monitor Data'!S906),"",IF('Monitor Data'!S906&gt;Statistics!N$6,"YES","NO"))</f>
        <v/>
      </c>
    </row>
    <row r="907" spans="1:14" x14ac:dyDescent="0.25">
      <c r="A907" s="8">
        <v>45102</v>
      </c>
      <c r="B907" s="3" t="str">
        <f>IF(ISBLANK('Monitor Data'!B907),"",IF('Monitor Data'!B907&gt;Statistics!B$6,"YES","NO"))</f>
        <v/>
      </c>
      <c r="C907" s="3" t="str">
        <f>IF(ISBLANK('Monitor Data'!D907),"",IF('Monitor Data'!D907&gt;Statistics!C$6,"YES","NO"))</f>
        <v/>
      </c>
      <c r="D907" s="3" t="str">
        <f>IF(ISBLANK('Monitor Data'!E907),"",IF('Monitor Data'!E907&gt;Statistics!D$6,"YES","NO"))</f>
        <v>NO</v>
      </c>
      <c r="E907" s="3" t="str">
        <f>IF(ISBLANK('Monitor Data'!G907),"",IF('Monitor Data'!G907&gt;Statistics!E$6,"YES","NO"))</f>
        <v>NO</v>
      </c>
      <c r="F907" s="3" t="str">
        <f>IF(ISBLANK('Monitor Data'!H907),"",IF('Monitor Data'!H907&gt;Statistics!F$6,"YES","NO"))</f>
        <v/>
      </c>
      <c r="G907" s="3" t="str">
        <f>IF(ISBLANK('Monitor Data'!J907),"",IF('Monitor Data'!J907&gt;Statistics!G$6,"YES","NO"))</f>
        <v/>
      </c>
      <c r="H907" s="3" t="str">
        <f>IF(ISBLANK('Monitor Data'!L907),"",IF('Monitor Data'!L907&gt;Statistics!H$6,"YES","NO"))</f>
        <v/>
      </c>
      <c r="I907" s="3" t="str">
        <f>IF(ISBLANK('Monitor Data'!M907),"",IF('Monitor Data'!M907&gt;Statistics!I$6,"YES","NO"))</f>
        <v>NO</v>
      </c>
      <c r="J907" s="3" t="str">
        <f>IF(ISBLANK('Monitor Data'!O907),"",IF('Monitor Data'!O907&gt;Statistics!J$6,"YES","NO"))</f>
        <v/>
      </c>
      <c r="K907" s="3" t="str">
        <f>IF(ISBLANK('Monitor Data'!P907),"",IF('Monitor Data'!P907&gt;Statistics!K$6,"YES","NO"))</f>
        <v>NO</v>
      </c>
      <c r="L907" s="3" t="str">
        <f>IF(ISBLANK('Monitor Data'!Q907),"",IF('Monitor Data'!Q907&gt;Statistics!L$6,"YES","NO"))</f>
        <v/>
      </c>
      <c r="M907" s="3" t="str">
        <f>IF(ISBLANK('Monitor Data'!R907),"",IF('Monitor Data'!R907&gt;Statistics!M$6,"YES","NO"))</f>
        <v/>
      </c>
      <c r="N907" s="3" t="str">
        <f>IF(ISBLANK('Monitor Data'!S907),"",IF('Monitor Data'!S907&gt;Statistics!N$6,"YES","NO"))</f>
        <v/>
      </c>
    </row>
    <row r="908" spans="1:14" x14ac:dyDescent="0.25">
      <c r="A908" s="8">
        <v>45103</v>
      </c>
      <c r="B908" s="3" t="str">
        <f>IF(ISBLANK('Monitor Data'!B908),"",IF('Monitor Data'!B908&gt;Statistics!B$6,"YES","NO"))</f>
        <v>NO</v>
      </c>
      <c r="C908" s="3" t="str">
        <f>IF(ISBLANK('Monitor Data'!D908),"",IF('Monitor Data'!D908&gt;Statistics!C$6,"YES","NO"))</f>
        <v>YES</v>
      </c>
      <c r="D908" s="3" t="str">
        <f>IF(ISBLANK('Monitor Data'!E908),"",IF('Monitor Data'!E908&gt;Statistics!D$6,"YES","NO"))</f>
        <v>NO</v>
      </c>
      <c r="E908" s="3" t="str">
        <f>IF(ISBLANK('Monitor Data'!G908),"",IF('Monitor Data'!G908&gt;Statistics!E$6,"YES","NO"))</f>
        <v>NO</v>
      </c>
      <c r="F908" s="3" t="str">
        <f>IF(ISBLANK('Monitor Data'!H908),"",IF('Monitor Data'!H908&gt;Statistics!F$6,"YES","NO"))</f>
        <v>YES</v>
      </c>
      <c r="G908" s="3" t="str">
        <f>IF(ISBLANK('Monitor Data'!J908),"",IF('Monitor Data'!J908&gt;Statistics!G$6,"YES","NO"))</f>
        <v>NO</v>
      </c>
      <c r="H908" s="3" t="str">
        <f>IF(ISBLANK('Monitor Data'!L908),"",IF('Monitor Data'!L908&gt;Statistics!H$6,"YES","NO"))</f>
        <v>YES</v>
      </c>
      <c r="I908" s="3" t="str">
        <f>IF(ISBLANK('Monitor Data'!M908),"",IF('Monitor Data'!M908&gt;Statistics!I$6,"YES","NO"))</f>
        <v>NO</v>
      </c>
      <c r="J908" s="3" t="str">
        <f>IF(ISBLANK('Monitor Data'!O908),"",IF('Monitor Data'!O908&gt;Statistics!J$6,"YES","NO"))</f>
        <v>YES</v>
      </c>
      <c r="K908" s="3" t="str">
        <f>IF(ISBLANK('Monitor Data'!P908),"",IF('Monitor Data'!P908&gt;Statistics!K$6,"YES","NO"))</f>
        <v>NO</v>
      </c>
      <c r="L908" s="3" t="str">
        <f>IF(ISBLANK('Monitor Data'!Q908),"",IF('Monitor Data'!Q908&gt;Statistics!L$6,"YES","NO"))</f>
        <v>NO</v>
      </c>
      <c r="M908" s="3" t="str">
        <f>IF(ISBLANK('Monitor Data'!R908),"",IF('Monitor Data'!R908&gt;Statistics!M$6,"YES","NO"))</f>
        <v>NO</v>
      </c>
      <c r="N908" s="3" t="str">
        <f>IF(ISBLANK('Monitor Data'!S908),"",IF('Monitor Data'!S908&gt;Statistics!N$6,"YES","NO"))</f>
        <v>YES</v>
      </c>
    </row>
    <row r="909" spans="1:14" x14ac:dyDescent="0.25">
      <c r="A909" s="8">
        <v>45104</v>
      </c>
      <c r="B909" s="3" t="str">
        <f>IF(ISBLANK('Monitor Data'!B909),"",IF('Monitor Data'!B909&gt;Statistics!B$6,"YES","NO"))</f>
        <v/>
      </c>
      <c r="C909" s="3" t="str">
        <f>IF(ISBLANK('Monitor Data'!D909),"",IF('Monitor Data'!D909&gt;Statistics!C$6,"YES","NO"))</f>
        <v/>
      </c>
      <c r="D909" s="3" t="str">
        <f>IF(ISBLANK('Monitor Data'!E909),"",IF('Monitor Data'!E909&gt;Statistics!D$6,"YES","NO"))</f>
        <v>YES</v>
      </c>
      <c r="E909" s="3" t="str">
        <f>IF(ISBLANK('Monitor Data'!G909),"",IF('Monitor Data'!G909&gt;Statistics!E$6,"YES","NO"))</f>
        <v>YES</v>
      </c>
      <c r="F909" s="3" t="str">
        <f>IF(ISBLANK('Monitor Data'!H909),"",IF('Monitor Data'!H909&gt;Statistics!F$6,"YES","NO"))</f>
        <v/>
      </c>
      <c r="G909" s="3" t="str">
        <f>IF(ISBLANK('Monitor Data'!J909),"",IF('Monitor Data'!J909&gt;Statistics!G$6,"YES","NO"))</f>
        <v/>
      </c>
      <c r="H909" s="3" t="str">
        <f>IF(ISBLANK('Monitor Data'!L909),"",IF('Monitor Data'!L909&gt;Statistics!H$6,"YES","NO"))</f>
        <v/>
      </c>
      <c r="I909" s="3" t="str">
        <f>IF(ISBLANK('Monitor Data'!M909),"",IF('Monitor Data'!M909&gt;Statistics!I$6,"YES","NO"))</f>
        <v>YES</v>
      </c>
      <c r="J909" s="3" t="str">
        <f>IF(ISBLANK('Monitor Data'!O909),"",IF('Monitor Data'!O909&gt;Statistics!J$6,"YES","NO"))</f>
        <v/>
      </c>
      <c r="K909" s="3" t="str">
        <f>IF(ISBLANK('Monitor Data'!P909),"",IF('Monitor Data'!P909&gt;Statistics!K$6,"YES","NO"))</f>
        <v>YES</v>
      </c>
      <c r="L909" s="3" t="str">
        <f>IF(ISBLANK('Monitor Data'!Q909),"",IF('Monitor Data'!Q909&gt;Statistics!L$6,"YES","NO"))</f>
        <v/>
      </c>
      <c r="M909" s="3" t="str">
        <f>IF(ISBLANK('Monitor Data'!R909),"",IF('Monitor Data'!R909&gt;Statistics!M$6,"YES","NO"))</f>
        <v/>
      </c>
      <c r="N909" s="3" t="str">
        <f>IF(ISBLANK('Monitor Data'!S909),"",IF('Monitor Data'!S909&gt;Statistics!N$6,"YES","NO"))</f>
        <v/>
      </c>
    </row>
    <row r="910" spans="1:14" x14ac:dyDescent="0.25">
      <c r="A910" s="8">
        <v>45105</v>
      </c>
      <c r="B910" s="3" t="str">
        <f>IF(ISBLANK('Monitor Data'!B910),"",IF('Monitor Data'!B910&gt;Statistics!B$6,"YES","NO"))</f>
        <v/>
      </c>
      <c r="C910" s="3" t="str">
        <f>IF(ISBLANK('Monitor Data'!D910),"",IF('Monitor Data'!D910&gt;Statistics!C$6,"YES","NO"))</f>
        <v/>
      </c>
      <c r="D910" s="3" t="str">
        <f>IF(ISBLANK('Monitor Data'!E910),"",IF('Monitor Data'!E910&gt;Statistics!D$6,"YES","NO"))</f>
        <v>YES</v>
      </c>
      <c r="E910" s="3" t="str">
        <f>IF(ISBLANK('Monitor Data'!G910),"",IF('Monitor Data'!G910&gt;Statistics!E$6,"YES","NO"))</f>
        <v>YES</v>
      </c>
      <c r="F910" s="3" t="str">
        <f>IF(ISBLANK('Monitor Data'!H910),"",IF('Monitor Data'!H910&gt;Statistics!F$6,"YES","NO"))</f>
        <v/>
      </c>
      <c r="G910" s="3" t="str">
        <f>IF(ISBLANK('Monitor Data'!J910),"",IF('Monitor Data'!J910&gt;Statistics!G$6,"YES","NO"))</f>
        <v/>
      </c>
      <c r="H910" s="3" t="str">
        <f>IF(ISBLANK('Monitor Data'!L910),"",IF('Monitor Data'!L910&gt;Statistics!H$6,"YES","NO"))</f>
        <v/>
      </c>
      <c r="I910" s="3" t="str">
        <f>IF(ISBLANK('Monitor Data'!M910),"",IF('Monitor Data'!M910&gt;Statistics!I$6,"YES","NO"))</f>
        <v>YES</v>
      </c>
      <c r="J910" s="3" t="str">
        <f>IF(ISBLANK('Monitor Data'!O910),"",IF('Monitor Data'!O910&gt;Statistics!J$6,"YES","NO"))</f>
        <v/>
      </c>
      <c r="K910" s="3" t="str">
        <f>IF(ISBLANK('Monitor Data'!P910),"",IF('Monitor Data'!P910&gt;Statistics!K$6,"YES","NO"))</f>
        <v>YES</v>
      </c>
      <c r="L910" s="3" t="str">
        <f>IF(ISBLANK('Monitor Data'!Q910),"",IF('Monitor Data'!Q910&gt;Statistics!L$6,"YES","NO"))</f>
        <v/>
      </c>
      <c r="M910" s="3" t="str">
        <f>IF(ISBLANK('Monitor Data'!R910),"",IF('Monitor Data'!R910&gt;Statistics!M$6,"YES","NO"))</f>
        <v/>
      </c>
      <c r="N910" s="3" t="str">
        <f>IF(ISBLANK('Monitor Data'!S910),"",IF('Monitor Data'!S910&gt;Statistics!N$6,"YES","NO"))</f>
        <v/>
      </c>
    </row>
    <row r="911" spans="1:14" x14ac:dyDescent="0.25">
      <c r="A911" s="8">
        <v>45106</v>
      </c>
      <c r="B911" s="3" t="str">
        <f>IF(ISBLANK('Monitor Data'!B911),"",IF('Monitor Data'!B911&gt;Statistics!B$6,"YES","NO"))</f>
        <v>YES</v>
      </c>
      <c r="C911" s="3" t="str">
        <f>IF(ISBLANK('Monitor Data'!D911),"",IF('Monitor Data'!D911&gt;Statistics!C$6,"YES","NO"))</f>
        <v>YES</v>
      </c>
      <c r="D911" s="3" t="str">
        <f>IF(ISBLANK('Monitor Data'!E911),"",IF('Monitor Data'!E911&gt;Statistics!D$6,"YES","NO"))</f>
        <v>YES</v>
      </c>
      <c r="E911" s="3" t="str">
        <f>IF(ISBLANK('Monitor Data'!G911),"",IF('Monitor Data'!G911&gt;Statistics!E$6,"YES","NO"))</f>
        <v>YES</v>
      </c>
      <c r="F911" s="3" t="str">
        <f>IF(ISBLANK('Monitor Data'!H911),"",IF('Monitor Data'!H911&gt;Statistics!F$6,"YES","NO"))</f>
        <v>NO</v>
      </c>
      <c r="G911" s="3" t="str">
        <f>IF(ISBLANK('Monitor Data'!J911),"",IF('Monitor Data'!J911&gt;Statistics!G$6,"YES","NO"))</f>
        <v>YES</v>
      </c>
      <c r="H911" s="3" t="str">
        <f>IF(ISBLANK('Monitor Data'!L911),"",IF('Monitor Data'!L911&gt;Statistics!H$6,"YES","NO"))</f>
        <v>NO</v>
      </c>
      <c r="I911" s="3" t="str">
        <f>IF(ISBLANK('Monitor Data'!M911),"",IF('Monitor Data'!M911&gt;Statistics!I$6,"YES","NO"))</f>
        <v>YES</v>
      </c>
      <c r="J911" s="3" t="str">
        <f>IF(ISBLANK('Monitor Data'!O911),"",IF('Monitor Data'!O911&gt;Statistics!J$6,"YES","NO"))</f>
        <v>NO</v>
      </c>
      <c r="K911" s="3" t="str">
        <f>IF(ISBLANK('Monitor Data'!P911),"",IF('Monitor Data'!P911&gt;Statistics!K$6,"YES","NO"))</f>
        <v>YES</v>
      </c>
      <c r="L911" s="3" t="str">
        <f>IF(ISBLANK('Monitor Data'!Q911),"",IF('Monitor Data'!Q911&gt;Statistics!L$6,"YES","NO"))</f>
        <v>YES</v>
      </c>
      <c r="M911" s="3" t="str">
        <f>IF(ISBLANK('Monitor Data'!R911),"",IF('Monitor Data'!R911&gt;Statistics!M$6,"YES","NO"))</f>
        <v>YES</v>
      </c>
      <c r="N911" s="3" t="str">
        <f>IF(ISBLANK('Monitor Data'!S911),"",IF('Monitor Data'!S911&gt;Statistics!N$6,"YES","NO"))</f>
        <v>NO</v>
      </c>
    </row>
    <row r="912" spans="1:14" x14ac:dyDescent="0.25">
      <c r="A912" s="8">
        <v>45107</v>
      </c>
      <c r="B912" s="3" t="str">
        <f>IF(ISBLANK('Monitor Data'!B912),"",IF('Monitor Data'!B912&gt;Statistics!B$6,"YES","NO"))</f>
        <v/>
      </c>
      <c r="C912" s="3" t="str">
        <f>IF(ISBLANK('Monitor Data'!D912),"",IF('Monitor Data'!D912&gt;Statistics!C$6,"YES","NO"))</f>
        <v/>
      </c>
      <c r="D912" s="3" t="str">
        <f>IF(ISBLANK('Monitor Data'!E912),"",IF('Monitor Data'!E912&gt;Statistics!D$6,"YES","NO"))</f>
        <v>YES</v>
      </c>
      <c r="E912" s="3" t="str">
        <f>IF(ISBLANK('Monitor Data'!G912),"",IF('Monitor Data'!G912&gt;Statistics!E$6,"YES","NO"))</f>
        <v>YES</v>
      </c>
      <c r="F912" s="3" t="str">
        <f>IF(ISBLANK('Monitor Data'!H912),"",IF('Monitor Data'!H912&gt;Statistics!F$6,"YES","NO"))</f>
        <v/>
      </c>
      <c r="G912" s="3" t="str">
        <f>IF(ISBLANK('Monitor Data'!J912),"",IF('Monitor Data'!J912&gt;Statistics!G$6,"YES","NO"))</f>
        <v/>
      </c>
      <c r="H912" s="3" t="str">
        <f>IF(ISBLANK('Monitor Data'!L912),"",IF('Monitor Data'!L912&gt;Statistics!H$6,"YES","NO"))</f>
        <v/>
      </c>
      <c r="I912" s="3" t="str">
        <f>IF(ISBLANK('Monitor Data'!M912),"",IF('Monitor Data'!M912&gt;Statistics!I$6,"YES","NO"))</f>
        <v>NO</v>
      </c>
      <c r="J912" s="3" t="str">
        <f>IF(ISBLANK('Monitor Data'!O912),"",IF('Monitor Data'!O912&gt;Statistics!J$6,"YES","NO"))</f>
        <v/>
      </c>
      <c r="K912" s="3" t="str">
        <f>IF(ISBLANK('Monitor Data'!P912),"",IF('Monitor Data'!P912&gt;Statistics!K$6,"YES","NO"))</f>
        <v>YES</v>
      </c>
      <c r="L912" s="3" t="str">
        <f>IF(ISBLANK('Monitor Data'!Q912),"",IF('Monitor Data'!Q912&gt;Statistics!L$6,"YES","NO"))</f>
        <v/>
      </c>
      <c r="M912" s="3" t="str">
        <f>IF(ISBLANK('Monitor Data'!R912),"",IF('Monitor Data'!R912&gt;Statistics!M$6,"YES","NO"))</f>
        <v/>
      </c>
      <c r="N912" s="3" t="str">
        <f>IF(ISBLANK('Monitor Data'!S912),"",IF('Monitor Data'!S912&gt;Statistics!N$6,"YES","NO"))</f>
        <v/>
      </c>
    </row>
    <row r="913" spans="1:14" x14ac:dyDescent="0.25">
      <c r="A913" s="8">
        <v>45108</v>
      </c>
      <c r="B913" s="3" t="str">
        <f>IF(ISBLANK('Monitor Data'!B913),"",IF('Monitor Data'!B913&gt;Statistics!B$6,"YES","NO"))</f>
        <v/>
      </c>
      <c r="C913" s="3" t="str">
        <f>IF(ISBLANK('Monitor Data'!D913),"",IF('Monitor Data'!D913&gt;Statistics!C$6,"YES","NO"))</f>
        <v/>
      </c>
      <c r="D913" s="3" t="str">
        <f>IF(ISBLANK('Monitor Data'!E913),"",IF('Monitor Data'!E913&gt;Statistics!D$6,"YES","NO"))</f>
        <v>NO</v>
      </c>
      <c r="E913" s="3" t="str">
        <f>IF(ISBLANK('Monitor Data'!G913),"",IF('Monitor Data'!G913&gt;Statistics!E$6,"YES","NO"))</f>
        <v>NO</v>
      </c>
      <c r="F913" s="3" t="str">
        <f>IF(ISBLANK('Monitor Data'!H913),"",IF('Monitor Data'!H913&gt;Statistics!F$6,"YES","NO"))</f>
        <v/>
      </c>
      <c r="G913" s="3" t="str">
        <f>IF(ISBLANK('Monitor Data'!J913),"",IF('Monitor Data'!J913&gt;Statistics!G$6,"YES","NO"))</f>
        <v/>
      </c>
      <c r="H913" s="3" t="str">
        <f>IF(ISBLANK('Monitor Data'!L913),"",IF('Monitor Data'!L913&gt;Statistics!H$6,"YES","NO"))</f>
        <v/>
      </c>
      <c r="I913" s="3" t="str">
        <f>IF(ISBLANK('Monitor Data'!M913),"",IF('Monitor Data'!M913&gt;Statistics!I$6,"YES","NO"))</f>
        <v>NO</v>
      </c>
      <c r="J913" s="3" t="str">
        <f>IF(ISBLANK('Monitor Data'!O913),"",IF('Monitor Data'!O913&gt;Statistics!J$6,"YES","NO"))</f>
        <v/>
      </c>
      <c r="K913" s="3" t="str">
        <f>IF(ISBLANK('Monitor Data'!P913),"",IF('Monitor Data'!P913&gt;Statistics!K$6,"YES","NO"))</f>
        <v>NO</v>
      </c>
      <c r="L913" s="3" t="str">
        <f>IF(ISBLANK('Monitor Data'!Q913),"",IF('Monitor Data'!Q913&gt;Statistics!L$6,"YES","NO"))</f>
        <v/>
      </c>
      <c r="M913" s="3" t="str">
        <f>IF(ISBLANK('Monitor Data'!R913),"",IF('Monitor Data'!R913&gt;Statistics!M$6,"YES","NO"))</f>
        <v/>
      </c>
      <c r="N913" s="3" t="str">
        <f>IF(ISBLANK('Monitor Data'!S913),"",IF('Monitor Data'!S913&gt;Statistics!N$6,"YES","NO"))</f>
        <v/>
      </c>
    </row>
    <row r="914" spans="1:14" x14ac:dyDescent="0.25">
      <c r="A914" s="8">
        <v>45109</v>
      </c>
      <c r="B914" s="3" t="str">
        <f>IF(ISBLANK('Monitor Data'!B914),"",IF('Monitor Data'!B914&gt;Statistics!B$6,"YES","NO"))</f>
        <v>NO</v>
      </c>
      <c r="C914" s="3" t="str">
        <f>IF(ISBLANK('Monitor Data'!D914),"",IF('Monitor Data'!D914&gt;Statistics!C$6,"YES","NO"))</f>
        <v>NO</v>
      </c>
      <c r="D914" s="3" t="str">
        <f>IF(ISBLANK('Monitor Data'!E914),"",IF('Monitor Data'!E914&gt;Statistics!D$6,"YES","NO"))</f>
        <v>NO</v>
      </c>
      <c r="E914" s="3" t="str">
        <f>IF(ISBLANK('Monitor Data'!G914),"",IF('Monitor Data'!G914&gt;Statistics!E$6,"YES","NO"))</f>
        <v>NO</v>
      </c>
      <c r="F914" s="3" t="str">
        <f>IF(ISBLANK('Monitor Data'!H914),"",IF('Monitor Data'!H914&gt;Statistics!F$6,"YES","NO"))</f>
        <v>NO</v>
      </c>
      <c r="G914" s="3" t="str">
        <f>IF(ISBLANK('Monitor Data'!J914),"",IF('Monitor Data'!J914&gt;Statistics!G$6,"YES","NO"))</f>
        <v>NO</v>
      </c>
      <c r="H914" s="3" t="str">
        <f>IF(ISBLANK('Monitor Data'!L914),"",IF('Monitor Data'!L914&gt;Statistics!H$6,"YES","NO"))</f>
        <v>NO</v>
      </c>
      <c r="I914" s="3" t="str">
        <f>IF(ISBLANK('Monitor Data'!M914),"",IF('Monitor Data'!M914&gt;Statistics!I$6,"YES","NO"))</f>
        <v>NO</v>
      </c>
      <c r="J914" s="3" t="str">
        <f>IF(ISBLANK('Monitor Data'!O914),"",IF('Monitor Data'!O914&gt;Statistics!J$6,"YES","NO"))</f>
        <v>YES</v>
      </c>
      <c r="K914" s="3" t="str">
        <f>IF(ISBLANK('Monitor Data'!P914),"",IF('Monitor Data'!P914&gt;Statistics!K$6,"YES","NO"))</f>
        <v>NO</v>
      </c>
      <c r="L914" s="3" t="str">
        <f>IF(ISBLANK('Monitor Data'!Q914),"",IF('Monitor Data'!Q914&gt;Statistics!L$6,"YES","NO"))</f>
        <v>NO</v>
      </c>
      <c r="M914" s="3" t="str">
        <f>IF(ISBLANK('Monitor Data'!R914),"",IF('Monitor Data'!R914&gt;Statistics!M$6,"YES","NO"))</f>
        <v>NO</v>
      </c>
      <c r="N914" s="3" t="str">
        <f>IF(ISBLANK('Monitor Data'!S914),"",IF('Monitor Data'!S914&gt;Statistics!N$6,"YES","NO"))</f>
        <v>NO</v>
      </c>
    </row>
    <row r="915" spans="1:14" x14ac:dyDescent="0.25">
      <c r="A915" s="8">
        <v>45110</v>
      </c>
      <c r="B915" s="3" t="str">
        <f>IF(ISBLANK('Monitor Data'!B915),"",IF('Monitor Data'!B915&gt;Statistics!B$6,"YES","NO"))</f>
        <v/>
      </c>
      <c r="C915" s="3" t="str">
        <f>IF(ISBLANK('Monitor Data'!D915),"",IF('Monitor Data'!D915&gt;Statistics!C$6,"YES","NO"))</f>
        <v/>
      </c>
      <c r="D915" s="3" t="str">
        <f>IF(ISBLANK('Monitor Data'!E915),"",IF('Monitor Data'!E915&gt;Statistics!D$6,"YES","NO"))</f>
        <v>NO</v>
      </c>
      <c r="E915" s="3" t="str">
        <f>IF(ISBLANK('Monitor Data'!G915),"",IF('Monitor Data'!G915&gt;Statistics!E$6,"YES","NO"))</f>
        <v>NO</v>
      </c>
      <c r="F915" s="3" t="str">
        <f>IF(ISBLANK('Monitor Data'!H915),"",IF('Monitor Data'!H915&gt;Statistics!F$6,"YES","NO"))</f>
        <v/>
      </c>
      <c r="G915" s="3" t="str">
        <f>IF(ISBLANK('Monitor Data'!J915),"",IF('Monitor Data'!J915&gt;Statistics!G$6,"YES","NO"))</f>
        <v/>
      </c>
      <c r="H915" s="3" t="str">
        <f>IF(ISBLANK('Monitor Data'!L915),"",IF('Monitor Data'!L915&gt;Statistics!H$6,"YES","NO"))</f>
        <v/>
      </c>
      <c r="I915" s="3" t="str">
        <f>IF(ISBLANK('Monitor Data'!M915),"",IF('Monitor Data'!M915&gt;Statistics!I$6,"YES","NO"))</f>
        <v>NO</v>
      </c>
      <c r="J915" s="3" t="str">
        <f>IF(ISBLANK('Monitor Data'!O915),"",IF('Monitor Data'!O915&gt;Statistics!J$6,"YES","NO"))</f>
        <v/>
      </c>
      <c r="K915" s="3" t="str">
        <f>IF(ISBLANK('Monitor Data'!P915),"",IF('Monitor Data'!P915&gt;Statistics!K$6,"YES","NO"))</f>
        <v>YES</v>
      </c>
      <c r="L915" s="3" t="str">
        <f>IF(ISBLANK('Monitor Data'!Q915),"",IF('Monitor Data'!Q915&gt;Statistics!L$6,"YES","NO"))</f>
        <v/>
      </c>
      <c r="M915" s="3" t="str">
        <f>IF(ISBLANK('Monitor Data'!R915),"",IF('Monitor Data'!R915&gt;Statistics!M$6,"YES","NO"))</f>
        <v/>
      </c>
      <c r="N915" s="3" t="str">
        <f>IF(ISBLANK('Monitor Data'!S915),"",IF('Monitor Data'!S915&gt;Statistics!N$6,"YES","NO"))</f>
        <v/>
      </c>
    </row>
    <row r="916" spans="1:14" x14ac:dyDescent="0.25">
      <c r="A916" s="8">
        <v>45111</v>
      </c>
      <c r="B916" s="3" t="str">
        <f>IF(ISBLANK('Monitor Data'!B916),"",IF('Monitor Data'!B916&gt;Statistics!B$6,"YES","NO"))</f>
        <v/>
      </c>
      <c r="C916" s="3" t="str">
        <f>IF(ISBLANK('Monitor Data'!D916),"",IF('Monitor Data'!D916&gt;Statistics!C$6,"YES","NO"))</f>
        <v/>
      </c>
      <c r="D916" s="3" t="str">
        <f>IF(ISBLANK('Monitor Data'!E916),"",IF('Monitor Data'!E916&gt;Statistics!D$6,"YES","NO"))</f>
        <v>NO</v>
      </c>
      <c r="E916" s="3" t="str">
        <f>IF(ISBLANK('Monitor Data'!G916),"",IF('Monitor Data'!G916&gt;Statistics!E$6,"YES","NO"))</f>
        <v>NO</v>
      </c>
      <c r="F916" s="3" t="str">
        <f>IF(ISBLANK('Monitor Data'!H916),"",IF('Monitor Data'!H916&gt;Statistics!F$6,"YES","NO"))</f>
        <v/>
      </c>
      <c r="G916" s="3" t="str">
        <f>IF(ISBLANK('Monitor Data'!J916),"",IF('Monitor Data'!J916&gt;Statistics!G$6,"YES","NO"))</f>
        <v/>
      </c>
      <c r="H916" s="3" t="str">
        <f>IF(ISBLANK('Monitor Data'!L916),"",IF('Monitor Data'!L916&gt;Statistics!H$6,"YES","NO"))</f>
        <v/>
      </c>
      <c r="I916" s="3" t="str">
        <f>IF(ISBLANK('Monitor Data'!M916),"",IF('Monitor Data'!M916&gt;Statistics!I$6,"YES","NO"))</f>
        <v>YES</v>
      </c>
      <c r="J916" s="3" t="str">
        <f>IF(ISBLANK('Monitor Data'!O916),"",IF('Monitor Data'!O916&gt;Statistics!J$6,"YES","NO"))</f>
        <v/>
      </c>
      <c r="K916" s="3" t="str">
        <f>IF(ISBLANK('Monitor Data'!P916),"",IF('Monitor Data'!P916&gt;Statistics!K$6,"YES","NO"))</f>
        <v>YES</v>
      </c>
      <c r="L916" s="3" t="str">
        <f>IF(ISBLANK('Monitor Data'!Q916),"",IF('Monitor Data'!Q916&gt;Statistics!L$6,"YES","NO"))</f>
        <v/>
      </c>
      <c r="M916" s="3" t="str">
        <f>IF(ISBLANK('Monitor Data'!R916),"",IF('Monitor Data'!R916&gt;Statistics!M$6,"YES","NO"))</f>
        <v/>
      </c>
      <c r="N916" s="3" t="str">
        <f>IF(ISBLANK('Monitor Data'!S916),"",IF('Monitor Data'!S916&gt;Statistics!N$6,"YES","NO"))</f>
        <v/>
      </c>
    </row>
    <row r="917" spans="1:14" x14ac:dyDescent="0.25">
      <c r="A917" s="8">
        <v>45112</v>
      </c>
      <c r="B917" s="3" t="str">
        <f>IF(ISBLANK('Monitor Data'!B917),"",IF('Monitor Data'!B917&gt;Statistics!B$6,"YES","NO"))</f>
        <v>NO</v>
      </c>
      <c r="C917" s="3" t="str">
        <f>IF(ISBLANK('Monitor Data'!D917),"",IF('Monitor Data'!D917&gt;Statistics!C$6,"YES","NO"))</f>
        <v>NO</v>
      </c>
      <c r="D917" s="3" t="str">
        <f>IF(ISBLANK('Monitor Data'!E917),"",IF('Monitor Data'!E917&gt;Statistics!D$6,"YES","NO"))</f>
        <v>NO</v>
      </c>
      <c r="E917" s="3" t="str">
        <f>IF(ISBLANK('Monitor Data'!G917),"",IF('Monitor Data'!G917&gt;Statistics!E$6,"YES","NO"))</f>
        <v>NO</v>
      </c>
      <c r="F917" s="3" t="str">
        <f>IF(ISBLANK('Monitor Data'!H917),"",IF('Monitor Data'!H917&gt;Statistics!F$6,"YES","NO"))</f>
        <v>NO</v>
      </c>
      <c r="G917" s="3" t="str">
        <f>IF(ISBLANK('Monitor Data'!J917),"",IF('Monitor Data'!J917&gt;Statistics!G$6,"YES","NO"))</f>
        <v>NO</v>
      </c>
      <c r="H917" s="3" t="str">
        <f>IF(ISBLANK('Monitor Data'!L917),"",IF('Monitor Data'!L917&gt;Statistics!H$6,"YES","NO"))</f>
        <v>NO</v>
      </c>
      <c r="I917" s="3" t="str">
        <f>IF(ISBLANK('Monitor Data'!M917),"",IF('Monitor Data'!M917&gt;Statistics!I$6,"YES","NO"))</f>
        <v>NO</v>
      </c>
      <c r="J917" s="3" t="str">
        <f>IF(ISBLANK('Monitor Data'!O917),"",IF('Monitor Data'!O917&gt;Statistics!J$6,"YES","NO"))</f>
        <v>NO</v>
      </c>
      <c r="K917" s="3" t="str">
        <f>IF(ISBLANK('Monitor Data'!P917),"",IF('Monitor Data'!P917&gt;Statistics!K$6,"YES","NO"))</f>
        <v>NO</v>
      </c>
      <c r="L917" s="3" t="str">
        <f>IF(ISBLANK('Monitor Data'!Q917),"",IF('Monitor Data'!Q917&gt;Statistics!L$6,"YES","NO"))</f>
        <v>NO</v>
      </c>
      <c r="M917" s="3" t="str">
        <f>IF(ISBLANK('Monitor Data'!R917),"",IF('Monitor Data'!R917&gt;Statistics!M$6,"YES","NO"))</f>
        <v>NO</v>
      </c>
      <c r="N917" s="3" t="str">
        <f>IF(ISBLANK('Monitor Data'!S917),"",IF('Monitor Data'!S917&gt;Statistics!N$6,"YES","NO"))</f>
        <v>NO</v>
      </c>
    </row>
    <row r="918" spans="1:14" x14ac:dyDescent="0.25">
      <c r="A918" s="8">
        <v>45113</v>
      </c>
      <c r="B918" s="3" t="str">
        <f>IF(ISBLANK('Monitor Data'!B918),"",IF('Monitor Data'!B918&gt;Statistics!B$6,"YES","NO"))</f>
        <v/>
      </c>
      <c r="C918" s="3" t="str">
        <f>IF(ISBLANK('Monitor Data'!D918),"",IF('Monitor Data'!D918&gt;Statistics!C$6,"YES","NO"))</f>
        <v/>
      </c>
      <c r="D918" s="3" t="str">
        <f>IF(ISBLANK('Monitor Data'!E918),"",IF('Monitor Data'!E918&gt;Statistics!D$6,"YES","NO"))</f>
        <v>NO</v>
      </c>
      <c r="E918" s="3" t="str">
        <f>IF(ISBLANK('Monitor Data'!G918),"",IF('Monitor Data'!G918&gt;Statistics!E$6,"YES","NO"))</f>
        <v>NO</v>
      </c>
      <c r="F918" s="3" t="str">
        <f>IF(ISBLANK('Monitor Data'!H918),"",IF('Monitor Data'!H918&gt;Statistics!F$6,"YES","NO"))</f>
        <v/>
      </c>
      <c r="G918" s="3" t="str">
        <f>IF(ISBLANK('Monitor Data'!J918),"",IF('Monitor Data'!J918&gt;Statistics!G$6,"YES","NO"))</f>
        <v/>
      </c>
      <c r="H918" s="3" t="str">
        <f>IF(ISBLANK('Monitor Data'!L918),"",IF('Monitor Data'!L918&gt;Statistics!H$6,"YES","NO"))</f>
        <v/>
      </c>
      <c r="I918" s="3" t="str">
        <f>IF(ISBLANK('Monitor Data'!M918),"",IF('Monitor Data'!M918&gt;Statistics!I$6,"YES","NO"))</f>
        <v>NO</v>
      </c>
      <c r="J918" s="3" t="str">
        <f>IF(ISBLANK('Monitor Data'!O918),"",IF('Monitor Data'!O918&gt;Statistics!J$6,"YES","NO"))</f>
        <v/>
      </c>
      <c r="K918" s="3" t="str">
        <f>IF(ISBLANK('Monitor Data'!P918),"",IF('Monitor Data'!P918&gt;Statistics!K$6,"YES","NO"))</f>
        <v>NO</v>
      </c>
      <c r="L918" s="3" t="str">
        <f>IF(ISBLANK('Monitor Data'!Q918),"",IF('Monitor Data'!Q918&gt;Statistics!L$6,"YES","NO"))</f>
        <v/>
      </c>
      <c r="M918" s="3" t="str">
        <f>IF(ISBLANK('Monitor Data'!R918),"",IF('Monitor Data'!R918&gt;Statistics!M$6,"YES","NO"))</f>
        <v/>
      </c>
      <c r="N918" s="3" t="str">
        <f>IF(ISBLANK('Monitor Data'!S918),"",IF('Monitor Data'!S918&gt;Statistics!N$6,"YES","NO"))</f>
        <v/>
      </c>
    </row>
    <row r="919" spans="1:14" x14ac:dyDescent="0.25">
      <c r="A919" s="8">
        <v>45114</v>
      </c>
      <c r="B919" s="3" t="str">
        <f>IF(ISBLANK('Monitor Data'!B919),"",IF('Monitor Data'!B919&gt;Statistics!B$6,"YES","NO"))</f>
        <v/>
      </c>
      <c r="C919" s="3" t="str">
        <f>IF(ISBLANK('Monitor Data'!D919),"",IF('Monitor Data'!D919&gt;Statistics!C$6,"YES","NO"))</f>
        <v/>
      </c>
      <c r="D919" s="3" t="str">
        <f>IF(ISBLANK('Monitor Data'!E919),"",IF('Monitor Data'!E919&gt;Statistics!D$6,"YES","NO"))</f>
        <v>NO</v>
      </c>
      <c r="E919" s="3" t="str">
        <f>IF(ISBLANK('Monitor Data'!G919),"",IF('Monitor Data'!G919&gt;Statistics!E$6,"YES","NO"))</f>
        <v>NO</v>
      </c>
      <c r="F919" s="3" t="str">
        <f>IF(ISBLANK('Monitor Data'!H919),"",IF('Monitor Data'!H919&gt;Statistics!F$6,"YES","NO"))</f>
        <v/>
      </c>
      <c r="G919" s="3" t="str">
        <f>IF(ISBLANK('Monitor Data'!J919),"",IF('Monitor Data'!J919&gt;Statistics!G$6,"YES","NO"))</f>
        <v/>
      </c>
      <c r="H919" s="3" t="str">
        <f>IF(ISBLANK('Monitor Data'!L919),"",IF('Monitor Data'!L919&gt;Statistics!H$6,"YES","NO"))</f>
        <v/>
      </c>
      <c r="I919" s="3" t="str">
        <f>IF(ISBLANK('Monitor Data'!M919),"",IF('Monitor Data'!M919&gt;Statistics!I$6,"YES","NO"))</f>
        <v>NO</v>
      </c>
      <c r="J919" s="3" t="str">
        <f>IF(ISBLANK('Monitor Data'!O919),"",IF('Monitor Data'!O919&gt;Statistics!J$6,"YES","NO"))</f>
        <v/>
      </c>
      <c r="K919" s="3" t="str">
        <f>IF(ISBLANK('Monitor Data'!P919),"",IF('Monitor Data'!P919&gt;Statistics!K$6,"YES","NO"))</f>
        <v>NO</v>
      </c>
      <c r="L919" s="3" t="str">
        <f>IF(ISBLANK('Monitor Data'!Q919),"",IF('Monitor Data'!Q919&gt;Statistics!L$6,"YES","NO"))</f>
        <v/>
      </c>
      <c r="M919" s="3" t="str">
        <f>IF(ISBLANK('Monitor Data'!R919),"",IF('Monitor Data'!R919&gt;Statistics!M$6,"YES","NO"))</f>
        <v/>
      </c>
      <c r="N919" s="3" t="str">
        <f>IF(ISBLANK('Monitor Data'!S919),"",IF('Monitor Data'!S919&gt;Statistics!N$6,"YES","NO"))</f>
        <v/>
      </c>
    </row>
    <row r="920" spans="1:14" x14ac:dyDescent="0.25">
      <c r="A920" s="8">
        <v>45115</v>
      </c>
      <c r="B920" s="3" t="str">
        <f>IF(ISBLANK('Monitor Data'!B920),"",IF('Monitor Data'!B920&gt;Statistics!B$6,"YES","NO"))</f>
        <v>NO</v>
      </c>
      <c r="C920" s="3" t="str">
        <f>IF(ISBLANK('Monitor Data'!D920),"",IF('Monitor Data'!D920&gt;Statistics!C$6,"YES","NO"))</f>
        <v>NO</v>
      </c>
      <c r="D920" s="3" t="str">
        <f>IF(ISBLANK('Monitor Data'!E920),"",IF('Monitor Data'!E920&gt;Statistics!D$6,"YES","NO"))</f>
        <v>NO</v>
      </c>
      <c r="E920" s="3" t="str">
        <f>IF(ISBLANK('Monitor Data'!G920),"",IF('Monitor Data'!G920&gt;Statistics!E$6,"YES","NO"))</f>
        <v>NO</v>
      </c>
      <c r="F920" s="3" t="str">
        <f>IF(ISBLANK('Monitor Data'!H920),"",IF('Monitor Data'!H920&gt;Statistics!F$6,"YES","NO"))</f>
        <v>NO</v>
      </c>
      <c r="G920" s="3" t="str">
        <f>IF(ISBLANK('Monitor Data'!J920),"",IF('Monitor Data'!J920&gt;Statistics!G$6,"YES","NO"))</f>
        <v>NO</v>
      </c>
      <c r="H920" s="3" t="str">
        <f>IF(ISBLANK('Monitor Data'!L920),"",IF('Monitor Data'!L920&gt;Statistics!H$6,"YES","NO"))</f>
        <v>NO</v>
      </c>
      <c r="I920" s="3" t="str">
        <f>IF(ISBLANK('Monitor Data'!M920),"",IF('Monitor Data'!M920&gt;Statistics!I$6,"YES","NO"))</f>
        <v>NO</v>
      </c>
      <c r="J920" s="3" t="str">
        <f>IF(ISBLANK('Monitor Data'!O920),"",IF('Monitor Data'!O920&gt;Statistics!J$6,"YES","NO"))</f>
        <v>NO</v>
      </c>
      <c r="K920" s="3" t="str">
        <f>IF(ISBLANK('Monitor Data'!P920),"",IF('Monitor Data'!P920&gt;Statistics!K$6,"YES","NO"))</f>
        <v>NO</v>
      </c>
      <c r="L920" s="3" t="str">
        <f>IF(ISBLANK('Monitor Data'!Q920),"",IF('Monitor Data'!Q920&gt;Statistics!L$6,"YES","NO"))</f>
        <v>NO</v>
      </c>
      <c r="M920" s="3" t="str">
        <f>IF(ISBLANK('Monitor Data'!R920),"",IF('Monitor Data'!R920&gt;Statistics!M$6,"YES","NO"))</f>
        <v>NO</v>
      </c>
      <c r="N920" s="3" t="str">
        <f>IF(ISBLANK('Monitor Data'!S920),"",IF('Monitor Data'!S920&gt;Statistics!N$6,"YES","NO"))</f>
        <v>NO</v>
      </c>
    </row>
    <row r="921" spans="1:14" x14ac:dyDescent="0.25">
      <c r="A921" s="8">
        <v>45116</v>
      </c>
      <c r="B921" s="3" t="str">
        <f>IF(ISBLANK('Monitor Data'!B921),"",IF('Monitor Data'!B921&gt;Statistics!B$6,"YES","NO"))</f>
        <v/>
      </c>
      <c r="C921" s="3" t="str">
        <f>IF(ISBLANK('Monitor Data'!D921),"",IF('Monitor Data'!D921&gt;Statistics!C$6,"YES","NO"))</f>
        <v/>
      </c>
      <c r="D921" s="3" t="str">
        <f>IF(ISBLANK('Monitor Data'!E921),"",IF('Monitor Data'!E921&gt;Statistics!D$6,"YES","NO"))</f>
        <v>NO</v>
      </c>
      <c r="E921" s="3" t="str">
        <f>IF(ISBLANK('Monitor Data'!G921),"",IF('Monitor Data'!G921&gt;Statistics!E$6,"YES","NO"))</f>
        <v>NO</v>
      </c>
      <c r="F921" s="3" t="str">
        <f>IF(ISBLANK('Monitor Data'!H921),"",IF('Monitor Data'!H921&gt;Statistics!F$6,"YES","NO"))</f>
        <v/>
      </c>
      <c r="G921" s="3" t="str">
        <f>IF(ISBLANK('Monitor Data'!J921),"",IF('Monitor Data'!J921&gt;Statistics!G$6,"YES","NO"))</f>
        <v/>
      </c>
      <c r="H921" s="3" t="str">
        <f>IF(ISBLANK('Monitor Data'!L921),"",IF('Monitor Data'!L921&gt;Statistics!H$6,"YES","NO"))</f>
        <v/>
      </c>
      <c r="I921" s="3" t="str">
        <f>IF(ISBLANK('Monitor Data'!M921),"",IF('Monitor Data'!M921&gt;Statistics!I$6,"YES","NO"))</f>
        <v>NO</v>
      </c>
      <c r="J921" s="3" t="str">
        <f>IF(ISBLANK('Monitor Data'!O921),"",IF('Monitor Data'!O921&gt;Statistics!J$6,"YES","NO"))</f>
        <v/>
      </c>
      <c r="K921" s="3" t="str">
        <f>IF(ISBLANK('Monitor Data'!P921),"",IF('Monitor Data'!P921&gt;Statistics!K$6,"YES","NO"))</f>
        <v>NO</v>
      </c>
      <c r="L921" s="3" t="str">
        <f>IF(ISBLANK('Monitor Data'!Q921),"",IF('Monitor Data'!Q921&gt;Statistics!L$6,"YES","NO"))</f>
        <v/>
      </c>
      <c r="M921" s="3" t="str">
        <f>IF(ISBLANK('Monitor Data'!R921),"",IF('Monitor Data'!R921&gt;Statistics!M$6,"YES","NO"))</f>
        <v/>
      </c>
      <c r="N921" s="3" t="str">
        <f>IF(ISBLANK('Monitor Data'!S921),"",IF('Monitor Data'!S921&gt;Statistics!N$6,"YES","NO"))</f>
        <v/>
      </c>
    </row>
    <row r="922" spans="1:14" x14ac:dyDescent="0.25">
      <c r="A922" s="8">
        <v>45117</v>
      </c>
      <c r="B922" s="3" t="str">
        <f>IF(ISBLANK('Monitor Data'!B922),"",IF('Monitor Data'!B922&gt;Statistics!B$6,"YES","NO"))</f>
        <v/>
      </c>
      <c r="C922" s="3" t="str">
        <f>IF(ISBLANK('Monitor Data'!D922),"",IF('Monitor Data'!D922&gt;Statistics!C$6,"YES","NO"))</f>
        <v/>
      </c>
      <c r="D922" s="3" t="str">
        <f>IF(ISBLANK('Monitor Data'!E922),"",IF('Monitor Data'!E922&gt;Statistics!D$6,"YES","NO"))</f>
        <v>NO</v>
      </c>
      <c r="E922" s="3" t="str">
        <f>IF(ISBLANK('Monitor Data'!G922),"",IF('Monitor Data'!G922&gt;Statistics!E$6,"YES","NO"))</f>
        <v>NO</v>
      </c>
      <c r="F922" s="3" t="str">
        <f>IF(ISBLANK('Monitor Data'!H922),"",IF('Monitor Data'!H922&gt;Statistics!F$6,"YES","NO"))</f>
        <v/>
      </c>
      <c r="G922" s="3" t="str">
        <f>IF(ISBLANK('Monitor Data'!J922),"",IF('Monitor Data'!J922&gt;Statistics!G$6,"YES","NO"))</f>
        <v/>
      </c>
      <c r="H922" s="3" t="str">
        <f>IF(ISBLANK('Monitor Data'!L922),"",IF('Monitor Data'!L922&gt;Statistics!H$6,"YES","NO"))</f>
        <v/>
      </c>
      <c r="I922" s="3" t="str">
        <f>IF(ISBLANK('Monitor Data'!M922),"",IF('Monitor Data'!M922&gt;Statistics!I$6,"YES","NO"))</f>
        <v>NO</v>
      </c>
      <c r="J922" s="3" t="str">
        <f>IF(ISBLANK('Monitor Data'!O922),"",IF('Monitor Data'!O922&gt;Statistics!J$6,"YES","NO"))</f>
        <v/>
      </c>
      <c r="K922" s="3" t="str">
        <f>IF(ISBLANK('Monitor Data'!P922),"",IF('Monitor Data'!P922&gt;Statistics!K$6,"YES","NO"))</f>
        <v>NO</v>
      </c>
      <c r="L922" s="3" t="str">
        <f>IF(ISBLANK('Monitor Data'!Q922),"",IF('Monitor Data'!Q922&gt;Statistics!L$6,"YES","NO"))</f>
        <v/>
      </c>
      <c r="M922" s="3" t="str">
        <f>IF(ISBLANK('Monitor Data'!R922),"",IF('Monitor Data'!R922&gt;Statistics!M$6,"YES","NO"))</f>
        <v/>
      </c>
      <c r="N922" s="3" t="str">
        <f>IF(ISBLANK('Monitor Data'!S922),"",IF('Monitor Data'!S922&gt;Statistics!N$6,"YES","NO"))</f>
        <v/>
      </c>
    </row>
    <row r="923" spans="1:14" x14ac:dyDescent="0.25">
      <c r="A923" s="8">
        <v>45118</v>
      </c>
      <c r="B923" s="3" t="str">
        <f>IF(ISBLANK('Monitor Data'!B923),"",IF('Monitor Data'!B923&gt;Statistics!B$6,"YES","NO"))</f>
        <v>NO</v>
      </c>
      <c r="C923" s="3" t="str">
        <f>IF(ISBLANK('Monitor Data'!D923),"",IF('Monitor Data'!D923&gt;Statistics!C$6,"YES","NO"))</f>
        <v>NO</v>
      </c>
      <c r="D923" s="3" t="str">
        <f>IF(ISBLANK('Monitor Data'!E923),"",IF('Monitor Data'!E923&gt;Statistics!D$6,"YES","NO"))</f>
        <v>NO</v>
      </c>
      <c r="E923" s="3" t="str">
        <f>IF(ISBLANK('Monitor Data'!G923),"",IF('Monitor Data'!G923&gt;Statistics!E$6,"YES","NO"))</f>
        <v>NO</v>
      </c>
      <c r="F923" s="3" t="str">
        <f>IF(ISBLANK('Monitor Data'!H923),"",IF('Monitor Data'!H923&gt;Statistics!F$6,"YES","NO"))</f>
        <v>NO</v>
      </c>
      <c r="G923" s="3" t="str">
        <f>IF(ISBLANK('Monitor Data'!J923),"",IF('Monitor Data'!J923&gt;Statistics!G$6,"YES","NO"))</f>
        <v>NO</v>
      </c>
      <c r="H923" s="3" t="str">
        <f>IF(ISBLANK('Monitor Data'!L923),"",IF('Monitor Data'!L923&gt;Statistics!H$6,"YES","NO"))</f>
        <v>NO</v>
      </c>
      <c r="I923" s="3" t="str">
        <f>IF(ISBLANK('Monitor Data'!M923),"",IF('Monitor Data'!M923&gt;Statistics!I$6,"YES","NO"))</f>
        <v>NO</v>
      </c>
      <c r="J923" s="3" t="str">
        <f>IF(ISBLANK('Monitor Data'!O923),"",IF('Monitor Data'!O923&gt;Statistics!J$6,"YES","NO"))</f>
        <v>NO</v>
      </c>
      <c r="K923" s="3" t="str">
        <f>IF(ISBLANK('Monitor Data'!P923),"",IF('Monitor Data'!P923&gt;Statistics!K$6,"YES","NO"))</f>
        <v>NO</v>
      </c>
      <c r="L923" s="3" t="str">
        <f>IF(ISBLANK('Monitor Data'!Q923),"",IF('Monitor Data'!Q923&gt;Statistics!L$6,"YES","NO"))</f>
        <v>NO</v>
      </c>
      <c r="M923" s="3" t="str">
        <f>IF(ISBLANK('Monitor Data'!R923),"",IF('Monitor Data'!R923&gt;Statistics!M$6,"YES","NO"))</f>
        <v>NO</v>
      </c>
      <c r="N923" s="3" t="str">
        <f>IF(ISBLANK('Monitor Data'!S923),"",IF('Monitor Data'!S923&gt;Statistics!N$6,"YES","NO"))</f>
        <v>NO</v>
      </c>
    </row>
    <row r="924" spans="1:14" x14ac:dyDescent="0.25">
      <c r="A924" s="8">
        <v>45119</v>
      </c>
      <c r="B924" s="3" t="str">
        <f>IF(ISBLANK('Monitor Data'!B924),"",IF('Monitor Data'!B924&gt;Statistics!B$6,"YES","NO"))</f>
        <v/>
      </c>
      <c r="C924" s="3" t="str">
        <f>IF(ISBLANK('Monitor Data'!D924),"",IF('Monitor Data'!D924&gt;Statistics!C$6,"YES","NO"))</f>
        <v/>
      </c>
      <c r="D924" s="3" t="str">
        <f>IF(ISBLANK('Monitor Data'!E924),"",IF('Monitor Data'!E924&gt;Statistics!D$6,"YES","NO"))</f>
        <v>NO</v>
      </c>
      <c r="E924" s="3" t="str">
        <f>IF(ISBLANK('Monitor Data'!G924),"",IF('Monitor Data'!G924&gt;Statistics!E$6,"YES","NO"))</f>
        <v>NO</v>
      </c>
      <c r="F924" s="3" t="str">
        <f>IF(ISBLANK('Monitor Data'!H924),"",IF('Monitor Data'!H924&gt;Statistics!F$6,"YES","NO"))</f>
        <v/>
      </c>
      <c r="G924" s="3" t="str">
        <f>IF(ISBLANK('Monitor Data'!J924),"",IF('Monitor Data'!J924&gt;Statistics!G$6,"YES","NO"))</f>
        <v/>
      </c>
      <c r="H924" s="3" t="str">
        <f>IF(ISBLANK('Monitor Data'!L924),"",IF('Monitor Data'!L924&gt;Statistics!H$6,"YES","NO"))</f>
        <v/>
      </c>
      <c r="I924" s="3" t="str">
        <f>IF(ISBLANK('Monitor Data'!M924),"",IF('Monitor Data'!M924&gt;Statistics!I$6,"YES","NO"))</f>
        <v>NO</v>
      </c>
      <c r="J924" s="3" t="str">
        <f>IF(ISBLANK('Monitor Data'!O924),"",IF('Monitor Data'!O924&gt;Statistics!J$6,"YES","NO"))</f>
        <v/>
      </c>
      <c r="K924" s="3" t="str">
        <f>IF(ISBLANK('Monitor Data'!P924),"",IF('Monitor Data'!P924&gt;Statistics!K$6,"YES","NO"))</f>
        <v>NO</v>
      </c>
      <c r="L924" s="3" t="str">
        <f>IF(ISBLANK('Monitor Data'!Q924),"",IF('Monitor Data'!Q924&gt;Statistics!L$6,"YES","NO"))</f>
        <v/>
      </c>
      <c r="M924" s="3" t="str">
        <f>IF(ISBLANK('Monitor Data'!R924),"",IF('Monitor Data'!R924&gt;Statistics!M$6,"YES","NO"))</f>
        <v/>
      </c>
      <c r="N924" s="3" t="str">
        <f>IF(ISBLANK('Monitor Data'!S924),"",IF('Monitor Data'!S924&gt;Statistics!N$6,"YES","NO"))</f>
        <v/>
      </c>
    </row>
    <row r="925" spans="1:14" x14ac:dyDescent="0.25">
      <c r="A925" s="8">
        <v>45120</v>
      </c>
      <c r="B925" s="3" t="str">
        <f>IF(ISBLANK('Monitor Data'!B925),"",IF('Monitor Data'!B925&gt;Statistics!B$6,"YES","NO"))</f>
        <v/>
      </c>
      <c r="C925" s="3" t="str">
        <f>IF(ISBLANK('Monitor Data'!D925),"",IF('Monitor Data'!D925&gt;Statistics!C$6,"YES","NO"))</f>
        <v/>
      </c>
      <c r="D925" s="3" t="str">
        <f>IF(ISBLANK('Monitor Data'!E925),"",IF('Monitor Data'!E925&gt;Statistics!D$6,"YES","NO"))</f>
        <v>NO</v>
      </c>
      <c r="E925" s="3" t="str">
        <f>IF(ISBLANK('Monitor Data'!G925),"",IF('Monitor Data'!G925&gt;Statistics!E$6,"YES","NO"))</f>
        <v>NO</v>
      </c>
      <c r="F925" s="3" t="str">
        <f>IF(ISBLANK('Monitor Data'!H925),"",IF('Monitor Data'!H925&gt;Statistics!F$6,"YES","NO"))</f>
        <v/>
      </c>
      <c r="G925" s="3" t="str">
        <f>IF(ISBLANK('Monitor Data'!J925),"",IF('Monitor Data'!J925&gt;Statistics!G$6,"YES","NO"))</f>
        <v/>
      </c>
      <c r="H925" s="3" t="str">
        <f>IF(ISBLANK('Monitor Data'!L925),"",IF('Monitor Data'!L925&gt;Statistics!H$6,"YES","NO"))</f>
        <v/>
      </c>
      <c r="I925" s="3" t="str">
        <f>IF(ISBLANK('Monitor Data'!M925),"",IF('Monitor Data'!M925&gt;Statistics!I$6,"YES","NO"))</f>
        <v>NO</v>
      </c>
      <c r="J925" s="3" t="str">
        <f>IF(ISBLANK('Monitor Data'!O925),"",IF('Monitor Data'!O925&gt;Statistics!J$6,"YES","NO"))</f>
        <v/>
      </c>
      <c r="K925" s="3" t="str">
        <f>IF(ISBLANK('Monitor Data'!P925),"",IF('Monitor Data'!P925&gt;Statistics!K$6,"YES","NO"))</f>
        <v>NO</v>
      </c>
      <c r="L925" s="3" t="str">
        <f>IF(ISBLANK('Monitor Data'!Q925),"",IF('Monitor Data'!Q925&gt;Statistics!L$6,"YES","NO"))</f>
        <v/>
      </c>
      <c r="M925" s="3" t="str">
        <f>IF(ISBLANK('Monitor Data'!R925),"",IF('Monitor Data'!R925&gt;Statistics!M$6,"YES","NO"))</f>
        <v/>
      </c>
      <c r="N925" s="3" t="str">
        <f>IF(ISBLANK('Monitor Data'!S925),"",IF('Monitor Data'!S925&gt;Statistics!N$6,"YES","NO"))</f>
        <v/>
      </c>
    </row>
    <row r="926" spans="1:14" x14ac:dyDescent="0.25">
      <c r="A926" s="8">
        <v>45121</v>
      </c>
      <c r="B926" s="3" t="str">
        <f>IF(ISBLANK('Monitor Data'!B926),"",IF('Monitor Data'!B926&gt;Statistics!B$6,"YES","NO"))</f>
        <v>NO</v>
      </c>
      <c r="C926" s="3" t="str">
        <f>IF(ISBLANK('Monitor Data'!D926),"",IF('Monitor Data'!D926&gt;Statistics!C$6,"YES","NO"))</f>
        <v>NO</v>
      </c>
      <c r="D926" s="3" t="str">
        <f>IF(ISBLANK('Monitor Data'!E926),"",IF('Monitor Data'!E926&gt;Statistics!D$6,"YES","NO"))</f>
        <v>NO</v>
      </c>
      <c r="E926" s="3" t="str">
        <f>IF(ISBLANK('Monitor Data'!G926),"",IF('Monitor Data'!G926&gt;Statistics!E$6,"YES","NO"))</f>
        <v>NO</v>
      </c>
      <c r="F926" s="3" t="str">
        <f>IF(ISBLANK('Monitor Data'!H926),"",IF('Monitor Data'!H926&gt;Statistics!F$6,"YES","NO"))</f>
        <v>NO</v>
      </c>
      <c r="G926" s="3" t="str">
        <f>IF(ISBLANK('Monitor Data'!J926),"",IF('Monitor Data'!J926&gt;Statistics!G$6,"YES","NO"))</f>
        <v>NO</v>
      </c>
      <c r="H926" s="3" t="str">
        <f>IF(ISBLANK('Monitor Data'!L926),"",IF('Monitor Data'!L926&gt;Statistics!H$6,"YES","NO"))</f>
        <v>NO</v>
      </c>
      <c r="I926" s="3" t="str">
        <f>IF(ISBLANK('Monitor Data'!M926),"",IF('Monitor Data'!M926&gt;Statistics!I$6,"YES","NO"))</f>
        <v>NO</v>
      </c>
      <c r="J926" s="3" t="str">
        <f>IF(ISBLANK('Monitor Data'!O926),"",IF('Monitor Data'!O926&gt;Statistics!J$6,"YES","NO"))</f>
        <v>NO</v>
      </c>
      <c r="K926" s="3" t="str">
        <f>IF(ISBLANK('Monitor Data'!P926),"",IF('Monitor Data'!P926&gt;Statistics!K$6,"YES","NO"))</f>
        <v>NO</v>
      </c>
      <c r="L926" s="3" t="str">
        <f>IF(ISBLANK('Monitor Data'!Q926),"",IF('Monitor Data'!Q926&gt;Statistics!L$6,"YES","NO"))</f>
        <v>NO</v>
      </c>
      <c r="M926" s="3" t="str">
        <f>IF(ISBLANK('Monitor Data'!R926),"",IF('Monitor Data'!R926&gt;Statistics!M$6,"YES","NO"))</f>
        <v>NO</v>
      </c>
      <c r="N926" s="3" t="str">
        <f>IF(ISBLANK('Monitor Data'!S926),"",IF('Monitor Data'!S926&gt;Statistics!N$6,"YES","NO"))</f>
        <v>NO</v>
      </c>
    </row>
    <row r="927" spans="1:14" x14ac:dyDescent="0.25">
      <c r="A927" s="8">
        <v>45122</v>
      </c>
      <c r="B927" s="3" t="str">
        <f>IF(ISBLANK('Monitor Data'!B927),"",IF('Monitor Data'!B927&gt;Statistics!B$6,"YES","NO"))</f>
        <v/>
      </c>
      <c r="C927" s="3" t="str">
        <f>IF(ISBLANK('Monitor Data'!D927),"",IF('Monitor Data'!D927&gt;Statistics!C$6,"YES","NO"))</f>
        <v/>
      </c>
      <c r="D927" s="3" t="str">
        <f>IF(ISBLANK('Monitor Data'!E927),"",IF('Monitor Data'!E927&gt;Statistics!D$6,"YES","NO"))</f>
        <v>YES</v>
      </c>
      <c r="E927" s="3" t="str">
        <f>IF(ISBLANK('Monitor Data'!G927),"",IF('Monitor Data'!G927&gt;Statistics!E$6,"YES","NO"))</f>
        <v>YES</v>
      </c>
      <c r="F927" s="3" t="str">
        <f>IF(ISBLANK('Monitor Data'!H927),"",IF('Monitor Data'!H927&gt;Statistics!F$6,"YES","NO"))</f>
        <v/>
      </c>
      <c r="G927" s="3" t="str">
        <f>IF(ISBLANK('Monitor Data'!J927),"",IF('Monitor Data'!J927&gt;Statistics!G$6,"YES","NO"))</f>
        <v/>
      </c>
      <c r="H927" s="3" t="str">
        <f>IF(ISBLANK('Monitor Data'!L927),"",IF('Monitor Data'!L927&gt;Statistics!H$6,"YES","NO"))</f>
        <v/>
      </c>
      <c r="I927" s="3" t="str">
        <f>IF(ISBLANK('Monitor Data'!M927),"",IF('Monitor Data'!M927&gt;Statistics!I$6,"YES","NO"))</f>
        <v>YES</v>
      </c>
      <c r="J927" s="3" t="str">
        <f>IF(ISBLANK('Monitor Data'!O927),"",IF('Monitor Data'!O927&gt;Statistics!J$6,"YES","NO"))</f>
        <v/>
      </c>
      <c r="K927" s="3" t="str">
        <f>IF(ISBLANK('Monitor Data'!P927),"",IF('Monitor Data'!P927&gt;Statistics!K$6,"YES","NO"))</f>
        <v>YES</v>
      </c>
      <c r="L927" s="3" t="str">
        <f>IF(ISBLANK('Monitor Data'!Q927),"",IF('Monitor Data'!Q927&gt;Statistics!L$6,"YES","NO"))</f>
        <v/>
      </c>
      <c r="M927" s="3" t="str">
        <f>IF(ISBLANK('Monitor Data'!R927),"",IF('Monitor Data'!R927&gt;Statistics!M$6,"YES","NO"))</f>
        <v/>
      </c>
      <c r="N927" s="3" t="str">
        <f>IF(ISBLANK('Monitor Data'!S927),"",IF('Monitor Data'!S927&gt;Statistics!N$6,"YES","NO"))</f>
        <v/>
      </c>
    </row>
    <row r="928" spans="1:14" x14ac:dyDescent="0.25">
      <c r="A928" s="8">
        <v>45123</v>
      </c>
      <c r="B928" s="3" t="str">
        <f>IF(ISBLANK('Monitor Data'!B928),"",IF('Monitor Data'!B928&gt;Statistics!B$6,"YES","NO"))</f>
        <v/>
      </c>
      <c r="C928" s="3" t="str">
        <f>IF(ISBLANK('Monitor Data'!D928),"",IF('Monitor Data'!D928&gt;Statistics!C$6,"YES","NO"))</f>
        <v/>
      </c>
      <c r="D928" s="3" t="str">
        <f>IF(ISBLANK('Monitor Data'!E928),"",IF('Monitor Data'!E928&gt;Statistics!D$6,"YES","NO"))</f>
        <v>YES</v>
      </c>
      <c r="E928" s="3" t="str">
        <f>IF(ISBLANK('Monitor Data'!G928),"",IF('Monitor Data'!G928&gt;Statistics!E$6,"YES","NO"))</f>
        <v>YES</v>
      </c>
      <c r="F928" s="3" t="str">
        <f>IF(ISBLANK('Monitor Data'!H928),"",IF('Monitor Data'!H928&gt;Statistics!F$6,"YES","NO"))</f>
        <v/>
      </c>
      <c r="G928" s="3" t="str">
        <f>IF(ISBLANK('Monitor Data'!J928),"",IF('Monitor Data'!J928&gt;Statistics!G$6,"YES","NO"))</f>
        <v/>
      </c>
      <c r="H928" s="3" t="str">
        <f>IF(ISBLANK('Monitor Data'!L928),"",IF('Monitor Data'!L928&gt;Statistics!H$6,"YES","NO"))</f>
        <v/>
      </c>
      <c r="I928" s="3" t="str">
        <f>IF(ISBLANK('Monitor Data'!M928),"",IF('Monitor Data'!M928&gt;Statistics!I$6,"YES","NO"))</f>
        <v>YES</v>
      </c>
      <c r="J928" s="3" t="str">
        <f>IF(ISBLANK('Monitor Data'!O928),"",IF('Monitor Data'!O928&gt;Statistics!J$6,"YES","NO"))</f>
        <v/>
      </c>
      <c r="K928" s="3" t="str">
        <f>IF(ISBLANK('Monitor Data'!P928),"",IF('Monitor Data'!P928&gt;Statistics!K$6,"YES","NO"))</f>
        <v>YES</v>
      </c>
      <c r="L928" s="3" t="str">
        <f>IF(ISBLANK('Monitor Data'!Q928),"",IF('Monitor Data'!Q928&gt;Statistics!L$6,"YES","NO"))</f>
        <v/>
      </c>
      <c r="M928" s="3" t="str">
        <f>IF(ISBLANK('Monitor Data'!R928),"",IF('Monitor Data'!R928&gt;Statistics!M$6,"YES","NO"))</f>
        <v/>
      </c>
      <c r="N928" s="3" t="str">
        <f>IF(ISBLANK('Monitor Data'!S928),"",IF('Monitor Data'!S928&gt;Statistics!N$6,"YES","NO"))</f>
        <v/>
      </c>
    </row>
    <row r="929" spans="1:14" x14ac:dyDescent="0.25">
      <c r="A929" s="8">
        <v>45124</v>
      </c>
      <c r="B929" s="3" t="str">
        <f>IF(ISBLANK('Monitor Data'!B929),"",IF('Monitor Data'!B929&gt;Statistics!B$6,"YES","NO"))</f>
        <v>NO</v>
      </c>
      <c r="C929" s="3" t="str">
        <f>IF(ISBLANK('Monitor Data'!D929),"",IF('Monitor Data'!D929&gt;Statistics!C$6,"YES","NO"))</f>
        <v>NO</v>
      </c>
      <c r="D929" s="3" t="str">
        <f>IF(ISBLANK('Monitor Data'!E929),"",IF('Monitor Data'!E929&gt;Statistics!D$6,"YES","NO"))</f>
        <v>YES</v>
      </c>
      <c r="E929" s="3" t="str">
        <f>IF(ISBLANK('Monitor Data'!G929),"",IF('Monitor Data'!G929&gt;Statistics!E$6,"YES","NO"))</f>
        <v>NO</v>
      </c>
      <c r="F929" s="3" t="str">
        <f>IF(ISBLANK('Monitor Data'!H929),"",IF('Monitor Data'!H929&gt;Statistics!F$6,"YES","NO"))</f>
        <v>YES</v>
      </c>
      <c r="G929" s="3" t="str">
        <f>IF(ISBLANK('Monitor Data'!J929),"",IF('Monitor Data'!J929&gt;Statistics!G$6,"YES","NO"))</f>
        <v>YES</v>
      </c>
      <c r="H929" s="3" t="str">
        <f>IF(ISBLANK('Monitor Data'!L929),"",IF('Monitor Data'!L929&gt;Statistics!H$6,"YES","NO"))</f>
        <v>NO</v>
      </c>
      <c r="I929" s="3" t="str">
        <f>IF(ISBLANK('Monitor Data'!M929),"",IF('Monitor Data'!M929&gt;Statistics!I$6,"YES","NO"))</f>
        <v>YES</v>
      </c>
      <c r="J929" s="3" t="str">
        <f>IF(ISBLANK('Monitor Data'!O929),"",IF('Monitor Data'!O929&gt;Statistics!J$6,"YES","NO"))</f>
        <v>NO</v>
      </c>
      <c r="K929" s="3" t="str">
        <f>IF(ISBLANK('Monitor Data'!P929),"",IF('Monitor Data'!P929&gt;Statistics!K$6,"YES","NO"))</f>
        <v>YES</v>
      </c>
      <c r="L929" s="3" t="str">
        <f>IF(ISBLANK('Monitor Data'!Q929),"",IF('Monitor Data'!Q929&gt;Statistics!L$6,"YES","NO"))</f>
        <v>YES</v>
      </c>
      <c r="M929" s="3" t="str">
        <f>IF(ISBLANK('Monitor Data'!R929),"",IF('Monitor Data'!R929&gt;Statistics!M$6,"YES","NO"))</f>
        <v>YES</v>
      </c>
      <c r="N929" s="3" t="str">
        <f>IF(ISBLANK('Monitor Data'!S929),"",IF('Monitor Data'!S929&gt;Statistics!N$6,"YES","NO"))</f>
        <v>YES</v>
      </c>
    </row>
    <row r="930" spans="1:14" x14ac:dyDescent="0.25">
      <c r="A930" s="8">
        <v>45125</v>
      </c>
      <c r="B930" s="3" t="str">
        <f>IF(ISBLANK('Monitor Data'!B930),"",IF('Monitor Data'!B930&gt;Statistics!B$6,"YES","NO"))</f>
        <v/>
      </c>
      <c r="C930" s="3" t="str">
        <f>IF(ISBLANK('Monitor Data'!D930),"",IF('Monitor Data'!D930&gt;Statistics!C$6,"YES","NO"))</f>
        <v/>
      </c>
      <c r="D930" s="3" t="str">
        <f>IF(ISBLANK('Monitor Data'!E930),"",IF('Monitor Data'!E930&gt;Statistics!D$6,"YES","NO"))</f>
        <v>NO</v>
      </c>
      <c r="E930" s="3" t="str">
        <f>IF(ISBLANK('Monitor Data'!G930),"",IF('Monitor Data'!G930&gt;Statistics!E$6,"YES","NO"))</f>
        <v>NO</v>
      </c>
      <c r="F930" s="3" t="str">
        <f>IF(ISBLANK('Monitor Data'!H930),"",IF('Monitor Data'!H930&gt;Statistics!F$6,"YES","NO"))</f>
        <v/>
      </c>
      <c r="G930" s="3" t="str">
        <f>IF(ISBLANK('Monitor Data'!J930),"",IF('Monitor Data'!J930&gt;Statistics!G$6,"YES","NO"))</f>
        <v/>
      </c>
      <c r="H930" s="3" t="str">
        <f>IF(ISBLANK('Monitor Data'!L930),"",IF('Monitor Data'!L930&gt;Statistics!H$6,"YES","NO"))</f>
        <v/>
      </c>
      <c r="I930" s="3" t="str">
        <f>IF(ISBLANK('Monitor Data'!M930),"",IF('Monitor Data'!M930&gt;Statistics!I$6,"YES","NO"))</f>
        <v>NO</v>
      </c>
      <c r="J930" s="3" t="str">
        <f>IF(ISBLANK('Monitor Data'!O930),"",IF('Monitor Data'!O930&gt;Statistics!J$6,"YES","NO"))</f>
        <v/>
      </c>
      <c r="K930" s="3" t="str">
        <f>IF(ISBLANK('Monitor Data'!P930),"",IF('Monitor Data'!P930&gt;Statistics!K$6,"YES","NO"))</f>
        <v>NO</v>
      </c>
      <c r="L930" s="3" t="str">
        <f>IF(ISBLANK('Monitor Data'!Q930),"",IF('Monitor Data'!Q930&gt;Statistics!L$6,"YES","NO"))</f>
        <v/>
      </c>
      <c r="M930" s="3" t="str">
        <f>IF(ISBLANK('Monitor Data'!R930),"",IF('Monitor Data'!R930&gt;Statistics!M$6,"YES","NO"))</f>
        <v/>
      </c>
      <c r="N930" s="3" t="str">
        <f>IF(ISBLANK('Monitor Data'!S930),"",IF('Monitor Data'!S930&gt;Statistics!N$6,"YES","NO"))</f>
        <v/>
      </c>
    </row>
    <row r="931" spans="1:14" x14ac:dyDescent="0.25">
      <c r="A931" s="8">
        <v>45126</v>
      </c>
      <c r="B931" s="3" t="str">
        <f>IF(ISBLANK('Monitor Data'!B931),"",IF('Monitor Data'!B931&gt;Statistics!B$6,"YES","NO"))</f>
        <v/>
      </c>
      <c r="C931" s="3" t="str">
        <f>IF(ISBLANK('Monitor Data'!D931),"",IF('Monitor Data'!D931&gt;Statistics!C$6,"YES","NO"))</f>
        <v/>
      </c>
      <c r="D931" s="3" t="str">
        <f>IF(ISBLANK('Monitor Data'!E931),"",IF('Monitor Data'!E931&gt;Statistics!D$6,"YES","NO"))</f>
        <v>NO</v>
      </c>
      <c r="E931" s="3" t="str">
        <f>IF(ISBLANK('Monitor Data'!G931),"",IF('Monitor Data'!G931&gt;Statistics!E$6,"YES","NO"))</f>
        <v>NO</v>
      </c>
      <c r="F931" s="3" t="str">
        <f>IF(ISBLANK('Monitor Data'!H931),"",IF('Monitor Data'!H931&gt;Statistics!F$6,"YES","NO"))</f>
        <v/>
      </c>
      <c r="G931" s="3" t="str">
        <f>IF(ISBLANK('Monitor Data'!J931),"",IF('Monitor Data'!J931&gt;Statistics!G$6,"YES","NO"))</f>
        <v/>
      </c>
      <c r="H931" s="3" t="str">
        <f>IF(ISBLANK('Monitor Data'!L931),"",IF('Monitor Data'!L931&gt;Statistics!H$6,"YES","NO"))</f>
        <v/>
      </c>
      <c r="I931" s="3" t="str">
        <f>IF(ISBLANK('Monitor Data'!M931),"",IF('Monitor Data'!M931&gt;Statistics!I$6,"YES","NO"))</f>
        <v>NO</v>
      </c>
      <c r="J931" s="3" t="str">
        <f>IF(ISBLANK('Monitor Data'!O931),"",IF('Monitor Data'!O931&gt;Statistics!J$6,"YES","NO"))</f>
        <v/>
      </c>
      <c r="K931" s="3" t="str">
        <f>IF(ISBLANK('Monitor Data'!P931),"",IF('Monitor Data'!P931&gt;Statistics!K$6,"YES","NO"))</f>
        <v>NO</v>
      </c>
      <c r="L931" s="3" t="str">
        <f>IF(ISBLANK('Monitor Data'!Q931),"",IF('Monitor Data'!Q931&gt;Statistics!L$6,"YES","NO"))</f>
        <v/>
      </c>
      <c r="M931" s="3" t="str">
        <f>IF(ISBLANK('Monitor Data'!R931),"",IF('Monitor Data'!R931&gt;Statistics!M$6,"YES","NO"))</f>
        <v/>
      </c>
      <c r="N931" s="3" t="str">
        <f>IF(ISBLANK('Monitor Data'!S931),"",IF('Monitor Data'!S931&gt;Statistics!N$6,"YES","NO"))</f>
        <v/>
      </c>
    </row>
    <row r="932" spans="1:14" x14ac:dyDescent="0.25">
      <c r="A932" s="8">
        <v>45127</v>
      </c>
      <c r="B932" s="3" t="str">
        <f>IF(ISBLANK('Monitor Data'!B932),"",IF('Monitor Data'!B932&gt;Statistics!B$6,"YES","NO"))</f>
        <v>NO</v>
      </c>
      <c r="C932" s="3" t="str">
        <f>IF(ISBLANK('Monitor Data'!D932),"",IF('Monitor Data'!D932&gt;Statistics!C$6,"YES","NO"))</f>
        <v>NO</v>
      </c>
      <c r="D932" s="3" t="str">
        <f>IF(ISBLANK('Monitor Data'!E932),"",IF('Monitor Data'!E932&gt;Statistics!D$6,"YES","NO"))</f>
        <v>NO</v>
      </c>
      <c r="E932" s="3" t="str">
        <f>IF(ISBLANK('Monitor Data'!G932),"",IF('Monitor Data'!G932&gt;Statistics!E$6,"YES","NO"))</f>
        <v>NO</v>
      </c>
      <c r="F932" s="3" t="str">
        <f>IF(ISBLANK('Monitor Data'!H932),"",IF('Monitor Data'!H932&gt;Statistics!F$6,"YES","NO"))</f>
        <v>NO</v>
      </c>
      <c r="G932" s="3" t="str">
        <f>IF(ISBLANK('Monitor Data'!J932),"",IF('Monitor Data'!J932&gt;Statistics!G$6,"YES","NO"))</f>
        <v>NO</v>
      </c>
      <c r="H932" s="3" t="str">
        <f>IF(ISBLANK('Monitor Data'!L932),"",IF('Monitor Data'!L932&gt;Statistics!H$6,"YES","NO"))</f>
        <v>NO</v>
      </c>
      <c r="I932" s="3" t="str">
        <f>IF(ISBLANK('Monitor Data'!M932),"",IF('Monitor Data'!M932&gt;Statistics!I$6,"YES","NO"))</f>
        <v>NO</v>
      </c>
      <c r="J932" s="3" t="str">
        <f>IF(ISBLANK('Monitor Data'!O932),"",IF('Monitor Data'!O932&gt;Statistics!J$6,"YES","NO"))</f>
        <v>NO</v>
      </c>
      <c r="K932" s="3" t="str">
        <f>IF(ISBLANK('Monitor Data'!P932),"",IF('Monitor Data'!P932&gt;Statistics!K$6,"YES","NO"))</f>
        <v>NO</v>
      </c>
      <c r="L932" s="3" t="str">
        <f>IF(ISBLANK('Monitor Data'!Q932),"",IF('Monitor Data'!Q932&gt;Statistics!L$6,"YES","NO"))</f>
        <v>NO</v>
      </c>
      <c r="M932" s="3" t="str">
        <f>IF(ISBLANK('Monitor Data'!R932),"",IF('Monitor Data'!R932&gt;Statistics!M$6,"YES","NO"))</f>
        <v>NO</v>
      </c>
      <c r="N932" s="3" t="str">
        <f>IF(ISBLANK('Monitor Data'!S932),"",IF('Monitor Data'!S932&gt;Statistics!N$6,"YES","NO"))</f>
        <v>NO</v>
      </c>
    </row>
    <row r="933" spans="1:14" x14ac:dyDescent="0.25">
      <c r="A933" s="8">
        <v>45128</v>
      </c>
      <c r="B933" s="3" t="str">
        <f>IF(ISBLANK('Monitor Data'!B933),"",IF('Monitor Data'!B933&gt;Statistics!B$6,"YES","NO"))</f>
        <v/>
      </c>
      <c r="C933" s="3" t="str">
        <f>IF(ISBLANK('Monitor Data'!D933),"",IF('Monitor Data'!D933&gt;Statistics!C$6,"YES","NO"))</f>
        <v/>
      </c>
      <c r="D933" s="3" t="str">
        <f>IF(ISBLANK('Monitor Data'!E933),"",IF('Monitor Data'!E933&gt;Statistics!D$6,"YES","NO"))</f>
        <v>NO</v>
      </c>
      <c r="E933" s="3" t="str">
        <f>IF(ISBLANK('Monitor Data'!G933),"",IF('Monitor Data'!G933&gt;Statistics!E$6,"YES","NO"))</f>
        <v>NO</v>
      </c>
      <c r="F933" s="3" t="str">
        <f>IF(ISBLANK('Monitor Data'!H933),"",IF('Monitor Data'!H933&gt;Statistics!F$6,"YES","NO"))</f>
        <v/>
      </c>
      <c r="G933" s="3" t="str">
        <f>IF(ISBLANK('Monitor Data'!J933),"",IF('Monitor Data'!J933&gt;Statistics!G$6,"YES","NO"))</f>
        <v/>
      </c>
      <c r="H933" s="3" t="str">
        <f>IF(ISBLANK('Monitor Data'!L933),"",IF('Monitor Data'!L933&gt;Statistics!H$6,"YES","NO"))</f>
        <v/>
      </c>
      <c r="I933" s="3" t="str">
        <f>IF(ISBLANK('Monitor Data'!M933),"",IF('Monitor Data'!M933&gt;Statistics!I$6,"YES","NO"))</f>
        <v>NO</v>
      </c>
      <c r="J933" s="3" t="str">
        <f>IF(ISBLANK('Monitor Data'!O933),"",IF('Monitor Data'!O933&gt;Statistics!J$6,"YES","NO"))</f>
        <v/>
      </c>
      <c r="K933" s="3" t="str">
        <f>IF(ISBLANK('Monitor Data'!P933),"",IF('Monitor Data'!P933&gt;Statistics!K$6,"YES","NO"))</f>
        <v>NO</v>
      </c>
      <c r="L933" s="3" t="str">
        <f>IF(ISBLANK('Monitor Data'!Q933),"",IF('Monitor Data'!Q933&gt;Statistics!L$6,"YES","NO"))</f>
        <v/>
      </c>
      <c r="M933" s="3" t="str">
        <f>IF(ISBLANK('Monitor Data'!R933),"",IF('Monitor Data'!R933&gt;Statistics!M$6,"YES","NO"))</f>
        <v/>
      </c>
      <c r="N933" s="3" t="str">
        <f>IF(ISBLANK('Monitor Data'!S933),"",IF('Monitor Data'!S933&gt;Statistics!N$6,"YES","NO"))</f>
        <v/>
      </c>
    </row>
    <row r="934" spans="1:14" x14ac:dyDescent="0.25">
      <c r="A934" s="8">
        <v>45129</v>
      </c>
      <c r="B934" s="3" t="str">
        <f>IF(ISBLANK('Monitor Data'!B934),"",IF('Monitor Data'!B934&gt;Statistics!B$6,"YES","NO"))</f>
        <v/>
      </c>
      <c r="C934" s="3" t="str">
        <f>IF(ISBLANK('Monitor Data'!D934),"",IF('Monitor Data'!D934&gt;Statistics!C$6,"YES","NO"))</f>
        <v/>
      </c>
      <c r="D934" s="3" t="str">
        <f>IF(ISBLANK('Monitor Data'!E934),"",IF('Monitor Data'!E934&gt;Statistics!D$6,"YES","NO"))</f>
        <v>NO</v>
      </c>
      <c r="E934" s="3" t="str">
        <f>IF(ISBLANK('Monitor Data'!G934),"",IF('Monitor Data'!G934&gt;Statistics!E$6,"YES","NO"))</f>
        <v>NO</v>
      </c>
      <c r="F934" s="3" t="str">
        <f>IF(ISBLANK('Monitor Data'!H934),"",IF('Monitor Data'!H934&gt;Statistics!F$6,"YES","NO"))</f>
        <v/>
      </c>
      <c r="G934" s="3" t="str">
        <f>IF(ISBLANK('Monitor Data'!J934),"",IF('Monitor Data'!J934&gt;Statistics!G$6,"YES","NO"))</f>
        <v/>
      </c>
      <c r="H934" s="3" t="str">
        <f>IF(ISBLANK('Monitor Data'!L934),"",IF('Monitor Data'!L934&gt;Statistics!H$6,"YES","NO"))</f>
        <v/>
      </c>
      <c r="I934" s="3" t="str">
        <f>IF(ISBLANK('Monitor Data'!M934),"",IF('Monitor Data'!M934&gt;Statistics!I$6,"YES","NO"))</f>
        <v>NO</v>
      </c>
      <c r="J934" s="3" t="str">
        <f>IF(ISBLANK('Monitor Data'!O934),"",IF('Monitor Data'!O934&gt;Statistics!J$6,"YES","NO"))</f>
        <v/>
      </c>
      <c r="K934" s="3" t="str">
        <f>IF(ISBLANK('Monitor Data'!P934),"",IF('Monitor Data'!P934&gt;Statistics!K$6,"YES","NO"))</f>
        <v>NO</v>
      </c>
      <c r="L934" s="3" t="str">
        <f>IF(ISBLANK('Monitor Data'!Q934),"",IF('Monitor Data'!Q934&gt;Statistics!L$6,"YES","NO"))</f>
        <v/>
      </c>
      <c r="M934" s="3" t="str">
        <f>IF(ISBLANK('Monitor Data'!R934),"",IF('Monitor Data'!R934&gt;Statistics!M$6,"YES","NO"))</f>
        <v/>
      </c>
      <c r="N934" s="3" t="str">
        <f>IF(ISBLANK('Monitor Data'!S934),"",IF('Monitor Data'!S934&gt;Statistics!N$6,"YES","NO"))</f>
        <v/>
      </c>
    </row>
    <row r="935" spans="1:14" x14ac:dyDescent="0.25">
      <c r="A935" s="8">
        <v>45130</v>
      </c>
      <c r="B935" s="3" t="str">
        <f>IF(ISBLANK('Monitor Data'!B935),"",IF('Monitor Data'!B935&gt;Statistics!B$6,"YES","NO"))</f>
        <v>NO</v>
      </c>
      <c r="C935" s="3" t="str">
        <f>IF(ISBLANK('Monitor Data'!D935),"",IF('Monitor Data'!D935&gt;Statistics!C$6,"YES","NO"))</f>
        <v>NO</v>
      </c>
      <c r="D935" s="3" t="str">
        <f>IF(ISBLANK('Monitor Data'!E935),"",IF('Monitor Data'!E935&gt;Statistics!D$6,"YES","NO"))</f>
        <v>NO</v>
      </c>
      <c r="E935" s="3" t="str">
        <f>IF(ISBLANK('Monitor Data'!G935),"",IF('Monitor Data'!G935&gt;Statistics!E$6,"YES","NO"))</f>
        <v>NO</v>
      </c>
      <c r="F935" s="3" t="str">
        <f>IF(ISBLANK('Monitor Data'!H935),"",IF('Monitor Data'!H935&gt;Statistics!F$6,"YES","NO"))</f>
        <v>NO</v>
      </c>
      <c r="G935" s="3" t="str">
        <f>IF(ISBLANK('Monitor Data'!J935),"",IF('Monitor Data'!J935&gt;Statistics!G$6,"YES","NO"))</f>
        <v>NO</v>
      </c>
      <c r="H935" s="3" t="str">
        <f>IF(ISBLANK('Monitor Data'!L935),"",IF('Monitor Data'!L935&gt;Statistics!H$6,"YES","NO"))</f>
        <v>YES</v>
      </c>
      <c r="I935" s="3" t="str">
        <f>IF(ISBLANK('Monitor Data'!M935),"",IF('Monitor Data'!M935&gt;Statistics!I$6,"YES","NO"))</f>
        <v>YES</v>
      </c>
      <c r="J935" s="3" t="str">
        <f>IF(ISBLANK('Monitor Data'!O935),"",IF('Monitor Data'!O935&gt;Statistics!J$6,"YES","NO"))</f>
        <v>YES</v>
      </c>
      <c r="K935" s="3" t="str">
        <f>IF(ISBLANK('Monitor Data'!P935),"",IF('Monitor Data'!P935&gt;Statistics!K$6,"YES","NO"))</f>
        <v>NO</v>
      </c>
      <c r="L935" s="3" t="str">
        <f>IF(ISBLANK('Monitor Data'!Q935),"",IF('Monitor Data'!Q935&gt;Statistics!L$6,"YES","NO"))</f>
        <v>NO</v>
      </c>
      <c r="M935" s="3" t="str">
        <f>IF(ISBLANK('Monitor Data'!R935),"",IF('Monitor Data'!R935&gt;Statistics!M$6,"YES","NO"))</f>
        <v>NO</v>
      </c>
      <c r="N935" s="3" t="str">
        <f>IF(ISBLANK('Monitor Data'!S935),"",IF('Monitor Data'!S935&gt;Statistics!N$6,"YES","NO"))</f>
        <v>YES</v>
      </c>
    </row>
    <row r="936" spans="1:14" x14ac:dyDescent="0.25">
      <c r="A936" s="8">
        <v>45131</v>
      </c>
      <c r="B936" s="3" t="str">
        <f>IF(ISBLANK('Monitor Data'!B936),"",IF('Monitor Data'!B936&gt;Statistics!B$6,"YES","NO"))</f>
        <v/>
      </c>
      <c r="C936" s="3" t="str">
        <f>IF(ISBLANK('Monitor Data'!D936),"",IF('Monitor Data'!D936&gt;Statistics!C$6,"YES","NO"))</f>
        <v/>
      </c>
      <c r="D936" s="3" t="str">
        <f>IF(ISBLANK('Monitor Data'!E936),"",IF('Monitor Data'!E936&gt;Statistics!D$6,"YES","NO"))</f>
        <v>YES</v>
      </c>
      <c r="E936" s="3" t="str">
        <f>IF(ISBLANK('Monitor Data'!G936),"",IF('Monitor Data'!G936&gt;Statistics!E$6,"YES","NO"))</f>
        <v>YES</v>
      </c>
      <c r="F936" s="3" t="str">
        <f>IF(ISBLANK('Monitor Data'!H936),"",IF('Monitor Data'!H936&gt;Statistics!F$6,"YES","NO"))</f>
        <v/>
      </c>
      <c r="G936" s="3" t="str">
        <f>IF(ISBLANK('Monitor Data'!J936),"",IF('Monitor Data'!J936&gt;Statistics!G$6,"YES","NO"))</f>
        <v/>
      </c>
      <c r="H936" s="3" t="str">
        <f>IF(ISBLANK('Monitor Data'!L936),"",IF('Monitor Data'!L936&gt;Statistics!H$6,"YES","NO"))</f>
        <v/>
      </c>
      <c r="I936" s="3" t="str">
        <f>IF(ISBLANK('Monitor Data'!M936),"",IF('Monitor Data'!M936&gt;Statistics!I$6,"YES","NO"))</f>
        <v>YES</v>
      </c>
      <c r="J936" s="3" t="str">
        <f>IF(ISBLANK('Monitor Data'!O936),"",IF('Monitor Data'!O936&gt;Statistics!J$6,"YES","NO"))</f>
        <v/>
      </c>
      <c r="K936" s="3" t="str">
        <f>IF(ISBLANK('Monitor Data'!P936),"",IF('Monitor Data'!P936&gt;Statistics!K$6,"YES","NO"))</f>
        <v>YES</v>
      </c>
      <c r="L936" s="3" t="str">
        <f>IF(ISBLANK('Monitor Data'!Q936),"",IF('Monitor Data'!Q936&gt;Statistics!L$6,"YES","NO"))</f>
        <v/>
      </c>
      <c r="M936" s="3" t="str">
        <f>IF(ISBLANK('Monitor Data'!R936),"",IF('Monitor Data'!R936&gt;Statistics!M$6,"YES","NO"))</f>
        <v/>
      </c>
      <c r="N936" s="3" t="str">
        <f>IF(ISBLANK('Monitor Data'!S936),"",IF('Monitor Data'!S936&gt;Statistics!N$6,"YES","NO"))</f>
        <v/>
      </c>
    </row>
    <row r="937" spans="1:14" x14ac:dyDescent="0.25">
      <c r="A937" s="8">
        <v>45132</v>
      </c>
      <c r="B937" s="3" t="str">
        <f>IF(ISBLANK('Monitor Data'!B937),"",IF('Monitor Data'!B937&gt;Statistics!B$6,"YES","NO"))</f>
        <v/>
      </c>
      <c r="C937" s="3" t="str">
        <f>IF(ISBLANK('Monitor Data'!D937),"",IF('Monitor Data'!D937&gt;Statistics!C$6,"YES","NO"))</f>
        <v/>
      </c>
      <c r="D937" s="3" t="str">
        <f>IF(ISBLANK('Monitor Data'!E937),"",IF('Monitor Data'!E937&gt;Statistics!D$6,"YES","NO"))</f>
        <v>YES</v>
      </c>
      <c r="E937" s="3" t="str">
        <f>IF(ISBLANK('Monitor Data'!G937),"",IF('Monitor Data'!G937&gt;Statistics!E$6,"YES","NO"))</f>
        <v>YES</v>
      </c>
      <c r="F937" s="3" t="str">
        <f>IF(ISBLANK('Monitor Data'!H937),"",IF('Monitor Data'!H937&gt;Statistics!F$6,"YES","NO"))</f>
        <v/>
      </c>
      <c r="G937" s="3" t="str">
        <f>IF(ISBLANK('Monitor Data'!J937),"",IF('Monitor Data'!J937&gt;Statistics!G$6,"YES","NO"))</f>
        <v/>
      </c>
      <c r="H937" s="3" t="str">
        <f>IF(ISBLANK('Monitor Data'!L937),"",IF('Monitor Data'!L937&gt;Statistics!H$6,"YES","NO"))</f>
        <v/>
      </c>
      <c r="I937" s="3" t="str">
        <f>IF(ISBLANK('Monitor Data'!M937),"",IF('Monitor Data'!M937&gt;Statistics!I$6,"YES","NO"))</f>
        <v>YES</v>
      </c>
      <c r="J937" s="3" t="str">
        <f>IF(ISBLANK('Monitor Data'!O937),"",IF('Monitor Data'!O937&gt;Statistics!J$6,"YES","NO"))</f>
        <v/>
      </c>
      <c r="K937" s="3" t="str">
        <f>IF(ISBLANK('Monitor Data'!P937),"",IF('Monitor Data'!P937&gt;Statistics!K$6,"YES","NO"))</f>
        <v>YES</v>
      </c>
      <c r="L937" s="3" t="str">
        <f>IF(ISBLANK('Monitor Data'!Q937),"",IF('Monitor Data'!Q937&gt;Statistics!L$6,"YES","NO"))</f>
        <v/>
      </c>
      <c r="M937" s="3" t="str">
        <f>IF(ISBLANK('Monitor Data'!R937),"",IF('Monitor Data'!R937&gt;Statistics!M$6,"YES","NO"))</f>
        <v/>
      </c>
      <c r="N937" s="3" t="str">
        <f>IF(ISBLANK('Monitor Data'!S937),"",IF('Monitor Data'!S937&gt;Statistics!N$6,"YES","NO"))</f>
        <v/>
      </c>
    </row>
    <row r="938" spans="1:14" x14ac:dyDescent="0.25">
      <c r="A938" s="8">
        <v>45133</v>
      </c>
      <c r="B938" s="3" t="str">
        <f>IF(ISBLANK('Monitor Data'!B938),"",IF('Monitor Data'!B938&gt;Statistics!B$6,"YES","NO"))</f>
        <v>NO</v>
      </c>
      <c r="C938" s="3" t="str">
        <f>IF(ISBLANK('Monitor Data'!D938),"",IF('Monitor Data'!D938&gt;Statistics!C$6,"YES","NO"))</f>
        <v>NO</v>
      </c>
      <c r="D938" s="3" t="str">
        <f>IF(ISBLANK('Monitor Data'!E938),"",IF('Monitor Data'!E938&gt;Statistics!D$6,"YES","NO"))</f>
        <v>NO</v>
      </c>
      <c r="E938" s="3" t="str">
        <f>IF(ISBLANK('Monitor Data'!G938),"",IF('Monitor Data'!G938&gt;Statistics!E$6,"YES","NO"))</f>
        <v>NO</v>
      </c>
      <c r="F938" s="3" t="str">
        <f>IF(ISBLANK('Monitor Data'!H938),"",IF('Monitor Data'!H938&gt;Statistics!F$6,"YES","NO"))</f>
        <v>NO</v>
      </c>
      <c r="G938" s="3" t="str">
        <f>IF(ISBLANK('Monitor Data'!J938),"",IF('Monitor Data'!J938&gt;Statistics!G$6,"YES","NO"))</f>
        <v>NO</v>
      </c>
      <c r="H938" s="3" t="str">
        <f>IF(ISBLANK('Monitor Data'!L938),"",IF('Monitor Data'!L938&gt;Statistics!H$6,"YES","NO"))</f>
        <v>NO</v>
      </c>
      <c r="I938" s="3" t="str">
        <f>IF(ISBLANK('Monitor Data'!M938),"",IF('Monitor Data'!M938&gt;Statistics!I$6,"YES","NO"))</f>
        <v>NO</v>
      </c>
      <c r="J938" s="3" t="str">
        <f>IF(ISBLANK('Monitor Data'!O938),"",IF('Monitor Data'!O938&gt;Statistics!J$6,"YES","NO"))</f>
        <v>NO</v>
      </c>
      <c r="K938" s="3" t="str">
        <f>IF(ISBLANK('Monitor Data'!P938),"",IF('Monitor Data'!P938&gt;Statistics!K$6,"YES","NO"))</f>
        <v>NO</v>
      </c>
      <c r="L938" s="3" t="str">
        <f>IF(ISBLANK('Monitor Data'!Q938),"",IF('Monitor Data'!Q938&gt;Statistics!L$6,"YES","NO"))</f>
        <v>NO</v>
      </c>
      <c r="M938" s="3" t="str">
        <f>IF(ISBLANK('Monitor Data'!R938),"",IF('Monitor Data'!R938&gt;Statistics!M$6,"YES","NO"))</f>
        <v>NO</v>
      </c>
      <c r="N938" s="3" t="str">
        <f>IF(ISBLANK('Monitor Data'!S938),"",IF('Monitor Data'!S938&gt;Statistics!N$6,"YES","NO"))</f>
        <v>NO</v>
      </c>
    </row>
    <row r="939" spans="1:14" x14ac:dyDescent="0.25">
      <c r="A939" s="8">
        <v>45134</v>
      </c>
      <c r="B939" s="3" t="str">
        <f>IF(ISBLANK('Monitor Data'!B939),"",IF('Monitor Data'!B939&gt;Statistics!B$6,"YES","NO"))</f>
        <v/>
      </c>
      <c r="C939" s="3" t="str">
        <f>IF(ISBLANK('Monitor Data'!D939),"",IF('Monitor Data'!D939&gt;Statistics!C$6,"YES","NO"))</f>
        <v/>
      </c>
      <c r="D939" s="3" t="str">
        <f>IF(ISBLANK('Monitor Data'!E939),"",IF('Monitor Data'!E939&gt;Statistics!D$6,"YES","NO"))</f>
        <v>NO</v>
      </c>
      <c r="E939" s="3" t="str">
        <f>IF(ISBLANK('Monitor Data'!G939),"",IF('Monitor Data'!G939&gt;Statistics!E$6,"YES","NO"))</f>
        <v>NO</v>
      </c>
      <c r="F939" s="3" t="str">
        <f>IF(ISBLANK('Monitor Data'!H939),"",IF('Monitor Data'!H939&gt;Statistics!F$6,"YES","NO"))</f>
        <v/>
      </c>
      <c r="G939" s="3" t="str">
        <f>IF(ISBLANK('Monitor Data'!J939),"",IF('Monitor Data'!J939&gt;Statistics!G$6,"YES","NO"))</f>
        <v/>
      </c>
      <c r="H939" s="3" t="str">
        <f>IF(ISBLANK('Monitor Data'!L939),"",IF('Monitor Data'!L939&gt;Statistics!H$6,"YES","NO"))</f>
        <v/>
      </c>
      <c r="I939" s="3" t="str">
        <f>IF(ISBLANK('Monitor Data'!M939),"",IF('Monitor Data'!M939&gt;Statistics!I$6,"YES","NO"))</f>
        <v>NO</v>
      </c>
      <c r="J939" s="3" t="str">
        <f>IF(ISBLANK('Monitor Data'!O939),"",IF('Monitor Data'!O939&gt;Statistics!J$6,"YES","NO"))</f>
        <v/>
      </c>
      <c r="K939" s="3" t="str">
        <f>IF(ISBLANK('Monitor Data'!P939),"",IF('Monitor Data'!P939&gt;Statistics!K$6,"YES","NO"))</f>
        <v>NO</v>
      </c>
      <c r="L939" s="3" t="str">
        <f>IF(ISBLANK('Monitor Data'!Q939),"",IF('Monitor Data'!Q939&gt;Statistics!L$6,"YES","NO"))</f>
        <v/>
      </c>
      <c r="M939" s="3" t="str">
        <f>IF(ISBLANK('Monitor Data'!R939),"",IF('Monitor Data'!R939&gt;Statistics!M$6,"YES","NO"))</f>
        <v/>
      </c>
      <c r="N939" s="3" t="str">
        <f>IF(ISBLANK('Monitor Data'!S939),"",IF('Monitor Data'!S939&gt;Statistics!N$6,"YES","NO"))</f>
        <v/>
      </c>
    </row>
    <row r="940" spans="1:14" x14ac:dyDescent="0.25">
      <c r="A940" s="8">
        <v>45135</v>
      </c>
      <c r="B940" s="3" t="str">
        <f>IF(ISBLANK('Monitor Data'!B940),"",IF('Monitor Data'!B940&gt;Statistics!B$6,"YES","NO"))</f>
        <v/>
      </c>
      <c r="C940" s="3" t="str">
        <f>IF(ISBLANK('Monitor Data'!D940),"",IF('Monitor Data'!D940&gt;Statistics!C$6,"YES","NO"))</f>
        <v/>
      </c>
      <c r="D940" s="3" t="str">
        <f>IF(ISBLANK('Monitor Data'!E940),"",IF('Monitor Data'!E940&gt;Statistics!D$6,"YES","NO"))</f>
        <v>NO</v>
      </c>
      <c r="E940" s="3" t="str">
        <f>IF(ISBLANK('Monitor Data'!G940),"",IF('Monitor Data'!G940&gt;Statistics!E$6,"YES","NO"))</f>
        <v>NO</v>
      </c>
      <c r="F940" s="3" t="str">
        <f>IF(ISBLANK('Monitor Data'!H940),"",IF('Monitor Data'!H940&gt;Statistics!F$6,"YES","NO"))</f>
        <v/>
      </c>
      <c r="G940" s="3" t="str">
        <f>IF(ISBLANK('Monitor Data'!J940),"",IF('Monitor Data'!J940&gt;Statistics!G$6,"YES","NO"))</f>
        <v/>
      </c>
      <c r="H940" s="3" t="str">
        <f>IF(ISBLANK('Monitor Data'!L940),"",IF('Monitor Data'!L940&gt;Statistics!H$6,"YES","NO"))</f>
        <v/>
      </c>
      <c r="I940" s="3" t="str">
        <f>IF(ISBLANK('Monitor Data'!M940),"",IF('Monitor Data'!M940&gt;Statistics!I$6,"YES","NO"))</f>
        <v>YES</v>
      </c>
      <c r="J940" s="3" t="str">
        <f>IF(ISBLANK('Monitor Data'!O940),"",IF('Monitor Data'!O940&gt;Statistics!J$6,"YES","NO"))</f>
        <v/>
      </c>
      <c r="K940" s="3" t="str">
        <f>IF(ISBLANK('Monitor Data'!P940),"",IF('Monitor Data'!P940&gt;Statistics!K$6,"YES","NO"))</f>
        <v>NO</v>
      </c>
      <c r="L940" s="3" t="str">
        <f>IF(ISBLANK('Monitor Data'!Q940),"",IF('Monitor Data'!Q940&gt;Statistics!L$6,"YES","NO"))</f>
        <v/>
      </c>
      <c r="M940" s="3" t="str">
        <f>IF(ISBLANK('Monitor Data'!R940),"",IF('Monitor Data'!R940&gt;Statistics!M$6,"YES","NO"))</f>
        <v/>
      </c>
      <c r="N940" s="3" t="str">
        <f>IF(ISBLANK('Monitor Data'!S940),"",IF('Monitor Data'!S940&gt;Statistics!N$6,"YES","NO"))</f>
        <v/>
      </c>
    </row>
    <row r="941" spans="1:14" x14ac:dyDescent="0.25">
      <c r="A941" s="8">
        <v>45136</v>
      </c>
      <c r="B941" s="3" t="str">
        <f>IF(ISBLANK('Monitor Data'!B941),"",IF('Monitor Data'!B941&gt;Statistics!B$6,"YES","NO"))</f>
        <v>NO</v>
      </c>
      <c r="C941" s="3" t="str">
        <f>IF(ISBLANK('Monitor Data'!D941),"",IF('Monitor Data'!D941&gt;Statistics!C$6,"YES","NO"))</f>
        <v>NO</v>
      </c>
      <c r="D941" s="3" t="str">
        <f>IF(ISBLANK('Monitor Data'!E941),"",IF('Monitor Data'!E941&gt;Statistics!D$6,"YES","NO"))</f>
        <v>NO</v>
      </c>
      <c r="E941" s="3" t="str">
        <f>IF(ISBLANK('Monitor Data'!G941),"",IF('Monitor Data'!G941&gt;Statistics!E$6,"YES","NO"))</f>
        <v>NO</v>
      </c>
      <c r="F941" s="3" t="str">
        <f>IF(ISBLANK('Monitor Data'!H941),"",IF('Monitor Data'!H941&gt;Statistics!F$6,"YES","NO"))</f>
        <v>NO</v>
      </c>
      <c r="G941" s="3" t="str">
        <f>IF(ISBLANK('Monitor Data'!J941),"",IF('Monitor Data'!J941&gt;Statistics!G$6,"YES","NO"))</f>
        <v>NO</v>
      </c>
      <c r="H941" s="3" t="str">
        <f>IF(ISBLANK('Monitor Data'!L941),"",IF('Monitor Data'!L941&gt;Statistics!H$6,"YES","NO"))</f>
        <v>NO</v>
      </c>
      <c r="I941" s="3" t="str">
        <f>IF(ISBLANK('Monitor Data'!M941),"",IF('Monitor Data'!M941&gt;Statistics!I$6,"YES","NO"))</f>
        <v>NO</v>
      </c>
      <c r="J941" s="3" t="str">
        <f>IF(ISBLANK('Monitor Data'!O941),"",IF('Monitor Data'!O941&gt;Statistics!J$6,"YES","NO"))</f>
        <v>NO</v>
      </c>
      <c r="K941" s="3" t="str">
        <f>IF(ISBLANK('Monitor Data'!P941),"",IF('Monitor Data'!P941&gt;Statistics!K$6,"YES","NO"))</f>
        <v>NO</v>
      </c>
      <c r="L941" s="3" t="str">
        <f>IF(ISBLANK('Monitor Data'!Q941),"",IF('Monitor Data'!Q941&gt;Statistics!L$6,"YES","NO"))</f>
        <v>NO</v>
      </c>
      <c r="M941" s="3" t="str">
        <f>IF(ISBLANK('Monitor Data'!R941),"",IF('Monitor Data'!R941&gt;Statistics!M$6,"YES","NO"))</f>
        <v>NO</v>
      </c>
      <c r="N941" s="3" t="str">
        <f>IF(ISBLANK('Monitor Data'!S941),"",IF('Monitor Data'!S941&gt;Statistics!N$6,"YES","NO"))</f>
        <v>NO</v>
      </c>
    </row>
    <row r="942" spans="1:14" x14ac:dyDescent="0.25">
      <c r="A942" s="8">
        <v>45137</v>
      </c>
      <c r="B942" s="3" t="str">
        <f>IF(ISBLANK('Monitor Data'!B942),"",IF('Monitor Data'!B942&gt;Statistics!B$6,"YES","NO"))</f>
        <v/>
      </c>
      <c r="C942" s="3" t="str">
        <f>IF(ISBLANK('Monitor Data'!D942),"",IF('Monitor Data'!D942&gt;Statistics!C$6,"YES","NO"))</f>
        <v/>
      </c>
      <c r="D942" s="3" t="str">
        <f>IF(ISBLANK('Monitor Data'!E942),"",IF('Monitor Data'!E942&gt;Statistics!D$6,"YES","NO"))</f>
        <v>NO</v>
      </c>
      <c r="E942" s="3" t="str">
        <f>IF(ISBLANK('Monitor Data'!G942),"",IF('Monitor Data'!G942&gt;Statistics!E$6,"YES","NO"))</f>
        <v>NO</v>
      </c>
      <c r="F942" s="3" t="str">
        <f>IF(ISBLANK('Monitor Data'!H942),"",IF('Monitor Data'!H942&gt;Statistics!F$6,"YES","NO"))</f>
        <v/>
      </c>
      <c r="G942" s="3" t="str">
        <f>IF(ISBLANK('Monitor Data'!J942),"",IF('Monitor Data'!J942&gt;Statistics!G$6,"YES","NO"))</f>
        <v/>
      </c>
      <c r="H942" s="3" t="str">
        <f>IF(ISBLANK('Monitor Data'!L942),"",IF('Monitor Data'!L942&gt;Statistics!H$6,"YES","NO"))</f>
        <v/>
      </c>
      <c r="I942" s="3" t="str">
        <f>IF(ISBLANK('Monitor Data'!M942),"",IF('Monitor Data'!M942&gt;Statistics!I$6,"YES","NO"))</f>
        <v>NO</v>
      </c>
      <c r="J942" s="3" t="str">
        <f>IF(ISBLANK('Monitor Data'!O942),"",IF('Monitor Data'!O942&gt;Statistics!J$6,"YES","NO"))</f>
        <v/>
      </c>
      <c r="K942" s="3" t="str">
        <f>IF(ISBLANK('Monitor Data'!P942),"",IF('Monitor Data'!P942&gt;Statistics!K$6,"YES","NO"))</f>
        <v>NO</v>
      </c>
      <c r="L942" s="3" t="str">
        <f>IF(ISBLANK('Monitor Data'!Q942),"",IF('Monitor Data'!Q942&gt;Statistics!L$6,"YES","NO"))</f>
        <v/>
      </c>
      <c r="M942" s="3" t="str">
        <f>IF(ISBLANK('Monitor Data'!R942),"",IF('Monitor Data'!R942&gt;Statistics!M$6,"YES","NO"))</f>
        <v/>
      </c>
      <c r="N942" s="3" t="str">
        <f>IF(ISBLANK('Monitor Data'!S942),"",IF('Monitor Data'!S942&gt;Statistics!N$6,"YES","NO"))</f>
        <v/>
      </c>
    </row>
    <row r="943" spans="1:14" x14ac:dyDescent="0.25">
      <c r="A943" s="8">
        <v>45138</v>
      </c>
      <c r="B943" s="3" t="str">
        <f>IF(ISBLANK('Monitor Data'!B943),"",IF('Monitor Data'!B943&gt;Statistics!B$6,"YES","NO"))</f>
        <v/>
      </c>
      <c r="C943" s="3" t="str">
        <f>IF(ISBLANK('Monitor Data'!D943),"",IF('Monitor Data'!D943&gt;Statistics!C$6,"YES","NO"))</f>
        <v/>
      </c>
      <c r="D943" s="3" t="str">
        <f>IF(ISBLANK('Monitor Data'!E943),"",IF('Monitor Data'!E943&gt;Statistics!D$6,"YES","NO"))</f>
        <v>NO</v>
      </c>
      <c r="E943" s="3" t="str">
        <f>IF(ISBLANK('Monitor Data'!G943),"",IF('Monitor Data'!G943&gt;Statistics!E$6,"YES","NO"))</f>
        <v>NO</v>
      </c>
      <c r="F943" s="3" t="str">
        <f>IF(ISBLANK('Monitor Data'!H943),"",IF('Monitor Data'!H943&gt;Statistics!F$6,"YES","NO"))</f>
        <v/>
      </c>
      <c r="G943" s="3" t="str">
        <f>IF(ISBLANK('Monitor Data'!J943),"",IF('Monitor Data'!J943&gt;Statistics!G$6,"YES","NO"))</f>
        <v/>
      </c>
      <c r="H943" s="3" t="str">
        <f>IF(ISBLANK('Monitor Data'!L943),"",IF('Monitor Data'!L943&gt;Statistics!H$6,"YES","NO"))</f>
        <v/>
      </c>
      <c r="I943" s="3" t="str">
        <f>IF(ISBLANK('Monitor Data'!M943),"",IF('Monitor Data'!M943&gt;Statistics!I$6,"YES","NO"))</f>
        <v>NO</v>
      </c>
      <c r="J943" s="3" t="str">
        <f>IF(ISBLANK('Monitor Data'!O943),"",IF('Monitor Data'!O943&gt;Statistics!J$6,"YES","NO"))</f>
        <v/>
      </c>
      <c r="K943" s="3" t="str">
        <f>IF(ISBLANK('Monitor Data'!P943),"",IF('Monitor Data'!P943&gt;Statistics!K$6,"YES","NO"))</f>
        <v>NO</v>
      </c>
      <c r="L943" s="3" t="str">
        <f>IF(ISBLANK('Monitor Data'!Q943),"",IF('Monitor Data'!Q943&gt;Statistics!L$6,"YES","NO"))</f>
        <v/>
      </c>
      <c r="M943" s="3" t="str">
        <f>IF(ISBLANK('Monitor Data'!R943),"",IF('Monitor Data'!R943&gt;Statistics!M$6,"YES","NO"))</f>
        <v/>
      </c>
      <c r="N943" s="3" t="str">
        <f>IF(ISBLANK('Monitor Data'!S943),"",IF('Monitor Data'!S943&gt;Statistics!N$6,"YES","NO"))</f>
        <v/>
      </c>
    </row>
    <row r="944" spans="1:14" x14ac:dyDescent="0.25">
      <c r="A944" s="8">
        <v>45139</v>
      </c>
      <c r="B944" s="3" t="str">
        <f>IF(ISBLANK('Monitor Data'!B944),"",IF('Monitor Data'!B944&gt;Statistics!B$6,"YES","NO"))</f>
        <v>NO</v>
      </c>
      <c r="C944" s="3" t="str">
        <f>IF(ISBLANK('Monitor Data'!D944),"",IF('Monitor Data'!D944&gt;Statistics!C$6,"YES","NO"))</f>
        <v>NO</v>
      </c>
      <c r="D944" s="3" t="str">
        <f>IF(ISBLANK('Monitor Data'!E944),"",IF('Monitor Data'!E944&gt;Statistics!D$6,"YES","NO"))</f>
        <v>NO</v>
      </c>
      <c r="E944" s="3" t="str">
        <f>IF(ISBLANK('Monitor Data'!G944),"",IF('Monitor Data'!G944&gt;Statistics!E$6,"YES","NO"))</f>
        <v>NO</v>
      </c>
      <c r="F944" s="3" t="str">
        <f>IF(ISBLANK('Monitor Data'!H944),"",IF('Monitor Data'!H944&gt;Statistics!F$6,"YES","NO"))</f>
        <v>NO</v>
      </c>
      <c r="G944" s="3" t="str">
        <f>IF(ISBLANK('Monitor Data'!J944),"",IF('Monitor Data'!J944&gt;Statistics!G$6,"YES","NO"))</f>
        <v>NO</v>
      </c>
      <c r="H944" s="3" t="str">
        <f>IF(ISBLANK('Monitor Data'!L944),"",IF('Monitor Data'!L944&gt;Statistics!H$6,"YES","NO"))</f>
        <v>NO</v>
      </c>
      <c r="I944" s="3" t="str">
        <f>IF(ISBLANK('Monitor Data'!M944),"",IF('Monitor Data'!M944&gt;Statistics!I$6,"YES","NO"))</f>
        <v>NO</v>
      </c>
      <c r="J944" s="3" t="str">
        <f>IF(ISBLANK('Monitor Data'!O944),"",IF('Monitor Data'!O944&gt;Statistics!J$6,"YES","NO"))</f>
        <v>NO</v>
      </c>
      <c r="K944" s="3" t="str">
        <f>IF(ISBLANK('Monitor Data'!P944),"",IF('Monitor Data'!P944&gt;Statistics!K$6,"YES","NO"))</f>
        <v>NO</v>
      </c>
      <c r="L944" s="3" t="str">
        <f>IF(ISBLANK('Monitor Data'!Q944),"",IF('Monitor Data'!Q944&gt;Statistics!L$6,"YES","NO"))</f>
        <v>NO</v>
      </c>
      <c r="M944" s="3" t="str">
        <f>IF(ISBLANK('Monitor Data'!R944),"",IF('Monitor Data'!R944&gt;Statistics!M$6,"YES","NO"))</f>
        <v>NO</v>
      </c>
      <c r="N944" s="3" t="str">
        <f>IF(ISBLANK('Monitor Data'!S944),"",IF('Monitor Data'!S944&gt;Statistics!N$6,"YES","NO"))</f>
        <v>NO</v>
      </c>
    </row>
    <row r="945" spans="1:14" x14ac:dyDescent="0.25">
      <c r="A945" s="8">
        <v>45140</v>
      </c>
      <c r="B945" s="3" t="str">
        <f>IF(ISBLANK('Monitor Data'!B945),"",IF('Monitor Data'!B945&gt;Statistics!B$6,"YES","NO"))</f>
        <v/>
      </c>
      <c r="C945" s="3" t="str">
        <f>IF(ISBLANK('Monitor Data'!D945),"",IF('Monitor Data'!D945&gt;Statistics!C$6,"YES","NO"))</f>
        <v/>
      </c>
      <c r="D945" s="3" t="str">
        <f>IF(ISBLANK('Monitor Data'!E945),"",IF('Monitor Data'!E945&gt;Statistics!D$6,"YES","NO"))</f>
        <v>NO</v>
      </c>
      <c r="E945" s="3" t="str">
        <f>IF(ISBLANK('Monitor Data'!G945),"",IF('Monitor Data'!G945&gt;Statistics!E$6,"YES","NO"))</f>
        <v>NO</v>
      </c>
      <c r="F945" s="3" t="str">
        <f>IF(ISBLANK('Monitor Data'!H945),"",IF('Monitor Data'!H945&gt;Statistics!F$6,"YES","NO"))</f>
        <v/>
      </c>
      <c r="G945" s="3" t="str">
        <f>IF(ISBLANK('Monitor Data'!J945),"",IF('Monitor Data'!J945&gt;Statistics!G$6,"YES","NO"))</f>
        <v/>
      </c>
      <c r="H945" s="3" t="str">
        <f>IF(ISBLANK('Monitor Data'!L945),"",IF('Monitor Data'!L945&gt;Statistics!H$6,"YES","NO"))</f>
        <v/>
      </c>
      <c r="I945" s="3" t="str">
        <f>IF(ISBLANK('Monitor Data'!M945),"",IF('Monitor Data'!M945&gt;Statistics!I$6,"YES","NO"))</f>
        <v>NO</v>
      </c>
      <c r="J945" s="3" t="str">
        <f>IF(ISBLANK('Monitor Data'!O945),"",IF('Monitor Data'!O945&gt;Statistics!J$6,"YES","NO"))</f>
        <v/>
      </c>
      <c r="K945" s="3" t="str">
        <f>IF(ISBLANK('Monitor Data'!P945),"",IF('Monitor Data'!P945&gt;Statistics!K$6,"YES","NO"))</f>
        <v>NO</v>
      </c>
      <c r="L945" s="3" t="str">
        <f>IF(ISBLANK('Monitor Data'!Q945),"",IF('Monitor Data'!Q945&gt;Statistics!L$6,"YES","NO"))</f>
        <v/>
      </c>
      <c r="M945" s="3" t="str">
        <f>IF(ISBLANK('Monitor Data'!R945),"",IF('Monitor Data'!R945&gt;Statistics!M$6,"YES","NO"))</f>
        <v/>
      </c>
      <c r="N945" s="3" t="str">
        <f>IF(ISBLANK('Monitor Data'!S945),"",IF('Monitor Data'!S945&gt;Statistics!N$6,"YES","NO"))</f>
        <v/>
      </c>
    </row>
    <row r="946" spans="1:14" x14ac:dyDescent="0.25">
      <c r="A946" s="8">
        <v>45141</v>
      </c>
      <c r="B946" s="3" t="str">
        <f>IF(ISBLANK('Monitor Data'!B946),"",IF('Monitor Data'!B946&gt;Statistics!B$6,"YES","NO"))</f>
        <v/>
      </c>
      <c r="C946" s="3" t="str">
        <f>IF(ISBLANK('Monitor Data'!D946),"",IF('Monitor Data'!D946&gt;Statistics!C$6,"YES","NO"))</f>
        <v/>
      </c>
      <c r="D946" s="3" t="str">
        <f>IF(ISBLANK('Monitor Data'!E946),"",IF('Monitor Data'!E946&gt;Statistics!D$6,"YES","NO"))</f>
        <v>NO</v>
      </c>
      <c r="E946" s="3" t="str">
        <f>IF(ISBLANK('Monitor Data'!G946),"",IF('Monitor Data'!G946&gt;Statistics!E$6,"YES","NO"))</f>
        <v>NO</v>
      </c>
      <c r="F946" s="3" t="str">
        <f>IF(ISBLANK('Monitor Data'!H946),"",IF('Monitor Data'!H946&gt;Statistics!F$6,"YES","NO"))</f>
        <v/>
      </c>
      <c r="G946" s="3" t="str">
        <f>IF(ISBLANK('Monitor Data'!J946),"",IF('Monitor Data'!J946&gt;Statistics!G$6,"YES","NO"))</f>
        <v/>
      </c>
      <c r="H946" s="3" t="str">
        <f>IF(ISBLANK('Monitor Data'!L946),"",IF('Monitor Data'!L946&gt;Statistics!H$6,"YES","NO"))</f>
        <v/>
      </c>
      <c r="I946" s="3" t="str">
        <f>IF(ISBLANK('Monitor Data'!M946),"",IF('Monitor Data'!M946&gt;Statistics!I$6,"YES","NO"))</f>
        <v>NO</v>
      </c>
      <c r="J946" s="3" t="str">
        <f>IF(ISBLANK('Monitor Data'!O946),"",IF('Monitor Data'!O946&gt;Statistics!J$6,"YES","NO"))</f>
        <v/>
      </c>
      <c r="K946" s="3" t="str">
        <f>IF(ISBLANK('Monitor Data'!P946),"",IF('Monitor Data'!P946&gt;Statistics!K$6,"YES","NO"))</f>
        <v>NO</v>
      </c>
      <c r="L946" s="3" t="str">
        <f>IF(ISBLANK('Monitor Data'!Q946),"",IF('Monitor Data'!Q946&gt;Statistics!L$6,"YES","NO"))</f>
        <v/>
      </c>
      <c r="M946" s="3" t="str">
        <f>IF(ISBLANK('Monitor Data'!R946),"",IF('Monitor Data'!R946&gt;Statistics!M$6,"YES","NO"))</f>
        <v/>
      </c>
      <c r="N946" s="3" t="str">
        <f>IF(ISBLANK('Monitor Data'!S946),"",IF('Monitor Data'!S946&gt;Statistics!N$6,"YES","NO"))</f>
        <v/>
      </c>
    </row>
    <row r="947" spans="1:14" x14ac:dyDescent="0.25">
      <c r="A947" s="8">
        <v>45142</v>
      </c>
      <c r="B947" s="3" t="str">
        <f>IF(ISBLANK('Monitor Data'!B947),"",IF('Monitor Data'!B947&gt;Statistics!B$6,"YES","NO"))</f>
        <v>NO</v>
      </c>
      <c r="C947" s="3" t="str">
        <f>IF(ISBLANK('Monitor Data'!D947),"",IF('Monitor Data'!D947&gt;Statistics!C$6,"YES","NO"))</f>
        <v>NO</v>
      </c>
      <c r="D947" s="3" t="str">
        <f>IF(ISBLANK('Monitor Data'!E947),"",IF('Monitor Data'!E947&gt;Statistics!D$6,"YES","NO"))</f>
        <v>NO</v>
      </c>
      <c r="E947" s="3" t="str">
        <f>IF(ISBLANK('Monitor Data'!G947),"",IF('Monitor Data'!G947&gt;Statistics!E$6,"YES","NO"))</f>
        <v>NO</v>
      </c>
      <c r="F947" s="3" t="str">
        <f>IF(ISBLANK('Monitor Data'!H947),"",IF('Monitor Data'!H947&gt;Statistics!F$6,"YES","NO"))</f>
        <v>NO</v>
      </c>
      <c r="G947" s="3" t="str">
        <f>IF(ISBLANK('Monitor Data'!J947),"",IF('Monitor Data'!J947&gt;Statistics!G$6,"YES","NO"))</f>
        <v>NO</v>
      </c>
      <c r="H947" s="3" t="str">
        <f>IF(ISBLANK('Monitor Data'!L947),"",IF('Monitor Data'!L947&gt;Statistics!H$6,"YES","NO"))</f>
        <v>NO</v>
      </c>
      <c r="I947" s="3" t="str">
        <f>IF(ISBLANK('Monitor Data'!M947),"",IF('Monitor Data'!M947&gt;Statistics!I$6,"YES","NO"))</f>
        <v>NO</v>
      </c>
      <c r="J947" s="3" t="str">
        <f>IF(ISBLANK('Monitor Data'!O947),"",IF('Monitor Data'!O947&gt;Statistics!J$6,"YES","NO"))</f>
        <v>NO</v>
      </c>
      <c r="K947" s="3" t="str">
        <f>IF(ISBLANK('Monitor Data'!P947),"",IF('Monitor Data'!P947&gt;Statistics!K$6,"YES","NO"))</f>
        <v>NO</v>
      </c>
      <c r="L947" s="3" t="str">
        <f>IF(ISBLANK('Monitor Data'!Q947),"",IF('Monitor Data'!Q947&gt;Statistics!L$6,"YES","NO"))</f>
        <v>NO</v>
      </c>
      <c r="M947" s="3" t="str">
        <f>IF(ISBLANK('Monitor Data'!R947),"",IF('Monitor Data'!R947&gt;Statistics!M$6,"YES","NO"))</f>
        <v>NO</v>
      </c>
      <c r="N947" s="3" t="str">
        <f>IF(ISBLANK('Monitor Data'!S947),"",IF('Monitor Data'!S947&gt;Statistics!N$6,"YES","NO"))</f>
        <v>NO</v>
      </c>
    </row>
    <row r="948" spans="1:14" x14ac:dyDescent="0.25">
      <c r="A948" s="8">
        <v>45143</v>
      </c>
      <c r="B948" s="3" t="str">
        <f>IF(ISBLANK('Monitor Data'!B948),"",IF('Monitor Data'!B948&gt;Statistics!B$6,"YES","NO"))</f>
        <v/>
      </c>
      <c r="C948" s="3" t="str">
        <f>IF(ISBLANK('Monitor Data'!D948),"",IF('Monitor Data'!D948&gt;Statistics!C$6,"YES","NO"))</f>
        <v/>
      </c>
      <c r="D948" s="3" t="str">
        <f>IF(ISBLANK('Monitor Data'!E948),"",IF('Monitor Data'!E948&gt;Statistics!D$6,"YES","NO"))</f>
        <v>NO</v>
      </c>
      <c r="E948" s="3" t="str">
        <f>IF(ISBLANK('Monitor Data'!G948),"",IF('Monitor Data'!G948&gt;Statistics!E$6,"YES","NO"))</f>
        <v>NO</v>
      </c>
      <c r="F948" s="3" t="str">
        <f>IF(ISBLANK('Monitor Data'!H948),"",IF('Monitor Data'!H948&gt;Statistics!F$6,"YES","NO"))</f>
        <v/>
      </c>
      <c r="G948" s="3" t="str">
        <f>IF(ISBLANK('Monitor Data'!J948),"",IF('Monitor Data'!J948&gt;Statistics!G$6,"YES","NO"))</f>
        <v/>
      </c>
      <c r="H948" s="3" t="str">
        <f>IF(ISBLANK('Monitor Data'!L948),"",IF('Monitor Data'!L948&gt;Statistics!H$6,"YES","NO"))</f>
        <v/>
      </c>
      <c r="I948" s="3" t="str">
        <f>IF(ISBLANK('Monitor Data'!M948),"",IF('Monitor Data'!M948&gt;Statistics!I$6,"YES","NO"))</f>
        <v>NO</v>
      </c>
      <c r="J948" s="3" t="str">
        <f>IF(ISBLANK('Monitor Data'!O948),"",IF('Monitor Data'!O948&gt;Statistics!J$6,"YES","NO"))</f>
        <v/>
      </c>
      <c r="K948" s="3" t="str">
        <f>IF(ISBLANK('Monitor Data'!P948),"",IF('Monitor Data'!P948&gt;Statistics!K$6,"YES","NO"))</f>
        <v>NO</v>
      </c>
      <c r="L948" s="3" t="str">
        <f>IF(ISBLANK('Monitor Data'!Q948),"",IF('Monitor Data'!Q948&gt;Statistics!L$6,"YES","NO"))</f>
        <v/>
      </c>
      <c r="M948" s="3" t="str">
        <f>IF(ISBLANK('Monitor Data'!R948),"",IF('Monitor Data'!R948&gt;Statistics!M$6,"YES","NO"))</f>
        <v/>
      </c>
      <c r="N948" s="3" t="str">
        <f>IF(ISBLANK('Monitor Data'!S948),"",IF('Monitor Data'!S948&gt;Statistics!N$6,"YES","NO"))</f>
        <v/>
      </c>
    </row>
    <row r="949" spans="1:14" x14ac:dyDescent="0.25">
      <c r="A949" s="8">
        <v>45144</v>
      </c>
      <c r="B949" s="3" t="str">
        <f>IF(ISBLANK('Monitor Data'!B949),"",IF('Monitor Data'!B949&gt;Statistics!B$6,"YES","NO"))</f>
        <v/>
      </c>
      <c r="C949" s="3" t="str">
        <f>IF(ISBLANK('Monitor Data'!D949),"",IF('Monitor Data'!D949&gt;Statistics!C$6,"YES","NO"))</f>
        <v/>
      </c>
      <c r="D949" s="3" t="str">
        <f>IF(ISBLANK('Monitor Data'!E949),"",IF('Monitor Data'!E949&gt;Statistics!D$6,"YES","NO"))</f>
        <v>NO</v>
      </c>
      <c r="E949" s="3" t="str">
        <f>IF(ISBLANK('Monitor Data'!G949),"",IF('Monitor Data'!G949&gt;Statistics!E$6,"YES","NO"))</f>
        <v>NO</v>
      </c>
      <c r="F949" s="3" t="str">
        <f>IF(ISBLANK('Monitor Data'!H949),"",IF('Monitor Data'!H949&gt;Statistics!F$6,"YES","NO"))</f>
        <v/>
      </c>
      <c r="G949" s="3" t="str">
        <f>IF(ISBLANK('Monitor Data'!J949),"",IF('Monitor Data'!J949&gt;Statistics!G$6,"YES","NO"))</f>
        <v/>
      </c>
      <c r="H949" s="3" t="str">
        <f>IF(ISBLANK('Monitor Data'!L949),"",IF('Monitor Data'!L949&gt;Statistics!H$6,"YES","NO"))</f>
        <v/>
      </c>
      <c r="I949" s="3" t="str">
        <f>IF(ISBLANK('Monitor Data'!M949),"",IF('Monitor Data'!M949&gt;Statistics!I$6,"YES","NO"))</f>
        <v>NO</v>
      </c>
      <c r="J949" s="3" t="str">
        <f>IF(ISBLANK('Monitor Data'!O949),"",IF('Monitor Data'!O949&gt;Statistics!J$6,"YES","NO"))</f>
        <v/>
      </c>
      <c r="K949" s="3" t="str">
        <f>IF(ISBLANK('Monitor Data'!P949),"",IF('Monitor Data'!P949&gt;Statistics!K$6,"YES","NO"))</f>
        <v>NO</v>
      </c>
      <c r="L949" s="3" t="str">
        <f>IF(ISBLANK('Monitor Data'!Q949),"",IF('Monitor Data'!Q949&gt;Statistics!L$6,"YES","NO"))</f>
        <v/>
      </c>
      <c r="M949" s="3" t="str">
        <f>IF(ISBLANK('Monitor Data'!R949),"",IF('Monitor Data'!R949&gt;Statistics!M$6,"YES","NO"))</f>
        <v/>
      </c>
      <c r="N949" s="3" t="str">
        <f>IF(ISBLANK('Monitor Data'!S949),"",IF('Monitor Data'!S949&gt;Statistics!N$6,"YES","NO"))</f>
        <v/>
      </c>
    </row>
    <row r="950" spans="1:14" x14ac:dyDescent="0.25">
      <c r="A950" s="8">
        <v>45145</v>
      </c>
      <c r="B950" s="3" t="str">
        <f>IF(ISBLANK('Monitor Data'!B950),"",IF('Monitor Data'!B950&gt;Statistics!B$6,"YES","NO"))</f>
        <v>NO</v>
      </c>
      <c r="C950" s="3" t="str">
        <f>IF(ISBLANK('Monitor Data'!D950),"",IF('Monitor Data'!D950&gt;Statistics!C$6,"YES","NO"))</f>
        <v>NO</v>
      </c>
      <c r="D950" s="3" t="str">
        <f>IF(ISBLANK('Monitor Data'!E950),"",IF('Monitor Data'!E950&gt;Statistics!D$6,"YES","NO"))</f>
        <v>NO</v>
      </c>
      <c r="E950" s="3" t="str">
        <f>IF(ISBLANK('Monitor Data'!G950),"",IF('Monitor Data'!G950&gt;Statistics!E$6,"YES","NO"))</f>
        <v>NO</v>
      </c>
      <c r="F950" s="3" t="str">
        <f>IF(ISBLANK('Monitor Data'!H950),"",IF('Monitor Data'!H950&gt;Statistics!F$6,"YES","NO"))</f>
        <v>NO</v>
      </c>
      <c r="G950" s="3" t="str">
        <f>IF(ISBLANK('Monitor Data'!J950),"",IF('Monitor Data'!J950&gt;Statistics!G$6,"YES","NO"))</f>
        <v>NO</v>
      </c>
      <c r="H950" s="3" t="str">
        <f>IF(ISBLANK('Monitor Data'!L950),"",IF('Monitor Data'!L950&gt;Statistics!H$6,"YES","NO"))</f>
        <v>NO</v>
      </c>
      <c r="I950" s="3" t="str">
        <f>IF(ISBLANK('Monitor Data'!M950),"",IF('Monitor Data'!M950&gt;Statistics!I$6,"YES","NO"))</f>
        <v>NO</v>
      </c>
      <c r="J950" s="3" t="str">
        <f>IF(ISBLANK('Monitor Data'!O950),"",IF('Monitor Data'!O950&gt;Statistics!J$6,"YES","NO"))</f>
        <v>NO</v>
      </c>
      <c r="K950" s="3" t="str">
        <f>IF(ISBLANK('Monitor Data'!P950),"",IF('Monitor Data'!P950&gt;Statistics!K$6,"YES","NO"))</f>
        <v>NO</v>
      </c>
      <c r="L950" s="3" t="str">
        <f>IF(ISBLANK('Monitor Data'!Q950),"",IF('Monitor Data'!Q950&gt;Statistics!L$6,"YES","NO"))</f>
        <v>NO</v>
      </c>
      <c r="M950" s="3" t="str">
        <f>IF(ISBLANK('Monitor Data'!R950),"",IF('Monitor Data'!R950&gt;Statistics!M$6,"YES","NO"))</f>
        <v>NO</v>
      </c>
      <c r="N950" s="3" t="str">
        <f>IF(ISBLANK('Monitor Data'!S950),"",IF('Monitor Data'!S950&gt;Statistics!N$6,"YES","NO"))</f>
        <v>NO</v>
      </c>
    </row>
    <row r="951" spans="1:14" x14ac:dyDescent="0.25">
      <c r="A951" s="8">
        <v>45146</v>
      </c>
      <c r="B951" s="3" t="str">
        <f>IF(ISBLANK('Monitor Data'!B951),"",IF('Monitor Data'!B951&gt;Statistics!B$6,"YES","NO"))</f>
        <v/>
      </c>
      <c r="C951" s="3" t="str">
        <f>IF(ISBLANK('Monitor Data'!D951),"",IF('Monitor Data'!D951&gt;Statistics!C$6,"YES","NO"))</f>
        <v/>
      </c>
      <c r="D951" s="3" t="str">
        <f>IF(ISBLANK('Monitor Data'!E951),"",IF('Monitor Data'!E951&gt;Statistics!D$6,"YES","NO"))</f>
        <v>NO</v>
      </c>
      <c r="E951" s="3" t="str">
        <f>IF(ISBLANK('Monitor Data'!G951),"",IF('Monitor Data'!G951&gt;Statistics!E$6,"YES","NO"))</f>
        <v>NO</v>
      </c>
      <c r="F951" s="3" t="str">
        <f>IF(ISBLANK('Monitor Data'!H951),"",IF('Monitor Data'!H951&gt;Statistics!F$6,"YES","NO"))</f>
        <v/>
      </c>
      <c r="G951" s="3" t="str">
        <f>IF(ISBLANK('Monitor Data'!J951),"",IF('Monitor Data'!J951&gt;Statistics!G$6,"YES","NO"))</f>
        <v/>
      </c>
      <c r="H951" s="3" t="str">
        <f>IF(ISBLANK('Monitor Data'!L951),"",IF('Monitor Data'!L951&gt;Statistics!H$6,"YES","NO"))</f>
        <v/>
      </c>
      <c r="I951" s="3" t="str">
        <f>IF(ISBLANK('Monitor Data'!M951),"",IF('Monitor Data'!M951&gt;Statistics!I$6,"YES","NO"))</f>
        <v>NO</v>
      </c>
      <c r="J951" s="3" t="str">
        <f>IF(ISBLANK('Monitor Data'!O951),"",IF('Monitor Data'!O951&gt;Statistics!J$6,"YES","NO"))</f>
        <v/>
      </c>
      <c r="K951" s="3" t="str">
        <f>IF(ISBLANK('Monitor Data'!P951),"",IF('Monitor Data'!P951&gt;Statistics!K$6,"YES","NO"))</f>
        <v>NO</v>
      </c>
      <c r="L951" s="3" t="str">
        <f>IF(ISBLANK('Monitor Data'!Q951),"",IF('Monitor Data'!Q951&gt;Statistics!L$6,"YES","NO"))</f>
        <v/>
      </c>
      <c r="M951" s="3" t="str">
        <f>IF(ISBLANK('Monitor Data'!R951),"",IF('Monitor Data'!R951&gt;Statistics!M$6,"YES","NO"))</f>
        <v/>
      </c>
      <c r="N951" s="3" t="str">
        <f>IF(ISBLANK('Monitor Data'!S951),"",IF('Monitor Data'!S951&gt;Statistics!N$6,"YES","NO"))</f>
        <v/>
      </c>
    </row>
    <row r="952" spans="1:14" x14ac:dyDescent="0.25">
      <c r="A952" s="8">
        <v>45147</v>
      </c>
      <c r="B952" s="3" t="str">
        <f>IF(ISBLANK('Monitor Data'!B952),"",IF('Monitor Data'!B952&gt;Statistics!B$6,"YES","NO"))</f>
        <v/>
      </c>
      <c r="C952" s="3" t="str">
        <f>IF(ISBLANK('Monitor Data'!D952),"",IF('Monitor Data'!D952&gt;Statistics!C$6,"YES","NO"))</f>
        <v/>
      </c>
      <c r="D952" s="3" t="str">
        <f>IF(ISBLANK('Monitor Data'!E952),"",IF('Monitor Data'!E952&gt;Statistics!D$6,"YES","NO"))</f>
        <v>NO</v>
      </c>
      <c r="E952" s="3" t="str">
        <f>IF(ISBLANK('Monitor Data'!G952),"",IF('Monitor Data'!G952&gt;Statistics!E$6,"YES","NO"))</f>
        <v>NO</v>
      </c>
      <c r="F952" s="3" t="str">
        <f>IF(ISBLANK('Monitor Data'!H952),"",IF('Monitor Data'!H952&gt;Statistics!F$6,"YES","NO"))</f>
        <v/>
      </c>
      <c r="G952" s="3" t="str">
        <f>IF(ISBLANK('Monitor Data'!J952),"",IF('Monitor Data'!J952&gt;Statistics!G$6,"YES","NO"))</f>
        <v/>
      </c>
      <c r="H952" s="3" t="str">
        <f>IF(ISBLANK('Monitor Data'!L952),"",IF('Monitor Data'!L952&gt;Statistics!H$6,"YES","NO"))</f>
        <v/>
      </c>
      <c r="I952" s="3" t="str">
        <f>IF(ISBLANK('Monitor Data'!M952),"",IF('Monitor Data'!M952&gt;Statistics!I$6,"YES","NO"))</f>
        <v>NO</v>
      </c>
      <c r="J952" s="3" t="str">
        <f>IF(ISBLANK('Monitor Data'!O952),"",IF('Monitor Data'!O952&gt;Statistics!J$6,"YES","NO"))</f>
        <v/>
      </c>
      <c r="K952" s="3" t="str">
        <f>IF(ISBLANK('Monitor Data'!P952),"",IF('Monitor Data'!P952&gt;Statistics!K$6,"YES","NO"))</f>
        <v>NO</v>
      </c>
      <c r="L952" s="3" t="str">
        <f>IF(ISBLANK('Monitor Data'!Q952),"",IF('Monitor Data'!Q952&gt;Statistics!L$6,"YES","NO"))</f>
        <v/>
      </c>
      <c r="M952" s="3" t="str">
        <f>IF(ISBLANK('Monitor Data'!R952),"",IF('Monitor Data'!R952&gt;Statistics!M$6,"YES","NO"))</f>
        <v/>
      </c>
      <c r="N952" s="3" t="str">
        <f>IF(ISBLANK('Monitor Data'!S952),"",IF('Monitor Data'!S952&gt;Statistics!N$6,"YES","NO"))</f>
        <v/>
      </c>
    </row>
    <row r="953" spans="1:14" x14ac:dyDescent="0.25">
      <c r="A953" s="8">
        <v>45148</v>
      </c>
      <c r="B953" s="3" t="str">
        <f>IF(ISBLANK('Monitor Data'!B953),"",IF('Monitor Data'!B953&gt;Statistics!B$6,"YES","NO"))</f>
        <v>NO</v>
      </c>
      <c r="C953" s="3" t="str">
        <f>IF(ISBLANK('Monitor Data'!D953),"",IF('Monitor Data'!D953&gt;Statistics!C$6,"YES","NO"))</f>
        <v>NO</v>
      </c>
      <c r="D953" s="3" t="str">
        <f>IF(ISBLANK('Monitor Data'!E953),"",IF('Monitor Data'!E953&gt;Statistics!D$6,"YES","NO"))</f>
        <v>NO</v>
      </c>
      <c r="E953" s="3" t="str">
        <f>IF(ISBLANK('Monitor Data'!G953),"",IF('Monitor Data'!G953&gt;Statistics!E$6,"YES","NO"))</f>
        <v>NO</v>
      </c>
      <c r="F953" s="3" t="str">
        <f>IF(ISBLANK('Monitor Data'!H953),"",IF('Monitor Data'!H953&gt;Statistics!F$6,"YES","NO"))</f>
        <v>NO</v>
      </c>
      <c r="G953" s="3" t="str">
        <f>IF(ISBLANK('Monitor Data'!J953),"",IF('Monitor Data'!J953&gt;Statistics!G$6,"YES","NO"))</f>
        <v>NO</v>
      </c>
      <c r="H953" s="3" t="str">
        <f>IF(ISBLANK('Monitor Data'!L953),"",IF('Monitor Data'!L953&gt;Statistics!H$6,"YES","NO"))</f>
        <v>NO</v>
      </c>
      <c r="I953" s="3" t="str">
        <f>IF(ISBLANK('Monitor Data'!M953),"",IF('Monitor Data'!M953&gt;Statistics!I$6,"YES","NO"))</f>
        <v>NO</v>
      </c>
      <c r="J953" s="3" t="str">
        <f>IF(ISBLANK('Monitor Data'!O953),"",IF('Monitor Data'!O953&gt;Statistics!J$6,"YES","NO"))</f>
        <v>NO</v>
      </c>
      <c r="K953" s="3" t="str">
        <f>IF(ISBLANK('Monitor Data'!P953),"",IF('Monitor Data'!P953&gt;Statistics!K$6,"YES","NO"))</f>
        <v>NO</v>
      </c>
      <c r="L953" s="3" t="str">
        <f>IF(ISBLANK('Monitor Data'!Q953),"",IF('Monitor Data'!Q953&gt;Statistics!L$6,"YES","NO"))</f>
        <v>NO</v>
      </c>
      <c r="M953" s="3" t="str">
        <f>IF(ISBLANK('Monitor Data'!R953),"",IF('Monitor Data'!R953&gt;Statistics!M$6,"YES","NO"))</f>
        <v>NO</v>
      </c>
      <c r="N953" s="3" t="str">
        <f>IF(ISBLANK('Monitor Data'!S953),"",IF('Monitor Data'!S953&gt;Statistics!N$6,"YES","NO"))</f>
        <v>NO</v>
      </c>
    </row>
    <row r="954" spans="1:14" x14ac:dyDescent="0.25">
      <c r="A954" s="8">
        <v>45149</v>
      </c>
      <c r="B954" s="3" t="str">
        <f>IF(ISBLANK('Monitor Data'!B954),"",IF('Monitor Data'!B954&gt;Statistics!B$6,"YES","NO"))</f>
        <v/>
      </c>
      <c r="C954" s="3" t="str">
        <f>IF(ISBLANK('Monitor Data'!D954),"",IF('Monitor Data'!D954&gt;Statistics!C$6,"YES","NO"))</f>
        <v/>
      </c>
      <c r="D954" s="3" t="str">
        <f>IF(ISBLANK('Monitor Data'!E954),"",IF('Monitor Data'!E954&gt;Statistics!D$6,"YES","NO"))</f>
        <v>NO</v>
      </c>
      <c r="E954" s="3" t="str">
        <f>IF(ISBLANK('Monitor Data'!G954),"",IF('Monitor Data'!G954&gt;Statistics!E$6,"YES","NO"))</f>
        <v>NO</v>
      </c>
      <c r="F954" s="3" t="str">
        <f>IF(ISBLANK('Monitor Data'!H954),"",IF('Monitor Data'!H954&gt;Statistics!F$6,"YES","NO"))</f>
        <v/>
      </c>
      <c r="G954" s="3" t="str">
        <f>IF(ISBLANK('Monitor Data'!J954),"",IF('Monitor Data'!J954&gt;Statistics!G$6,"YES","NO"))</f>
        <v/>
      </c>
      <c r="H954" s="3" t="str">
        <f>IF(ISBLANK('Monitor Data'!L954),"",IF('Monitor Data'!L954&gt;Statistics!H$6,"YES","NO"))</f>
        <v/>
      </c>
      <c r="I954" s="3" t="str">
        <f>IF(ISBLANK('Monitor Data'!M954),"",IF('Monitor Data'!M954&gt;Statistics!I$6,"YES","NO"))</f>
        <v>NO</v>
      </c>
      <c r="J954" s="3" t="str">
        <f>IF(ISBLANK('Monitor Data'!O954),"",IF('Monitor Data'!O954&gt;Statistics!J$6,"YES","NO"))</f>
        <v/>
      </c>
      <c r="K954" s="3" t="str">
        <f>IF(ISBLANK('Monitor Data'!P954),"",IF('Monitor Data'!P954&gt;Statistics!K$6,"YES","NO"))</f>
        <v>NO</v>
      </c>
      <c r="L954" s="3" t="str">
        <f>IF(ISBLANK('Monitor Data'!Q954),"",IF('Monitor Data'!Q954&gt;Statistics!L$6,"YES","NO"))</f>
        <v/>
      </c>
      <c r="M954" s="3" t="str">
        <f>IF(ISBLANK('Monitor Data'!R954),"",IF('Monitor Data'!R954&gt;Statistics!M$6,"YES","NO"))</f>
        <v/>
      </c>
      <c r="N954" s="3" t="str">
        <f>IF(ISBLANK('Monitor Data'!S954),"",IF('Monitor Data'!S954&gt;Statistics!N$6,"YES","NO"))</f>
        <v/>
      </c>
    </row>
    <row r="955" spans="1:14" x14ac:dyDescent="0.25">
      <c r="A955" s="8">
        <v>45150</v>
      </c>
      <c r="B955" s="3" t="str">
        <f>IF(ISBLANK('Monitor Data'!B955),"",IF('Monitor Data'!B955&gt;Statistics!B$6,"YES","NO"))</f>
        <v/>
      </c>
      <c r="C955" s="3" t="str">
        <f>IF(ISBLANK('Monitor Data'!D955),"",IF('Monitor Data'!D955&gt;Statistics!C$6,"YES","NO"))</f>
        <v/>
      </c>
      <c r="D955" s="3" t="str">
        <f>IF(ISBLANK('Monitor Data'!E955),"",IF('Monitor Data'!E955&gt;Statistics!D$6,"YES","NO"))</f>
        <v>NO</v>
      </c>
      <c r="E955" s="3" t="str">
        <f>IF(ISBLANK('Monitor Data'!G955),"",IF('Monitor Data'!G955&gt;Statistics!E$6,"YES","NO"))</f>
        <v>NO</v>
      </c>
      <c r="F955" s="3" t="str">
        <f>IF(ISBLANK('Monitor Data'!H955),"",IF('Monitor Data'!H955&gt;Statistics!F$6,"YES","NO"))</f>
        <v/>
      </c>
      <c r="G955" s="3" t="str">
        <f>IF(ISBLANK('Monitor Data'!J955),"",IF('Monitor Data'!J955&gt;Statistics!G$6,"YES","NO"))</f>
        <v/>
      </c>
      <c r="H955" s="3" t="str">
        <f>IF(ISBLANK('Monitor Data'!L955),"",IF('Monitor Data'!L955&gt;Statistics!H$6,"YES","NO"))</f>
        <v/>
      </c>
      <c r="I955" s="3" t="str">
        <f>IF(ISBLANK('Monitor Data'!M955),"",IF('Monitor Data'!M955&gt;Statistics!I$6,"YES","NO"))</f>
        <v>NO</v>
      </c>
      <c r="J955" s="3" t="str">
        <f>IF(ISBLANK('Monitor Data'!O955),"",IF('Monitor Data'!O955&gt;Statistics!J$6,"YES","NO"))</f>
        <v/>
      </c>
      <c r="K955" s="3" t="str">
        <f>IF(ISBLANK('Monitor Data'!P955),"",IF('Monitor Data'!P955&gt;Statistics!K$6,"YES","NO"))</f>
        <v>NO</v>
      </c>
      <c r="L955" s="3" t="str">
        <f>IF(ISBLANK('Monitor Data'!Q955),"",IF('Monitor Data'!Q955&gt;Statistics!L$6,"YES","NO"))</f>
        <v/>
      </c>
      <c r="M955" s="3" t="str">
        <f>IF(ISBLANK('Monitor Data'!R955),"",IF('Monitor Data'!R955&gt;Statistics!M$6,"YES","NO"))</f>
        <v/>
      </c>
      <c r="N955" s="3" t="str">
        <f>IF(ISBLANK('Monitor Data'!S955),"",IF('Monitor Data'!S955&gt;Statistics!N$6,"YES","NO"))</f>
        <v/>
      </c>
    </row>
    <row r="956" spans="1:14" x14ac:dyDescent="0.25">
      <c r="A956" s="8">
        <v>45151</v>
      </c>
      <c r="B956" s="3" t="str">
        <f>IF(ISBLANK('Monitor Data'!B956),"",IF('Monitor Data'!B956&gt;Statistics!B$6,"YES","NO"))</f>
        <v>NO</v>
      </c>
      <c r="C956" s="3" t="str">
        <f>IF(ISBLANK('Monitor Data'!D956),"",IF('Monitor Data'!D956&gt;Statistics!C$6,"YES","NO"))</f>
        <v>NO</v>
      </c>
      <c r="D956" s="3" t="str">
        <f>IF(ISBLANK('Monitor Data'!E956),"",IF('Monitor Data'!E956&gt;Statistics!D$6,"YES","NO"))</f>
        <v>NO</v>
      </c>
      <c r="E956" s="3" t="str">
        <f>IF(ISBLANK('Monitor Data'!G956),"",IF('Monitor Data'!G956&gt;Statistics!E$6,"YES","NO"))</f>
        <v>NO</v>
      </c>
      <c r="F956" s="3" t="str">
        <f>IF(ISBLANK('Monitor Data'!H956),"",IF('Monitor Data'!H956&gt;Statistics!F$6,"YES","NO"))</f>
        <v>NO</v>
      </c>
      <c r="G956" s="3" t="str">
        <f>IF(ISBLANK('Monitor Data'!J956),"",IF('Monitor Data'!J956&gt;Statistics!G$6,"YES","NO"))</f>
        <v>NO</v>
      </c>
      <c r="H956" s="3" t="str">
        <f>IF(ISBLANK('Monitor Data'!L956),"",IF('Monitor Data'!L956&gt;Statistics!H$6,"YES","NO"))</f>
        <v>NO</v>
      </c>
      <c r="I956" s="3" t="str">
        <f>IF(ISBLANK('Monitor Data'!M956),"",IF('Monitor Data'!M956&gt;Statistics!I$6,"YES","NO"))</f>
        <v>NO</v>
      </c>
      <c r="J956" s="3" t="str">
        <f>IF(ISBLANK('Monitor Data'!O956),"",IF('Monitor Data'!O956&gt;Statistics!J$6,"YES","NO"))</f>
        <v>NO</v>
      </c>
      <c r="K956" s="3" t="str">
        <f>IF(ISBLANK('Monitor Data'!P956),"",IF('Monitor Data'!P956&gt;Statistics!K$6,"YES","NO"))</f>
        <v>NO</v>
      </c>
      <c r="L956" s="3" t="str">
        <f>IF(ISBLANK('Monitor Data'!Q956),"",IF('Monitor Data'!Q956&gt;Statistics!L$6,"YES","NO"))</f>
        <v>NO</v>
      </c>
      <c r="M956" s="3" t="str">
        <f>IF(ISBLANK('Monitor Data'!R956),"",IF('Monitor Data'!R956&gt;Statistics!M$6,"YES","NO"))</f>
        <v>NO</v>
      </c>
      <c r="N956" s="3" t="str">
        <f>IF(ISBLANK('Monitor Data'!S956),"",IF('Monitor Data'!S956&gt;Statistics!N$6,"YES","NO"))</f>
        <v>NO</v>
      </c>
    </row>
    <row r="957" spans="1:14" x14ac:dyDescent="0.25">
      <c r="A957" s="8">
        <v>45152</v>
      </c>
      <c r="B957" s="3" t="str">
        <f>IF(ISBLANK('Monitor Data'!B957),"",IF('Monitor Data'!B957&gt;Statistics!B$6,"YES","NO"))</f>
        <v/>
      </c>
      <c r="C957" s="3" t="str">
        <f>IF(ISBLANK('Monitor Data'!D957),"",IF('Monitor Data'!D957&gt;Statistics!C$6,"YES","NO"))</f>
        <v/>
      </c>
      <c r="D957" s="3" t="str">
        <f>IF(ISBLANK('Monitor Data'!E957),"",IF('Monitor Data'!E957&gt;Statistics!D$6,"YES","NO"))</f>
        <v>NO</v>
      </c>
      <c r="E957" s="3" t="str">
        <f>IF(ISBLANK('Monitor Data'!G957),"",IF('Monitor Data'!G957&gt;Statistics!E$6,"YES","NO"))</f>
        <v>NO</v>
      </c>
      <c r="F957" s="3" t="str">
        <f>IF(ISBLANK('Monitor Data'!H957),"",IF('Monitor Data'!H957&gt;Statistics!F$6,"YES","NO"))</f>
        <v/>
      </c>
      <c r="G957" s="3" t="str">
        <f>IF(ISBLANK('Monitor Data'!J957),"",IF('Monitor Data'!J957&gt;Statistics!G$6,"YES","NO"))</f>
        <v/>
      </c>
      <c r="H957" s="3" t="str">
        <f>IF(ISBLANK('Monitor Data'!L957),"",IF('Monitor Data'!L957&gt;Statistics!H$6,"YES","NO"))</f>
        <v/>
      </c>
      <c r="I957" s="3" t="str">
        <f>IF(ISBLANK('Monitor Data'!M957),"",IF('Monitor Data'!M957&gt;Statistics!I$6,"YES","NO"))</f>
        <v>NO</v>
      </c>
      <c r="J957" s="3" t="str">
        <f>IF(ISBLANK('Monitor Data'!O957),"",IF('Monitor Data'!O957&gt;Statistics!J$6,"YES","NO"))</f>
        <v/>
      </c>
      <c r="K957" s="3" t="str">
        <f>IF(ISBLANK('Monitor Data'!P957),"",IF('Monitor Data'!P957&gt;Statistics!K$6,"YES","NO"))</f>
        <v>NO</v>
      </c>
      <c r="L957" s="3" t="str">
        <f>IF(ISBLANK('Monitor Data'!Q957),"",IF('Monitor Data'!Q957&gt;Statistics!L$6,"YES","NO"))</f>
        <v/>
      </c>
      <c r="M957" s="3" t="str">
        <f>IF(ISBLANK('Monitor Data'!R957),"",IF('Monitor Data'!R957&gt;Statistics!M$6,"YES","NO"))</f>
        <v/>
      </c>
      <c r="N957" s="3" t="str">
        <f>IF(ISBLANK('Monitor Data'!S957),"",IF('Monitor Data'!S957&gt;Statistics!N$6,"YES","NO"))</f>
        <v/>
      </c>
    </row>
    <row r="958" spans="1:14" x14ac:dyDescent="0.25">
      <c r="A958" s="8">
        <v>45153</v>
      </c>
      <c r="B958" s="3" t="str">
        <f>IF(ISBLANK('Monitor Data'!B958),"",IF('Monitor Data'!B958&gt;Statistics!B$6,"YES","NO"))</f>
        <v/>
      </c>
      <c r="C958" s="3" t="str">
        <f>IF(ISBLANK('Monitor Data'!D958),"",IF('Monitor Data'!D958&gt;Statistics!C$6,"YES","NO"))</f>
        <v/>
      </c>
      <c r="D958" s="3" t="str">
        <f>IF(ISBLANK('Monitor Data'!E958),"",IF('Monitor Data'!E958&gt;Statistics!D$6,"YES","NO"))</f>
        <v>NO</v>
      </c>
      <c r="E958" s="3" t="str">
        <f>IF(ISBLANK('Monitor Data'!G958),"",IF('Monitor Data'!G958&gt;Statistics!E$6,"YES","NO"))</f>
        <v>NO</v>
      </c>
      <c r="F958" s="3" t="str">
        <f>IF(ISBLANK('Monitor Data'!H958),"",IF('Monitor Data'!H958&gt;Statistics!F$6,"YES","NO"))</f>
        <v/>
      </c>
      <c r="G958" s="3" t="str">
        <f>IF(ISBLANK('Monitor Data'!J958),"",IF('Monitor Data'!J958&gt;Statistics!G$6,"YES","NO"))</f>
        <v/>
      </c>
      <c r="H958" s="3" t="str">
        <f>IF(ISBLANK('Monitor Data'!L958),"",IF('Monitor Data'!L958&gt;Statistics!H$6,"YES","NO"))</f>
        <v/>
      </c>
      <c r="I958" s="3" t="str">
        <f>IF(ISBLANK('Monitor Data'!M958),"",IF('Monitor Data'!M958&gt;Statistics!I$6,"YES","NO"))</f>
        <v>NO</v>
      </c>
      <c r="J958" s="3" t="str">
        <f>IF(ISBLANK('Monitor Data'!O958),"",IF('Monitor Data'!O958&gt;Statistics!J$6,"YES","NO"))</f>
        <v/>
      </c>
      <c r="K958" s="3" t="str">
        <f>IF(ISBLANK('Monitor Data'!P958),"",IF('Monitor Data'!P958&gt;Statistics!K$6,"YES","NO"))</f>
        <v>NO</v>
      </c>
      <c r="L958" s="3" t="str">
        <f>IF(ISBLANK('Monitor Data'!Q958),"",IF('Monitor Data'!Q958&gt;Statistics!L$6,"YES","NO"))</f>
        <v/>
      </c>
      <c r="M958" s="3" t="str">
        <f>IF(ISBLANK('Monitor Data'!R958),"",IF('Monitor Data'!R958&gt;Statistics!M$6,"YES","NO"))</f>
        <v/>
      </c>
      <c r="N958" s="3" t="str">
        <f>IF(ISBLANK('Monitor Data'!S958),"",IF('Monitor Data'!S958&gt;Statistics!N$6,"YES","NO"))</f>
        <v/>
      </c>
    </row>
    <row r="959" spans="1:14" x14ac:dyDescent="0.25">
      <c r="A959" s="8">
        <v>45154</v>
      </c>
      <c r="B959" s="3" t="str">
        <f>IF(ISBLANK('Monitor Data'!B959),"",IF('Monitor Data'!B959&gt;Statistics!B$6,"YES","NO"))</f>
        <v>NO</v>
      </c>
      <c r="C959" s="3" t="str">
        <f>IF(ISBLANK('Monitor Data'!D959),"",IF('Monitor Data'!D959&gt;Statistics!C$6,"YES","NO"))</f>
        <v>NO</v>
      </c>
      <c r="D959" s="3" t="str">
        <f>IF(ISBLANK('Monitor Data'!E959),"",IF('Monitor Data'!E959&gt;Statistics!D$6,"YES","NO"))</f>
        <v>NO</v>
      </c>
      <c r="E959" s="3" t="str">
        <f>IF(ISBLANK('Monitor Data'!G959),"",IF('Monitor Data'!G959&gt;Statistics!E$6,"YES","NO"))</f>
        <v>NO</v>
      </c>
      <c r="F959" s="3" t="str">
        <f>IF(ISBLANK('Monitor Data'!H959),"",IF('Monitor Data'!H959&gt;Statistics!F$6,"YES","NO"))</f>
        <v>NO</v>
      </c>
      <c r="G959" s="3" t="str">
        <f>IF(ISBLANK('Monitor Data'!J959),"",IF('Monitor Data'!J959&gt;Statistics!G$6,"YES","NO"))</f>
        <v>NO</v>
      </c>
      <c r="H959" s="3" t="str">
        <f>IF(ISBLANK('Monitor Data'!L959),"",IF('Monitor Data'!L959&gt;Statistics!H$6,"YES","NO"))</f>
        <v>NO</v>
      </c>
      <c r="I959" s="3" t="str">
        <f>IF(ISBLANK('Monitor Data'!M959),"",IF('Monitor Data'!M959&gt;Statistics!I$6,"YES","NO"))</f>
        <v>NO</v>
      </c>
      <c r="J959" s="3" t="str">
        <f>IF(ISBLANK('Monitor Data'!O959),"",IF('Monitor Data'!O959&gt;Statistics!J$6,"YES","NO"))</f>
        <v>NO</v>
      </c>
      <c r="K959" s="3" t="str">
        <f>IF(ISBLANK('Monitor Data'!P959),"",IF('Monitor Data'!P959&gt;Statistics!K$6,"YES","NO"))</f>
        <v>NO</v>
      </c>
      <c r="L959" s="3" t="str">
        <f>IF(ISBLANK('Monitor Data'!Q959),"",IF('Monitor Data'!Q959&gt;Statistics!L$6,"YES","NO"))</f>
        <v>NO</v>
      </c>
      <c r="M959" s="3" t="str">
        <f>IF(ISBLANK('Monitor Data'!R959),"",IF('Monitor Data'!R959&gt;Statistics!M$6,"YES","NO"))</f>
        <v>NO</v>
      </c>
      <c r="N959" s="3" t="str">
        <f>IF(ISBLANK('Monitor Data'!S959),"",IF('Monitor Data'!S959&gt;Statistics!N$6,"YES","NO"))</f>
        <v>NO</v>
      </c>
    </row>
    <row r="960" spans="1:14" x14ac:dyDescent="0.25">
      <c r="A960" s="8">
        <v>45155</v>
      </c>
      <c r="B960" s="3" t="str">
        <f>IF(ISBLANK('Monitor Data'!B960),"",IF('Monitor Data'!B960&gt;Statistics!B$6,"YES","NO"))</f>
        <v/>
      </c>
      <c r="C960" s="3" t="str">
        <f>IF(ISBLANK('Monitor Data'!D960),"",IF('Monitor Data'!D960&gt;Statistics!C$6,"YES","NO"))</f>
        <v/>
      </c>
      <c r="D960" s="3" t="str">
        <f>IF(ISBLANK('Monitor Data'!E960),"",IF('Monitor Data'!E960&gt;Statistics!D$6,"YES","NO"))</f>
        <v>NO</v>
      </c>
      <c r="E960" s="3" t="str">
        <f>IF(ISBLANK('Monitor Data'!G960),"",IF('Monitor Data'!G960&gt;Statistics!E$6,"YES","NO"))</f>
        <v>NO</v>
      </c>
      <c r="F960" s="3" t="str">
        <f>IF(ISBLANK('Monitor Data'!H960),"",IF('Monitor Data'!H960&gt;Statistics!F$6,"YES","NO"))</f>
        <v/>
      </c>
      <c r="G960" s="3" t="str">
        <f>IF(ISBLANK('Monitor Data'!J960),"",IF('Monitor Data'!J960&gt;Statistics!G$6,"YES","NO"))</f>
        <v/>
      </c>
      <c r="H960" s="3" t="str">
        <f>IF(ISBLANK('Monitor Data'!L960),"",IF('Monitor Data'!L960&gt;Statistics!H$6,"YES","NO"))</f>
        <v/>
      </c>
      <c r="I960" s="3" t="str">
        <f>IF(ISBLANK('Monitor Data'!M960),"",IF('Monitor Data'!M960&gt;Statistics!I$6,"YES","NO"))</f>
        <v>NO</v>
      </c>
      <c r="J960" s="3" t="str">
        <f>IF(ISBLANK('Monitor Data'!O960),"",IF('Monitor Data'!O960&gt;Statistics!J$6,"YES","NO"))</f>
        <v/>
      </c>
      <c r="K960" s="3" t="str">
        <f>IF(ISBLANK('Monitor Data'!P960),"",IF('Monitor Data'!P960&gt;Statistics!K$6,"YES","NO"))</f>
        <v>NO</v>
      </c>
      <c r="L960" s="3" t="str">
        <f>IF(ISBLANK('Monitor Data'!Q960),"",IF('Monitor Data'!Q960&gt;Statistics!L$6,"YES","NO"))</f>
        <v/>
      </c>
      <c r="M960" s="3" t="str">
        <f>IF(ISBLANK('Monitor Data'!R960),"",IF('Monitor Data'!R960&gt;Statistics!M$6,"YES","NO"))</f>
        <v/>
      </c>
      <c r="N960" s="3" t="str">
        <f>IF(ISBLANK('Monitor Data'!S960),"",IF('Monitor Data'!S960&gt;Statistics!N$6,"YES","NO"))</f>
        <v/>
      </c>
    </row>
    <row r="961" spans="1:14" x14ac:dyDescent="0.25">
      <c r="A961" s="8">
        <v>45156</v>
      </c>
      <c r="B961" s="3" t="str">
        <f>IF(ISBLANK('Monitor Data'!B961),"",IF('Monitor Data'!B961&gt;Statistics!B$6,"YES","NO"))</f>
        <v/>
      </c>
      <c r="C961" s="3" t="str">
        <f>IF(ISBLANK('Monitor Data'!D961),"",IF('Monitor Data'!D961&gt;Statistics!C$6,"YES","NO"))</f>
        <v/>
      </c>
      <c r="D961" s="3" t="str">
        <f>IF(ISBLANK('Monitor Data'!E961),"",IF('Monitor Data'!E961&gt;Statistics!D$6,"YES","NO"))</f>
        <v>NO</v>
      </c>
      <c r="E961" s="3" t="str">
        <f>IF(ISBLANK('Monitor Data'!G961),"",IF('Monitor Data'!G961&gt;Statistics!E$6,"YES","NO"))</f>
        <v>NO</v>
      </c>
      <c r="F961" s="3" t="str">
        <f>IF(ISBLANK('Monitor Data'!H961),"",IF('Monitor Data'!H961&gt;Statistics!F$6,"YES","NO"))</f>
        <v/>
      </c>
      <c r="G961" s="3" t="str">
        <f>IF(ISBLANK('Monitor Data'!J961),"",IF('Monitor Data'!J961&gt;Statistics!G$6,"YES","NO"))</f>
        <v/>
      </c>
      <c r="H961" s="3" t="str">
        <f>IF(ISBLANK('Monitor Data'!L961),"",IF('Monitor Data'!L961&gt;Statistics!H$6,"YES","NO"))</f>
        <v/>
      </c>
      <c r="I961" s="3" t="str">
        <f>IF(ISBLANK('Monitor Data'!M961),"",IF('Monitor Data'!M961&gt;Statistics!I$6,"YES","NO"))</f>
        <v>NO</v>
      </c>
      <c r="J961" s="3" t="str">
        <f>IF(ISBLANK('Monitor Data'!O961),"",IF('Monitor Data'!O961&gt;Statistics!J$6,"YES","NO"))</f>
        <v/>
      </c>
      <c r="K961" s="3" t="str">
        <f>IF(ISBLANK('Monitor Data'!P961),"",IF('Monitor Data'!P961&gt;Statistics!K$6,"YES","NO"))</f>
        <v>NO</v>
      </c>
      <c r="L961" s="3" t="str">
        <f>IF(ISBLANK('Monitor Data'!Q961),"",IF('Monitor Data'!Q961&gt;Statistics!L$6,"YES","NO"))</f>
        <v/>
      </c>
      <c r="M961" s="3" t="str">
        <f>IF(ISBLANK('Monitor Data'!R961),"",IF('Monitor Data'!R961&gt;Statistics!M$6,"YES","NO"))</f>
        <v/>
      </c>
      <c r="N961" s="3" t="str">
        <f>IF(ISBLANK('Monitor Data'!S961),"",IF('Monitor Data'!S961&gt;Statistics!N$6,"YES","NO"))</f>
        <v/>
      </c>
    </row>
    <row r="962" spans="1:14" x14ac:dyDescent="0.25">
      <c r="A962" s="8">
        <v>45157</v>
      </c>
      <c r="B962" s="3" t="str">
        <f>IF(ISBLANK('Monitor Data'!B962),"",IF('Monitor Data'!B962&gt;Statistics!B$6,"YES","NO"))</f>
        <v>NO</v>
      </c>
      <c r="C962" s="3" t="str">
        <f>IF(ISBLANK('Monitor Data'!D962),"",IF('Monitor Data'!D962&gt;Statistics!C$6,"YES","NO"))</f>
        <v>NO</v>
      </c>
      <c r="D962" s="3" t="str">
        <f>IF(ISBLANK('Monitor Data'!E962),"",IF('Monitor Data'!E962&gt;Statistics!D$6,"YES","NO"))</f>
        <v>NO</v>
      </c>
      <c r="E962" s="3" t="str">
        <f>IF(ISBLANK('Monitor Data'!G962),"",IF('Monitor Data'!G962&gt;Statistics!E$6,"YES","NO"))</f>
        <v>NO</v>
      </c>
      <c r="F962" s="3" t="str">
        <f>IF(ISBLANK('Monitor Data'!H962),"",IF('Monitor Data'!H962&gt;Statistics!F$6,"YES","NO"))</f>
        <v>NO</v>
      </c>
      <c r="G962" s="3" t="str">
        <f>IF(ISBLANK('Monitor Data'!J962),"",IF('Monitor Data'!J962&gt;Statistics!G$6,"YES","NO"))</f>
        <v>NO</v>
      </c>
      <c r="H962" s="3" t="str">
        <f>IF(ISBLANK('Monitor Data'!L962),"",IF('Monitor Data'!L962&gt;Statistics!H$6,"YES","NO"))</f>
        <v>NO</v>
      </c>
      <c r="I962" s="3" t="str">
        <f>IF(ISBLANK('Monitor Data'!M962),"",IF('Monitor Data'!M962&gt;Statistics!I$6,"YES","NO"))</f>
        <v>NO</v>
      </c>
      <c r="J962" s="3" t="str">
        <f>IF(ISBLANK('Monitor Data'!O962),"",IF('Monitor Data'!O962&gt;Statistics!J$6,"YES","NO"))</f>
        <v>NO</v>
      </c>
      <c r="K962" s="3" t="str">
        <f>IF(ISBLANK('Monitor Data'!P962),"",IF('Monitor Data'!P962&gt;Statistics!K$6,"YES","NO"))</f>
        <v>NO</v>
      </c>
      <c r="L962" s="3" t="str">
        <f>IF(ISBLANK('Monitor Data'!Q962),"",IF('Monitor Data'!Q962&gt;Statistics!L$6,"YES","NO"))</f>
        <v>NO</v>
      </c>
      <c r="M962" s="3" t="str">
        <f>IF(ISBLANK('Monitor Data'!R962),"",IF('Monitor Data'!R962&gt;Statistics!M$6,"YES","NO"))</f>
        <v>NO</v>
      </c>
      <c r="N962" s="3" t="str">
        <f>IF(ISBLANK('Monitor Data'!S962),"",IF('Monitor Data'!S962&gt;Statistics!N$6,"YES","NO"))</f>
        <v>NO</v>
      </c>
    </row>
    <row r="963" spans="1:14" x14ac:dyDescent="0.25">
      <c r="A963" s="8">
        <v>45158</v>
      </c>
      <c r="B963" s="3" t="str">
        <f>IF(ISBLANK('Monitor Data'!B963),"",IF('Monitor Data'!B963&gt;Statistics!B$6,"YES","NO"))</f>
        <v/>
      </c>
      <c r="C963" s="3" t="str">
        <f>IF(ISBLANK('Monitor Data'!D963),"",IF('Monitor Data'!D963&gt;Statistics!C$6,"YES","NO"))</f>
        <v/>
      </c>
      <c r="D963" s="3" t="str">
        <f>IF(ISBLANK('Monitor Data'!E963),"",IF('Monitor Data'!E963&gt;Statistics!D$6,"YES","NO"))</f>
        <v>NO</v>
      </c>
      <c r="E963" s="3" t="str">
        <f>IF(ISBLANK('Monitor Data'!G963),"",IF('Monitor Data'!G963&gt;Statistics!E$6,"YES","NO"))</f>
        <v>NO</v>
      </c>
      <c r="F963" s="3" t="str">
        <f>IF(ISBLANK('Monitor Data'!H963),"",IF('Monitor Data'!H963&gt;Statistics!F$6,"YES","NO"))</f>
        <v/>
      </c>
      <c r="G963" s="3" t="str">
        <f>IF(ISBLANK('Monitor Data'!J963),"",IF('Monitor Data'!J963&gt;Statistics!G$6,"YES","NO"))</f>
        <v/>
      </c>
      <c r="H963" s="3" t="str">
        <f>IF(ISBLANK('Monitor Data'!L963),"",IF('Monitor Data'!L963&gt;Statistics!H$6,"YES","NO"))</f>
        <v/>
      </c>
      <c r="I963" s="3" t="str">
        <f>IF(ISBLANK('Monitor Data'!M963),"",IF('Monitor Data'!M963&gt;Statistics!I$6,"YES","NO"))</f>
        <v>NO</v>
      </c>
      <c r="J963" s="3" t="str">
        <f>IF(ISBLANK('Monitor Data'!O963),"",IF('Monitor Data'!O963&gt;Statistics!J$6,"YES","NO"))</f>
        <v/>
      </c>
      <c r="K963" s="3" t="str">
        <f>IF(ISBLANK('Monitor Data'!P963),"",IF('Monitor Data'!P963&gt;Statistics!K$6,"YES","NO"))</f>
        <v>NO</v>
      </c>
      <c r="L963" s="3" t="str">
        <f>IF(ISBLANK('Monitor Data'!Q963),"",IF('Monitor Data'!Q963&gt;Statistics!L$6,"YES","NO"))</f>
        <v/>
      </c>
      <c r="M963" s="3" t="str">
        <f>IF(ISBLANK('Monitor Data'!R963),"",IF('Monitor Data'!R963&gt;Statistics!M$6,"YES","NO"))</f>
        <v/>
      </c>
      <c r="N963" s="3" t="str">
        <f>IF(ISBLANK('Monitor Data'!S963),"",IF('Monitor Data'!S963&gt;Statistics!N$6,"YES","NO"))</f>
        <v/>
      </c>
    </row>
    <row r="964" spans="1:14" x14ac:dyDescent="0.25">
      <c r="A964" s="8">
        <v>45159</v>
      </c>
      <c r="B964" s="3" t="str">
        <f>IF(ISBLANK('Monitor Data'!B964),"",IF('Monitor Data'!B964&gt;Statistics!B$6,"YES","NO"))</f>
        <v/>
      </c>
      <c r="C964" s="3" t="str">
        <f>IF(ISBLANK('Monitor Data'!D964),"",IF('Monitor Data'!D964&gt;Statistics!C$6,"YES","NO"))</f>
        <v/>
      </c>
      <c r="D964" s="3" t="str">
        <f>IF(ISBLANK('Monitor Data'!E964),"",IF('Monitor Data'!E964&gt;Statistics!D$6,"YES","NO"))</f>
        <v>YES</v>
      </c>
      <c r="E964" s="3" t="str">
        <f>IF(ISBLANK('Monitor Data'!G964),"",IF('Monitor Data'!G964&gt;Statistics!E$6,"YES","NO"))</f>
        <v>YES</v>
      </c>
      <c r="F964" s="3" t="str">
        <f>IF(ISBLANK('Monitor Data'!H964),"",IF('Monitor Data'!H964&gt;Statistics!F$6,"YES","NO"))</f>
        <v/>
      </c>
      <c r="G964" s="3" t="str">
        <f>IF(ISBLANK('Monitor Data'!J964),"",IF('Monitor Data'!J964&gt;Statistics!G$6,"YES","NO"))</f>
        <v/>
      </c>
      <c r="H964" s="3" t="str">
        <f>IF(ISBLANK('Monitor Data'!L964),"",IF('Monitor Data'!L964&gt;Statistics!H$6,"YES","NO"))</f>
        <v/>
      </c>
      <c r="I964" s="3" t="str">
        <f>IF(ISBLANK('Monitor Data'!M964),"",IF('Monitor Data'!M964&gt;Statistics!I$6,"YES","NO"))</f>
        <v>YES</v>
      </c>
      <c r="J964" s="3" t="str">
        <f>IF(ISBLANK('Monitor Data'!O964),"",IF('Monitor Data'!O964&gt;Statistics!J$6,"YES","NO"))</f>
        <v/>
      </c>
      <c r="K964" s="3" t="str">
        <f>IF(ISBLANK('Monitor Data'!P964),"",IF('Monitor Data'!P964&gt;Statistics!K$6,"YES","NO"))</f>
        <v>YES</v>
      </c>
      <c r="L964" s="3" t="str">
        <f>IF(ISBLANK('Monitor Data'!Q964),"",IF('Monitor Data'!Q964&gt;Statistics!L$6,"YES","NO"))</f>
        <v/>
      </c>
      <c r="M964" s="3" t="str">
        <f>IF(ISBLANK('Monitor Data'!R964),"",IF('Monitor Data'!R964&gt;Statistics!M$6,"YES","NO"))</f>
        <v/>
      </c>
      <c r="N964" s="3" t="str">
        <f>IF(ISBLANK('Monitor Data'!S964),"",IF('Monitor Data'!S964&gt;Statistics!N$6,"YES","NO"))</f>
        <v/>
      </c>
    </row>
    <row r="965" spans="1:14" x14ac:dyDescent="0.25">
      <c r="A965" s="8">
        <v>45160</v>
      </c>
      <c r="B965" s="3" t="str">
        <f>IF(ISBLANK('Monitor Data'!B965),"",IF('Monitor Data'!B965&gt;Statistics!B$6,"YES","NO"))</f>
        <v>YES</v>
      </c>
      <c r="C965" s="3" t="str">
        <f>IF(ISBLANK('Monitor Data'!D965),"",IF('Monitor Data'!D965&gt;Statistics!C$6,"YES","NO"))</f>
        <v>YES</v>
      </c>
      <c r="D965" s="3" t="str">
        <f>IF(ISBLANK('Monitor Data'!E965),"",IF('Monitor Data'!E965&gt;Statistics!D$6,"YES","NO"))</f>
        <v>YES</v>
      </c>
      <c r="E965" s="3" t="str">
        <f>IF(ISBLANK('Monitor Data'!G965),"",IF('Monitor Data'!G965&gt;Statistics!E$6,"YES","NO"))</f>
        <v>YES</v>
      </c>
      <c r="F965" s="3" t="str">
        <f>IF(ISBLANK('Monitor Data'!H965),"",IF('Monitor Data'!H965&gt;Statistics!F$6,"YES","NO"))</f>
        <v>YES</v>
      </c>
      <c r="G965" s="3" t="str">
        <f>IF(ISBLANK('Monitor Data'!J965),"",IF('Monitor Data'!J965&gt;Statistics!G$6,"YES","NO"))</f>
        <v>YES</v>
      </c>
      <c r="H965" s="3" t="str">
        <f>IF(ISBLANK('Monitor Data'!L965),"",IF('Monitor Data'!L965&gt;Statistics!H$6,"YES","NO"))</f>
        <v>YES</v>
      </c>
      <c r="I965" s="3" t="str">
        <f>IF(ISBLANK('Monitor Data'!M965),"",IF('Monitor Data'!M965&gt;Statistics!I$6,"YES","NO"))</f>
        <v>YES</v>
      </c>
      <c r="J965" s="3" t="str">
        <f>IF(ISBLANK('Monitor Data'!O965),"",IF('Monitor Data'!O965&gt;Statistics!J$6,"YES","NO"))</f>
        <v>NO</v>
      </c>
      <c r="K965" s="3" t="str">
        <f>IF(ISBLANK('Monitor Data'!P965),"",IF('Monitor Data'!P965&gt;Statistics!K$6,"YES","NO"))</f>
        <v>NO</v>
      </c>
      <c r="L965" s="3" t="str">
        <f>IF(ISBLANK('Monitor Data'!Q965),"",IF('Monitor Data'!Q965&gt;Statistics!L$6,"YES","NO"))</f>
        <v>YES</v>
      </c>
      <c r="M965" s="3" t="str">
        <f>IF(ISBLANK('Monitor Data'!R965),"",IF('Monitor Data'!R965&gt;Statistics!M$6,"YES","NO"))</f>
        <v>YES</v>
      </c>
      <c r="N965" s="3" t="str">
        <f>IF(ISBLANK('Monitor Data'!S965),"",IF('Monitor Data'!S965&gt;Statistics!N$6,"YES","NO"))</f>
        <v>YES</v>
      </c>
    </row>
    <row r="966" spans="1:14" x14ac:dyDescent="0.25">
      <c r="A966" s="8">
        <v>45161</v>
      </c>
      <c r="B966" s="3" t="str">
        <f>IF(ISBLANK('Monitor Data'!B966),"",IF('Monitor Data'!B966&gt;Statistics!B$6,"YES","NO"))</f>
        <v/>
      </c>
      <c r="C966" s="3" t="str">
        <f>IF(ISBLANK('Monitor Data'!D966),"",IF('Monitor Data'!D966&gt;Statistics!C$6,"YES","NO"))</f>
        <v/>
      </c>
      <c r="D966" s="3" t="str">
        <f>IF(ISBLANK('Monitor Data'!E966),"",IF('Monitor Data'!E966&gt;Statistics!D$6,"YES","NO"))</f>
        <v>YES</v>
      </c>
      <c r="E966" s="3" t="str">
        <f>IF(ISBLANK('Monitor Data'!G966),"",IF('Monitor Data'!G966&gt;Statistics!E$6,"YES","NO"))</f>
        <v>NO</v>
      </c>
      <c r="F966" s="3" t="str">
        <f>IF(ISBLANK('Monitor Data'!H966),"",IF('Monitor Data'!H966&gt;Statistics!F$6,"YES","NO"))</f>
        <v/>
      </c>
      <c r="G966" s="3" t="str">
        <f>IF(ISBLANK('Monitor Data'!J966),"",IF('Monitor Data'!J966&gt;Statistics!G$6,"YES","NO"))</f>
        <v/>
      </c>
      <c r="H966" s="3" t="str">
        <f>IF(ISBLANK('Monitor Data'!L966),"",IF('Monitor Data'!L966&gt;Statistics!H$6,"YES","NO"))</f>
        <v/>
      </c>
      <c r="I966" s="3" t="str">
        <f>IF(ISBLANK('Monitor Data'!M966),"",IF('Monitor Data'!M966&gt;Statistics!I$6,"YES","NO"))</f>
        <v>YES</v>
      </c>
      <c r="J966" s="3" t="str">
        <f>IF(ISBLANK('Monitor Data'!O966),"",IF('Monitor Data'!O966&gt;Statistics!J$6,"YES","NO"))</f>
        <v/>
      </c>
      <c r="K966" s="3" t="str">
        <f>IF(ISBLANK('Monitor Data'!P966),"",IF('Monitor Data'!P966&gt;Statistics!K$6,"YES","NO"))</f>
        <v>YES</v>
      </c>
      <c r="L966" s="3" t="str">
        <f>IF(ISBLANK('Monitor Data'!Q966),"",IF('Monitor Data'!Q966&gt;Statistics!L$6,"YES","NO"))</f>
        <v/>
      </c>
      <c r="M966" s="3" t="str">
        <f>IF(ISBLANK('Monitor Data'!R966),"",IF('Monitor Data'!R966&gt;Statistics!M$6,"YES","NO"))</f>
        <v/>
      </c>
      <c r="N966" s="3" t="str">
        <f>IF(ISBLANK('Monitor Data'!S966),"",IF('Monitor Data'!S966&gt;Statistics!N$6,"YES","NO"))</f>
        <v/>
      </c>
    </row>
    <row r="967" spans="1:14" x14ac:dyDescent="0.25">
      <c r="A967" s="8">
        <v>45162</v>
      </c>
      <c r="B967" s="3" t="str">
        <f>IF(ISBLANK('Monitor Data'!B967),"",IF('Monitor Data'!B967&gt;Statistics!B$6,"YES","NO"))</f>
        <v/>
      </c>
      <c r="C967" s="3" t="str">
        <f>IF(ISBLANK('Monitor Data'!D967),"",IF('Monitor Data'!D967&gt;Statistics!C$6,"YES","NO"))</f>
        <v/>
      </c>
      <c r="D967" s="3" t="str">
        <f>IF(ISBLANK('Monitor Data'!E967),"",IF('Monitor Data'!E967&gt;Statistics!D$6,"YES","NO"))</f>
        <v>YES</v>
      </c>
      <c r="E967" s="3" t="str">
        <f>IF(ISBLANK('Monitor Data'!G967),"",IF('Monitor Data'!G967&gt;Statistics!E$6,"YES","NO"))</f>
        <v>NO</v>
      </c>
      <c r="F967" s="3" t="str">
        <f>IF(ISBLANK('Monitor Data'!H967),"",IF('Monitor Data'!H967&gt;Statistics!F$6,"YES","NO"))</f>
        <v/>
      </c>
      <c r="G967" s="3" t="str">
        <f>IF(ISBLANK('Monitor Data'!J967),"",IF('Monitor Data'!J967&gt;Statistics!G$6,"YES","NO"))</f>
        <v/>
      </c>
      <c r="H967" s="3" t="str">
        <f>IF(ISBLANK('Monitor Data'!L967),"",IF('Monitor Data'!L967&gt;Statistics!H$6,"YES","NO"))</f>
        <v/>
      </c>
      <c r="I967" s="3" t="str">
        <f>IF(ISBLANK('Monitor Data'!M967),"",IF('Monitor Data'!M967&gt;Statistics!I$6,"YES","NO"))</f>
        <v>NO</v>
      </c>
      <c r="J967" s="3" t="str">
        <f>IF(ISBLANK('Monitor Data'!O967),"",IF('Monitor Data'!O967&gt;Statistics!J$6,"YES","NO"))</f>
        <v/>
      </c>
      <c r="K967" s="3" t="str">
        <f>IF(ISBLANK('Monitor Data'!P967),"",IF('Monitor Data'!P967&gt;Statistics!K$6,"YES","NO"))</f>
        <v>NO</v>
      </c>
      <c r="L967" s="3" t="str">
        <f>IF(ISBLANK('Monitor Data'!Q967),"",IF('Monitor Data'!Q967&gt;Statistics!L$6,"YES","NO"))</f>
        <v/>
      </c>
      <c r="M967" s="3" t="str">
        <f>IF(ISBLANK('Monitor Data'!R967),"",IF('Monitor Data'!R967&gt;Statistics!M$6,"YES","NO"))</f>
        <v/>
      </c>
      <c r="N967" s="3" t="str">
        <f>IF(ISBLANK('Monitor Data'!S967),"",IF('Monitor Data'!S967&gt;Statistics!N$6,"YES","NO"))</f>
        <v/>
      </c>
    </row>
    <row r="968" spans="1:14" x14ac:dyDescent="0.25">
      <c r="A968" s="8">
        <v>45163</v>
      </c>
      <c r="B968" s="3" t="str">
        <f>IF(ISBLANK('Monitor Data'!B968),"",IF('Monitor Data'!B968&gt;Statistics!B$6,"YES","NO"))</f>
        <v>NO</v>
      </c>
      <c r="C968" s="3" t="str">
        <f>IF(ISBLANK('Monitor Data'!D968),"",IF('Monitor Data'!D968&gt;Statistics!C$6,"YES","NO"))</f>
        <v>NO</v>
      </c>
      <c r="D968" s="3" t="str">
        <f>IF(ISBLANK('Monitor Data'!E968),"",IF('Monitor Data'!E968&gt;Statistics!D$6,"YES","NO"))</f>
        <v>NO</v>
      </c>
      <c r="E968" s="3" t="str">
        <f>IF(ISBLANK('Monitor Data'!G968),"",IF('Monitor Data'!G968&gt;Statistics!E$6,"YES","NO"))</f>
        <v>NO</v>
      </c>
      <c r="F968" s="3" t="str">
        <f>IF(ISBLANK('Monitor Data'!H968),"",IF('Monitor Data'!H968&gt;Statistics!F$6,"YES","NO"))</f>
        <v>NO</v>
      </c>
      <c r="G968" s="3" t="str">
        <f>IF(ISBLANK('Monitor Data'!J968),"",IF('Monitor Data'!J968&gt;Statistics!G$6,"YES","NO"))</f>
        <v>NO</v>
      </c>
      <c r="H968" s="3" t="str">
        <f>IF(ISBLANK('Monitor Data'!L968),"",IF('Monitor Data'!L968&gt;Statistics!H$6,"YES","NO"))</f>
        <v>NO</v>
      </c>
      <c r="I968" s="3" t="str">
        <f>IF(ISBLANK('Monitor Data'!M968),"",IF('Monitor Data'!M968&gt;Statistics!I$6,"YES","NO"))</f>
        <v>NO</v>
      </c>
      <c r="J968" s="3" t="str">
        <f>IF(ISBLANK('Monitor Data'!O968),"",IF('Monitor Data'!O968&gt;Statistics!J$6,"YES","NO"))</f>
        <v>NO</v>
      </c>
      <c r="K968" s="3" t="str">
        <f>IF(ISBLANK('Monitor Data'!P968),"",IF('Monitor Data'!P968&gt;Statistics!K$6,"YES","NO"))</f>
        <v>NO</v>
      </c>
      <c r="L968" s="3" t="str">
        <f>IF(ISBLANK('Monitor Data'!Q968),"",IF('Monitor Data'!Q968&gt;Statistics!L$6,"YES","NO"))</f>
        <v>NO</v>
      </c>
      <c r="M968" s="3" t="str">
        <f>IF(ISBLANK('Monitor Data'!R968),"",IF('Monitor Data'!R968&gt;Statistics!M$6,"YES","NO"))</f>
        <v>NO</v>
      </c>
      <c r="N968" s="3" t="str">
        <f>IF(ISBLANK('Monitor Data'!S968),"",IF('Monitor Data'!S968&gt;Statistics!N$6,"YES","NO"))</f>
        <v>NO</v>
      </c>
    </row>
    <row r="969" spans="1:14" x14ac:dyDescent="0.25">
      <c r="A969" s="8">
        <v>45164</v>
      </c>
      <c r="B969" s="3" t="str">
        <f>IF(ISBLANK('Monitor Data'!B969),"",IF('Monitor Data'!B969&gt;Statistics!B$6,"YES","NO"))</f>
        <v/>
      </c>
      <c r="C969" s="3" t="str">
        <f>IF(ISBLANK('Monitor Data'!D969),"",IF('Monitor Data'!D969&gt;Statistics!C$6,"YES","NO"))</f>
        <v/>
      </c>
      <c r="D969" s="3" t="str">
        <f>IF(ISBLANK('Monitor Data'!E969),"",IF('Monitor Data'!E969&gt;Statistics!D$6,"YES","NO"))</f>
        <v>NO</v>
      </c>
      <c r="E969" s="3" t="str">
        <f>IF(ISBLANK('Monitor Data'!G969),"",IF('Monitor Data'!G969&gt;Statistics!E$6,"YES","NO"))</f>
        <v>NO</v>
      </c>
      <c r="F969" s="3" t="str">
        <f>IF(ISBLANK('Monitor Data'!H969),"",IF('Monitor Data'!H969&gt;Statistics!F$6,"YES","NO"))</f>
        <v/>
      </c>
      <c r="G969" s="3" t="str">
        <f>IF(ISBLANK('Monitor Data'!J969),"",IF('Monitor Data'!J969&gt;Statistics!G$6,"YES","NO"))</f>
        <v/>
      </c>
      <c r="H969" s="3" t="str">
        <f>IF(ISBLANK('Monitor Data'!L969),"",IF('Monitor Data'!L969&gt;Statistics!H$6,"YES","NO"))</f>
        <v/>
      </c>
      <c r="I969" s="3" t="str">
        <f>IF(ISBLANK('Monitor Data'!M969),"",IF('Monitor Data'!M969&gt;Statistics!I$6,"YES","NO"))</f>
        <v>NO</v>
      </c>
      <c r="J969" s="3" t="str">
        <f>IF(ISBLANK('Monitor Data'!O969),"",IF('Monitor Data'!O969&gt;Statistics!J$6,"YES","NO"))</f>
        <v/>
      </c>
      <c r="K969" s="3" t="str">
        <f>IF(ISBLANK('Monitor Data'!P969),"",IF('Monitor Data'!P969&gt;Statistics!K$6,"YES","NO"))</f>
        <v>NO</v>
      </c>
      <c r="L969" s="3" t="str">
        <f>IF(ISBLANK('Monitor Data'!Q969),"",IF('Monitor Data'!Q969&gt;Statistics!L$6,"YES","NO"))</f>
        <v/>
      </c>
      <c r="M969" s="3" t="str">
        <f>IF(ISBLANK('Monitor Data'!R969),"",IF('Monitor Data'!R969&gt;Statistics!M$6,"YES","NO"))</f>
        <v/>
      </c>
      <c r="N969" s="3" t="str">
        <f>IF(ISBLANK('Monitor Data'!S969),"",IF('Monitor Data'!S969&gt;Statistics!N$6,"YES","NO"))</f>
        <v/>
      </c>
    </row>
    <row r="970" spans="1:14" x14ac:dyDescent="0.25">
      <c r="A970" s="8">
        <v>45165</v>
      </c>
      <c r="B970" s="3" t="str">
        <f>IF(ISBLANK('Monitor Data'!B970),"",IF('Monitor Data'!B970&gt;Statistics!B$6,"YES","NO"))</f>
        <v/>
      </c>
      <c r="C970" s="3" t="str">
        <f>IF(ISBLANK('Monitor Data'!D970),"",IF('Monitor Data'!D970&gt;Statistics!C$6,"YES","NO"))</f>
        <v/>
      </c>
      <c r="D970" s="3" t="str">
        <f>IF(ISBLANK('Monitor Data'!E970),"",IF('Monitor Data'!E970&gt;Statistics!D$6,"YES","NO"))</f>
        <v>NO</v>
      </c>
      <c r="E970" s="3" t="str">
        <f>IF(ISBLANK('Monitor Data'!G970),"",IF('Monitor Data'!G970&gt;Statistics!E$6,"YES","NO"))</f>
        <v>NO</v>
      </c>
      <c r="F970" s="3" t="str">
        <f>IF(ISBLANK('Monitor Data'!H970),"",IF('Monitor Data'!H970&gt;Statistics!F$6,"YES","NO"))</f>
        <v/>
      </c>
      <c r="G970" s="3" t="str">
        <f>IF(ISBLANK('Monitor Data'!J970),"",IF('Monitor Data'!J970&gt;Statistics!G$6,"YES","NO"))</f>
        <v/>
      </c>
      <c r="H970" s="3" t="str">
        <f>IF(ISBLANK('Monitor Data'!L970),"",IF('Monitor Data'!L970&gt;Statistics!H$6,"YES","NO"))</f>
        <v/>
      </c>
      <c r="I970" s="3" t="str">
        <f>IF(ISBLANK('Monitor Data'!M970),"",IF('Monitor Data'!M970&gt;Statistics!I$6,"YES","NO"))</f>
        <v>NO</v>
      </c>
      <c r="J970" s="3" t="str">
        <f>IF(ISBLANK('Monitor Data'!O970),"",IF('Monitor Data'!O970&gt;Statistics!J$6,"YES","NO"))</f>
        <v/>
      </c>
      <c r="K970" s="3" t="str">
        <f>IF(ISBLANK('Monitor Data'!P970),"",IF('Monitor Data'!P970&gt;Statistics!K$6,"YES","NO"))</f>
        <v>NO</v>
      </c>
      <c r="L970" s="3" t="str">
        <f>IF(ISBLANK('Monitor Data'!Q970),"",IF('Monitor Data'!Q970&gt;Statistics!L$6,"YES","NO"))</f>
        <v/>
      </c>
      <c r="M970" s="3" t="str">
        <f>IF(ISBLANK('Monitor Data'!R970),"",IF('Monitor Data'!R970&gt;Statistics!M$6,"YES","NO"))</f>
        <v/>
      </c>
      <c r="N970" s="3" t="str">
        <f>IF(ISBLANK('Monitor Data'!S970),"",IF('Monitor Data'!S970&gt;Statistics!N$6,"YES","NO"))</f>
        <v/>
      </c>
    </row>
    <row r="971" spans="1:14" x14ac:dyDescent="0.25">
      <c r="A971" s="8">
        <v>45166</v>
      </c>
      <c r="B971" s="3" t="str">
        <f>IF(ISBLANK('Monitor Data'!B971),"",IF('Monitor Data'!B971&gt;Statistics!B$6,"YES","NO"))</f>
        <v/>
      </c>
      <c r="C971" s="3" t="str">
        <f>IF(ISBLANK('Monitor Data'!D971),"",IF('Monitor Data'!D971&gt;Statistics!C$6,"YES","NO"))</f>
        <v>NO</v>
      </c>
      <c r="D971" s="3" t="str">
        <f>IF(ISBLANK('Monitor Data'!E971),"",IF('Monitor Data'!E971&gt;Statistics!D$6,"YES","NO"))</f>
        <v>NO</v>
      </c>
      <c r="E971" s="3" t="str">
        <f>IF(ISBLANK('Monitor Data'!G971),"",IF('Monitor Data'!G971&gt;Statistics!E$6,"YES","NO"))</f>
        <v>NO</v>
      </c>
      <c r="F971" s="3" t="str">
        <f>IF(ISBLANK('Monitor Data'!H971),"",IF('Monitor Data'!H971&gt;Statistics!F$6,"YES","NO"))</f>
        <v>NO</v>
      </c>
      <c r="G971" s="3" t="str">
        <f>IF(ISBLANK('Monitor Data'!J971),"",IF('Monitor Data'!J971&gt;Statistics!G$6,"YES","NO"))</f>
        <v>NO</v>
      </c>
      <c r="H971" s="3" t="str">
        <f>IF(ISBLANK('Monitor Data'!L971),"",IF('Monitor Data'!L971&gt;Statistics!H$6,"YES","NO"))</f>
        <v>NO</v>
      </c>
      <c r="I971" s="3" t="str">
        <f>IF(ISBLANK('Monitor Data'!M971),"",IF('Monitor Data'!M971&gt;Statistics!I$6,"YES","NO"))</f>
        <v>NO</v>
      </c>
      <c r="J971" s="3" t="str">
        <f>IF(ISBLANK('Monitor Data'!O971),"",IF('Monitor Data'!O971&gt;Statistics!J$6,"YES","NO"))</f>
        <v>NO</v>
      </c>
      <c r="K971" s="3" t="str">
        <f>IF(ISBLANK('Monitor Data'!P971),"",IF('Monitor Data'!P971&gt;Statistics!K$6,"YES","NO"))</f>
        <v>NO</v>
      </c>
      <c r="L971" s="3" t="str">
        <f>IF(ISBLANK('Monitor Data'!Q971),"",IF('Monitor Data'!Q971&gt;Statistics!L$6,"YES","NO"))</f>
        <v>NO</v>
      </c>
      <c r="M971" s="3" t="str">
        <f>IF(ISBLANK('Monitor Data'!R971),"",IF('Monitor Data'!R971&gt;Statistics!M$6,"YES","NO"))</f>
        <v/>
      </c>
      <c r="N971" s="3" t="str">
        <f>IF(ISBLANK('Monitor Data'!S971),"",IF('Monitor Data'!S971&gt;Statistics!N$6,"YES","NO"))</f>
        <v>NO</v>
      </c>
    </row>
    <row r="972" spans="1:14" x14ac:dyDescent="0.25">
      <c r="A972" s="8">
        <v>45167</v>
      </c>
      <c r="B972" s="3" t="str">
        <f>IF(ISBLANK('Monitor Data'!B972),"",IF('Monitor Data'!B972&gt;Statistics!B$6,"YES","NO"))</f>
        <v/>
      </c>
      <c r="C972" s="3" t="str">
        <f>IF(ISBLANK('Monitor Data'!D972),"",IF('Monitor Data'!D972&gt;Statistics!C$6,"YES","NO"))</f>
        <v/>
      </c>
      <c r="D972" s="3" t="str">
        <f>IF(ISBLANK('Monitor Data'!E972),"",IF('Monitor Data'!E972&gt;Statistics!D$6,"YES","NO"))</f>
        <v>NO</v>
      </c>
      <c r="E972" s="3" t="str">
        <f>IF(ISBLANK('Monitor Data'!G972),"",IF('Monitor Data'!G972&gt;Statistics!E$6,"YES","NO"))</f>
        <v>NO</v>
      </c>
      <c r="F972" s="3" t="str">
        <f>IF(ISBLANK('Monitor Data'!H972),"",IF('Monitor Data'!H972&gt;Statistics!F$6,"YES","NO"))</f>
        <v/>
      </c>
      <c r="G972" s="3" t="str">
        <f>IF(ISBLANK('Monitor Data'!J972),"",IF('Monitor Data'!J972&gt;Statistics!G$6,"YES","NO"))</f>
        <v/>
      </c>
      <c r="H972" s="3" t="str">
        <f>IF(ISBLANK('Monitor Data'!L972),"",IF('Monitor Data'!L972&gt;Statistics!H$6,"YES","NO"))</f>
        <v/>
      </c>
      <c r="I972" s="3" t="str">
        <f>IF(ISBLANK('Monitor Data'!M972),"",IF('Monitor Data'!M972&gt;Statistics!I$6,"YES","NO"))</f>
        <v>YES</v>
      </c>
      <c r="J972" s="3" t="str">
        <f>IF(ISBLANK('Monitor Data'!O972),"",IF('Monitor Data'!O972&gt;Statistics!J$6,"YES","NO"))</f>
        <v/>
      </c>
      <c r="K972" s="3" t="str">
        <f>IF(ISBLANK('Monitor Data'!P972),"",IF('Monitor Data'!P972&gt;Statistics!K$6,"YES","NO"))</f>
        <v>NO</v>
      </c>
      <c r="L972" s="3" t="str">
        <f>IF(ISBLANK('Monitor Data'!Q972),"",IF('Monitor Data'!Q972&gt;Statistics!L$6,"YES","NO"))</f>
        <v/>
      </c>
      <c r="M972" s="3" t="str">
        <f>IF(ISBLANK('Monitor Data'!R972),"",IF('Monitor Data'!R972&gt;Statistics!M$6,"YES","NO"))</f>
        <v/>
      </c>
      <c r="N972" s="3" t="str">
        <f>IF(ISBLANK('Monitor Data'!S972),"",IF('Monitor Data'!S972&gt;Statistics!N$6,"YES","NO"))</f>
        <v/>
      </c>
    </row>
    <row r="973" spans="1:14" x14ac:dyDescent="0.25">
      <c r="A973" s="8">
        <v>45168</v>
      </c>
      <c r="B973" s="3" t="str">
        <f>IF(ISBLANK('Monitor Data'!B973),"",IF('Monitor Data'!B973&gt;Statistics!B$6,"YES","NO"))</f>
        <v/>
      </c>
      <c r="C973" s="3" t="str">
        <f>IF(ISBLANK('Monitor Data'!D973),"",IF('Monitor Data'!D973&gt;Statistics!C$6,"YES","NO"))</f>
        <v/>
      </c>
      <c r="D973" s="3" t="str">
        <f>IF(ISBLANK('Monitor Data'!E973),"",IF('Monitor Data'!E973&gt;Statistics!D$6,"YES","NO"))</f>
        <v>NO</v>
      </c>
      <c r="E973" s="3" t="str">
        <f>IF(ISBLANK('Monitor Data'!G973),"",IF('Monitor Data'!G973&gt;Statistics!E$6,"YES","NO"))</f>
        <v>NO</v>
      </c>
      <c r="F973" s="3" t="str">
        <f>IF(ISBLANK('Monitor Data'!H973),"",IF('Monitor Data'!H973&gt;Statistics!F$6,"YES","NO"))</f>
        <v/>
      </c>
      <c r="G973" s="3" t="str">
        <f>IF(ISBLANK('Monitor Data'!J973),"",IF('Monitor Data'!J973&gt;Statistics!G$6,"YES","NO"))</f>
        <v/>
      </c>
      <c r="H973" s="3" t="str">
        <f>IF(ISBLANK('Monitor Data'!L973),"",IF('Monitor Data'!L973&gt;Statistics!H$6,"YES","NO"))</f>
        <v/>
      </c>
      <c r="I973" s="3" t="str">
        <f>IF(ISBLANK('Monitor Data'!M973),"",IF('Monitor Data'!M973&gt;Statistics!I$6,"YES","NO"))</f>
        <v>YES</v>
      </c>
      <c r="J973" s="3" t="str">
        <f>IF(ISBLANK('Monitor Data'!O973),"",IF('Monitor Data'!O973&gt;Statistics!J$6,"YES","NO"))</f>
        <v/>
      </c>
      <c r="K973" s="3" t="str">
        <f>IF(ISBLANK('Monitor Data'!P973),"",IF('Monitor Data'!P973&gt;Statistics!K$6,"YES","NO"))</f>
        <v>NO</v>
      </c>
      <c r="L973" s="3" t="str">
        <f>IF(ISBLANK('Monitor Data'!Q973),"",IF('Monitor Data'!Q973&gt;Statistics!L$6,"YES","NO"))</f>
        <v/>
      </c>
      <c r="M973" s="3" t="str">
        <f>IF(ISBLANK('Monitor Data'!R973),"",IF('Monitor Data'!R973&gt;Statistics!M$6,"YES","NO"))</f>
        <v/>
      </c>
      <c r="N973" s="3" t="str">
        <f>IF(ISBLANK('Monitor Data'!S973),"",IF('Monitor Data'!S973&gt;Statistics!N$6,"YES","NO"))</f>
        <v/>
      </c>
    </row>
    <row r="974" spans="1:14" x14ac:dyDescent="0.25">
      <c r="A974" s="8">
        <v>45169</v>
      </c>
      <c r="B974" s="3" t="str">
        <f>IF(ISBLANK('Monitor Data'!B974),"",IF('Monitor Data'!B974&gt;Statistics!B$6,"YES","NO"))</f>
        <v>NO</v>
      </c>
      <c r="C974" s="3" t="str">
        <f>IF(ISBLANK('Monitor Data'!D974),"",IF('Monitor Data'!D974&gt;Statistics!C$6,"YES","NO"))</f>
        <v>NO</v>
      </c>
      <c r="D974" s="3" t="str">
        <f>IF(ISBLANK('Monitor Data'!E974),"",IF('Monitor Data'!E974&gt;Statistics!D$6,"YES","NO"))</f>
        <v>NO</v>
      </c>
      <c r="E974" s="3" t="str">
        <f>IF(ISBLANK('Monitor Data'!G974),"",IF('Monitor Data'!G974&gt;Statistics!E$6,"YES","NO"))</f>
        <v>NO</v>
      </c>
      <c r="F974" s="3" t="str">
        <f>IF(ISBLANK('Monitor Data'!H974),"",IF('Monitor Data'!H974&gt;Statistics!F$6,"YES","NO"))</f>
        <v>NO</v>
      </c>
      <c r="G974" s="3" t="str">
        <f>IF(ISBLANK('Monitor Data'!J974),"",IF('Monitor Data'!J974&gt;Statistics!G$6,"YES","NO"))</f>
        <v/>
      </c>
      <c r="H974" s="3" t="str">
        <f>IF(ISBLANK('Monitor Data'!L974),"",IF('Monitor Data'!L974&gt;Statistics!H$6,"YES","NO"))</f>
        <v>NO</v>
      </c>
      <c r="I974" s="3" t="str">
        <f>IF(ISBLANK('Monitor Data'!M974),"",IF('Monitor Data'!M974&gt;Statistics!I$6,"YES","NO"))</f>
        <v>NO</v>
      </c>
      <c r="J974" s="3" t="str">
        <f>IF(ISBLANK('Monitor Data'!O974),"",IF('Monitor Data'!O974&gt;Statistics!J$6,"YES","NO"))</f>
        <v>NO</v>
      </c>
      <c r="K974" s="3" t="str">
        <f>IF(ISBLANK('Monitor Data'!P974),"",IF('Monitor Data'!P974&gt;Statistics!K$6,"YES","NO"))</f>
        <v>NO</v>
      </c>
      <c r="L974" s="3" t="str">
        <f>IF(ISBLANK('Monitor Data'!Q974),"",IF('Monitor Data'!Q974&gt;Statistics!L$6,"YES","NO"))</f>
        <v>NO</v>
      </c>
      <c r="M974" s="3" t="str">
        <f>IF(ISBLANK('Monitor Data'!R974),"",IF('Monitor Data'!R974&gt;Statistics!M$6,"YES","NO"))</f>
        <v>NO</v>
      </c>
      <c r="N974" s="3" t="str">
        <f>IF(ISBLANK('Monitor Data'!S974),"",IF('Monitor Data'!S974&gt;Statistics!N$6,"YES","NO"))</f>
        <v>YES</v>
      </c>
    </row>
    <row r="975" spans="1:14" x14ac:dyDescent="0.25">
      <c r="A975" s="8">
        <v>45170</v>
      </c>
      <c r="B975" s="3" t="str">
        <f>IF(ISBLANK('Monitor Data'!B975),"",IF('Monitor Data'!B975&gt;Statistics!B$6,"YES","NO"))</f>
        <v/>
      </c>
      <c r="C975" s="3" t="str">
        <f>IF(ISBLANK('Monitor Data'!D975),"",IF('Monitor Data'!D975&gt;Statistics!C$6,"YES","NO"))</f>
        <v/>
      </c>
      <c r="D975" s="3" t="str">
        <f>IF(ISBLANK('Monitor Data'!E975),"",IF('Monitor Data'!E975&gt;Statistics!D$6,"YES","NO"))</f>
        <v>NO</v>
      </c>
      <c r="E975" s="3" t="str">
        <f>IF(ISBLANK('Monitor Data'!G975),"",IF('Monitor Data'!G975&gt;Statistics!E$6,"YES","NO"))</f>
        <v>NO</v>
      </c>
      <c r="F975" s="3" t="str">
        <f>IF(ISBLANK('Monitor Data'!H975),"",IF('Monitor Data'!H975&gt;Statistics!F$6,"YES","NO"))</f>
        <v/>
      </c>
      <c r="G975" s="3" t="str">
        <f>IF(ISBLANK('Monitor Data'!J975),"",IF('Monitor Data'!J975&gt;Statistics!G$6,"YES","NO"))</f>
        <v>NO</v>
      </c>
      <c r="H975" s="3" t="str">
        <f>IF(ISBLANK('Monitor Data'!L975),"",IF('Monitor Data'!L975&gt;Statistics!H$6,"YES","NO"))</f>
        <v/>
      </c>
      <c r="I975" s="3" t="str">
        <f>IF(ISBLANK('Monitor Data'!M975),"",IF('Monitor Data'!M975&gt;Statistics!I$6,"YES","NO"))</f>
        <v>NO</v>
      </c>
      <c r="J975" s="3" t="str">
        <f>IF(ISBLANK('Monitor Data'!O975),"",IF('Monitor Data'!O975&gt;Statistics!J$6,"YES","NO"))</f>
        <v/>
      </c>
      <c r="K975" s="3" t="str">
        <f>IF(ISBLANK('Monitor Data'!P975),"",IF('Monitor Data'!P975&gt;Statistics!K$6,"YES","NO"))</f>
        <v>NO</v>
      </c>
      <c r="L975" s="3" t="str">
        <f>IF(ISBLANK('Monitor Data'!Q975),"",IF('Monitor Data'!Q975&gt;Statistics!L$6,"YES","NO"))</f>
        <v/>
      </c>
      <c r="M975" s="3" t="str">
        <f>IF(ISBLANK('Monitor Data'!R975),"",IF('Monitor Data'!R975&gt;Statistics!M$6,"YES","NO"))</f>
        <v/>
      </c>
      <c r="N975" s="3" t="str">
        <f>IF(ISBLANK('Monitor Data'!S975),"",IF('Monitor Data'!S975&gt;Statistics!N$6,"YES","NO"))</f>
        <v/>
      </c>
    </row>
    <row r="976" spans="1:14" x14ac:dyDescent="0.25">
      <c r="A976" s="8">
        <v>45171</v>
      </c>
      <c r="B976" s="3" t="str">
        <f>IF(ISBLANK('Monitor Data'!B976),"",IF('Monitor Data'!B976&gt;Statistics!B$6,"YES","NO"))</f>
        <v/>
      </c>
      <c r="C976" s="3" t="str">
        <f>IF(ISBLANK('Monitor Data'!D976),"",IF('Monitor Data'!D976&gt;Statistics!C$6,"YES","NO"))</f>
        <v/>
      </c>
      <c r="D976" s="3" t="str">
        <f>IF(ISBLANK('Monitor Data'!E976),"",IF('Monitor Data'!E976&gt;Statistics!D$6,"YES","NO"))</f>
        <v>NO</v>
      </c>
      <c r="E976" s="3" t="str">
        <f>IF(ISBLANK('Monitor Data'!G976),"",IF('Monitor Data'!G976&gt;Statistics!E$6,"YES","NO"))</f>
        <v>NO</v>
      </c>
      <c r="F976" s="3" t="str">
        <f>IF(ISBLANK('Monitor Data'!H976),"",IF('Monitor Data'!H976&gt;Statistics!F$6,"YES","NO"))</f>
        <v/>
      </c>
      <c r="G976" s="3" t="str">
        <f>IF(ISBLANK('Monitor Data'!J976),"",IF('Monitor Data'!J976&gt;Statistics!G$6,"YES","NO"))</f>
        <v/>
      </c>
      <c r="H976" s="3" t="str">
        <f>IF(ISBLANK('Monitor Data'!L976),"",IF('Monitor Data'!L976&gt;Statistics!H$6,"YES","NO"))</f>
        <v/>
      </c>
      <c r="I976" s="3" t="str">
        <f>IF(ISBLANK('Monitor Data'!M976),"",IF('Monitor Data'!M976&gt;Statistics!I$6,"YES","NO"))</f>
        <v>NO</v>
      </c>
      <c r="J976" s="3" t="str">
        <f>IF(ISBLANK('Monitor Data'!O976),"",IF('Monitor Data'!O976&gt;Statistics!J$6,"YES","NO"))</f>
        <v/>
      </c>
      <c r="K976" s="3" t="str">
        <f>IF(ISBLANK('Monitor Data'!P976),"",IF('Monitor Data'!P976&gt;Statistics!K$6,"YES","NO"))</f>
        <v>NO</v>
      </c>
      <c r="L976" s="3" t="str">
        <f>IF(ISBLANK('Monitor Data'!Q976),"",IF('Monitor Data'!Q976&gt;Statistics!L$6,"YES","NO"))</f>
        <v/>
      </c>
      <c r="M976" s="3" t="str">
        <f>IF(ISBLANK('Monitor Data'!R976),"",IF('Monitor Data'!R976&gt;Statistics!M$6,"YES","NO"))</f>
        <v/>
      </c>
      <c r="N976" s="3" t="str">
        <f>IF(ISBLANK('Monitor Data'!S976),"",IF('Monitor Data'!S976&gt;Statistics!N$6,"YES","NO"))</f>
        <v/>
      </c>
    </row>
    <row r="977" spans="1:14" x14ac:dyDescent="0.25">
      <c r="A977" s="8">
        <v>45172</v>
      </c>
      <c r="B977" s="3" t="str">
        <f>IF(ISBLANK('Monitor Data'!B977),"",IF('Monitor Data'!B977&gt;Statistics!B$6,"YES","NO"))</f>
        <v/>
      </c>
      <c r="C977" s="3" t="str">
        <f>IF(ISBLANK('Monitor Data'!D977),"",IF('Monitor Data'!D977&gt;Statistics!C$6,"YES","NO"))</f>
        <v>NO</v>
      </c>
      <c r="D977" s="3" t="str">
        <f>IF(ISBLANK('Monitor Data'!E977),"",IF('Monitor Data'!E977&gt;Statistics!D$6,"YES","NO"))</f>
        <v>NO</v>
      </c>
      <c r="E977" s="3" t="str">
        <f>IF(ISBLANK('Monitor Data'!G977),"",IF('Monitor Data'!G977&gt;Statistics!E$6,"YES","NO"))</f>
        <v>NO</v>
      </c>
      <c r="F977" s="3" t="str">
        <f>IF(ISBLANK('Monitor Data'!H977),"",IF('Monitor Data'!H977&gt;Statistics!F$6,"YES","NO"))</f>
        <v>NO</v>
      </c>
      <c r="G977" s="3" t="str">
        <f>IF(ISBLANK('Monitor Data'!J977),"",IF('Monitor Data'!J977&gt;Statistics!G$6,"YES","NO"))</f>
        <v>NO</v>
      </c>
      <c r="H977" s="3" t="str">
        <f>IF(ISBLANK('Monitor Data'!L977),"",IF('Monitor Data'!L977&gt;Statistics!H$6,"YES","NO"))</f>
        <v>NO</v>
      </c>
      <c r="I977" s="3" t="str">
        <f>IF(ISBLANK('Monitor Data'!M977),"",IF('Monitor Data'!M977&gt;Statistics!I$6,"YES","NO"))</f>
        <v>NO</v>
      </c>
      <c r="J977" s="3" t="str">
        <f>IF(ISBLANK('Monitor Data'!O977),"",IF('Monitor Data'!O977&gt;Statistics!J$6,"YES","NO"))</f>
        <v>NO</v>
      </c>
      <c r="K977" s="3" t="str">
        <f>IF(ISBLANK('Monitor Data'!P977),"",IF('Monitor Data'!P977&gt;Statistics!K$6,"YES","NO"))</f>
        <v>NO</v>
      </c>
      <c r="L977" s="3" t="str">
        <f>IF(ISBLANK('Monitor Data'!Q977),"",IF('Monitor Data'!Q977&gt;Statistics!L$6,"YES","NO"))</f>
        <v>NO</v>
      </c>
      <c r="M977" s="3" t="str">
        <f>IF(ISBLANK('Monitor Data'!R977),"",IF('Monitor Data'!R977&gt;Statistics!M$6,"YES","NO"))</f>
        <v>NO</v>
      </c>
      <c r="N977" s="3" t="str">
        <f>IF(ISBLANK('Monitor Data'!S977),"",IF('Monitor Data'!S977&gt;Statistics!N$6,"YES","NO"))</f>
        <v>NO</v>
      </c>
    </row>
    <row r="978" spans="1:14" x14ac:dyDescent="0.25">
      <c r="A978" s="8">
        <v>45173</v>
      </c>
      <c r="B978" s="3" t="str">
        <f>IF(ISBLANK('Monitor Data'!B978),"",IF('Monitor Data'!B978&gt;Statistics!B$6,"YES","NO"))</f>
        <v/>
      </c>
      <c r="C978" s="3" t="str">
        <f>IF(ISBLANK('Monitor Data'!D978),"",IF('Monitor Data'!D978&gt;Statistics!C$6,"YES","NO"))</f>
        <v/>
      </c>
      <c r="D978" s="3" t="str">
        <f>IF(ISBLANK('Monitor Data'!E978),"",IF('Monitor Data'!E978&gt;Statistics!D$6,"YES","NO"))</f>
        <v>NO</v>
      </c>
      <c r="E978" s="3" t="str">
        <f>IF(ISBLANK('Monitor Data'!G978),"",IF('Monitor Data'!G978&gt;Statistics!E$6,"YES","NO"))</f>
        <v>NO</v>
      </c>
      <c r="F978" s="3" t="str">
        <f>IF(ISBLANK('Monitor Data'!H978),"",IF('Monitor Data'!H978&gt;Statistics!F$6,"YES","NO"))</f>
        <v/>
      </c>
      <c r="G978" s="3" t="str">
        <f>IF(ISBLANK('Monitor Data'!J978),"",IF('Monitor Data'!J978&gt;Statistics!G$6,"YES","NO"))</f>
        <v/>
      </c>
      <c r="H978" s="3" t="str">
        <f>IF(ISBLANK('Monitor Data'!L978),"",IF('Monitor Data'!L978&gt;Statistics!H$6,"YES","NO"))</f>
        <v/>
      </c>
      <c r="I978" s="3" t="str">
        <f>IF(ISBLANK('Monitor Data'!M978),"",IF('Monitor Data'!M978&gt;Statistics!I$6,"YES","NO"))</f>
        <v>NO</v>
      </c>
      <c r="J978" s="3" t="str">
        <f>IF(ISBLANK('Monitor Data'!O978),"",IF('Monitor Data'!O978&gt;Statistics!J$6,"YES","NO"))</f>
        <v/>
      </c>
      <c r="K978" s="3" t="str">
        <f>IF(ISBLANK('Monitor Data'!P978),"",IF('Monitor Data'!P978&gt;Statistics!K$6,"YES","NO"))</f>
        <v>NO</v>
      </c>
      <c r="L978" s="3" t="str">
        <f>IF(ISBLANK('Monitor Data'!Q978),"",IF('Monitor Data'!Q978&gt;Statistics!L$6,"YES","NO"))</f>
        <v/>
      </c>
      <c r="M978" s="3" t="str">
        <f>IF(ISBLANK('Monitor Data'!R978),"",IF('Monitor Data'!R978&gt;Statistics!M$6,"YES","NO"))</f>
        <v/>
      </c>
      <c r="N978" s="3" t="str">
        <f>IF(ISBLANK('Monitor Data'!S978),"",IF('Monitor Data'!S978&gt;Statistics!N$6,"YES","NO"))</f>
        <v/>
      </c>
    </row>
    <row r="979" spans="1:14" x14ac:dyDescent="0.25">
      <c r="A979" s="8">
        <v>45174</v>
      </c>
      <c r="B979" s="3" t="str">
        <f>IF(ISBLANK('Monitor Data'!B979),"",IF('Monitor Data'!B979&gt;Statistics!B$6,"YES","NO"))</f>
        <v/>
      </c>
      <c r="C979" s="3" t="str">
        <f>IF(ISBLANK('Monitor Data'!D979),"",IF('Monitor Data'!D979&gt;Statistics!C$6,"YES","NO"))</f>
        <v/>
      </c>
      <c r="D979" s="3" t="str">
        <f>IF(ISBLANK('Monitor Data'!E979),"",IF('Monitor Data'!E979&gt;Statistics!D$6,"YES","NO"))</f>
        <v>NO</v>
      </c>
      <c r="E979" s="3" t="str">
        <f>IF(ISBLANK('Monitor Data'!G979),"",IF('Monitor Data'!G979&gt;Statistics!E$6,"YES","NO"))</f>
        <v>NO</v>
      </c>
      <c r="F979" s="3" t="str">
        <f>IF(ISBLANK('Monitor Data'!H979),"",IF('Monitor Data'!H979&gt;Statistics!F$6,"YES","NO"))</f>
        <v/>
      </c>
      <c r="G979" s="3" t="str">
        <f>IF(ISBLANK('Monitor Data'!J979),"",IF('Monitor Data'!J979&gt;Statistics!G$6,"YES","NO"))</f>
        <v/>
      </c>
      <c r="H979" s="3" t="str">
        <f>IF(ISBLANK('Monitor Data'!L979),"",IF('Monitor Data'!L979&gt;Statistics!H$6,"YES","NO"))</f>
        <v/>
      </c>
      <c r="I979" s="3" t="str">
        <f>IF(ISBLANK('Monitor Data'!M979),"",IF('Monitor Data'!M979&gt;Statistics!I$6,"YES","NO"))</f>
        <v>NO</v>
      </c>
      <c r="J979" s="3" t="str">
        <f>IF(ISBLANK('Monitor Data'!O979),"",IF('Monitor Data'!O979&gt;Statistics!J$6,"YES","NO"))</f>
        <v/>
      </c>
      <c r="K979" s="3" t="str">
        <f>IF(ISBLANK('Monitor Data'!P979),"",IF('Monitor Data'!P979&gt;Statistics!K$6,"YES","NO"))</f>
        <v>NO</v>
      </c>
      <c r="L979" s="3" t="str">
        <f>IF(ISBLANK('Monitor Data'!Q979),"",IF('Monitor Data'!Q979&gt;Statistics!L$6,"YES","NO"))</f>
        <v/>
      </c>
      <c r="M979" s="3" t="str">
        <f>IF(ISBLANK('Monitor Data'!R979),"",IF('Monitor Data'!R979&gt;Statistics!M$6,"YES","NO"))</f>
        <v/>
      </c>
      <c r="N979" s="3" t="str">
        <f>IF(ISBLANK('Monitor Data'!S979),"",IF('Monitor Data'!S979&gt;Statistics!N$6,"YES","NO"))</f>
        <v/>
      </c>
    </row>
    <row r="980" spans="1:14" x14ac:dyDescent="0.25">
      <c r="A980" s="8">
        <v>45175</v>
      </c>
      <c r="B980" s="3" t="str">
        <f>IF(ISBLANK('Monitor Data'!B980),"",IF('Monitor Data'!B980&gt;Statistics!B$6,"YES","NO"))</f>
        <v>YES</v>
      </c>
      <c r="C980" s="3" t="str">
        <f>IF(ISBLANK('Monitor Data'!D980),"",IF('Monitor Data'!D980&gt;Statistics!C$6,"YES","NO"))</f>
        <v>NO</v>
      </c>
      <c r="D980" s="3" t="str">
        <f>IF(ISBLANK('Monitor Data'!E980),"",IF('Monitor Data'!E980&gt;Statistics!D$6,"YES","NO"))</f>
        <v>YES</v>
      </c>
      <c r="E980" s="3" t="str">
        <f>IF(ISBLANK('Monitor Data'!G980),"",IF('Monitor Data'!G980&gt;Statistics!E$6,"YES","NO"))</f>
        <v>YES</v>
      </c>
      <c r="F980" s="3" t="str">
        <f>IF(ISBLANK('Monitor Data'!H980),"",IF('Monitor Data'!H980&gt;Statistics!F$6,"YES","NO"))</f>
        <v>YES</v>
      </c>
      <c r="G980" s="3" t="str">
        <f>IF(ISBLANK('Monitor Data'!J980),"",IF('Monitor Data'!J980&gt;Statistics!G$6,"YES","NO"))</f>
        <v>YES</v>
      </c>
      <c r="H980" s="3" t="str">
        <f>IF(ISBLANK('Monitor Data'!L980),"",IF('Monitor Data'!L980&gt;Statistics!H$6,"YES","NO"))</f>
        <v>YES</v>
      </c>
      <c r="I980" s="3" t="str">
        <f>IF(ISBLANK('Monitor Data'!M980),"",IF('Monitor Data'!M980&gt;Statistics!I$6,"YES","NO"))</f>
        <v>YES</v>
      </c>
      <c r="J980" s="3" t="str">
        <f>IF(ISBLANK('Monitor Data'!O980),"",IF('Monitor Data'!O980&gt;Statistics!J$6,"YES","NO"))</f>
        <v>YES</v>
      </c>
      <c r="K980" s="3" t="str">
        <f>IF(ISBLANK('Monitor Data'!P980),"",IF('Monitor Data'!P980&gt;Statistics!K$6,"YES","NO"))</f>
        <v>NO</v>
      </c>
      <c r="L980" s="3" t="str">
        <f>IF(ISBLANK('Monitor Data'!Q980),"",IF('Monitor Data'!Q980&gt;Statistics!L$6,"YES","NO"))</f>
        <v>NO</v>
      </c>
      <c r="M980" s="3" t="str">
        <f>IF(ISBLANK('Monitor Data'!R980),"",IF('Monitor Data'!R980&gt;Statistics!M$6,"YES","NO"))</f>
        <v>YES</v>
      </c>
      <c r="N980" s="3" t="str">
        <f>IF(ISBLANK('Monitor Data'!S980),"",IF('Monitor Data'!S980&gt;Statistics!N$6,"YES","NO"))</f>
        <v>YES</v>
      </c>
    </row>
    <row r="981" spans="1:14" x14ac:dyDescent="0.25">
      <c r="A981" s="8">
        <v>45176</v>
      </c>
      <c r="B981" s="3" t="str">
        <f>IF(ISBLANK('Monitor Data'!B981),"",IF('Monitor Data'!B981&gt;Statistics!B$6,"YES","NO"))</f>
        <v/>
      </c>
      <c r="C981" s="3" t="str">
        <f>IF(ISBLANK('Monitor Data'!D981),"",IF('Monitor Data'!D981&gt;Statistics!C$6,"YES","NO"))</f>
        <v/>
      </c>
      <c r="D981" s="3" t="str">
        <f>IF(ISBLANK('Monitor Data'!E981),"",IF('Monitor Data'!E981&gt;Statistics!D$6,"YES","NO"))</f>
        <v>NO</v>
      </c>
      <c r="E981" s="3" t="str">
        <f>IF(ISBLANK('Monitor Data'!G981),"",IF('Monitor Data'!G981&gt;Statistics!E$6,"YES","NO"))</f>
        <v>NO</v>
      </c>
      <c r="F981" s="3" t="str">
        <f>IF(ISBLANK('Monitor Data'!H981),"",IF('Monitor Data'!H981&gt;Statistics!F$6,"YES","NO"))</f>
        <v/>
      </c>
      <c r="G981" s="3" t="str">
        <f>IF(ISBLANK('Monitor Data'!J981),"",IF('Monitor Data'!J981&gt;Statistics!G$6,"YES","NO"))</f>
        <v/>
      </c>
      <c r="H981" s="3" t="str">
        <f>IF(ISBLANK('Monitor Data'!L981),"",IF('Monitor Data'!L981&gt;Statistics!H$6,"YES","NO"))</f>
        <v/>
      </c>
      <c r="I981" s="3" t="str">
        <f>IF(ISBLANK('Monitor Data'!M981),"",IF('Monitor Data'!M981&gt;Statistics!I$6,"YES","NO"))</f>
        <v>YES</v>
      </c>
      <c r="J981" s="3" t="str">
        <f>IF(ISBLANK('Monitor Data'!O981),"",IF('Monitor Data'!O981&gt;Statistics!J$6,"YES","NO"))</f>
        <v/>
      </c>
      <c r="K981" s="3" t="str">
        <f>IF(ISBLANK('Monitor Data'!P981),"",IF('Monitor Data'!P981&gt;Statistics!K$6,"YES","NO"))</f>
        <v>NO</v>
      </c>
      <c r="L981" s="3" t="str">
        <f>IF(ISBLANK('Monitor Data'!Q981),"",IF('Monitor Data'!Q981&gt;Statistics!L$6,"YES","NO"))</f>
        <v/>
      </c>
      <c r="M981" s="3" t="str">
        <f>IF(ISBLANK('Monitor Data'!R981),"",IF('Monitor Data'!R981&gt;Statistics!M$6,"YES","NO"))</f>
        <v/>
      </c>
      <c r="N981" s="3" t="str">
        <f>IF(ISBLANK('Monitor Data'!S981),"",IF('Monitor Data'!S981&gt;Statistics!N$6,"YES","NO"))</f>
        <v/>
      </c>
    </row>
    <row r="982" spans="1:14" x14ac:dyDescent="0.25">
      <c r="A982" s="8">
        <v>45177</v>
      </c>
      <c r="B982" s="3" t="str">
        <f>IF(ISBLANK('Monitor Data'!B982),"",IF('Monitor Data'!B982&gt;Statistics!B$6,"YES","NO"))</f>
        <v/>
      </c>
      <c r="C982" s="3" t="str">
        <f>IF(ISBLANK('Monitor Data'!D982),"",IF('Monitor Data'!D982&gt;Statistics!C$6,"YES","NO"))</f>
        <v/>
      </c>
      <c r="D982" s="3" t="str">
        <f>IF(ISBLANK('Monitor Data'!E982),"",IF('Monitor Data'!E982&gt;Statistics!D$6,"YES","NO"))</f>
        <v>NO</v>
      </c>
      <c r="E982" s="3" t="str">
        <f>IF(ISBLANK('Monitor Data'!G982),"",IF('Monitor Data'!G982&gt;Statistics!E$6,"YES","NO"))</f>
        <v>NO</v>
      </c>
      <c r="F982" s="3" t="str">
        <f>IF(ISBLANK('Monitor Data'!H982),"",IF('Monitor Data'!H982&gt;Statistics!F$6,"YES","NO"))</f>
        <v/>
      </c>
      <c r="G982" s="3" t="str">
        <f>IF(ISBLANK('Monitor Data'!J982),"",IF('Monitor Data'!J982&gt;Statistics!G$6,"YES","NO"))</f>
        <v/>
      </c>
      <c r="H982" s="3" t="str">
        <f>IF(ISBLANK('Monitor Data'!L982),"",IF('Monitor Data'!L982&gt;Statistics!H$6,"YES","NO"))</f>
        <v/>
      </c>
      <c r="I982" s="3" t="str">
        <f>IF(ISBLANK('Monitor Data'!M982),"",IF('Monitor Data'!M982&gt;Statistics!I$6,"YES","NO"))</f>
        <v>NO</v>
      </c>
      <c r="J982" s="3" t="str">
        <f>IF(ISBLANK('Monitor Data'!O982),"",IF('Monitor Data'!O982&gt;Statistics!J$6,"YES","NO"))</f>
        <v/>
      </c>
      <c r="K982" s="3" t="str">
        <f>IF(ISBLANK('Monitor Data'!P982),"",IF('Monitor Data'!P982&gt;Statistics!K$6,"YES","NO"))</f>
        <v>NO</v>
      </c>
      <c r="L982" s="3" t="str">
        <f>IF(ISBLANK('Monitor Data'!Q982),"",IF('Monitor Data'!Q982&gt;Statistics!L$6,"YES","NO"))</f>
        <v/>
      </c>
      <c r="M982" s="3" t="str">
        <f>IF(ISBLANK('Monitor Data'!R982),"",IF('Monitor Data'!R982&gt;Statistics!M$6,"YES","NO"))</f>
        <v/>
      </c>
      <c r="N982" s="3" t="str">
        <f>IF(ISBLANK('Monitor Data'!S982),"",IF('Monitor Data'!S982&gt;Statistics!N$6,"YES","NO"))</f>
        <v/>
      </c>
    </row>
    <row r="983" spans="1:14" x14ac:dyDescent="0.25">
      <c r="A983" s="8">
        <v>45178</v>
      </c>
      <c r="B983" s="3" t="str">
        <f>IF(ISBLANK('Monitor Data'!B983),"",IF('Monitor Data'!B983&gt;Statistics!B$6,"YES","NO"))</f>
        <v>NO</v>
      </c>
      <c r="C983" s="3" t="str">
        <f>IF(ISBLANK('Monitor Data'!D983),"",IF('Monitor Data'!D983&gt;Statistics!C$6,"YES","NO"))</f>
        <v>NO</v>
      </c>
      <c r="D983" s="3" t="str">
        <f>IF(ISBLANK('Monitor Data'!E983),"",IF('Monitor Data'!E983&gt;Statistics!D$6,"YES","NO"))</f>
        <v>NO</v>
      </c>
      <c r="E983" s="3" t="str">
        <f>IF(ISBLANK('Monitor Data'!G983),"",IF('Monitor Data'!G983&gt;Statistics!E$6,"YES","NO"))</f>
        <v>NO</v>
      </c>
      <c r="F983" s="3" t="str">
        <f>IF(ISBLANK('Monitor Data'!H983),"",IF('Monitor Data'!H983&gt;Statistics!F$6,"YES","NO"))</f>
        <v>NO</v>
      </c>
      <c r="G983" s="3" t="str">
        <f>IF(ISBLANK('Monitor Data'!J983),"",IF('Monitor Data'!J983&gt;Statistics!G$6,"YES","NO"))</f>
        <v>NO</v>
      </c>
      <c r="H983" s="3" t="str">
        <f>IF(ISBLANK('Monitor Data'!L983),"",IF('Monitor Data'!L983&gt;Statistics!H$6,"YES","NO"))</f>
        <v>YES</v>
      </c>
      <c r="I983" s="3" t="str">
        <f>IF(ISBLANK('Monitor Data'!M983),"",IF('Monitor Data'!M983&gt;Statistics!I$6,"YES","NO"))</f>
        <v>NO</v>
      </c>
      <c r="J983" s="3" t="str">
        <f>IF(ISBLANK('Monitor Data'!O983),"",IF('Monitor Data'!O983&gt;Statistics!J$6,"YES","NO"))</f>
        <v>YES</v>
      </c>
      <c r="K983" s="3" t="str">
        <f>IF(ISBLANK('Monitor Data'!P983),"",IF('Monitor Data'!P983&gt;Statistics!K$6,"YES","NO"))</f>
        <v>NO</v>
      </c>
      <c r="L983" s="3" t="str">
        <f>IF(ISBLANK('Monitor Data'!Q983),"",IF('Monitor Data'!Q983&gt;Statistics!L$6,"YES","NO"))</f>
        <v>NO</v>
      </c>
      <c r="M983" s="3" t="str">
        <f>IF(ISBLANK('Monitor Data'!R983),"",IF('Monitor Data'!R983&gt;Statistics!M$6,"YES","NO"))</f>
        <v>NO</v>
      </c>
      <c r="N983" s="3" t="str">
        <f>IF(ISBLANK('Monitor Data'!S983),"",IF('Monitor Data'!S983&gt;Statistics!N$6,"YES","NO"))</f>
        <v>YES</v>
      </c>
    </row>
    <row r="984" spans="1:14" x14ac:dyDescent="0.25">
      <c r="A984" s="8">
        <v>45179</v>
      </c>
      <c r="B984" s="3" t="str">
        <f>IF(ISBLANK('Monitor Data'!B984),"",IF('Monitor Data'!B984&gt;Statistics!B$6,"YES","NO"))</f>
        <v/>
      </c>
      <c r="C984" s="3" t="str">
        <f>IF(ISBLANK('Monitor Data'!D984),"",IF('Monitor Data'!D984&gt;Statistics!C$6,"YES","NO"))</f>
        <v/>
      </c>
      <c r="D984" s="3" t="str">
        <f>IF(ISBLANK('Monitor Data'!E984),"",IF('Monitor Data'!E984&gt;Statistics!D$6,"YES","NO"))</f>
        <v>NO</v>
      </c>
      <c r="E984" s="3" t="str">
        <f>IF(ISBLANK('Monitor Data'!G984),"",IF('Monitor Data'!G984&gt;Statistics!E$6,"YES","NO"))</f>
        <v>NO</v>
      </c>
      <c r="F984" s="3" t="str">
        <f>IF(ISBLANK('Monitor Data'!H984),"",IF('Monitor Data'!H984&gt;Statistics!F$6,"YES","NO"))</f>
        <v/>
      </c>
      <c r="G984" s="3" t="str">
        <f>IF(ISBLANK('Monitor Data'!J984),"",IF('Monitor Data'!J984&gt;Statistics!G$6,"YES","NO"))</f>
        <v/>
      </c>
      <c r="H984" s="3" t="str">
        <f>IF(ISBLANK('Monitor Data'!L984),"",IF('Monitor Data'!L984&gt;Statistics!H$6,"YES","NO"))</f>
        <v/>
      </c>
      <c r="I984" s="3" t="str">
        <f>IF(ISBLANK('Monitor Data'!M984),"",IF('Monitor Data'!M984&gt;Statistics!I$6,"YES","NO"))</f>
        <v>NO</v>
      </c>
      <c r="J984" s="3" t="str">
        <f>IF(ISBLANK('Monitor Data'!O984),"",IF('Monitor Data'!O984&gt;Statistics!J$6,"YES","NO"))</f>
        <v/>
      </c>
      <c r="K984" s="3" t="str">
        <f>IF(ISBLANK('Monitor Data'!P984),"",IF('Monitor Data'!P984&gt;Statistics!K$6,"YES","NO"))</f>
        <v>NO</v>
      </c>
      <c r="L984" s="3" t="str">
        <f>IF(ISBLANK('Monitor Data'!Q984),"",IF('Monitor Data'!Q984&gt;Statistics!L$6,"YES","NO"))</f>
        <v/>
      </c>
      <c r="M984" s="3" t="str">
        <f>IF(ISBLANK('Monitor Data'!R984),"",IF('Monitor Data'!R984&gt;Statistics!M$6,"YES","NO"))</f>
        <v/>
      </c>
      <c r="N984" s="3" t="str">
        <f>IF(ISBLANK('Monitor Data'!S984),"",IF('Monitor Data'!S984&gt;Statistics!N$6,"YES","NO"))</f>
        <v/>
      </c>
    </row>
    <row r="985" spans="1:14" x14ac:dyDescent="0.25">
      <c r="A985" s="8">
        <v>45180</v>
      </c>
      <c r="B985" s="3" t="str">
        <f>IF(ISBLANK('Monitor Data'!B985),"",IF('Monitor Data'!B985&gt;Statistics!B$6,"YES","NO"))</f>
        <v/>
      </c>
      <c r="C985" s="3" t="str">
        <f>IF(ISBLANK('Monitor Data'!D985),"",IF('Monitor Data'!D985&gt;Statistics!C$6,"YES","NO"))</f>
        <v/>
      </c>
      <c r="D985" s="3" t="str">
        <f>IF(ISBLANK('Monitor Data'!E985),"",IF('Monitor Data'!E985&gt;Statistics!D$6,"YES","NO"))</f>
        <v>NO</v>
      </c>
      <c r="E985" s="3" t="str">
        <f>IF(ISBLANK('Monitor Data'!G985),"",IF('Monitor Data'!G985&gt;Statistics!E$6,"YES","NO"))</f>
        <v>NO</v>
      </c>
      <c r="F985" s="3" t="str">
        <f>IF(ISBLANK('Monitor Data'!H985),"",IF('Monitor Data'!H985&gt;Statistics!F$6,"YES","NO"))</f>
        <v/>
      </c>
      <c r="G985" s="3" t="str">
        <f>IF(ISBLANK('Monitor Data'!J985),"",IF('Monitor Data'!J985&gt;Statistics!G$6,"YES","NO"))</f>
        <v/>
      </c>
      <c r="H985" s="3" t="str">
        <f>IF(ISBLANK('Monitor Data'!L985),"",IF('Monitor Data'!L985&gt;Statistics!H$6,"YES","NO"))</f>
        <v/>
      </c>
      <c r="I985" s="3" t="str">
        <f>IF(ISBLANK('Monitor Data'!M985),"",IF('Monitor Data'!M985&gt;Statistics!I$6,"YES","NO"))</f>
        <v>NO</v>
      </c>
      <c r="J985" s="3" t="str">
        <f>IF(ISBLANK('Monitor Data'!O985),"",IF('Monitor Data'!O985&gt;Statistics!J$6,"YES","NO"))</f>
        <v/>
      </c>
      <c r="K985" s="3" t="str">
        <f>IF(ISBLANK('Monitor Data'!P985),"",IF('Monitor Data'!P985&gt;Statistics!K$6,"YES","NO"))</f>
        <v>NO</v>
      </c>
      <c r="L985" s="3" t="str">
        <f>IF(ISBLANK('Monitor Data'!Q985),"",IF('Monitor Data'!Q985&gt;Statistics!L$6,"YES","NO"))</f>
        <v/>
      </c>
      <c r="M985" s="3" t="str">
        <f>IF(ISBLANK('Monitor Data'!R985),"",IF('Monitor Data'!R985&gt;Statistics!M$6,"YES","NO"))</f>
        <v/>
      </c>
      <c r="N985" s="3" t="str">
        <f>IF(ISBLANK('Monitor Data'!S985),"",IF('Monitor Data'!S985&gt;Statistics!N$6,"YES","NO"))</f>
        <v/>
      </c>
    </row>
    <row r="986" spans="1:14" x14ac:dyDescent="0.25">
      <c r="A986" s="8">
        <v>45181</v>
      </c>
      <c r="B986" s="3" t="str">
        <f>IF(ISBLANK('Monitor Data'!B986),"",IF('Monitor Data'!B986&gt;Statistics!B$6,"YES","NO"))</f>
        <v>NO</v>
      </c>
      <c r="C986" s="3" t="str">
        <f>IF(ISBLANK('Monitor Data'!D986),"",IF('Monitor Data'!D986&gt;Statistics!C$6,"YES","NO"))</f>
        <v>NO</v>
      </c>
      <c r="D986" s="3" t="str">
        <f>IF(ISBLANK('Monitor Data'!E986),"",IF('Monitor Data'!E986&gt;Statistics!D$6,"YES","NO"))</f>
        <v>NO</v>
      </c>
      <c r="E986" s="3" t="str">
        <f>IF(ISBLANK('Monitor Data'!G986),"",IF('Monitor Data'!G986&gt;Statistics!E$6,"YES","NO"))</f>
        <v>NO</v>
      </c>
      <c r="F986" s="3" t="str">
        <f>IF(ISBLANK('Monitor Data'!H986),"",IF('Monitor Data'!H986&gt;Statistics!F$6,"YES","NO"))</f>
        <v>NO</v>
      </c>
      <c r="G986" s="3" t="str">
        <f>IF(ISBLANK('Monitor Data'!J986),"",IF('Monitor Data'!J986&gt;Statistics!G$6,"YES","NO"))</f>
        <v>NO</v>
      </c>
      <c r="H986" s="3" t="str">
        <f>IF(ISBLANK('Monitor Data'!L986),"",IF('Monitor Data'!L986&gt;Statistics!H$6,"YES","NO"))</f>
        <v>NO</v>
      </c>
      <c r="I986" s="3" t="str">
        <f>IF(ISBLANK('Monitor Data'!M986),"",IF('Monitor Data'!M986&gt;Statistics!I$6,"YES","NO"))</f>
        <v>NO</v>
      </c>
      <c r="J986" s="3" t="str">
        <f>IF(ISBLANK('Monitor Data'!O986),"",IF('Monitor Data'!O986&gt;Statistics!J$6,"YES","NO"))</f>
        <v>NO</v>
      </c>
      <c r="K986" s="3" t="str">
        <f>IF(ISBLANK('Monitor Data'!P986),"",IF('Monitor Data'!P986&gt;Statistics!K$6,"YES","NO"))</f>
        <v>NO</v>
      </c>
      <c r="L986" s="3" t="str">
        <f>IF(ISBLANK('Monitor Data'!Q986),"",IF('Monitor Data'!Q986&gt;Statistics!L$6,"YES","NO"))</f>
        <v>NO</v>
      </c>
      <c r="M986" s="3" t="str">
        <f>IF(ISBLANK('Monitor Data'!R986),"",IF('Monitor Data'!R986&gt;Statistics!M$6,"YES","NO"))</f>
        <v>NO</v>
      </c>
      <c r="N986" s="3" t="str">
        <f>IF(ISBLANK('Monitor Data'!S986),"",IF('Monitor Data'!S986&gt;Statistics!N$6,"YES","NO"))</f>
        <v>NO</v>
      </c>
    </row>
    <row r="987" spans="1:14" x14ac:dyDescent="0.25">
      <c r="A987" s="8">
        <v>45182</v>
      </c>
      <c r="B987" s="3" t="str">
        <f>IF(ISBLANK('Monitor Data'!B987),"",IF('Monitor Data'!B987&gt;Statistics!B$6,"YES","NO"))</f>
        <v/>
      </c>
      <c r="C987" s="3" t="str">
        <f>IF(ISBLANK('Monitor Data'!D987),"",IF('Monitor Data'!D987&gt;Statistics!C$6,"YES","NO"))</f>
        <v/>
      </c>
      <c r="D987" s="3" t="str">
        <f>IF(ISBLANK('Monitor Data'!E987),"",IF('Monitor Data'!E987&gt;Statistics!D$6,"YES","NO"))</f>
        <v>NO</v>
      </c>
      <c r="E987" s="3" t="str">
        <f>IF(ISBLANK('Monitor Data'!G987),"",IF('Monitor Data'!G987&gt;Statistics!E$6,"YES","NO"))</f>
        <v>NO</v>
      </c>
      <c r="F987" s="3" t="str">
        <f>IF(ISBLANK('Monitor Data'!H987),"",IF('Monitor Data'!H987&gt;Statistics!F$6,"YES","NO"))</f>
        <v/>
      </c>
      <c r="G987" s="3" t="str">
        <f>IF(ISBLANK('Monitor Data'!J987),"",IF('Monitor Data'!J987&gt;Statistics!G$6,"YES","NO"))</f>
        <v/>
      </c>
      <c r="H987" s="3" t="str">
        <f>IF(ISBLANK('Monitor Data'!L987),"",IF('Monitor Data'!L987&gt;Statistics!H$6,"YES","NO"))</f>
        <v/>
      </c>
      <c r="I987" s="3" t="str">
        <f>IF(ISBLANK('Monitor Data'!M987),"",IF('Monitor Data'!M987&gt;Statistics!I$6,"YES","NO"))</f>
        <v>NO</v>
      </c>
      <c r="J987" s="3" t="str">
        <f>IF(ISBLANK('Monitor Data'!O987),"",IF('Monitor Data'!O987&gt;Statistics!J$6,"YES","NO"))</f>
        <v/>
      </c>
      <c r="K987" s="3" t="str">
        <f>IF(ISBLANK('Monitor Data'!P987),"",IF('Monitor Data'!P987&gt;Statistics!K$6,"YES","NO"))</f>
        <v>NO</v>
      </c>
      <c r="L987" s="3" t="str">
        <f>IF(ISBLANK('Monitor Data'!Q987),"",IF('Monitor Data'!Q987&gt;Statistics!L$6,"YES","NO"))</f>
        <v/>
      </c>
      <c r="M987" s="3" t="str">
        <f>IF(ISBLANK('Monitor Data'!R987),"",IF('Monitor Data'!R987&gt;Statistics!M$6,"YES","NO"))</f>
        <v/>
      </c>
      <c r="N987" s="3" t="str">
        <f>IF(ISBLANK('Monitor Data'!S987),"",IF('Monitor Data'!S987&gt;Statistics!N$6,"YES","NO"))</f>
        <v/>
      </c>
    </row>
    <row r="988" spans="1:14" x14ac:dyDescent="0.25">
      <c r="A988" s="8">
        <v>45183</v>
      </c>
      <c r="B988" s="3" t="str">
        <f>IF(ISBLANK('Monitor Data'!B988),"",IF('Monitor Data'!B988&gt;Statistics!B$6,"YES","NO"))</f>
        <v/>
      </c>
      <c r="C988" s="3" t="str">
        <f>IF(ISBLANK('Monitor Data'!D988),"",IF('Monitor Data'!D988&gt;Statistics!C$6,"YES","NO"))</f>
        <v/>
      </c>
      <c r="D988" s="3" t="str">
        <f>IF(ISBLANK('Monitor Data'!E988),"",IF('Monitor Data'!E988&gt;Statistics!D$6,"YES","NO"))</f>
        <v>NO</v>
      </c>
      <c r="E988" s="3" t="str">
        <f>IF(ISBLANK('Monitor Data'!G988),"",IF('Monitor Data'!G988&gt;Statistics!E$6,"YES","NO"))</f>
        <v>NO</v>
      </c>
      <c r="F988" s="3" t="str">
        <f>IF(ISBLANK('Monitor Data'!H988),"",IF('Monitor Data'!H988&gt;Statistics!F$6,"YES","NO"))</f>
        <v/>
      </c>
      <c r="G988" s="3" t="str">
        <f>IF(ISBLANK('Monitor Data'!J988),"",IF('Monitor Data'!J988&gt;Statistics!G$6,"YES","NO"))</f>
        <v/>
      </c>
      <c r="H988" s="3" t="str">
        <f>IF(ISBLANK('Monitor Data'!L988),"",IF('Monitor Data'!L988&gt;Statistics!H$6,"YES","NO"))</f>
        <v/>
      </c>
      <c r="I988" s="3" t="str">
        <f>IF(ISBLANK('Monitor Data'!M988),"",IF('Monitor Data'!M988&gt;Statistics!I$6,"YES","NO"))</f>
        <v>NO</v>
      </c>
      <c r="J988" s="3" t="str">
        <f>IF(ISBLANK('Monitor Data'!O988),"",IF('Monitor Data'!O988&gt;Statistics!J$6,"YES","NO"))</f>
        <v/>
      </c>
      <c r="K988" s="3" t="str">
        <f>IF(ISBLANK('Monitor Data'!P988),"",IF('Monitor Data'!P988&gt;Statistics!K$6,"YES","NO"))</f>
        <v>NO</v>
      </c>
      <c r="L988" s="3" t="str">
        <f>IF(ISBLANK('Monitor Data'!Q988),"",IF('Monitor Data'!Q988&gt;Statistics!L$6,"YES","NO"))</f>
        <v/>
      </c>
      <c r="M988" s="3" t="str">
        <f>IF(ISBLANK('Monitor Data'!R988),"",IF('Monitor Data'!R988&gt;Statistics!M$6,"YES","NO"))</f>
        <v/>
      </c>
      <c r="N988" s="3" t="str">
        <f>IF(ISBLANK('Monitor Data'!S988),"",IF('Monitor Data'!S988&gt;Statistics!N$6,"YES","NO"))</f>
        <v/>
      </c>
    </row>
    <row r="989" spans="1:14" x14ac:dyDescent="0.25">
      <c r="A989" s="8">
        <v>45184</v>
      </c>
      <c r="B989" s="3" t="str">
        <f>IF(ISBLANK('Monitor Data'!B989),"",IF('Monitor Data'!B989&gt;Statistics!B$6,"YES","NO"))</f>
        <v>NO</v>
      </c>
      <c r="C989" s="3" t="str">
        <f>IF(ISBLANK('Monitor Data'!D989),"",IF('Monitor Data'!D989&gt;Statistics!C$6,"YES","NO"))</f>
        <v>NO</v>
      </c>
      <c r="D989" s="3" t="str">
        <f>IF(ISBLANK('Monitor Data'!E989),"",IF('Monitor Data'!E989&gt;Statistics!D$6,"YES","NO"))</f>
        <v>NO</v>
      </c>
      <c r="E989" s="3" t="str">
        <f>IF(ISBLANK('Monitor Data'!G989),"",IF('Monitor Data'!G989&gt;Statistics!E$6,"YES","NO"))</f>
        <v>NO</v>
      </c>
      <c r="F989" s="3" t="str">
        <f>IF(ISBLANK('Monitor Data'!H989),"",IF('Monitor Data'!H989&gt;Statistics!F$6,"YES","NO"))</f>
        <v>NO</v>
      </c>
      <c r="G989" s="3" t="str">
        <f>IF(ISBLANK('Monitor Data'!J989),"",IF('Monitor Data'!J989&gt;Statistics!G$6,"YES","NO"))</f>
        <v>NO</v>
      </c>
      <c r="H989" s="3" t="str">
        <f>IF(ISBLANK('Monitor Data'!L989),"",IF('Monitor Data'!L989&gt;Statistics!H$6,"YES","NO"))</f>
        <v>NO</v>
      </c>
      <c r="I989" s="3" t="str">
        <f>IF(ISBLANK('Monitor Data'!M989),"",IF('Monitor Data'!M989&gt;Statistics!I$6,"YES","NO"))</f>
        <v>NO</v>
      </c>
      <c r="J989" s="3" t="str">
        <f>IF(ISBLANK('Monitor Data'!O989),"",IF('Monitor Data'!O989&gt;Statistics!J$6,"YES","NO"))</f>
        <v>NO</v>
      </c>
      <c r="K989" s="3" t="str">
        <f>IF(ISBLANK('Monitor Data'!P989),"",IF('Monitor Data'!P989&gt;Statistics!K$6,"YES","NO"))</f>
        <v>NO</v>
      </c>
      <c r="L989" s="3" t="str">
        <f>IF(ISBLANK('Monitor Data'!Q989),"",IF('Monitor Data'!Q989&gt;Statistics!L$6,"YES","NO"))</f>
        <v>NO</v>
      </c>
      <c r="M989" s="3" t="str">
        <f>IF(ISBLANK('Monitor Data'!R989),"",IF('Monitor Data'!R989&gt;Statistics!M$6,"YES","NO"))</f>
        <v>NO</v>
      </c>
      <c r="N989" s="3" t="str">
        <f>IF(ISBLANK('Monitor Data'!S989),"",IF('Monitor Data'!S989&gt;Statistics!N$6,"YES","NO"))</f>
        <v>NO</v>
      </c>
    </row>
    <row r="990" spans="1:14" x14ac:dyDescent="0.25">
      <c r="A990" s="8">
        <v>45185</v>
      </c>
      <c r="B990" s="3" t="str">
        <f>IF(ISBLANK('Monitor Data'!B990),"",IF('Monitor Data'!B990&gt;Statistics!B$6,"YES","NO"))</f>
        <v/>
      </c>
      <c r="C990" s="3" t="str">
        <f>IF(ISBLANK('Monitor Data'!D990),"",IF('Monitor Data'!D990&gt;Statistics!C$6,"YES","NO"))</f>
        <v/>
      </c>
      <c r="D990" s="3" t="str">
        <f>IF(ISBLANK('Monitor Data'!E990),"",IF('Monitor Data'!E990&gt;Statistics!D$6,"YES","NO"))</f>
        <v>NO</v>
      </c>
      <c r="E990" s="3" t="str">
        <f>IF(ISBLANK('Monitor Data'!G990),"",IF('Monitor Data'!G990&gt;Statistics!E$6,"YES","NO"))</f>
        <v>NO</v>
      </c>
      <c r="F990" s="3" t="str">
        <f>IF(ISBLANK('Monitor Data'!H990),"",IF('Monitor Data'!H990&gt;Statistics!F$6,"YES","NO"))</f>
        <v/>
      </c>
      <c r="G990" s="3" t="str">
        <f>IF(ISBLANK('Monitor Data'!J990),"",IF('Monitor Data'!J990&gt;Statistics!G$6,"YES","NO"))</f>
        <v/>
      </c>
      <c r="H990" s="3" t="str">
        <f>IF(ISBLANK('Monitor Data'!L990),"",IF('Monitor Data'!L990&gt;Statistics!H$6,"YES","NO"))</f>
        <v/>
      </c>
      <c r="I990" s="3" t="str">
        <f>IF(ISBLANK('Monitor Data'!M990),"",IF('Monitor Data'!M990&gt;Statistics!I$6,"YES","NO"))</f>
        <v>YES</v>
      </c>
      <c r="J990" s="3" t="str">
        <f>IF(ISBLANK('Monitor Data'!O990),"",IF('Monitor Data'!O990&gt;Statistics!J$6,"YES","NO"))</f>
        <v/>
      </c>
      <c r="K990" s="3" t="str">
        <f>IF(ISBLANK('Monitor Data'!P990),"",IF('Monitor Data'!P990&gt;Statistics!K$6,"YES","NO"))</f>
        <v>NO</v>
      </c>
      <c r="L990" s="3" t="str">
        <f>IF(ISBLANK('Monitor Data'!Q990),"",IF('Monitor Data'!Q990&gt;Statistics!L$6,"YES","NO"))</f>
        <v/>
      </c>
      <c r="M990" s="3" t="str">
        <f>IF(ISBLANK('Monitor Data'!R990),"",IF('Monitor Data'!R990&gt;Statistics!M$6,"YES","NO"))</f>
        <v/>
      </c>
      <c r="N990" s="3" t="str">
        <f>IF(ISBLANK('Monitor Data'!S990),"",IF('Monitor Data'!S990&gt;Statistics!N$6,"YES","NO"))</f>
        <v/>
      </c>
    </row>
    <row r="991" spans="1:14" x14ac:dyDescent="0.25">
      <c r="A991" s="8">
        <v>45186</v>
      </c>
      <c r="B991" s="3" t="str">
        <f>IF(ISBLANK('Monitor Data'!B991),"",IF('Monitor Data'!B991&gt;Statistics!B$6,"YES","NO"))</f>
        <v/>
      </c>
      <c r="C991" s="3" t="str">
        <f>IF(ISBLANK('Monitor Data'!D991),"",IF('Monitor Data'!D991&gt;Statistics!C$6,"YES","NO"))</f>
        <v/>
      </c>
      <c r="D991" s="3" t="str">
        <f>IF(ISBLANK('Monitor Data'!E991),"",IF('Monitor Data'!E991&gt;Statistics!D$6,"YES","NO"))</f>
        <v>NO</v>
      </c>
      <c r="E991" s="3" t="str">
        <f>IF(ISBLANK('Monitor Data'!G991),"",IF('Monitor Data'!G991&gt;Statistics!E$6,"YES","NO"))</f>
        <v>NO</v>
      </c>
      <c r="F991" s="3" t="str">
        <f>IF(ISBLANK('Monitor Data'!H991),"",IF('Monitor Data'!H991&gt;Statistics!F$6,"YES","NO"))</f>
        <v/>
      </c>
      <c r="G991" s="3" t="str">
        <f>IF(ISBLANK('Monitor Data'!J991),"",IF('Monitor Data'!J991&gt;Statistics!G$6,"YES","NO"))</f>
        <v/>
      </c>
      <c r="H991" s="3" t="str">
        <f>IF(ISBLANK('Monitor Data'!L991),"",IF('Monitor Data'!L991&gt;Statistics!H$6,"YES","NO"))</f>
        <v/>
      </c>
      <c r="I991" s="3" t="str">
        <f>IF(ISBLANK('Monitor Data'!M991),"",IF('Monitor Data'!M991&gt;Statistics!I$6,"YES","NO"))</f>
        <v>NO</v>
      </c>
      <c r="J991" s="3" t="str">
        <f>IF(ISBLANK('Monitor Data'!O991),"",IF('Monitor Data'!O991&gt;Statistics!J$6,"YES","NO"))</f>
        <v/>
      </c>
      <c r="K991" s="3" t="str">
        <f>IF(ISBLANK('Monitor Data'!P991),"",IF('Monitor Data'!P991&gt;Statistics!K$6,"YES","NO"))</f>
        <v>NO</v>
      </c>
      <c r="L991" s="3" t="str">
        <f>IF(ISBLANK('Monitor Data'!Q991),"",IF('Monitor Data'!Q991&gt;Statistics!L$6,"YES","NO"))</f>
        <v/>
      </c>
      <c r="M991" s="3" t="str">
        <f>IF(ISBLANK('Monitor Data'!R991),"",IF('Monitor Data'!R991&gt;Statistics!M$6,"YES","NO"))</f>
        <v/>
      </c>
      <c r="N991" s="3" t="str">
        <f>IF(ISBLANK('Monitor Data'!S991),"",IF('Monitor Data'!S991&gt;Statistics!N$6,"YES","NO"))</f>
        <v/>
      </c>
    </row>
    <row r="992" spans="1:14" x14ac:dyDescent="0.25">
      <c r="A992" s="8">
        <v>45187</v>
      </c>
      <c r="B992" s="3" t="str">
        <f>IF(ISBLANK('Monitor Data'!B992),"",IF('Monitor Data'!B992&gt;Statistics!B$6,"YES","NO"))</f>
        <v>NO</v>
      </c>
      <c r="C992" s="3" t="str">
        <f>IF(ISBLANK('Monitor Data'!D992),"",IF('Monitor Data'!D992&gt;Statistics!C$6,"YES","NO"))</f>
        <v>NO</v>
      </c>
      <c r="D992" s="3" t="str">
        <f>IF(ISBLANK('Monitor Data'!E992),"",IF('Monitor Data'!E992&gt;Statistics!D$6,"YES","NO"))</f>
        <v>NO</v>
      </c>
      <c r="E992" s="3" t="str">
        <f>IF(ISBLANK('Monitor Data'!G992),"",IF('Monitor Data'!G992&gt;Statistics!E$6,"YES","NO"))</f>
        <v>NO</v>
      </c>
      <c r="F992" s="3" t="str">
        <f>IF(ISBLANK('Monitor Data'!H992),"",IF('Monitor Data'!H992&gt;Statistics!F$6,"YES","NO"))</f>
        <v>YES</v>
      </c>
      <c r="G992" s="3" t="str">
        <f>IF(ISBLANK('Monitor Data'!J992),"",IF('Monitor Data'!J992&gt;Statistics!G$6,"YES","NO"))</f>
        <v>NO</v>
      </c>
      <c r="H992" s="3" t="str">
        <f>IF(ISBLANK('Monitor Data'!L992),"",IF('Monitor Data'!L992&gt;Statistics!H$6,"YES","NO"))</f>
        <v>YES</v>
      </c>
      <c r="I992" s="3" t="str">
        <f>IF(ISBLANK('Monitor Data'!M992),"",IF('Monitor Data'!M992&gt;Statistics!I$6,"YES","NO"))</f>
        <v>NO</v>
      </c>
      <c r="J992" s="3" t="str">
        <f>IF(ISBLANK('Monitor Data'!O992),"",IF('Monitor Data'!O992&gt;Statistics!J$6,"YES","NO"))</f>
        <v>YES</v>
      </c>
      <c r="K992" s="3" t="str">
        <f>IF(ISBLANK('Monitor Data'!P992),"",IF('Monitor Data'!P992&gt;Statistics!K$6,"YES","NO"))</f>
        <v>NO</v>
      </c>
      <c r="L992" s="3" t="str">
        <f>IF(ISBLANK('Monitor Data'!Q992),"",IF('Monitor Data'!Q992&gt;Statistics!L$6,"YES","NO"))</f>
        <v>NO</v>
      </c>
      <c r="M992" s="3" t="str">
        <f>IF(ISBLANK('Monitor Data'!R992),"",IF('Monitor Data'!R992&gt;Statistics!M$6,"YES","NO"))</f>
        <v>NO</v>
      </c>
      <c r="N992" s="3" t="str">
        <f>IF(ISBLANK('Monitor Data'!S992),"",IF('Monitor Data'!S992&gt;Statistics!N$6,"YES","NO"))</f>
        <v>YES</v>
      </c>
    </row>
    <row r="993" spans="1:14" x14ac:dyDescent="0.25">
      <c r="A993" s="8">
        <v>45188</v>
      </c>
      <c r="B993" s="3" t="str">
        <f>IF(ISBLANK('Monitor Data'!B993),"",IF('Monitor Data'!B993&gt;Statistics!B$6,"YES","NO"))</f>
        <v/>
      </c>
      <c r="C993" s="3" t="str">
        <f>IF(ISBLANK('Monitor Data'!D993),"",IF('Monitor Data'!D993&gt;Statistics!C$6,"YES","NO"))</f>
        <v/>
      </c>
      <c r="D993" s="3" t="str">
        <f>IF(ISBLANK('Monitor Data'!E993),"",IF('Monitor Data'!E993&gt;Statistics!D$6,"YES","NO"))</f>
        <v>NO</v>
      </c>
      <c r="E993" s="3" t="str">
        <f>IF(ISBLANK('Monitor Data'!G993),"",IF('Monitor Data'!G993&gt;Statistics!E$6,"YES","NO"))</f>
        <v>NO</v>
      </c>
      <c r="F993" s="3" t="str">
        <f>IF(ISBLANK('Monitor Data'!H993),"",IF('Monitor Data'!H993&gt;Statistics!F$6,"YES","NO"))</f>
        <v/>
      </c>
      <c r="G993" s="3" t="str">
        <f>IF(ISBLANK('Monitor Data'!J993),"",IF('Monitor Data'!J993&gt;Statistics!G$6,"YES","NO"))</f>
        <v/>
      </c>
      <c r="H993" s="3" t="str">
        <f>IF(ISBLANK('Monitor Data'!L993),"",IF('Monitor Data'!L993&gt;Statistics!H$6,"YES","NO"))</f>
        <v/>
      </c>
      <c r="I993" s="3" t="str">
        <f>IF(ISBLANK('Monitor Data'!M993),"",IF('Monitor Data'!M993&gt;Statistics!I$6,"YES","NO"))</f>
        <v>NO</v>
      </c>
      <c r="J993" s="3" t="str">
        <f>IF(ISBLANK('Monitor Data'!O993),"",IF('Monitor Data'!O993&gt;Statistics!J$6,"YES","NO"))</f>
        <v/>
      </c>
      <c r="K993" s="3" t="str">
        <f>IF(ISBLANK('Monitor Data'!P993),"",IF('Monitor Data'!P993&gt;Statistics!K$6,"YES","NO"))</f>
        <v>NO</v>
      </c>
      <c r="L993" s="3" t="str">
        <f>IF(ISBLANK('Monitor Data'!Q993),"",IF('Monitor Data'!Q993&gt;Statistics!L$6,"YES","NO"))</f>
        <v/>
      </c>
      <c r="M993" s="3" t="str">
        <f>IF(ISBLANK('Monitor Data'!R993),"",IF('Monitor Data'!R993&gt;Statistics!M$6,"YES","NO"))</f>
        <v/>
      </c>
      <c r="N993" s="3" t="str">
        <f>IF(ISBLANK('Monitor Data'!S993),"",IF('Monitor Data'!S993&gt;Statistics!N$6,"YES","NO"))</f>
        <v/>
      </c>
    </row>
    <row r="994" spans="1:14" x14ac:dyDescent="0.25">
      <c r="A994" s="8">
        <v>45189</v>
      </c>
      <c r="B994" s="3" t="str">
        <f>IF(ISBLANK('Monitor Data'!B994),"",IF('Monitor Data'!B994&gt;Statistics!B$6,"YES","NO"))</f>
        <v/>
      </c>
      <c r="C994" s="3" t="str">
        <f>IF(ISBLANK('Monitor Data'!D994),"",IF('Monitor Data'!D994&gt;Statistics!C$6,"YES","NO"))</f>
        <v/>
      </c>
      <c r="D994" s="3" t="str">
        <f>IF(ISBLANK('Monitor Data'!E994),"",IF('Monitor Data'!E994&gt;Statistics!D$6,"YES","NO"))</f>
        <v>NO</v>
      </c>
      <c r="E994" s="3" t="str">
        <f>IF(ISBLANK('Monitor Data'!G994),"",IF('Monitor Data'!G994&gt;Statistics!E$6,"YES","NO"))</f>
        <v>NO</v>
      </c>
      <c r="F994" s="3" t="str">
        <f>IF(ISBLANK('Monitor Data'!H994),"",IF('Monitor Data'!H994&gt;Statistics!F$6,"YES","NO"))</f>
        <v/>
      </c>
      <c r="G994" s="3" t="str">
        <f>IF(ISBLANK('Monitor Data'!J994),"",IF('Monitor Data'!J994&gt;Statistics!G$6,"YES","NO"))</f>
        <v/>
      </c>
      <c r="H994" s="3" t="str">
        <f>IF(ISBLANK('Monitor Data'!L994),"",IF('Monitor Data'!L994&gt;Statistics!H$6,"YES","NO"))</f>
        <v/>
      </c>
      <c r="I994" s="3" t="str">
        <f>IF(ISBLANK('Monitor Data'!M994),"",IF('Monitor Data'!M994&gt;Statistics!I$6,"YES","NO"))</f>
        <v>NO</v>
      </c>
      <c r="J994" s="3" t="str">
        <f>IF(ISBLANK('Monitor Data'!O994),"",IF('Monitor Data'!O994&gt;Statistics!J$6,"YES","NO"))</f>
        <v/>
      </c>
      <c r="K994" s="3" t="str">
        <f>IF(ISBLANK('Monitor Data'!P994),"",IF('Monitor Data'!P994&gt;Statistics!K$6,"YES","NO"))</f>
        <v>YES</v>
      </c>
      <c r="L994" s="3" t="str">
        <f>IF(ISBLANK('Monitor Data'!Q994),"",IF('Monitor Data'!Q994&gt;Statistics!L$6,"YES","NO"))</f>
        <v/>
      </c>
      <c r="M994" s="3" t="str">
        <f>IF(ISBLANK('Monitor Data'!R994),"",IF('Monitor Data'!R994&gt;Statistics!M$6,"YES","NO"))</f>
        <v/>
      </c>
      <c r="N994" s="3" t="str">
        <f>IF(ISBLANK('Monitor Data'!S994),"",IF('Monitor Data'!S994&gt;Statistics!N$6,"YES","NO"))</f>
        <v/>
      </c>
    </row>
    <row r="995" spans="1:14" x14ac:dyDescent="0.25">
      <c r="A995" s="8">
        <v>45190</v>
      </c>
      <c r="B995" s="3" t="str">
        <f>IF(ISBLANK('Monitor Data'!B995),"",IF('Monitor Data'!B995&gt;Statistics!B$6,"YES","NO"))</f>
        <v>NO</v>
      </c>
      <c r="C995" s="3" t="str">
        <f>IF(ISBLANK('Monitor Data'!D995),"",IF('Monitor Data'!D995&gt;Statistics!C$6,"YES","NO"))</f>
        <v>NO</v>
      </c>
      <c r="D995" s="3" t="str">
        <f>IF(ISBLANK('Monitor Data'!E995),"",IF('Monitor Data'!E995&gt;Statistics!D$6,"YES","NO"))</f>
        <v>NO</v>
      </c>
      <c r="E995" s="3" t="str">
        <f>IF(ISBLANK('Monitor Data'!G995),"",IF('Monitor Data'!G995&gt;Statistics!E$6,"YES","NO"))</f>
        <v>NO</v>
      </c>
      <c r="F995" s="3" t="str">
        <f>IF(ISBLANK('Monitor Data'!H995),"",IF('Monitor Data'!H995&gt;Statistics!F$6,"YES","NO"))</f>
        <v>NO</v>
      </c>
      <c r="G995" s="3" t="str">
        <f>IF(ISBLANK('Monitor Data'!J995),"",IF('Monitor Data'!J995&gt;Statistics!G$6,"YES","NO"))</f>
        <v>NO</v>
      </c>
      <c r="H995" s="3" t="str">
        <f>IF(ISBLANK('Monitor Data'!L995),"",IF('Monitor Data'!L995&gt;Statistics!H$6,"YES","NO"))</f>
        <v>NO</v>
      </c>
      <c r="I995" s="3" t="str">
        <f>IF(ISBLANK('Monitor Data'!M995),"",IF('Monitor Data'!M995&gt;Statistics!I$6,"YES","NO"))</f>
        <v>NO</v>
      </c>
      <c r="J995" s="3" t="str">
        <f>IF(ISBLANK('Monitor Data'!O995),"",IF('Monitor Data'!O995&gt;Statistics!J$6,"YES","NO"))</f>
        <v>NO</v>
      </c>
      <c r="K995" s="3" t="str">
        <f>IF(ISBLANK('Monitor Data'!P995),"",IF('Monitor Data'!P995&gt;Statistics!K$6,"YES","NO"))</f>
        <v>NO</v>
      </c>
      <c r="L995" s="3" t="str">
        <f>IF(ISBLANK('Monitor Data'!Q995),"",IF('Monitor Data'!Q995&gt;Statistics!L$6,"YES","NO"))</f>
        <v>NO</v>
      </c>
      <c r="M995" s="3" t="str">
        <f>IF(ISBLANK('Monitor Data'!R995),"",IF('Monitor Data'!R995&gt;Statistics!M$6,"YES","NO"))</f>
        <v>NO</v>
      </c>
      <c r="N995" s="3" t="str">
        <f>IF(ISBLANK('Monitor Data'!S995),"",IF('Monitor Data'!S995&gt;Statistics!N$6,"YES","NO"))</f>
        <v>NO</v>
      </c>
    </row>
    <row r="996" spans="1:14" x14ac:dyDescent="0.25">
      <c r="A996" s="8">
        <v>45191</v>
      </c>
      <c r="B996" s="3" t="str">
        <f>IF(ISBLANK('Monitor Data'!B996),"",IF('Monitor Data'!B996&gt;Statistics!B$6,"YES","NO"))</f>
        <v/>
      </c>
      <c r="C996" s="3" t="str">
        <f>IF(ISBLANK('Monitor Data'!D996),"",IF('Monitor Data'!D996&gt;Statistics!C$6,"YES","NO"))</f>
        <v/>
      </c>
      <c r="D996" s="3" t="str">
        <f>IF(ISBLANK('Monitor Data'!E996),"",IF('Monitor Data'!E996&gt;Statistics!D$6,"YES","NO"))</f>
        <v>NO</v>
      </c>
      <c r="E996" s="3" t="str">
        <f>IF(ISBLANK('Monitor Data'!G996),"",IF('Monitor Data'!G996&gt;Statistics!E$6,"YES","NO"))</f>
        <v>NO</v>
      </c>
      <c r="F996" s="3" t="str">
        <f>IF(ISBLANK('Monitor Data'!H996),"",IF('Monitor Data'!H996&gt;Statistics!F$6,"YES","NO"))</f>
        <v/>
      </c>
      <c r="G996" s="3" t="str">
        <f>IF(ISBLANK('Monitor Data'!J996),"",IF('Monitor Data'!J996&gt;Statistics!G$6,"YES","NO"))</f>
        <v/>
      </c>
      <c r="H996" s="3" t="str">
        <f>IF(ISBLANK('Monitor Data'!L996),"",IF('Monitor Data'!L996&gt;Statistics!H$6,"YES","NO"))</f>
        <v/>
      </c>
      <c r="I996" s="3" t="str">
        <f>IF(ISBLANK('Monitor Data'!M996),"",IF('Monitor Data'!M996&gt;Statistics!I$6,"YES","NO"))</f>
        <v>NO</v>
      </c>
      <c r="J996" s="3" t="str">
        <f>IF(ISBLANK('Monitor Data'!O996),"",IF('Monitor Data'!O996&gt;Statistics!J$6,"YES","NO"))</f>
        <v/>
      </c>
      <c r="K996" s="3" t="str">
        <f>IF(ISBLANK('Monitor Data'!P996),"",IF('Monitor Data'!P996&gt;Statistics!K$6,"YES","NO"))</f>
        <v>NO</v>
      </c>
      <c r="L996" s="3" t="str">
        <f>IF(ISBLANK('Monitor Data'!Q996),"",IF('Monitor Data'!Q996&gt;Statistics!L$6,"YES","NO"))</f>
        <v/>
      </c>
      <c r="M996" s="3" t="str">
        <f>IF(ISBLANK('Monitor Data'!R996),"",IF('Monitor Data'!R996&gt;Statistics!M$6,"YES","NO"))</f>
        <v/>
      </c>
      <c r="N996" s="3" t="str">
        <f>IF(ISBLANK('Monitor Data'!S996),"",IF('Monitor Data'!S996&gt;Statistics!N$6,"YES","NO"))</f>
        <v/>
      </c>
    </row>
    <row r="997" spans="1:14" x14ac:dyDescent="0.25">
      <c r="A997" s="8">
        <v>45192</v>
      </c>
      <c r="B997" s="3" t="str">
        <f>IF(ISBLANK('Monitor Data'!B997),"",IF('Monitor Data'!B997&gt;Statistics!B$6,"YES","NO"))</f>
        <v/>
      </c>
      <c r="C997" s="3" t="str">
        <f>IF(ISBLANK('Monitor Data'!D997),"",IF('Monitor Data'!D997&gt;Statistics!C$6,"YES","NO"))</f>
        <v/>
      </c>
      <c r="D997" s="3" t="str">
        <f>IF(ISBLANK('Monitor Data'!E997),"",IF('Monitor Data'!E997&gt;Statistics!D$6,"YES","NO"))</f>
        <v>NO</v>
      </c>
      <c r="E997" s="3" t="str">
        <f>IF(ISBLANK('Monitor Data'!G997),"",IF('Monitor Data'!G997&gt;Statistics!E$6,"YES","NO"))</f>
        <v>NO</v>
      </c>
      <c r="F997" s="3" t="str">
        <f>IF(ISBLANK('Monitor Data'!H997),"",IF('Monitor Data'!H997&gt;Statistics!F$6,"YES","NO"))</f>
        <v/>
      </c>
      <c r="G997" s="3" t="str">
        <f>IF(ISBLANK('Monitor Data'!J997),"",IF('Monitor Data'!J997&gt;Statistics!G$6,"YES","NO"))</f>
        <v/>
      </c>
      <c r="H997" s="3" t="str">
        <f>IF(ISBLANK('Monitor Data'!L997),"",IF('Monitor Data'!L997&gt;Statistics!H$6,"YES","NO"))</f>
        <v/>
      </c>
      <c r="I997" s="3" t="str">
        <f>IF(ISBLANK('Monitor Data'!M997),"",IF('Monitor Data'!M997&gt;Statistics!I$6,"YES","NO"))</f>
        <v>NO</v>
      </c>
      <c r="J997" s="3" t="str">
        <f>IF(ISBLANK('Monitor Data'!O997),"",IF('Monitor Data'!O997&gt;Statistics!J$6,"YES","NO"))</f>
        <v/>
      </c>
      <c r="K997" s="3" t="str">
        <f>IF(ISBLANK('Monitor Data'!P997),"",IF('Monitor Data'!P997&gt;Statistics!K$6,"YES","NO"))</f>
        <v>NO</v>
      </c>
      <c r="L997" s="3" t="str">
        <f>IF(ISBLANK('Monitor Data'!Q997),"",IF('Monitor Data'!Q997&gt;Statistics!L$6,"YES","NO"))</f>
        <v/>
      </c>
      <c r="M997" s="3" t="str">
        <f>IF(ISBLANK('Monitor Data'!R997),"",IF('Monitor Data'!R997&gt;Statistics!M$6,"YES","NO"))</f>
        <v/>
      </c>
      <c r="N997" s="3" t="str">
        <f>IF(ISBLANK('Monitor Data'!S997),"",IF('Monitor Data'!S997&gt;Statistics!N$6,"YES","NO"))</f>
        <v/>
      </c>
    </row>
    <row r="998" spans="1:14" x14ac:dyDescent="0.25">
      <c r="A998" s="8">
        <v>45193</v>
      </c>
      <c r="B998" s="3" t="str">
        <f>IF(ISBLANK('Monitor Data'!B998),"",IF('Monitor Data'!B998&gt;Statistics!B$6,"YES","NO"))</f>
        <v>NO</v>
      </c>
      <c r="C998" s="3" t="str">
        <f>IF(ISBLANK('Monitor Data'!D998),"",IF('Monitor Data'!D998&gt;Statistics!C$6,"YES","NO"))</f>
        <v>NO</v>
      </c>
      <c r="D998" s="3" t="str">
        <f>IF(ISBLANK('Monitor Data'!E998),"",IF('Monitor Data'!E998&gt;Statistics!D$6,"YES","NO"))</f>
        <v>NO</v>
      </c>
      <c r="E998" s="3" t="str">
        <f>IF(ISBLANK('Monitor Data'!G998),"",IF('Monitor Data'!G998&gt;Statistics!E$6,"YES","NO"))</f>
        <v>NO</v>
      </c>
      <c r="F998" s="3" t="str">
        <f>IF(ISBLANK('Monitor Data'!H998),"",IF('Monitor Data'!H998&gt;Statistics!F$6,"YES","NO"))</f>
        <v>NO</v>
      </c>
      <c r="G998" s="3" t="str">
        <f>IF(ISBLANK('Monitor Data'!J998),"",IF('Monitor Data'!J998&gt;Statistics!G$6,"YES","NO"))</f>
        <v>NO</v>
      </c>
      <c r="H998" s="3" t="str">
        <f>IF(ISBLANK('Monitor Data'!L998),"",IF('Monitor Data'!L998&gt;Statistics!H$6,"YES","NO"))</f>
        <v>NO</v>
      </c>
      <c r="I998" s="3" t="str">
        <f>IF(ISBLANK('Monitor Data'!M998),"",IF('Monitor Data'!M998&gt;Statistics!I$6,"YES","NO"))</f>
        <v>NO</v>
      </c>
      <c r="J998" s="3" t="str">
        <f>IF(ISBLANK('Monitor Data'!O998),"",IF('Monitor Data'!O998&gt;Statistics!J$6,"YES","NO"))</f>
        <v>NO</v>
      </c>
      <c r="K998" s="3" t="str">
        <f>IF(ISBLANK('Monitor Data'!P998),"",IF('Monitor Data'!P998&gt;Statistics!K$6,"YES","NO"))</f>
        <v>NO</v>
      </c>
      <c r="L998" s="3" t="str">
        <f>IF(ISBLANK('Monitor Data'!Q998),"",IF('Monitor Data'!Q998&gt;Statistics!L$6,"YES","NO"))</f>
        <v>NO</v>
      </c>
      <c r="M998" s="3" t="str">
        <f>IF(ISBLANK('Monitor Data'!R998),"",IF('Monitor Data'!R998&gt;Statistics!M$6,"YES","NO"))</f>
        <v>NO</v>
      </c>
      <c r="N998" s="3" t="str">
        <f>IF(ISBLANK('Monitor Data'!S998),"",IF('Monitor Data'!S998&gt;Statistics!N$6,"YES","NO"))</f>
        <v>NO</v>
      </c>
    </row>
    <row r="999" spans="1:14" x14ac:dyDescent="0.25">
      <c r="A999" s="8">
        <v>45194</v>
      </c>
      <c r="B999" s="3" t="str">
        <f>IF(ISBLANK('Monitor Data'!B999),"",IF('Monitor Data'!B999&gt;Statistics!B$6,"YES","NO"))</f>
        <v/>
      </c>
      <c r="C999" s="3" t="str">
        <f>IF(ISBLANK('Monitor Data'!D999),"",IF('Monitor Data'!D999&gt;Statistics!C$6,"YES","NO"))</f>
        <v/>
      </c>
      <c r="D999" s="3" t="str">
        <f>IF(ISBLANK('Monitor Data'!E999),"",IF('Monitor Data'!E999&gt;Statistics!D$6,"YES","NO"))</f>
        <v>NO</v>
      </c>
      <c r="E999" s="3" t="str">
        <f>IF(ISBLANK('Monitor Data'!G999),"",IF('Monitor Data'!G999&gt;Statistics!E$6,"YES","NO"))</f>
        <v>NO</v>
      </c>
      <c r="F999" s="3" t="str">
        <f>IF(ISBLANK('Monitor Data'!H999),"",IF('Monitor Data'!H999&gt;Statistics!F$6,"YES","NO"))</f>
        <v/>
      </c>
      <c r="G999" s="3" t="str">
        <f>IF(ISBLANK('Monitor Data'!J999),"",IF('Monitor Data'!J999&gt;Statistics!G$6,"YES","NO"))</f>
        <v/>
      </c>
      <c r="H999" s="3" t="str">
        <f>IF(ISBLANK('Monitor Data'!L999),"",IF('Monitor Data'!L999&gt;Statistics!H$6,"YES","NO"))</f>
        <v/>
      </c>
      <c r="I999" s="3" t="str">
        <f>IF(ISBLANK('Monitor Data'!M999),"",IF('Monitor Data'!M999&gt;Statistics!I$6,"YES","NO"))</f>
        <v>NO</v>
      </c>
      <c r="J999" s="3" t="str">
        <f>IF(ISBLANK('Monitor Data'!O999),"",IF('Monitor Data'!O999&gt;Statistics!J$6,"YES","NO"))</f>
        <v/>
      </c>
      <c r="K999" s="3" t="str">
        <f>IF(ISBLANK('Monitor Data'!P999),"",IF('Monitor Data'!P999&gt;Statistics!K$6,"YES","NO"))</f>
        <v>NO</v>
      </c>
      <c r="L999" s="3" t="str">
        <f>IF(ISBLANK('Monitor Data'!Q999),"",IF('Monitor Data'!Q999&gt;Statistics!L$6,"YES","NO"))</f>
        <v/>
      </c>
      <c r="M999" s="3" t="str">
        <f>IF(ISBLANK('Monitor Data'!R999),"",IF('Monitor Data'!R999&gt;Statistics!M$6,"YES","NO"))</f>
        <v/>
      </c>
      <c r="N999" s="3" t="str">
        <f>IF(ISBLANK('Monitor Data'!S999),"",IF('Monitor Data'!S999&gt;Statistics!N$6,"YES","NO"))</f>
        <v/>
      </c>
    </row>
    <row r="1000" spans="1:14" x14ac:dyDescent="0.25">
      <c r="A1000" s="8">
        <v>45195</v>
      </c>
      <c r="B1000" s="3" t="str">
        <f>IF(ISBLANK('Monitor Data'!B1000),"",IF('Monitor Data'!B1000&gt;Statistics!B$6,"YES","NO"))</f>
        <v/>
      </c>
      <c r="C1000" s="3" t="str">
        <f>IF(ISBLANK('Monitor Data'!D1000),"",IF('Monitor Data'!D1000&gt;Statistics!C$6,"YES","NO"))</f>
        <v/>
      </c>
      <c r="D1000" s="3" t="str">
        <f>IF(ISBLANK('Monitor Data'!E1000),"",IF('Monitor Data'!E1000&gt;Statistics!D$6,"YES","NO"))</f>
        <v>NO</v>
      </c>
      <c r="E1000" s="3" t="str">
        <f>IF(ISBLANK('Monitor Data'!G1000),"",IF('Monitor Data'!G1000&gt;Statistics!E$6,"YES","NO"))</f>
        <v>NO</v>
      </c>
      <c r="F1000" s="3" t="str">
        <f>IF(ISBLANK('Monitor Data'!H1000),"",IF('Monitor Data'!H1000&gt;Statistics!F$6,"YES","NO"))</f>
        <v/>
      </c>
      <c r="G1000" s="3" t="str">
        <f>IF(ISBLANK('Monitor Data'!J1000),"",IF('Monitor Data'!J1000&gt;Statistics!G$6,"YES","NO"))</f>
        <v/>
      </c>
      <c r="H1000" s="3" t="str">
        <f>IF(ISBLANK('Monitor Data'!L1000),"",IF('Monitor Data'!L1000&gt;Statistics!H$6,"YES","NO"))</f>
        <v/>
      </c>
      <c r="I1000" s="3" t="str">
        <f>IF(ISBLANK('Monitor Data'!M1000),"",IF('Monitor Data'!M1000&gt;Statistics!I$6,"YES","NO"))</f>
        <v>NO</v>
      </c>
      <c r="J1000" s="3" t="str">
        <f>IF(ISBLANK('Monitor Data'!O1000),"",IF('Monitor Data'!O1000&gt;Statistics!J$6,"YES","NO"))</f>
        <v/>
      </c>
      <c r="K1000" s="3" t="str">
        <f>IF(ISBLANK('Monitor Data'!P1000),"",IF('Monitor Data'!P1000&gt;Statistics!K$6,"YES","NO"))</f>
        <v>NO</v>
      </c>
      <c r="L1000" s="3" t="str">
        <f>IF(ISBLANK('Monitor Data'!Q1000),"",IF('Monitor Data'!Q1000&gt;Statistics!L$6,"YES","NO"))</f>
        <v/>
      </c>
      <c r="M1000" s="3" t="str">
        <f>IF(ISBLANK('Monitor Data'!R1000),"",IF('Monitor Data'!R1000&gt;Statistics!M$6,"YES","NO"))</f>
        <v/>
      </c>
      <c r="N1000" s="3" t="str">
        <f>IF(ISBLANK('Monitor Data'!S1000),"",IF('Monitor Data'!S1000&gt;Statistics!N$6,"YES","NO"))</f>
        <v/>
      </c>
    </row>
    <row r="1001" spans="1:14" x14ac:dyDescent="0.25">
      <c r="A1001" s="8">
        <v>45196</v>
      </c>
      <c r="B1001" s="3" t="str">
        <f>IF(ISBLANK('Monitor Data'!B1001),"",IF('Monitor Data'!B1001&gt;Statistics!B$6,"YES","NO"))</f>
        <v>NO</v>
      </c>
      <c r="C1001" s="3" t="str">
        <f>IF(ISBLANK('Monitor Data'!D1001),"",IF('Monitor Data'!D1001&gt;Statistics!C$6,"YES","NO"))</f>
        <v>NO</v>
      </c>
      <c r="D1001" s="3" t="str">
        <f>IF(ISBLANK('Monitor Data'!E1001),"",IF('Monitor Data'!E1001&gt;Statistics!D$6,"YES","NO"))</f>
        <v>NO</v>
      </c>
      <c r="E1001" s="3" t="str">
        <f>IF(ISBLANK('Monitor Data'!G1001),"",IF('Monitor Data'!G1001&gt;Statistics!E$6,"YES","NO"))</f>
        <v>NO</v>
      </c>
      <c r="F1001" s="3" t="str">
        <f>IF(ISBLANK('Monitor Data'!H1001),"",IF('Monitor Data'!H1001&gt;Statistics!F$6,"YES","NO"))</f>
        <v>NO</v>
      </c>
      <c r="G1001" s="3" t="str">
        <f>IF(ISBLANK('Monitor Data'!J1001),"",IF('Monitor Data'!J1001&gt;Statistics!G$6,"YES","NO"))</f>
        <v>NO</v>
      </c>
      <c r="H1001" s="3" t="str">
        <f>IF(ISBLANK('Monitor Data'!L1001),"",IF('Monitor Data'!L1001&gt;Statistics!H$6,"YES","NO"))</f>
        <v>NO</v>
      </c>
      <c r="I1001" s="3" t="str">
        <f>IF(ISBLANK('Monitor Data'!M1001),"",IF('Monitor Data'!M1001&gt;Statistics!I$6,"YES","NO"))</f>
        <v>NO</v>
      </c>
      <c r="J1001" s="3" t="str">
        <f>IF(ISBLANK('Monitor Data'!O1001),"",IF('Monitor Data'!O1001&gt;Statistics!J$6,"YES","NO"))</f>
        <v>NO</v>
      </c>
      <c r="K1001" s="3" t="str">
        <f>IF(ISBLANK('Monitor Data'!P1001),"",IF('Monitor Data'!P1001&gt;Statistics!K$6,"YES","NO"))</f>
        <v>NO</v>
      </c>
      <c r="L1001" s="3" t="str">
        <f>IF(ISBLANK('Monitor Data'!Q1001),"",IF('Monitor Data'!Q1001&gt;Statistics!L$6,"YES","NO"))</f>
        <v>NO</v>
      </c>
      <c r="M1001" s="3" t="str">
        <f>IF(ISBLANK('Monitor Data'!R1001),"",IF('Monitor Data'!R1001&gt;Statistics!M$6,"YES","NO"))</f>
        <v>NO</v>
      </c>
      <c r="N1001" s="3" t="str">
        <f>IF(ISBLANK('Monitor Data'!S1001),"",IF('Monitor Data'!S1001&gt;Statistics!N$6,"YES","NO"))</f>
        <v>NO</v>
      </c>
    </row>
    <row r="1002" spans="1:14" x14ac:dyDescent="0.25">
      <c r="A1002" s="8">
        <v>45197</v>
      </c>
      <c r="B1002" s="3" t="str">
        <f>IF(ISBLANK('Monitor Data'!B1002),"",IF('Monitor Data'!B1002&gt;Statistics!B$6,"YES","NO"))</f>
        <v/>
      </c>
      <c r="C1002" s="3" t="str">
        <f>IF(ISBLANK('Monitor Data'!D1002),"",IF('Monitor Data'!D1002&gt;Statistics!C$6,"YES","NO"))</f>
        <v/>
      </c>
      <c r="D1002" s="3" t="str">
        <f>IF(ISBLANK('Monitor Data'!E1002),"",IF('Monitor Data'!E1002&gt;Statistics!D$6,"YES","NO"))</f>
        <v>NO</v>
      </c>
      <c r="E1002" s="3" t="str">
        <f>IF(ISBLANK('Monitor Data'!G1002),"",IF('Monitor Data'!G1002&gt;Statistics!E$6,"YES","NO"))</f>
        <v>NO</v>
      </c>
      <c r="F1002" s="3" t="str">
        <f>IF(ISBLANK('Monitor Data'!H1002),"",IF('Monitor Data'!H1002&gt;Statistics!F$6,"YES","NO"))</f>
        <v/>
      </c>
      <c r="G1002" s="3" t="str">
        <f>IF(ISBLANK('Monitor Data'!J1002),"",IF('Monitor Data'!J1002&gt;Statistics!G$6,"YES","NO"))</f>
        <v/>
      </c>
      <c r="H1002" s="3" t="str">
        <f>IF(ISBLANK('Monitor Data'!L1002),"",IF('Monitor Data'!L1002&gt;Statistics!H$6,"YES","NO"))</f>
        <v/>
      </c>
      <c r="I1002" s="3" t="str">
        <f>IF(ISBLANK('Monitor Data'!M1002),"",IF('Monitor Data'!M1002&gt;Statistics!I$6,"YES","NO"))</f>
        <v>NO</v>
      </c>
      <c r="J1002" s="3" t="str">
        <f>IF(ISBLANK('Monitor Data'!O1002),"",IF('Monitor Data'!O1002&gt;Statistics!J$6,"YES","NO"))</f>
        <v/>
      </c>
      <c r="K1002" s="3" t="str">
        <f>IF(ISBLANK('Monitor Data'!P1002),"",IF('Monitor Data'!P1002&gt;Statistics!K$6,"YES","NO"))</f>
        <v>NO</v>
      </c>
      <c r="L1002" s="3" t="str">
        <f>IF(ISBLANK('Monitor Data'!Q1002),"",IF('Monitor Data'!Q1002&gt;Statistics!L$6,"YES","NO"))</f>
        <v/>
      </c>
      <c r="M1002" s="3" t="str">
        <f>IF(ISBLANK('Monitor Data'!R1002),"",IF('Monitor Data'!R1002&gt;Statistics!M$6,"YES","NO"))</f>
        <v/>
      </c>
      <c r="N1002" s="3" t="str">
        <f>IF(ISBLANK('Monitor Data'!S1002),"",IF('Monitor Data'!S1002&gt;Statistics!N$6,"YES","NO"))</f>
        <v/>
      </c>
    </row>
    <row r="1003" spans="1:14" x14ac:dyDescent="0.25">
      <c r="A1003" s="8">
        <v>45198</v>
      </c>
      <c r="B1003" s="3" t="str">
        <f>IF(ISBLANK('Monitor Data'!B1003),"",IF('Monitor Data'!B1003&gt;Statistics!B$6,"YES","NO"))</f>
        <v/>
      </c>
      <c r="C1003" s="3" t="str">
        <f>IF(ISBLANK('Monitor Data'!D1003),"",IF('Monitor Data'!D1003&gt;Statistics!C$6,"YES","NO"))</f>
        <v/>
      </c>
      <c r="D1003" s="3" t="str">
        <f>IF(ISBLANK('Monitor Data'!E1003),"",IF('Monitor Data'!E1003&gt;Statistics!D$6,"YES","NO"))</f>
        <v>NO</v>
      </c>
      <c r="E1003" s="3" t="str">
        <f>IF(ISBLANK('Monitor Data'!G1003),"",IF('Monitor Data'!G1003&gt;Statistics!E$6,"YES","NO"))</f>
        <v>NO</v>
      </c>
      <c r="F1003" s="3" t="str">
        <f>IF(ISBLANK('Monitor Data'!H1003),"",IF('Monitor Data'!H1003&gt;Statistics!F$6,"YES","NO"))</f>
        <v/>
      </c>
      <c r="G1003" s="3" t="str">
        <f>IF(ISBLANK('Monitor Data'!J1003),"",IF('Monitor Data'!J1003&gt;Statistics!G$6,"YES","NO"))</f>
        <v/>
      </c>
      <c r="H1003" s="3" t="str">
        <f>IF(ISBLANK('Monitor Data'!L1003),"",IF('Monitor Data'!L1003&gt;Statistics!H$6,"YES","NO"))</f>
        <v/>
      </c>
      <c r="I1003" s="3" t="str">
        <f>IF(ISBLANK('Monitor Data'!M1003),"",IF('Monitor Data'!M1003&gt;Statistics!I$6,"YES","NO"))</f>
        <v>NO</v>
      </c>
      <c r="J1003" s="3" t="str">
        <f>IF(ISBLANK('Monitor Data'!O1003),"",IF('Monitor Data'!O1003&gt;Statistics!J$6,"YES","NO"))</f>
        <v/>
      </c>
      <c r="K1003" s="3" t="str">
        <f>IF(ISBLANK('Monitor Data'!P1003),"",IF('Monitor Data'!P1003&gt;Statistics!K$6,"YES","NO"))</f>
        <v>NO</v>
      </c>
      <c r="L1003" s="3" t="str">
        <f>IF(ISBLANK('Monitor Data'!Q1003),"",IF('Monitor Data'!Q1003&gt;Statistics!L$6,"YES","NO"))</f>
        <v/>
      </c>
      <c r="M1003" s="3" t="str">
        <f>IF(ISBLANK('Monitor Data'!R1003),"",IF('Monitor Data'!R1003&gt;Statistics!M$6,"YES","NO"))</f>
        <v/>
      </c>
      <c r="N1003" s="3" t="str">
        <f>IF(ISBLANK('Monitor Data'!S1003),"",IF('Monitor Data'!S1003&gt;Statistics!N$6,"YES","NO"))</f>
        <v/>
      </c>
    </row>
    <row r="1004" spans="1:14" x14ac:dyDescent="0.25">
      <c r="A1004" s="8">
        <v>45199</v>
      </c>
      <c r="B1004" s="3" t="str">
        <f>IF(ISBLANK('Monitor Data'!B1004),"",IF('Monitor Data'!B1004&gt;Statistics!B$6,"YES","NO"))</f>
        <v>NO</v>
      </c>
      <c r="C1004" s="3" t="str">
        <f>IF(ISBLANK('Monitor Data'!D1004),"",IF('Monitor Data'!D1004&gt;Statistics!C$6,"YES","NO"))</f>
        <v>NO</v>
      </c>
      <c r="D1004" s="3" t="str">
        <f>IF(ISBLANK('Monitor Data'!E1004),"",IF('Monitor Data'!E1004&gt;Statistics!D$6,"YES","NO"))</f>
        <v>NO</v>
      </c>
      <c r="E1004" s="3" t="str">
        <f>IF(ISBLANK('Monitor Data'!G1004),"",IF('Monitor Data'!G1004&gt;Statistics!E$6,"YES","NO"))</f>
        <v>NO</v>
      </c>
      <c r="F1004" s="3" t="str">
        <f>IF(ISBLANK('Monitor Data'!H1004),"",IF('Monitor Data'!H1004&gt;Statistics!F$6,"YES","NO"))</f>
        <v>NO</v>
      </c>
      <c r="G1004" s="3" t="str">
        <f>IF(ISBLANK('Monitor Data'!J1004),"",IF('Monitor Data'!J1004&gt;Statistics!G$6,"YES","NO"))</f>
        <v>NO</v>
      </c>
      <c r="H1004" s="3" t="str">
        <f>IF(ISBLANK('Monitor Data'!L1004),"",IF('Monitor Data'!L1004&gt;Statistics!H$6,"YES","NO"))</f>
        <v>NO</v>
      </c>
      <c r="I1004" s="3" t="str">
        <f>IF(ISBLANK('Monitor Data'!M1004),"",IF('Monitor Data'!M1004&gt;Statistics!I$6,"YES","NO"))</f>
        <v>NO</v>
      </c>
      <c r="J1004" s="3" t="str">
        <f>IF(ISBLANK('Monitor Data'!O1004),"",IF('Monitor Data'!O1004&gt;Statistics!J$6,"YES","NO"))</f>
        <v>NO</v>
      </c>
      <c r="K1004" s="3" t="str">
        <f>IF(ISBLANK('Monitor Data'!P1004),"",IF('Monitor Data'!P1004&gt;Statistics!K$6,"YES","NO"))</f>
        <v>NO</v>
      </c>
      <c r="L1004" s="3" t="str">
        <f>IF(ISBLANK('Monitor Data'!Q1004),"",IF('Monitor Data'!Q1004&gt;Statistics!L$6,"YES","NO"))</f>
        <v>NO</v>
      </c>
      <c r="M1004" s="3" t="str">
        <f>IF(ISBLANK('Monitor Data'!R1004),"",IF('Monitor Data'!R1004&gt;Statistics!M$6,"YES","NO"))</f>
        <v>NO</v>
      </c>
      <c r="N1004" s="3" t="str">
        <f>IF(ISBLANK('Monitor Data'!S1004),"",IF('Monitor Data'!S1004&gt;Statistics!N$6,"YES","NO"))</f>
        <v>NO</v>
      </c>
    </row>
    <row r="1005" spans="1:14" x14ac:dyDescent="0.25">
      <c r="A1005" s="8">
        <v>45200</v>
      </c>
      <c r="B1005" s="3" t="str">
        <f>IF(ISBLANK('Monitor Data'!B1005),"",IF('Monitor Data'!B1005&gt;Statistics!B$6,"YES","NO"))</f>
        <v/>
      </c>
      <c r="C1005" s="3" t="str">
        <f>IF(ISBLANK('Monitor Data'!D1005),"",IF('Monitor Data'!D1005&gt;Statistics!C$6,"YES","NO"))</f>
        <v/>
      </c>
      <c r="D1005" s="3" t="str">
        <f>IF(ISBLANK('Monitor Data'!E1005),"",IF('Monitor Data'!E1005&gt;Statistics!D$6,"YES","NO"))</f>
        <v>NO</v>
      </c>
      <c r="E1005" s="3" t="str">
        <f>IF(ISBLANK('Monitor Data'!G1005),"",IF('Monitor Data'!G1005&gt;Statistics!E$6,"YES","NO"))</f>
        <v>NO</v>
      </c>
      <c r="F1005" s="3" t="str">
        <f>IF(ISBLANK('Monitor Data'!H1005),"",IF('Monitor Data'!H1005&gt;Statistics!F$6,"YES","NO"))</f>
        <v/>
      </c>
      <c r="G1005" s="3" t="str">
        <f>IF(ISBLANK('Monitor Data'!J1005),"",IF('Monitor Data'!J1005&gt;Statistics!G$6,"YES","NO"))</f>
        <v/>
      </c>
      <c r="H1005" s="3" t="str">
        <f>IF(ISBLANK('Monitor Data'!L1005),"",IF('Monitor Data'!L1005&gt;Statistics!H$6,"YES","NO"))</f>
        <v/>
      </c>
      <c r="I1005" s="3" t="str">
        <f>IF(ISBLANK('Monitor Data'!M1005),"",IF('Monitor Data'!M1005&gt;Statistics!I$6,"YES","NO"))</f>
        <v>NO</v>
      </c>
      <c r="J1005" s="3" t="str">
        <f>IF(ISBLANK('Monitor Data'!O1005),"",IF('Monitor Data'!O1005&gt;Statistics!J$6,"YES","NO"))</f>
        <v/>
      </c>
      <c r="K1005" s="3" t="str">
        <f>IF(ISBLANK('Monitor Data'!P1005),"",IF('Monitor Data'!P1005&gt;Statistics!K$6,"YES","NO"))</f>
        <v>NO</v>
      </c>
      <c r="L1005" s="3" t="str">
        <f>IF(ISBLANK('Monitor Data'!Q1005),"",IF('Monitor Data'!Q1005&gt;Statistics!L$6,"YES","NO"))</f>
        <v/>
      </c>
      <c r="M1005" s="3" t="str">
        <f>IF(ISBLANK('Monitor Data'!R1005),"",IF('Monitor Data'!R1005&gt;Statistics!M$6,"YES","NO"))</f>
        <v/>
      </c>
      <c r="N1005" s="3" t="str">
        <f>IF(ISBLANK('Monitor Data'!S1005),"",IF('Monitor Data'!S1005&gt;Statistics!N$6,"YES","NO"))</f>
        <v/>
      </c>
    </row>
    <row r="1006" spans="1:14" x14ac:dyDescent="0.25">
      <c r="A1006" s="8">
        <v>45201</v>
      </c>
      <c r="B1006" s="3" t="str">
        <f>IF(ISBLANK('Monitor Data'!B1006),"",IF('Monitor Data'!B1006&gt;Statistics!B$6,"YES","NO"))</f>
        <v/>
      </c>
      <c r="C1006" s="3" t="str">
        <f>IF(ISBLANK('Monitor Data'!D1006),"",IF('Monitor Data'!D1006&gt;Statistics!C$6,"YES","NO"))</f>
        <v/>
      </c>
      <c r="D1006" s="3" t="str">
        <f>IF(ISBLANK('Monitor Data'!E1006),"",IF('Monitor Data'!E1006&gt;Statistics!D$6,"YES","NO"))</f>
        <v>NO</v>
      </c>
      <c r="E1006" s="3" t="str">
        <f>IF(ISBLANK('Monitor Data'!G1006),"",IF('Monitor Data'!G1006&gt;Statistics!E$6,"YES","NO"))</f>
        <v>NO</v>
      </c>
      <c r="F1006" s="3" t="str">
        <f>IF(ISBLANK('Monitor Data'!H1006),"",IF('Monitor Data'!H1006&gt;Statistics!F$6,"YES","NO"))</f>
        <v/>
      </c>
      <c r="G1006" s="3" t="str">
        <f>IF(ISBLANK('Monitor Data'!J1006),"",IF('Monitor Data'!J1006&gt;Statistics!G$6,"YES","NO"))</f>
        <v/>
      </c>
      <c r="H1006" s="3" t="str">
        <f>IF(ISBLANK('Monitor Data'!L1006),"",IF('Monitor Data'!L1006&gt;Statistics!H$6,"YES","NO"))</f>
        <v/>
      </c>
      <c r="I1006" s="3" t="str">
        <f>IF(ISBLANK('Monitor Data'!M1006),"",IF('Monitor Data'!M1006&gt;Statistics!I$6,"YES","NO"))</f>
        <v>NO</v>
      </c>
      <c r="J1006" s="3" t="str">
        <f>IF(ISBLANK('Monitor Data'!O1006),"",IF('Monitor Data'!O1006&gt;Statistics!J$6,"YES","NO"))</f>
        <v/>
      </c>
      <c r="K1006" s="3" t="str">
        <f>IF(ISBLANK('Monitor Data'!P1006),"",IF('Monitor Data'!P1006&gt;Statistics!K$6,"YES","NO"))</f>
        <v>NO</v>
      </c>
      <c r="L1006" s="3" t="str">
        <f>IF(ISBLANK('Monitor Data'!Q1006),"",IF('Monitor Data'!Q1006&gt;Statistics!L$6,"YES","NO"))</f>
        <v/>
      </c>
      <c r="M1006" s="3" t="str">
        <f>IF(ISBLANK('Monitor Data'!R1006),"",IF('Monitor Data'!R1006&gt;Statistics!M$6,"YES","NO"))</f>
        <v/>
      </c>
      <c r="N1006" s="3" t="str">
        <f>IF(ISBLANK('Monitor Data'!S1006),"",IF('Monitor Data'!S1006&gt;Statistics!N$6,"YES","NO"))</f>
        <v/>
      </c>
    </row>
    <row r="1007" spans="1:14" x14ac:dyDescent="0.25">
      <c r="A1007" s="8">
        <v>45202</v>
      </c>
      <c r="B1007" s="3" t="str">
        <f>IF(ISBLANK('Monitor Data'!B1007),"",IF('Monitor Data'!B1007&gt;Statistics!B$6,"YES","NO"))</f>
        <v>NO</v>
      </c>
      <c r="C1007" s="3" t="str">
        <f>IF(ISBLANK('Monitor Data'!D1007),"",IF('Monitor Data'!D1007&gt;Statistics!C$6,"YES","NO"))</f>
        <v>NO</v>
      </c>
      <c r="D1007" s="3" t="str">
        <f>IF(ISBLANK('Monitor Data'!E1007),"",IF('Monitor Data'!E1007&gt;Statistics!D$6,"YES","NO"))</f>
        <v>NO</v>
      </c>
      <c r="E1007" s="3" t="str">
        <f>IF(ISBLANK('Monitor Data'!G1007),"",IF('Monitor Data'!G1007&gt;Statistics!E$6,"YES","NO"))</f>
        <v>NO</v>
      </c>
      <c r="F1007" s="3" t="str">
        <f>IF(ISBLANK('Monitor Data'!H1007),"",IF('Monitor Data'!H1007&gt;Statistics!F$6,"YES","NO"))</f>
        <v>NO</v>
      </c>
      <c r="G1007" s="3" t="str">
        <f>IF(ISBLANK('Monitor Data'!J1007),"",IF('Monitor Data'!J1007&gt;Statistics!G$6,"YES","NO"))</f>
        <v>NO</v>
      </c>
      <c r="H1007" s="3" t="str">
        <f>IF(ISBLANK('Monitor Data'!L1007),"",IF('Monitor Data'!L1007&gt;Statistics!H$6,"YES","NO"))</f>
        <v>NO</v>
      </c>
      <c r="I1007" s="3" t="str">
        <f>IF(ISBLANK('Monitor Data'!M1007),"",IF('Monitor Data'!M1007&gt;Statistics!I$6,"YES","NO"))</f>
        <v>NO</v>
      </c>
      <c r="J1007" s="3" t="str">
        <f>IF(ISBLANK('Monitor Data'!O1007),"",IF('Monitor Data'!O1007&gt;Statistics!J$6,"YES","NO"))</f>
        <v>NO</v>
      </c>
      <c r="K1007" s="3" t="str">
        <f>IF(ISBLANK('Monitor Data'!P1007),"",IF('Monitor Data'!P1007&gt;Statistics!K$6,"YES","NO"))</f>
        <v>NO</v>
      </c>
      <c r="L1007" s="3" t="str">
        <f>IF(ISBLANK('Monitor Data'!Q1007),"",IF('Monitor Data'!Q1007&gt;Statistics!L$6,"YES","NO"))</f>
        <v>NO</v>
      </c>
      <c r="M1007" s="3" t="str">
        <f>IF(ISBLANK('Monitor Data'!R1007),"",IF('Monitor Data'!R1007&gt;Statistics!M$6,"YES","NO"))</f>
        <v>NO</v>
      </c>
      <c r="N1007" s="3" t="str">
        <f>IF(ISBLANK('Monitor Data'!S1007),"",IF('Monitor Data'!S1007&gt;Statistics!N$6,"YES","NO"))</f>
        <v>NO</v>
      </c>
    </row>
    <row r="1008" spans="1:14" x14ac:dyDescent="0.25">
      <c r="A1008" s="8">
        <v>45203</v>
      </c>
      <c r="B1008" s="3" t="str">
        <f>IF(ISBLANK('Monitor Data'!B1008),"",IF('Monitor Data'!B1008&gt;Statistics!B$6,"YES","NO"))</f>
        <v/>
      </c>
      <c r="C1008" s="3" t="str">
        <f>IF(ISBLANK('Monitor Data'!D1008),"",IF('Monitor Data'!D1008&gt;Statistics!C$6,"YES","NO"))</f>
        <v/>
      </c>
      <c r="D1008" s="3" t="str">
        <f>IF(ISBLANK('Monitor Data'!E1008),"",IF('Monitor Data'!E1008&gt;Statistics!D$6,"YES","NO"))</f>
        <v>NO</v>
      </c>
      <c r="E1008" s="3" t="str">
        <f>IF(ISBLANK('Monitor Data'!G1008),"",IF('Monitor Data'!G1008&gt;Statistics!E$6,"YES","NO"))</f>
        <v>NO</v>
      </c>
      <c r="F1008" s="3" t="str">
        <f>IF(ISBLANK('Monitor Data'!H1008),"",IF('Monitor Data'!H1008&gt;Statistics!F$6,"YES","NO"))</f>
        <v/>
      </c>
      <c r="G1008" s="3" t="str">
        <f>IF(ISBLANK('Monitor Data'!J1008),"",IF('Monitor Data'!J1008&gt;Statistics!G$6,"YES","NO"))</f>
        <v/>
      </c>
      <c r="H1008" s="3" t="str">
        <f>IF(ISBLANK('Monitor Data'!L1008),"",IF('Monitor Data'!L1008&gt;Statistics!H$6,"YES","NO"))</f>
        <v/>
      </c>
      <c r="I1008" s="3" t="str">
        <f>IF(ISBLANK('Monitor Data'!M1008),"",IF('Monitor Data'!M1008&gt;Statistics!I$6,"YES","NO"))</f>
        <v>NO</v>
      </c>
      <c r="J1008" s="3" t="str">
        <f>IF(ISBLANK('Monitor Data'!O1008),"",IF('Monitor Data'!O1008&gt;Statistics!J$6,"YES","NO"))</f>
        <v/>
      </c>
      <c r="K1008" s="3" t="str">
        <f>IF(ISBLANK('Monitor Data'!P1008),"",IF('Monitor Data'!P1008&gt;Statistics!K$6,"YES","NO"))</f>
        <v>NO</v>
      </c>
      <c r="L1008" s="3" t="str">
        <f>IF(ISBLANK('Monitor Data'!Q1008),"",IF('Monitor Data'!Q1008&gt;Statistics!L$6,"YES","NO"))</f>
        <v/>
      </c>
      <c r="M1008" s="3" t="str">
        <f>IF(ISBLANK('Monitor Data'!R1008),"",IF('Monitor Data'!R1008&gt;Statistics!M$6,"YES","NO"))</f>
        <v/>
      </c>
      <c r="N1008" s="3" t="str">
        <f>IF(ISBLANK('Monitor Data'!S1008),"",IF('Monitor Data'!S1008&gt;Statistics!N$6,"YES","NO"))</f>
        <v/>
      </c>
    </row>
    <row r="1009" spans="1:14" x14ac:dyDescent="0.25">
      <c r="A1009" s="8">
        <v>45204</v>
      </c>
      <c r="B1009" s="3" t="str">
        <f>IF(ISBLANK('Monitor Data'!B1009),"",IF('Monitor Data'!B1009&gt;Statistics!B$6,"YES","NO"))</f>
        <v/>
      </c>
      <c r="C1009" s="3" t="str">
        <f>IF(ISBLANK('Monitor Data'!D1009),"",IF('Monitor Data'!D1009&gt;Statistics!C$6,"YES","NO"))</f>
        <v/>
      </c>
      <c r="D1009" s="3" t="str">
        <f>IF(ISBLANK('Monitor Data'!E1009),"",IF('Monitor Data'!E1009&gt;Statistics!D$6,"YES","NO"))</f>
        <v>NO</v>
      </c>
      <c r="E1009" s="3" t="str">
        <f>IF(ISBLANK('Monitor Data'!G1009),"",IF('Monitor Data'!G1009&gt;Statistics!E$6,"YES","NO"))</f>
        <v>NO</v>
      </c>
      <c r="F1009" s="3" t="str">
        <f>IF(ISBLANK('Monitor Data'!H1009),"",IF('Monitor Data'!H1009&gt;Statistics!F$6,"YES","NO"))</f>
        <v/>
      </c>
      <c r="G1009" s="3" t="str">
        <f>IF(ISBLANK('Monitor Data'!J1009),"",IF('Monitor Data'!J1009&gt;Statistics!G$6,"YES","NO"))</f>
        <v/>
      </c>
      <c r="H1009" s="3" t="str">
        <f>IF(ISBLANK('Monitor Data'!L1009),"",IF('Monitor Data'!L1009&gt;Statistics!H$6,"YES","NO"))</f>
        <v/>
      </c>
      <c r="I1009" s="3" t="str">
        <f>IF(ISBLANK('Monitor Data'!M1009),"",IF('Monitor Data'!M1009&gt;Statistics!I$6,"YES","NO"))</f>
        <v>NO</v>
      </c>
      <c r="J1009" s="3" t="str">
        <f>IF(ISBLANK('Monitor Data'!O1009),"",IF('Monitor Data'!O1009&gt;Statistics!J$6,"YES","NO"))</f>
        <v/>
      </c>
      <c r="K1009" s="3" t="str">
        <f>IF(ISBLANK('Monitor Data'!P1009),"",IF('Monitor Data'!P1009&gt;Statistics!K$6,"YES","NO"))</f>
        <v>NO</v>
      </c>
      <c r="L1009" s="3" t="str">
        <f>IF(ISBLANK('Monitor Data'!Q1009),"",IF('Monitor Data'!Q1009&gt;Statistics!L$6,"YES","NO"))</f>
        <v/>
      </c>
      <c r="M1009" s="3" t="str">
        <f>IF(ISBLANK('Monitor Data'!R1009),"",IF('Monitor Data'!R1009&gt;Statistics!M$6,"YES","NO"))</f>
        <v/>
      </c>
      <c r="N1009" s="3" t="str">
        <f>IF(ISBLANK('Monitor Data'!S1009),"",IF('Monitor Data'!S1009&gt;Statistics!N$6,"YES","NO"))</f>
        <v/>
      </c>
    </row>
    <row r="1010" spans="1:14" x14ac:dyDescent="0.25">
      <c r="A1010" s="8">
        <v>45205</v>
      </c>
      <c r="B1010" s="3" t="str">
        <f>IF(ISBLANK('Monitor Data'!B1010),"",IF('Monitor Data'!B1010&gt;Statistics!B$6,"YES","NO"))</f>
        <v>NO</v>
      </c>
      <c r="C1010" s="3" t="str">
        <f>IF(ISBLANK('Monitor Data'!D1010),"",IF('Monitor Data'!D1010&gt;Statistics!C$6,"YES","NO"))</f>
        <v>NO</v>
      </c>
      <c r="D1010" s="3" t="str">
        <f>IF(ISBLANK('Monitor Data'!E1010),"",IF('Monitor Data'!E1010&gt;Statistics!D$6,"YES","NO"))</f>
        <v>NO</v>
      </c>
      <c r="E1010" s="3" t="str">
        <f>IF(ISBLANK('Monitor Data'!G1010),"",IF('Monitor Data'!G1010&gt;Statistics!E$6,"YES","NO"))</f>
        <v>NO</v>
      </c>
      <c r="F1010" s="3" t="str">
        <f>IF(ISBLANK('Monitor Data'!H1010),"",IF('Monitor Data'!H1010&gt;Statistics!F$6,"YES","NO"))</f>
        <v>NO</v>
      </c>
      <c r="G1010" s="3" t="str">
        <f>IF(ISBLANK('Monitor Data'!J1010),"",IF('Monitor Data'!J1010&gt;Statistics!G$6,"YES","NO"))</f>
        <v>NO</v>
      </c>
      <c r="H1010" s="3" t="str">
        <f>IF(ISBLANK('Monitor Data'!L1010),"",IF('Monitor Data'!L1010&gt;Statistics!H$6,"YES","NO"))</f>
        <v>NO</v>
      </c>
      <c r="I1010" s="3" t="str">
        <f>IF(ISBLANK('Monitor Data'!M1010),"",IF('Monitor Data'!M1010&gt;Statistics!I$6,"YES","NO"))</f>
        <v>NO</v>
      </c>
      <c r="J1010" s="3" t="str">
        <f>IF(ISBLANK('Monitor Data'!O1010),"",IF('Monitor Data'!O1010&gt;Statistics!J$6,"YES","NO"))</f>
        <v>NO</v>
      </c>
      <c r="K1010" s="3" t="str">
        <f>IF(ISBLANK('Monitor Data'!P1010),"",IF('Monitor Data'!P1010&gt;Statistics!K$6,"YES","NO"))</f>
        <v>NO</v>
      </c>
      <c r="L1010" s="3" t="str">
        <f>IF(ISBLANK('Monitor Data'!Q1010),"",IF('Monitor Data'!Q1010&gt;Statistics!L$6,"YES","NO"))</f>
        <v>NO</v>
      </c>
      <c r="M1010" s="3" t="str">
        <f>IF(ISBLANK('Monitor Data'!R1010),"",IF('Monitor Data'!R1010&gt;Statistics!M$6,"YES","NO"))</f>
        <v>NO</v>
      </c>
      <c r="N1010" s="3" t="str">
        <f>IF(ISBLANK('Monitor Data'!S1010),"",IF('Monitor Data'!S1010&gt;Statistics!N$6,"YES","NO"))</f>
        <v>NO</v>
      </c>
    </row>
    <row r="1011" spans="1:14" x14ac:dyDescent="0.25">
      <c r="A1011" s="8">
        <v>45206</v>
      </c>
      <c r="B1011" s="3" t="str">
        <f>IF(ISBLANK('Monitor Data'!B1011),"",IF('Monitor Data'!B1011&gt;Statistics!B$6,"YES","NO"))</f>
        <v/>
      </c>
      <c r="C1011" s="3" t="str">
        <f>IF(ISBLANK('Monitor Data'!D1011),"",IF('Monitor Data'!D1011&gt;Statistics!C$6,"YES","NO"))</f>
        <v/>
      </c>
      <c r="D1011" s="3" t="str">
        <f>IF(ISBLANK('Monitor Data'!E1011),"",IF('Monitor Data'!E1011&gt;Statistics!D$6,"YES","NO"))</f>
        <v>NO</v>
      </c>
      <c r="E1011" s="3" t="str">
        <f>IF(ISBLANK('Monitor Data'!G1011),"",IF('Monitor Data'!G1011&gt;Statistics!E$6,"YES","NO"))</f>
        <v>NO</v>
      </c>
      <c r="F1011" s="3" t="str">
        <f>IF(ISBLANK('Monitor Data'!H1011),"",IF('Monitor Data'!H1011&gt;Statistics!F$6,"YES","NO"))</f>
        <v/>
      </c>
      <c r="G1011" s="3" t="str">
        <f>IF(ISBLANK('Monitor Data'!J1011),"",IF('Monitor Data'!J1011&gt;Statistics!G$6,"YES","NO"))</f>
        <v/>
      </c>
      <c r="H1011" s="3" t="str">
        <f>IF(ISBLANK('Monitor Data'!L1011),"",IF('Monitor Data'!L1011&gt;Statistics!H$6,"YES","NO"))</f>
        <v/>
      </c>
      <c r="I1011" s="3" t="str">
        <f>IF(ISBLANK('Monitor Data'!M1011),"",IF('Monitor Data'!M1011&gt;Statistics!I$6,"YES","NO"))</f>
        <v>NO</v>
      </c>
      <c r="J1011" s="3" t="str">
        <f>IF(ISBLANK('Monitor Data'!O1011),"",IF('Monitor Data'!O1011&gt;Statistics!J$6,"YES","NO"))</f>
        <v/>
      </c>
      <c r="K1011" s="3" t="str">
        <f>IF(ISBLANK('Monitor Data'!P1011),"",IF('Monitor Data'!P1011&gt;Statistics!K$6,"YES","NO"))</f>
        <v>NO</v>
      </c>
      <c r="L1011" s="3" t="str">
        <f>IF(ISBLANK('Monitor Data'!Q1011),"",IF('Monitor Data'!Q1011&gt;Statistics!L$6,"YES","NO"))</f>
        <v/>
      </c>
      <c r="M1011" s="3" t="str">
        <f>IF(ISBLANK('Monitor Data'!R1011),"",IF('Monitor Data'!R1011&gt;Statistics!M$6,"YES","NO"))</f>
        <v/>
      </c>
      <c r="N1011" s="3" t="str">
        <f>IF(ISBLANK('Monitor Data'!S1011),"",IF('Monitor Data'!S1011&gt;Statistics!N$6,"YES","NO"))</f>
        <v/>
      </c>
    </row>
    <row r="1012" spans="1:14" x14ac:dyDescent="0.25">
      <c r="A1012" s="8">
        <v>45207</v>
      </c>
      <c r="B1012" s="3" t="str">
        <f>IF(ISBLANK('Monitor Data'!B1012),"",IF('Monitor Data'!B1012&gt;Statistics!B$6,"YES","NO"))</f>
        <v/>
      </c>
      <c r="C1012" s="3" t="str">
        <f>IF(ISBLANK('Monitor Data'!D1012),"",IF('Monitor Data'!D1012&gt;Statistics!C$6,"YES","NO"))</f>
        <v/>
      </c>
      <c r="D1012" s="3" t="str">
        <f>IF(ISBLANK('Monitor Data'!E1012),"",IF('Monitor Data'!E1012&gt;Statistics!D$6,"YES","NO"))</f>
        <v>NO</v>
      </c>
      <c r="E1012" s="3" t="str">
        <f>IF(ISBLANK('Monitor Data'!G1012),"",IF('Monitor Data'!G1012&gt;Statistics!E$6,"YES","NO"))</f>
        <v>NO</v>
      </c>
      <c r="F1012" s="3" t="str">
        <f>IF(ISBLANK('Monitor Data'!H1012),"",IF('Monitor Data'!H1012&gt;Statistics!F$6,"YES","NO"))</f>
        <v/>
      </c>
      <c r="G1012" s="3" t="str">
        <f>IF(ISBLANK('Monitor Data'!J1012),"",IF('Monitor Data'!J1012&gt;Statistics!G$6,"YES","NO"))</f>
        <v/>
      </c>
      <c r="H1012" s="3" t="str">
        <f>IF(ISBLANK('Monitor Data'!L1012),"",IF('Monitor Data'!L1012&gt;Statistics!H$6,"YES","NO"))</f>
        <v/>
      </c>
      <c r="I1012" s="3" t="str">
        <f>IF(ISBLANK('Monitor Data'!M1012),"",IF('Monitor Data'!M1012&gt;Statistics!I$6,"YES","NO"))</f>
        <v>NO</v>
      </c>
      <c r="J1012" s="3" t="str">
        <f>IF(ISBLANK('Monitor Data'!O1012),"",IF('Monitor Data'!O1012&gt;Statistics!J$6,"YES","NO"))</f>
        <v/>
      </c>
      <c r="K1012" s="3" t="str">
        <f>IF(ISBLANK('Monitor Data'!P1012),"",IF('Monitor Data'!P1012&gt;Statistics!K$6,"YES","NO"))</f>
        <v>NO</v>
      </c>
      <c r="L1012" s="3" t="str">
        <f>IF(ISBLANK('Monitor Data'!Q1012),"",IF('Monitor Data'!Q1012&gt;Statistics!L$6,"YES","NO"))</f>
        <v/>
      </c>
      <c r="M1012" s="3" t="str">
        <f>IF(ISBLANK('Monitor Data'!R1012),"",IF('Monitor Data'!R1012&gt;Statistics!M$6,"YES","NO"))</f>
        <v/>
      </c>
      <c r="N1012" s="3" t="str">
        <f>IF(ISBLANK('Monitor Data'!S1012),"",IF('Monitor Data'!S1012&gt;Statistics!N$6,"YES","NO"))</f>
        <v/>
      </c>
    </row>
    <row r="1013" spans="1:14" x14ac:dyDescent="0.25">
      <c r="A1013" s="8">
        <v>45208</v>
      </c>
      <c r="B1013" s="3" t="str">
        <f>IF(ISBLANK('Monitor Data'!B1013),"",IF('Monitor Data'!B1013&gt;Statistics!B$6,"YES","NO"))</f>
        <v>NO</v>
      </c>
      <c r="C1013" s="3" t="str">
        <f>IF(ISBLANK('Monitor Data'!D1013),"",IF('Monitor Data'!D1013&gt;Statistics!C$6,"YES","NO"))</f>
        <v>NO</v>
      </c>
      <c r="D1013" s="3" t="str">
        <f>IF(ISBLANK('Monitor Data'!E1013),"",IF('Monitor Data'!E1013&gt;Statistics!D$6,"YES","NO"))</f>
        <v>NO</v>
      </c>
      <c r="E1013" s="3" t="str">
        <f>IF(ISBLANK('Monitor Data'!G1013),"",IF('Monitor Data'!G1013&gt;Statistics!E$6,"YES","NO"))</f>
        <v>NO</v>
      </c>
      <c r="F1013" s="3" t="str">
        <f>IF(ISBLANK('Monitor Data'!H1013),"",IF('Monitor Data'!H1013&gt;Statistics!F$6,"YES","NO"))</f>
        <v>NO</v>
      </c>
      <c r="G1013" s="3" t="str">
        <f>IF(ISBLANK('Monitor Data'!J1013),"",IF('Monitor Data'!J1013&gt;Statistics!G$6,"YES","NO"))</f>
        <v>NO</v>
      </c>
      <c r="H1013" s="3" t="str">
        <f>IF(ISBLANK('Monitor Data'!L1013),"",IF('Monitor Data'!L1013&gt;Statistics!H$6,"YES","NO"))</f>
        <v>NO</v>
      </c>
      <c r="I1013" s="3" t="str">
        <f>IF(ISBLANK('Monitor Data'!M1013),"",IF('Monitor Data'!M1013&gt;Statistics!I$6,"YES","NO"))</f>
        <v>NO</v>
      </c>
      <c r="J1013" s="3" t="str">
        <f>IF(ISBLANK('Monitor Data'!O1013),"",IF('Monitor Data'!O1013&gt;Statistics!J$6,"YES","NO"))</f>
        <v>NO</v>
      </c>
      <c r="K1013" s="3" t="str">
        <f>IF(ISBLANK('Monitor Data'!P1013),"",IF('Monitor Data'!P1013&gt;Statistics!K$6,"YES","NO"))</f>
        <v>NO</v>
      </c>
      <c r="L1013" s="3" t="str">
        <f>IF(ISBLANK('Monitor Data'!Q1013),"",IF('Monitor Data'!Q1013&gt;Statistics!L$6,"YES","NO"))</f>
        <v>NO</v>
      </c>
      <c r="M1013" s="3" t="str">
        <f>IF(ISBLANK('Monitor Data'!R1013),"",IF('Monitor Data'!R1013&gt;Statistics!M$6,"YES","NO"))</f>
        <v>NO</v>
      </c>
      <c r="N1013" s="3" t="str">
        <f>IF(ISBLANK('Monitor Data'!S1013),"",IF('Monitor Data'!S1013&gt;Statistics!N$6,"YES","NO"))</f>
        <v>NO</v>
      </c>
    </row>
    <row r="1014" spans="1:14" x14ac:dyDescent="0.25">
      <c r="A1014" s="8">
        <v>45209</v>
      </c>
      <c r="B1014" s="3" t="str">
        <f>IF(ISBLANK('Monitor Data'!B1014),"",IF('Monitor Data'!B1014&gt;Statistics!B$6,"YES","NO"))</f>
        <v/>
      </c>
      <c r="C1014" s="3" t="str">
        <f>IF(ISBLANK('Monitor Data'!D1014),"",IF('Monitor Data'!D1014&gt;Statistics!C$6,"YES","NO"))</f>
        <v/>
      </c>
      <c r="D1014" s="3" t="str">
        <f>IF(ISBLANK('Monitor Data'!E1014),"",IF('Monitor Data'!E1014&gt;Statistics!D$6,"YES","NO"))</f>
        <v>NO</v>
      </c>
      <c r="E1014" s="3" t="str">
        <f>IF(ISBLANK('Monitor Data'!G1014),"",IF('Monitor Data'!G1014&gt;Statistics!E$6,"YES","NO"))</f>
        <v>NO</v>
      </c>
      <c r="F1014" s="3" t="str">
        <f>IF(ISBLANK('Monitor Data'!H1014),"",IF('Monitor Data'!H1014&gt;Statistics!F$6,"YES","NO"))</f>
        <v/>
      </c>
      <c r="G1014" s="3" t="str">
        <f>IF(ISBLANK('Monitor Data'!J1014),"",IF('Monitor Data'!J1014&gt;Statistics!G$6,"YES","NO"))</f>
        <v/>
      </c>
      <c r="H1014" s="3" t="str">
        <f>IF(ISBLANK('Monitor Data'!L1014),"",IF('Monitor Data'!L1014&gt;Statistics!H$6,"YES","NO"))</f>
        <v/>
      </c>
      <c r="I1014" s="3" t="str">
        <f>IF(ISBLANK('Monitor Data'!M1014),"",IF('Monitor Data'!M1014&gt;Statistics!I$6,"YES","NO"))</f>
        <v>NO</v>
      </c>
      <c r="J1014" s="3" t="str">
        <f>IF(ISBLANK('Monitor Data'!O1014),"",IF('Monitor Data'!O1014&gt;Statistics!J$6,"YES","NO"))</f>
        <v/>
      </c>
      <c r="K1014" s="3" t="str">
        <f>IF(ISBLANK('Monitor Data'!P1014),"",IF('Monitor Data'!P1014&gt;Statistics!K$6,"YES","NO"))</f>
        <v>NO</v>
      </c>
      <c r="L1014" s="3" t="str">
        <f>IF(ISBLANK('Monitor Data'!Q1014),"",IF('Monitor Data'!Q1014&gt;Statistics!L$6,"YES","NO"))</f>
        <v/>
      </c>
      <c r="M1014" s="3" t="str">
        <f>IF(ISBLANK('Monitor Data'!R1014),"",IF('Monitor Data'!R1014&gt;Statistics!M$6,"YES","NO"))</f>
        <v/>
      </c>
      <c r="N1014" s="3" t="str">
        <f>IF(ISBLANK('Monitor Data'!S1014),"",IF('Monitor Data'!S1014&gt;Statistics!N$6,"YES","NO"))</f>
        <v/>
      </c>
    </row>
    <row r="1015" spans="1:14" x14ac:dyDescent="0.25">
      <c r="A1015" s="8">
        <v>45210</v>
      </c>
      <c r="B1015" s="3" t="str">
        <f>IF(ISBLANK('Monitor Data'!B1015),"",IF('Monitor Data'!B1015&gt;Statistics!B$6,"YES","NO"))</f>
        <v/>
      </c>
      <c r="C1015" s="3" t="str">
        <f>IF(ISBLANK('Monitor Data'!D1015),"",IF('Monitor Data'!D1015&gt;Statistics!C$6,"YES","NO"))</f>
        <v/>
      </c>
      <c r="D1015" s="3" t="str">
        <f>IF(ISBLANK('Monitor Data'!E1015),"",IF('Monitor Data'!E1015&gt;Statistics!D$6,"YES","NO"))</f>
        <v>NO</v>
      </c>
      <c r="E1015" s="3" t="str">
        <f>IF(ISBLANK('Monitor Data'!G1015),"",IF('Monitor Data'!G1015&gt;Statistics!E$6,"YES","NO"))</f>
        <v>NO</v>
      </c>
      <c r="F1015" s="3" t="str">
        <f>IF(ISBLANK('Monitor Data'!H1015),"",IF('Monitor Data'!H1015&gt;Statistics!F$6,"YES","NO"))</f>
        <v/>
      </c>
      <c r="G1015" s="3" t="str">
        <f>IF(ISBLANK('Monitor Data'!J1015),"",IF('Monitor Data'!J1015&gt;Statistics!G$6,"YES","NO"))</f>
        <v/>
      </c>
      <c r="H1015" s="3" t="str">
        <f>IF(ISBLANK('Monitor Data'!L1015),"",IF('Monitor Data'!L1015&gt;Statistics!H$6,"YES","NO"))</f>
        <v/>
      </c>
      <c r="I1015" s="3" t="str">
        <f>IF(ISBLANK('Monitor Data'!M1015),"",IF('Monitor Data'!M1015&gt;Statistics!I$6,"YES","NO"))</f>
        <v>NO</v>
      </c>
      <c r="J1015" s="3" t="str">
        <f>IF(ISBLANK('Monitor Data'!O1015),"",IF('Monitor Data'!O1015&gt;Statistics!J$6,"YES","NO"))</f>
        <v/>
      </c>
      <c r="K1015" s="3" t="str">
        <f>IF(ISBLANK('Monitor Data'!P1015),"",IF('Monitor Data'!P1015&gt;Statistics!K$6,"YES","NO"))</f>
        <v>NO</v>
      </c>
      <c r="L1015" s="3" t="str">
        <f>IF(ISBLANK('Monitor Data'!Q1015),"",IF('Monitor Data'!Q1015&gt;Statistics!L$6,"YES","NO"))</f>
        <v/>
      </c>
      <c r="M1015" s="3" t="str">
        <f>IF(ISBLANK('Monitor Data'!R1015),"",IF('Monitor Data'!R1015&gt;Statistics!M$6,"YES","NO"))</f>
        <v/>
      </c>
      <c r="N1015" s="3" t="str">
        <f>IF(ISBLANK('Monitor Data'!S1015),"",IF('Monitor Data'!S1015&gt;Statistics!N$6,"YES","NO"))</f>
        <v/>
      </c>
    </row>
    <row r="1016" spans="1:14" x14ac:dyDescent="0.25">
      <c r="A1016" s="8">
        <v>45211</v>
      </c>
      <c r="B1016" s="3" t="str">
        <f>IF(ISBLANK('Monitor Data'!B1016),"",IF('Monitor Data'!B1016&gt;Statistics!B$6,"YES","NO"))</f>
        <v>NO</v>
      </c>
      <c r="C1016" s="3" t="str">
        <f>IF(ISBLANK('Monitor Data'!D1016),"",IF('Monitor Data'!D1016&gt;Statistics!C$6,"YES","NO"))</f>
        <v>NO</v>
      </c>
      <c r="D1016" s="3" t="str">
        <f>IF(ISBLANK('Monitor Data'!E1016),"",IF('Monitor Data'!E1016&gt;Statistics!D$6,"YES","NO"))</f>
        <v>NO</v>
      </c>
      <c r="E1016" s="3" t="str">
        <f>IF(ISBLANK('Monitor Data'!G1016),"",IF('Monitor Data'!G1016&gt;Statistics!E$6,"YES","NO"))</f>
        <v>NO</v>
      </c>
      <c r="F1016" s="3" t="str">
        <f>IF(ISBLANK('Monitor Data'!H1016),"",IF('Monitor Data'!H1016&gt;Statistics!F$6,"YES","NO"))</f>
        <v>NO</v>
      </c>
      <c r="G1016" s="3" t="str">
        <f>IF(ISBLANK('Monitor Data'!J1016),"",IF('Monitor Data'!J1016&gt;Statistics!G$6,"YES","NO"))</f>
        <v>NO</v>
      </c>
      <c r="H1016" s="3" t="str">
        <f>IF(ISBLANK('Monitor Data'!L1016),"",IF('Monitor Data'!L1016&gt;Statistics!H$6,"YES","NO"))</f>
        <v>NO</v>
      </c>
      <c r="I1016" s="3" t="str">
        <f>IF(ISBLANK('Monitor Data'!M1016),"",IF('Monitor Data'!M1016&gt;Statistics!I$6,"YES","NO"))</f>
        <v>NO</v>
      </c>
      <c r="J1016" s="3" t="str">
        <f>IF(ISBLANK('Monitor Data'!O1016),"",IF('Monitor Data'!O1016&gt;Statistics!J$6,"YES","NO"))</f>
        <v>NO</v>
      </c>
      <c r="K1016" s="3" t="str">
        <f>IF(ISBLANK('Monitor Data'!P1016),"",IF('Monitor Data'!P1016&gt;Statistics!K$6,"YES","NO"))</f>
        <v>NO</v>
      </c>
      <c r="L1016" s="3" t="str">
        <f>IF(ISBLANK('Monitor Data'!Q1016),"",IF('Monitor Data'!Q1016&gt;Statistics!L$6,"YES","NO"))</f>
        <v>NO</v>
      </c>
      <c r="M1016" s="3" t="str">
        <f>IF(ISBLANK('Monitor Data'!R1016),"",IF('Monitor Data'!R1016&gt;Statistics!M$6,"YES","NO"))</f>
        <v>NO</v>
      </c>
      <c r="N1016" s="3" t="str">
        <f>IF(ISBLANK('Monitor Data'!S1016),"",IF('Monitor Data'!S1016&gt;Statistics!N$6,"YES","NO"))</f>
        <v>NO</v>
      </c>
    </row>
    <row r="1017" spans="1:14" x14ac:dyDescent="0.25">
      <c r="A1017" s="8">
        <v>45212</v>
      </c>
      <c r="B1017" s="3" t="str">
        <f>IF(ISBLANK('Monitor Data'!B1017),"",IF('Monitor Data'!B1017&gt;Statistics!B$6,"YES","NO"))</f>
        <v/>
      </c>
      <c r="C1017" s="3" t="str">
        <f>IF(ISBLANK('Monitor Data'!D1017),"",IF('Monitor Data'!D1017&gt;Statistics!C$6,"YES","NO"))</f>
        <v/>
      </c>
      <c r="D1017" s="3" t="str">
        <f>IF(ISBLANK('Monitor Data'!E1017),"",IF('Monitor Data'!E1017&gt;Statistics!D$6,"YES","NO"))</f>
        <v>NO</v>
      </c>
      <c r="E1017" s="3" t="str">
        <f>IF(ISBLANK('Monitor Data'!G1017),"",IF('Monitor Data'!G1017&gt;Statistics!E$6,"YES","NO"))</f>
        <v>NO</v>
      </c>
      <c r="F1017" s="3" t="str">
        <f>IF(ISBLANK('Monitor Data'!H1017),"",IF('Monitor Data'!H1017&gt;Statistics!F$6,"YES","NO"))</f>
        <v/>
      </c>
      <c r="G1017" s="3" t="str">
        <f>IF(ISBLANK('Monitor Data'!J1017),"",IF('Monitor Data'!J1017&gt;Statistics!G$6,"YES","NO"))</f>
        <v/>
      </c>
      <c r="H1017" s="3" t="str">
        <f>IF(ISBLANK('Monitor Data'!L1017),"",IF('Monitor Data'!L1017&gt;Statistics!H$6,"YES","NO"))</f>
        <v/>
      </c>
      <c r="I1017" s="3" t="str">
        <f>IF(ISBLANK('Monitor Data'!M1017),"",IF('Monitor Data'!M1017&gt;Statistics!I$6,"YES","NO"))</f>
        <v>NO</v>
      </c>
      <c r="J1017" s="3" t="str">
        <f>IF(ISBLANK('Monitor Data'!O1017),"",IF('Monitor Data'!O1017&gt;Statistics!J$6,"YES","NO"))</f>
        <v/>
      </c>
      <c r="K1017" s="3" t="str">
        <f>IF(ISBLANK('Monitor Data'!P1017),"",IF('Monitor Data'!P1017&gt;Statistics!K$6,"YES","NO"))</f>
        <v>NO</v>
      </c>
      <c r="L1017" s="3" t="str">
        <f>IF(ISBLANK('Monitor Data'!Q1017),"",IF('Monitor Data'!Q1017&gt;Statistics!L$6,"YES","NO"))</f>
        <v/>
      </c>
      <c r="M1017" s="3" t="str">
        <f>IF(ISBLANK('Monitor Data'!R1017),"",IF('Monitor Data'!R1017&gt;Statistics!M$6,"YES","NO"))</f>
        <v/>
      </c>
      <c r="N1017" s="3" t="str">
        <f>IF(ISBLANK('Monitor Data'!S1017),"",IF('Monitor Data'!S1017&gt;Statistics!N$6,"YES","NO"))</f>
        <v/>
      </c>
    </row>
    <row r="1018" spans="1:14" x14ac:dyDescent="0.25">
      <c r="A1018" s="8">
        <v>45213</v>
      </c>
      <c r="B1018" s="3" t="str">
        <f>IF(ISBLANK('Monitor Data'!B1018),"",IF('Monitor Data'!B1018&gt;Statistics!B$6,"YES","NO"))</f>
        <v/>
      </c>
      <c r="C1018" s="3" t="str">
        <f>IF(ISBLANK('Monitor Data'!D1018),"",IF('Monitor Data'!D1018&gt;Statistics!C$6,"YES","NO"))</f>
        <v/>
      </c>
      <c r="D1018" s="3" t="str">
        <f>IF(ISBLANK('Monitor Data'!E1018),"",IF('Monitor Data'!E1018&gt;Statistics!D$6,"YES","NO"))</f>
        <v>NO</v>
      </c>
      <c r="E1018" s="3" t="str">
        <f>IF(ISBLANK('Monitor Data'!G1018),"",IF('Monitor Data'!G1018&gt;Statistics!E$6,"YES","NO"))</f>
        <v>NO</v>
      </c>
      <c r="F1018" s="3" t="str">
        <f>IF(ISBLANK('Monitor Data'!H1018),"",IF('Monitor Data'!H1018&gt;Statistics!F$6,"YES","NO"))</f>
        <v/>
      </c>
      <c r="G1018" s="3" t="str">
        <f>IF(ISBLANK('Monitor Data'!J1018),"",IF('Monitor Data'!J1018&gt;Statistics!G$6,"YES","NO"))</f>
        <v/>
      </c>
      <c r="H1018" s="3" t="str">
        <f>IF(ISBLANK('Monitor Data'!L1018),"",IF('Monitor Data'!L1018&gt;Statistics!H$6,"YES","NO"))</f>
        <v/>
      </c>
      <c r="I1018" s="3" t="str">
        <f>IF(ISBLANK('Monitor Data'!M1018),"",IF('Monitor Data'!M1018&gt;Statistics!I$6,"YES","NO"))</f>
        <v>NO</v>
      </c>
      <c r="J1018" s="3" t="str">
        <f>IF(ISBLANK('Monitor Data'!O1018),"",IF('Monitor Data'!O1018&gt;Statistics!J$6,"YES","NO"))</f>
        <v/>
      </c>
      <c r="K1018" s="3" t="str">
        <f>IF(ISBLANK('Monitor Data'!P1018),"",IF('Monitor Data'!P1018&gt;Statistics!K$6,"YES","NO"))</f>
        <v>NO</v>
      </c>
      <c r="L1018" s="3" t="str">
        <f>IF(ISBLANK('Monitor Data'!Q1018),"",IF('Monitor Data'!Q1018&gt;Statistics!L$6,"YES","NO"))</f>
        <v/>
      </c>
      <c r="M1018" s="3" t="str">
        <f>IF(ISBLANK('Monitor Data'!R1018),"",IF('Monitor Data'!R1018&gt;Statistics!M$6,"YES","NO"))</f>
        <v/>
      </c>
      <c r="N1018" s="3" t="str">
        <f>IF(ISBLANK('Monitor Data'!S1018),"",IF('Monitor Data'!S1018&gt;Statistics!N$6,"YES","NO"))</f>
        <v/>
      </c>
    </row>
    <row r="1019" spans="1:14" x14ac:dyDescent="0.25">
      <c r="A1019" s="8">
        <v>45214</v>
      </c>
      <c r="B1019" s="3" t="str">
        <f>IF(ISBLANK('Monitor Data'!B1019),"",IF('Monitor Data'!B1019&gt;Statistics!B$6,"YES","NO"))</f>
        <v>NO</v>
      </c>
      <c r="C1019" s="3" t="str">
        <f>IF(ISBLANK('Monitor Data'!D1019),"",IF('Monitor Data'!D1019&gt;Statistics!C$6,"YES","NO"))</f>
        <v>NO</v>
      </c>
      <c r="D1019" s="3" t="str">
        <f>IF(ISBLANK('Monitor Data'!E1019),"",IF('Monitor Data'!E1019&gt;Statistics!D$6,"YES","NO"))</f>
        <v>NO</v>
      </c>
      <c r="E1019" s="3" t="str">
        <f>IF(ISBLANK('Monitor Data'!G1019),"",IF('Monitor Data'!G1019&gt;Statistics!E$6,"YES","NO"))</f>
        <v>NO</v>
      </c>
      <c r="F1019" s="3" t="str">
        <f>IF(ISBLANK('Monitor Data'!H1019),"",IF('Monitor Data'!H1019&gt;Statistics!F$6,"YES","NO"))</f>
        <v>NO</v>
      </c>
      <c r="G1019" s="3" t="str">
        <f>IF(ISBLANK('Monitor Data'!J1019),"",IF('Monitor Data'!J1019&gt;Statistics!G$6,"YES","NO"))</f>
        <v>NO</v>
      </c>
      <c r="H1019" s="3" t="str">
        <f>IF(ISBLANK('Monitor Data'!L1019),"",IF('Monitor Data'!L1019&gt;Statistics!H$6,"YES","NO"))</f>
        <v>NO</v>
      </c>
      <c r="I1019" s="3" t="str">
        <f>IF(ISBLANK('Monitor Data'!M1019),"",IF('Monitor Data'!M1019&gt;Statistics!I$6,"YES","NO"))</f>
        <v>NO</v>
      </c>
      <c r="J1019" s="3" t="str">
        <f>IF(ISBLANK('Monitor Data'!O1019),"",IF('Monitor Data'!O1019&gt;Statistics!J$6,"YES","NO"))</f>
        <v>NO</v>
      </c>
      <c r="K1019" s="3" t="str">
        <f>IF(ISBLANK('Monitor Data'!P1019),"",IF('Monitor Data'!P1019&gt;Statistics!K$6,"YES","NO"))</f>
        <v>NO</v>
      </c>
      <c r="L1019" s="3" t="str">
        <f>IF(ISBLANK('Monitor Data'!Q1019),"",IF('Monitor Data'!Q1019&gt;Statistics!L$6,"YES","NO"))</f>
        <v>NO</v>
      </c>
      <c r="M1019" s="3" t="str">
        <f>IF(ISBLANK('Monitor Data'!R1019),"",IF('Monitor Data'!R1019&gt;Statistics!M$6,"YES","NO"))</f>
        <v>NO</v>
      </c>
      <c r="N1019" s="3" t="str">
        <f>IF(ISBLANK('Monitor Data'!S1019),"",IF('Monitor Data'!S1019&gt;Statistics!N$6,"YES","NO"))</f>
        <v>NO</v>
      </c>
    </row>
    <row r="1020" spans="1:14" x14ac:dyDescent="0.25">
      <c r="A1020" s="8">
        <v>45215</v>
      </c>
      <c r="B1020" s="3" t="str">
        <f>IF(ISBLANK('Monitor Data'!B1020),"",IF('Monitor Data'!B1020&gt;Statistics!B$6,"YES","NO"))</f>
        <v/>
      </c>
      <c r="C1020" s="3" t="str">
        <f>IF(ISBLANK('Monitor Data'!D1020),"",IF('Monitor Data'!D1020&gt;Statistics!C$6,"YES","NO"))</f>
        <v/>
      </c>
      <c r="D1020" s="3" t="str">
        <f>IF(ISBLANK('Monitor Data'!E1020),"",IF('Monitor Data'!E1020&gt;Statistics!D$6,"YES","NO"))</f>
        <v>NO</v>
      </c>
      <c r="E1020" s="3" t="str">
        <f>IF(ISBLANK('Monitor Data'!G1020),"",IF('Monitor Data'!G1020&gt;Statistics!E$6,"YES","NO"))</f>
        <v>NO</v>
      </c>
      <c r="F1020" s="3" t="str">
        <f>IF(ISBLANK('Monitor Data'!H1020),"",IF('Monitor Data'!H1020&gt;Statistics!F$6,"YES","NO"))</f>
        <v/>
      </c>
      <c r="G1020" s="3" t="str">
        <f>IF(ISBLANK('Monitor Data'!J1020),"",IF('Monitor Data'!J1020&gt;Statistics!G$6,"YES","NO"))</f>
        <v/>
      </c>
      <c r="H1020" s="3" t="str">
        <f>IF(ISBLANK('Monitor Data'!L1020),"",IF('Monitor Data'!L1020&gt;Statistics!H$6,"YES","NO"))</f>
        <v/>
      </c>
      <c r="I1020" s="3" t="str">
        <f>IF(ISBLANK('Monitor Data'!M1020),"",IF('Monitor Data'!M1020&gt;Statistics!I$6,"YES","NO"))</f>
        <v>NO</v>
      </c>
      <c r="J1020" s="3" t="str">
        <f>IF(ISBLANK('Monitor Data'!O1020),"",IF('Monitor Data'!O1020&gt;Statistics!J$6,"YES","NO"))</f>
        <v/>
      </c>
      <c r="K1020" s="3" t="str">
        <f>IF(ISBLANK('Monitor Data'!P1020),"",IF('Monitor Data'!P1020&gt;Statistics!K$6,"YES","NO"))</f>
        <v>NO</v>
      </c>
      <c r="L1020" s="3" t="str">
        <f>IF(ISBLANK('Monitor Data'!Q1020),"",IF('Monitor Data'!Q1020&gt;Statistics!L$6,"YES","NO"))</f>
        <v/>
      </c>
      <c r="M1020" s="3" t="str">
        <f>IF(ISBLANK('Monitor Data'!R1020),"",IF('Monitor Data'!R1020&gt;Statistics!M$6,"YES","NO"))</f>
        <v/>
      </c>
      <c r="N1020" s="3" t="str">
        <f>IF(ISBLANK('Monitor Data'!S1020),"",IF('Monitor Data'!S1020&gt;Statistics!N$6,"YES","NO"))</f>
        <v/>
      </c>
    </row>
    <row r="1021" spans="1:14" x14ac:dyDescent="0.25">
      <c r="A1021" s="8">
        <v>45216</v>
      </c>
      <c r="B1021" s="3" t="str">
        <f>IF(ISBLANK('Monitor Data'!B1021),"",IF('Monitor Data'!B1021&gt;Statistics!B$6,"YES","NO"))</f>
        <v/>
      </c>
      <c r="C1021" s="3" t="str">
        <f>IF(ISBLANK('Monitor Data'!D1021),"",IF('Monitor Data'!D1021&gt;Statistics!C$6,"YES","NO"))</f>
        <v/>
      </c>
      <c r="D1021" s="3" t="str">
        <f>IF(ISBLANK('Monitor Data'!E1021),"",IF('Monitor Data'!E1021&gt;Statistics!D$6,"YES","NO"))</f>
        <v>NO</v>
      </c>
      <c r="E1021" s="3" t="str">
        <f>IF(ISBLANK('Monitor Data'!G1021),"",IF('Monitor Data'!G1021&gt;Statistics!E$6,"YES","NO"))</f>
        <v>NO</v>
      </c>
      <c r="F1021" s="3" t="str">
        <f>IF(ISBLANK('Monitor Data'!H1021),"",IF('Monitor Data'!H1021&gt;Statistics!F$6,"YES","NO"))</f>
        <v/>
      </c>
      <c r="G1021" s="3" t="str">
        <f>IF(ISBLANK('Monitor Data'!J1021),"",IF('Monitor Data'!J1021&gt;Statistics!G$6,"YES","NO"))</f>
        <v/>
      </c>
      <c r="H1021" s="3" t="str">
        <f>IF(ISBLANK('Monitor Data'!L1021),"",IF('Monitor Data'!L1021&gt;Statistics!H$6,"YES","NO"))</f>
        <v/>
      </c>
      <c r="I1021" s="3" t="str">
        <f>IF(ISBLANK('Monitor Data'!M1021),"",IF('Monitor Data'!M1021&gt;Statistics!I$6,"YES","NO"))</f>
        <v>NO</v>
      </c>
      <c r="J1021" s="3" t="str">
        <f>IF(ISBLANK('Monitor Data'!O1021),"",IF('Monitor Data'!O1021&gt;Statistics!J$6,"YES","NO"))</f>
        <v/>
      </c>
      <c r="K1021" s="3" t="str">
        <f>IF(ISBLANK('Monitor Data'!P1021),"",IF('Monitor Data'!P1021&gt;Statistics!K$6,"YES","NO"))</f>
        <v>NO</v>
      </c>
      <c r="L1021" s="3" t="str">
        <f>IF(ISBLANK('Monitor Data'!Q1021),"",IF('Monitor Data'!Q1021&gt;Statistics!L$6,"YES","NO"))</f>
        <v/>
      </c>
      <c r="M1021" s="3" t="str">
        <f>IF(ISBLANK('Monitor Data'!R1021),"",IF('Monitor Data'!R1021&gt;Statistics!M$6,"YES","NO"))</f>
        <v/>
      </c>
      <c r="N1021" s="3" t="str">
        <f>IF(ISBLANK('Monitor Data'!S1021),"",IF('Monitor Data'!S1021&gt;Statistics!N$6,"YES","NO"))</f>
        <v/>
      </c>
    </row>
    <row r="1022" spans="1:14" x14ac:dyDescent="0.25">
      <c r="A1022" s="8">
        <v>45217</v>
      </c>
      <c r="B1022" s="3" t="str">
        <f>IF(ISBLANK('Monitor Data'!B1022),"",IF('Monitor Data'!B1022&gt;Statistics!B$6,"YES","NO"))</f>
        <v>NO</v>
      </c>
      <c r="C1022" s="3" t="str">
        <f>IF(ISBLANK('Monitor Data'!D1022),"",IF('Monitor Data'!D1022&gt;Statistics!C$6,"YES","NO"))</f>
        <v>NO</v>
      </c>
      <c r="D1022" s="3" t="str">
        <f>IF(ISBLANK('Monitor Data'!E1022),"",IF('Monitor Data'!E1022&gt;Statistics!D$6,"YES","NO"))</f>
        <v>NO</v>
      </c>
      <c r="E1022" s="3" t="str">
        <f>IF(ISBLANK('Monitor Data'!G1022),"",IF('Monitor Data'!G1022&gt;Statistics!E$6,"YES","NO"))</f>
        <v>NO</v>
      </c>
      <c r="F1022" s="3" t="str">
        <f>IF(ISBLANK('Monitor Data'!H1022),"",IF('Monitor Data'!H1022&gt;Statistics!F$6,"YES","NO"))</f>
        <v>NO</v>
      </c>
      <c r="G1022" s="3" t="str">
        <f>IF(ISBLANK('Monitor Data'!J1022),"",IF('Monitor Data'!J1022&gt;Statistics!G$6,"YES","NO"))</f>
        <v>NO</v>
      </c>
      <c r="H1022" s="3" t="str">
        <f>IF(ISBLANK('Monitor Data'!L1022),"",IF('Monitor Data'!L1022&gt;Statistics!H$6,"YES","NO"))</f>
        <v/>
      </c>
      <c r="I1022" s="3" t="str">
        <f>IF(ISBLANK('Monitor Data'!M1022),"",IF('Monitor Data'!M1022&gt;Statistics!I$6,"YES","NO"))</f>
        <v>NO</v>
      </c>
      <c r="J1022" s="3" t="str">
        <f>IF(ISBLANK('Monitor Data'!O1022),"",IF('Monitor Data'!O1022&gt;Statistics!J$6,"YES","NO"))</f>
        <v>NO</v>
      </c>
      <c r="K1022" s="3" t="str">
        <f>IF(ISBLANK('Monitor Data'!P1022),"",IF('Monitor Data'!P1022&gt;Statistics!K$6,"YES","NO"))</f>
        <v>NO</v>
      </c>
      <c r="L1022" s="3" t="str">
        <f>IF(ISBLANK('Monitor Data'!Q1022),"",IF('Monitor Data'!Q1022&gt;Statistics!L$6,"YES","NO"))</f>
        <v>NO</v>
      </c>
      <c r="M1022" s="3" t="str">
        <f>IF(ISBLANK('Monitor Data'!R1022),"",IF('Monitor Data'!R1022&gt;Statistics!M$6,"YES","NO"))</f>
        <v>NO</v>
      </c>
      <c r="N1022" s="3" t="str">
        <f>IF(ISBLANK('Monitor Data'!S1022),"",IF('Monitor Data'!S1022&gt;Statistics!N$6,"YES","NO"))</f>
        <v>NO</v>
      </c>
    </row>
    <row r="1023" spans="1:14" x14ac:dyDescent="0.25">
      <c r="A1023" s="8">
        <v>45218</v>
      </c>
      <c r="B1023" s="3" t="str">
        <f>IF(ISBLANK('Monitor Data'!B1023),"",IF('Monitor Data'!B1023&gt;Statistics!B$6,"YES","NO"))</f>
        <v/>
      </c>
      <c r="C1023" s="3" t="str">
        <f>IF(ISBLANK('Monitor Data'!D1023),"",IF('Monitor Data'!D1023&gt;Statistics!C$6,"YES","NO"))</f>
        <v/>
      </c>
      <c r="D1023" s="3" t="str">
        <f>IF(ISBLANK('Monitor Data'!E1023),"",IF('Monitor Data'!E1023&gt;Statistics!D$6,"YES","NO"))</f>
        <v>NO</v>
      </c>
      <c r="E1023" s="3" t="str">
        <f>IF(ISBLANK('Monitor Data'!G1023),"",IF('Monitor Data'!G1023&gt;Statistics!E$6,"YES","NO"))</f>
        <v>NO</v>
      </c>
      <c r="F1023" s="3" t="str">
        <f>IF(ISBLANK('Monitor Data'!H1023),"",IF('Monitor Data'!H1023&gt;Statistics!F$6,"YES","NO"))</f>
        <v/>
      </c>
      <c r="G1023" s="3" t="str">
        <f>IF(ISBLANK('Monitor Data'!J1023),"",IF('Monitor Data'!J1023&gt;Statistics!G$6,"YES","NO"))</f>
        <v/>
      </c>
      <c r="H1023" s="3" t="str">
        <f>IF(ISBLANK('Monitor Data'!L1023),"",IF('Monitor Data'!L1023&gt;Statistics!H$6,"YES","NO"))</f>
        <v>NO</v>
      </c>
      <c r="I1023" s="3" t="str">
        <f>IF(ISBLANK('Monitor Data'!M1023),"",IF('Monitor Data'!M1023&gt;Statistics!I$6,"YES","NO"))</f>
        <v>NO</v>
      </c>
      <c r="J1023" s="3" t="str">
        <f>IF(ISBLANK('Monitor Data'!O1023),"",IF('Monitor Data'!O1023&gt;Statistics!J$6,"YES","NO"))</f>
        <v/>
      </c>
      <c r="K1023" s="3" t="str">
        <f>IF(ISBLANK('Monitor Data'!P1023),"",IF('Monitor Data'!P1023&gt;Statistics!K$6,"YES","NO"))</f>
        <v>NO</v>
      </c>
      <c r="L1023" s="3" t="str">
        <f>IF(ISBLANK('Monitor Data'!Q1023),"",IF('Monitor Data'!Q1023&gt;Statistics!L$6,"YES","NO"))</f>
        <v/>
      </c>
      <c r="M1023" s="3" t="str">
        <f>IF(ISBLANK('Monitor Data'!R1023),"",IF('Monitor Data'!R1023&gt;Statistics!M$6,"YES","NO"))</f>
        <v/>
      </c>
      <c r="N1023" s="3" t="str">
        <f>IF(ISBLANK('Monitor Data'!S1023),"",IF('Monitor Data'!S1023&gt;Statistics!N$6,"YES","NO"))</f>
        <v/>
      </c>
    </row>
    <row r="1024" spans="1:14" x14ac:dyDescent="0.25">
      <c r="A1024" s="8">
        <v>45219</v>
      </c>
      <c r="B1024" s="3" t="str">
        <f>IF(ISBLANK('Monitor Data'!B1024),"",IF('Monitor Data'!B1024&gt;Statistics!B$6,"YES","NO"))</f>
        <v/>
      </c>
      <c r="C1024" s="3" t="str">
        <f>IF(ISBLANK('Monitor Data'!D1024),"",IF('Monitor Data'!D1024&gt;Statistics!C$6,"YES","NO"))</f>
        <v/>
      </c>
      <c r="D1024" s="3" t="str">
        <f>IF(ISBLANK('Monitor Data'!E1024),"",IF('Monitor Data'!E1024&gt;Statistics!D$6,"YES","NO"))</f>
        <v>NO</v>
      </c>
      <c r="E1024" s="3" t="str">
        <f>IF(ISBLANK('Monitor Data'!G1024),"",IF('Monitor Data'!G1024&gt;Statistics!E$6,"YES","NO"))</f>
        <v>NO</v>
      </c>
      <c r="F1024" s="3" t="str">
        <f>IF(ISBLANK('Monitor Data'!H1024),"",IF('Monitor Data'!H1024&gt;Statistics!F$6,"YES","NO"))</f>
        <v/>
      </c>
      <c r="G1024" s="3" t="str">
        <f>IF(ISBLANK('Monitor Data'!J1024),"",IF('Monitor Data'!J1024&gt;Statistics!G$6,"YES","NO"))</f>
        <v/>
      </c>
      <c r="H1024" s="3" t="str">
        <f>IF(ISBLANK('Monitor Data'!L1024),"",IF('Monitor Data'!L1024&gt;Statistics!H$6,"YES","NO"))</f>
        <v/>
      </c>
      <c r="I1024" s="3" t="str">
        <f>IF(ISBLANK('Monitor Data'!M1024),"",IF('Monitor Data'!M1024&gt;Statistics!I$6,"YES","NO"))</f>
        <v>NO</v>
      </c>
      <c r="J1024" s="3" t="str">
        <f>IF(ISBLANK('Monitor Data'!O1024),"",IF('Monitor Data'!O1024&gt;Statistics!J$6,"YES","NO"))</f>
        <v/>
      </c>
      <c r="K1024" s="3" t="str">
        <f>IF(ISBLANK('Monitor Data'!P1024),"",IF('Monitor Data'!P1024&gt;Statistics!K$6,"YES","NO"))</f>
        <v>NO</v>
      </c>
      <c r="L1024" s="3" t="str">
        <f>IF(ISBLANK('Monitor Data'!Q1024),"",IF('Monitor Data'!Q1024&gt;Statistics!L$6,"YES","NO"))</f>
        <v/>
      </c>
      <c r="M1024" s="3" t="str">
        <f>IF(ISBLANK('Monitor Data'!R1024),"",IF('Monitor Data'!R1024&gt;Statistics!M$6,"YES","NO"))</f>
        <v/>
      </c>
      <c r="N1024" s="3" t="str">
        <f>IF(ISBLANK('Monitor Data'!S1024),"",IF('Monitor Data'!S1024&gt;Statistics!N$6,"YES","NO"))</f>
        <v/>
      </c>
    </row>
    <row r="1025" spans="1:14" x14ac:dyDescent="0.25">
      <c r="A1025" s="8">
        <v>45220</v>
      </c>
      <c r="B1025" s="3" t="str">
        <f>IF(ISBLANK('Monitor Data'!B1025),"",IF('Monitor Data'!B1025&gt;Statistics!B$6,"YES","NO"))</f>
        <v>NO</v>
      </c>
      <c r="C1025" s="3" t="str">
        <f>IF(ISBLANK('Monitor Data'!D1025),"",IF('Monitor Data'!D1025&gt;Statistics!C$6,"YES","NO"))</f>
        <v>NO</v>
      </c>
      <c r="D1025" s="3" t="str">
        <f>IF(ISBLANK('Monitor Data'!E1025),"",IF('Monitor Data'!E1025&gt;Statistics!D$6,"YES","NO"))</f>
        <v>NO</v>
      </c>
      <c r="E1025" s="3" t="str">
        <f>IF(ISBLANK('Monitor Data'!G1025),"",IF('Monitor Data'!G1025&gt;Statistics!E$6,"YES","NO"))</f>
        <v>NO</v>
      </c>
      <c r="F1025" s="3" t="str">
        <f>IF(ISBLANK('Monitor Data'!H1025),"",IF('Monitor Data'!H1025&gt;Statistics!F$6,"YES","NO"))</f>
        <v>NO</v>
      </c>
      <c r="G1025" s="3" t="str">
        <f>IF(ISBLANK('Monitor Data'!J1025),"",IF('Monitor Data'!J1025&gt;Statistics!G$6,"YES","NO"))</f>
        <v>NO</v>
      </c>
      <c r="H1025" s="3" t="str">
        <f>IF(ISBLANK('Monitor Data'!L1025),"",IF('Monitor Data'!L1025&gt;Statistics!H$6,"YES","NO"))</f>
        <v/>
      </c>
      <c r="I1025" s="3" t="str">
        <f>IF(ISBLANK('Monitor Data'!M1025),"",IF('Monitor Data'!M1025&gt;Statistics!I$6,"YES","NO"))</f>
        <v>NO</v>
      </c>
      <c r="J1025" s="3" t="str">
        <f>IF(ISBLANK('Monitor Data'!O1025),"",IF('Monitor Data'!O1025&gt;Statistics!J$6,"YES","NO"))</f>
        <v>NO</v>
      </c>
      <c r="K1025" s="3" t="str">
        <f>IF(ISBLANK('Monitor Data'!P1025),"",IF('Monitor Data'!P1025&gt;Statistics!K$6,"YES","NO"))</f>
        <v>NO</v>
      </c>
      <c r="L1025" s="3" t="str">
        <f>IF(ISBLANK('Monitor Data'!Q1025),"",IF('Monitor Data'!Q1025&gt;Statistics!L$6,"YES","NO"))</f>
        <v>NO</v>
      </c>
      <c r="M1025" s="3" t="str">
        <f>IF(ISBLANK('Monitor Data'!R1025),"",IF('Monitor Data'!R1025&gt;Statistics!M$6,"YES","NO"))</f>
        <v>NO</v>
      </c>
      <c r="N1025" s="3" t="str">
        <f>IF(ISBLANK('Monitor Data'!S1025),"",IF('Monitor Data'!S1025&gt;Statistics!N$6,"YES","NO"))</f>
        <v>NO</v>
      </c>
    </row>
    <row r="1026" spans="1:14" x14ac:dyDescent="0.25">
      <c r="A1026" s="8">
        <v>45221</v>
      </c>
      <c r="B1026" s="3" t="str">
        <f>IF(ISBLANK('Monitor Data'!B1026),"",IF('Monitor Data'!B1026&gt;Statistics!B$6,"YES","NO"))</f>
        <v/>
      </c>
      <c r="C1026" s="3" t="str">
        <f>IF(ISBLANK('Monitor Data'!D1026),"",IF('Monitor Data'!D1026&gt;Statistics!C$6,"YES","NO"))</f>
        <v/>
      </c>
      <c r="D1026" s="3" t="str">
        <f>IF(ISBLANK('Monitor Data'!E1026),"",IF('Monitor Data'!E1026&gt;Statistics!D$6,"YES","NO"))</f>
        <v>NO</v>
      </c>
      <c r="E1026" s="3" t="str">
        <f>IF(ISBLANK('Monitor Data'!G1026),"",IF('Monitor Data'!G1026&gt;Statistics!E$6,"YES","NO"))</f>
        <v>NO</v>
      </c>
      <c r="F1026" s="3" t="str">
        <f>IF(ISBLANK('Monitor Data'!H1026),"",IF('Monitor Data'!H1026&gt;Statistics!F$6,"YES","NO"))</f>
        <v/>
      </c>
      <c r="G1026" s="3" t="str">
        <f>IF(ISBLANK('Monitor Data'!J1026),"",IF('Monitor Data'!J1026&gt;Statistics!G$6,"YES","NO"))</f>
        <v/>
      </c>
      <c r="H1026" s="3" t="str">
        <f>IF(ISBLANK('Monitor Data'!L1026),"",IF('Monitor Data'!L1026&gt;Statistics!H$6,"YES","NO"))</f>
        <v/>
      </c>
      <c r="I1026" s="3" t="str">
        <f>IF(ISBLANK('Monitor Data'!M1026),"",IF('Monitor Data'!M1026&gt;Statistics!I$6,"YES","NO"))</f>
        <v>NO</v>
      </c>
      <c r="J1026" s="3" t="str">
        <f>IF(ISBLANK('Monitor Data'!O1026),"",IF('Monitor Data'!O1026&gt;Statistics!J$6,"YES","NO"))</f>
        <v/>
      </c>
      <c r="K1026" s="3" t="str">
        <f>IF(ISBLANK('Monitor Data'!P1026),"",IF('Monitor Data'!P1026&gt;Statistics!K$6,"YES","NO"))</f>
        <v>NO</v>
      </c>
      <c r="L1026" s="3" t="str">
        <f>IF(ISBLANK('Monitor Data'!Q1026),"",IF('Monitor Data'!Q1026&gt;Statistics!L$6,"YES","NO"))</f>
        <v/>
      </c>
      <c r="M1026" s="3" t="str">
        <f>IF(ISBLANK('Monitor Data'!R1026),"",IF('Monitor Data'!R1026&gt;Statistics!M$6,"YES","NO"))</f>
        <v/>
      </c>
      <c r="N1026" s="3" t="str">
        <f>IF(ISBLANK('Monitor Data'!S1026),"",IF('Monitor Data'!S1026&gt;Statistics!N$6,"YES","NO"))</f>
        <v/>
      </c>
    </row>
    <row r="1027" spans="1:14" x14ac:dyDescent="0.25">
      <c r="A1027" s="8">
        <v>45222</v>
      </c>
      <c r="B1027" s="3" t="str">
        <f>IF(ISBLANK('Monitor Data'!B1027),"",IF('Monitor Data'!B1027&gt;Statistics!B$6,"YES","NO"))</f>
        <v/>
      </c>
      <c r="C1027" s="3" t="str">
        <f>IF(ISBLANK('Monitor Data'!D1027),"",IF('Monitor Data'!D1027&gt;Statistics!C$6,"YES","NO"))</f>
        <v/>
      </c>
      <c r="D1027" s="3" t="str">
        <f>IF(ISBLANK('Monitor Data'!E1027),"",IF('Monitor Data'!E1027&gt;Statistics!D$6,"YES","NO"))</f>
        <v>NO</v>
      </c>
      <c r="E1027" s="3" t="str">
        <f>IF(ISBLANK('Monitor Data'!G1027),"",IF('Monitor Data'!G1027&gt;Statistics!E$6,"YES","NO"))</f>
        <v>NO</v>
      </c>
      <c r="F1027" s="3" t="str">
        <f>IF(ISBLANK('Monitor Data'!H1027),"",IF('Monitor Data'!H1027&gt;Statistics!F$6,"YES","NO"))</f>
        <v/>
      </c>
      <c r="G1027" s="3" t="str">
        <f>IF(ISBLANK('Monitor Data'!J1027),"",IF('Monitor Data'!J1027&gt;Statistics!G$6,"YES","NO"))</f>
        <v/>
      </c>
      <c r="H1027" s="3" t="str">
        <f>IF(ISBLANK('Monitor Data'!L1027),"",IF('Monitor Data'!L1027&gt;Statistics!H$6,"YES","NO"))</f>
        <v/>
      </c>
      <c r="I1027" s="3" t="str">
        <f>IF(ISBLANK('Monitor Data'!M1027),"",IF('Monitor Data'!M1027&gt;Statistics!I$6,"YES","NO"))</f>
        <v>NO</v>
      </c>
      <c r="J1027" s="3" t="str">
        <f>IF(ISBLANK('Monitor Data'!O1027),"",IF('Monitor Data'!O1027&gt;Statistics!J$6,"YES","NO"))</f>
        <v/>
      </c>
      <c r="K1027" s="3" t="str">
        <f>IF(ISBLANK('Monitor Data'!P1027),"",IF('Monitor Data'!P1027&gt;Statistics!K$6,"YES","NO"))</f>
        <v>NO</v>
      </c>
      <c r="L1027" s="3" t="str">
        <f>IF(ISBLANK('Monitor Data'!Q1027),"",IF('Monitor Data'!Q1027&gt;Statistics!L$6,"YES","NO"))</f>
        <v/>
      </c>
      <c r="M1027" s="3" t="str">
        <f>IF(ISBLANK('Monitor Data'!R1027),"",IF('Monitor Data'!R1027&gt;Statistics!M$6,"YES","NO"))</f>
        <v/>
      </c>
      <c r="N1027" s="3" t="str">
        <f>IF(ISBLANK('Monitor Data'!S1027),"",IF('Monitor Data'!S1027&gt;Statistics!N$6,"YES","NO"))</f>
        <v/>
      </c>
    </row>
    <row r="1028" spans="1:14" x14ac:dyDescent="0.25">
      <c r="A1028" s="8">
        <v>45223</v>
      </c>
      <c r="B1028" s="3" t="str">
        <f>IF(ISBLANK('Monitor Data'!B1028),"",IF('Monitor Data'!B1028&gt;Statistics!B$6,"YES","NO"))</f>
        <v>NO</v>
      </c>
      <c r="C1028" s="3" t="str">
        <f>IF(ISBLANK('Monitor Data'!D1028),"",IF('Monitor Data'!D1028&gt;Statistics!C$6,"YES","NO"))</f>
        <v>NO</v>
      </c>
      <c r="D1028" s="3" t="str">
        <f>IF(ISBLANK('Monitor Data'!E1028),"",IF('Monitor Data'!E1028&gt;Statistics!D$6,"YES","NO"))</f>
        <v>NO</v>
      </c>
      <c r="E1028" s="3" t="str">
        <f>IF(ISBLANK('Monitor Data'!G1028),"",IF('Monitor Data'!G1028&gt;Statistics!E$6,"YES","NO"))</f>
        <v>NO</v>
      </c>
      <c r="F1028" s="3" t="str">
        <f>IF(ISBLANK('Monitor Data'!H1028),"",IF('Monitor Data'!H1028&gt;Statistics!F$6,"YES","NO"))</f>
        <v/>
      </c>
      <c r="G1028" s="3" t="str">
        <f>IF(ISBLANK('Monitor Data'!J1028),"",IF('Monitor Data'!J1028&gt;Statistics!G$6,"YES","NO"))</f>
        <v>NO</v>
      </c>
      <c r="H1028" s="3" t="str">
        <f>IF(ISBLANK('Monitor Data'!L1028),"",IF('Monitor Data'!L1028&gt;Statistics!H$6,"YES","NO"))</f>
        <v>NO</v>
      </c>
      <c r="I1028" s="3" t="str">
        <f>IF(ISBLANK('Monitor Data'!M1028),"",IF('Monitor Data'!M1028&gt;Statistics!I$6,"YES","NO"))</f>
        <v>NO</v>
      </c>
      <c r="J1028" s="3" t="str">
        <f>IF(ISBLANK('Monitor Data'!O1028),"",IF('Monitor Data'!O1028&gt;Statistics!J$6,"YES","NO"))</f>
        <v>NO</v>
      </c>
      <c r="K1028" s="3" t="str">
        <f>IF(ISBLANK('Monitor Data'!P1028),"",IF('Monitor Data'!P1028&gt;Statistics!K$6,"YES","NO"))</f>
        <v>NO</v>
      </c>
      <c r="L1028" s="3" t="str">
        <f>IF(ISBLANK('Monitor Data'!Q1028),"",IF('Monitor Data'!Q1028&gt;Statistics!L$6,"YES","NO"))</f>
        <v>NO</v>
      </c>
      <c r="M1028" s="3" t="str">
        <f>IF(ISBLANK('Monitor Data'!R1028),"",IF('Monitor Data'!R1028&gt;Statistics!M$6,"YES","NO"))</f>
        <v>NO</v>
      </c>
      <c r="N1028" s="3" t="str">
        <f>IF(ISBLANK('Monitor Data'!S1028),"",IF('Monitor Data'!S1028&gt;Statistics!N$6,"YES","NO"))</f>
        <v>NO</v>
      </c>
    </row>
    <row r="1029" spans="1:14" x14ac:dyDescent="0.25">
      <c r="A1029" s="8">
        <v>45224</v>
      </c>
      <c r="B1029" s="3" t="str">
        <f>IF(ISBLANK('Monitor Data'!B1029),"",IF('Monitor Data'!B1029&gt;Statistics!B$6,"YES","NO"))</f>
        <v/>
      </c>
      <c r="C1029" s="3" t="str">
        <f>IF(ISBLANK('Monitor Data'!D1029),"",IF('Monitor Data'!D1029&gt;Statistics!C$6,"YES","NO"))</f>
        <v/>
      </c>
      <c r="D1029" s="3" t="str">
        <f>IF(ISBLANK('Monitor Data'!E1029),"",IF('Monitor Data'!E1029&gt;Statistics!D$6,"YES","NO"))</f>
        <v>NO</v>
      </c>
      <c r="E1029" s="3" t="str">
        <f>IF(ISBLANK('Monitor Data'!G1029),"",IF('Monitor Data'!G1029&gt;Statistics!E$6,"YES","NO"))</f>
        <v>NO</v>
      </c>
      <c r="F1029" s="3" t="str">
        <f>IF(ISBLANK('Monitor Data'!H1029),"",IF('Monitor Data'!H1029&gt;Statistics!F$6,"YES","NO"))</f>
        <v/>
      </c>
      <c r="G1029" s="3" t="str">
        <f>IF(ISBLANK('Monitor Data'!J1029),"",IF('Monitor Data'!J1029&gt;Statistics!G$6,"YES","NO"))</f>
        <v/>
      </c>
      <c r="H1029" s="3" t="str">
        <f>IF(ISBLANK('Monitor Data'!L1029),"",IF('Monitor Data'!L1029&gt;Statistics!H$6,"YES","NO"))</f>
        <v/>
      </c>
      <c r="I1029" s="3" t="str">
        <f>IF(ISBLANK('Monitor Data'!M1029),"",IF('Monitor Data'!M1029&gt;Statistics!I$6,"YES","NO"))</f>
        <v>NO</v>
      </c>
      <c r="J1029" s="3" t="str">
        <f>IF(ISBLANK('Monitor Data'!O1029),"",IF('Monitor Data'!O1029&gt;Statistics!J$6,"YES","NO"))</f>
        <v/>
      </c>
      <c r="K1029" s="3" t="str">
        <f>IF(ISBLANK('Monitor Data'!P1029),"",IF('Monitor Data'!P1029&gt;Statistics!K$6,"YES","NO"))</f>
        <v>NO</v>
      </c>
      <c r="L1029" s="3" t="str">
        <f>IF(ISBLANK('Monitor Data'!Q1029),"",IF('Monitor Data'!Q1029&gt;Statistics!L$6,"YES","NO"))</f>
        <v/>
      </c>
      <c r="M1029" s="3" t="str">
        <f>IF(ISBLANK('Monitor Data'!R1029),"",IF('Monitor Data'!R1029&gt;Statistics!M$6,"YES","NO"))</f>
        <v/>
      </c>
      <c r="N1029" s="3" t="str">
        <f>IF(ISBLANK('Monitor Data'!S1029),"",IF('Monitor Data'!S1029&gt;Statistics!N$6,"YES","NO"))</f>
        <v/>
      </c>
    </row>
    <row r="1030" spans="1:14" x14ac:dyDescent="0.25">
      <c r="A1030" s="8">
        <v>45225</v>
      </c>
      <c r="B1030" s="3" t="str">
        <f>IF(ISBLANK('Monitor Data'!B1030),"",IF('Monitor Data'!B1030&gt;Statistics!B$6,"YES","NO"))</f>
        <v/>
      </c>
      <c r="C1030" s="3" t="str">
        <f>IF(ISBLANK('Monitor Data'!D1030),"",IF('Monitor Data'!D1030&gt;Statistics!C$6,"YES","NO"))</f>
        <v/>
      </c>
      <c r="D1030" s="3" t="str">
        <f>IF(ISBLANK('Monitor Data'!E1030),"",IF('Monitor Data'!E1030&gt;Statistics!D$6,"YES","NO"))</f>
        <v>NO</v>
      </c>
      <c r="E1030" s="3" t="str">
        <f>IF(ISBLANK('Monitor Data'!G1030),"",IF('Monitor Data'!G1030&gt;Statistics!E$6,"YES","NO"))</f>
        <v>NO</v>
      </c>
      <c r="F1030" s="3" t="str">
        <f>IF(ISBLANK('Monitor Data'!H1030),"",IF('Monitor Data'!H1030&gt;Statistics!F$6,"YES","NO"))</f>
        <v/>
      </c>
      <c r="G1030" s="3" t="str">
        <f>IF(ISBLANK('Monitor Data'!J1030),"",IF('Monitor Data'!J1030&gt;Statistics!G$6,"YES","NO"))</f>
        <v/>
      </c>
      <c r="H1030" s="3" t="str">
        <f>IF(ISBLANK('Monitor Data'!L1030),"",IF('Monitor Data'!L1030&gt;Statistics!H$6,"YES","NO"))</f>
        <v/>
      </c>
      <c r="I1030" s="3" t="str">
        <f>IF(ISBLANK('Monitor Data'!M1030),"",IF('Monitor Data'!M1030&gt;Statistics!I$6,"YES","NO"))</f>
        <v>NO</v>
      </c>
      <c r="J1030" s="3" t="str">
        <f>IF(ISBLANK('Monitor Data'!O1030),"",IF('Monitor Data'!O1030&gt;Statistics!J$6,"YES","NO"))</f>
        <v/>
      </c>
      <c r="K1030" s="3" t="str">
        <f>IF(ISBLANK('Monitor Data'!P1030),"",IF('Monitor Data'!P1030&gt;Statistics!K$6,"YES","NO"))</f>
        <v>NO</v>
      </c>
      <c r="L1030" s="3" t="str">
        <f>IF(ISBLANK('Monitor Data'!Q1030),"",IF('Monitor Data'!Q1030&gt;Statistics!L$6,"YES","NO"))</f>
        <v/>
      </c>
      <c r="M1030" s="3" t="str">
        <f>IF(ISBLANK('Monitor Data'!R1030),"",IF('Monitor Data'!R1030&gt;Statistics!M$6,"YES","NO"))</f>
        <v/>
      </c>
      <c r="N1030" s="3" t="str">
        <f>IF(ISBLANK('Monitor Data'!S1030),"",IF('Monitor Data'!S1030&gt;Statistics!N$6,"YES","NO"))</f>
        <v/>
      </c>
    </row>
    <row r="1031" spans="1:14" x14ac:dyDescent="0.25">
      <c r="A1031" s="8">
        <v>45226</v>
      </c>
      <c r="B1031" s="3" t="str">
        <f>IF(ISBLANK('Monitor Data'!B1031),"",IF('Monitor Data'!B1031&gt;Statistics!B$6,"YES","NO"))</f>
        <v>NO</v>
      </c>
      <c r="C1031" s="3" t="str">
        <f>IF(ISBLANK('Monitor Data'!D1031),"",IF('Monitor Data'!D1031&gt;Statistics!C$6,"YES","NO"))</f>
        <v>NO</v>
      </c>
      <c r="D1031" s="3" t="str">
        <f>IF(ISBLANK('Monitor Data'!E1031),"",IF('Monitor Data'!E1031&gt;Statistics!D$6,"YES","NO"))</f>
        <v>NO</v>
      </c>
      <c r="E1031" s="3" t="str">
        <f>IF(ISBLANK('Monitor Data'!G1031),"",IF('Monitor Data'!G1031&gt;Statistics!E$6,"YES","NO"))</f>
        <v>NO</v>
      </c>
      <c r="F1031" s="3" t="str">
        <f>IF(ISBLANK('Monitor Data'!H1031),"",IF('Monitor Data'!H1031&gt;Statistics!F$6,"YES","NO"))</f>
        <v>NO</v>
      </c>
      <c r="G1031" s="3" t="str">
        <f>IF(ISBLANK('Monitor Data'!J1031),"",IF('Monitor Data'!J1031&gt;Statistics!G$6,"YES","NO"))</f>
        <v>NO</v>
      </c>
      <c r="H1031" s="3" t="str">
        <f>IF(ISBLANK('Monitor Data'!L1031),"",IF('Monitor Data'!L1031&gt;Statistics!H$6,"YES","NO"))</f>
        <v>NO</v>
      </c>
      <c r="I1031" s="3" t="str">
        <f>IF(ISBLANK('Monitor Data'!M1031),"",IF('Monitor Data'!M1031&gt;Statistics!I$6,"YES","NO"))</f>
        <v>NO</v>
      </c>
      <c r="J1031" s="3" t="str">
        <f>IF(ISBLANK('Monitor Data'!O1031),"",IF('Monitor Data'!O1031&gt;Statistics!J$6,"YES","NO"))</f>
        <v>NO</v>
      </c>
      <c r="K1031" s="3" t="str">
        <f>IF(ISBLANK('Monitor Data'!P1031),"",IF('Monitor Data'!P1031&gt;Statistics!K$6,"YES","NO"))</f>
        <v>NO</v>
      </c>
      <c r="L1031" s="3" t="str">
        <f>IF(ISBLANK('Monitor Data'!Q1031),"",IF('Monitor Data'!Q1031&gt;Statistics!L$6,"YES","NO"))</f>
        <v/>
      </c>
      <c r="M1031" s="3" t="str">
        <f>IF(ISBLANK('Monitor Data'!R1031),"",IF('Monitor Data'!R1031&gt;Statistics!M$6,"YES","NO"))</f>
        <v>NO</v>
      </c>
      <c r="N1031" s="3" t="str">
        <f>IF(ISBLANK('Monitor Data'!S1031),"",IF('Monitor Data'!S1031&gt;Statistics!N$6,"YES","NO"))</f>
        <v>NO</v>
      </c>
    </row>
    <row r="1032" spans="1:14" x14ac:dyDescent="0.25">
      <c r="A1032" s="8">
        <v>45227</v>
      </c>
      <c r="B1032" s="3" t="str">
        <f>IF(ISBLANK('Monitor Data'!B1032),"",IF('Monitor Data'!B1032&gt;Statistics!B$6,"YES","NO"))</f>
        <v/>
      </c>
      <c r="C1032" s="3" t="str">
        <f>IF(ISBLANK('Monitor Data'!D1032),"",IF('Monitor Data'!D1032&gt;Statistics!C$6,"YES","NO"))</f>
        <v/>
      </c>
      <c r="D1032" s="3" t="str">
        <f>IF(ISBLANK('Monitor Data'!E1032),"",IF('Monitor Data'!E1032&gt;Statistics!D$6,"YES","NO"))</f>
        <v>NO</v>
      </c>
      <c r="E1032" s="3" t="str">
        <f>IF(ISBLANK('Monitor Data'!G1032),"",IF('Monitor Data'!G1032&gt;Statistics!E$6,"YES","NO"))</f>
        <v>NO</v>
      </c>
      <c r="F1032" s="3" t="str">
        <f>IF(ISBLANK('Monitor Data'!H1032),"",IF('Monitor Data'!H1032&gt;Statistics!F$6,"YES","NO"))</f>
        <v/>
      </c>
      <c r="G1032" s="3" t="str">
        <f>IF(ISBLANK('Monitor Data'!J1032),"",IF('Monitor Data'!J1032&gt;Statistics!G$6,"YES","NO"))</f>
        <v/>
      </c>
      <c r="H1032" s="3" t="str">
        <f>IF(ISBLANK('Monitor Data'!L1032),"",IF('Monitor Data'!L1032&gt;Statistics!H$6,"YES","NO"))</f>
        <v/>
      </c>
      <c r="I1032" s="3" t="str">
        <f>IF(ISBLANK('Monitor Data'!M1032),"",IF('Monitor Data'!M1032&gt;Statistics!I$6,"YES","NO"))</f>
        <v>NO</v>
      </c>
      <c r="J1032" s="3" t="str">
        <f>IF(ISBLANK('Monitor Data'!O1032),"",IF('Monitor Data'!O1032&gt;Statistics!J$6,"YES","NO"))</f>
        <v/>
      </c>
      <c r="K1032" s="3" t="str">
        <f>IF(ISBLANK('Monitor Data'!P1032),"",IF('Monitor Data'!P1032&gt;Statistics!K$6,"YES","NO"))</f>
        <v>NO</v>
      </c>
      <c r="L1032" s="3" t="str">
        <f>IF(ISBLANK('Monitor Data'!Q1032),"",IF('Monitor Data'!Q1032&gt;Statistics!L$6,"YES","NO"))</f>
        <v/>
      </c>
      <c r="M1032" s="3" t="str">
        <f>IF(ISBLANK('Monitor Data'!R1032),"",IF('Monitor Data'!R1032&gt;Statistics!M$6,"YES","NO"))</f>
        <v/>
      </c>
      <c r="N1032" s="3" t="str">
        <f>IF(ISBLANK('Monitor Data'!S1032),"",IF('Monitor Data'!S1032&gt;Statistics!N$6,"YES","NO"))</f>
        <v/>
      </c>
    </row>
    <row r="1033" spans="1:14" x14ac:dyDescent="0.25">
      <c r="A1033" s="8">
        <v>45228</v>
      </c>
      <c r="B1033" s="3" t="str">
        <f>IF(ISBLANK('Monitor Data'!B1033),"",IF('Monitor Data'!B1033&gt;Statistics!B$6,"YES","NO"))</f>
        <v/>
      </c>
      <c r="C1033" s="3" t="str">
        <f>IF(ISBLANK('Monitor Data'!D1033),"",IF('Monitor Data'!D1033&gt;Statistics!C$6,"YES","NO"))</f>
        <v/>
      </c>
      <c r="D1033" s="3" t="str">
        <f>IF(ISBLANK('Monitor Data'!E1033),"",IF('Monitor Data'!E1033&gt;Statistics!D$6,"YES","NO"))</f>
        <v>NO</v>
      </c>
      <c r="E1033" s="3" t="str">
        <f>IF(ISBLANK('Monitor Data'!G1033),"",IF('Monitor Data'!G1033&gt;Statistics!E$6,"YES","NO"))</f>
        <v>NO</v>
      </c>
      <c r="F1033" s="3" t="str">
        <f>IF(ISBLANK('Monitor Data'!H1033),"",IF('Monitor Data'!H1033&gt;Statistics!F$6,"YES","NO"))</f>
        <v/>
      </c>
      <c r="G1033" s="3" t="str">
        <f>IF(ISBLANK('Monitor Data'!J1033),"",IF('Monitor Data'!J1033&gt;Statistics!G$6,"YES","NO"))</f>
        <v/>
      </c>
      <c r="H1033" s="3" t="str">
        <f>IF(ISBLANK('Monitor Data'!L1033),"",IF('Monitor Data'!L1033&gt;Statistics!H$6,"YES","NO"))</f>
        <v/>
      </c>
      <c r="I1033" s="3" t="str">
        <f>IF(ISBLANK('Monitor Data'!M1033),"",IF('Monitor Data'!M1033&gt;Statistics!I$6,"YES","NO"))</f>
        <v>NO</v>
      </c>
      <c r="J1033" s="3" t="str">
        <f>IF(ISBLANK('Monitor Data'!O1033),"",IF('Monitor Data'!O1033&gt;Statistics!J$6,"YES","NO"))</f>
        <v/>
      </c>
      <c r="K1033" s="3" t="str">
        <f>IF(ISBLANK('Monitor Data'!P1033),"",IF('Monitor Data'!P1033&gt;Statistics!K$6,"YES","NO"))</f>
        <v>NO</v>
      </c>
      <c r="L1033" s="3" t="str">
        <f>IF(ISBLANK('Monitor Data'!Q1033),"",IF('Monitor Data'!Q1033&gt;Statistics!L$6,"YES","NO"))</f>
        <v/>
      </c>
      <c r="M1033" s="3" t="str">
        <f>IF(ISBLANK('Monitor Data'!R1033),"",IF('Monitor Data'!R1033&gt;Statistics!M$6,"YES","NO"))</f>
        <v/>
      </c>
      <c r="N1033" s="3" t="str">
        <f>IF(ISBLANK('Monitor Data'!S1033),"",IF('Monitor Data'!S1033&gt;Statistics!N$6,"YES","NO"))</f>
        <v/>
      </c>
    </row>
    <row r="1034" spans="1:14" x14ac:dyDescent="0.25">
      <c r="A1034" s="8">
        <v>45229</v>
      </c>
      <c r="B1034" s="3" t="str">
        <f>IF(ISBLANK('Monitor Data'!B1034),"",IF('Monitor Data'!B1034&gt;Statistics!B$6,"YES","NO"))</f>
        <v>NO</v>
      </c>
      <c r="C1034" s="3" t="str">
        <f>IF(ISBLANK('Monitor Data'!D1034),"",IF('Monitor Data'!D1034&gt;Statistics!C$6,"YES","NO"))</f>
        <v>NO</v>
      </c>
      <c r="D1034" s="3" t="str">
        <f>IF(ISBLANK('Monitor Data'!E1034),"",IF('Monitor Data'!E1034&gt;Statistics!D$6,"YES","NO"))</f>
        <v>NO</v>
      </c>
      <c r="E1034" s="3" t="str">
        <f>IF(ISBLANK('Monitor Data'!G1034),"",IF('Monitor Data'!G1034&gt;Statistics!E$6,"YES","NO"))</f>
        <v>NO</v>
      </c>
      <c r="F1034" s="3" t="str">
        <f>IF(ISBLANK('Monitor Data'!H1034),"",IF('Monitor Data'!H1034&gt;Statistics!F$6,"YES","NO"))</f>
        <v>NO</v>
      </c>
      <c r="G1034" s="3" t="str">
        <f>IF(ISBLANK('Monitor Data'!J1034),"",IF('Monitor Data'!J1034&gt;Statistics!G$6,"YES","NO"))</f>
        <v>NO</v>
      </c>
      <c r="H1034" s="3" t="str">
        <f>IF(ISBLANK('Monitor Data'!L1034),"",IF('Monitor Data'!L1034&gt;Statistics!H$6,"YES","NO"))</f>
        <v>NO</v>
      </c>
      <c r="I1034" s="3" t="str">
        <f>IF(ISBLANK('Monitor Data'!M1034),"",IF('Monitor Data'!M1034&gt;Statistics!I$6,"YES","NO"))</f>
        <v>NO</v>
      </c>
      <c r="J1034" s="3" t="str">
        <f>IF(ISBLANK('Monitor Data'!O1034),"",IF('Monitor Data'!O1034&gt;Statistics!J$6,"YES","NO"))</f>
        <v>NO</v>
      </c>
      <c r="K1034" s="3" t="str">
        <f>IF(ISBLANK('Monitor Data'!P1034),"",IF('Monitor Data'!P1034&gt;Statistics!K$6,"YES","NO"))</f>
        <v>NO</v>
      </c>
      <c r="L1034" s="3" t="str">
        <f>IF(ISBLANK('Monitor Data'!Q1034),"",IF('Monitor Data'!Q1034&gt;Statistics!L$6,"YES","NO"))</f>
        <v/>
      </c>
      <c r="M1034" s="3" t="str">
        <f>IF(ISBLANK('Monitor Data'!R1034),"",IF('Monitor Data'!R1034&gt;Statistics!M$6,"YES","NO"))</f>
        <v>NO</v>
      </c>
      <c r="N1034" s="3" t="str">
        <f>IF(ISBLANK('Monitor Data'!S1034),"",IF('Monitor Data'!S1034&gt;Statistics!N$6,"YES","NO"))</f>
        <v>NO</v>
      </c>
    </row>
    <row r="1035" spans="1:14" x14ac:dyDescent="0.25">
      <c r="A1035" s="8">
        <v>45230</v>
      </c>
      <c r="B1035" s="3" t="str">
        <f>IF(ISBLANK('Monitor Data'!B1035),"",IF('Monitor Data'!B1035&gt;Statistics!B$6,"YES","NO"))</f>
        <v/>
      </c>
      <c r="C1035" s="3" t="str">
        <f>IF(ISBLANK('Monitor Data'!D1035),"",IF('Monitor Data'!D1035&gt;Statistics!C$6,"YES","NO"))</f>
        <v/>
      </c>
      <c r="D1035" s="3" t="str">
        <f>IF(ISBLANK('Monitor Data'!E1035),"",IF('Monitor Data'!E1035&gt;Statistics!D$6,"YES","NO"))</f>
        <v>NO</v>
      </c>
      <c r="E1035" s="3" t="str">
        <f>IF(ISBLANK('Monitor Data'!G1035),"",IF('Monitor Data'!G1035&gt;Statistics!E$6,"YES","NO"))</f>
        <v>NO</v>
      </c>
      <c r="F1035" s="3" t="str">
        <f>IF(ISBLANK('Monitor Data'!H1035),"",IF('Monitor Data'!H1035&gt;Statistics!F$6,"YES","NO"))</f>
        <v/>
      </c>
      <c r="G1035" s="3" t="str">
        <f>IF(ISBLANK('Monitor Data'!J1035),"",IF('Monitor Data'!J1035&gt;Statistics!G$6,"YES","NO"))</f>
        <v/>
      </c>
      <c r="H1035" s="3" t="str">
        <f>IF(ISBLANK('Monitor Data'!L1035),"",IF('Monitor Data'!L1035&gt;Statistics!H$6,"YES","NO"))</f>
        <v/>
      </c>
      <c r="I1035" s="3" t="str">
        <f>IF(ISBLANK('Monitor Data'!M1035),"",IF('Monitor Data'!M1035&gt;Statistics!I$6,"YES","NO"))</f>
        <v>NO</v>
      </c>
      <c r="J1035" s="3" t="str">
        <f>IF(ISBLANK('Monitor Data'!O1035),"",IF('Monitor Data'!O1035&gt;Statistics!J$6,"YES","NO"))</f>
        <v/>
      </c>
      <c r="K1035" s="3" t="str">
        <f>IF(ISBLANK('Monitor Data'!P1035),"",IF('Monitor Data'!P1035&gt;Statistics!K$6,"YES","NO"))</f>
        <v>NO</v>
      </c>
      <c r="L1035" s="3" t="str">
        <f>IF(ISBLANK('Monitor Data'!Q1035),"",IF('Monitor Data'!Q1035&gt;Statistics!L$6,"YES","NO"))</f>
        <v/>
      </c>
      <c r="M1035" s="3" t="str">
        <f>IF(ISBLANK('Monitor Data'!R1035),"",IF('Monitor Data'!R1035&gt;Statistics!M$6,"YES","NO"))</f>
        <v/>
      </c>
      <c r="N1035" s="3" t="str">
        <f>IF(ISBLANK('Monitor Data'!S1035),"",IF('Monitor Data'!S1035&gt;Statistics!N$6,"YES","NO"))</f>
        <v/>
      </c>
    </row>
    <row r="1036" spans="1:14" x14ac:dyDescent="0.25">
      <c r="A1036" s="8">
        <v>45231</v>
      </c>
      <c r="B1036" s="3" t="str">
        <f>IF(ISBLANK('Monitor Data'!B1036),"",IF('Monitor Data'!B1036&gt;Statistics!B$6,"YES","NO"))</f>
        <v/>
      </c>
      <c r="C1036" s="3" t="str">
        <f>IF(ISBLANK('Monitor Data'!D1036),"",IF('Monitor Data'!D1036&gt;Statistics!C$6,"YES","NO"))</f>
        <v/>
      </c>
      <c r="D1036" s="3" t="str">
        <f>IF(ISBLANK('Monitor Data'!E1036),"",IF('Monitor Data'!E1036&gt;Statistics!D$6,"YES","NO"))</f>
        <v>NO</v>
      </c>
      <c r="E1036" s="3" t="str">
        <f>IF(ISBLANK('Monitor Data'!G1036),"",IF('Monitor Data'!G1036&gt;Statistics!E$6,"YES","NO"))</f>
        <v>NO</v>
      </c>
      <c r="F1036" s="3" t="str">
        <f>IF(ISBLANK('Monitor Data'!H1036),"",IF('Monitor Data'!H1036&gt;Statistics!F$6,"YES","NO"))</f>
        <v/>
      </c>
      <c r="G1036" s="3" t="str">
        <f>IF(ISBLANK('Monitor Data'!J1036),"",IF('Monitor Data'!J1036&gt;Statistics!G$6,"YES","NO"))</f>
        <v/>
      </c>
      <c r="H1036" s="3" t="str">
        <f>IF(ISBLANK('Monitor Data'!L1036),"",IF('Monitor Data'!L1036&gt;Statistics!H$6,"YES","NO"))</f>
        <v/>
      </c>
      <c r="I1036" s="3" t="str">
        <f>IF(ISBLANK('Monitor Data'!M1036),"",IF('Monitor Data'!M1036&gt;Statistics!I$6,"YES","NO"))</f>
        <v>NO</v>
      </c>
      <c r="J1036" s="3" t="str">
        <f>IF(ISBLANK('Monitor Data'!O1036),"",IF('Monitor Data'!O1036&gt;Statistics!J$6,"YES","NO"))</f>
        <v/>
      </c>
      <c r="K1036" s="3" t="str">
        <f>IF(ISBLANK('Monitor Data'!P1036),"",IF('Monitor Data'!P1036&gt;Statistics!K$6,"YES","NO"))</f>
        <v>NO</v>
      </c>
      <c r="L1036" s="3" t="str">
        <f>IF(ISBLANK('Monitor Data'!Q1036),"",IF('Monitor Data'!Q1036&gt;Statistics!L$6,"YES","NO"))</f>
        <v/>
      </c>
      <c r="M1036" s="3" t="str">
        <f>IF(ISBLANK('Monitor Data'!R1036),"",IF('Monitor Data'!R1036&gt;Statistics!M$6,"YES","NO"))</f>
        <v/>
      </c>
      <c r="N1036" s="3" t="str">
        <f>IF(ISBLANK('Monitor Data'!S1036),"",IF('Monitor Data'!S1036&gt;Statistics!N$6,"YES","NO"))</f>
        <v/>
      </c>
    </row>
    <row r="1037" spans="1:14" x14ac:dyDescent="0.25">
      <c r="A1037" s="8">
        <v>45232</v>
      </c>
      <c r="B1037" s="3" t="str">
        <f>IF(ISBLANK('Monitor Data'!B1037),"",IF('Monitor Data'!B1037&gt;Statistics!B$6,"YES","NO"))</f>
        <v>NO</v>
      </c>
      <c r="C1037" s="3" t="str">
        <f>IF(ISBLANK('Monitor Data'!D1037),"",IF('Monitor Data'!D1037&gt;Statistics!C$6,"YES","NO"))</f>
        <v>NO</v>
      </c>
      <c r="D1037" s="3" t="str">
        <f>IF(ISBLANK('Monitor Data'!E1037),"",IF('Monitor Data'!E1037&gt;Statistics!D$6,"YES","NO"))</f>
        <v>NO</v>
      </c>
      <c r="E1037" s="3" t="str">
        <f>IF(ISBLANK('Monitor Data'!G1037),"",IF('Monitor Data'!G1037&gt;Statistics!E$6,"YES","NO"))</f>
        <v>NO</v>
      </c>
      <c r="F1037" s="3" t="str">
        <f>IF(ISBLANK('Monitor Data'!H1037),"",IF('Monitor Data'!H1037&gt;Statistics!F$6,"YES","NO"))</f>
        <v>NO</v>
      </c>
      <c r="G1037" s="3" t="str">
        <f>IF(ISBLANK('Monitor Data'!J1037),"",IF('Monitor Data'!J1037&gt;Statistics!G$6,"YES","NO"))</f>
        <v>NO</v>
      </c>
      <c r="H1037" s="3" t="str">
        <f>IF(ISBLANK('Monitor Data'!L1037),"",IF('Monitor Data'!L1037&gt;Statistics!H$6,"YES","NO"))</f>
        <v>NO</v>
      </c>
      <c r="I1037" s="3" t="str">
        <f>IF(ISBLANK('Monitor Data'!M1037),"",IF('Monitor Data'!M1037&gt;Statistics!I$6,"YES","NO"))</f>
        <v>NO</v>
      </c>
      <c r="J1037" s="3" t="str">
        <f>IF(ISBLANK('Monitor Data'!O1037),"",IF('Monitor Data'!O1037&gt;Statistics!J$6,"YES","NO"))</f>
        <v>NO</v>
      </c>
      <c r="K1037" s="3" t="str">
        <f>IF(ISBLANK('Monitor Data'!P1037),"",IF('Monitor Data'!P1037&gt;Statistics!K$6,"YES","NO"))</f>
        <v>NO</v>
      </c>
      <c r="L1037" s="3" t="str">
        <f>IF(ISBLANK('Monitor Data'!Q1037),"",IF('Monitor Data'!Q1037&gt;Statistics!L$6,"YES","NO"))</f>
        <v>NO</v>
      </c>
      <c r="M1037" s="3" t="str">
        <f>IF(ISBLANK('Monitor Data'!R1037),"",IF('Monitor Data'!R1037&gt;Statistics!M$6,"YES","NO"))</f>
        <v>NO</v>
      </c>
      <c r="N1037" s="3" t="str">
        <f>IF(ISBLANK('Monitor Data'!S1037),"",IF('Monitor Data'!S1037&gt;Statistics!N$6,"YES","NO"))</f>
        <v>NO</v>
      </c>
    </row>
    <row r="1038" spans="1:14" x14ac:dyDescent="0.25">
      <c r="A1038" s="8">
        <v>45233</v>
      </c>
      <c r="B1038" s="3" t="str">
        <f>IF(ISBLANK('Monitor Data'!B1038),"",IF('Monitor Data'!B1038&gt;Statistics!B$6,"YES","NO"))</f>
        <v/>
      </c>
      <c r="C1038" s="3" t="str">
        <f>IF(ISBLANK('Monitor Data'!D1038),"",IF('Monitor Data'!D1038&gt;Statistics!C$6,"YES","NO"))</f>
        <v/>
      </c>
      <c r="D1038" s="3" t="str">
        <f>IF(ISBLANK('Monitor Data'!E1038),"",IF('Monitor Data'!E1038&gt;Statistics!D$6,"YES","NO"))</f>
        <v>NO</v>
      </c>
      <c r="E1038" s="3" t="str">
        <f>IF(ISBLANK('Monitor Data'!G1038),"",IF('Monitor Data'!G1038&gt;Statistics!E$6,"YES","NO"))</f>
        <v>NO</v>
      </c>
      <c r="F1038" s="3" t="str">
        <f>IF(ISBLANK('Monitor Data'!H1038),"",IF('Monitor Data'!H1038&gt;Statistics!F$6,"YES","NO"))</f>
        <v/>
      </c>
      <c r="G1038" s="3" t="str">
        <f>IF(ISBLANK('Monitor Data'!J1038),"",IF('Monitor Data'!J1038&gt;Statistics!G$6,"YES","NO"))</f>
        <v/>
      </c>
      <c r="H1038" s="3" t="str">
        <f>IF(ISBLANK('Monitor Data'!L1038),"",IF('Monitor Data'!L1038&gt;Statistics!H$6,"YES","NO"))</f>
        <v/>
      </c>
      <c r="I1038" s="3" t="str">
        <f>IF(ISBLANK('Monitor Data'!M1038),"",IF('Monitor Data'!M1038&gt;Statistics!I$6,"YES","NO"))</f>
        <v>NO</v>
      </c>
      <c r="J1038" s="3" t="str">
        <f>IF(ISBLANK('Monitor Data'!O1038),"",IF('Monitor Data'!O1038&gt;Statistics!J$6,"YES","NO"))</f>
        <v/>
      </c>
      <c r="K1038" s="3" t="str">
        <f>IF(ISBLANK('Monitor Data'!P1038),"",IF('Monitor Data'!P1038&gt;Statistics!K$6,"YES","NO"))</f>
        <v>NO</v>
      </c>
      <c r="L1038" s="3" t="str">
        <f>IF(ISBLANK('Monitor Data'!Q1038),"",IF('Monitor Data'!Q1038&gt;Statistics!L$6,"YES","NO"))</f>
        <v/>
      </c>
      <c r="M1038" s="3" t="str">
        <f>IF(ISBLANK('Monitor Data'!R1038),"",IF('Monitor Data'!R1038&gt;Statistics!M$6,"YES","NO"))</f>
        <v/>
      </c>
      <c r="N1038" s="3" t="str">
        <f>IF(ISBLANK('Monitor Data'!S1038),"",IF('Monitor Data'!S1038&gt;Statistics!N$6,"YES","NO"))</f>
        <v/>
      </c>
    </row>
    <row r="1039" spans="1:14" x14ac:dyDescent="0.25">
      <c r="A1039" s="8">
        <v>45234</v>
      </c>
      <c r="B1039" s="3" t="str">
        <f>IF(ISBLANK('Monitor Data'!B1039),"",IF('Monitor Data'!B1039&gt;Statistics!B$6,"YES","NO"))</f>
        <v/>
      </c>
      <c r="C1039" s="3" t="str">
        <f>IF(ISBLANK('Monitor Data'!D1039),"",IF('Monitor Data'!D1039&gt;Statistics!C$6,"YES","NO"))</f>
        <v/>
      </c>
      <c r="D1039" s="3" t="str">
        <f>IF(ISBLANK('Monitor Data'!E1039),"",IF('Monitor Data'!E1039&gt;Statistics!D$6,"YES","NO"))</f>
        <v>YES</v>
      </c>
      <c r="E1039" s="3" t="str">
        <f>IF(ISBLANK('Monitor Data'!G1039),"",IF('Monitor Data'!G1039&gt;Statistics!E$6,"YES","NO"))</f>
        <v>YES</v>
      </c>
      <c r="F1039" s="3" t="str">
        <f>IF(ISBLANK('Monitor Data'!H1039),"",IF('Monitor Data'!H1039&gt;Statistics!F$6,"YES","NO"))</f>
        <v/>
      </c>
      <c r="G1039" s="3" t="str">
        <f>IF(ISBLANK('Monitor Data'!J1039),"",IF('Monitor Data'!J1039&gt;Statistics!G$6,"YES","NO"))</f>
        <v/>
      </c>
      <c r="H1039" s="3" t="str">
        <f>IF(ISBLANK('Monitor Data'!L1039),"",IF('Monitor Data'!L1039&gt;Statistics!H$6,"YES","NO"))</f>
        <v/>
      </c>
      <c r="I1039" s="3" t="str">
        <f>IF(ISBLANK('Monitor Data'!M1039),"",IF('Monitor Data'!M1039&gt;Statistics!I$6,"YES","NO"))</f>
        <v>YES</v>
      </c>
      <c r="J1039" s="3" t="str">
        <f>IF(ISBLANK('Monitor Data'!O1039),"",IF('Monitor Data'!O1039&gt;Statistics!J$6,"YES","NO"))</f>
        <v/>
      </c>
      <c r="K1039" s="3" t="str">
        <f>IF(ISBLANK('Monitor Data'!P1039),"",IF('Monitor Data'!P1039&gt;Statistics!K$6,"YES","NO"))</f>
        <v>YES</v>
      </c>
      <c r="L1039" s="3" t="str">
        <f>IF(ISBLANK('Monitor Data'!Q1039),"",IF('Monitor Data'!Q1039&gt;Statistics!L$6,"YES","NO"))</f>
        <v/>
      </c>
      <c r="M1039" s="3" t="str">
        <f>IF(ISBLANK('Monitor Data'!R1039),"",IF('Monitor Data'!R1039&gt;Statistics!M$6,"YES","NO"))</f>
        <v/>
      </c>
      <c r="N1039" s="3" t="str">
        <f>IF(ISBLANK('Monitor Data'!S1039),"",IF('Monitor Data'!S1039&gt;Statistics!N$6,"YES","NO"))</f>
        <v/>
      </c>
    </row>
    <row r="1040" spans="1:14" x14ac:dyDescent="0.25">
      <c r="A1040" s="8">
        <v>45235</v>
      </c>
      <c r="B1040" s="3" t="str">
        <f>IF(ISBLANK('Monitor Data'!B1040),"",IF('Monitor Data'!B1040&gt;Statistics!B$6,"YES","NO"))</f>
        <v>NO</v>
      </c>
      <c r="C1040" s="3" t="str">
        <f>IF(ISBLANK('Monitor Data'!D1040),"",IF('Monitor Data'!D1040&gt;Statistics!C$6,"YES","NO"))</f>
        <v>NO</v>
      </c>
      <c r="D1040" s="3" t="str">
        <f>IF(ISBLANK('Monitor Data'!E1040),"",IF('Monitor Data'!E1040&gt;Statistics!D$6,"YES","NO"))</f>
        <v>NO</v>
      </c>
      <c r="E1040" s="3" t="str">
        <f>IF(ISBLANK('Monitor Data'!G1040),"",IF('Monitor Data'!G1040&gt;Statistics!E$6,"YES","NO"))</f>
        <v>NO</v>
      </c>
      <c r="F1040" s="3" t="str">
        <f>IF(ISBLANK('Monitor Data'!H1040),"",IF('Monitor Data'!H1040&gt;Statistics!F$6,"YES","NO"))</f>
        <v>NO</v>
      </c>
      <c r="G1040" s="3" t="str">
        <f>IF(ISBLANK('Monitor Data'!J1040),"",IF('Monitor Data'!J1040&gt;Statistics!G$6,"YES","NO"))</f>
        <v>NO</v>
      </c>
      <c r="H1040" s="3" t="str">
        <f>IF(ISBLANK('Monitor Data'!L1040),"",IF('Monitor Data'!L1040&gt;Statistics!H$6,"YES","NO"))</f>
        <v>NO</v>
      </c>
      <c r="I1040" s="3" t="str">
        <f>IF(ISBLANK('Monitor Data'!M1040),"",IF('Monitor Data'!M1040&gt;Statistics!I$6,"YES","NO"))</f>
        <v>NO</v>
      </c>
      <c r="J1040" s="3" t="str">
        <f>IF(ISBLANK('Monitor Data'!O1040),"",IF('Monitor Data'!O1040&gt;Statistics!J$6,"YES","NO"))</f>
        <v>NO</v>
      </c>
      <c r="K1040" s="3" t="str">
        <f>IF(ISBLANK('Monitor Data'!P1040),"",IF('Monitor Data'!P1040&gt;Statistics!K$6,"YES","NO"))</f>
        <v>NO</v>
      </c>
      <c r="L1040" s="3" t="str">
        <f>IF(ISBLANK('Monitor Data'!Q1040),"",IF('Monitor Data'!Q1040&gt;Statistics!L$6,"YES","NO"))</f>
        <v>NO</v>
      </c>
      <c r="M1040" s="3" t="str">
        <f>IF(ISBLANK('Monitor Data'!R1040),"",IF('Monitor Data'!R1040&gt;Statistics!M$6,"YES","NO"))</f>
        <v>NO</v>
      </c>
      <c r="N1040" s="3" t="str">
        <f>IF(ISBLANK('Monitor Data'!S1040),"",IF('Monitor Data'!S1040&gt;Statistics!N$6,"YES","NO"))</f>
        <v>NO</v>
      </c>
    </row>
    <row r="1041" spans="1:14" x14ac:dyDescent="0.25">
      <c r="A1041" s="8">
        <v>45236</v>
      </c>
      <c r="B1041" s="3" t="str">
        <f>IF(ISBLANK('Monitor Data'!B1041),"",IF('Monitor Data'!B1041&gt;Statistics!B$6,"YES","NO"))</f>
        <v/>
      </c>
      <c r="C1041" s="3" t="str">
        <f>IF(ISBLANK('Monitor Data'!D1041),"",IF('Monitor Data'!D1041&gt;Statistics!C$6,"YES","NO"))</f>
        <v/>
      </c>
      <c r="D1041" s="3" t="str">
        <f>IF(ISBLANK('Monitor Data'!E1041),"",IF('Monitor Data'!E1041&gt;Statistics!D$6,"YES","NO"))</f>
        <v>NO</v>
      </c>
      <c r="E1041" s="3" t="str">
        <f>IF(ISBLANK('Monitor Data'!G1041),"",IF('Monitor Data'!G1041&gt;Statistics!E$6,"YES","NO"))</f>
        <v>NO</v>
      </c>
      <c r="F1041" s="3" t="str">
        <f>IF(ISBLANK('Monitor Data'!H1041),"",IF('Monitor Data'!H1041&gt;Statistics!F$6,"YES","NO"))</f>
        <v/>
      </c>
      <c r="G1041" s="3" t="str">
        <f>IF(ISBLANK('Monitor Data'!J1041),"",IF('Monitor Data'!J1041&gt;Statistics!G$6,"YES","NO"))</f>
        <v/>
      </c>
      <c r="H1041" s="3" t="str">
        <f>IF(ISBLANK('Monitor Data'!L1041),"",IF('Monitor Data'!L1041&gt;Statistics!H$6,"YES","NO"))</f>
        <v/>
      </c>
      <c r="I1041" s="3" t="str">
        <f>IF(ISBLANK('Monitor Data'!M1041),"",IF('Monitor Data'!M1041&gt;Statistics!I$6,"YES","NO"))</f>
        <v>NO</v>
      </c>
      <c r="J1041" s="3" t="str">
        <f>IF(ISBLANK('Monitor Data'!O1041),"",IF('Monitor Data'!O1041&gt;Statistics!J$6,"YES","NO"))</f>
        <v/>
      </c>
      <c r="K1041" s="3" t="str">
        <f>IF(ISBLANK('Monitor Data'!P1041),"",IF('Monitor Data'!P1041&gt;Statistics!K$6,"YES","NO"))</f>
        <v>NO</v>
      </c>
      <c r="L1041" s="3" t="str">
        <f>IF(ISBLANK('Monitor Data'!Q1041),"",IF('Monitor Data'!Q1041&gt;Statistics!L$6,"YES","NO"))</f>
        <v/>
      </c>
      <c r="M1041" s="3" t="str">
        <f>IF(ISBLANK('Monitor Data'!R1041),"",IF('Monitor Data'!R1041&gt;Statistics!M$6,"YES","NO"))</f>
        <v/>
      </c>
      <c r="N1041" s="3" t="str">
        <f>IF(ISBLANK('Monitor Data'!S1041),"",IF('Monitor Data'!S1041&gt;Statistics!N$6,"YES","NO"))</f>
        <v/>
      </c>
    </row>
    <row r="1042" spans="1:14" x14ac:dyDescent="0.25">
      <c r="A1042" s="8">
        <v>45237</v>
      </c>
      <c r="B1042" s="3" t="str">
        <f>IF(ISBLANK('Monitor Data'!B1042),"",IF('Monitor Data'!B1042&gt;Statistics!B$6,"YES","NO"))</f>
        <v/>
      </c>
      <c r="C1042" s="3" t="str">
        <f>IF(ISBLANK('Monitor Data'!D1042),"",IF('Monitor Data'!D1042&gt;Statistics!C$6,"YES","NO"))</f>
        <v/>
      </c>
      <c r="D1042" s="3" t="str">
        <f>IF(ISBLANK('Monitor Data'!E1042),"",IF('Monitor Data'!E1042&gt;Statistics!D$6,"YES","NO"))</f>
        <v>NO</v>
      </c>
      <c r="E1042" s="3" t="str">
        <f>IF(ISBLANK('Monitor Data'!G1042),"",IF('Monitor Data'!G1042&gt;Statistics!E$6,"YES","NO"))</f>
        <v>NO</v>
      </c>
      <c r="F1042" s="3" t="str">
        <f>IF(ISBLANK('Monitor Data'!H1042),"",IF('Monitor Data'!H1042&gt;Statistics!F$6,"YES","NO"))</f>
        <v/>
      </c>
      <c r="G1042" s="3" t="str">
        <f>IF(ISBLANK('Monitor Data'!J1042),"",IF('Monitor Data'!J1042&gt;Statistics!G$6,"YES","NO"))</f>
        <v/>
      </c>
      <c r="H1042" s="3" t="str">
        <f>IF(ISBLANK('Monitor Data'!L1042),"",IF('Monitor Data'!L1042&gt;Statistics!H$6,"YES","NO"))</f>
        <v/>
      </c>
      <c r="I1042" s="3" t="str">
        <f>IF(ISBLANK('Monitor Data'!M1042),"",IF('Monitor Data'!M1042&gt;Statistics!I$6,"YES","NO"))</f>
        <v>NO</v>
      </c>
      <c r="J1042" s="3" t="str">
        <f>IF(ISBLANK('Monitor Data'!O1042),"",IF('Monitor Data'!O1042&gt;Statistics!J$6,"YES","NO"))</f>
        <v/>
      </c>
      <c r="K1042" s="3" t="str">
        <f>IF(ISBLANK('Monitor Data'!P1042),"",IF('Monitor Data'!P1042&gt;Statistics!K$6,"YES","NO"))</f>
        <v>NO</v>
      </c>
      <c r="L1042" s="3" t="str">
        <f>IF(ISBLANK('Monitor Data'!Q1042),"",IF('Monitor Data'!Q1042&gt;Statistics!L$6,"YES","NO"))</f>
        <v/>
      </c>
      <c r="M1042" s="3" t="str">
        <f>IF(ISBLANK('Monitor Data'!R1042),"",IF('Monitor Data'!R1042&gt;Statistics!M$6,"YES","NO"))</f>
        <v/>
      </c>
      <c r="N1042" s="3" t="str">
        <f>IF(ISBLANK('Monitor Data'!S1042),"",IF('Monitor Data'!S1042&gt;Statistics!N$6,"YES","NO"))</f>
        <v/>
      </c>
    </row>
    <row r="1043" spans="1:14" x14ac:dyDescent="0.25">
      <c r="A1043" s="8">
        <v>45238</v>
      </c>
      <c r="B1043" s="3" t="str">
        <f>IF(ISBLANK('Monitor Data'!B1043),"",IF('Monitor Data'!B1043&gt;Statistics!B$6,"YES","NO"))</f>
        <v>NO</v>
      </c>
      <c r="C1043" s="3" t="str">
        <f>IF(ISBLANK('Monitor Data'!D1043),"",IF('Monitor Data'!D1043&gt;Statistics!C$6,"YES","NO"))</f>
        <v>NO</v>
      </c>
      <c r="D1043" s="3" t="str">
        <f>IF(ISBLANK('Monitor Data'!E1043),"",IF('Monitor Data'!E1043&gt;Statistics!D$6,"YES","NO"))</f>
        <v>NO</v>
      </c>
      <c r="E1043" s="3" t="str">
        <f>IF(ISBLANK('Monitor Data'!G1043),"",IF('Monitor Data'!G1043&gt;Statistics!E$6,"YES","NO"))</f>
        <v>NO</v>
      </c>
      <c r="F1043" s="3" t="str">
        <f>IF(ISBLANK('Monitor Data'!H1043),"",IF('Monitor Data'!H1043&gt;Statistics!F$6,"YES","NO"))</f>
        <v>NO</v>
      </c>
      <c r="G1043" s="3" t="str">
        <f>IF(ISBLANK('Monitor Data'!J1043),"",IF('Monitor Data'!J1043&gt;Statistics!G$6,"YES","NO"))</f>
        <v>NO</v>
      </c>
      <c r="H1043" s="3" t="str">
        <f>IF(ISBLANK('Monitor Data'!L1043),"",IF('Monitor Data'!L1043&gt;Statistics!H$6,"YES","NO"))</f>
        <v>NO</v>
      </c>
      <c r="I1043" s="3" t="str">
        <f>IF(ISBLANK('Monitor Data'!M1043),"",IF('Monitor Data'!M1043&gt;Statistics!I$6,"YES","NO"))</f>
        <v>NO</v>
      </c>
      <c r="J1043" s="3" t="str">
        <f>IF(ISBLANK('Monitor Data'!O1043),"",IF('Monitor Data'!O1043&gt;Statistics!J$6,"YES","NO"))</f>
        <v>NO</v>
      </c>
      <c r="K1043" s="3" t="str">
        <f>IF(ISBLANK('Monitor Data'!P1043),"",IF('Monitor Data'!P1043&gt;Statistics!K$6,"YES","NO"))</f>
        <v>NO</v>
      </c>
      <c r="L1043" s="3" t="str">
        <f>IF(ISBLANK('Monitor Data'!Q1043),"",IF('Monitor Data'!Q1043&gt;Statistics!L$6,"YES","NO"))</f>
        <v>NO</v>
      </c>
      <c r="M1043" s="3" t="str">
        <f>IF(ISBLANK('Monitor Data'!R1043),"",IF('Monitor Data'!R1043&gt;Statistics!M$6,"YES","NO"))</f>
        <v>NO</v>
      </c>
      <c r="N1043" s="3" t="str">
        <f>IF(ISBLANK('Monitor Data'!S1043),"",IF('Monitor Data'!S1043&gt;Statistics!N$6,"YES","NO"))</f>
        <v>NO</v>
      </c>
    </row>
    <row r="1044" spans="1:14" x14ac:dyDescent="0.25">
      <c r="A1044" s="8">
        <v>45239</v>
      </c>
      <c r="B1044" s="3" t="str">
        <f>IF(ISBLANK('Monitor Data'!B1044),"",IF('Monitor Data'!B1044&gt;Statistics!B$6,"YES","NO"))</f>
        <v/>
      </c>
      <c r="C1044" s="3" t="str">
        <f>IF(ISBLANK('Monitor Data'!D1044),"",IF('Monitor Data'!D1044&gt;Statistics!C$6,"YES","NO"))</f>
        <v/>
      </c>
      <c r="D1044" s="3" t="str">
        <f>IF(ISBLANK('Monitor Data'!E1044),"",IF('Monitor Data'!E1044&gt;Statistics!D$6,"YES","NO"))</f>
        <v>NO</v>
      </c>
      <c r="E1044" s="3" t="str">
        <f>IF(ISBLANK('Monitor Data'!G1044),"",IF('Monitor Data'!G1044&gt;Statistics!E$6,"YES","NO"))</f>
        <v>NO</v>
      </c>
      <c r="F1044" s="3" t="str">
        <f>IF(ISBLANK('Monitor Data'!H1044),"",IF('Monitor Data'!H1044&gt;Statistics!F$6,"YES","NO"))</f>
        <v/>
      </c>
      <c r="G1044" s="3" t="str">
        <f>IF(ISBLANK('Monitor Data'!J1044),"",IF('Monitor Data'!J1044&gt;Statistics!G$6,"YES","NO"))</f>
        <v/>
      </c>
      <c r="H1044" s="3" t="str">
        <f>IF(ISBLANK('Monitor Data'!L1044),"",IF('Monitor Data'!L1044&gt;Statistics!H$6,"YES","NO"))</f>
        <v/>
      </c>
      <c r="I1044" s="3" t="str">
        <f>IF(ISBLANK('Monitor Data'!M1044),"",IF('Monitor Data'!M1044&gt;Statistics!I$6,"YES","NO"))</f>
        <v>NO</v>
      </c>
      <c r="J1044" s="3" t="str">
        <f>IF(ISBLANK('Monitor Data'!O1044),"",IF('Monitor Data'!O1044&gt;Statistics!J$6,"YES","NO"))</f>
        <v/>
      </c>
      <c r="K1044" s="3" t="str">
        <f>IF(ISBLANK('Monitor Data'!P1044),"",IF('Monitor Data'!P1044&gt;Statistics!K$6,"YES","NO"))</f>
        <v>NO</v>
      </c>
      <c r="L1044" s="3" t="str">
        <f>IF(ISBLANK('Monitor Data'!Q1044),"",IF('Monitor Data'!Q1044&gt;Statistics!L$6,"YES","NO"))</f>
        <v/>
      </c>
      <c r="M1044" s="3" t="str">
        <f>IF(ISBLANK('Monitor Data'!R1044),"",IF('Monitor Data'!R1044&gt;Statistics!M$6,"YES","NO"))</f>
        <v/>
      </c>
      <c r="N1044" s="3" t="str">
        <f>IF(ISBLANK('Monitor Data'!S1044),"",IF('Monitor Data'!S1044&gt;Statistics!N$6,"YES","NO"))</f>
        <v/>
      </c>
    </row>
    <row r="1045" spans="1:14" x14ac:dyDescent="0.25">
      <c r="A1045" s="8">
        <v>45240</v>
      </c>
      <c r="B1045" s="3" t="str">
        <f>IF(ISBLANK('Monitor Data'!B1045),"",IF('Monitor Data'!B1045&gt;Statistics!B$6,"YES","NO"))</f>
        <v/>
      </c>
      <c r="C1045" s="3" t="str">
        <f>IF(ISBLANK('Monitor Data'!D1045),"",IF('Monitor Data'!D1045&gt;Statistics!C$6,"YES","NO"))</f>
        <v/>
      </c>
      <c r="D1045" s="3" t="str">
        <f>IF(ISBLANK('Monitor Data'!E1045),"",IF('Monitor Data'!E1045&gt;Statistics!D$6,"YES","NO"))</f>
        <v>NO</v>
      </c>
      <c r="E1045" s="3" t="str">
        <f>IF(ISBLANK('Monitor Data'!G1045),"",IF('Monitor Data'!G1045&gt;Statistics!E$6,"YES","NO"))</f>
        <v>NO</v>
      </c>
      <c r="F1045" s="3" t="str">
        <f>IF(ISBLANK('Monitor Data'!H1045),"",IF('Monitor Data'!H1045&gt;Statistics!F$6,"YES","NO"))</f>
        <v/>
      </c>
      <c r="G1045" s="3" t="str">
        <f>IF(ISBLANK('Monitor Data'!J1045),"",IF('Monitor Data'!J1045&gt;Statistics!G$6,"YES","NO"))</f>
        <v/>
      </c>
      <c r="H1045" s="3" t="str">
        <f>IF(ISBLANK('Monitor Data'!L1045),"",IF('Monitor Data'!L1045&gt;Statistics!H$6,"YES","NO"))</f>
        <v/>
      </c>
      <c r="I1045" s="3" t="str">
        <f>IF(ISBLANK('Monitor Data'!M1045),"",IF('Monitor Data'!M1045&gt;Statistics!I$6,"YES","NO"))</f>
        <v>NO</v>
      </c>
      <c r="J1045" s="3" t="str">
        <f>IF(ISBLANK('Monitor Data'!O1045),"",IF('Monitor Data'!O1045&gt;Statistics!J$6,"YES","NO"))</f>
        <v/>
      </c>
      <c r="K1045" s="3" t="str">
        <f>IF(ISBLANK('Monitor Data'!P1045),"",IF('Monitor Data'!P1045&gt;Statistics!K$6,"YES","NO"))</f>
        <v>NO</v>
      </c>
      <c r="L1045" s="3" t="str">
        <f>IF(ISBLANK('Monitor Data'!Q1045),"",IF('Monitor Data'!Q1045&gt;Statistics!L$6,"YES","NO"))</f>
        <v/>
      </c>
      <c r="M1045" s="3" t="str">
        <f>IF(ISBLANK('Monitor Data'!R1045),"",IF('Monitor Data'!R1045&gt;Statistics!M$6,"YES","NO"))</f>
        <v/>
      </c>
      <c r="N1045" s="3" t="str">
        <f>IF(ISBLANK('Monitor Data'!S1045),"",IF('Monitor Data'!S1045&gt;Statistics!N$6,"YES","NO"))</f>
        <v/>
      </c>
    </row>
    <row r="1046" spans="1:14" x14ac:dyDescent="0.25">
      <c r="A1046" s="8">
        <v>45241</v>
      </c>
      <c r="B1046" s="3" t="str">
        <f>IF(ISBLANK('Monitor Data'!B1046),"",IF('Monitor Data'!B1046&gt;Statistics!B$6,"YES","NO"))</f>
        <v>NO</v>
      </c>
      <c r="C1046" s="3" t="str">
        <f>IF(ISBLANK('Monitor Data'!D1046),"",IF('Monitor Data'!D1046&gt;Statistics!C$6,"YES","NO"))</f>
        <v>NO</v>
      </c>
      <c r="D1046" s="3" t="str">
        <f>IF(ISBLANK('Monitor Data'!E1046),"",IF('Monitor Data'!E1046&gt;Statistics!D$6,"YES","NO"))</f>
        <v>NO</v>
      </c>
      <c r="E1046" s="3" t="str">
        <f>IF(ISBLANK('Monitor Data'!G1046),"",IF('Monitor Data'!G1046&gt;Statistics!E$6,"YES","NO"))</f>
        <v>NO</v>
      </c>
      <c r="F1046" s="3" t="str">
        <f>IF(ISBLANK('Monitor Data'!H1046),"",IF('Monitor Data'!H1046&gt;Statistics!F$6,"YES","NO"))</f>
        <v>NO</v>
      </c>
      <c r="G1046" s="3" t="str">
        <f>IF(ISBLANK('Monitor Data'!J1046),"",IF('Monitor Data'!J1046&gt;Statistics!G$6,"YES","NO"))</f>
        <v>NO</v>
      </c>
      <c r="H1046" s="3" t="str">
        <f>IF(ISBLANK('Monitor Data'!L1046),"",IF('Monitor Data'!L1046&gt;Statistics!H$6,"YES","NO"))</f>
        <v>NO</v>
      </c>
      <c r="I1046" s="3" t="str">
        <f>IF(ISBLANK('Monitor Data'!M1046),"",IF('Monitor Data'!M1046&gt;Statistics!I$6,"YES","NO"))</f>
        <v>NO</v>
      </c>
      <c r="J1046" s="3" t="str">
        <f>IF(ISBLANK('Monitor Data'!O1046),"",IF('Monitor Data'!O1046&gt;Statistics!J$6,"YES","NO"))</f>
        <v>NO</v>
      </c>
      <c r="K1046" s="3" t="str">
        <f>IF(ISBLANK('Monitor Data'!P1046),"",IF('Monitor Data'!P1046&gt;Statistics!K$6,"YES","NO"))</f>
        <v>NO</v>
      </c>
      <c r="L1046" s="3" t="str">
        <f>IF(ISBLANK('Monitor Data'!Q1046),"",IF('Monitor Data'!Q1046&gt;Statistics!L$6,"YES","NO"))</f>
        <v>NO</v>
      </c>
      <c r="M1046" s="3" t="str">
        <f>IF(ISBLANK('Monitor Data'!R1046),"",IF('Monitor Data'!R1046&gt;Statistics!M$6,"YES","NO"))</f>
        <v>NO</v>
      </c>
      <c r="N1046" s="3" t="str">
        <f>IF(ISBLANK('Monitor Data'!S1046),"",IF('Monitor Data'!S1046&gt;Statistics!N$6,"YES","NO"))</f>
        <v>NO</v>
      </c>
    </row>
    <row r="1047" spans="1:14" x14ac:dyDescent="0.25">
      <c r="A1047" s="8">
        <v>45242</v>
      </c>
      <c r="B1047" s="3" t="str">
        <f>IF(ISBLANK('Monitor Data'!B1047),"",IF('Monitor Data'!B1047&gt;Statistics!B$6,"YES","NO"))</f>
        <v/>
      </c>
      <c r="C1047" s="3" t="str">
        <f>IF(ISBLANK('Monitor Data'!D1047),"",IF('Monitor Data'!D1047&gt;Statistics!C$6,"YES","NO"))</f>
        <v/>
      </c>
      <c r="D1047" s="3" t="str">
        <f>IF(ISBLANK('Monitor Data'!E1047),"",IF('Monitor Data'!E1047&gt;Statistics!D$6,"YES","NO"))</f>
        <v>NO</v>
      </c>
      <c r="E1047" s="3" t="str">
        <f>IF(ISBLANK('Monitor Data'!G1047),"",IF('Monitor Data'!G1047&gt;Statistics!E$6,"YES","NO"))</f>
        <v>NO</v>
      </c>
      <c r="F1047" s="3" t="str">
        <f>IF(ISBLANK('Monitor Data'!H1047),"",IF('Monitor Data'!H1047&gt;Statistics!F$6,"YES","NO"))</f>
        <v/>
      </c>
      <c r="G1047" s="3" t="str">
        <f>IF(ISBLANK('Monitor Data'!J1047),"",IF('Monitor Data'!J1047&gt;Statistics!G$6,"YES","NO"))</f>
        <v/>
      </c>
      <c r="H1047" s="3" t="str">
        <f>IF(ISBLANK('Monitor Data'!L1047),"",IF('Monitor Data'!L1047&gt;Statistics!H$6,"YES","NO"))</f>
        <v/>
      </c>
      <c r="I1047" s="3" t="str">
        <f>IF(ISBLANK('Monitor Data'!M1047),"",IF('Monitor Data'!M1047&gt;Statistics!I$6,"YES","NO"))</f>
        <v>NO</v>
      </c>
      <c r="J1047" s="3" t="str">
        <f>IF(ISBLANK('Monitor Data'!O1047),"",IF('Monitor Data'!O1047&gt;Statistics!J$6,"YES","NO"))</f>
        <v/>
      </c>
      <c r="K1047" s="3" t="str">
        <f>IF(ISBLANK('Monitor Data'!P1047),"",IF('Monitor Data'!P1047&gt;Statistics!K$6,"YES","NO"))</f>
        <v>NO</v>
      </c>
      <c r="L1047" s="3" t="str">
        <f>IF(ISBLANK('Monitor Data'!Q1047),"",IF('Monitor Data'!Q1047&gt;Statistics!L$6,"YES","NO"))</f>
        <v/>
      </c>
      <c r="M1047" s="3" t="str">
        <f>IF(ISBLANK('Monitor Data'!R1047),"",IF('Monitor Data'!R1047&gt;Statistics!M$6,"YES","NO"))</f>
        <v/>
      </c>
      <c r="N1047" s="3" t="str">
        <f>IF(ISBLANK('Monitor Data'!S1047),"",IF('Monitor Data'!S1047&gt;Statistics!N$6,"YES","NO"))</f>
        <v/>
      </c>
    </row>
    <row r="1048" spans="1:14" x14ac:dyDescent="0.25">
      <c r="A1048" s="8">
        <v>45243</v>
      </c>
      <c r="B1048" s="3" t="str">
        <f>IF(ISBLANK('Monitor Data'!B1048),"",IF('Monitor Data'!B1048&gt;Statistics!B$6,"YES","NO"))</f>
        <v/>
      </c>
      <c r="C1048" s="3" t="str">
        <f>IF(ISBLANK('Monitor Data'!D1048),"",IF('Monitor Data'!D1048&gt;Statistics!C$6,"YES","NO"))</f>
        <v/>
      </c>
      <c r="D1048" s="3" t="str">
        <f>IF(ISBLANK('Monitor Data'!E1048),"",IF('Monitor Data'!E1048&gt;Statistics!D$6,"YES","NO"))</f>
        <v>NO</v>
      </c>
      <c r="E1048" s="3" t="str">
        <f>IF(ISBLANK('Monitor Data'!G1048),"",IF('Monitor Data'!G1048&gt;Statistics!E$6,"YES","NO"))</f>
        <v>NO</v>
      </c>
      <c r="F1048" s="3" t="str">
        <f>IF(ISBLANK('Monitor Data'!H1048),"",IF('Monitor Data'!H1048&gt;Statistics!F$6,"YES","NO"))</f>
        <v/>
      </c>
      <c r="G1048" s="3" t="str">
        <f>IF(ISBLANK('Monitor Data'!J1048),"",IF('Monitor Data'!J1048&gt;Statistics!G$6,"YES","NO"))</f>
        <v/>
      </c>
      <c r="H1048" s="3" t="str">
        <f>IF(ISBLANK('Monitor Data'!L1048),"",IF('Monitor Data'!L1048&gt;Statistics!H$6,"YES","NO"))</f>
        <v/>
      </c>
      <c r="I1048" s="3" t="str">
        <f>IF(ISBLANK('Monitor Data'!M1048),"",IF('Monitor Data'!M1048&gt;Statistics!I$6,"YES","NO"))</f>
        <v>NO</v>
      </c>
      <c r="J1048" s="3" t="str">
        <f>IF(ISBLANK('Monitor Data'!O1048),"",IF('Monitor Data'!O1048&gt;Statistics!J$6,"YES","NO"))</f>
        <v/>
      </c>
      <c r="K1048" s="3" t="str">
        <f>IF(ISBLANK('Monitor Data'!P1048),"",IF('Monitor Data'!P1048&gt;Statistics!K$6,"YES","NO"))</f>
        <v>NO</v>
      </c>
      <c r="L1048" s="3" t="str">
        <f>IF(ISBLANK('Monitor Data'!Q1048),"",IF('Monitor Data'!Q1048&gt;Statistics!L$6,"YES","NO"))</f>
        <v/>
      </c>
      <c r="M1048" s="3" t="str">
        <f>IF(ISBLANK('Monitor Data'!R1048),"",IF('Monitor Data'!R1048&gt;Statistics!M$6,"YES","NO"))</f>
        <v/>
      </c>
      <c r="N1048" s="3" t="str">
        <f>IF(ISBLANK('Monitor Data'!S1048),"",IF('Monitor Data'!S1048&gt;Statistics!N$6,"YES","NO"))</f>
        <v/>
      </c>
    </row>
    <row r="1049" spans="1:14" x14ac:dyDescent="0.25">
      <c r="A1049" s="8">
        <v>45244</v>
      </c>
      <c r="B1049" s="3" t="str">
        <f>IF(ISBLANK('Monitor Data'!B1049),"",IF('Monitor Data'!B1049&gt;Statistics!B$6,"YES","NO"))</f>
        <v>NO</v>
      </c>
      <c r="C1049" s="3" t="str">
        <f>IF(ISBLANK('Monitor Data'!D1049),"",IF('Monitor Data'!D1049&gt;Statistics!C$6,"YES","NO"))</f>
        <v>NO</v>
      </c>
      <c r="D1049" s="3" t="str">
        <f>IF(ISBLANK('Monitor Data'!E1049),"",IF('Monitor Data'!E1049&gt;Statistics!D$6,"YES","NO"))</f>
        <v>NO</v>
      </c>
      <c r="E1049" s="3" t="str">
        <f>IF(ISBLANK('Monitor Data'!G1049),"",IF('Monitor Data'!G1049&gt;Statistics!E$6,"YES","NO"))</f>
        <v>NO</v>
      </c>
      <c r="F1049" s="3" t="str">
        <f>IF(ISBLANK('Monitor Data'!H1049),"",IF('Monitor Data'!H1049&gt;Statistics!F$6,"YES","NO"))</f>
        <v>NO</v>
      </c>
      <c r="G1049" s="3" t="str">
        <f>IF(ISBLANK('Monitor Data'!J1049),"",IF('Monitor Data'!J1049&gt;Statistics!G$6,"YES","NO"))</f>
        <v>NO</v>
      </c>
      <c r="H1049" s="3" t="str">
        <f>IF(ISBLANK('Monitor Data'!L1049),"",IF('Monitor Data'!L1049&gt;Statistics!H$6,"YES","NO"))</f>
        <v>NO</v>
      </c>
      <c r="I1049" s="3" t="str">
        <f>IF(ISBLANK('Monitor Data'!M1049),"",IF('Monitor Data'!M1049&gt;Statistics!I$6,"YES","NO"))</f>
        <v>NO</v>
      </c>
      <c r="J1049" s="3" t="str">
        <f>IF(ISBLANK('Monitor Data'!O1049),"",IF('Monitor Data'!O1049&gt;Statistics!J$6,"YES","NO"))</f>
        <v>NO</v>
      </c>
      <c r="K1049" s="3" t="str">
        <f>IF(ISBLANK('Monitor Data'!P1049),"",IF('Monitor Data'!P1049&gt;Statistics!K$6,"YES","NO"))</f>
        <v>NO</v>
      </c>
      <c r="L1049" s="3" t="str">
        <f>IF(ISBLANK('Monitor Data'!Q1049),"",IF('Monitor Data'!Q1049&gt;Statistics!L$6,"YES","NO"))</f>
        <v>NO</v>
      </c>
      <c r="M1049" s="3" t="str">
        <f>IF(ISBLANK('Monitor Data'!R1049),"",IF('Monitor Data'!R1049&gt;Statistics!M$6,"YES","NO"))</f>
        <v>NO</v>
      </c>
      <c r="N1049" s="3" t="str">
        <f>IF(ISBLANK('Monitor Data'!S1049),"",IF('Monitor Data'!S1049&gt;Statistics!N$6,"YES","NO"))</f>
        <v/>
      </c>
    </row>
    <row r="1050" spans="1:14" x14ac:dyDescent="0.25">
      <c r="A1050" s="8">
        <v>45245</v>
      </c>
      <c r="B1050" s="3" t="str">
        <f>IF(ISBLANK('Monitor Data'!B1050),"",IF('Monitor Data'!B1050&gt;Statistics!B$6,"YES","NO"))</f>
        <v/>
      </c>
      <c r="C1050" s="3" t="str">
        <f>IF(ISBLANK('Monitor Data'!D1050),"",IF('Monitor Data'!D1050&gt;Statistics!C$6,"YES","NO"))</f>
        <v/>
      </c>
      <c r="D1050" s="3" t="str">
        <f>IF(ISBLANK('Monitor Data'!E1050),"",IF('Monitor Data'!E1050&gt;Statistics!D$6,"YES","NO"))</f>
        <v>NO</v>
      </c>
      <c r="E1050" s="3" t="str">
        <f>IF(ISBLANK('Monitor Data'!G1050),"",IF('Monitor Data'!G1050&gt;Statistics!E$6,"YES","NO"))</f>
        <v>NO</v>
      </c>
      <c r="F1050" s="3" t="str">
        <f>IF(ISBLANK('Monitor Data'!H1050),"",IF('Monitor Data'!H1050&gt;Statistics!F$6,"YES","NO"))</f>
        <v/>
      </c>
      <c r="G1050" s="3" t="str">
        <f>IF(ISBLANK('Monitor Data'!J1050),"",IF('Monitor Data'!J1050&gt;Statistics!G$6,"YES","NO"))</f>
        <v/>
      </c>
      <c r="H1050" s="3" t="str">
        <f>IF(ISBLANK('Monitor Data'!L1050),"",IF('Monitor Data'!L1050&gt;Statistics!H$6,"YES","NO"))</f>
        <v/>
      </c>
      <c r="I1050" s="3" t="str">
        <f>IF(ISBLANK('Monitor Data'!M1050),"",IF('Monitor Data'!M1050&gt;Statistics!I$6,"YES","NO"))</f>
        <v>NO</v>
      </c>
      <c r="J1050" s="3" t="str">
        <f>IF(ISBLANK('Monitor Data'!O1050),"",IF('Monitor Data'!O1050&gt;Statistics!J$6,"YES","NO"))</f>
        <v/>
      </c>
      <c r="K1050" s="3" t="str">
        <f>IF(ISBLANK('Monitor Data'!P1050),"",IF('Monitor Data'!P1050&gt;Statistics!K$6,"YES","NO"))</f>
        <v>NO</v>
      </c>
      <c r="L1050" s="3" t="str">
        <f>IF(ISBLANK('Monitor Data'!Q1050),"",IF('Monitor Data'!Q1050&gt;Statistics!L$6,"YES","NO"))</f>
        <v/>
      </c>
      <c r="M1050" s="3" t="str">
        <f>IF(ISBLANK('Monitor Data'!R1050),"",IF('Monitor Data'!R1050&gt;Statistics!M$6,"YES","NO"))</f>
        <v/>
      </c>
      <c r="N1050" s="3" t="str">
        <f>IF(ISBLANK('Monitor Data'!S1050),"",IF('Monitor Data'!S1050&gt;Statistics!N$6,"YES","NO"))</f>
        <v/>
      </c>
    </row>
    <row r="1051" spans="1:14" x14ac:dyDescent="0.25">
      <c r="A1051" s="8">
        <v>45246</v>
      </c>
      <c r="B1051" s="3" t="str">
        <f>IF(ISBLANK('Monitor Data'!B1051),"",IF('Monitor Data'!B1051&gt;Statistics!B$6,"YES","NO"))</f>
        <v/>
      </c>
      <c r="C1051" s="3" t="str">
        <f>IF(ISBLANK('Monitor Data'!D1051),"",IF('Monitor Data'!D1051&gt;Statistics!C$6,"YES","NO"))</f>
        <v/>
      </c>
      <c r="D1051" s="3" t="str">
        <f>IF(ISBLANK('Monitor Data'!E1051),"",IF('Monitor Data'!E1051&gt;Statistics!D$6,"YES","NO"))</f>
        <v>NO</v>
      </c>
      <c r="E1051" s="3" t="str">
        <f>IF(ISBLANK('Monitor Data'!G1051),"",IF('Monitor Data'!G1051&gt;Statistics!E$6,"YES","NO"))</f>
        <v>NO</v>
      </c>
      <c r="F1051" s="3" t="str">
        <f>IF(ISBLANK('Monitor Data'!H1051),"",IF('Monitor Data'!H1051&gt;Statistics!F$6,"YES","NO"))</f>
        <v/>
      </c>
      <c r="G1051" s="3" t="str">
        <f>IF(ISBLANK('Monitor Data'!J1051),"",IF('Monitor Data'!J1051&gt;Statistics!G$6,"YES","NO"))</f>
        <v/>
      </c>
      <c r="H1051" s="3" t="str">
        <f>IF(ISBLANK('Monitor Data'!L1051),"",IF('Monitor Data'!L1051&gt;Statistics!H$6,"YES","NO"))</f>
        <v/>
      </c>
      <c r="I1051" s="3" t="str">
        <f>IF(ISBLANK('Monitor Data'!M1051),"",IF('Monitor Data'!M1051&gt;Statistics!I$6,"YES","NO"))</f>
        <v>NO</v>
      </c>
      <c r="J1051" s="3" t="str">
        <f>IF(ISBLANK('Monitor Data'!O1051),"",IF('Monitor Data'!O1051&gt;Statistics!J$6,"YES","NO"))</f>
        <v/>
      </c>
      <c r="K1051" s="3" t="str">
        <f>IF(ISBLANK('Monitor Data'!P1051),"",IF('Monitor Data'!P1051&gt;Statistics!K$6,"YES","NO"))</f>
        <v>NO</v>
      </c>
      <c r="L1051" s="3" t="str">
        <f>IF(ISBLANK('Monitor Data'!Q1051),"",IF('Monitor Data'!Q1051&gt;Statistics!L$6,"YES","NO"))</f>
        <v/>
      </c>
      <c r="M1051" s="3" t="str">
        <f>IF(ISBLANK('Monitor Data'!R1051),"",IF('Monitor Data'!R1051&gt;Statistics!M$6,"YES","NO"))</f>
        <v/>
      </c>
      <c r="N1051" s="3" t="str">
        <f>IF(ISBLANK('Monitor Data'!S1051),"",IF('Monitor Data'!S1051&gt;Statistics!N$6,"YES","NO"))</f>
        <v/>
      </c>
    </row>
    <row r="1052" spans="1:14" x14ac:dyDescent="0.25">
      <c r="A1052" s="8">
        <v>45247</v>
      </c>
      <c r="B1052" s="3" t="str">
        <f>IF(ISBLANK('Monitor Data'!B1052),"",IF('Monitor Data'!B1052&gt;Statistics!B$6,"YES","NO"))</f>
        <v>NO</v>
      </c>
      <c r="C1052" s="3" t="str">
        <f>IF(ISBLANK('Monitor Data'!D1052),"",IF('Monitor Data'!D1052&gt;Statistics!C$6,"YES","NO"))</f>
        <v>NO</v>
      </c>
      <c r="D1052" s="3" t="str">
        <f>IF(ISBLANK('Monitor Data'!E1052),"",IF('Monitor Data'!E1052&gt;Statistics!D$6,"YES","NO"))</f>
        <v>NO</v>
      </c>
      <c r="E1052" s="3" t="str">
        <f>IF(ISBLANK('Monitor Data'!G1052),"",IF('Monitor Data'!G1052&gt;Statistics!E$6,"YES","NO"))</f>
        <v>NO</v>
      </c>
      <c r="F1052" s="3" t="str">
        <f>IF(ISBLANK('Monitor Data'!H1052),"",IF('Monitor Data'!H1052&gt;Statistics!F$6,"YES","NO"))</f>
        <v>NO</v>
      </c>
      <c r="G1052" s="3" t="str">
        <f>IF(ISBLANK('Monitor Data'!J1052),"",IF('Monitor Data'!J1052&gt;Statistics!G$6,"YES","NO"))</f>
        <v>NO</v>
      </c>
      <c r="H1052" s="3" t="str">
        <f>IF(ISBLANK('Monitor Data'!L1052),"",IF('Monitor Data'!L1052&gt;Statistics!H$6,"YES","NO"))</f>
        <v>NO</v>
      </c>
      <c r="I1052" s="3" t="str">
        <f>IF(ISBLANK('Monitor Data'!M1052),"",IF('Monitor Data'!M1052&gt;Statistics!I$6,"YES","NO"))</f>
        <v>NO</v>
      </c>
      <c r="J1052" s="3" t="str">
        <f>IF(ISBLANK('Monitor Data'!O1052),"",IF('Monitor Data'!O1052&gt;Statistics!J$6,"YES","NO"))</f>
        <v>NO</v>
      </c>
      <c r="K1052" s="3" t="str">
        <f>IF(ISBLANK('Monitor Data'!P1052),"",IF('Monitor Data'!P1052&gt;Statistics!K$6,"YES","NO"))</f>
        <v>NO</v>
      </c>
      <c r="L1052" s="3" t="str">
        <f>IF(ISBLANK('Monitor Data'!Q1052),"",IF('Monitor Data'!Q1052&gt;Statistics!L$6,"YES","NO"))</f>
        <v>NO</v>
      </c>
      <c r="M1052" s="3" t="str">
        <f>IF(ISBLANK('Monitor Data'!R1052),"",IF('Monitor Data'!R1052&gt;Statistics!M$6,"YES","NO"))</f>
        <v>NO</v>
      </c>
      <c r="N1052" s="3" t="str">
        <f>IF(ISBLANK('Monitor Data'!S1052),"",IF('Monitor Data'!S1052&gt;Statistics!N$6,"YES","NO"))</f>
        <v>NO</v>
      </c>
    </row>
    <row r="1053" spans="1:14" x14ac:dyDescent="0.25">
      <c r="A1053" s="8">
        <v>45248</v>
      </c>
      <c r="B1053" s="3" t="str">
        <f>IF(ISBLANK('Monitor Data'!B1053),"",IF('Monitor Data'!B1053&gt;Statistics!B$6,"YES","NO"))</f>
        <v/>
      </c>
      <c r="C1053" s="3" t="str">
        <f>IF(ISBLANK('Monitor Data'!D1053),"",IF('Monitor Data'!D1053&gt;Statistics!C$6,"YES","NO"))</f>
        <v/>
      </c>
      <c r="D1053" s="3" t="str">
        <f>IF(ISBLANK('Monitor Data'!E1053),"",IF('Monitor Data'!E1053&gt;Statistics!D$6,"YES","NO"))</f>
        <v>NO</v>
      </c>
      <c r="E1053" s="3" t="str">
        <f>IF(ISBLANK('Monitor Data'!G1053),"",IF('Monitor Data'!G1053&gt;Statistics!E$6,"YES","NO"))</f>
        <v>NO</v>
      </c>
      <c r="F1053" s="3" t="str">
        <f>IF(ISBLANK('Monitor Data'!H1053),"",IF('Monitor Data'!H1053&gt;Statistics!F$6,"YES","NO"))</f>
        <v/>
      </c>
      <c r="G1053" s="3" t="str">
        <f>IF(ISBLANK('Monitor Data'!J1053),"",IF('Monitor Data'!J1053&gt;Statistics!G$6,"YES","NO"))</f>
        <v/>
      </c>
      <c r="H1053" s="3" t="str">
        <f>IF(ISBLANK('Monitor Data'!L1053),"",IF('Monitor Data'!L1053&gt;Statistics!H$6,"YES","NO"))</f>
        <v/>
      </c>
      <c r="I1053" s="3" t="str">
        <f>IF(ISBLANK('Monitor Data'!M1053),"",IF('Monitor Data'!M1053&gt;Statistics!I$6,"YES","NO"))</f>
        <v>NO</v>
      </c>
      <c r="J1053" s="3" t="str">
        <f>IF(ISBLANK('Monitor Data'!O1053),"",IF('Monitor Data'!O1053&gt;Statistics!J$6,"YES","NO"))</f>
        <v/>
      </c>
      <c r="K1053" s="3" t="str">
        <f>IF(ISBLANK('Monitor Data'!P1053),"",IF('Monitor Data'!P1053&gt;Statistics!K$6,"YES","NO"))</f>
        <v>NO</v>
      </c>
      <c r="L1053" s="3" t="str">
        <f>IF(ISBLANK('Monitor Data'!Q1053),"",IF('Monitor Data'!Q1053&gt;Statistics!L$6,"YES","NO"))</f>
        <v/>
      </c>
      <c r="M1053" s="3" t="str">
        <f>IF(ISBLANK('Monitor Data'!R1053),"",IF('Monitor Data'!R1053&gt;Statistics!M$6,"YES","NO"))</f>
        <v/>
      </c>
      <c r="N1053" s="3" t="str">
        <f>IF(ISBLANK('Monitor Data'!S1053),"",IF('Monitor Data'!S1053&gt;Statistics!N$6,"YES","NO"))</f>
        <v/>
      </c>
    </row>
    <row r="1054" spans="1:14" x14ac:dyDescent="0.25">
      <c r="A1054" s="8">
        <v>45249</v>
      </c>
      <c r="B1054" s="3" t="str">
        <f>IF(ISBLANK('Monitor Data'!B1054),"",IF('Monitor Data'!B1054&gt;Statistics!B$6,"YES","NO"))</f>
        <v/>
      </c>
      <c r="C1054" s="3" t="str">
        <f>IF(ISBLANK('Monitor Data'!D1054),"",IF('Monitor Data'!D1054&gt;Statistics!C$6,"YES","NO"))</f>
        <v/>
      </c>
      <c r="D1054" s="3" t="str">
        <f>IF(ISBLANK('Monitor Data'!E1054),"",IF('Monitor Data'!E1054&gt;Statistics!D$6,"YES","NO"))</f>
        <v>NO</v>
      </c>
      <c r="E1054" s="3" t="str">
        <f>IF(ISBLANK('Monitor Data'!G1054),"",IF('Monitor Data'!G1054&gt;Statistics!E$6,"YES","NO"))</f>
        <v>NO</v>
      </c>
      <c r="F1054" s="3" t="str">
        <f>IF(ISBLANK('Monitor Data'!H1054),"",IF('Monitor Data'!H1054&gt;Statistics!F$6,"YES","NO"))</f>
        <v/>
      </c>
      <c r="G1054" s="3" t="str">
        <f>IF(ISBLANK('Monitor Data'!J1054),"",IF('Monitor Data'!J1054&gt;Statistics!G$6,"YES","NO"))</f>
        <v/>
      </c>
      <c r="H1054" s="3" t="str">
        <f>IF(ISBLANK('Monitor Data'!L1054),"",IF('Monitor Data'!L1054&gt;Statistics!H$6,"YES","NO"))</f>
        <v/>
      </c>
      <c r="I1054" s="3" t="str">
        <f>IF(ISBLANK('Monitor Data'!M1054),"",IF('Monitor Data'!M1054&gt;Statistics!I$6,"YES","NO"))</f>
        <v>NO</v>
      </c>
      <c r="J1054" s="3" t="str">
        <f>IF(ISBLANK('Monitor Data'!O1054),"",IF('Monitor Data'!O1054&gt;Statistics!J$6,"YES","NO"))</f>
        <v/>
      </c>
      <c r="K1054" s="3" t="str">
        <f>IF(ISBLANK('Monitor Data'!P1054),"",IF('Monitor Data'!P1054&gt;Statistics!K$6,"YES","NO"))</f>
        <v>NO</v>
      </c>
      <c r="L1054" s="3" t="str">
        <f>IF(ISBLANK('Monitor Data'!Q1054),"",IF('Monitor Data'!Q1054&gt;Statistics!L$6,"YES","NO"))</f>
        <v/>
      </c>
      <c r="M1054" s="3" t="str">
        <f>IF(ISBLANK('Monitor Data'!R1054),"",IF('Monitor Data'!R1054&gt;Statistics!M$6,"YES","NO"))</f>
        <v/>
      </c>
      <c r="N1054" s="3" t="str">
        <f>IF(ISBLANK('Monitor Data'!S1054),"",IF('Monitor Data'!S1054&gt;Statistics!N$6,"YES","NO"))</f>
        <v/>
      </c>
    </row>
    <row r="1055" spans="1:14" x14ac:dyDescent="0.25">
      <c r="A1055" s="8">
        <v>45250</v>
      </c>
      <c r="B1055" s="3" t="str">
        <f>IF(ISBLANK('Monitor Data'!B1055),"",IF('Monitor Data'!B1055&gt;Statistics!B$6,"YES","NO"))</f>
        <v>NO</v>
      </c>
      <c r="C1055" s="3" t="str">
        <f>IF(ISBLANK('Monitor Data'!D1055),"",IF('Monitor Data'!D1055&gt;Statistics!C$6,"YES","NO"))</f>
        <v>NO</v>
      </c>
      <c r="D1055" s="3" t="str">
        <f>IF(ISBLANK('Monitor Data'!E1055),"",IF('Monitor Data'!E1055&gt;Statistics!D$6,"YES","NO"))</f>
        <v>NO</v>
      </c>
      <c r="E1055" s="3" t="str">
        <f>IF(ISBLANK('Monitor Data'!G1055),"",IF('Monitor Data'!G1055&gt;Statistics!E$6,"YES","NO"))</f>
        <v>NO</v>
      </c>
      <c r="F1055" s="3" t="str">
        <f>IF(ISBLANK('Monitor Data'!H1055),"",IF('Monitor Data'!H1055&gt;Statistics!F$6,"YES","NO"))</f>
        <v>NO</v>
      </c>
      <c r="G1055" s="3" t="str">
        <f>IF(ISBLANK('Monitor Data'!J1055),"",IF('Monitor Data'!J1055&gt;Statistics!G$6,"YES","NO"))</f>
        <v>NO</v>
      </c>
      <c r="H1055" s="3" t="str">
        <f>IF(ISBLANK('Monitor Data'!L1055),"",IF('Monitor Data'!L1055&gt;Statistics!H$6,"YES","NO"))</f>
        <v>NO</v>
      </c>
      <c r="I1055" s="3" t="str">
        <f>IF(ISBLANK('Monitor Data'!M1055),"",IF('Monitor Data'!M1055&gt;Statistics!I$6,"YES","NO"))</f>
        <v>NO</v>
      </c>
      <c r="J1055" s="3" t="str">
        <f>IF(ISBLANK('Monitor Data'!O1055),"",IF('Monitor Data'!O1055&gt;Statistics!J$6,"YES","NO"))</f>
        <v>NO</v>
      </c>
      <c r="K1055" s="3" t="str">
        <f>IF(ISBLANK('Monitor Data'!P1055),"",IF('Monitor Data'!P1055&gt;Statistics!K$6,"YES","NO"))</f>
        <v>NO</v>
      </c>
      <c r="L1055" s="3" t="str">
        <f>IF(ISBLANK('Monitor Data'!Q1055),"",IF('Monitor Data'!Q1055&gt;Statistics!L$6,"YES","NO"))</f>
        <v/>
      </c>
      <c r="M1055" s="3" t="str">
        <f>IF(ISBLANK('Monitor Data'!R1055),"",IF('Monitor Data'!R1055&gt;Statistics!M$6,"YES","NO"))</f>
        <v>NO</v>
      </c>
      <c r="N1055" s="3" t="str">
        <f>IF(ISBLANK('Monitor Data'!S1055),"",IF('Monitor Data'!S1055&gt;Statistics!N$6,"YES","NO"))</f>
        <v>NO</v>
      </c>
    </row>
    <row r="1056" spans="1:14" x14ac:dyDescent="0.25">
      <c r="A1056" s="8">
        <v>45251</v>
      </c>
      <c r="B1056" s="3" t="str">
        <f>IF(ISBLANK('Monitor Data'!B1056),"",IF('Monitor Data'!B1056&gt;Statistics!B$6,"YES","NO"))</f>
        <v/>
      </c>
      <c r="C1056" s="3" t="str">
        <f>IF(ISBLANK('Monitor Data'!D1056),"",IF('Monitor Data'!D1056&gt;Statistics!C$6,"YES","NO"))</f>
        <v/>
      </c>
      <c r="D1056" s="3" t="str">
        <f>IF(ISBLANK('Monitor Data'!E1056),"",IF('Monitor Data'!E1056&gt;Statistics!D$6,"YES","NO"))</f>
        <v>NO</v>
      </c>
      <c r="E1056" s="3" t="str">
        <f>IF(ISBLANK('Monitor Data'!G1056),"",IF('Monitor Data'!G1056&gt;Statistics!E$6,"YES","NO"))</f>
        <v>NO</v>
      </c>
      <c r="F1056" s="3" t="str">
        <f>IF(ISBLANK('Monitor Data'!H1056),"",IF('Monitor Data'!H1056&gt;Statistics!F$6,"YES","NO"))</f>
        <v/>
      </c>
      <c r="G1056" s="3" t="str">
        <f>IF(ISBLANK('Monitor Data'!J1056),"",IF('Monitor Data'!J1056&gt;Statistics!G$6,"YES","NO"))</f>
        <v/>
      </c>
      <c r="H1056" s="3" t="str">
        <f>IF(ISBLANK('Monitor Data'!L1056),"",IF('Monitor Data'!L1056&gt;Statistics!H$6,"YES","NO"))</f>
        <v/>
      </c>
      <c r="I1056" s="3" t="str">
        <f>IF(ISBLANK('Monitor Data'!M1056),"",IF('Monitor Data'!M1056&gt;Statistics!I$6,"YES","NO"))</f>
        <v>NO</v>
      </c>
      <c r="J1056" s="3" t="str">
        <f>IF(ISBLANK('Monitor Data'!O1056),"",IF('Monitor Data'!O1056&gt;Statistics!J$6,"YES","NO"))</f>
        <v/>
      </c>
      <c r="K1056" s="3" t="str">
        <f>IF(ISBLANK('Monitor Data'!P1056),"",IF('Monitor Data'!P1056&gt;Statistics!K$6,"YES","NO"))</f>
        <v>NO</v>
      </c>
      <c r="L1056" s="3" t="str">
        <f>IF(ISBLANK('Monitor Data'!Q1056),"",IF('Monitor Data'!Q1056&gt;Statistics!L$6,"YES","NO"))</f>
        <v/>
      </c>
      <c r="M1056" s="3" t="str">
        <f>IF(ISBLANK('Monitor Data'!R1056),"",IF('Monitor Data'!R1056&gt;Statistics!M$6,"YES","NO"))</f>
        <v/>
      </c>
      <c r="N1056" s="3" t="str">
        <f>IF(ISBLANK('Monitor Data'!S1056),"",IF('Monitor Data'!S1056&gt;Statistics!N$6,"YES","NO"))</f>
        <v>NO</v>
      </c>
    </row>
    <row r="1057" spans="1:14" x14ac:dyDescent="0.25">
      <c r="A1057" s="8">
        <v>45252</v>
      </c>
      <c r="B1057" s="3" t="str">
        <f>IF(ISBLANK('Monitor Data'!B1057),"",IF('Monitor Data'!B1057&gt;Statistics!B$6,"YES","NO"))</f>
        <v/>
      </c>
      <c r="C1057" s="3" t="str">
        <f>IF(ISBLANK('Monitor Data'!D1057),"",IF('Monitor Data'!D1057&gt;Statistics!C$6,"YES","NO"))</f>
        <v/>
      </c>
      <c r="D1057" s="3" t="str">
        <f>IF(ISBLANK('Monitor Data'!E1057),"",IF('Monitor Data'!E1057&gt;Statistics!D$6,"YES","NO"))</f>
        <v>NO</v>
      </c>
      <c r="E1057" s="3" t="str">
        <f>IF(ISBLANK('Monitor Data'!G1057),"",IF('Monitor Data'!G1057&gt;Statistics!E$6,"YES","NO"))</f>
        <v>NO</v>
      </c>
      <c r="F1057" s="3" t="str">
        <f>IF(ISBLANK('Monitor Data'!H1057),"",IF('Monitor Data'!H1057&gt;Statistics!F$6,"YES","NO"))</f>
        <v/>
      </c>
      <c r="G1057" s="3" t="str">
        <f>IF(ISBLANK('Monitor Data'!J1057),"",IF('Monitor Data'!J1057&gt;Statistics!G$6,"YES","NO"))</f>
        <v/>
      </c>
      <c r="H1057" s="3" t="str">
        <f>IF(ISBLANK('Monitor Data'!L1057),"",IF('Monitor Data'!L1057&gt;Statistics!H$6,"YES","NO"))</f>
        <v/>
      </c>
      <c r="I1057" s="3" t="str">
        <f>IF(ISBLANK('Monitor Data'!M1057),"",IF('Monitor Data'!M1057&gt;Statistics!I$6,"YES","NO"))</f>
        <v>NO</v>
      </c>
      <c r="J1057" s="3" t="str">
        <f>IF(ISBLANK('Monitor Data'!O1057),"",IF('Monitor Data'!O1057&gt;Statistics!J$6,"YES","NO"))</f>
        <v/>
      </c>
      <c r="K1057" s="3" t="str">
        <f>IF(ISBLANK('Monitor Data'!P1057),"",IF('Monitor Data'!P1057&gt;Statistics!K$6,"YES","NO"))</f>
        <v>NO</v>
      </c>
      <c r="L1057" s="3" t="str">
        <f>IF(ISBLANK('Monitor Data'!Q1057),"",IF('Monitor Data'!Q1057&gt;Statistics!L$6,"YES","NO"))</f>
        <v/>
      </c>
      <c r="M1057" s="3" t="str">
        <f>IF(ISBLANK('Monitor Data'!R1057),"",IF('Monitor Data'!R1057&gt;Statistics!M$6,"YES","NO"))</f>
        <v/>
      </c>
      <c r="N1057" s="3" t="str">
        <f>IF(ISBLANK('Monitor Data'!S1057),"",IF('Monitor Data'!S1057&gt;Statistics!N$6,"YES","NO"))</f>
        <v/>
      </c>
    </row>
    <row r="1058" spans="1:14" x14ac:dyDescent="0.25">
      <c r="A1058" s="8">
        <v>45253</v>
      </c>
      <c r="B1058" s="3" t="str">
        <f>IF(ISBLANK('Monitor Data'!B1058),"",IF('Monitor Data'!B1058&gt;Statistics!B$6,"YES","NO"))</f>
        <v>NO</v>
      </c>
      <c r="C1058" s="3" t="str">
        <f>IF(ISBLANK('Monitor Data'!D1058),"",IF('Monitor Data'!D1058&gt;Statistics!C$6,"YES","NO"))</f>
        <v>NO</v>
      </c>
      <c r="D1058" s="3" t="str">
        <f>IF(ISBLANK('Monitor Data'!E1058),"",IF('Monitor Data'!E1058&gt;Statistics!D$6,"YES","NO"))</f>
        <v>NO</v>
      </c>
      <c r="E1058" s="3" t="str">
        <f>IF(ISBLANK('Monitor Data'!G1058),"",IF('Monitor Data'!G1058&gt;Statistics!E$6,"YES","NO"))</f>
        <v>NO</v>
      </c>
      <c r="F1058" s="3" t="str">
        <f>IF(ISBLANK('Monitor Data'!H1058),"",IF('Monitor Data'!H1058&gt;Statistics!F$6,"YES","NO"))</f>
        <v>NO</v>
      </c>
      <c r="G1058" s="3" t="str">
        <f>IF(ISBLANK('Monitor Data'!J1058),"",IF('Monitor Data'!J1058&gt;Statistics!G$6,"YES","NO"))</f>
        <v>NO</v>
      </c>
      <c r="H1058" s="3" t="str">
        <f>IF(ISBLANK('Monitor Data'!L1058),"",IF('Monitor Data'!L1058&gt;Statistics!H$6,"YES","NO"))</f>
        <v>NO</v>
      </c>
      <c r="I1058" s="3" t="str">
        <f>IF(ISBLANK('Monitor Data'!M1058),"",IF('Monitor Data'!M1058&gt;Statistics!I$6,"YES","NO"))</f>
        <v>NO</v>
      </c>
      <c r="J1058" s="3" t="str">
        <f>IF(ISBLANK('Monitor Data'!O1058),"",IF('Monitor Data'!O1058&gt;Statistics!J$6,"YES","NO"))</f>
        <v>NO</v>
      </c>
      <c r="K1058" s="3" t="str">
        <f>IF(ISBLANK('Monitor Data'!P1058),"",IF('Monitor Data'!P1058&gt;Statistics!K$6,"YES","NO"))</f>
        <v>NO</v>
      </c>
      <c r="L1058" s="3" t="str">
        <f>IF(ISBLANK('Monitor Data'!Q1058),"",IF('Monitor Data'!Q1058&gt;Statistics!L$6,"YES","NO"))</f>
        <v>NO</v>
      </c>
      <c r="M1058" s="3" t="str">
        <f>IF(ISBLANK('Monitor Data'!R1058),"",IF('Monitor Data'!R1058&gt;Statistics!M$6,"YES","NO"))</f>
        <v>NO</v>
      </c>
      <c r="N1058" s="3" t="str">
        <f>IF(ISBLANK('Monitor Data'!S1058),"",IF('Monitor Data'!S1058&gt;Statistics!N$6,"YES","NO"))</f>
        <v>NO</v>
      </c>
    </row>
    <row r="1059" spans="1:14" x14ac:dyDescent="0.25">
      <c r="A1059" s="8">
        <v>45254</v>
      </c>
      <c r="B1059" s="3" t="str">
        <f>IF(ISBLANK('Monitor Data'!B1059),"",IF('Monitor Data'!B1059&gt;Statistics!B$6,"YES","NO"))</f>
        <v/>
      </c>
      <c r="C1059" s="3" t="str">
        <f>IF(ISBLANK('Monitor Data'!D1059),"",IF('Monitor Data'!D1059&gt;Statistics!C$6,"YES","NO"))</f>
        <v/>
      </c>
      <c r="D1059" s="3" t="str">
        <f>IF(ISBLANK('Monitor Data'!E1059),"",IF('Monitor Data'!E1059&gt;Statistics!D$6,"YES","NO"))</f>
        <v>NO</v>
      </c>
      <c r="E1059" s="3" t="str">
        <f>IF(ISBLANK('Monitor Data'!G1059),"",IF('Monitor Data'!G1059&gt;Statistics!E$6,"YES","NO"))</f>
        <v>NO</v>
      </c>
      <c r="F1059" s="3" t="str">
        <f>IF(ISBLANK('Monitor Data'!H1059),"",IF('Monitor Data'!H1059&gt;Statistics!F$6,"YES","NO"))</f>
        <v/>
      </c>
      <c r="G1059" s="3" t="str">
        <f>IF(ISBLANK('Monitor Data'!J1059),"",IF('Monitor Data'!J1059&gt;Statistics!G$6,"YES","NO"))</f>
        <v/>
      </c>
      <c r="H1059" s="3" t="str">
        <f>IF(ISBLANK('Monitor Data'!L1059),"",IF('Monitor Data'!L1059&gt;Statistics!H$6,"YES","NO"))</f>
        <v/>
      </c>
      <c r="I1059" s="3" t="str">
        <f>IF(ISBLANK('Monitor Data'!M1059),"",IF('Monitor Data'!M1059&gt;Statistics!I$6,"YES","NO"))</f>
        <v>NO</v>
      </c>
      <c r="J1059" s="3" t="str">
        <f>IF(ISBLANK('Monitor Data'!O1059),"",IF('Monitor Data'!O1059&gt;Statistics!J$6,"YES","NO"))</f>
        <v/>
      </c>
      <c r="K1059" s="3" t="str">
        <f>IF(ISBLANK('Monitor Data'!P1059),"",IF('Monitor Data'!P1059&gt;Statistics!K$6,"YES","NO"))</f>
        <v>NO</v>
      </c>
      <c r="L1059" s="3" t="str">
        <f>IF(ISBLANK('Monitor Data'!Q1059),"",IF('Monitor Data'!Q1059&gt;Statistics!L$6,"YES","NO"))</f>
        <v/>
      </c>
      <c r="M1059" s="3" t="str">
        <f>IF(ISBLANK('Monitor Data'!R1059),"",IF('Monitor Data'!R1059&gt;Statistics!M$6,"YES","NO"))</f>
        <v/>
      </c>
      <c r="N1059" s="3" t="str">
        <f>IF(ISBLANK('Monitor Data'!S1059),"",IF('Monitor Data'!S1059&gt;Statistics!N$6,"YES","NO"))</f>
        <v/>
      </c>
    </row>
    <row r="1060" spans="1:14" x14ac:dyDescent="0.25">
      <c r="A1060" s="8">
        <v>45255</v>
      </c>
      <c r="B1060" s="3" t="str">
        <f>IF(ISBLANK('Monitor Data'!B1060),"",IF('Monitor Data'!B1060&gt;Statistics!B$6,"YES","NO"))</f>
        <v/>
      </c>
      <c r="C1060" s="3" t="str">
        <f>IF(ISBLANK('Monitor Data'!D1060),"",IF('Monitor Data'!D1060&gt;Statistics!C$6,"YES","NO"))</f>
        <v/>
      </c>
      <c r="D1060" s="3" t="str">
        <f>IF(ISBLANK('Monitor Data'!E1060),"",IF('Monitor Data'!E1060&gt;Statistics!D$6,"YES","NO"))</f>
        <v>NO</v>
      </c>
      <c r="E1060" s="3" t="str">
        <f>IF(ISBLANK('Monitor Data'!G1060),"",IF('Monitor Data'!G1060&gt;Statistics!E$6,"YES","NO"))</f>
        <v>NO</v>
      </c>
      <c r="F1060" s="3" t="str">
        <f>IF(ISBLANK('Monitor Data'!H1060),"",IF('Monitor Data'!H1060&gt;Statistics!F$6,"YES","NO"))</f>
        <v/>
      </c>
      <c r="G1060" s="3" t="str">
        <f>IF(ISBLANK('Monitor Data'!J1060),"",IF('Monitor Data'!J1060&gt;Statistics!G$6,"YES","NO"))</f>
        <v/>
      </c>
      <c r="H1060" s="3" t="str">
        <f>IF(ISBLANK('Monitor Data'!L1060),"",IF('Monitor Data'!L1060&gt;Statistics!H$6,"YES","NO"))</f>
        <v/>
      </c>
      <c r="I1060" s="3" t="str">
        <f>IF(ISBLANK('Monitor Data'!M1060),"",IF('Monitor Data'!M1060&gt;Statistics!I$6,"YES","NO"))</f>
        <v>NO</v>
      </c>
      <c r="J1060" s="3" t="str">
        <f>IF(ISBLANK('Monitor Data'!O1060),"",IF('Monitor Data'!O1060&gt;Statistics!J$6,"YES","NO"))</f>
        <v/>
      </c>
      <c r="K1060" s="3" t="str">
        <f>IF(ISBLANK('Monitor Data'!P1060),"",IF('Monitor Data'!P1060&gt;Statistics!K$6,"YES","NO"))</f>
        <v>NO</v>
      </c>
      <c r="L1060" s="3" t="str">
        <f>IF(ISBLANK('Monitor Data'!Q1060),"",IF('Monitor Data'!Q1060&gt;Statistics!L$6,"YES","NO"))</f>
        <v/>
      </c>
      <c r="M1060" s="3" t="str">
        <f>IF(ISBLANK('Monitor Data'!R1060),"",IF('Monitor Data'!R1060&gt;Statistics!M$6,"YES","NO"))</f>
        <v/>
      </c>
      <c r="N1060" s="3" t="str">
        <f>IF(ISBLANK('Monitor Data'!S1060),"",IF('Monitor Data'!S1060&gt;Statistics!N$6,"YES","NO"))</f>
        <v/>
      </c>
    </row>
    <row r="1061" spans="1:14" x14ac:dyDescent="0.25">
      <c r="A1061" s="8">
        <v>45256</v>
      </c>
      <c r="B1061" s="3" t="str">
        <f>IF(ISBLANK('Monitor Data'!B1061),"",IF('Monitor Data'!B1061&gt;Statistics!B$6,"YES","NO"))</f>
        <v>NO</v>
      </c>
      <c r="C1061" s="3" t="str">
        <f>IF(ISBLANK('Monitor Data'!D1061),"",IF('Monitor Data'!D1061&gt;Statistics!C$6,"YES","NO"))</f>
        <v>NO</v>
      </c>
      <c r="D1061" s="3" t="str">
        <f>IF(ISBLANK('Monitor Data'!E1061),"",IF('Monitor Data'!E1061&gt;Statistics!D$6,"YES","NO"))</f>
        <v>NO</v>
      </c>
      <c r="E1061" s="3" t="str">
        <f>IF(ISBLANK('Monitor Data'!G1061),"",IF('Monitor Data'!G1061&gt;Statistics!E$6,"YES","NO"))</f>
        <v>NO</v>
      </c>
      <c r="F1061" s="3" t="str">
        <f>IF(ISBLANK('Monitor Data'!H1061),"",IF('Monitor Data'!H1061&gt;Statistics!F$6,"YES","NO"))</f>
        <v>NO</v>
      </c>
      <c r="G1061" s="3" t="str">
        <f>IF(ISBLANK('Monitor Data'!J1061),"",IF('Monitor Data'!J1061&gt;Statistics!G$6,"YES","NO"))</f>
        <v>NO</v>
      </c>
      <c r="H1061" s="3" t="str">
        <f>IF(ISBLANK('Monitor Data'!L1061),"",IF('Monitor Data'!L1061&gt;Statistics!H$6,"YES","NO"))</f>
        <v>NO</v>
      </c>
      <c r="I1061" s="3" t="str">
        <f>IF(ISBLANK('Monitor Data'!M1061),"",IF('Monitor Data'!M1061&gt;Statistics!I$6,"YES","NO"))</f>
        <v>NO</v>
      </c>
      <c r="J1061" s="3" t="str">
        <f>IF(ISBLANK('Monitor Data'!O1061),"",IF('Monitor Data'!O1061&gt;Statistics!J$6,"YES","NO"))</f>
        <v>NO</v>
      </c>
      <c r="K1061" s="3" t="str">
        <f>IF(ISBLANK('Monitor Data'!P1061),"",IF('Monitor Data'!P1061&gt;Statistics!K$6,"YES","NO"))</f>
        <v>NO</v>
      </c>
      <c r="L1061" s="3" t="str">
        <f>IF(ISBLANK('Monitor Data'!Q1061),"",IF('Monitor Data'!Q1061&gt;Statistics!L$6,"YES","NO"))</f>
        <v>NO</v>
      </c>
      <c r="M1061" s="3" t="str">
        <f>IF(ISBLANK('Monitor Data'!R1061),"",IF('Monitor Data'!R1061&gt;Statistics!M$6,"YES","NO"))</f>
        <v>NO</v>
      </c>
      <c r="N1061" s="3" t="str">
        <f>IF(ISBLANK('Monitor Data'!S1061),"",IF('Monitor Data'!S1061&gt;Statistics!N$6,"YES","NO"))</f>
        <v>NO</v>
      </c>
    </row>
    <row r="1062" spans="1:14" x14ac:dyDescent="0.25">
      <c r="A1062" s="8">
        <v>45257</v>
      </c>
      <c r="B1062" s="3" t="str">
        <f>IF(ISBLANK('Monitor Data'!B1062),"",IF('Monitor Data'!B1062&gt;Statistics!B$6,"YES","NO"))</f>
        <v/>
      </c>
      <c r="C1062" s="3" t="str">
        <f>IF(ISBLANK('Monitor Data'!D1062),"",IF('Monitor Data'!D1062&gt;Statistics!C$6,"YES","NO"))</f>
        <v/>
      </c>
      <c r="D1062" s="3" t="str">
        <f>IF(ISBLANK('Monitor Data'!E1062),"",IF('Monitor Data'!E1062&gt;Statistics!D$6,"YES","NO"))</f>
        <v>NO</v>
      </c>
      <c r="E1062" s="3" t="str">
        <f>IF(ISBLANK('Monitor Data'!G1062),"",IF('Monitor Data'!G1062&gt;Statistics!E$6,"YES","NO"))</f>
        <v>NO</v>
      </c>
      <c r="F1062" s="3" t="str">
        <f>IF(ISBLANK('Monitor Data'!H1062),"",IF('Monitor Data'!H1062&gt;Statistics!F$6,"YES","NO"))</f>
        <v/>
      </c>
      <c r="G1062" s="3" t="str">
        <f>IF(ISBLANK('Monitor Data'!J1062),"",IF('Monitor Data'!J1062&gt;Statistics!G$6,"YES","NO"))</f>
        <v/>
      </c>
      <c r="H1062" s="3" t="str">
        <f>IF(ISBLANK('Monitor Data'!L1062),"",IF('Monitor Data'!L1062&gt;Statistics!H$6,"YES","NO"))</f>
        <v/>
      </c>
      <c r="I1062" s="3" t="str">
        <f>IF(ISBLANK('Monitor Data'!M1062),"",IF('Monitor Data'!M1062&gt;Statistics!I$6,"YES","NO"))</f>
        <v>NO</v>
      </c>
      <c r="J1062" s="3" t="str">
        <f>IF(ISBLANK('Monitor Data'!O1062),"",IF('Monitor Data'!O1062&gt;Statistics!J$6,"YES","NO"))</f>
        <v/>
      </c>
      <c r="K1062" s="3" t="str">
        <f>IF(ISBLANK('Monitor Data'!P1062),"",IF('Monitor Data'!P1062&gt;Statistics!K$6,"YES","NO"))</f>
        <v>NO</v>
      </c>
      <c r="L1062" s="3" t="str">
        <f>IF(ISBLANK('Monitor Data'!Q1062),"",IF('Monitor Data'!Q1062&gt;Statistics!L$6,"YES","NO"))</f>
        <v>NO</v>
      </c>
      <c r="M1062" s="3" t="str">
        <f>IF(ISBLANK('Monitor Data'!R1062),"",IF('Monitor Data'!R1062&gt;Statistics!M$6,"YES","NO"))</f>
        <v/>
      </c>
      <c r="N1062" s="3" t="str">
        <f>IF(ISBLANK('Monitor Data'!S1062),"",IF('Monitor Data'!S1062&gt;Statistics!N$6,"YES","NO"))</f>
        <v/>
      </c>
    </row>
    <row r="1063" spans="1:14" x14ac:dyDescent="0.25">
      <c r="A1063" s="8">
        <v>45258</v>
      </c>
      <c r="B1063" s="3" t="str">
        <f>IF(ISBLANK('Monitor Data'!B1063),"",IF('Monitor Data'!B1063&gt;Statistics!B$6,"YES","NO"))</f>
        <v/>
      </c>
      <c r="C1063" s="3" t="str">
        <f>IF(ISBLANK('Monitor Data'!D1063),"",IF('Monitor Data'!D1063&gt;Statistics!C$6,"YES","NO"))</f>
        <v/>
      </c>
      <c r="D1063" s="3" t="str">
        <f>IF(ISBLANK('Monitor Data'!E1063),"",IF('Monitor Data'!E1063&gt;Statistics!D$6,"YES","NO"))</f>
        <v>NO</v>
      </c>
      <c r="E1063" s="3" t="str">
        <f>IF(ISBLANK('Monitor Data'!G1063),"",IF('Monitor Data'!G1063&gt;Statistics!E$6,"YES","NO"))</f>
        <v>NO</v>
      </c>
      <c r="F1063" s="3" t="str">
        <f>IF(ISBLANK('Monitor Data'!H1063),"",IF('Monitor Data'!H1063&gt;Statistics!F$6,"YES","NO"))</f>
        <v/>
      </c>
      <c r="G1063" s="3" t="str">
        <f>IF(ISBLANK('Monitor Data'!J1063),"",IF('Monitor Data'!J1063&gt;Statistics!G$6,"YES","NO"))</f>
        <v/>
      </c>
      <c r="H1063" s="3" t="str">
        <f>IF(ISBLANK('Monitor Data'!L1063),"",IF('Monitor Data'!L1063&gt;Statistics!H$6,"YES","NO"))</f>
        <v/>
      </c>
      <c r="I1063" s="3" t="str">
        <f>IF(ISBLANK('Monitor Data'!M1063),"",IF('Monitor Data'!M1063&gt;Statistics!I$6,"YES","NO"))</f>
        <v>NO</v>
      </c>
      <c r="J1063" s="3" t="str">
        <f>IF(ISBLANK('Monitor Data'!O1063),"",IF('Monitor Data'!O1063&gt;Statistics!J$6,"YES","NO"))</f>
        <v/>
      </c>
      <c r="K1063" s="3" t="str">
        <f>IF(ISBLANK('Monitor Data'!P1063),"",IF('Monitor Data'!P1063&gt;Statistics!K$6,"YES","NO"))</f>
        <v>NO</v>
      </c>
      <c r="L1063" s="3" t="str">
        <f>IF(ISBLANK('Monitor Data'!Q1063),"",IF('Monitor Data'!Q1063&gt;Statistics!L$6,"YES","NO"))</f>
        <v/>
      </c>
      <c r="M1063" s="3" t="str">
        <f>IF(ISBLANK('Monitor Data'!R1063),"",IF('Monitor Data'!R1063&gt;Statistics!M$6,"YES","NO"))</f>
        <v/>
      </c>
      <c r="N1063" s="3" t="str">
        <f>IF(ISBLANK('Monitor Data'!S1063),"",IF('Monitor Data'!S1063&gt;Statistics!N$6,"YES","NO"))</f>
        <v/>
      </c>
    </row>
    <row r="1064" spans="1:14" x14ac:dyDescent="0.25">
      <c r="A1064" s="8">
        <v>45259</v>
      </c>
      <c r="B1064" s="3" t="str">
        <f>IF(ISBLANK('Monitor Data'!B1064),"",IF('Monitor Data'!B1064&gt;Statistics!B$6,"YES","NO"))</f>
        <v>NO</v>
      </c>
      <c r="C1064" s="3" t="str">
        <f>IF(ISBLANK('Monitor Data'!D1064),"",IF('Monitor Data'!D1064&gt;Statistics!C$6,"YES","NO"))</f>
        <v>NO</v>
      </c>
      <c r="D1064" s="3" t="str">
        <f>IF(ISBLANK('Monitor Data'!E1064),"",IF('Monitor Data'!E1064&gt;Statistics!D$6,"YES","NO"))</f>
        <v>NO</v>
      </c>
      <c r="E1064" s="3" t="str">
        <f>IF(ISBLANK('Monitor Data'!G1064),"",IF('Monitor Data'!G1064&gt;Statistics!E$6,"YES","NO"))</f>
        <v>NO</v>
      </c>
      <c r="F1064" s="3" t="str">
        <f>IF(ISBLANK('Monitor Data'!H1064),"",IF('Monitor Data'!H1064&gt;Statistics!F$6,"YES","NO"))</f>
        <v>NO</v>
      </c>
      <c r="G1064" s="3" t="str">
        <f>IF(ISBLANK('Monitor Data'!J1064),"",IF('Monitor Data'!J1064&gt;Statistics!G$6,"YES","NO"))</f>
        <v>NO</v>
      </c>
      <c r="H1064" s="3" t="str">
        <f>IF(ISBLANK('Monitor Data'!L1064),"",IF('Monitor Data'!L1064&gt;Statistics!H$6,"YES","NO"))</f>
        <v>NO</v>
      </c>
      <c r="I1064" s="3" t="str">
        <f>IF(ISBLANK('Monitor Data'!M1064),"",IF('Monitor Data'!M1064&gt;Statistics!I$6,"YES","NO"))</f>
        <v>NO</v>
      </c>
      <c r="J1064" s="3" t="str">
        <f>IF(ISBLANK('Monitor Data'!O1064),"",IF('Monitor Data'!O1064&gt;Statistics!J$6,"YES","NO"))</f>
        <v>NO</v>
      </c>
      <c r="K1064" s="3" t="str">
        <f>IF(ISBLANK('Monitor Data'!P1064),"",IF('Monitor Data'!P1064&gt;Statistics!K$6,"YES","NO"))</f>
        <v>NO</v>
      </c>
      <c r="L1064" s="3" t="str">
        <f>IF(ISBLANK('Monitor Data'!Q1064),"",IF('Monitor Data'!Q1064&gt;Statistics!L$6,"YES","NO"))</f>
        <v>NO</v>
      </c>
      <c r="M1064" s="3" t="str">
        <f>IF(ISBLANK('Monitor Data'!R1064),"",IF('Monitor Data'!R1064&gt;Statistics!M$6,"YES","NO"))</f>
        <v>NO</v>
      </c>
      <c r="N1064" s="3" t="str">
        <f>IF(ISBLANK('Monitor Data'!S1064),"",IF('Monitor Data'!S1064&gt;Statistics!N$6,"YES","NO"))</f>
        <v>NO</v>
      </c>
    </row>
    <row r="1065" spans="1:14" x14ac:dyDescent="0.25">
      <c r="A1065" s="8">
        <v>45260</v>
      </c>
      <c r="B1065" s="3" t="str">
        <f>IF(ISBLANK('Monitor Data'!B1065),"",IF('Monitor Data'!B1065&gt;Statistics!B$6,"YES","NO"))</f>
        <v/>
      </c>
      <c r="C1065" s="3" t="str">
        <f>IF(ISBLANK('Monitor Data'!D1065),"",IF('Monitor Data'!D1065&gt;Statistics!C$6,"YES","NO"))</f>
        <v/>
      </c>
      <c r="D1065" s="3" t="str">
        <f>IF(ISBLANK('Monitor Data'!E1065),"",IF('Monitor Data'!E1065&gt;Statistics!D$6,"YES","NO"))</f>
        <v>NO</v>
      </c>
      <c r="E1065" s="3" t="str">
        <f>IF(ISBLANK('Monitor Data'!G1065),"",IF('Monitor Data'!G1065&gt;Statistics!E$6,"YES","NO"))</f>
        <v>NO</v>
      </c>
      <c r="F1065" s="3" t="str">
        <f>IF(ISBLANK('Monitor Data'!H1065),"",IF('Monitor Data'!H1065&gt;Statistics!F$6,"YES","NO"))</f>
        <v/>
      </c>
      <c r="G1065" s="3" t="str">
        <f>IF(ISBLANK('Monitor Data'!J1065),"",IF('Monitor Data'!J1065&gt;Statistics!G$6,"YES","NO"))</f>
        <v/>
      </c>
      <c r="H1065" s="3" t="str">
        <f>IF(ISBLANK('Monitor Data'!L1065),"",IF('Monitor Data'!L1065&gt;Statistics!H$6,"YES","NO"))</f>
        <v/>
      </c>
      <c r="I1065" s="3" t="str">
        <f>IF(ISBLANK('Monitor Data'!M1065),"",IF('Monitor Data'!M1065&gt;Statistics!I$6,"YES","NO"))</f>
        <v>NO</v>
      </c>
      <c r="J1065" s="3" t="str">
        <f>IF(ISBLANK('Monitor Data'!O1065),"",IF('Monitor Data'!O1065&gt;Statistics!J$6,"YES","NO"))</f>
        <v/>
      </c>
      <c r="K1065" s="3" t="str">
        <f>IF(ISBLANK('Monitor Data'!P1065),"",IF('Monitor Data'!P1065&gt;Statistics!K$6,"YES","NO"))</f>
        <v>NO</v>
      </c>
      <c r="L1065" s="3" t="str">
        <f>IF(ISBLANK('Monitor Data'!Q1065),"",IF('Monitor Data'!Q1065&gt;Statistics!L$6,"YES","NO"))</f>
        <v/>
      </c>
      <c r="M1065" s="3" t="str">
        <f>IF(ISBLANK('Monitor Data'!R1065),"",IF('Monitor Data'!R1065&gt;Statistics!M$6,"YES","NO"))</f>
        <v/>
      </c>
      <c r="N1065" s="3" t="str">
        <f>IF(ISBLANK('Monitor Data'!S1065),"",IF('Monitor Data'!S1065&gt;Statistics!N$6,"YES","NO"))</f>
        <v/>
      </c>
    </row>
    <row r="1066" spans="1:14" x14ac:dyDescent="0.25">
      <c r="A1066" s="8">
        <v>45261</v>
      </c>
      <c r="B1066" s="3" t="str">
        <f>IF(ISBLANK('Monitor Data'!B1066),"",IF('Monitor Data'!B1066&gt;Statistics!B$6,"YES","NO"))</f>
        <v/>
      </c>
      <c r="C1066" s="3" t="str">
        <f>IF(ISBLANK('Monitor Data'!D1066),"",IF('Monitor Data'!D1066&gt;Statistics!C$6,"YES","NO"))</f>
        <v/>
      </c>
      <c r="D1066" s="3" t="str">
        <f>IF(ISBLANK('Monitor Data'!E1066),"",IF('Monitor Data'!E1066&gt;Statistics!D$6,"YES","NO"))</f>
        <v>NO</v>
      </c>
      <c r="E1066" s="3" t="str">
        <f>IF(ISBLANK('Monitor Data'!G1066),"",IF('Monitor Data'!G1066&gt;Statistics!E$6,"YES","NO"))</f>
        <v>NO</v>
      </c>
      <c r="F1066" s="3" t="str">
        <f>IF(ISBLANK('Monitor Data'!H1066),"",IF('Monitor Data'!H1066&gt;Statistics!F$6,"YES","NO"))</f>
        <v/>
      </c>
      <c r="G1066" s="3" t="str">
        <f>IF(ISBLANK('Monitor Data'!J1066),"",IF('Monitor Data'!J1066&gt;Statistics!G$6,"YES","NO"))</f>
        <v/>
      </c>
      <c r="H1066" s="3" t="str">
        <f>IF(ISBLANK('Monitor Data'!L1066),"",IF('Monitor Data'!L1066&gt;Statistics!H$6,"YES","NO"))</f>
        <v/>
      </c>
      <c r="I1066" s="3" t="str">
        <f>IF(ISBLANK('Monitor Data'!M1066),"",IF('Monitor Data'!M1066&gt;Statistics!I$6,"YES","NO"))</f>
        <v>NO</v>
      </c>
      <c r="J1066" s="3" t="str">
        <f>IF(ISBLANK('Monitor Data'!O1066),"",IF('Monitor Data'!O1066&gt;Statistics!J$6,"YES","NO"))</f>
        <v/>
      </c>
      <c r="K1066" s="3" t="str">
        <f>IF(ISBLANK('Monitor Data'!P1066),"",IF('Monitor Data'!P1066&gt;Statistics!K$6,"YES","NO"))</f>
        <v>NO</v>
      </c>
      <c r="L1066" s="3" t="str">
        <f>IF(ISBLANK('Monitor Data'!Q1066),"",IF('Monitor Data'!Q1066&gt;Statistics!L$6,"YES","NO"))</f>
        <v/>
      </c>
      <c r="M1066" s="3" t="str">
        <f>IF(ISBLANK('Monitor Data'!R1066),"",IF('Monitor Data'!R1066&gt;Statistics!M$6,"YES","NO"))</f>
        <v/>
      </c>
      <c r="N1066" s="3" t="str">
        <f>IF(ISBLANK('Monitor Data'!S1066),"",IF('Monitor Data'!S1066&gt;Statistics!N$6,"YES","NO"))</f>
        <v/>
      </c>
    </row>
    <row r="1067" spans="1:14" x14ac:dyDescent="0.25">
      <c r="A1067" s="8">
        <v>45262</v>
      </c>
      <c r="B1067" s="3" t="str">
        <f>IF(ISBLANK('Monitor Data'!B1067),"",IF('Monitor Data'!B1067&gt;Statistics!B$6,"YES","NO"))</f>
        <v>NO</v>
      </c>
      <c r="C1067" s="3" t="str">
        <f>IF(ISBLANK('Monitor Data'!D1067),"",IF('Monitor Data'!D1067&gt;Statistics!C$6,"YES","NO"))</f>
        <v>NO</v>
      </c>
      <c r="D1067" s="3" t="str">
        <f>IF(ISBLANK('Monitor Data'!E1067),"",IF('Monitor Data'!E1067&gt;Statistics!D$6,"YES","NO"))</f>
        <v>NO</v>
      </c>
      <c r="E1067" s="3" t="str">
        <f>IF(ISBLANK('Monitor Data'!G1067),"",IF('Monitor Data'!G1067&gt;Statistics!E$6,"YES","NO"))</f>
        <v>NO</v>
      </c>
      <c r="F1067" s="3" t="str">
        <f>IF(ISBLANK('Monitor Data'!H1067),"",IF('Monitor Data'!H1067&gt;Statistics!F$6,"YES","NO"))</f>
        <v>NO</v>
      </c>
      <c r="G1067" s="3" t="str">
        <f>IF(ISBLANK('Monitor Data'!J1067),"",IF('Monitor Data'!J1067&gt;Statistics!G$6,"YES","NO"))</f>
        <v>NO</v>
      </c>
      <c r="H1067" s="3" t="str">
        <f>IF(ISBLANK('Monitor Data'!L1067),"",IF('Monitor Data'!L1067&gt;Statistics!H$6,"YES","NO"))</f>
        <v>NO</v>
      </c>
      <c r="I1067" s="3" t="str">
        <f>IF(ISBLANK('Monitor Data'!M1067),"",IF('Monitor Data'!M1067&gt;Statistics!I$6,"YES","NO"))</f>
        <v>NO</v>
      </c>
      <c r="J1067" s="3" t="str">
        <f>IF(ISBLANK('Monitor Data'!O1067),"",IF('Monitor Data'!O1067&gt;Statistics!J$6,"YES","NO"))</f>
        <v>NO</v>
      </c>
      <c r="K1067" s="3" t="str">
        <f>IF(ISBLANK('Monitor Data'!P1067),"",IF('Monitor Data'!P1067&gt;Statistics!K$6,"YES","NO"))</f>
        <v>NO</v>
      </c>
      <c r="L1067" s="3" t="str">
        <f>IF(ISBLANK('Monitor Data'!Q1067),"",IF('Monitor Data'!Q1067&gt;Statistics!L$6,"YES","NO"))</f>
        <v>NO</v>
      </c>
      <c r="M1067" s="3" t="str">
        <f>IF(ISBLANK('Monitor Data'!R1067),"",IF('Monitor Data'!R1067&gt;Statistics!M$6,"YES","NO"))</f>
        <v>NO</v>
      </c>
      <c r="N1067" s="3" t="str">
        <f>IF(ISBLANK('Monitor Data'!S1067),"",IF('Monitor Data'!S1067&gt;Statistics!N$6,"YES","NO"))</f>
        <v>NO</v>
      </c>
    </row>
    <row r="1068" spans="1:14" x14ac:dyDescent="0.25">
      <c r="A1068" s="8">
        <v>45263</v>
      </c>
      <c r="B1068" s="3" t="str">
        <f>IF(ISBLANK('Monitor Data'!B1068),"",IF('Monitor Data'!B1068&gt;Statistics!B$6,"YES","NO"))</f>
        <v/>
      </c>
      <c r="C1068" s="3" t="str">
        <f>IF(ISBLANK('Monitor Data'!D1068),"",IF('Monitor Data'!D1068&gt;Statistics!C$6,"YES","NO"))</f>
        <v/>
      </c>
      <c r="D1068" s="3" t="str">
        <f>IF(ISBLANK('Monitor Data'!E1068),"",IF('Monitor Data'!E1068&gt;Statistics!D$6,"YES","NO"))</f>
        <v>NO</v>
      </c>
      <c r="E1068" s="3" t="str">
        <f>IF(ISBLANK('Monitor Data'!G1068),"",IF('Monitor Data'!G1068&gt;Statistics!E$6,"YES","NO"))</f>
        <v>NO</v>
      </c>
      <c r="F1068" s="3" t="str">
        <f>IF(ISBLANK('Monitor Data'!H1068),"",IF('Monitor Data'!H1068&gt;Statistics!F$6,"YES","NO"))</f>
        <v/>
      </c>
      <c r="G1068" s="3" t="str">
        <f>IF(ISBLANK('Monitor Data'!J1068),"",IF('Monitor Data'!J1068&gt;Statistics!G$6,"YES","NO"))</f>
        <v/>
      </c>
      <c r="H1068" s="3" t="str">
        <f>IF(ISBLANK('Monitor Data'!L1068),"",IF('Monitor Data'!L1068&gt;Statistics!H$6,"YES","NO"))</f>
        <v/>
      </c>
      <c r="I1068" s="3" t="str">
        <f>IF(ISBLANK('Monitor Data'!M1068),"",IF('Monitor Data'!M1068&gt;Statistics!I$6,"YES","NO"))</f>
        <v>NO</v>
      </c>
      <c r="J1068" s="3" t="str">
        <f>IF(ISBLANK('Monitor Data'!O1068),"",IF('Monitor Data'!O1068&gt;Statistics!J$6,"YES","NO"))</f>
        <v/>
      </c>
      <c r="K1068" s="3" t="str">
        <f>IF(ISBLANK('Monitor Data'!P1068),"",IF('Monitor Data'!P1068&gt;Statistics!K$6,"YES","NO"))</f>
        <v>NO</v>
      </c>
      <c r="L1068" s="3" t="str">
        <f>IF(ISBLANK('Monitor Data'!Q1068),"",IF('Monitor Data'!Q1068&gt;Statistics!L$6,"YES","NO"))</f>
        <v/>
      </c>
      <c r="M1068" s="3" t="str">
        <f>IF(ISBLANK('Monitor Data'!R1068),"",IF('Monitor Data'!R1068&gt;Statistics!M$6,"YES","NO"))</f>
        <v/>
      </c>
      <c r="N1068" s="3" t="str">
        <f>IF(ISBLANK('Monitor Data'!S1068),"",IF('Monitor Data'!S1068&gt;Statistics!N$6,"YES","NO"))</f>
        <v/>
      </c>
    </row>
    <row r="1069" spans="1:14" x14ac:dyDescent="0.25">
      <c r="A1069" s="8">
        <v>45264</v>
      </c>
      <c r="B1069" s="3" t="str">
        <f>IF(ISBLANK('Monitor Data'!B1069),"",IF('Monitor Data'!B1069&gt;Statistics!B$6,"YES","NO"))</f>
        <v/>
      </c>
      <c r="C1069" s="3" t="str">
        <f>IF(ISBLANK('Monitor Data'!D1069),"",IF('Monitor Data'!D1069&gt;Statistics!C$6,"YES","NO"))</f>
        <v/>
      </c>
      <c r="D1069" s="3" t="str">
        <f>IF(ISBLANK('Monitor Data'!E1069),"",IF('Monitor Data'!E1069&gt;Statistics!D$6,"YES","NO"))</f>
        <v>NO</v>
      </c>
      <c r="E1069" s="3" t="str">
        <f>IF(ISBLANK('Monitor Data'!G1069),"",IF('Monitor Data'!G1069&gt;Statistics!E$6,"YES","NO"))</f>
        <v>NO</v>
      </c>
      <c r="F1069" s="3" t="str">
        <f>IF(ISBLANK('Monitor Data'!H1069),"",IF('Monitor Data'!H1069&gt;Statistics!F$6,"YES","NO"))</f>
        <v/>
      </c>
      <c r="G1069" s="3" t="str">
        <f>IF(ISBLANK('Monitor Data'!J1069),"",IF('Monitor Data'!J1069&gt;Statistics!G$6,"YES","NO"))</f>
        <v/>
      </c>
      <c r="H1069" s="3" t="str">
        <f>IF(ISBLANK('Monitor Data'!L1069),"",IF('Monitor Data'!L1069&gt;Statistics!H$6,"YES","NO"))</f>
        <v/>
      </c>
      <c r="I1069" s="3" t="str">
        <f>IF(ISBLANK('Monitor Data'!M1069),"",IF('Monitor Data'!M1069&gt;Statistics!I$6,"YES","NO"))</f>
        <v>NO</v>
      </c>
      <c r="J1069" s="3" t="str">
        <f>IF(ISBLANK('Monitor Data'!O1069),"",IF('Monitor Data'!O1069&gt;Statistics!J$6,"YES","NO"))</f>
        <v/>
      </c>
      <c r="K1069" s="3" t="str">
        <f>IF(ISBLANK('Monitor Data'!P1069),"",IF('Monitor Data'!P1069&gt;Statistics!K$6,"YES","NO"))</f>
        <v>NO</v>
      </c>
      <c r="L1069" s="3" t="str">
        <f>IF(ISBLANK('Monitor Data'!Q1069),"",IF('Monitor Data'!Q1069&gt;Statistics!L$6,"YES","NO"))</f>
        <v/>
      </c>
      <c r="M1069" s="3" t="str">
        <f>IF(ISBLANK('Monitor Data'!R1069),"",IF('Monitor Data'!R1069&gt;Statistics!M$6,"YES","NO"))</f>
        <v/>
      </c>
      <c r="N1069" s="3" t="str">
        <f>IF(ISBLANK('Monitor Data'!S1069),"",IF('Monitor Data'!S1069&gt;Statistics!N$6,"YES","NO"))</f>
        <v/>
      </c>
    </row>
    <row r="1070" spans="1:14" x14ac:dyDescent="0.25">
      <c r="A1070" s="8">
        <v>45265</v>
      </c>
      <c r="B1070" s="3" t="str">
        <f>IF(ISBLANK('Monitor Data'!B1070),"",IF('Monitor Data'!B1070&gt;Statistics!B$6,"YES","NO"))</f>
        <v>NO</v>
      </c>
      <c r="C1070" s="3" t="str">
        <f>IF(ISBLANK('Monitor Data'!D1070),"",IF('Monitor Data'!D1070&gt;Statistics!C$6,"YES","NO"))</f>
        <v>NO</v>
      </c>
      <c r="D1070" s="3" t="str">
        <f>IF(ISBLANK('Monitor Data'!E1070),"",IF('Monitor Data'!E1070&gt;Statistics!D$6,"YES","NO"))</f>
        <v>NO</v>
      </c>
      <c r="E1070" s="3" t="str">
        <f>IF(ISBLANK('Monitor Data'!G1070),"",IF('Monitor Data'!G1070&gt;Statistics!E$6,"YES","NO"))</f>
        <v>NO</v>
      </c>
      <c r="F1070" s="3" t="str">
        <f>IF(ISBLANK('Monitor Data'!H1070),"",IF('Monitor Data'!H1070&gt;Statistics!F$6,"YES","NO"))</f>
        <v>NO</v>
      </c>
      <c r="G1070" s="3" t="str">
        <f>IF(ISBLANK('Monitor Data'!J1070),"",IF('Monitor Data'!J1070&gt;Statistics!G$6,"YES","NO"))</f>
        <v>NO</v>
      </c>
      <c r="H1070" s="3" t="str">
        <f>IF(ISBLANK('Monitor Data'!L1070),"",IF('Monitor Data'!L1070&gt;Statistics!H$6,"YES","NO"))</f>
        <v>NO</v>
      </c>
      <c r="I1070" s="3" t="str">
        <f>IF(ISBLANK('Monitor Data'!M1070),"",IF('Monitor Data'!M1070&gt;Statistics!I$6,"YES","NO"))</f>
        <v>NO</v>
      </c>
      <c r="J1070" s="3" t="str">
        <f>IF(ISBLANK('Monitor Data'!O1070),"",IF('Monitor Data'!O1070&gt;Statistics!J$6,"YES","NO"))</f>
        <v>NO</v>
      </c>
      <c r="K1070" s="3" t="str">
        <f>IF(ISBLANK('Monitor Data'!P1070),"",IF('Monitor Data'!P1070&gt;Statistics!K$6,"YES","NO"))</f>
        <v>NO</v>
      </c>
      <c r="L1070" s="3" t="str">
        <f>IF(ISBLANK('Monitor Data'!Q1070),"",IF('Monitor Data'!Q1070&gt;Statistics!L$6,"YES","NO"))</f>
        <v>NO</v>
      </c>
      <c r="M1070" s="3" t="str">
        <f>IF(ISBLANK('Monitor Data'!R1070),"",IF('Monitor Data'!R1070&gt;Statistics!M$6,"YES","NO"))</f>
        <v>NO</v>
      </c>
      <c r="N1070" s="3" t="str">
        <f>IF(ISBLANK('Monitor Data'!S1070),"",IF('Monitor Data'!S1070&gt;Statistics!N$6,"YES","NO"))</f>
        <v>NO</v>
      </c>
    </row>
    <row r="1071" spans="1:14" x14ac:dyDescent="0.25">
      <c r="A1071" s="8">
        <v>45266</v>
      </c>
      <c r="B1071" s="3" t="str">
        <f>IF(ISBLANK('Monitor Data'!B1071),"",IF('Monitor Data'!B1071&gt;Statistics!B$6,"YES","NO"))</f>
        <v/>
      </c>
      <c r="C1071" s="3" t="str">
        <f>IF(ISBLANK('Monitor Data'!D1071),"",IF('Monitor Data'!D1071&gt;Statistics!C$6,"YES","NO"))</f>
        <v/>
      </c>
      <c r="D1071" s="3" t="str">
        <f>IF(ISBLANK('Monitor Data'!E1071),"",IF('Monitor Data'!E1071&gt;Statistics!D$6,"YES","NO"))</f>
        <v>NO</v>
      </c>
      <c r="E1071" s="3" t="str">
        <f>IF(ISBLANK('Monitor Data'!G1071),"",IF('Monitor Data'!G1071&gt;Statistics!E$6,"YES","NO"))</f>
        <v>NO</v>
      </c>
      <c r="F1071" s="3" t="str">
        <f>IF(ISBLANK('Monitor Data'!H1071),"",IF('Monitor Data'!H1071&gt;Statistics!F$6,"YES","NO"))</f>
        <v/>
      </c>
      <c r="G1071" s="3" t="str">
        <f>IF(ISBLANK('Monitor Data'!J1071),"",IF('Monitor Data'!J1071&gt;Statistics!G$6,"YES","NO"))</f>
        <v/>
      </c>
      <c r="H1071" s="3" t="str">
        <f>IF(ISBLANK('Monitor Data'!L1071),"",IF('Monitor Data'!L1071&gt;Statistics!H$6,"YES","NO"))</f>
        <v/>
      </c>
      <c r="I1071" s="3" t="str">
        <f>IF(ISBLANK('Monitor Data'!M1071),"",IF('Monitor Data'!M1071&gt;Statistics!I$6,"YES","NO"))</f>
        <v>NO</v>
      </c>
      <c r="J1071" s="3" t="str">
        <f>IF(ISBLANK('Monitor Data'!O1071),"",IF('Monitor Data'!O1071&gt;Statistics!J$6,"YES","NO"))</f>
        <v/>
      </c>
      <c r="K1071" s="3" t="str">
        <f>IF(ISBLANK('Monitor Data'!P1071),"",IF('Monitor Data'!P1071&gt;Statistics!K$6,"YES","NO"))</f>
        <v>NO</v>
      </c>
      <c r="L1071" s="3" t="str">
        <f>IF(ISBLANK('Monitor Data'!Q1071),"",IF('Monitor Data'!Q1071&gt;Statistics!L$6,"YES","NO"))</f>
        <v/>
      </c>
      <c r="M1071" s="3" t="str">
        <f>IF(ISBLANK('Monitor Data'!R1071),"",IF('Monitor Data'!R1071&gt;Statistics!M$6,"YES","NO"))</f>
        <v/>
      </c>
      <c r="N1071" s="3" t="str">
        <f>IF(ISBLANK('Monitor Data'!S1071),"",IF('Monitor Data'!S1071&gt;Statistics!N$6,"YES","NO"))</f>
        <v/>
      </c>
    </row>
    <row r="1072" spans="1:14" x14ac:dyDescent="0.25">
      <c r="A1072" s="8">
        <v>45267</v>
      </c>
      <c r="B1072" s="3" t="str">
        <f>IF(ISBLANK('Monitor Data'!B1072),"",IF('Monitor Data'!B1072&gt;Statistics!B$6,"YES","NO"))</f>
        <v/>
      </c>
      <c r="C1072" s="3" t="str">
        <f>IF(ISBLANK('Monitor Data'!D1072),"",IF('Monitor Data'!D1072&gt;Statistics!C$6,"YES","NO"))</f>
        <v/>
      </c>
      <c r="D1072" s="3" t="str">
        <f>IF(ISBLANK('Monitor Data'!E1072),"",IF('Monitor Data'!E1072&gt;Statistics!D$6,"YES","NO"))</f>
        <v>NO</v>
      </c>
      <c r="E1072" s="3" t="str">
        <f>IF(ISBLANK('Monitor Data'!G1072),"",IF('Monitor Data'!G1072&gt;Statistics!E$6,"YES","NO"))</f>
        <v>NO</v>
      </c>
      <c r="F1072" s="3" t="str">
        <f>IF(ISBLANK('Monitor Data'!H1072),"",IF('Monitor Data'!H1072&gt;Statistics!F$6,"YES","NO"))</f>
        <v/>
      </c>
      <c r="G1072" s="3" t="str">
        <f>IF(ISBLANK('Monitor Data'!J1072),"",IF('Monitor Data'!J1072&gt;Statistics!G$6,"YES","NO"))</f>
        <v/>
      </c>
      <c r="H1072" s="3" t="str">
        <f>IF(ISBLANK('Monitor Data'!L1072),"",IF('Monitor Data'!L1072&gt;Statistics!H$6,"YES","NO"))</f>
        <v/>
      </c>
      <c r="I1072" s="3" t="str">
        <f>IF(ISBLANK('Monitor Data'!M1072),"",IF('Monitor Data'!M1072&gt;Statistics!I$6,"YES","NO"))</f>
        <v>NO</v>
      </c>
      <c r="J1072" s="3" t="str">
        <f>IF(ISBLANK('Monitor Data'!O1072),"",IF('Monitor Data'!O1072&gt;Statistics!J$6,"YES","NO"))</f>
        <v/>
      </c>
      <c r="K1072" s="3" t="str">
        <f>IF(ISBLANK('Monitor Data'!P1072),"",IF('Monitor Data'!P1072&gt;Statistics!K$6,"YES","NO"))</f>
        <v>NO</v>
      </c>
      <c r="L1072" s="3" t="str">
        <f>IF(ISBLANK('Monitor Data'!Q1072),"",IF('Monitor Data'!Q1072&gt;Statistics!L$6,"YES","NO"))</f>
        <v/>
      </c>
      <c r="M1072" s="3" t="str">
        <f>IF(ISBLANK('Monitor Data'!R1072),"",IF('Monitor Data'!R1072&gt;Statistics!M$6,"YES","NO"))</f>
        <v/>
      </c>
      <c r="N1072" s="3" t="str">
        <f>IF(ISBLANK('Monitor Data'!S1072),"",IF('Monitor Data'!S1072&gt;Statistics!N$6,"YES","NO"))</f>
        <v/>
      </c>
    </row>
    <row r="1073" spans="1:14" x14ac:dyDescent="0.25">
      <c r="A1073" s="8">
        <v>45268</v>
      </c>
      <c r="B1073" s="3" t="str">
        <f>IF(ISBLANK('Monitor Data'!B1073),"",IF('Monitor Data'!B1073&gt;Statistics!B$6,"YES","NO"))</f>
        <v>NO</v>
      </c>
      <c r="C1073" s="3" t="str">
        <f>IF(ISBLANK('Monitor Data'!D1073),"",IF('Monitor Data'!D1073&gt;Statistics!C$6,"YES","NO"))</f>
        <v>NO</v>
      </c>
      <c r="D1073" s="3" t="str">
        <f>IF(ISBLANK('Monitor Data'!E1073),"",IF('Monitor Data'!E1073&gt;Statistics!D$6,"YES","NO"))</f>
        <v>NO</v>
      </c>
      <c r="E1073" s="3" t="str">
        <f>IF(ISBLANK('Monitor Data'!G1073),"",IF('Monitor Data'!G1073&gt;Statistics!E$6,"YES","NO"))</f>
        <v>NO</v>
      </c>
      <c r="F1073" s="3" t="str">
        <f>IF(ISBLANK('Monitor Data'!H1073),"",IF('Monitor Data'!H1073&gt;Statistics!F$6,"YES","NO"))</f>
        <v>NO</v>
      </c>
      <c r="G1073" s="3" t="str">
        <f>IF(ISBLANK('Monitor Data'!J1073),"",IF('Monitor Data'!J1073&gt;Statistics!G$6,"YES","NO"))</f>
        <v>NO</v>
      </c>
      <c r="H1073" s="3" t="str">
        <f>IF(ISBLANK('Monitor Data'!L1073),"",IF('Monitor Data'!L1073&gt;Statistics!H$6,"YES","NO"))</f>
        <v>NO</v>
      </c>
      <c r="I1073" s="3" t="str">
        <f>IF(ISBLANK('Monitor Data'!M1073),"",IF('Monitor Data'!M1073&gt;Statistics!I$6,"YES","NO"))</f>
        <v>NO</v>
      </c>
      <c r="J1073" s="3" t="str">
        <f>IF(ISBLANK('Monitor Data'!O1073),"",IF('Monitor Data'!O1073&gt;Statistics!J$6,"YES","NO"))</f>
        <v>NO</v>
      </c>
      <c r="K1073" s="3" t="str">
        <f>IF(ISBLANK('Monitor Data'!P1073),"",IF('Monitor Data'!P1073&gt;Statistics!K$6,"YES","NO"))</f>
        <v>NO</v>
      </c>
      <c r="L1073" s="3" t="str">
        <f>IF(ISBLANK('Monitor Data'!Q1073),"",IF('Monitor Data'!Q1073&gt;Statistics!L$6,"YES","NO"))</f>
        <v>NO</v>
      </c>
      <c r="M1073" s="3" t="str">
        <f>IF(ISBLANK('Monitor Data'!R1073),"",IF('Monitor Data'!R1073&gt;Statistics!M$6,"YES","NO"))</f>
        <v>NO</v>
      </c>
      <c r="N1073" s="3" t="str">
        <f>IF(ISBLANK('Monitor Data'!S1073),"",IF('Monitor Data'!S1073&gt;Statistics!N$6,"YES","NO"))</f>
        <v>NO</v>
      </c>
    </row>
    <row r="1074" spans="1:14" x14ac:dyDescent="0.25">
      <c r="A1074" s="8">
        <v>45269</v>
      </c>
      <c r="B1074" s="3" t="str">
        <f>IF(ISBLANK('Monitor Data'!B1074),"",IF('Monitor Data'!B1074&gt;Statistics!B$6,"YES","NO"))</f>
        <v/>
      </c>
      <c r="C1074" s="3" t="str">
        <f>IF(ISBLANK('Monitor Data'!D1074),"",IF('Monitor Data'!D1074&gt;Statistics!C$6,"YES","NO"))</f>
        <v/>
      </c>
      <c r="D1074" s="3" t="str">
        <f>IF(ISBLANK('Monitor Data'!E1074),"",IF('Monitor Data'!E1074&gt;Statistics!D$6,"YES","NO"))</f>
        <v>NO</v>
      </c>
      <c r="E1074" s="3" t="str">
        <f>IF(ISBLANK('Monitor Data'!G1074),"",IF('Monitor Data'!G1074&gt;Statistics!E$6,"YES","NO"))</f>
        <v>NO</v>
      </c>
      <c r="F1074" s="3" t="str">
        <f>IF(ISBLANK('Monitor Data'!H1074),"",IF('Monitor Data'!H1074&gt;Statistics!F$6,"YES","NO"))</f>
        <v/>
      </c>
      <c r="G1074" s="3" t="str">
        <f>IF(ISBLANK('Monitor Data'!J1074),"",IF('Monitor Data'!J1074&gt;Statistics!G$6,"YES","NO"))</f>
        <v/>
      </c>
      <c r="H1074" s="3" t="str">
        <f>IF(ISBLANK('Monitor Data'!L1074),"",IF('Monitor Data'!L1074&gt;Statistics!H$6,"YES","NO"))</f>
        <v/>
      </c>
      <c r="I1074" s="3" t="str">
        <f>IF(ISBLANK('Monitor Data'!M1074),"",IF('Monitor Data'!M1074&gt;Statistics!I$6,"YES","NO"))</f>
        <v>NO</v>
      </c>
      <c r="J1074" s="3" t="str">
        <f>IF(ISBLANK('Monitor Data'!O1074),"",IF('Monitor Data'!O1074&gt;Statistics!J$6,"YES","NO"))</f>
        <v/>
      </c>
      <c r="K1074" s="3" t="str">
        <f>IF(ISBLANK('Monitor Data'!P1074),"",IF('Monitor Data'!P1074&gt;Statistics!K$6,"YES","NO"))</f>
        <v>NO</v>
      </c>
      <c r="L1074" s="3" t="str">
        <f>IF(ISBLANK('Monitor Data'!Q1074),"",IF('Monitor Data'!Q1074&gt;Statistics!L$6,"YES","NO"))</f>
        <v/>
      </c>
      <c r="M1074" s="3" t="str">
        <f>IF(ISBLANK('Monitor Data'!R1074),"",IF('Monitor Data'!R1074&gt;Statistics!M$6,"YES","NO"))</f>
        <v/>
      </c>
      <c r="N1074" s="3" t="str">
        <f>IF(ISBLANK('Monitor Data'!S1074),"",IF('Monitor Data'!S1074&gt;Statistics!N$6,"YES","NO"))</f>
        <v/>
      </c>
    </row>
    <row r="1075" spans="1:14" x14ac:dyDescent="0.25">
      <c r="A1075" s="8">
        <v>45270</v>
      </c>
      <c r="B1075" s="3" t="str">
        <f>IF(ISBLANK('Monitor Data'!B1075),"",IF('Monitor Data'!B1075&gt;Statistics!B$6,"YES","NO"))</f>
        <v/>
      </c>
      <c r="C1075" s="3" t="str">
        <f>IF(ISBLANK('Monitor Data'!D1075),"",IF('Monitor Data'!D1075&gt;Statistics!C$6,"YES","NO"))</f>
        <v/>
      </c>
      <c r="D1075" s="3" t="str">
        <f>IF(ISBLANK('Monitor Data'!E1075),"",IF('Monitor Data'!E1075&gt;Statistics!D$6,"YES","NO"))</f>
        <v>NO</v>
      </c>
      <c r="E1075" s="3" t="str">
        <f>IF(ISBLANK('Monitor Data'!G1075),"",IF('Monitor Data'!G1075&gt;Statistics!E$6,"YES","NO"))</f>
        <v>NO</v>
      </c>
      <c r="F1075" s="3" t="str">
        <f>IF(ISBLANK('Monitor Data'!H1075),"",IF('Monitor Data'!H1075&gt;Statistics!F$6,"YES","NO"))</f>
        <v/>
      </c>
      <c r="G1075" s="3" t="str">
        <f>IF(ISBLANK('Monitor Data'!J1075),"",IF('Monitor Data'!J1075&gt;Statistics!G$6,"YES","NO"))</f>
        <v/>
      </c>
      <c r="H1075" s="3" t="str">
        <f>IF(ISBLANK('Monitor Data'!L1075),"",IF('Monitor Data'!L1075&gt;Statistics!H$6,"YES","NO"))</f>
        <v/>
      </c>
      <c r="I1075" s="3" t="str">
        <f>IF(ISBLANK('Monitor Data'!M1075),"",IF('Monitor Data'!M1075&gt;Statistics!I$6,"YES","NO"))</f>
        <v>NO</v>
      </c>
      <c r="J1075" s="3" t="str">
        <f>IF(ISBLANK('Monitor Data'!O1075),"",IF('Monitor Data'!O1075&gt;Statistics!J$6,"YES","NO"))</f>
        <v/>
      </c>
      <c r="K1075" s="3" t="str">
        <f>IF(ISBLANK('Monitor Data'!P1075),"",IF('Monitor Data'!P1075&gt;Statistics!K$6,"YES","NO"))</f>
        <v>NO</v>
      </c>
      <c r="L1075" s="3" t="str">
        <f>IF(ISBLANK('Monitor Data'!Q1075),"",IF('Monitor Data'!Q1075&gt;Statistics!L$6,"YES","NO"))</f>
        <v/>
      </c>
      <c r="M1075" s="3" t="str">
        <f>IF(ISBLANK('Monitor Data'!R1075),"",IF('Monitor Data'!R1075&gt;Statistics!M$6,"YES","NO"))</f>
        <v/>
      </c>
      <c r="N1075" s="3" t="str">
        <f>IF(ISBLANK('Monitor Data'!S1075),"",IF('Monitor Data'!S1075&gt;Statistics!N$6,"YES","NO"))</f>
        <v/>
      </c>
    </row>
    <row r="1076" spans="1:14" x14ac:dyDescent="0.25">
      <c r="A1076" s="8">
        <v>45271</v>
      </c>
      <c r="B1076" s="3" t="str">
        <f>IF(ISBLANK('Monitor Data'!B1076),"",IF('Monitor Data'!B1076&gt;Statistics!B$6,"YES","NO"))</f>
        <v>NO</v>
      </c>
      <c r="C1076" s="3" t="str">
        <f>IF(ISBLANK('Monitor Data'!D1076),"",IF('Monitor Data'!D1076&gt;Statistics!C$6,"YES","NO"))</f>
        <v>NO</v>
      </c>
      <c r="D1076" s="3" t="str">
        <f>IF(ISBLANK('Monitor Data'!E1076),"",IF('Monitor Data'!E1076&gt;Statistics!D$6,"YES","NO"))</f>
        <v>NO</v>
      </c>
      <c r="E1076" s="3" t="str">
        <f>IF(ISBLANK('Monitor Data'!G1076),"",IF('Monitor Data'!G1076&gt;Statistics!E$6,"YES","NO"))</f>
        <v>NO</v>
      </c>
      <c r="F1076" s="3" t="str">
        <f>IF(ISBLANK('Monitor Data'!H1076),"",IF('Monitor Data'!H1076&gt;Statistics!F$6,"YES","NO"))</f>
        <v>NO</v>
      </c>
      <c r="G1076" s="3" t="str">
        <f>IF(ISBLANK('Monitor Data'!J1076),"",IF('Monitor Data'!J1076&gt;Statistics!G$6,"YES","NO"))</f>
        <v>NO</v>
      </c>
      <c r="H1076" s="3" t="str">
        <f>IF(ISBLANK('Monitor Data'!L1076),"",IF('Monitor Data'!L1076&gt;Statistics!H$6,"YES","NO"))</f>
        <v>NO</v>
      </c>
      <c r="I1076" s="3" t="str">
        <f>IF(ISBLANK('Monitor Data'!M1076),"",IF('Monitor Data'!M1076&gt;Statistics!I$6,"YES","NO"))</f>
        <v>NO</v>
      </c>
      <c r="J1076" s="3" t="str">
        <f>IF(ISBLANK('Monitor Data'!O1076),"",IF('Monitor Data'!O1076&gt;Statistics!J$6,"YES","NO"))</f>
        <v>NO</v>
      </c>
      <c r="K1076" s="3" t="str">
        <f>IF(ISBLANK('Monitor Data'!P1076),"",IF('Monitor Data'!P1076&gt;Statistics!K$6,"YES","NO"))</f>
        <v>NO</v>
      </c>
      <c r="L1076" s="3" t="str">
        <f>IF(ISBLANK('Monitor Data'!Q1076),"",IF('Monitor Data'!Q1076&gt;Statistics!L$6,"YES","NO"))</f>
        <v>NO</v>
      </c>
      <c r="M1076" s="3" t="str">
        <f>IF(ISBLANK('Monitor Data'!R1076),"",IF('Monitor Data'!R1076&gt;Statistics!M$6,"YES","NO"))</f>
        <v>NO</v>
      </c>
      <c r="N1076" s="3" t="str">
        <f>IF(ISBLANK('Monitor Data'!S1076),"",IF('Monitor Data'!S1076&gt;Statistics!N$6,"YES","NO"))</f>
        <v>NO</v>
      </c>
    </row>
    <row r="1077" spans="1:14" x14ac:dyDescent="0.25">
      <c r="A1077" s="8">
        <v>45272</v>
      </c>
      <c r="B1077" s="3" t="str">
        <f>IF(ISBLANK('Monitor Data'!B1077),"",IF('Monitor Data'!B1077&gt;Statistics!B$6,"YES","NO"))</f>
        <v/>
      </c>
      <c r="C1077" s="3" t="str">
        <f>IF(ISBLANK('Monitor Data'!D1077),"",IF('Monitor Data'!D1077&gt;Statistics!C$6,"YES","NO"))</f>
        <v/>
      </c>
      <c r="D1077" s="3" t="str">
        <f>IF(ISBLANK('Monitor Data'!E1077),"",IF('Monitor Data'!E1077&gt;Statistics!D$6,"YES","NO"))</f>
        <v>NO</v>
      </c>
      <c r="E1077" s="3" t="str">
        <f>IF(ISBLANK('Monitor Data'!G1077),"",IF('Monitor Data'!G1077&gt;Statistics!E$6,"YES","NO"))</f>
        <v>NO</v>
      </c>
      <c r="F1077" s="3" t="str">
        <f>IF(ISBLANK('Monitor Data'!H1077),"",IF('Monitor Data'!H1077&gt;Statistics!F$6,"YES","NO"))</f>
        <v/>
      </c>
      <c r="G1077" s="3" t="str">
        <f>IF(ISBLANK('Monitor Data'!J1077),"",IF('Monitor Data'!J1077&gt;Statistics!G$6,"YES","NO"))</f>
        <v/>
      </c>
      <c r="H1077" s="3" t="str">
        <f>IF(ISBLANK('Monitor Data'!L1077),"",IF('Monitor Data'!L1077&gt;Statistics!H$6,"YES","NO"))</f>
        <v/>
      </c>
      <c r="I1077" s="3" t="str">
        <f>IF(ISBLANK('Monitor Data'!M1077),"",IF('Monitor Data'!M1077&gt;Statistics!I$6,"YES","NO"))</f>
        <v>NO</v>
      </c>
      <c r="J1077" s="3" t="str">
        <f>IF(ISBLANK('Monitor Data'!O1077),"",IF('Monitor Data'!O1077&gt;Statistics!J$6,"YES","NO"))</f>
        <v/>
      </c>
      <c r="K1077" s="3" t="str">
        <f>IF(ISBLANK('Monitor Data'!P1077),"",IF('Monitor Data'!P1077&gt;Statistics!K$6,"YES","NO"))</f>
        <v>NO</v>
      </c>
      <c r="L1077" s="3" t="str">
        <f>IF(ISBLANK('Monitor Data'!Q1077),"",IF('Monitor Data'!Q1077&gt;Statistics!L$6,"YES","NO"))</f>
        <v/>
      </c>
      <c r="M1077" s="3" t="str">
        <f>IF(ISBLANK('Monitor Data'!R1077),"",IF('Monitor Data'!R1077&gt;Statistics!M$6,"YES","NO"))</f>
        <v/>
      </c>
      <c r="N1077" s="3" t="str">
        <f>IF(ISBLANK('Monitor Data'!S1077),"",IF('Monitor Data'!S1077&gt;Statistics!N$6,"YES","NO"))</f>
        <v/>
      </c>
    </row>
    <row r="1078" spans="1:14" x14ac:dyDescent="0.25">
      <c r="A1078" s="8">
        <v>45273</v>
      </c>
      <c r="B1078" s="3" t="str">
        <f>IF(ISBLANK('Monitor Data'!B1078),"",IF('Monitor Data'!B1078&gt;Statistics!B$6,"YES","NO"))</f>
        <v/>
      </c>
      <c r="C1078" s="3" t="str">
        <f>IF(ISBLANK('Monitor Data'!D1078),"",IF('Monitor Data'!D1078&gt;Statistics!C$6,"YES","NO"))</f>
        <v/>
      </c>
      <c r="D1078" s="3" t="str">
        <f>IF(ISBLANK('Monitor Data'!E1078),"",IF('Monitor Data'!E1078&gt;Statistics!D$6,"YES","NO"))</f>
        <v>NO</v>
      </c>
      <c r="E1078" s="3" t="str">
        <f>IF(ISBLANK('Monitor Data'!G1078),"",IF('Monitor Data'!G1078&gt;Statistics!E$6,"YES","NO"))</f>
        <v>NO</v>
      </c>
      <c r="F1078" s="3" t="str">
        <f>IF(ISBLANK('Monitor Data'!H1078),"",IF('Monitor Data'!H1078&gt;Statistics!F$6,"YES","NO"))</f>
        <v/>
      </c>
      <c r="G1078" s="3" t="str">
        <f>IF(ISBLANK('Monitor Data'!J1078),"",IF('Monitor Data'!J1078&gt;Statistics!G$6,"YES","NO"))</f>
        <v/>
      </c>
      <c r="H1078" s="3" t="str">
        <f>IF(ISBLANK('Monitor Data'!L1078),"",IF('Monitor Data'!L1078&gt;Statistics!H$6,"YES","NO"))</f>
        <v/>
      </c>
      <c r="I1078" s="3" t="str">
        <f>IF(ISBLANK('Monitor Data'!M1078),"",IF('Monitor Data'!M1078&gt;Statistics!I$6,"YES","NO"))</f>
        <v>NO</v>
      </c>
      <c r="J1078" s="3" t="str">
        <f>IF(ISBLANK('Monitor Data'!O1078),"",IF('Monitor Data'!O1078&gt;Statistics!J$6,"YES","NO"))</f>
        <v/>
      </c>
      <c r="K1078" s="3" t="str">
        <f>IF(ISBLANK('Monitor Data'!P1078),"",IF('Monitor Data'!P1078&gt;Statistics!K$6,"YES","NO"))</f>
        <v>NO</v>
      </c>
      <c r="L1078" s="3" t="str">
        <f>IF(ISBLANK('Monitor Data'!Q1078),"",IF('Monitor Data'!Q1078&gt;Statistics!L$6,"YES","NO"))</f>
        <v/>
      </c>
      <c r="M1078" s="3" t="str">
        <f>IF(ISBLANK('Monitor Data'!R1078),"",IF('Monitor Data'!R1078&gt;Statistics!M$6,"YES","NO"))</f>
        <v/>
      </c>
      <c r="N1078" s="3" t="str">
        <f>IF(ISBLANK('Monitor Data'!S1078),"",IF('Monitor Data'!S1078&gt;Statistics!N$6,"YES","NO"))</f>
        <v/>
      </c>
    </row>
    <row r="1079" spans="1:14" x14ac:dyDescent="0.25">
      <c r="A1079" s="8">
        <v>45274</v>
      </c>
      <c r="B1079" s="3" t="str">
        <f>IF(ISBLANK('Monitor Data'!B1079),"",IF('Monitor Data'!B1079&gt;Statistics!B$6,"YES","NO"))</f>
        <v>NO</v>
      </c>
      <c r="C1079" s="3" t="str">
        <f>IF(ISBLANK('Monitor Data'!D1079),"",IF('Monitor Data'!D1079&gt;Statistics!C$6,"YES","NO"))</f>
        <v>NO</v>
      </c>
      <c r="D1079" s="3" t="str">
        <f>IF(ISBLANK('Monitor Data'!E1079),"",IF('Monitor Data'!E1079&gt;Statistics!D$6,"YES","NO"))</f>
        <v>NO</v>
      </c>
      <c r="E1079" s="3" t="str">
        <f>IF(ISBLANK('Monitor Data'!G1079),"",IF('Monitor Data'!G1079&gt;Statistics!E$6,"YES","NO"))</f>
        <v>NO</v>
      </c>
      <c r="F1079" s="3" t="str">
        <f>IF(ISBLANK('Monitor Data'!H1079),"",IF('Monitor Data'!H1079&gt;Statistics!F$6,"YES","NO"))</f>
        <v>NO</v>
      </c>
      <c r="G1079" s="3" t="str">
        <f>IF(ISBLANK('Monitor Data'!J1079),"",IF('Monitor Data'!J1079&gt;Statistics!G$6,"YES","NO"))</f>
        <v>NO</v>
      </c>
      <c r="H1079" s="3" t="str">
        <f>IF(ISBLANK('Monitor Data'!L1079),"",IF('Monitor Data'!L1079&gt;Statistics!H$6,"YES","NO"))</f>
        <v>NO</v>
      </c>
      <c r="I1079" s="3" t="str">
        <f>IF(ISBLANK('Monitor Data'!M1079),"",IF('Monitor Data'!M1079&gt;Statistics!I$6,"YES","NO"))</f>
        <v>NO</v>
      </c>
      <c r="J1079" s="3" t="str">
        <f>IF(ISBLANK('Monitor Data'!O1079),"",IF('Monitor Data'!O1079&gt;Statistics!J$6,"YES","NO"))</f>
        <v>YES</v>
      </c>
      <c r="K1079" s="3" t="str">
        <f>IF(ISBLANK('Monitor Data'!P1079),"",IF('Monitor Data'!P1079&gt;Statistics!K$6,"YES","NO"))</f>
        <v>NO</v>
      </c>
      <c r="L1079" s="3" t="str">
        <f>IF(ISBLANK('Monitor Data'!Q1079),"",IF('Monitor Data'!Q1079&gt;Statistics!L$6,"YES","NO"))</f>
        <v>NO</v>
      </c>
      <c r="M1079" s="3" t="str">
        <f>IF(ISBLANK('Monitor Data'!R1079),"",IF('Monitor Data'!R1079&gt;Statistics!M$6,"YES","NO"))</f>
        <v>NO</v>
      </c>
      <c r="N1079" s="3" t="str">
        <f>IF(ISBLANK('Monitor Data'!S1079),"",IF('Monitor Data'!S1079&gt;Statistics!N$6,"YES","NO"))</f>
        <v>YES</v>
      </c>
    </row>
    <row r="1080" spans="1:14" x14ac:dyDescent="0.25">
      <c r="A1080" s="8">
        <v>45275</v>
      </c>
      <c r="B1080" s="3" t="str">
        <f>IF(ISBLANK('Monitor Data'!B1080),"",IF('Monitor Data'!B1080&gt;Statistics!B$6,"YES","NO"))</f>
        <v/>
      </c>
      <c r="C1080" s="3" t="str">
        <f>IF(ISBLANK('Monitor Data'!D1080),"",IF('Monitor Data'!D1080&gt;Statistics!C$6,"YES","NO"))</f>
        <v/>
      </c>
      <c r="D1080" s="3" t="str">
        <f>IF(ISBLANK('Monitor Data'!E1080),"",IF('Monitor Data'!E1080&gt;Statistics!D$6,"YES","NO"))</f>
        <v>NO</v>
      </c>
      <c r="E1080" s="3" t="str">
        <f>IF(ISBLANK('Monitor Data'!G1080),"",IF('Monitor Data'!G1080&gt;Statistics!E$6,"YES","NO"))</f>
        <v>NO</v>
      </c>
      <c r="F1080" s="3" t="str">
        <f>IF(ISBLANK('Monitor Data'!H1080),"",IF('Monitor Data'!H1080&gt;Statistics!F$6,"YES","NO"))</f>
        <v/>
      </c>
      <c r="G1080" s="3" t="str">
        <f>IF(ISBLANK('Monitor Data'!J1080),"",IF('Monitor Data'!J1080&gt;Statistics!G$6,"YES","NO"))</f>
        <v/>
      </c>
      <c r="H1080" s="3" t="str">
        <f>IF(ISBLANK('Monitor Data'!L1080),"",IF('Monitor Data'!L1080&gt;Statistics!H$6,"YES","NO"))</f>
        <v/>
      </c>
      <c r="I1080" s="3" t="str">
        <f>IF(ISBLANK('Monitor Data'!M1080),"",IF('Monitor Data'!M1080&gt;Statistics!I$6,"YES","NO"))</f>
        <v>NO</v>
      </c>
      <c r="J1080" s="3" t="str">
        <f>IF(ISBLANK('Monitor Data'!O1080),"",IF('Monitor Data'!O1080&gt;Statistics!J$6,"YES","NO"))</f>
        <v/>
      </c>
      <c r="K1080" s="3" t="str">
        <f>IF(ISBLANK('Monitor Data'!P1080),"",IF('Monitor Data'!P1080&gt;Statistics!K$6,"YES","NO"))</f>
        <v>NO</v>
      </c>
      <c r="L1080" s="3" t="str">
        <f>IF(ISBLANK('Monitor Data'!Q1080),"",IF('Monitor Data'!Q1080&gt;Statistics!L$6,"YES","NO"))</f>
        <v/>
      </c>
      <c r="M1080" s="3" t="str">
        <f>IF(ISBLANK('Monitor Data'!R1080),"",IF('Monitor Data'!R1080&gt;Statistics!M$6,"YES","NO"))</f>
        <v/>
      </c>
      <c r="N1080" s="3" t="str">
        <f>IF(ISBLANK('Monitor Data'!S1080),"",IF('Monitor Data'!S1080&gt;Statistics!N$6,"YES","NO"))</f>
        <v/>
      </c>
    </row>
    <row r="1081" spans="1:14" x14ac:dyDescent="0.25">
      <c r="A1081" s="8">
        <v>45276</v>
      </c>
      <c r="B1081" s="3" t="str">
        <f>IF(ISBLANK('Monitor Data'!B1081),"",IF('Monitor Data'!B1081&gt;Statistics!B$6,"YES","NO"))</f>
        <v/>
      </c>
      <c r="C1081" s="3" t="str">
        <f>IF(ISBLANK('Monitor Data'!D1081),"",IF('Monitor Data'!D1081&gt;Statistics!C$6,"YES","NO"))</f>
        <v/>
      </c>
      <c r="D1081" s="3" t="str">
        <f>IF(ISBLANK('Monitor Data'!E1081),"",IF('Monitor Data'!E1081&gt;Statistics!D$6,"YES","NO"))</f>
        <v>NO</v>
      </c>
      <c r="E1081" s="3" t="str">
        <f>IF(ISBLANK('Monitor Data'!G1081),"",IF('Monitor Data'!G1081&gt;Statistics!E$6,"YES","NO"))</f>
        <v>NO</v>
      </c>
      <c r="F1081" s="3" t="str">
        <f>IF(ISBLANK('Monitor Data'!H1081),"",IF('Monitor Data'!H1081&gt;Statistics!F$6,"YES","NO"))</f>
        <v/>
      </c>
      <c r="G1081" s="3" t="str">
        <f>IF(ISBLANK('Monitor Data'!J1081),"",IF('Monitor Data'!J1081&gt;Statistics!G$6,"YES","NO"))</f>
        <v/>
      </c>
      <c r="H1081" s="3" t="str">
        <f>IF(ISBLANK('Monitor Data'!L1081),"",IF('Monitor Data'!L1081&gt;Statistics!H$6,"YES","NO"))</f>
        <v/>
      </c>
      <c r="I1081" s="3" t="str">
        <f>IF(ISBLANK('Monitor Data'!M1081),"",IF('Monitor Data'!M1081&gt;Statistics!I$6,"YES","NO"))</f>
        <v>NO</v>
      </c>
      <c r="J1081" s="3" t="str">
        <f>IF(ISBLANK('Monitor Data'!O1081),"",IF('Monitor Data'!O1081&gt;Statistics!J$6,"YES","NO"))</f>
        <v/>
      </c>
      <c r="K1081" s="3" t="str">
        <f>IF(ISBLANK('Monitor Data'!P1081),"",IF('Monitor Data'!P1081&gt;Statistics!K$6,"YES","NO"))</f>
        <v>NO</v>
      </c>
      <c r="L1081" s="3" t="str">
        <f>IF(ISBLANK('Monitor Data'!Q1081),"",IF('Monitor Data'!Q1081&gt;Statistics!L$6,"YES","NO"))</f>
        <v/>
      </c>
      <c r="M1081" s="3" t="str">
        <f>IF(ISBLANK('Monitor Data'!R1081),"",IF('Monitor Data'!R1081&gt;Statistics!M$6,"YES","NO"))</f>
        <v/>
      </c>
      <c r="N1081" s="3" t="str">
        <f>IF(ISBLANK('Monitor Data'!S1081),"",IF('Monitor Data'!S1081&gt;Statistics!N$6,"YES","NO"))</f>
        <v/>
      </c>
    </row>
    <row r="1082" spans="1:14" x14ac:dyDescent="0.25">
      <c r="A1082" s="8">
        <v>45277</v>
      </c>
      <c r="B1082" s="3" t="str">
        <f>IF(ISBLANK('Monitor Data'!B1082),"",IF('Monitor Data'!B1082&gt;Statistics!B$6,"YES","NO"))</f>
        <v>NO</v>
      </c>
      <c r="C1082" s="3" t="str">
        <f>IF(ISBLANK('Monitor Data'!D1082),"",IF('Monitor Data'!D1082&gt;Statistics!C$6,"YES","NO"))</f>
        <v>NO</v>
      </c>
      <c r="D1082" s="3" t="str">
        <f>IF(ISBLANK('Monitor Data'!E1082),"",IF('Monitor Data'!E1082&gt;Statistics!D$6,"YES","NO"))</f>
        <v>NO</v>
      </c>
      <c r="E1082" s="3" t="str">
        <f>IF(ISBLANK('Monitor Data'!G1082),"",IF('Monitor Data'!G1082&gt;Statistics!E$6,"YES","NO"))</f>
        <v>NO</v>
      </c>
      <c r="F1082" s="3" t="str">
        <f>IF(ISBLANK('Monitor Data'!H1082),"",IF('Monitor Data'!H1082&gt;Statistics!F$6,"YES","NO"))</f>
        <v>NO</v>
      </c>
      <c r="G1082" s="3" t="str">
        <f>IF(ISBLANK('Monitor Data'!J1082),"",IF('Monitor Data'!J1082&gt;Statistics!G$6,"YES","NO"))</f>
        <v>NO</v>
      </c>
      <c r="H1082" s="3" t="str">
        <f>IF(ISBLANK('Monitor Data'!L1082),"",IF('Monitor Data'!L1082&gt;Statistics!H$6,"YES","NO"))</f>
        <v>NO</v>
      </c>
      <c r="I1082" s="3" t="str">
        <f>IF(ISBLANK('Monitor Data'!M1082),"",IF('Monitor Data'!M1082&gt;Statistics!I$6,"YES","NO"))</f>
        <v>NO</v>
      </c>
      <c r="J1082" s="3" t="str">
        <f>IF(ISBLANK('Monitor Data'!O1082),"",IF('Monitor Data'!O1082&gt;Statistics!J$6,"YES","NO"))</f>
        <v>NO</v>
      </c>
      <c r="K1082" s="3" t="str">
        <f>IF(ISBLANK('Monitor Data'!P1082),"",IF('Monitor Data'!P1082&gt;Statistics!K$6,"YES","NO"))</f>
        <v>NO</v>
      </c>
      <c r="L1082" s="3" t="str">
        <f>IF(ISBLANK('Monitor Data'!Q1082),"",IF('Monitor Data'!Q1082&gt;Statistics!L$6,"YES","NO"))</f>
        <v>NO</v>
      </c>
      <c r="M1082" s="3" t="str">
        <f>IF(ISBLANK('Monitor Data'!R1082),"",IF('Monitor Data'!R1082&gt;Statistics!M$6,"YES","NO"))</f>
        <v>NO</v>
      </c>
      <c r="N1082" s="3" t="str">
        <f>IF(ISBLANK('Monitor Data'!S1082),"",IF('Monitor Data'!S1082&gt;Statistics!N$6,"YES","NO"))</f>
        <v>NO</v>
      </c>
    </row>
    <row r="1083" spans="1:14" x14ac:dyDescent="0.25">
      <c r="A1083" s="8">
        <v>45278</v>
      </c>
      <c r="B1083" s="3" t="str">
        <f>IF(ISBLANK('Monitor Data'!B1083),"",IF('Monitor Data'!B1083&gt;Statistics!B$6,"YES","NO"))</f>
        <v/>
      </c>
      <c r="C1083" s="3" t="str">
        <f>IF(ISBLANK('Monitor Data'!D1083),"",IF('Monitor Data'!D1083&gt;Statistics!C$6,"YES","NO"))</f>
        <v/>
      </c>
      <c r="D1083" s="3" t="str">
        <f>IF(ISBLANK('Monitor Data'!E1083),"",IF('Monitor Data'!E1083&gt;Statistics!D$6,"YES","NO"))</f>
        <v>NO</v>
      </c>
      <c r="E1083" s="3" t="str">
        <f>IF(ISBLANK('Monitor Data'!G1083),"",IF('Monitor Data'!G1083&gt;Statistics!E$6,"YES","NO"))</f>
        <v>NO</v>
      </c>
      <c r="F1083" s="3" t="str">
        <f>IF(ISBLANK('Monitor Data'!H1083),"",IF('Monitor Data'!H1083&gt;Statistics!F$6,"YES","NO"))</f>
        <v/>
      </c>
      <c r="G1083" s="3" t="str">
        <f>IF(ISBLANK('Monitor Data'!J1083),"",IF('Monitor Data'!J1083&gt;Statistics!G$6,"YES","NO"))</f>
        <v/>
      </c>
      <c r="H1083" s="3" t="str">
        <f>IF(ISBLANK('Monitor Data'!L1083),"",IF('Monitor Data'!L1083&gt;Statistics!H$6,"YES","NO"))</f>
        <v/>
      </c>
      <c r="I1083" s="3" t="str">
        <f>IF(ISBLANK('Monitor Data'!M1083),"",IF('Monitor Data'!M1083&gt;Statistics!I$6,"YES","NO"))</f>
        <v>NO</v>
      </c>
      <c r="J1083" s="3" t="str">
        <f>IF(ISBLANK('Monitor Data'!O1083),"",IF('Monitor Data'!O1083&gt;Statistics!J$6,"YES","NO"))</f>
        <v/>
      </c>
      <c r="K1083" s="3" t="str">
        <f>IF(ISBLANK('Monitor Data'!P1083),"",IF('Monitor Data'!P1083&gt;Statistics!K$6,"YES","NO"))</f>
        <v>NO</v>
      </c>
      <c r="L1083" s="3" t="str">
        <f>IF(ISBLANK('Monitor Data'!Q1083),"",IF('Monitor Data'!Q1083&gt;Statistics!L$6,"YES","NO"))</f>
        <v/>
      </c>
      <c r="M1083" s="3" t="str">
        <f>IF(ISBLANK('Monitor Data'!R1083),"",IF('Monitor Data'!R1083&gt;Statistics!M$6,"YES","NO"))</f>
        <v/>
      </c>
      <c r="N1083" s="3" t="str">
        <f>IF(ISBLANK('Monitor Data'!S1083),"",IF('Monitor Data'!S1083&gt;Statistics!N$6,"YES","NO"))</f>
        <v/>
      </c>
    </row>
    <row r="1084" spans="1:14" x14ac:dyDescent="0.25">
      <c r="A1084" s="8">
        <v>45279</v>
      </c>
      <c r="B1084" s="3" t="str">
        <f>IF(ISBLANK('Monitor Data'!B1084),"",IF('Monitor Data'!B1084&gt;Statistics!B$6,"YES","NO"))</f>
        <v/>
      </c>
      <c r="C1084" s="3" t="str">
        <f>IF(ISBLANK('Monitor Data'!D1084),"",IF('Monitor Data'!D1084&gt;Statistics!C$6,"YES","NO"))</f>
        <v/>
      </c>
      <c r="D1084" s="3" t="str">
        <f>IF(ISBLANK('Monitor Data'!E1084),"",IF('Monitor Data'!E1084&gt;Statistics!D$6,"YES","NO"))</f>
        <v>NO</v>
      </c>
      <c r="E1084" s="3" t="str">
        <f>IF(ISBLANK('Monitor Data'!G1084),"",IF('Monitor Data'!G1084&gt;Statistics!E$6,"YES","NO"))</f>
        <v>NO</v>
      </c>
      <c r="F1084" s="3" t="str">
        <f>IF(ISBLANK('Monitor Data'!H1084),"",IF('Monitor Data'!H1084&gt;Statistics!F$6,"YES","NO"))</f>
        <v/>
      </c>
      <c r="G1084" s="3" t="str">
        <f>IF(ISBLANK('Monitor Data'!J1084),"",IF('Monitor Data'!J1084&gt;Statistics!G$6,"YES","NO"))</f>
        <v/>
      </c>
      <c r="H1084" s="3" t="str">
        <f>IF(ISBLANK('Monitor Data'!L1084),"",IF('Monitor Data'!L1084&gt;Statistics!H$6,"YES","NO"))</f>
        <v/>
      </c>
      <c r="I1084" s="3" t="str">
        <f>IF(ISBLANK('Monitor Data'!M1084),"",IF('Monitor Data'!M1084&gt;Statistics!I$6,"YES","NO"))</f>
        <v>NO</v>
      </c>
      <c r="J1084" s="3" t="str">
        <f>IF(ISBLANK('Monitor Data'!O1084),"",IF('Monitor Data'!O1084&gt;Statistics!J$6,"YES","NO"))</f>
        <v/>
      </c>
      <c r="K1084" s="3" t="str">
        <f>IF(ISBLANK('Monitor Data'!P1084),"",IF('Monitor Data'!P1084&gt;Statistics!K$6,"YES","NO"))</f>
        <v>NO</v>
      </c>
      <c r="L1084" s="3" t="str">
        <f>IF(ISBLANK('Monitor Data'!Q1084),"",IF('Monitor Data'!Q1084&gt;Statistics!L$6,"YES","NO"))</f>
        <v/>
      </c>
      <c r="M1084" s="3" t="str">
        <f>IF(ISBLANK('Monitor Data'!R1084),"",IF('Monitor Data'!R1084&gt;Statistics!M$6,"YES","NO"))</f>
        <v/>
      </c>
      <c r="N1084" s="3" t="str">
        <f>IF(ISBLANK('Monitor Data'!S1084),"",IF('Monitor Data'!S1084&gt;Statistics!N$6,"YES","NO"))</f>
        <v/>
      </c>
    </row>
    <row r="1085" spans="1:14" x14ac:dyDescent="0.25">
      <c r="A1085" s="8">
        <v>45280</v>
      </c>
      <c r="B1085" s="3" t="str">
        <f>IF(ISBLANK('Monitor Data'!B1085),"",IF('Monitor Data'!B1085&gt;Statistics!B$6,"YES","NO"))</f>
        <v>NO</v>
      </c>
      <c r="C1085" s="3" t="str">
        <f>IF(ISBLANK('Monitor Data'!D1085),"",IF('Monitor Data'!D1085&gt;Statistics!C$6,"YES","NO"))</f>
        <v>NO</v>
      </c>
      <c r="D1085" s="3" t="str">
        <f>IF(ISBLANK('Monitor Data'!E1085),"",IF('Monitor Data'!E1085&gt;Statistics!D$6,"YES","NO"))</f>
        <v>NO</v>
      </c>
      <c r="E1085" s="3" t="str">
        <f>IF(ISBLANK('Monitor Data'!G1085),"",IF('Monitor Data'!G1085&gt;Statistics!E$6,"YES","NO"))</f>
        <v>NO</v>
      </c>
      <c r="F1085" s="3" t="str">
        <f>IF(ISBLANK('Monitor Data'!H1085),"",IF('Monitor Data'!H1085&gt;Statistics!F$6,"YES","NO"))</f>
        <v>NO</v>
      </c>
      <c r="G1085" s="3" t="str">
        <f>IF(ISBLANK('Monitor Data'!J1085),"",IF('Monitor Data'!J1085&gt;Statistics!G$6,"YES","NO"))</f>
        <v>NO</v>
      </c>
      <c r="H1085" s="3" t="str">
        <f>IF(ISBLANK('Monitor Data'!L1085),"",IF('Monitor Data'!L1085&gt;Statistics!H$6,"YES","NO"))</f>
        <v>NO</v>
      </c>
      <c r="I1085" s="3" t="str">
        <f>IF(ISBLANK('Monitor Data'!M1085),"",IF('Monitor Data'!M1085&gt;Statistics!I$6,"YES","NO"))</f>
        <v>NO</v>
      </c>
      <c r="J1085" s="3" t="str">
        <f>IF(ISBLANK('Monitor Data'!O1085),"",IF('Monitor Data'!O1085&gt;Statistics!J$6,"YES","NO"))</f>
        <v>NO</v>
      </c>
      <c r="K1085" s="3" t="str">
        <f>IF(ISBLANK('Monitor Data'!P1085),"",IF('Monitor Data'!P1085&gt;Statistics!K$6,"YES","NO"))</f>
        <v>NO</v>
      </c>
      <c r="L1085" s="3" t="str">
        <f>IF(ISBLANK('Monitor Data'!Q1085),"",IF('Monitor Data'!Q1085&gt;Statistics!L$6,"YES","NO"))</f>
        <v>NO</v>
      </c>
      <c r="M1085" s="3" t="str">
        <f>IF(ISBLANK('Monitor Data'!R1085),"",IF('Monitor Data'!R1085&gt;Statistics!M$6,"YES","NO"))</f>
        <v>NO</v>
      </c>
      <c r="N1085" s="3" t="str">
        <f>IF(ISBLANK('Monitor Data'!S1085),"",IF('Monitor Data'!S1085&gt;Statistics!N$6,"YES","NO"))</f>
        <v>NO</v>
      </c>
    </row>
    <row r="1086" spans="1:14" x14ac:dyDescent="0.25">
      <c r="A1086" s="8">
        <v>45281</v>
      </c>
      <c r="B1086" s="3" t="str">
        <f>IF(ISBLANK('Monitor Data'!B1086),"",IF('Monitor Data'!B1086&gt;Statistics!B$6,"YES","NO"))</f>
        <v/>
      </c>
      <c r="C1086" s="3" t="str">
        <f>IF(ISBLANK('Monitor Data'!D1086),"",IF('Monitor Data'!D1086&gt;Statistics!C$6,"YES","NO"))</f>
        <v/>
      </c>
      <c r="D1086" s="3" t="str">
        <f>IF(ISBLANK('Monitor Data'!E1086),"",IF('Monitor Data'!E1086&gt;Statistics!D$6,"YES","NO"))</f>
        <v>NO</v>
      </c>
      <c r="E1086" s="3" t="str">
        <f>IF(ISBLANK('Monitor Data'!G1086),"",IF('Monitor Data'!G1086&gt;Statistics!E$6,"YES","NO"))</f>
        <v>NO</v>
      </c>
      <c r="F1086" s="3" t="str">
        <f>IF(ISBLANK('Monitor Data'!H1086),"",IF('Monitor Data'!H1086&gt;Statistics!F$6,"YES","NO"))</f>
        <v/>
      </c>
      <c r="G1086" s="3" t="str">
        <f>IF(ISBLANK('Monitor Data'!J1086),"",IF('Monitor Data'!J1086&gt;Statistics!G$6,"YES","NO"))</f>
        <v/>
      </c>
      <c r="H1086" s="3" t="str">
        <f>IF(ISBLANK('Monitor Data'!L1086),"",IF('Monitor Data'!L1086&gt;Statistics!H$6,"YES","NO"))</f>
        <v/>
      </c>
      <c r="I1086" s="3" t="str">
        <f>IF(ISBLANK('Monitor Data'!M1086),"",IF('Monitor Data'!M1086&gt;Statistics!I$6,"YES","NO"))</f>
        <v>NO</v>
      </c>
      <c r="J1086" s="3" t="str">
        <f>IF(ISBLANK('Monitor Data'!O1086),"",IF('Monitor Data'!O1086&gt;Statistics!J$6,"YES","NO"))</f>
        <v/>
      </c>
      <c r="K1086" s="3" t="str">
        <f>IF(ISBLANK('Monitor Data'!P1086),"",IF('Monitor Data'!P1086&gt;Statistics!K$6,"YES","NO"))</f>
        <v>NO</v>
      </c>
      <c r="L1086" s="3" t="str">
        <f>IF(ISBLANK('Monitor Data'!Q1086),"",IF('Monitor Data'!Q1086&gt;Statistics!L$6,"YES","NO"))</f>
        <v/>
      </c>
      <c r="M1086" s="3" t="str">
        <f>IF(ISBLANK('Monitor Data'!R1086),"",IF('Monitor Data'!R1086&gt;Statistics!M$6,"YES","NO"))</f>
        <v/>
      </c>
      <c r="N1086" s="3" t="str">
        <f>IF(ISBLANK('Monitor Data'!S1086),"",IF('Monitor Data'!S1086&gt;Statistics!N$6,"YES","NO"))</f>
        <v/>
      </c>
    </row>
    <row r="1087" spans="1:14" x14ac:dyDescent="0.25">
      <c r="A1087" s="8">
        <v>45282</v>
      </c>
      <c r="B1087" s="3" t="str">
        <f>IF(ISBLANK('Monitor Data'!B1087),"",IF('Monitor Data'!B1087&gt;Statistics!B$6,"YES","NO"))</f>
        <v/>
      </c>
      <c r="C1087" s="3" t="str">
        <f>IF(ISBLANK('Monitor Data'!D1087),"",IF('Monitor Data'!D1087&gt;Statistics!C$6,"YES","NO"))</f>
        <v/>
      </c>
      <c r="D1087" s="3" t="str">
        <f>IF(ISBLANK('Monitor Data'!E1087),"",IF('Monitor Data'!E1087&gt;Statistics!D$6,"YES","NO"))</f>
        <v>NO</v>
      </c>
      <c r="E1087" s="3" t="str">
        <f>IF(ISBLANK('Monitor Data'!G1087),"",IF('Monitor Data'!G1087&gt;Statistics!E$6,"YES","NO"))</f>
        <v>NO</v>
      </c>
      <c r="F1087" s="3" t="str">
        <f>IF(ISBLANK('Monitor Data'!H1087),"",IF('Monitor Data'!H1087&gt;Statistics!F$6,"YES","NO"))</f>
        <v/>
      </c>
      <c r="G1087" s="3" t="str">
        <f>IF(ISBLANK('Monitor Data'!J1087),"",IF('Monitor Data'!J1087&gt;Statistics!G$6,"YES","NO"))</f>
        <v/>
      </c>
      <c r="H1087" s="3" t="str">
        <f>IF(ISBLANK('Monitor Data'!L1087),"",IF('Monitor Data'!L1087&gt;Statistics!H$6,"YES","NO"))</f>
        <v/>
      </c>
      <c r="I1087" s="3" t="str">
        <f>IF(ISBLANK('Monitor Data'!M1087),"",IF('Monitor Data'!M1087&gt;Statistics!I$6,"YES","NO"))</f>
        <v>NO</v>
      </c>
      <c r="J1087" s="3" t="str">
        <f>IF(ISBLANK('Monitor Data'!O1087),"",IF('Monitor Data'!O1087&gt;Statistics!J$6,"YES","NO"))</f>
        <v/>
      </c>
      <c r="K1087" s="3" t="str">
        <f>IF(ISBLANK('Monitor Data'!P1087),"",IF('Monitor Data'!P1087&gt;Statistics!K$6,"YES","NO"))</f>
        <v>NO</v>
      </c>
      <c r="L1087" s="3" t="str">
        <f>IF(ISBLANK('Monitor Data'!Q1087),"",IF('Monitor Data'!Q1087&gt;Statistics!L$6,"YES","NO"))</f>
        <v/>
      </c>
      <c r="M1087" s="3" t="str">
        <f>IF(ISBLANK('Monitor Data'!R1087),"",IF('Monitor Data'!R1087&gt;Statistics!M$6,"YES","NO"))</f>
        <v/>
      </c>
      <c r="N1087" s="3" t="str">
        <f>IF(ISBLANK('Monitor Data'!S1087),"",IF('Monitor Data'!S1087&gt;Statistics!N$6,"YES","NO"))</f>
        <v/>
      </c>
    </row>
    <row r="1088" spans="1:14" x14ac:dyDescent="0.25">
      <c r="A1088" s="8">
        <v>45283</v>
      </c>
      <c r="B1088" s="3" t="str">
        <f>IF(ISBLANK('Monitor Data'!B1088),"",IF('Monitor Data'!B1088&gt;Statistics!B$6,"YES","NO"))</f>
        <v>YES</v>
      </c>
      <c r="C1088" s="3" t="str">
        <f>IF(ISBLANK('Monitor Data'!D1088),"",IF('Monitor Data'!D1088&gt;Statistics!C$6,"YES","NO"))</f>
        <v>NO</v>
      </c>
      <c r="D1088" s="3" t="str">
        <f>IF(ISBLANK('Monitor Data'!E1088),"",IF('Monitor Data'!E1088&gt;Statistics!D$6,"YES","NO"))</f>
        <v>NO</v>
      </c>
      <c r="E1088" s="3" t="str">
        <f>IF(ISBLANK('Monitor Data'!G1088),"",IF('Monitor Data'!G1088&gt;Statistics!E$6,"YES","NO"))</f>
        <v>NO</v>
      </c>
      <c r="F1088" s="3" t="str">
        <f>IF(ISBLANK('Monitor Data'!H1088),"",IF('Monitor Data'!H1088&gt;Statistics!F$6,"YES","NO"))</f>
        <v>NO</v>
      </c>
      <c r="G1088" s="3" t="str">
        <f>IF(ISBLANK('Monitor Data'!J1088),"",IF('Monitor Data'!J1088&gt;Statistics!G$6,"YES","NO"))</f>
        <v>NO</v>
      </c>
      <c r="H1088" s="3" t="str">
        <f>IF(ISBLANK('Monitor Data'!L1088),"",IF('Monitor Data'!L1088&gt;Statistics!H$6,"YES","NO"))</f>
        <v>NO</v>
      </c>
      <c r="I1088" s="3" t="str">
        <f>IF(ISBLANK('Monitor Data'!M1088),"",IF('Monitor Data'!M1088&gt;Statistics!I$6,"YES","NO"))</f>
        <v>NO</v>
      </c>
      <c r="J1088" s="3" t="str">
        <f>IF(ISBLANK('Monitor Data'!O1088),"",IF('Monitor Data'!O1088&gt;Statistics!J$6,"YES","NO"))</f>
        <v>NO</v>
      </c>
      <c r="K1088" s="3" t="str">
        <f>IF(ISBLANK('Monitor Data'!P1088),"",IF('Monitor Data'!P1088&gt;Statistics!K$6,"YES","NO"))</f>
        <v>NO</v>
      </c>
      <c r="L1088" s="3" t="str">
        <f>IF(ISBLANK('Monitor Data'!Q1088),"",IF('Monitor Data'!Q1088&gt;Statistics!L$6,"YES","NO"))</f>
        <v>NO</v>
      </c>
      <c r="M1088" s="3" t="str">
        <f>IF(ISBLANK('Monitor Data'!R1088),"",IF('Monitor Data'!R1088&gt;Statistics!M$6,"YES","NO"))</f>
        <v>NO</v>
      </c>
      <c r="N1088" s="3" t="str">
        <f>IF(ISBLANK('Monitor Data'!S1088),"",IF('Monitor Data'!S1088&gt;Statistics!N$6,"YES","NO"))</f>
        <v>NO</v>
      </c>
    </row>
    <row r="1089" spans="1:14" x14ac:dyDescent="0.25">
      <c r="A1089" s="8">
        <v>45284</v>
      </c>
      <c r="B1089" s="3" t="str">
        <f>IF(ISBLANK('Monitor Data'!B1089),"",IF('Monitor Data'!B1089&gt;Statistics!B$6,"YES","NO"))</f>
        <v/>
      </c>
      <c r="C1089" s="3" t="str">
        <f>IF(ISBLANK('Monitor Data'!D1089),"",IF('Monitor Data'!D1089&gt;Statistics!C$6,"YES","NO"))</f>
        <v/>
      </c>
      <c r="D1089" s="3" t="str">
        <f>IF(ISBLANK('Monitor Data'!E1089),"",IF('Monitor Data'!E1089&gt;Statistics!D$6,"YES","NO"))</f>
        <v>NO</v>
      </c>
      <c r="E1089" s="3" t="str">
        <f>IF(ISBLANK('Monitor Data'!G1089),"",IF('Monitor Data'!G1089&gt;Statistics!E$6,"YES","NO"))</f>
        <v>NO</v>
      </c>
      <c r="F1089" s="3" t="str">
        <f>IF(ISBLANK('Monitor Data'!H1089),"",IF('Monitor Data'!H1089&gt;Statistics!F$6,"YES","NO"))</f>
        <v/>
      </c>
      <c r="G1089" s="3" t="str">
        <f>IF(ISBLANK('Monitor Data'!J1089),"",IF('Monitor Data'!J1089&gt;Statistics!G$6,"YES","NO"))</f>
        <v/>
      </c>
      <c r="H1089" s="3" t="str">
        <f>IF(ISBLANK('Monitor Data'!L1089),"",IF('Monitor Data'!L1089&gt;Statistics!H$6,"YES","NO"))</f>
        <v/>
      </c>
      <c r="I1089" s="3" t="str">
        <f>IF(ISBLANK('Monitor Data'!M1089),"",IF('Monitor Data'!M1089&gt;Statistics!I$6,"YES","NO"))</f>
        <v>NO</v>
      </c>
      <c r="J1089" s="3" t="str">
        <f>IF(ISBLANK('Monitor Data'!O1089),"",IF('Monitor Data'!O1089&gt;Statistics!J$6,"YES","NO"))</f>
        <v/>
      </c>
      <c r="K1089" s="3" t="str">
        <f>IF(ISBLANK('Monitor Data'!P1089),"",IF('Monitor Data'!P1089&gt;Statistics!K$6,"YES","NO"))</f>
        <v>NO</v>
      </c>
      <c r="L1089" s="3" t="str">
        <f>IF(ISBLANK('Monitor Data'!Q1089),"",IF('Monitor Data'!Q1089&gt;Statistics!L$6,"YES","NO"))</f>
        <v/>
      </c>
      <c r="M1089" s="3" t="str">
        <f>IF(ISBLANK('Monitor Data'!R1089),"",IF('Monitor Data'!R1089&gt;Statistics!M$6,"YES","NO"))</f>
        <v/>
      </c>
      <c r="N1089" s="3" t="str">
        <f>IF(ISBLANK('Monitor Data'!S1089),"",IF('Monitor Data'!S1089&gt;Statistics!N$6,"YES","NO"))</f>
        <v/>
      </c>
    </row>
    <row r="1090" spans="1:14" x14ac:dyDescent="0.25">
      <c r="A1090" s="8">
        <v>45285</v>
      </c>
      <c r="B1090" s="3" t="str">
        <f>IF(ISBLANK('Monitor Data'!B1090),"",IF('Monitor Data'!B1090&gt;Statistics!B$6,"YES","NO"))</f>
        <v/>
      </c>
      <c r="C1090" s="3" t="str">
        <f>IF(ISBLANK('Monitor Data'!D1090),"",IF('Monitor Data'!D1090&gt;Statistics!C$6,"YES","NO"))</f>
        <v/>
      </c>
      <c r="D1090" s="3" t="str">
        <f>IF(ISBLANK('Monitor Data'!E1090),"",IF('Monitor Data'!E1090&gt;Statistics!D$6,"YES","NO"))</f>
        <v>NO</v>
      </c>
      <c r="E1090" s="3" t="str">
        <f>IF(ISBLANK('Monitor Data'!G1090),"",IF('Monitor Data'!G1090&gt;Statistics!E$6,"YES","NO"))</f>
        <v>NO</v>
      </c>
      <c r="F1090" s="3" t="str">
        <f>IF(ISBLANK('Monitor Data'!H1090),"",IF('Monitor Data'!H1090&gt;Statistics!F$6,"YES","NO"))</f>
        <v/>
      </c>
      <c r="G1090" s="3" t="str">
        <f>IF(ISBLANK('Monitor Data'!J1090),"",IF('Monitor Data'!J1090&gt;Statistics!G$6,"YES","NO"))</f>
        <v/>
      </c>
      <c r="H1090" s="3" t="str">
        <f>IF(ISBLANK('Monitor Data'!L1090),"",IF('Monitor Data'!L1090&gt;Statistics!H$6,"YES","NO"))</f>
        <v/>
      </c>
      <c r="I1090" s="3" t="str">
        <f>IF(ISBLANK('Monitor Data'!M1090),"",IF('Monitor Data'!M1090&gt;Statistics!I$6,"YES","NO"))</f>
        <v>NO</v>
      </c>
      <c r="J1090" s="3" t="str">
        <f>IF(ISBLANK('Monitor Data'!O1090),"",IF('Monitor Data'!O1090&gt;Statistics!J$6,"YES","NO"))</f>
        <v/>
      </c>
      <c r="K1090" s="3" t="str">
        <f>IF(ISBLANK('Monitor Data'!P1090),"",IF('Monitor Data'!P1090&gt;Statistics!K$6,"YES","NO"))</f>
        <v>NO</v>
      </c>
      <c r="L1090" s="3" t="str">
        <f>IF(ISBLANK('Monitor Data'!Q1090),"",IF('Monitor Data'!Q1090&gt;Statistics!L$6,"YES","NO"))</f>
        <v/>
      </c>
      <c r="M1090" s="3" t="str">
        <f>IF(ISBLANK('Monitor Data'!R1090),"",IF('Monitor Data'!R1090&gt;Statistics!M$6,"YES","NO"))</f>
        <v/>
      </c>
      <c r="N1090" s="3" t="str">
        <f>IF(ISBLANK('Monitor Data'!S1090),"",IF('Monitor Data'!S1090&gt;Statistics!N$6,"YES","NO"))</f>
        <v/>
      </c>
    </row>
    <row r="1091" spans="1:14" x14ac:dyDescent="0.25">
      <c r="A1091" s="8">
        <v>45286</v>
      </c>
      <c r="B1091" s="3" t="str">
        <f>IF(ISBLANK('Monitor Data'!B1091),"",IF('Monitor Data'!B1091&gt;Statistics!B$6,"YES","NO"))</f>
        <v>NO</v>
      </c>
      <c r="C1091" s="3" t="str">
        <f>IF(ISBLANK('Monitor Data'!D1091),"",IF('Monitor Data'!D1091&gt;Statistics!C$6,"YES","NO"))</f>
        <v>NO</v>
      </c>
      <c r="D1091" s="3" t="str">
        <f>IF(ISBLANK('Monitor Data'!E1091),"",IF('Monitor Data'!E1091&gt;Statistics!D$6,"YES","NO"))</f>
        <v>NO</v>
      </c>
      <c r="E1091" s="3" t="str">
        <f>IF(ISBLANK('Monitor Data'!G1091),"",IF('Monitor Data'!G1091&gt;Statistics!E$6,"YES","NO"))</f>
        <v>NO</v>
      </c>
      <c r="F1091" s="3" t="str">
        <f>IF(ISBLANK('Monitor Data'!H1091),"",IF('Monitor Data'!H1091&gt;Statistics!F$6,"YES","NO"))</f>
        <v>NO</v>
      </c>
      <c r="G1091" s="3" t="str">
        <f>IF(ISBLANK('Monitor Data'!J1091),"",IF('Monitor Data'!J1091&gt;Statistics!G$6,"YES","NO"))</f>
        <v>NO</v>
      </c>
      <c r="H1091" s="3" t="str">
        <f>IF(ISBLANK('Monitor Data'!L1091),"",IF('Monitor Data'!L1091&gt;Statistics!H$6,"YES","NO"))</f>
        <v>NO</v>
      </c>
      <c r="I1091" s="3" t="str">
        <f>IF(ISBLANK('Monitor Data'!M1091),"",IF('Monitor Data'!M1091&gt;Statistics!I$6,"YES","NO"))</f>
        <v>NO</v>
      </c>
      <c r="J1091" s="3" t="str">
        <f>IF(ISBLANK('Monitor Data'!O1091),"",IF('Monitor Data'!O1091&gt;Statistics!J$6,"YES","NO"))</f>
        <v>NO</v>
      </c>
      <c r="K1091" s="3" t="str">
        <f>IF(ISBLANK('Monitor Data'!P1091),"",IF('Monitor Data'!P1091&gt;Statistics!K$6,"YES","NO"))</f>
        <v>NO</v>
      </c>
      <c r="L1091" s="3" t="str">
        <f>IF(ISBLANK('Monitor Data'!Q1091),"",IF('Monitor Data'!Q1091&gt;Statistics!L$6,"YES","NO"))</f>
        <v>NO</v>
      </c>
      <c r="M1091" s="3" t="str">
        <f>IF(ISBLANK('Monitor Data'!R1091),"",IF('Monitor Data'!R1091&gt;Statistics!M$6,"YES","NO"))</f>
        <v>NO</v>
      </c>
      <c r="N1091" s="3" t="str">
        <f>IF(ISBLANK('Monitor Data'!S1091),"",IF('Monitor Data'!S1091&gt;Statistics!N$6,"YES","NO"))</f>
        <v>NO</v>
      </c>
    </row>
    <row r="1092" spans="1:14" x14ac:dyDescent="0.25">
      <c r="A1092" s="8">
        <v>45287</v>
      </c>
      <c r="B1092" s="3" t="str">
        <f>IF(ISBLANK('Monitor Data'!B1092),"",IF('Monitor Data'!B1092&gt;Statistics!B$6,"YES","NO"))</f>
        <v/>
      </c>
      <c r="C1092" s="3" t="str">
        <f>IF(ISBLANK('Monitor Data'!D1092),"",IF('Monitor Data'!D1092&gt;Statistics!C$6,"YES","NO"))</f>
        <v/>
      </c>
      <c r="D1092" s="3" t="str">
        <f>IF(ISBLANK('Monitor Data'!E1092),"",IF('Monitor Data'!E1092&gt;Statistics!D$6,"YES","NO"))</f>
        <v>NO</v>
      </c>
      <c r="E1092" s="3" t="str">
        <f>IF(ISBLANK('Monitor Data'!G1092),"",IF('Monitor Data'!G1092&gt;Statistics!E$6,"YES","NO"))</f>
        <v>NO</v>
      </c>
      <c r="F1092" s="3" t="str">
        <f>IF(ISBLANK('Monitor Data'!H1092),"",IF('Monitor Data'!H1092&gt;Statistics!F$6,"YES","NO"))</f>
        <v/>
      </c>
      <c r="G1092" s="3" t="str">
        <f>IF(ISBLANK('Monitor Data'!J1092),"",IF('Monitor Data'!J1092&gt;Statistics!G$6,"YES","NO"))</f>
        <v/>
      </c>
      <c r="H1092" s="3" t="str">
        <f>IF(ISBLANK('Monitor Data'!L1092),"",IF('Monitor Data'!L1092&gt;Statistics!H$6,"YES","NO"))</f>
        <v/>
      </c>
      <c r="I1092" s="3" t="str">
        <f>IF(ISBLANK('Monitor Data'!M1092),"",IF('Monitor Data'!M1092&gt;Statistics!I$6,"YES","NO"))</f>
        <v>NO</v>
      </c>
      <c r="J1092" s="3" t="str">
        <f>IF(ISBLANK('Monitor Data'!O1092),"",IF('Monitor Data'!O1092&gt;Statistics!J$6,"YES","NO"))</f>
        <v/>
      </c>
      <c r="K1092" s="3" t="str">
        <f>IF(ISBLANK('Monitor Data'!P1092),"",IF('Monitor Data'!P1092&gt;Statistics!K$6,"YES","NO"))</f>
        <v>NO</v>
      </c>
      <c r="L1092" s="3" t="str">
        <f>IF(ISBLANK('Monitor Data'!Q1092),"",IF('Monitor Data'!Q1092&gt;Statistics!L$6,"YES","NO"))</f>
        <v/>
      </c>
      <c r="M1092" s="3" t="str">
        <f>IF(ISBLANK('Monitor Data'!R1092),"",IF('Monitor Data'!R1092&gt;Statistics!M$6,"YES","NO"))</f>
        <v/>
      </c>
      <c r="N1092" s="3" t="str">
        <f>IF(ISBLANK('Monitor Data'!S1092),"",IF('Monitor Data'!S1092&gt;Statistics!N$6,"YES","NO"))</f>
        <v/>
      </c>
    </row>
    <row r="1093" spans="1:14" x14ac:dyDescent="0.25">
      <c r="A1093" s="8">
        <v>45288</v>
      </c>
      <c r="B1093" s="3" t="str">
        <f>IF(ISBLANK('Monitor Data'!B1093),"",IF('Monitor Data'!B1093&gt;Statistics!B$6,"YES","NO"))</f>
        <v/>
      </c>
      <c r="C1093" s="3" t="str">
        <f>IF(ISBLANK('Monitor Data'!D1093),"",IF('Monitor Data'!D1093&gt;Statistics!C$6,"YES","NO"))</f>
        <v/>
      </c>
      <c r="D1093" s="3" t="str">
        <f>IF(ISBLANK('Monitor Data'!E1093),"",IF('Monitor Data'!E1093&gt;Statistics!D$6,"YES","NO"))</f>
        <v>NO</v>
      </c>
      <c r="E1093" s="3" t="str">
        <f>IF(ISBLANK('Monitor Data'!G1093),"",IF('Monitor Data'!G1093&gt;Statistics!E$6,"YES","NO"))</f>
        <v>NO</v>
      </c>
      <c r="F1093" s="3" t="str">
        <f>IF(ISBLANK('Monitor Data'!H1093),"",IF('Monitor Data'!H1093&gt;Statistics!F$6,"YES","NO"))</f>
        <v/>
      </c>
      <c r="G1093" s="3" t="str">
        <f>IF(ISBLANK('Monitor Data'!J1093),"",IF('Monitor Data'!J1093&gt;Statistics!G$6,"YES","NO"))</f>
        <v/>
      </c>
      <c r="H1093" s="3" t="str">
        <f>IF(ISBLANK('Monitor Data'!L1093),"",IF('Monitor Data'!L1093&gt;Statistics!H$6,"YES","NO"))</f>
        <v/>
      </c>
      <c r="I1093" s="3" t="str">
        <f>IF(ISBLANK('Monitor Data'!M1093),"",IF('Monitor Data'!M1093&gt;Statistics!I$6,"YES","NO"))</f>
        <v>NO</v>
      </c>
      <c r="J1093" s="3" t="str">
        <f>IF(ISBLANK('Monitor Data'!O1093),"",IF('Monitor Data'!O1093&gt;Statistics!J$6,"YES","NO"))</f>
        <v/>
      </c>
      <c r="K1093" s="3" t="str">
        <f>IF(ISBLANK('Monitor Data'!P1093),"",IF('Monitor Data'!P1093&gt;Statistics!K$6,"YES","NO"))</f>
        <v>NO</v>
      </c>
      <c r="L1093" s="3" t="str">
        <f>IF(ISBLANK('Monitor Data'!Q1093),"",IF('Monitor Data'!Q1093&gt;Statistics!L$6,"YES","NO"))</f>
        <v/>
      </c>
      <c r="M1093" s="3" t="str">
        <f>IF(ISBLANK('Monitor Data'!R1093),"",IF('Monitor Data'!R1093&gt;Statistics!M$6,"YES","NO"))</f>
        <v/>
      </c>
      <c r="N1093" s="3" t="str">
        <f>IF(ISBLANK('Monitor Data'!S1093),"",IF('Monitor Data'!S1093&gt;Statistics!N$6,"YES","NO"))</f>
        <v/>
      </c>
    </row>
    <row r="1094" spans="1:14" x14ac:dyDescent="0.25">
      <c r="A1094" s="8">
        <v>45289</v>
      </c>
      <c r="B1094" s="3" t="str">
        <f>IF(ISBLANK('Monitor Data'!B1094),"",IF('Monitor Data'!B1094&gt;Statistics!B$6,"YES","NO"))</f>
        <v>NO</v>
      </c>
      <c r="C1094" s="3" t="str">
        <f>IF(ISBLANK('Monitor Data'!D1094),"",IF('Monitor Data'!D1094&gt;Statistics!C$6,"YES","NO"))</f>
        <v>NO</v>
      </c>
      <c r="D1094" s="3" t="str">
        <f>IF(ISBLANK('Monitor Data'!E1094),"",IF('Monitor Data'!E1094&gt;Statistics!D$6,"YES","NO"))</f>
        <v>NO</v>
      </c>
      <c r="E1094" s="3" t="str">
        <f>IF(ISBLANK('Monitor Data'!G1094),"",IF('Monitor Data'!G1094&gt;Statistics!E$6,"YES","NO"))</f>
        <v>NO</v>
      </c>
      <c r="F1094" s="3" t="str">
        <f>IF(ISBLANK('Monitor Data'!H1094),"",IF('Monitor Data'!H1094&gt;Statistics!F$6,"YES","NO"))</f>
        <v>NO</v>
      </c>
      <c r="G1094" s="3" t="str">
        <f>IF(ISBLANK('Monitor Data'!J1094),"",IF('Monitor Data'!J1094&gt;Statistics!G$6,"YES","NO"))</f>
        <v>NO</v>
      </c>
      <c r="H1094" s="3" t="str">
        <f>IF(ISBLANK('Monitor Data'!L1094),"",IF('Monitor Data'!L1094&gt;Statistics!H$6,"YES","NO"))</f>
        <v>NO</v>
      </c>
      <c r="I1094" s="3" t="str">
        <f>IF(ISBLANK('Monitor Data'!M1094),"",IF('Monitor Data'!M1094&gt;Statistics!I$6,"YES","NO"))</f>
        <v>NO</v>
      </c>
      <c r="J1094" s="3" t="str">
        <f>IF(ISBLANK('Monitor Data'!O1094),"",IF('Monitor Data'!O1094&gt;Statistics!J$6,"YES","NO"))</f>
        <v>NO</v>
      </c>
      <c r="K1094" s="3" t="str">
        <f>IF(ISBLANK('Monitor Data'!P1094),"",IF('Monitor Data'!P1094&gt;Statistics!K$6,"YES","NO"))</f>
        <v>NO</v>
      </c>
      <c r="L1094" s="3" t="str">
        <f>IF(ISBLANK('Monitor Data'!Q1094),"",IF('Monitor Data'!Q1094&gt;Statistics!L$6,"YES","NO"))</f>
        <v>NO</v>
      </c>
      <c r="M1094" s="3" t="str">
        <f>IF(ISBLANK('Monitor Data'!R1094),"",IF('Monitor Data'!R1094&gt;Statistics!M$6,"YES","NO"))</f>
        <v>NO</v>
      </c>
      <c r="N1094" s="3" t="str">
        <f>IF(ISBLANK('Monitor Data'!S1094),"",IF('Monitor Data'!S1094&gt;Statistics!N$6,"YES","NO"))</f>
        <v>NO</v>
      </c>
    </row>
    <row r="1095" spans="1:14" x14ac:dyDescent="0.25">
      <c r="A1095" s="8">
        <v>45290</v>
      </c>
      <c r="B1095" s="3" t="str">
        <f>IF(ISBLANK('Monitor Data'!B1095),"",IF('Monitor Data'!B1095&gt;Statistics!B$6,"YES","NO"))</f>
        <v/>
      </c>
      <c r="C1095" s="3" t="str">
        <f>IF(ISBLANK('Monitor Data'!D1095),"",IF('Monitor Data'!D1095&gt;Statistics!C$6,"YES","NO"))</f>
        <v/>
      </c>
      <c r="D1095" s="3" t="str">
        <f>IF(ISBLANK('Monitor Data'!E1095),"",IF('Monitor Data'!E1095&gt;Statistics!D$6,"YES","NO"))</f>
        <v>NO</v>
      </c>
      <c r="E1095" s="3" t="str">
        <f>IF(ISBLANK('Monitor Data'!G1095),"",IF('Monitor Data'!G1095&gt;Statistics!E$6,"YES","NO"))</f>
        <v>NO</v>
      </c>
      <c r="F1095" s="3" t="str">
        <f>IF(ISBLANK('Monitor Data'!H1095),"",IF('Monitor Data'!H1095&gt;Statistics!F$6,"YES","NO"))</f>
        <v/>
      </c>
      <c r="G1095" s="3" t="str">
        <f>IF(ISBLANK('Monitor Data'!J1095),"",IF('Monitor Data'!J1095&gt;Statistics!G$6,"YES","NO"))</f>
        <v/>
      </c>
      <c r="H1095" s="3" t="str">
        <f>IF(ISBLANK('Monitor Data'!L1095),"",IF('Monitor Data'!L1095&gt;Statistics!H$6,"YES","NO"))</f>
        <v/>
      </c>
      <c r="I1095" s="3" t="str">
        <f>IF(ISBLANK('Monitor Data'!M1095),"",IF('Monitor Data'!M1095&gt;Statistics!I$6,"YES","NO"))</f>
        <v>NO</v>
      </c>
      <c r="J1095" s="3" t="str">
        <f>IF(ISBLANK('Monitor Data'!O1095),"",IF('Monitor Data'!O1095&gt;Statistics!J$6,"YES","NO"))</f>
        <v/>
      </c>
      <c r="K1095" s="3" t="str">
        <f>IF(ISBLANK('Monitor Data'!P1095),"",IF('Monitor Data'!P1095&gt;Statistics!K$6,"YES","NO"))</f>
        <v>NO</v>
      </c>
      <c r="L1095" s="3" t="str">
        <f>IF(ISBLANK('Monitor Data'!Q1095),"",IF('Monitor Data'!Q1095&gt;Statistics!L$6,"YES","NO"))</f>
        <v/>
      </c>
      <c r="M1095" s="3" t="str">
        <f>IF(ISBLANK('Monitor Data'!R1095),"",IF('Monitor Data'!R1095&gt;Statistics!M$6,"YES","NO"))</f>
        <v/>
      </c>
      <c r="N1095" s="3" t="str">
        <f>IF(ISBLANK('Monitor Data'!S1095),"",IF('Monitor Data'!S1095&gt;Statistics!N$6,"YES","NO"))</f>
        <v/>
      </c>
    </row>
    <row r="1096" spans="1:14" x14ac:dyDescent="0.25">
      <c r="A1096" s="8">
        <v>45291</v>
      </c>
      <c r="B1096" s="3" t="str">
        <f>IF(ISBLANK('Monitor Data'!B1096),"",IF('Monitor Data'!B1096&gt;Statistics!B$6,"YES","NO"))</f>
        <v/>
      </c>
      <c r="C1096" s="3" t="str">
        <f>IF(ISBLANK('Monitor Data'!D1096),"",IF('Monitor Data'!D1096&gt;Statistics!C$6,"YES","NO"))</f>
        <v/>
      </c>
      <c r="D1096" s="3" t="str">
        <f>IF(ISBLANK('Monitor Data'!E1096),"",IF('Monitor Data'!E1096&gt;Statistics!D$6,"YES","NO"))</f>
        <v>NO</v>
      </c>
      <c r="E1096" s="3" t="str">
        <f>IF(ISBLANK('Monitor Data'!G1096),"",IF('Monitor Data'!G1096&gt;Statistics!E$6,"YES","NO"))</f>
        <v>NO</v>
      </c>
      <c r="F1096" s="3" t="str">
        <f>IF(ISBLANK('Monitor Data'!H1096),"",IF('Monitor Data'!H1096&gt;Statistics!F$6,"YES","NO"))</f>
        <v/>
      </c>
      <c r="G1096" s="3" t="str">
        <f>IF(ISBLANK('Monitor Data'!J1096),"",IF('Monitor Data'!J1096&gt;Statistics!G$6,"YES","NO"))</f>
        <v/>
      </c>
      <c r="H1096" s="3" t="str">
        <f>IF(ISBLANK('Monitor Data'!L1096),"",IF('Monitor Data'!L1096&gt;Statistics!H$6,"YES","NO"))</f>
        <v/>
      </c>
      <c r="I1096" s="3" t="str">
        <f>IF(ISBLANK('Monitor Data'!M1096),"",IF('Monitor Data'!M1096&gt;Statistics!I$6,"YES","NO"))</f>
        <v>NO</v>
      </c>
      <c r="J1096" s="3" t="str">
        <f>IF(ISBLANK('Monitor Data'!O1096),"",IF('Monitor Data'!O1096&gt;Statistics!J$6,"YES","NO"))</f>
        <v/>
      </c>
      <c r="K1096" s="3" t="str">
        <f>IF(ISBLANK('Monitor Data'!P1096),"",IF('Monitor Data'!P1096&gt;Statistics!K$6,"YES","NO"))</f>
        <v>NO</v>
      </c>
      <c r="L1096" s="3" t="str">
        <f>IF(ISBLANK('Monitor Data'!Q1096),"",IF('Monitor Data'!Q1096&gt;Statistics!L$6,"YES","NO"))</f>
        <v/>
      </c>
      <c r="M1096" s="3" t="str">
        <f>IF(ISBLANK('Monitor Data'!R1096),"",IF('Monitor Data'!R1096&gt;Statistics!M$6,"YES","NO"))</f>
        <v/>
      </c>
      <c r="N1096" s="3" t="str">
        <f>IF(ISBLANK('Monitor Data'!S1096),"",IF('Monitor Data'!S1096&gt;Statistics!N$6,"YES","NO"))</f>
        <v/>
      </c>
    </row>
  </sheetData>
  <conditionalFormatting sqref="B1:N1048576">
    <cfRule type="cellIs" dxfId="1" priority="1" operator="equal">
      <formula>"YES"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098"/>
  <sheetViews>
    <sheetView workbookViewId="0">
      <pane xSplit="9" ySplit="3" topLeftCell="J4" activePane="bottomRight" state="frozen"/>
      <selection pane="topRight" activeCell="J1" sqref="J1"/>
      <selection pane="bottomLeft" activeCell="A4" sqref="A4"/>
      <selection pane="bottomRight" sqref="A1:H2"/>
    </sheetView>
  </sheetViews>
  <sheetFormatPr defaultRowHeight="15" x14ac:dyDescent="0.25"/>
  <cols>
    <col min="1" max="1" width="12.5703125" customWidth="1"/>
    <col min="2" max="6" width="12.5703125" hidden="1" customWidth="1"/>
    <col min="7" max="7" width="12.5703125" style="11" customWidth="1"/>
    <col min="8" max="8" width="18" style="11" customWidth="1"/>
    <col min="9" max="9" width="11.42578125" hidden="1" customWidth="1"/>
    <col min="10" max="22" width="11.7109375" style="11" customWidth="1"/>
  </cols>
  <sheetData>
    <row r="1" spans="1:22" x14ac:dyDescent="0.25">
      <c r="A1" s="42"/>
      <c r="B1" s="42"/>
      <c r="C1" s="42"/>
      <c r="D1" s="42"/>
      <c r="E1" s="42"/>
      <c r="F1" s="42"/>
      <c r="G1" s="42"/>
      <c r="H1" s="42"/>
      <c r="J1" s="16" t="s">
        <v>0</v>
      </c>
      <c r="K1" s="16" t="s">
        <v>2</v>
      </c>
      <c r="L1" s="16">
        <v>191032001</v>
      </c>
      <c r="M1" s="16">
        <v>191130040</v>
      </c>
      <c r="N1" s="16" t="s">
        <v>4</v>
      </c>
      <c r="O1" s="16" t="s">
        <v>5</v>
      </c>
      <c r="P1" s="16" t="s">
        <v>7</v>
      </c>
      <c r="Q1" s="16">
        <v>191530030</v>
      </c>
      <c r="R1" s="16">
        <v>191550009</v>
      </c>
      <c r="S1" s="16">
        <v>191630015</v>
      </c>
      <c r="T1" s="16" t="s">
        <v>9</v>
      </c>
      <c r="U1" s="16" t="s">
        <v>10</v>
      </c>
      <c r="V1" s="16" t="s">
        <v>11</v>
      </c>
    </row>
    <row r="2" spans="1:22" ht="45" x14ac:dyDescent="0.25">
      <c r="A2" s="42"/>
      <c r="B2" s="42"/>
      <c r="C2" s="42"/>
      <c r="D2" s="42"/>
      <c r="E2" s="42"/>
      <c r="F2" s="42"/>
      <c r="G2" s="42"/>
      <c r="H2" s="42"/>
      <c r="J2" s="14" t="s">
        <v>22</v>
      </c>
      <c r="K2" s="14" t="s">
        <v>23</v>
      </c>
      <c r="L2" s="14" t="s">
        <v>24</v>
      </c>
      <c r="M2" s="14" t="s">
        <v>25</v>
      </c>
      <c r="N2" s="14" t="s">
        <v>26</v>
      </c>
      <c r="O2" s="14" t="s">
        <v>27</v>
      </c>
      <c r="P2" s="14" t="s">
        <v>28</v>
      </c>
      <c r="Q2" s="14" t="s">
        <v>29</v>
      </c>
      <c r="R2" s="14" t="s">
        <v>30</v>
      </c>
      <c r="S2" s="14" t="s">
        <v>31</v>
      </c>
      <c r="T2" s="14" t="s">
        <v>32</v>
      </c>
      <c r="U2" s="14" t="s">
        <v>33</v>
      </c>
      <c r="V2" s="14" t="s">
        <v>34</v>
      </c>
    </row>
    <row r="3" spans="1:22" x14ac:dyDescent="0.25">
      <c r="A3" s="10" t="s">
        <v>12</v>
      </c>
      <c r="B3" s="10"/>
      <c r="C3" s="10"/>
      <c r="D3" s="10"/>
      <c r="E3" s="10"/>
      <c r="F3" s="10"/>
      <c r="G3" s="12" t="s">
        <v>15</v>
      </c>
      <c r="H3" s="12" t="s">
        <v>16</v>
      </c>
      <c r="I3" t="s">
        <v>17</v>
      </c>
      <c r="J3" s="17" t="s">
        <v>35</v>
      </c>
      <c r="K3" s="17" t="s">
        <v>36</v>
      </c>
      <c r="L3" s="17" t="s">
        <v>37</v>
      </c>
      <c r="M3" s="17" t="s">
        <v>38</v>
      </c>
      <c r="N3" s="17" t="s">
        <v>39</v>
      </c>
      <c r="O3" s="17" t="s">
        <v>40</v>
      </c>
      <c r="P3" s="17" t="s">
        <v>41</v>
      </c>
      <c r="Q3" s="17" t="s">
        <v>42</v>
      </c>
      <c r="R3" s="17" t="s">
        <v>43</v>
      </c>
      <c r="S3" s="17" t="s">
        <v>44</v>
      </c>
      <c r="T3" s="17" t="s">
        <v>44</v>
      </c>
      <c r="U3" s="17" t="s">
        <v>39</v>
      </c>
      <c r="V3" s="17" t="s">
        <v>45</v>
      </c>
    </row>
    <row r="4" spans="1:22" x14ac:dyDescent="0.25">
      <c r="A4" s="1">
        <v>44197</v>
      </c>
      <c r="B4">
        <f t="shared" ref="B4:B59" si="0">YEAR(A4)</f>
        <v>2021</v>
      </c>
      <c r="C4" t="str">
        <f t="shared" ref="C4:C59" si="1">IF(MONTH(A4)&lt;10,"0"&amp;MONTH(A4),MONTH(A4))</f>
        <v>01</v>
      </c>
      <c r="D4" t="str">
        <f t="shared" ref="D4:D59" si="2">IF(DAY(A4)&lt;10,"0"&amp;DAY(A4),DAY(A4))</f>
        <v>01</v>
      </c>
      <c r="E4" t="str">
        <f t="shared" ref="E4:E15" si="3">"https://satepsanone.nesdis.noaa.gov/pub/FIRE/web/HMS/Smoke_Polygons/KML/"&amp;B4&amp;"/"&amp;C4&amp;"/"&amp;"hms_smoke"&amp;B4&amp;C4&amp;D4&amp;".kml"</f>
        <v>https://satepsanone.nesdis.noaa.gov/pub/FIRE/web/HMS/Smoke_Polygons/KML/2021/01/hms_smoke20210101.kml</v>
      </c>
      <c r="F4" t="str">
        <f>E4</f>
        <v>https://satepsanone.nesdis.noaa.gov/pub/FIRE/web/HMS/Smoke_Polygons/KML/2021/01/hms_smoke20210101.kml</v>
      </c>
      <c r="G4" s="13" t="str">
        <f t="shared" ref="G4:G59" si="4">HYPERLINK(F4,"Data")</f>
        <v>Data</v>
      </c>
      <c r="H4" s="18" t="s">
        <v>18</v>
      </c>
    </row>
    <row r="5" spans="1:22" x14ac:dyDescent="0.25">
      <c r="A5" s="1">
        <f t="shared" ref="A5:A61" si="5">A4+1</f>
        <v>44198</v>
      </c>
      <c r="B5">
        <f t="shared" si="0"/>
        <v>2021</v>
      </c>
      <c r="C5" t="str">
        <f t="shared" si="1"/>
        <v>01</v>
      </c>
      <c r="D5" t="str">
        <f t="shared" si="2"/>
        <v>02</v>
      </c>
      <c r="E5" t="str">
        <f t="shared" si="3"/>
        <v>https://satepsanone.nesdis.noaa.gov/pub/FIRE/web/HMS/Smoke_Polygons/KML/2021/01/hms_smoke20210102.kml</v>
      </c>
      <c r="F5" t="str">
        <f t="shared" ref="F5:F68" si="6">E5</f>
        <v>https://satepsanone.nesdis.noaa.gov/pub/FIRE/web/HMS/Smoke_Polygons/KML/2021/01/hms_smoke20210102.kml</v>
      </c>
      <c r="G5" s="13" t="str">
        <f t="shared" si="4"/>
        <v>Data</v>
      </c>
      <c r="H5" s="18" t="s">
        <v>18</v>
      </c>
    </row>
    <row r="6" spans="1:22" x14ac:dyDescent="0.25">
      <c r="A6" s="1">
        <f t="shared" si="5"/>
        <v>44199</v>
      </c>
      <c r="B6">
        <f t="shared" si="0"/>
        <v>2021</v>
      </c>
      <c r="C6" t="str">
        <f t="shared" si="1"/>
        <v>01</v>
      </c>
      <c r="D6" t="str">
        <f t="shared" si="2"/>
        <v>03</v>
      </c>
      <c r="E6" t="str">
        <f t="shared" si="3"/>
        <v>https://satepsanone.nesdis.noaa.gov/pub/FIRE/web/HMS/Smoke_Polygons/KML/2021/01/hms_smoke20210103.kml</v>
      </c>
      <c r="F6" t="str">
        <f t="shared" si="6"/>
        <v>https://satepsanone.nesdis.noaa.gov/pub/FIRE/web/HMS/Smoke_Polygons/KML/2021/01/hms_smoke20210103.kml</v>
      </c>
      <c r="G6" s="13" t="str">
        <f t="shared" si="4"/>
        <v>Data</v>
      </c>
      <c r="H6" s="18" t="s">
        <v>18</v>
      </c>
    </row>
    <row r="7" spans="1:22" x14ac:dyDescent="0.25">
      <c r="A7" s="1">
        <f t="shared" si="5"/>
        <v>44200</v>
      </c>
      <c r="B7">
        <f t="shared" si="0"/>
        <v>2021</v>
      </c>
      <c r="C7" t="str">
        <f t="shared" si="1"/>
        <v>01</v>
      </c>
      <c r="D7" t="str">
        <f t="shared" si="2"/>
        <v>04</v>
      </c>
      <c r="E7" t="str">
        <f t="shared" si="3"/>
        <v>https://satepsanone.nesdis.noaa.gov/pub/FIRE/web/HMS/Smoke_Polygons/KML/2021/01/hms_smoke20210104.kml</v>
      </c>
      <c r="F7" t="str">
        <f t="shared" si="6"/>
        <v>https://satepsanone.nesdis.noaa.gov/pub/FIRE/web/HMS/Smoke_Polygons/KML/2021/01/hms_smoke20210104.kml</v>
      </c>
      <c r="G7" s="13" t="str">
        <f t="shared" si="4"/>
        <v>Data</v>
      </c>
      <c r="H7" s="18" t="s">
        <v>18</v>
      </c>
    </row>
    <row r="8" spans="1:22" x14ac:dyDescent="0.25">
      <c r="A8" s="1">
        <f t="shared" si="5"/>
        <v>44201</v>
      </c>
      <c r="B8">
        <f t="shared" si="0"/>
        <v>2021</v>
      </c>
      <c r="C8" t="str">
        <f t="shared" si="1"/>
        <v>01</v>
      </c>
      <c r="D8" t="str">
        <f t="shared" si="2"/>
        <v>05</v>
      </c>
      <c r="E8" t="str">
        <f t="shared" si="3"/>
        <v>https://satepsanone.nesdis.noaa.gov/pub/FIRE/web/HMS/Smoke_Polygons/KML/2021/01/hms_smoke20210105.kml</v>
      </c>
      <c r="F8" t="str">
        <f t="shared" si="6"/>
        <v>https://satepsanone.nesdis.noaa.gov/pub/FIRE/web/HMS/Smoke_Polygons/KML/2021/01/hms_smoke20210105.kml</v>
      </c>
      <c r="G8" s="13" t="str">
        <f t="shared" si="4"/>
        <v>Data</v>
      </c>
      <c r="H8" s="18" t="s">
        <v>18</v>
      </c>
    </row>
    <row r="9" spans="1:22" x14ac:dyDescent="0.25">
      <c r="A9" s="1">
        <f t="shared" si="5"/>
        <v>44202</v>
      </c>
      <c r="B9">
        <f t="shared" si="0"/>
        <v>2021</v>
      </c>
      <c r="C9" t="str">
        <f t="shared" si="1"/>
        <v>01</v>
      </c>
      <c r="D9" t="str">
        <f t="shared" si="2"/>
        <v>06</v>
      </c>
      <c r="E9" t="str">
        <f t="shared" si="3"/>
        <v>https://satepsanone.nesdis.noaa.gov/pub/FIRE/web/HMS/Smoke_Polygons/KML/2021/01/hms_smoke20210106.kml</v>
      </c>
      <c r="F9" t="str">
        <f t="shared" si="6"/>
        <v>https://satepsanone.nesdis.noaa.gov/pub/FIRE/web/HMS/Smoke_Polygons/KML/2021/01/hms_smoke20210106.kml</v>
      </c>
      <c r="G9" s="13" t="str">
        <f t="shared" si="4"/>
        <v>Data</v>
      </c>
      <c r="H9" s="18" t="s">
        <v>18</v>
      </c>
    </row>
    <row r="10" spans="1:22" x14ac:dyDescent="0.25">
      <c r="A10" s="1">
        <f t="shared" si="5"/>
        <v>44203</v>
      </c>
      <c r="B10">
        <f t="shared" si="0"/>
        <v>2021</v>
      </c>
      <c r="C10" t="str">
        <f t="shared" si="1"/>
        <v>01</v>
      </c>
      <c r="D10" t="str">
        <f t="shared" si="2"/>
        <v>07</v>
      </c>
      <c r="E10" t="str">
        <f t="shared" si="3"/>
        <v>https://satepsanone.nesdis.noaa.gov/pub/FIRE/web/HMS/Smoke_Polygons/KML/2021/01/hms_smoke20210107.kml</v>
      </c>
      <c r="F10" t="str">
        <f t="shared" si="6"/>
        <v>https://satepsanone.nesdis.noaa.gov/pub/FIRE/web/HMS/Smoke_Polygons/KML/2021/01/hms_smoke20210107.kml</v>
      </c>
      <c r="G10" s="13" t="str">
        <f t="shared" si="4"/>
        <v>Data</v>
      </c>
      <c r="H10" s="18" t="s">
        <v>18</v>
      </c>
    </row>
    <row r="11" spans="1:22" x14ac:dyDescent="0.25">
      <c r="A11" s="1">
        <f t="shared" si="5"/>
        <v>44204</v>
      </c>
      <c r="B11">
        <f t="shared" si="0"/>
        <v>2021</v>
      </c>
      <c r="C11" t="str">
        <f t="shared" si="1"/>
        <v>01</v>
      </c>
      <c r="D11" t="str">
        <f t="shared" si="2"/>
        <v>08</v>
      </c>
      <c r="E11" t="str">
        <f t="shared" si="3"/>
        <v>https://satepsanone.nesdis.noaa.gov/pub/FIRE/web/HMS/Smoke_Polygons/KML/2021/01/hms_smoke20210108.kml</v>
      </c>
      <c r="F11" t="str">
        <f t="shared" si="6"/>
        <v>https://satepsanone.nesdis.noaa.gov/pub/FIRE/web/HMS/Smoke_Polygons/KML/2021/01/hms_smoke20210108.kml</v>
      </c>
      <c r="G11" s="13" t="str">
        <f t="shared" si="4"/>
        <v>Data</v>
      </c>
      <c r="H11" s="18" t="s">
        <v>18</v>
      </c>
    </row>
    <row r="12" spans="1:22" x14ac:dyDescent="0.25">
      <c r="A12" s="1">
        <f t="shared" si="5"/>
        <v>44205</v>
      </c>
      <c r="B12">
        <f t="shared" si="0"/>
        <v>2021</v>
      </c>
      <c r="C12" t="str">
        <f t="shared" si="1"/>
        <v>01</v>
      </c>
      <c r="D12" t="str">
        <f t="shared" si="2"/>
        <v>09</v>
      </c>
      <c r="E12" t="str">
        <f t="shared" si="3"/>
        <v>https://satepsanone.nesdis.noaa.gov/pub/FIRE/web/HMS/Smoke_Polygons/KML/2021/01/hms_smoke20210109.kml</v>
      </c>
      <c r="F12" t="str">
        <f t="shared" si="6"/>
        <v>https://satepsanone.nesdis.noaa.gov/pub/FIRE/web/HMS/Smoke_Polygons/KML/2021/01/hms_smoke20210109.kml</v>
      </c>
      <c r="G12" s="13" t="str">
        <f t="shared" si="4"/>
        <v>Data</v>
      </c>
      <c r="H12" s="18" t="s">
        <v>18</v>
      </c>
    </row>
    <row r="13" spans="1:22" x14ac:dyDescent="0.25">
      <c r="A13" s="1">
        <f t="shared" si="5"/>
        <v>44206</v>
      </c>
      <c r="B13">
        <f t="shared" si="0"/>
        <v>2021</v>
      </c>
      <c r="C13" t="str">
        <f t="shared" si="1"/>
        <v>01</v>
      </c>
      <c r="D13">
        <f t="shared" si="2"/>
        <v>10</v>
      </c>
      <c r="E13" t="str">
        <f t="shared" si="3"/>
        <v>https://satepsanone.nesdis.noaa.gov/pub/FIRE/web/HMS/Smoke_Polygons/KML/2021/01/hms_smoke20210110.kml</v>
      </c>
      <c r="F13" t="str">
        <f t="shared" si="6"/>
        <v>https://satepsanone.nesdis.noaa.gov/pub/FIRE/web/HMS/Smoke_Polygons/KML/2021/01/hms_smoke20210110.kml</v>
      </c>
      <c r="G13" s="13" t="str">
        <f t="shared" si="4"/>
        <v>Data</v>
      </c>
      <c r="H13" s="18" t="s">
        <v>18</v>
      </c>
    </row>
    <row r="14" spans="1:22" x14ac:dyDescent="0.25">
      <c r="A14" s="1">
        <f t="shared" si="5"/>
        <v>44207</v>
      </c>
      <c r="B14">
        <f t="shared" si="0"/>
        <v>2021</v>
      </c>
      <c r="C14" t="str">
        <f t="shared" si="1"/>
        <v>01</v>
      </c>
      <c r="D14">
        <f t="shared" si="2"/>
        <v>11</v>
      </c>
      <c r="E14" t="str">
        <f t="shared" si="3"/>
        <v>https://satepsanone.nesdis.noaa.gov/pub/FIRE/web/HMS/Smoke_Polygons/KML/2021/01/hms_smoke20210111.kml</v>
      </c>
      <c r="F14" t="str">
        <f t="shared" si="6"/>
        <v>https://satepsanone.nesdis.noaa.gov/pub/FIRE/web/HMS/Smoke_Polygons/KML/2021/01/hms_smoke20210111.kml</v>
      </c>
      <c r="G14" s="13" t="str">
        <f t="shared" si="4"/>
        <v>Data</v>
      </c>
      <c r="H14" s="18" t="s">
        <v>18</v>
      </c>
    </row>
    <row r="15" spans="1:22" x14ac:dyDescent="0.25">
      <c r="A15" s="1">
        <f t="shared" si="5"/>
        <v>44208</v>
      </c>
      <c r="B15">
        <f t="shared" si="0"/>
        <v>2021</v>
      </c>
      <c r="C15" t="str">
        <f t="shared" si="1"/>
        <v>01</v>
      </c>
      <c r="D15">
        <f t="shared" si="2"/>
        <v>12</v>
      </c>
      <c r="E15" t="str">
        <f t="shared" si="3"/>
        <v>https://satepsanone.nesdis.noaa.gov/pub/FIRE/web/HMS/Smoke_Polygons/KML/2021/01/hms_smoke20210112.kml</v>
      </c>
      <c r="F15" t="str">
        <f t="shared" si="6"/>
        <v>https://satepsanone.nesdis.noaa.gov/pub/FIRE/web/HMS/Smoke_Polygons/KML/2021/01/hms_smoke20210112.kml</v>
      </c>
      <c r="G15" s="13" t="str">
        <f t="shared" si="4"/>
        <v>Data</v>
      </c>
      <c r="H15" s="18" t="s">
        <v>18</v>
      </c>
    </row>
    <row r="16" spans="1:22" x14ac:dyDescent="0.25">
      <c r="A16" s="1">
        <f t="shared" si="5"/>
        <v>44209</v>
      </c>
      <c r="B16">
        <f t="shared" si="0"/>
        <v>2021</v>
      </c>
      <c r="C16" t="str">
        <f t="shared" si="1"/>
        <v>01</v>
      </c>
      <c r="D16">
        <f t="shared" si="2"/>
        <v>13</v>
      </c>
      <c r="E16" t="str">
        <f t="shared" ref="E16:E79" si="7">"https://satepsanone.nesdis.noaa.gov/pub/FIRE/web/HMS/Smoke_Polygons/KML/"&amp;B16&amp;"/"&amp;C16&amp;"/"&amp;"hms_smoke"&amp;B16&amp;C16&amp;D16&amp;".kml"</f>
        <v>https://satepsanone.nesdis.noaa.gov/pub/FIRE/web/HMS/Smoke_Polygons/KML/2021/01/hms_smoke20210113.kml</v>
      </c>
      <c r="F16" t="str">
        <f t="shared" si="6"/>
        <v>https://satepsanone.nesdis.noaa.gov/pub/FIRE/web/HMS/Smoke_Polygons/KML/2021/01/hms_smoke20210113.kml</v>
      </c>
      <c r="G16" s="13" t="str">
        <f t="shared" si="4"/>
        <v>Data</v>
      </c>
      <c r="H16" s="18" t="s">
        <v>18</v>
      </c>
    </row>
    <row r="17" spans="1:8" x14ac:dyDescent="0.25">
      <c r="A17" s="1">
        <f t="shared" si="5"/>
        <v>44210</v>
      </c>
      <c r="B17">
        <f t="shared" si="0"/>
        <v>2021</v>
      </c>
      <c r="C17" t="str">
        <f t="shared" si="1"/>
        <v>01</v>
      </c>
      <c r="D17">
        <f t="shared" si="2"/>
        <v>14</v>
      </c>
      <c r="E17" t="str">
        <f t="shared" si="7"/>
        <v>https://satepsanone.nesdis.noaa.gov/pub/FIRE/web/HMS/Smoke_Polygons/KML/2021/01/hms_smoke20210114.kml</v>
      </c>
      <c r="F17" t="str">
        <f t="shared" si="6"/>
        <v>https://satepsanone.nesdis.noaa.gov/pub/FIRE/web/HMS/Smoke_Polygons/KML/2021/01/hms_smoke20210114.kml</v>
      </c>
      <c r="G17" s="13" t="str">
        <f t="shared" si="4"/>
        <v>Data</v>
      </c>
      <c r="H17" s="18" t="s">
        <v>18</v>
      </c>
    </row>
    <row r="18" spans="1:8" x14ac:dyDescent="0.25">
      <c r="A18" s="1">
        <f t="shared" si="5"/>
        <v>44211</v>
      </c>
      <c r="B18">
        <f t="shared" si="0"/>
        <v>2021</v>
      </c>
      <c r="C18" t="str">
        <f t="shared" si="1"/>
        <v>01</v>
      </c>
      <c r="D18">
        <f t="shared" si="2"/>
        <v>15</v>
      </c>
      <c r="E18" t="str">
        <f t="shared" si="7"/>
        <v>https://satepsanone.nesdis.noaa.gov/pub/FIRE/web/HMS/Smoke_Polygons/KML/2021/01/hms_smoke20210115.kml</v>
      </c>
      <c r="F18" t="str">
        <f t="shared" si="6"/>
        <v>https://satepsanone.nesdis.noaa.gov/pub/FIRE/web/HMS/Smoke_Polygons/KML/2021/01/hms_smoke20210115.kml</v>
      </c>
      <c r="G18" s="13" t="str">
        <f t="shared" si="4"/>
        <v>Data</v>
      </c>
      <c r="H18" s="18" t="s">
        <v>18</v>
      </c>
    </row>
    <row r="19" spans="1:8" x14ac:dyDescent="0.25">
      <c r="A19" s="1">
        <f t="shared" si="5"/>
        <v>44212</v>
      </c>
      <c r="B19">
        <f t="shared" si="0"/>
        <v>2021</v>
      </c>
      <c r="C19" t="str">
        <f t="shared" si="1"/>
        <v>01</v>
      </c>
      <c r="D19">
        <f t="shared" si="2"/>
        <v>16</v>
      </c>
      <c r="E19" t="str">
        <f t="shared" si="7"/>
        <v>https://satepsanone.nesdis.noaa.gov/pub/FIRE/web/HMS/Smoke_Polygons/KML/2021/01/hms_smoke20210116.kml</v>
      </c>
      <c r="F19" t="str">
        <f t="shared" si="6"/>
        <v>https://satepsanone.nesdis.noaa.gov/pub/FIRE/web/HMS/Smoke_Polygons/KML/2021/01/hms_smoke20210116.kml</v>
      </c>
      <c r="G19" s="13" t="str">
        <f t="shared" si="4"/>
        <v>Data</v>
      </c>
      <c r="H19" s="18" t="s">
        <v>18</v>
      </c>
    </row>
    <row r="20" spans="1:8" x14ac:dyDescent="0.25">
      <c r="A20" s="1">
        <f t="shared" si="5"/>
        <v>44213</v>
      </c>
      <c r="B20">
        <f t="shared" si="0"/>
        <v>2021</v>
      </c>
      <c r="C20" t="str">
        <f t="shared" si="1"/>
        <v>01</v>
      </c>
      <c r="D20">
        <f t="shared" si="2"/>
        <v>17</v>
      </c>
      <c r="E20" t="str">
        <f t="shared" si="7"/>
        <v>https://satepsanone.nesdis.noaa.gov/pub/FIRE/web/HMS/Smoke_Polygons/KML/2021/01/hms_smoke20210117.kml</v>
      </c>
      <c r="F20" t="str">
        <f t="shared" si="6"/>
        <v>https://satepsanone.nesdis.noaa.gov/pub/FIRE/web/HMS/Smoke_Polygons/KML/2021/01/hms_smoke20210117.kml</v>
      </c>
      <c r="G20" s="13" t="str">
        <f t="shared" si="4"/>
        <v>Data</v>
      </c>
      <c r="H20" s="18" t="s">
        <v>18</v>
      </c>
    </row>
    <row r="21" spans="1:8" x14ac:dyDescent="0.25">
      <c r="A21" s="1">
        <f t="shared" si="5"/>
        <v>44214</v>
      </c>
      <c r="B21">
        <f t="shared" si="0"/>
        <v>2021</v>
      </c>
      <c r="C21" t="str">
        <f t="shared" si="1"/>
        <v>01</v>
      </c>
      <c r="D21">
        <f t="shared" si="2"/>
        <v>18</v>
      </c>
      <c r="E21" t="str">
        <f t="shared" si="7"/>
        <v>https://satepsanone.nesdis.noaa.gov/pub/FIRE/web/HMS/Smoke_Polygons/KML/2021/01/hms_smoke20210118.kml</v>
      </c>
      <c r="F21" t="str">
        <f t="shared" si="6"/>
        <v>https://satepsanone.nesdis.noaa.gov/pub/FIRE/web/HMS/Smoke_Polygons/KML/2021/01/hms_smoke20210118.kml</v>
      </c>
      <c r="G21" s="13" t="str">
        <f t="shared" si="4"/>
        <v>Data</v>
      </c>
      <c r="H21" s="18" t="s">
        <v>18</v>
      </c>
    </row>
    <row r="22" spans="1:8" x14ac:dyDescent="0.25">
      <c r="A22" s="1">
        <f t="shared" si="5"/>
        <v>44215</v>
      </c>
      <c r="B22">
        <f t="shared" si="0"/>
        <v>2021</v>
      </c>
      <c r="C22" t="str">
        <f t="shared" si="1"/>
        <v>01</v>
      </c>
      <c r="D22">
        <f t="shared" si="2"/>
        <v>19</v>
      </c>
      <c r="E22" t="str">
        <f t="shared" si="7"/>
        <v>https://satepsanone.nesdis.noaa.gov/pub/FIRE/web/HMS/Smoke_Polygons/KML/2021/01/hms_smoke20210119.kml</v>
      </c>
      <c r="F22" t="str">
        <f t="shared" si="6"/>
        <v>https://satepsanone.nesdis.noaa.gov/pub/FIRE/web/HMS/Smoke_Polygons/KML/2021/01/hms_smoke20210119.kml</v>
      </c>
      <c r="G22" s="13" t="str">
        <f t="shared" si="4"/>
        <v>Data</v>
      </c>
      <c r="H22" s="18" t="s">
        <v>18</v>
      </c>
    </row>
    <row r="23" spans="1:8" x14ac:dyDescent="0.25">
      <c r="A23" s="1">
        <f t="shared" si="5"/>
        <v>44216</v>
      </c>
      <c r="B23">
        <f t="shared" si="0"/>
        <v>2021</v>
      </c>
      <c r="C23" t="str">
        <f t="shared" si="1"/>
        <v>01</v>
      </c>
      <c r="D23">
        <f t="shared" si="2"/>
        <v>20</v>
      </c>
      <c r="E23" t="str">
        <f t="shared" si="7"/>
        <v>https://satepsanone.nesdis.noaa.gov/pub/FIRE/web/HMS/Smoke_Polygons/KML/2021/01/hms_smoke20210120.kml</v>
      </c>
      <c r="F23" t="str">
        <f t="shared" si="6"/>
        <v>https://satepsanone.nesdis.noaa.gov/pub/FIRE/web/HMS/Smoke_Polygons/KML/2021/01/hms_smoke20210120.kml</v>
      </c>
      <c r="G23" s="13" t="str">
        <f t="shared" si="4"/>
        <v>Data</v>
      </c>
      <c r="H23" s="18" t="s">
        <v>18</v>
      </c>
    </row>
    <row r="24" spans="1:8" x14ac:dyDescent="0.25">
      <c r="A24" s="1">
        <f t="shared" si="5"/>
        <v>44217</v>
      </c>
      <c r="B24">
        <f t="shared" si="0"/>
        <v>2021</v>
      </c>
      <c r="C24" t="str">
        <f t="shared" si="1"/>
        <v>01</v>
      </c>
      <c r="D24">
        <f t="shared" si="2"/>
        <v>21</v>
      </c>
      <c r="E24" t="str">
        <f t="shared" si="7"/>
        <v>https://satepsanone.nesdis.noaa.gov/pub/FIRE/web/HMS/Smoke_Polygons/KML/2021/01/hms_smoke20210121.kml</v>
      </c>
      <c r="F24" t="str">
        <f t="shared" si="6"/>
        <v>https://satepsanone.nesdis.noaa.gov/pub/FIRE/web/HMS/Smoke_Polygons/KML/2021/01/hms_smoke20210121.kml</v>
      </c>
      <c r="G24" s="13" t="str">
        <f t="shared" si="4"/>
        <v>Data</v>
      </c>
      <c r="H24" s="18" t="s">
        <v>18</v>
      </c>
    </row>
    <row r="25" spans="1:8" x14ac:dyDescent="0.25">
      <c r="A25" s="1">
        <f t="shared" si="5"/>
        <v>44218</v>
      </c>
      <c r="B25">
        <f t="shared" si="0"/>
        <v>2021</v>
      </c>
      <c r="C25" t="str">
        <f t="shared" si="1"/>
        <v>01</v>
      </c>
      <c r="D25">
        <f t="shared" si="2"/>
        <v>22</v>
      </c>
      <c r="E25" t="str">
        <f t="shared" si="7"/>
        <v>https://satepsanone.nesdis.noaa.gov/pub/FIRE/web/HMS/Smoke_Polygons/KML/2021/01/hms_smoke20210122.kml</v>
      </c>
      <c r="F25" t="str">
        <f t="shared" si="6"/>
        <v>https://satepsanone.nesdis.noaa.gov/pub/FIRE/web/HMS/Smoke_Polygons/KML/2021/01/hms_smoke20210122.kml</v>
      </c>
      <c r="G25" s="13" t="str">
        <f t="shared" si="4"/>
        <v>Data</v>
      </c>
      <c r="H25" s="18" t="s">
        <v>18</v>
      </c>
    </row>
    <row r="26" spans="1:8" x14ac:dyDescent="0.25">
      <c r="A26" s="1">
        <f t="shared" si="5"/>
        <v>44219</v>
      </c>
      <c r="B26">
        <f t="shared" si="0"/>
        <v>2021</v>
      </c>
      <c r="C26" t="str">
        <f t="shared" si="1"/>
        <v>01</v>
      </c>
      <c r="D26">
        <f t="shared" si="2"/>
        <v>23</v>
      </c>
      <c r="E26" t="str">
        <f t="shared" si="7"/>
        <v>https://satepsanone.nesdis.noaa.gov/pub/FIRE/web/HMS/Smoke_Polygons/KML/2021/01/hms_smoke20210123.kml</v>
      </c>
      <c r="F26" t="str">
        <f t="shared" si="6"/>
        <v>https://satepsanone.nesdis.noaa.gov/pub/FIRE/web/HMS/Smoke_Polygons/KML/2021/01/hms_smoke20210123.kml</v>
      </c>
      <c r="G26" s="13" t="str">
        <f t="shared" si="4"/>
        <v>Data</v>
      </c>
      <c r="H26" s="18" t="s">
        <v>18</v>
      </c>
    </row>
    <row r="27" spans="1:8" x14ac:dyDescent="0.25">
      <c r="A27" s="1">
        <f t="shared" si="5"/>
        <v>44220</v>
      </c>
      <c r="B27">
        <f t="shared" si="0"/>
        <v>2021</v>
      </c>
      <c r="C27" t="str">
        <f t="shared" si="1"/>
        <v>01</v>
      </c>
      <c r="D27">
        <f t="shared" si="2"/>
        <v>24</v>
      </c>
      <c r="E27" t="str">
        <f t="shared" si="7"/>
        <v>https://satepsanone.nesdis.noaa.gov/pub/FIRE/web/HMS/Smoke_Polygons/KML/2021/01/hms_smoke20210124.kml</v>
      </c>
      <c r="F27" t="str">
        <f t="shared" si="6"/>
        <v>https://satepsanone.nesdis.noaa.gov/pub/FIRE/web/HMS/Smoke_Polygons/KML/2021/01/hms_smoke20210124.kml</v>
      </c>
      <c r="G27" s="13" t="str">
        <f t="shared" si="4"/>
        <v>Data</v>
      </c>
      <c r="H27" s="18" t="s">
        <v>18</v>
      </c>
    </row>
    <row r="28" spans="1:8" x14ac:dyDescent="0.25">
      <c r="A28" s="1">
        <f t="shared" si="5"/>
        <v>44221</v>
      </c>
      <c r="B28">
        <f t="shared" si="0"/>
        <v>2021</v>
      </c>
      <c r="C28" t="str">
        <f t="shared" si="1"/>
        <v>01</v>
      </c>
      <c r="D28">
        <f t="shared" si="2"/>
        <v>25</v>
      </c>
      <c r="E28" t="str">
        <f t="shared" si="7"/>
        <v>https://satepsanone.nesdis.noaa.gov/pub/FIRE/web/HMS/Smoke_Polygons/KML/2021/01/hms_smoke20210125.kml</v>
      </c>
      <c r="F28" t="str">
        <f t="shared" si="6"/>
        <v>https://satepsanone.nesdis.noaa.gov/pub/FIRE/web/HMS/Smoke_Polygons/KML/2021/01/hms_smoke20210125.kml</v>
      </c>
      <c r="G28" s="13" t="str">
        <f t="shared" si="4"/>
        <v>Data</v>
      </c>
      <c r="H28" s="18" t="s">
        <v>18</v>
      </c>
    </row>
    <row r="29" spans="1:8" x14ac:dyDescent="0.25">
      <c r="A29" s="1">
        <f t="shared" si="5"/>
        <v>44222</v>
      </c>
      <c r="B29">
        <f t="shared" si="0"/>
        <v>2021</v>
      </c>
      <c r="C29" t="str">
        <f t="shared" si="1"/>
        <v>01</v>
      </c>
      <c r="D29">
        <f t="shared" si="2"/>
        <v>26</v>
      </c>
      <c r="E29" t="str">
        <f t="shared" si="7"/>
        <v>https://satepsanone.nesdis.noaa.gov/pub/FIRE/web/HMS/Smoke_Polygons/KML/2021/01/hms_smoke20210126.kml</v>
      </c>
      <c r="F29" t="str">
        <f t="shared" si="6"/>
        <v>https://satepsanone.nesdis.noaa.gov/pub/FIRE/web/HMS/Smoke_Polygons/KML/2021/01/hms_smoke20210126.kml</v>
      </c>
      <c r="G29" s="13" t="str">
        <f t="shared" si="4"/>
        <v>Data</v>
      </c>
      <c r="H29" s="18" t="s">
        <v>18</v>
      </c>
    </row>
    <row r="30" spans="1:8" x14ac:dyDescent="0.25">
      <c r="A30" s="1">
        <f t="shared" si="5"/>
        <v>44223</v>
      </c>
      <c r="B30">
        <f t="shared" si="0"/>
        <v>2021</v>
      </c>
      <c r="C30" t="str">
        <f t="shared" si="1"/>
        <v>01</v>
      </c>
      <c r="D30">
        <f t="shared" si="2"/>
        <v>27</v>
      </c>
      <c r="E30" t="str">
        <f t="shared" si="7"/>
        <v>https://satepsanone.nesdis.noaa.gov/pub/FIRE/web/HMS/Smoke_Polygons/KML/2021/01/hms_smoke20210127.kml</v>
      </c>
      <c r="F30" t="str">
        <f t="shared" si="6"/>
        <v>https://satepsanone.nesdis.noaa.gov/pub/FIRE/web/HMS/Smoke_Polygons/KML/2021/01/hms_smoke20210127.kml</v>
      </c>
      <c r="G30" s="13" t="str">
        <f t="shared" si="4"/>
        <v>Data</v>
      </c>
      <c r="H30" s="18" t="s">
        <v>18</v>
      </c>
    </row>
    <row r="31" spans="1:8" x14ac:dyDescent="0.25">
      <c r="A31" s="1">
        <f t="shared" si="5"/>
        <v>44224</v>
      </c>
      <c r="B31">
        <f t="shared" si="0"/>
        <v>2021</v>
      </c>
      <c r="C31" t="str">
        <f t="shared" si="1"/>
        <v>01</v>
      </c>
      <c r="D31">
        <f t="shared" si="2"/>
        <v>28</v>
      </c>
      <c r="E31" t="str">
        <f t="shared" si="7"/>
        <v>https://satepsanone.nesdis.noaa.gov/pub/FIRE/web/HMS/Smoke_Polygons/KML/2021/01/hms_smoke20210128.kml</v>
      </c>
      <c r="F31" t="str">
        <f t="shared" si="6"/>
        <v>https://satepsanone.nesdis.noaa.gov/pub/FIRE/web/HMS/Smoke_Polygons/KML/2021/01/hms_smoke20210128.kml</v>
      </c>
      <c r="G31" s="13" t="str">
        <f t="shared" si="4"/>
        <v>Data</v>
      </c>
      <c r="H31" s="18" t="s">
        <v>18</v>
      </c>
    </row>
    <row r="32" spans="1:8" x14ac:dyDescent="0.25">
      <c r="A32" s="1">
        <f t="shared" si="5"/>
        <v>44225</v>
      </c>
      <c r="B32">
        <f t="shared" si="0"/>
        <v>2021</v>
      </c>
      <c r="C32" t="str">
        <f t="shared" si="1"/>
        <v>01</v>
      </c>
      <c r="D32">
        <f t="shared" si="2"/>
        <v>29</v>
      </c>
      <c r="E32" t="str">
        <f t="shared" si="7"/>
        <v>https://satepsanone.nesdis.noaa.gov/pub/FIRE/web/HMS/Smoke_Polygons/KML/2021/01/hms_smoke20210129.kml</v>
      </c>
      <c r="F32" t="str">
        <f t="shared" si="6"/>
        <v>https://satepsanone.nesdis.noaa.gov/pub/FIRE/web/HMS/Smoke_Polygons/KML/2021/01/hms_smoke20210129.kml</v>
      </c>
      <c r="G32" s="13" t="str">
        <f t="shared" si="4"/>
        <v>Data</v>
      </c>
      <c r="H32" s="18" t="s">
        <v>18</v>
      </c>
    </row>
    <row r="33" spans="1:8" x14ac:dyDescent="0.25">
      <c r="A33" s="1">
        <f t="shared" si="5"/>
        <v>44226</v>
      </c>
      <c r="B33">
        <f t="shared" si="0"/>
        <v>2021</v>
      </c>
      <c r="C33" t="str">
        <f t="shared" si="1"/>
        <v>01</v>
      </c>
      <c r="D33">
        <f t="shared" si="2"/>
        <v>30</v>
      </c>
      <c r="E33" t="str">
        <f t="shared" si="7"/>
        <v>https://satepsanone.nesdis.noaa.gov/pub/FIRE/web/HMS/Smoke_Polygons/KML/2021/01/hms_smoke20210130.kml</v>
      </c>
      <c r="F33" t="str">
        <f t="shared" si="6"/>
        <v>https://satepsanone.nesdis.noaa.gov/pub/FIRE/web/HMS/Smoke_Polygons/KML/2021/01/hms_smoke20210130.kml</v>
      </c>
      <c r="G33" s="13" t="str">
        <f t="shared" si="4"/>
        <v>Data</v>
      </c>
      <c r="H33" s="18" t="s">
        <v>18</v>
      </c>
    </row>
    <row r="34" spans="1:8" x14ac:dyDescent="0.25">
      <c r="A34" s="1">
        <f t="shared" si="5"/>
        <v>44227</v>
      </c>
      <c r="B34">
        <f t="shared" si="0"/>
        <v>2021</v>
      </c>
      <c r="C34" t="str">
        <f t="shared" si="1"/>
        <v>01</v>
      </c>
      <c r="D34">
        <f t="shared" si="2"/>
        <v>31</v>
      </c>
      <c r="E34" t="str">
        <f t="shared" si="7"/>
        <v>https://satepsanone.nesdis.noaa.gov/pub/FIRE/web/HMS/Smoke_Polygons/KML/2021/01/hms_smoke20210131.kml</v>
      </c>
      <c r="F34" t="str">
        <f t="shared" si="6"/>
        <v>https://satepsanone.nesdis.noaa.gov/pub/FIRE/web/HMS/Smoke_Polygons/KML/2021/01/hms_smoke20210131.kml</v>
      </c>
      <c r="G34" s="13" t="str">
        <f t="shared" si="4"/>
        <v>Data</v>
      </c>
      <c r="H34" s="18" t="s">
        <v>18</v>
      </c>
    </row>
    <row r="35" spans="1:8" x14ac:dyDescent="0.25">
      <c r="A35" s="1">
        <f t="shared" si="5"/>
        <v>44228</v>
      </c>
      <c r="B35">
        <f t="shared" si="0"/>
        <v>2021</v>
      </c>
      <c r="C35" t="str">
        <f t="shared" si="1"/>
        <v>02</v>
      </c>
      <c r="D35" t="str">
        <f t="shared" si="2"/>
        <v>01</v>
      </c>
      <c r="E35" t="str">
        <f t="shared" si="7"/>
        <v>https://satepsanone.nesdis.noaa.gov/pub/FIRE/web/HMS/Smoke_Polygons/KML/2021/02/hms_smoke20210201.kml</v>
      </c>
      <c r="F35" t="str">
        <f t="shared" si="6"/>
        <v>https://satepsanone.nesdis.noaa.gov/pub/FIRE/web/HMS/Smoke_Polygons/KML/2021/02/hms_smoke20210201.kml</v>
      </c>
      <c r="G35" s="13" t="str">
        <f t="shared" si="4"/>
        <v>Data</v>
      </c>
      <c r="H35" s="18" t="s">
        <v>18</v>
      </c>
    </row>
    <row r="36" spans="1:8" x14ac:dyDescent="0.25">
      <c r="A36" s="1">
        <f t="shared" si="5"/>
        <v>44229</v>
      </c>
      <c r="B36">
        <f t="shared" si="0"/>
        <v>2021</v>
      </c>
      <c r="C36" t="str">
        <f t="shared" si="1"/>
        <v>02</v>
      </c>
      <c r="D36" t="str">
        <f t="shared" si="2"/>
        <v>02</v>
      </c>
      <c r="E36" t="str">
        <f t="shared" si="7"/>
        <v>https://satepsanone.nesdis.noaa.gov/pub/FIRE/web/HMS/Smoke_Polygons/KML/2021/02/hms_smoke20210202.kml</v>
      </c>
      <c r="F36" t="str">
        <f t="shared" si="6"/>
        <v>https://satepsanone.nesdis.noaa.gov/pub/FIRE/web/HMS/Smoke_Polygons/KML/2021/02/hms_smoke20210202.kml</v>
      </c>
      <c r="G36" s="13" t="str">
        <f t="shared" si="4"/>
        <v>Data</v>
      </c>
      <c r="H36" s="18" t="s">
        <v>18</v>
      </c>
    </row>
    <row r="37" spans="1:8" x14ac:dyDescent="0.25">
      <c r="A37" s="1">
        <f t="shared" si="5"/>
        <v>44230</v>
      </c>
      <c r="B37">
        <f t="shared" si="0"/>
        <v>2021</v>
      </c>
      <c r="C37" t="str">
        <f t="shared" si="1"/>
        <v>02</v>
      </c>
      <c r="D37" t="str">
        <f t="shared" si="2"/>
        <v>03</v>
      </c>
      <c r="E37" t="str">
        <f t="shared" si="7"/>
        <v>https://satepsanone.nesdis.noaa.gov/pub/FIRE/web/HMS/Smoke_Polygons/KML/2021/02/hms_smoke20210203.kml</v>
      </c>
      <c r="F37" t="str">
        <f t="shared" si="6"/>
        <v>https://satepsanone.nesdis.noaa.gov/pub/FIRE/web/HMS/Smoke_Polygons/KML/2021/02/hms_smoke20210203.kml</v>
      </c>
      <c r="G37" s="13" t="str">
        <f t="shared" si="4"/>
        <v>Data</v>
      </c>
      <c r="H37" s="18" t="s">
        <v>18</v>
      </c>
    </row>
    <row r="38" spans="1:8" x14ac:dyDescent="0.25">
      <c r="A38" s="1">
        <f t="shared" si="5"/>
        <v>44231</v>
      </c>
      <c r="B38">
        <f t="shared" si="0"/>
        <v>2021</v>
      </c>
      <c r="C38" t="str">
        <f t="shared" si="1"/>
        <v>02</v>
      </c>
      <c r="D38" t="str">
        <f t="shared" si="2"/>
        <v>04</v>
      </c>
      <c r="E38" t="str">
        <f t="shared" si="7"/>
        <v>https://satepsanone.nesdis.noaa.gov/pub/FIRE/web/HMS/Smoke_Polygons/KML/2021/02/hms_smoke20210204.kml</v>
      </c>
      <c r="F38" t="str">
        <f t="shared" si="6"/>
        <v>https://satepsanone.nesdis.noaa.gov/pub/FIRE/web/HMS/Smoke_Polygons/KML/2021/02/hms_smoke20210204.kml</v>
      </c>
      <c r="G38" s="13" t="str">
        <f t="shared" si="4"/>
        <v>Data</v>
      </c>
      <c r="H38" s="18" t="s">
        <v>18</v>
      </c>
    </row>
    <row r="39" spans="1:8" x14ac:dyDescent="0.25">
      <c r="A39" s="1">
        <f t="shared" si="5"/>
        <v>44232</v>
      </c>
      <c r="B39">
        <f t="shared" si="0"/>
        <v>2021</v>
      </c>
      <c r="C39" t="str">
        <f t="shared" si="1"/>
        <v>02</v>
      </c>
      <c r="D39" t="str">
        <f t="shared" si="2"/>
        <v>05</v>
      </c>
      <c r="E39" t="str">
        <f t="shared" si="7"/>
        <v>https://satepsanone.nesdis.noaa.gov/pub/FIRE/web/HMS/Smoke_Polygons/KML/2021/02/hms_smoke20210205.kml</v>
      </c>
      <c r="F39" t="str">
        <f t="shared" si="6"/>
        <v>https://satepsanone.nesdis.noaa.gov/pub/FIRE/web/HMS/Smoke_Polygons/KML/2021/02/hms_smoke20210205.kml</v>
      </c>
      <c r="G39" s="13" t="str">
        <f t="shared" si="4"/>
        <v>Data</v>
      </c>
      <c r="H39" s="18" t="s">
        <v>18</v>
      </c>
    </row>
    <row r="40" spans="1:8" x14ac:dyDescent="0.25">
      <c r="A40" s="1">
        <f t="shared" si="5"/>
        <v>44233</v>
      </c>
      <c r="B40">
        <f t="shared" si="0"/>
        <v>2021</v>
      </c>
      <c r="C40" t="str">
        <f t="shared" si="1"/>
        <v>02</v>
      </c>
      <c r="D40" t="str">
        <f t="shared" si="2"/>
        <v>06</v>
      </c>
      <c r="E40" t="str">
        <f t="shared" si="7"/>
        <v>https://satepsanone.nesdis.noaa.gov/pub/FIRE/web/HMS/Smoke_Polygons/KML/2021/02/hms_smoke20210206.kml</v>
      </c>
      <c r="F40" t="str">
        <f t="shared" si="6"/>
        <v>https://satepsanone.nesdis.noaa.gov/pub/FIRE/web/HMS/Smoke_Polygons/KML/2021/02/hms_smoke20210206.kml</v>
      </c>
      <c r="G40" s="13" t="str">
        <f t="shared" si="4"/>
        <v>Data</v>
      </c>
      <c r="H40" s="18" t="s">
        <v>18</v>
      </c>
    </row>
    <row r="41" spans="1:8" x14ac:dyDescent="0.25">
      <c r="A41" s="1">
        <f t="shared" si="5"/>
        <v>44234</v>
      </c>
      <c r="B41">
        <f t="shared" si="0"/>
        <v>2021</v>
      </c>
      <c r="C41" t="str">
        <f t="shared" si="1"/>
        <v>02</v>
      </c>
      <c r="D41" t="str">
        <f t="shared" si="2"/>
        <v>07</v>
      </c>
      <c r="E41" t="str">
        <f t="shared" si="7"/>
        <v>https://satepsanone.nesdis.noaa.gov/pub/FIRE/web/HMS/Smoke_Polygons/KML/2021/02/hms_smoke20210207.kml</v>
      </c>
      <c r="F41" t="str">
        <f t="shared" si="6"/>
        <v>https://satepsanone.nesdis.noaa.gov/pub/FIRE/web/HMS/Smoke_Polygons/KML/2021/02/hms_smoke20210207.kml</v>
      </c>
      <c r="G41" s="13" t="str">
        <f t="shared" si="4"/>
        <v>Data</v>
      </c>
      <c r="H41" s="18" t="s">
        <v>18</v>
      </c>
    </row>
    <row r="42" spans="1:8" x14ac:dyDescent="0.25">
      <c r="A42" s="1">
        <f t="shared" si="5"/>
        <v>44235</v>
      </c>
      <c r="B42">
        <f t="shared" si="0"/>
        <v>2021</v>
      </c>
      <c r="C42" t="str">
        <f t="shared" si="1"/>
        <v>02</v>
      </c>
      <c r="D42" t="str">
        <f t="shared" si="2"/>
        <v>08</v>
      </c>
      <c r="E42" t="str">
        <f t="shared" si="7"/>
        <v>https://satepsanone.nesdis.noaa.gov/pub/FIRE/web/HMS/Smoke_Polygons/KML/2021/02/hms_smoke20210208.kml</v>
      </c>
      <c r="F42" t="str">
        <f t="shared" si="6"/>
        <v>https://satepsanone.nesdis.noaa.gov/pub/FIRE/web/HMS/Smoke_Polygons/KML/2021/02/hms_smoke20210208.kml</v>
      </c>
      <c r="G42" s="13" t="str">
        <f t="shared" si="4"/>
        <v>Data</v>
      </c>
      <c r="H42" s="18" t="s">
        <v>18</v>
      </c>
    </row>
    <row r="43" spans="1:8" x14ac:dyDescent="0.25">
      <c r="A43" s="1">
        <f t="shared" si="5"/>
        <v>44236</v>
      </c>
      <c r="B43">
        <f t="shared" si="0"/>
        <v>2021</v>
      </c>
      <c r="C43" t="str">
        <f t="shared" si="1"/>
        <v>02</v>
      </c>
      <c r="D43" t="str">
        <f t="shared" si="2"/>
        <v>09</v>
      </c>
      <c r="E43" t="str">
        <f t="shared" si="7"/>
        <v>https://satepsanone.nesdis.noaa.gov/pub/FIRE/web/HMS/Smoke_Polygons/KML/2021/02/hms_smoke20210209.kml</v>
      </c>
      <c r="F43" t="str">
        <f t="shared" si="6"/>
        <v>https://satepsanone.nesdis.noaa.gov/pub/FIRE/web/HMS/Smoke_Polygons/KML/2021/02/hms_smoke20210209.kml</v>
      </c>
      <c r="G43" s="13" t="str">
        <f t="shared" si="4"/>
        <v>Data</v>
      </c>
      <c r="H43" s="18" t="s">
        <v>18</v>
      </c>
    </row>
    <row r="44" spans="1:8" x14ac:dyDescent="0.25">
      <c r="A44" s="1">
        <f t="shared" si="5"/>
        <v>44237</v>
      </c>
      <c r="B44">
        <f t="shared" si="0"/>
        <v>2021</v>
      </c>
      <c r="C44" t="str">
        <f t="shared" si="1"/>
        <v>02</v>
      </c>
      <c r="D44">
        <f t="shared" si="2"/>
        <v>10</v>
      </c>
      <c r="E44" t="str">
        <f t="shared" si="7"/>
        <v>https://satepsanone.nesdis.noaa.gov/pub/FIRE/web/HMS/Smoke_Polygons/KML/2021/02/hms_smoke20210210.kml</v>
      </c>
      <c r="F44" t="str">
        <f t="shared" si="6"/>
        <v>https://satepsanone.nesdis.noaa.gov/pub/FIRE/web/HMS/Smoke_Polygons/KML/2021/02/hms_smoke20210210.kml</v>
      </c>
      <c r="G44" s="13" t="str">
        <f t="shared" si="4"/>
        <v>Data</v>
      </c>
      <c r="H44" s="18" t="s">
        <v>18</v>
      </c>
    </row>
    <row r="45" spans="1:8" x14ac:dyDescent="0.25">
      <c r="A45" s="1">
        <f t="shared" si="5"/>
        <v>44238</v>
      </c>
      <c r="B45">
        <f t="shared" si="0"/>
        <v>2021</v>
      </c>
      <c r="C45" t="str">
        <f t="shared" si="1"/>
        <v>02</v>
      </c>
      <c r="D45">
        <f t="shared" si="2"/>
        <v>11</v>
      </c>
      <c r="E45" t="str">
        <f t="shared" si="7"/>
        <v>https://satepsanone.nesdis.noaa.gov/pub/FIRE/web/HMS/Smoke_Polygons/KML/2021/02/hms_smoke20210211.kml</v>
      </c>
      <c r="F45" t="str">
        <f t="shared" si="6"/>
        <v>https://satepsanone.nesdis.noaa.gov/pub/FIRE/web/HMS/Smoke_Polygons/KML/2021/02/hms_smoke20210211.kml</v>
      </c>
      <c r="G45" s="13" t="str">
        <f t="shared" si="4"/>
        <v>Data</v>
      </c>
      <c r="H45" s="18" t="s">
        <v>18</v>
      </c>
    </row>
    <row r="46" spans="1:8" x14ac:dyDescent="0.25">
      <c r="A46" s="1">
        <f t="shared" si="5"/>
        <v>44239</v>
      </c>
      <c r="B46">
        <f t="shared" si="0"/>
        <v>2021</v>
      </c>
      <c r="C46" t="str">
        <f t="shared" si="1"/>
        <v>02</v>
      </c>
      <c r="D46">
        <f t="shared" si="2"/>
        <v>12</v>
      </c>
      <c r="E46" t="str">
        <f t="shared" si="7"/>
        <v>https://satepsanone.nesdis.noaa.gov/pub/FIRE/web/HMS/Smoke_Polygons/KML/2021/02/hms_smoke20210212.kml</v>
      </c>
      <c r="F46" t="str">
        <f t="shared" si="6"/>
        <v>https://satepsanone.nesdis.noaa.gov/pub/FIRE/web/HMS/Smoke_Polygons/KML/2021/02/hms_smoke20210212.kml</v>
      </c>
      <c r="G46" s="13" t="str">
        <f t="shared" si="4"/>
        <v>Data</v>
      </c>
      <c r="H46" s="18" t="s">
        <v>18</v>
      </c>
    </row>
    <row r="47" spans="1:8" x14ac:dyDescent="0.25">
      <c r="A47" s="1">
        <f t="shared" si="5"/>
        <v>44240</v>
      </c>
      <c r="B47">
        <f t="shared" si="0"/>
        <v>2021</v>
      </c>
      <c r="C47" t="str">
        <f t="shared" si="1"/>
        <v>02</v>
      </c>
      <c r="D47">
        <f t="shared" si="2"/>
        <v>13</v>
      </c>
      <c r="E47" t="str">
        <f t="shared" si="7"/>
        <v>https://satepsanone.nesdis.noaa.gov/pub/FIRE/web/HMS/Smoke_Polygons/KML/2021/02/hms_smoke20210213.kml</v>
      </c>
      <c r="F47" t="str">
        <f t="shared" si="6"/>
        <v>https://satepsanone.nesdis.noaa.gov/pub/FIRE/web/HMS/Smoke_Polygons/KML/2021/02/hms_smoke20210213.kml</v>
      </c>
      <c r="G47" s="13" t="str">
        <f t="shared" si="4"/>
        <v>Data</v>
      </c>
      <c r="H47" s="18" t="s">
        <v>18</v>
      </c>
    </row>
    <row r="48" spans="1:8" x14ac:dyDescent="0.25">
      <c r="A48" s="1">
        <f t="shared" si="5"/>
        <v>44241</v>
      </c>
      <c r="B48">
        <f t="shared" si="0"/>
        <v>2021</v>
      </c>
      <c r="C48" t="str">
        <f t="shared" si="1"/>
        <v>02</v>
      </c>
      <c r="D48">
        <f t="shared" si="2"/>
        <v>14</v>
      </c>
      <c r="E48" t="str">
        <f t="shared" si="7"/>
        <v>https://satepsanone.nesdis.noaa.gov/pub/FIRE/web/HMS/Smoke_Polygons/KML/2021/02/hms_smoke20210214.kml</v>
      </c>
      <c r="F48" t="str">
        <f t="shared" si="6"/>
        <v>https://satepsanone.nesdis.noaa.gov/pub/FIRE/web/HMS/Smoke_Polygons/KML/2021/02/hms_smoke20210214.kml</v>
      </c>
      <c r="G48" s="13" t="str">
        <f t="shared" si="4"/>
        <v>Data</v>
      </c>
      <c r="H48" s="18" t="s">
        <v>18</v>
      </c>
    </row>
    <row r="49" spans="1:22" x14ac:dyDescent="0.25">
      <c r="A49" s="1">
        <f t="shared" si="5"/>
        <v>44242</v>
      </c>
      <c r="B49">
        <f t="shared" si="0"/>
        <v>2021</v>
      </c>
      <c r="C49" t="str">
        <f t="shared" si="1"/>
        <v>02</v>
      </c>
      <c r="D49">
        <f t="shared" si="2"/>
        <v>15</v>
      </c>
      <c r="E49" t="str">
        <f t="shared" si="7"/>
        <v>https://satepsanone.nesdis.noaa.gov/pub/FIRE/web/HMS/Smoke_Polygons/KML/2021/02/hms_smoke20210215.kml</v>
      </c>
      <c r="F49" t="str">
        <f t="shared" si="6"/>
        <v>https://satepsanone.nesdis.noaa.gov/pub/FIRE/web/HMS/Smoke_Polygons/KML/2021/02/hms_smoke20210215.kml</v>
      </c>
      <c r="G49" s="13" t="str">
        <f t="shared" si="4"/>
        <v>Data</v>
      </c>
      <c r="H49" s="18" t="s">
        <v>18</v>
      </c>
    </row>
    <row r="50" spans="1:22" x14ac:dyDescent="0.25">
      <c r="A50" s="1">
        <f t="shared" si="5"/>
        <v>44243</v>
      </c>
      <c r="B50">
        <f t="shared" si="0"/>
        <v>2021</v>
      </c>
      <c r="C50" t="str">
        <f t="shared" si="1"/>
        <v>02</v>
      </c>
      <c r="D50">
        <f t="shared" si="2"/>
        <v>16</v>
      </c>
      <c r="E50" t="str">
        <f t="shared" si="7"/>
        <v>https://satepsanone.nesdis.noaa.gov/pub/FIRE/web/HMS/Smoke_Polygons/KML/2021/02/hms_smoke20210216.kml</v>
      </c>
      <c r="F50" t="str">
        <f t="shared" si="6"/>
        <v>https://satepsanone.nesdis.noaa.gov/pub/FIRE/web/HMS/Smoke_Polygons/KML/2021/02/hms_smoke20210216.kml</v>
      </c>
      <c r="G50" s="13" t="str">
        <f t="shared" si="4"/>
        <v>Data</v>
      </c>
      <c r="H50" s="18" t="s">
        <v>18</v>
      </c>
    </row>
    <row r="51" spans="1:22" x14ac:dyDescent="0.25">
      <c r="A51" s="1">
        <f t="shared" si="5"/>
        <v>44244</v>
      </c>
      <c r="B51">
        <f t="shared" si="0"/>
        <v>2021</v>
      </c>
      <c r="C51" t="str">
        <f t="shared" si="1"/>
        <v>02</v>
      </c>
      <c r="D51">
        <f t="shared" si="2"/>
        <v>17</v>
      </c>
      <c r="E51" t="str">
        <f t="shared" si="7"/>
        <v>https://satepsanone.nesdis.noaa.gov/pub/FIRE/web/HMS/Smoke_Polygons/KML/2021/02/hms_smoke20210217.kml</v>
      </c>
      <c r="F51" t="str">
        <f t="shared" si="6"/>
        <v>https://satepsanone.nesdis.noaa.gov/pub/FIRE/web/HMS/Smoke_Polygons/KML/2021/02/hms_smoke20210217.kml</v>
      </c>
      <c r="G51" s="13" t="str">
        <f t="shared" si="4"/>
        <v>Data</v>
      </c>
      <c r="H51" s="18" t="s">
        <v>18</v>
      </c>
    </row>
    <row r="52" spans="1:22" x14ac:dyDescent="0.25">
      <c r="A52" s="1">
        <f t="shared" si="5"/>
        <v>44245</v>
      </c>
      <c r="B52">
        <f t="shared" si="0"/>
        <v>2021</v>
      </c>
      <c r="C52" t="str">
        <f t="shared" si="1"/>
        <v>02</v>
      </c>
      <c r="D52">
        <f t="shared" si="2"/>
        <v>18</v>
      </c>
      <c r="E52" t="str">
        <f t="shared" si="7"/>
        <v>https://satepsanone.nesdis.noaa.gov/pub/FIRE/web/HMS/Smoke_Polygons/KML/2021/02/hms_smoke20210218.kml</v>
      </c>
      <c r="F52" t="str">
        <f t="shared" si="6"/>
        <v>https://satepsanone.nesdis.noaa.gov/pub/FIRE/web/HMS/Smoke_Polygons/KML/2021/02/hms_smoke20210218.kml</v>
      </c>
      <c r="G52" s="13" t="str">
        <f t="shared" si="4"/>
        <v>Data</v>
      </c>
      <c r="H52" s="18" t="s">
        <v>18</v>
      </c>
    </row>
    <row r="53" spans="1:22" x14ac:dyDescent="0.25">
      <c r="A53" s="1">
        <f t="shared" si="5"/>
        <v>44246</v>
      </c>
      <c r="B53">
        <f t="shared" si="0"/>
        <v>2021</v>
      </c>
      <c r="C53" t="str">
        <f t="shared" si="1"/>
        <v>02</v>
      </c>
      <c r="D53">
        <f t="shared" si="2"/>
        <v>19</v>
      </c>
      <c r="E53" t="str">
        <f t="shared" si="7"/>
        <v>https://satepsanone.nesdis.noaa.gov/pub/FIRE/web/HMS/Smoke_Polygons/KML/2021/02/hms_smoke20210219.kml</v>
      </c>
      <c r="F53" t="str">
        <f t="shared" si="6"/>
        <v>https://satepsanone.nesdis.noaa.gov/pub/FIRE/web/HMS/Smoke_Polygons/KML/2021/02/hms_smoke20210219.kml</v>
      </c>
      <c r="G53" s="13" t="str">
        <f t="shared" si="4"/>
        <v>Data</v>
      </c>
      <c r="H53" s="18" t="s">
        <v>18</v>
      </c>
    </row>
    <row r="54" spans="1:22" x14ac:dyDescent="0.25">
      <c r="A54" s="1">
        <f t="shared" si="5"/>
        <v>44247</v>
      </c>
      <c r="B54">
        <f t="shared" si="0"/>
        <v>2021</v>
      </c>
      <c r="C54" t="str">
        <f t="shared" si="1"/>
        <v>02</v>
      </c>
      <c r="D54">
        <f t="shared" si="2"/>
        <v>20</v>
      </c>
      <c r="E54" t="str">
        <f t="shared" si="7"/>
        <v>https://satepsanone.nesdis.noaa.gov/pub/FIRE/web/HMS/Smoke_Polygons/KML/2021/02/hms_smoke20210220.kml</v>
      </c>
      <c r="F54" t="str">
        <f t="shared" si="6"/>
        <v>https://satepsanone.nesdis.noaa.gov/pub/FIRE/web/HMS/Smoke_Polygons/KML/2021/02/hms_smoke20210220.kml</v>
      </c>
      <c r="G54" s="13" t="str">
        <f t="shared" si="4"/>
        <v>Data</v>
      </c>
      <c r="H54" s="18" t="s">
        <v>18</v>
      </c>
    </row>
    <row r="55" spans="1:22" x14ac:dyDescent="0.25">
      <c r="A55" s="1">
        <f t="shared" si="5"/>
        <v>44248</v>
      </c>
      <c r="B55">
        <f t="shared" si="0"/>
        <v>2021</v>
      </c>
      <c r="C55" t="str">
        <f t="shared" si="1"/>
        <v>02</v>
      </c>
      <c r="D55">
        <f t="shared" si="2"/>
        <v>21</v>
      </c>
      <c r="E55" t="str">
        <f t="shared" si="7"/>
        <v>https://satepsanone.nesdis.noaa.gov/pub/FIRE/web/HMS/Smoke_Polygons/KML/2021/02/hms_smoke20210221.kml</v>
      </c>
      <c r="F55" t="str">
        <f t="shared" si="6"/>
        <v>https://satepsanone.nesdis.noaa.gov/pub/FIRE/web/HMS/Smoke_Polygons/KML/2021/02/hms_smoke20210221.kml</v>
      </c>
      <c r="G55" s="13" t="str">
        <f t="shared" si="4"/>
        <v>Data</v>
      </c>
      <c r="H55" s="18" t="s">
        <v>18</v>
      </c>
    </row>
    <row r="56" spans="1:22" x14ac:dyDescent="0.25">
      <c r="A56" s="1">
        <f t="shared" si="5"/>
        <v>44249</v>
      </c>
      <c r="B56">
        <f t="shared" si="0"/>
        <v>2021</v>
      </c>
      <c r="C56" t="str">
        <f t="shared" si="1"/>
        <v>02</v>
      </c>
      <c r="D56">
        <f t="shared" si="2"/>
        <v>22</v>
      </c>
      <c r="E56" t="str">
        <f t="shared" si="7"/>
        <v>https://satepsanone.nesdis.noaa.gov/pub/FIRE/web/HMS/Smoke_Polygons/KML/2021/02/hms_smoke20210222.kml</v>
      </c>
      <c r="F56" t="str">
        <f t="shared" si="6"/>
        <v>https://satepsanone.nesdis.noaa.gov/pub/FIRE/web/HMS/Smoke_Polygons/KML/2021/02/hms_smoke20210222.kml</v>
      </c>
      <c r="G56" s="13" t="str">
        <f t="shared" si="4"/>
        <v>Data</v>
      </c>
      <c r="H56" s="18" t="s">
        <v>18</v>
      </c>
    </row>
    <row r="57" spans="1:22" x14ac:dyDescent="0.25">
      <c r="A57" s="1">
        <f t="shared" si="5"/>
        <v>44250</v>
      </c>
      <c r="B57">
        <f t="shared" si="0"/>
        <v>2021</v>
      </c>
      <c r="C57" t="str">
        <f t="shared" si="1"/>
        <v>02</v>
      </c>
      <c r="D57">
        <f t="shared" si="2"/>
        <v>23</v>
      </c>
      <c r="E57" t="str">
        <f t="shared" si="7"/>
        <v>https://satepsanone.nesdis.noaa.gov/pub/FIRE/web/HMS/Smoke_Polygons/KML/2021/02/hms_smoke20210223.kml</v>
      </c>
      <c r="F57" t="str">
        <f t="shared" si="6"/>
        <v>https://satepsanone.nesdis.noaa.gov/pub/FIRE/web/HMS/Smoke_Polygons/KML/2021/02/hms_smoke20210223.kml</v>
      </c>
      <c r="G57" s="13" t="str">
        <f t="shared" si="4"/>
        <v>Data</v>
      </c>
      <c r="H57" s="18" t="s">
        <v>18</v>
      </c>
    </row>
    <row r="58" spans="1:22" x14ac:dyDescent="0.25">
      <c r="A58" s="1">
        <f t="shared" si="5"/>
        <v>44251</v>
      </c>
      <c r="B58">
        <f t="shared" si="0"/>
        <v>2021</v>
      </c>
      <c r="C58" t="str">
        <f t="shared" si="1"/>
        <v>02</v>
      </c>
      <c r="D58">
        <f t="shared" si="2"/>
        <v>24</v>
      </c>
      <c r="E58" t="str">
        <f t="shared" si="7"/>
        <v>https://satepsanone.nesdis.noaa.gov/pub/FIRE/web/HMS/Smoke_Polygons/KML/2021/02/hms_smoke20210224.kml</v>
      </c>
      <c r="F58" t="str">
        <f t="shared" si="6"/>
        <v>https://satepsanone.nesdis.noaa.gov/pub/FIRE/web/HMS/Smoke_Polygons/KML/2021/02/hms_smoke20210224.kml</v>
      </c>
      <c r="G58" s="13" t="str">
        <f t="shared" si="4"/>
        <v>Data</v>
      </c>
      <c r="H58" s="18" t="s">
        <v>18</v>
      </c>
    </row>
    <row r="59" spans="1:22" x14ac:dyDescent="0.25">
      <c r="A59" s="1">
        <f t="shared" si="5"/>
        <v>44252</v>
      </c>
      <c r="B59">
        <f t="shared" si="0"/>
        <v>2021</v>
      </c>
      <c r="C59" t="str">
        <f t="shared" si="1"/>
        <v>02</v>
      </c>
      <c r="D59">
        <f t="shared" si="2"/>
        <v>25</v>
      </c>
      <c r="E59" t="str">
        <f t="shared" si="7"/>
        <v>https://satepsanone.nesdis.noaa.gov/pub/FIRE/web/HMS/Smoke_Polygons/KML/2021/02/hms_smoke20210225.kml</v>
      </c>
      <c r="F59" t="str">
        <f t="shared" si="6"/>
        <v>https://satepsanone.nesdis.noaa.gov/pub/FIRE/web/HMS/Smoke_Polygons/KML/2021/02/hms_smoke20210225.kml</v>
      </c>
      <c r="G59" s="13" t="str">
        <f t="shared" si="4"/>
        <v>Data</v>
      </c>
      <c r="H59" s="18" t="s">
        <v>18</v>
      </c>
    </row>
    <row r="60" spans="1:22" x14ac:dyDescent="0.25">
      <c r="A60" s="1">
        <f t="shared" si="5"/>
        <v>44253</v>
      </c>
      <c r="B60">
        <f t="shared" ref="B60:B123" si="8">YEAR(A60)</f>
        <v>2021</v>
      </c>
      <c r="C60" t="str">
        <f t="shared" ref="C60:C123" si="9">IF(MONTH(A60)&lt;10,"0"&amp;MONTH(A60),MONTH(A60))</f>
        <v>02</v>
      </c>
      <c r="D60">
        <f t="shared" ref="D60:D123" si="10">IF(DAY(A60)&lt;10,"0"&amp;DAY(A60),DAY(A60))</f>
        <v>26</v>
      </c>
      <c r="E60" t="str">
        <f t="shared" si="7"/>
        <v>https://satepsanone.nesdis.noaa.gov/pub/FIRE/web/HMS/Smoke_Polygons/KML/2021/02/hms_smoke20210226.kml</v>
      </c>
      <c r="F60" t="str">
        <f t="shared" si="6"/>
        <v>https://satepsanone.nesdis.noaa.gov/pub/FIRE/web/HMS/Smoke_Polygons/KML/2021/02/hms_smoke20210226.kml</v>
      </c>
      <c r="G60" s="13" t="str">
        <f t="shared" ref="G60:G123" si="11">HYPERLINK(F60,"Data")</f>
        <v>Data</v>
      </c>
      <c r="H60" s="18" t="s">
        <v>18</v>
      </c>
    </row>
    <row r="61" spans="1:22" x14ac:dyDescent="0.25">
      <c r="A61" s="1">
        <f t="shared" si="5"/>
        <v>44254</v>
      </c>
      <c r="B61">
        <f t="shared" si="8"/>
        <v>2021</v>
      </c>
      <c r="C61" t="str">
        <f t="shared" si="9"/>
        <v>02</v>
      </c>
      <c r="D61">
        <f t="shared" si="10"/>
        <v>27</v>
      </c>
      <c r="E61" t="str">
        <f t="shared" si="7"/>
        <v>https://satepsanone.nesdis.noaa.gov/pub/FIRE/web/HMS/Smoke_Polygons/KML/2021/02/hms_smoke20210227.kml</v>
      </c>
      <c r="F61" t="str">
        <f t="shared" si="6"/>
        <v>https://satepsanone.nesdis.noaa.gov/pub/FIRE/web/HMS/Smoke_Polygons/KML/2021/02/hms_smoke20210227.kml</v>
      </c>
      <c r="G61" s="13" t="str">
        <f t="shared" si="11"/>
        <v>Data</v>
      </c>
      <c r="H61" s="18" t="s">
        <v>18</v>
      </c>
    </row>
    <row r="62" spans="1:22" x14ac:dyDescent="0.25">
      <c r="A62" s="1">
        <f t="shared" ref="A62:A125" si="12">A61+1</f>
        <v>44255</v>
      </c>
      <c r="B62">
        <f t="shared" si="8"/>
        <v>2021</v>
      </c>
      <c r="C62" t="str">
        <f t="shared" si="9"/>
        <v>02</v>
      </c>
      <c r="D62">
        <f t="shared" si="10"/>
        <v>28</v>
      </c>
      <c r="E62" t="str">
        <f t="shared" si="7"/>
        <v>https://satepsanone.nesdis.noaa.gov/pub/FIRE/web/HMS/Smoke_Polygons/KML/2021/02/hms_smoke20210228.kml</v>
      </c>
      <c r="F62" t="str">
        <f t="shared" si="6"/>
        <v>https://satepsanone.nesdis.noaa.gov/pub/FIRE/web/HMS/Smoke_Polygons/KML/2021/02/hms_smoke20210228.kml</v>
      </c>
      <c r="G62" s="13" t="str">
        <f t="shared" si="11"/>
        <v>Data</v>
      </c>
      <c r="H62" s="18" t="s">
        <v>18</v>
      </c>
    </row>
    <row r="63" spans="1:22" x14ac:dyDescent="0.25">
      <c r="A63" s="1">
        <f t="shared" si="12"/>
        <v>44256</v>
      </c>
      <c r="B63">
        <f t="shared" si="8"/>
        <v>2021</v>
      </c>
      <c r="C63" t="str">
        <f t="shared" si="9"/>
        <v>03</v>
      </c>
      <c r="D63" t="str">
        <f t="shared" si="10"/>
        <v>01</v>
      </c>
      <c r="E63" t="str">
        <f t="shared" si="7"/>
        <v>https://satepsanone.nesdis.noaa.gov/pub/FIRE/web/HMS/Smoke_Polygons/KML/2021/03/hms_smoke20210301.kml</v>
      </c>
      <c r="F63" t="str">
        <f t="shared" si="6"/>
        <v>https://satepsanone.nesdis.noaa.gov/pub/FIRE/web/HMS/Smoke_Polygons/KML/2021/03/hms_smoke20210301.kml</v>
      </c>
      <c r="G63" s="13" t="str">
        <f t="shared" si="11"/>
        <v>Data</v>
      </c>
      <c r="H63" s="18" t="s">
        <v>18</v>
      </c>
    </row>
    <row r="64" spans="1:22" x14ac:dyDescent="0.25">
      <c r="A64" s="1">
        <f t="shared" si="12"/>
        <v>44257</v>
      </c>
      <c r="B64">
        <f t="shared" si="8"/>
        <v>2021</v>
      </c>
      <c r="C64" t="str">
        <f t="shared" si="9"/>
        <v>03</v>
      </c>
      <c r="D64" t="str">
        <f t="shared" si="10"/>
        <v>02</v>
      </c>
      <c r="E64" t="str">
        <f t="shared" si="7"/>
        <v>https://satepsanone.nesdis.noaa.gov/pub/FIRE/web/HMS/Smoke_Polygons/KML/2021/03/hms_smoke20210302.kml</v>
      </c>
      <c r="F64" t="str">
        <f t="shared" si="6"/>
        <v>https://satepsanone.nesdis.noaa.gov/pub/FIRE/web/HMS/Smoke_Polygons/KML/2021/03/hms_smoke20210302.kml</v>
      </c>
      <c r="G64" s="13" t="str">
        <f t="shared" si="11"/>
        <v>Data</v>
      </c>
      <c r="H64" s="18" t="s">
        <v>19</v>
      </c>
      <c r="I64" t="s">
        <v>20</v>
      </c>
      <c r="J64" s="11" t="s">
        <v>18</v>
      </c>
      <c r="K64" s="11" t="s">
        <v>18</v>
      </c>
      <c r="L64" s="11" t="s">
        <v>18</v>
      </c>
      <c r="M64" s="11" t="s">
        <v>18</v>
      </c>
      <c r="N64" s="11" t="s">
        <v>18</v>
      </c>
      <c r="O64" s="11" t="s">
        <v>18</v>
      </c>
      <c r="P64" s="11" t="s">
        <v>18</v>
      </c>
      <c r="Q64" s="11" t="s">
        <v>18</v>
      </c>
      <c r="R64" s="11" t="s">
        <v>18</v>
      </c>
      <c r="S64" s="11" t="s">
        <v>18</v>
      </c>
      <c r="T64" s="11" t="s">
        <v>18</v>
      </c>
      <c r="U64" s="11" t="s">
        <v>18</v>
      </c>
      <c r="V64" s="11" t="s">
        <v>18</v>
      </c>
    </row>
    <row r="65" spans="1:22" x14ac:dyDescent="0.25">
      <c r="A65" s="1">
        <f t="shared" si="12"/>
        <v>44258</v>
      </c>
      <c r="B65">
        <f t="shared" si="8"/>
        <v>2021</v>
      </c>
      <c r="C65" t="str">
        <f t="shared" si="9"/>
        <v>03</v>
      </c>
      <c r="D65" t="str">
        <f t="shared" si="10"/>
        <v>03</v>
      </c>
      <c r="E65" t="str">
        <f t="shared" si="7"/>
        <v>https://satepsanone.nesdis.noaa.gov/pub/FIRE/web/HMS/Smoke_Polygons/KML/2021/03/hms_smoke20210303.kml</v>
      </c>
      <c r="F65" t="str">
        <f t="shared" si="6"/>
        <v>https://satepsanone.nesdis.noaa.gov/pub/FIRE/web/HMS/Smoke_Polygons/KML/2021/03/hms_smoke20210303.kml</v>
      </c>
      <c r="G65" s="13" t="str">
        <f t="shared" si="11"/>
        <v>Data</v>
      </c>
      <c r="H65" s="18" t="s">
        <v>19</v>
      </c>
      <c r="I65" t="s">
        <v>20</v>
      </c>
      <c r="J65" s="11" t="s">
        <v>18</v>
      </c>
      <c r="K65" s="11" t="s">
        <v>18</v>
      </c>
      <c r="L65" s="11" t="s">
        <v>18</v>
      </c>
      <c r="M65" s="11" t="s">
        <v>18</v>
      </c>
      <c r="N65" s="11" t="s">
        <v>18</v>
      </c>
      <c r="O65" s="11" t="s">
        <v>18</v>
      </c>
      <c r="P65" s="11" t="s">
        <v>18</v>
      </c>
      <c r="Q65" s="11" t="s">
        <v>18</v>
      </c>
      <c r="R65" s="11" t="s">
        <v>18</v>
      </c>
      <c r="S65" s="11" t="s">
        <v>18</v>
      </c>
      <c r="T65" s="11" t="s">
        <v>18</v>
      </c>
      <c r="U65" s="11" t="s">
        <v>18</v>
      </c>
      <c r="V65" s="11" t="s">
        <v>18</v>
      </c>
    </row>
    <row r="66" spans="1:22" x14ac:dyDescent="0.25">
      <c r="A66" s="1">
        <f t="shared" si="12"/>
        <v>44259</v>
      </c>
      <c r="B66">
        <f t="shared" si="8"/>
        <v>2021</v>
      </c>
      <c r="C66" t="str">
        <f t="shared" si="9"/>
        <v>03</v>
      </c>
      <c r="D66" t="str">
        <f t="shared" si="10"/>
        <v>04</v>
      </c>
      <c r="E66" t="str">
        <f t="shared" si="7"/>
        <v>https://satepsanone.nesdis.noaa.gov/pub/FIRE/web/HMS/Smoke_Polygons/KML/2021/03/hms_smoke20210304.kml</v>
      </c>
      <c r="F66" t="str">
        <f t="shared" si="6"/>
        <v>https://satepsanone.nesdis.noaa.gov/pub/FIRE/web/HMS/Smoke_Polygons/KML/2021/03/hms_smoke20210304.kml</v>
      </c>
      <c r="G66" s="13" t="str">
        <f t="shared" si="11"/>
        <v>Data</v>
      </c>
      <c r="H66" s="18" t="s">
        <v>19</v>
      </c>
      <c r="J66" s="11" t="s">
        <v>19</v>
      </c>
      <c r="K66" s="11" t="s">
        <v>18</v>
      </c>
      <c r="L66" s="11" t="s">
        <v>19</v>
      </c>
      <c r="M66" s="11" t="s">
        <v>19</v>
      </c>
      <c r="N66" s="11" t="s">
        <v>19</v>
      </c>
      <c r="O66" s="11" t="s">
        <v>19</v>
      </c>
      <c r="P66" s="11" t="s">
        <v>18</v>
      </c>
      <c r="Q66" s="11" t="s">
        <v>18</v>
      </c>
      <c r="R66" s="11" t="s">
        <v>19</v>
      </c>
      <c r="S66" s="11" t="s">
        <v>19</v>
      </c>
      <c r="T66" s="11" t="s">
        <v>19</v>
      </c>
      <c r="U66" s="11" t="s">
        <v>18</v>
      </c>
      <c r="V66" s="11" t="s">
        <v>18</v>
      </c>
    </row>
    <row r="67" spans="1:22" x14ac:dyDescent="0.25">
      <c r="A67" s="1">
        <f t="shared" si="12"/>
        <v>44260</v>
      </c>
      <c r="B67">
        <f t="shared" si="8"/>
        <v>2021</v>
      </c>
      <c r="C67" t="str">
        <f t="shared" si="9"/>
        <v>03</v>
      </c>
      <c r="D67" t="str">
        <f t="shared" si="10"/>
        <v>05</v>
      </c>
      <c r="E67" t="str">
        <f t="shared" si="7"/>
        <v>https://satepsanone.nesdis.noaa.gov/pub/FIRE/web/HMS/Smoke_Polygons/KML/2021/03/hms_smoke20210305.kml</v>
      </c>
      <c r="F67" t="str">
        <f t="shared" si="6"/>
        <v>https://satepsanone.nesdis.noaa.gov/pub/FIRE/web/HMS/Smoke_Polygons/KML/2021/03/hms_smoke20210305.kml</v>
      </c>
      <c r="G67" s="13" t="str">
        <f t="shared" si="11"/>
        <v>Data</v>
      </c>
      <c r="H67" s="18" t="s">
        <v>19</v>
      </c>
      <c r="I67" t="s">
        <v>20</v>
      </c>
      <c r="J67" s="11" t="s">
        <v>18</v>
      </c>
      <c r="K67" s="11" t="s">
        <v>18</v>
      </c>
      <c r="L67" s="11" t="s">
        <v>18</v>
      </c>
      <c r="M67" s="11" t="s">
        <v>18</v>
      </c>
      <c r="N67" s="11" t="s">
        <v>18</v>
      </c>
      <c r="O67" s="11" t="s">
        <v>18</v>
      </c>
      <c r="P67" s="11" t="s">
        <v>18</v>
      </c>
      <c r="Q67" s="11" t="s">
        <v>18</v>
      </c>
      <c r="R67" s="11" t="s">
        <v>18</v>
      </c>
      <c r="S67" s="11" t="s">
        <v>18</v>
      </c>
      <c r="T67" s="11" t="s">
        <v>18</v>
      </c>
      <c r="U67" s="11" t="s">
        <v>18</v>
      </c>
      <c r="V67" s="11" t="s">
        <v>18</v>
      </c>
    </row>
    <row r="68" spans="1:22" x14ac:dyDescent="0.25">
      <c r="A68" s="1">
        <f t="shared" si="12"/>
        <v>44261</v>
      </c>
      <c r="B68">
        <f t="shared" si="8"/>
        <v>2021</v>
      </c>
      <c r="C68" t="str">
        <f t="shared" si="9"/>
        <v>03</v>
      </c>
      <c r="D68" t="str">
        <f t="shared" si="10"/>
        <v>06</v>
      </c>
      <c r="E68" t="str">
        <f t="shared" si="7"/>
        <v>https://satepsanone.nesdis.noaa.gov/pub/FIRE/web/HMS/Smoke_Polygons/KML/2021/03/hms_smoke20210306.kml</v>
      </c>
      <c r="F68" t="str">
        <f t="shared" si="6"/>
        <v>https://satepsanone.nesdis.noaa.gov/pub/FIRE/web/HMS/Smoke_Polygons/KML/2021/03/hms_smoke20210306.kml</v>
      </c>
      <c r="G68" s="13" t="str">
        <f t="shared" si="11"/>
        <v>Data</v>
      </c>
      <c r="H68" s="18" t="s">
        <v>19</v>
      </c>
      <c r="J68" s="11" t="s">
        <v>19</v>
      </c>
      <c r="K68" s="11" t="s">
        <v>18</v>
      </c>
      <c r="L68" s="11" t="s">
        <v>19</v>
      </c>
      <c r="M68" s="11" t="s">
        <v>19</v>
      </c>
      <c r="N68" s="11" t="s">
        <v>19</v>
      </c>
      <c r="O68" s="11" t="s">
        <v>19</v>
      </c>
      <c r="P68" s="11" t="s">
        <v>19</v>
      </c>
      <c r="Q68" s="11" t="s">
        <v>19</v>
      </c>
      <c r="R68" s="11" t="s">
        <v>19</v>
      </c>
      <c r="S68" s="11" t="s">
        <v>19</v>
      </c>
      <c r="T68" s="11" t="s">
        <v>19</v>
      </c>
      <c r="U68" s="11" t="s">
        <v>19</v>
      </c>
      <c r="V68" s="11" t="s">
        <v>19</v>
      </c>
    </row>
    <row r="69" spans="1:22" x14ac:dyDescent="0.25">
      <c r="A69" s="1">
        <f t="shared" si="12"/>
        <v>44262</v>
      </c>
      <c r="B69">
        <f t="shared" si="8"/>
        <v>2021</v>
      </c>
      <c r="C69" t="str">
        <f t="shared" si="9"/>
        <v>03</v>
      </c>
      <c r="D69" t="str">
        <f t="shared" si="10"/>
        <v>07</v>
      </c>
      <c r="E69" t="str">
        <f t="shared" si="7"/>
        <v>https://satepsanone.nesdis.noaa.gov/pub/FIRE/web/HMS/Smoke_Polygons/KML/2021/03/hms_smoke20210307.kml</v>
      </c>
      <c r="F69" t="str">
        <f t="shared" ref="F69:F132" si="13">E69</f>
        <v>https://satepsanone.nesdis.noaa.gov/pub/FIRE/web/HMS/Smoke_Polygons/KML/2021/03/hms_smoke20210307.kml</v>
      </c>
      <c r="G69" s="13" t="str">
        <f t="shared" si="11"/>
        <v>Data</v>
      </c>
      <c r="H69" s="18" t="s">
        <v>19</v>
      </c>
      <c r="J69" s="11" t="s">
        <v>18</v>
      </c>
      <c r="K69" s="11" t="s">
        <v>19</v>
      </c>
      <c r="L69" s="11" t="s">
        <v>19</v>
      </c>
      <c r="M69" s="11" t="s">
        <v>19</v>
      </c>
      <c r="N69" s="11" t="s">
        <v>19</v>
      </c>
      <c r="O69" s="11" t="s">
        <v>19</v>
      </c>
      <c r="P69" s="11" t="s">
        <v>18</v>
      </c>
      <c r="Q69" s="11" t="s">
        <v>19</v>
      </c>
      <c r="R69" s="11" t="s">
        <v>18</v>
      </c>
      <c r="S69" s="11" t="s">
        <v>19</v>
      </c>
      <c r="T69" s="11" t="s">
        <v>19</v>
      </c>
      <c r="U69" s="11" t="s">
        <v>19</v>
      </c>
      <c r="V69" s="11" t="s">
        <v>18</v>
      </c>
    </row>
    <row r="70" spans="1:22" x14ac:dyDescent="0.25">
      <c r="A70" s="1">
        <f t="shared" si="12"/>
        <v>44263</v>
      </c>
      <c r="B70">
        <f t="shared" si="8"/>
        <v>2021</v>
      </c>
      <c r="C70" t="str">
        <f t="shared" si="9"/>
        <v>03</v>
      </c>
      <c r="D70" t="str">
        <f t="shared" si="10"/>
        <v>08</v>
      </c>
      <c r="E70" t="str">
        <f t="shared" si="7"/>
        <v>https://satepsanone.nesdis.noaa.gov/pub/FIRE/web/HMS/Smoke_Polygons/KML/2021/03/hms_smoke20210308.kml</v>
      </c>
      <c r="F70" t="str">
        <f t="shared" si="13"/>
        <v>https://satepsanone.nesdis.noaa.gov/pub/FIRE/web/HMS/Smoke_Polygons/KML/2021/03/hms_smoke20210308.kml</v>
      </c>
      <c r="G70" s="13" t="str">
        <f t="shared" si="11"/>
        <v>Data</v>
      </c>
      <c r="H70" s="18" t="s">
        <v>19</v>
      </c>
      <c r="I70" t="s">
        <v>20</v>
      </c>
      <c r="J70" s="11" t="s">
        <v>18</v>
      </c>
      <c r="K70" s="11" t="s">
        <v>18</v>
      </c>
      <c r="L70" s="11" t="s">
        <v>18</v>
      </c>
      <c r="M70" s="11" t="s">
        <v>18</v>
      </c>
      <c r="N70" s="11" t="s">
        <v>18</v>
      </c>
      <c r="O70" s="11" t="s">
        <v>18</v>
      </c>
      <c r="P70" s="11" t="s">
        <v>18</v>
      </c>
      <c r="Q70" s="11" t="s">
        <v>18</v>
      </c>
      <c r="R70" s="11" t="s">
        <v>18</v>
      </c>
      <c r="S70" s="11" t="s">
        <v>18</v>
      </c>
      <c r="T70" s="11" t="s">
        <v>18</v>
      </c>
      <c r="U70" s="11" t="s">
        <v>18</v>
      </c>
      <c r="V70" s="11" t="s">
        <v>18</v>
      </c>
    </row>
    <row r="71" spans="1:22" x14ac:dyDescent="0.25">
      <c r="A71" s="1">
        <f t="shared" si="12"/>
        <v>44264</v>
      </c>
      <c r="B71">
        <f t="shared" si="8"/>
        <v>2021</v>
      </c>
      <c r="C71" t="str">
        <f t="shared" si="9"/>
        <v>03</v>
      </c>
      <c r="D71" t="str">
        <f t="shared" si="10"/>
        <v>09</v>
      </c>
      <c r="E71" t="str">
        <f t="shared" si="7"/>
        <v>https://satepsanone.nesdis.noaa.gov/pub/FIRE/web/HMS/Smoke_Polygons/KML/2021/03/hms_smoke20210309.kml</v>
      </c>
      <c r="F71" t="str">
        <f t="shared" si="13"/>
        <v>https://satepsanone.nesdis.noaa.gov/pub/FIRE/web/HMS/Smoke_Polygons/KML/2021/03/hms_smoke20210309.kml</v>
      </c>
      <c r="G71" s="13" t="str">
        <f t="shared" si="11"/>
        <v>Data</v>
      </c>
      <c r="H71" s="18" t="s">
        <v>19</v>
      </c>
      <c r="I71" t="s">
        <v>20</v>
      </c>
      <c r="J71" s="11" t="s">
        <v>18</v>
      </c>
      <c r="K71" s="11" t="s">
        <v>18</v>
      </c>
      <c r="L71" s="11" t="s">
        <v>18</v>
      </c>
      <c r="M71" s="11" t="s">
        <v>18</v>
      </c>
      <c r="N71" s="11" t="s">
        <v>18</v>
      </c>
      <c r="O71" s="11" t="s">
        <v>18</v>
      </c>
      <c r="P71" s="11" t="s">
        <v>18</v>
      </c>
      <c r="Q71" s="11" t="s">
        <v>18</v>
      </c>
      <c r="R71" s="11" t="s">
        <v>18</v>
      </c>
      <c r="S71" s="11" t="s">
        <v>18</v>
      </c>
      <c r="T71" s="11" t="s">
        <v>18</v>
      </c>
      <c r="U71" s="11" t="s">
        <v>19</v>
      </c>
      <c r="V71" s="11" t="s">
        <v>18</v>
      </c>
    </row>
    <row r="72" spans="1:22" x14ac:dyDescent="0.25">
      <c r="A72" s="1">
        <f t="shared" si="12"/>
        <v>44265</v>
      </c>
      <c r="B72">
        <f t="shared" si="8"/>
        <v>2021</v>
      </c>
      <c r="C72" t="str">
        <f t="shared" si="9"/>
        <v>03</v>
      </c>
      <c r="D72">
        <f t="shared" si="10"/>
        <v>10</v>
      </c>
      <c r="E72" t="str">
        <f t="shared" si="7"/>
        <v>https://satepsanone.nesdis.noaa.gov/pub/FIRE/web/HMS/Smoke_Polygons/KML/2021/03/hms_smoke20210310.kml</v>
      </c>
      <c r="F72" t="str">
        <f t="shared" si="13"/>
        <v>https://satepsanone.nesdis.noaa.gov/pub/FIRE/web/HMS/Smoke_Polygons/KML/2021/03/hms_smoke20210310.kml</v>
      </c>
      <c r="G72" s="13" t="str">
        <f t="shared" si="11"/>
        <v>Data</v>
      </c>
      <c r="H72" s="18" t="s">
        <v>19</v>
      </c>
      <c r="I72" t="s">
        <v>20</v>
      </c>
      <c r="J72" s="11" t="s">
        <v>18</v>
      </c>
      <c r="K72" s="11" t="s">
        <v>18</v>
      </c>
      <c r="L72" s="11" t="s">
        <v>18</v>
      </c>
      <c r="M72" s="11" t="s">
        <v>18</v>
      </c>
      <c r="N72" s="11" t="s">
        <v>18</v>
      </c>
      <c r="O72" s="11" t="s">
        <v>18</v>
      </c>
      <c r="P72" s="11" t="s">
        <v>18</v>
      </c>
      <c r="Q72" s="11" t="s">
        <v>18</v>
      </c>
      <c r="R72" s="11" t="s">
        <v>18</v>
      </c>
      <c r="S72" s="11" t="s">
        <v>18</v>
      </c>
      <c r="T72" s="11" t="s">
        <v>18</v>
      </c>
      <c r="U72" s="11" t="s">
        <v>18</v>
      </c>
      <c r="V72" s="11" t="s">
        <v>18</v>
      </c>
    </row>
    <row r="73" spans="1:22" x14ac:dyDescent="0.25">
      <c r="A73" s="1">
        <f t="shared" si="12"/>
        <v>44266</v>
      </c>
      <c r="B73">
        <f t="shared" si="8"/>
        <v>2021</v>
      </c>
      <c r="C73" t="str">
        <f t="shared" si="9"/>
        <v>03</v>
      </c>
      <c r="D73">
        <f t="shared" si="10"/>
        <v>11</v>
      </c>
      <c r="E73" t="str">
        <f t="shared" si="7"/>
        <v>https://satepsanone.nesdis.noaa.gov/pub/FIRE/web/HMS/Smoke_Polygons/KML/2021/03/hms_smoke20210311.kml</v>
      </c>
      <c r="F73" t="str">
        <f t="shared" si="13"/>
        <v>https://satepsanone.nesdis.noaa.gov/pub/FIRE/web/HMS/Smoke_Polygons/KML/2021/03/hms_smoke20210311.kml</v>
      </c>
      <c r="G73" s="13" t="str">
        <f t="shared" si="11"/>
        <v>Data</v>
      </c>
      <c r="H73" s="18" t="s">
        <v>19</v>
      </c>
      <c r="J73" s="11" t="s">
        <v>18</v>
      </c>
      <c r="K73" s="11" t="s">
        <v>18</v>
      </c>
      <c r="L73" s="11" t="s">
        <v>18</v>
      </c>
      <c r="M73" s="11" t="s">
        <v>18</v>
      </c>
      <c r="N73" s="11" t="s">
        <v>19</v>
      </c>
      <c r="O73" s="11" t="s">
        <v>18</v>
      </c>
      <c r="P73" s="11" t="s">
        <v>18</v>
      </c>
      <c r="Q73" s="11" t="s">
        <v>18</v>
      </c>
      <c r="R73" s="11" t="s">
        <v>18</v>
      </c>
      <c r="S73" s="11" t="s">
        <v>18</v>
      </c>
      <c r="T73" s="11" t="s">
        <v>18</v>
      </c>
      <c r="U73" s="11" t="s">
        <v>18</v>
      </c>
      <c r="V73" s="11" t="s">
        <v>19</v>
      </c>
    </row>
    <row r="74" spans="1:22" x14ac:dyDescent="0.25">
      <c r="A74" s="1">
        <f t="shared" si="12"/>
        <v>44267</v>
      </c>
      <c r="B74">
        <f t="shared" si="8"/>
        <v>2021</v>
      </c>
      <c r="C74" t="str">
        <f t="shared" si="9"/>
        <v>03</v>
      </c>
      <c r="D74">
        <f t="shared" si="10"/>
        <v>12</v>
      </c>
      <c r="E74" t="str">
        <f t="shared" si="7"/>
        <v>https://satepsanone.nesdis.noaa.gov/pub/FIRE/web/HMS/Smoke_Polygons/KML/2021/03/hms_smoke20210312.kml</v>
      </c>
      <c r="F74" t="str">
        <f t="shared" si="13"/>
        <v>https://satepsanone.nesdis.noaa.gov/pub/FIRE/web/HMS/Smoke_Polygons/KML/2021/03/hms_smoke20210312.kml</v>
      </c>
      <c r="G74" s="13" t="str">
        <f t="shared" si="11"/>
        <v>Data</v>
      </c>
      <c r="H74" s="18" t="s">
        <v>18</v>
      </c>
    </row>
    <row r="75" spans="1:22" x14ac:dyDescent="0.25">
      <c r="A75" s="1">
        <f t="shared" si="12"/>
        <v>44268</v>
      </c>
      <c r="B75">
        <f t="shared" si="8"/>
        <v>2021</v>
      </c>
      <c r="C75" t="str">
        <f t="shared" si="9"/>
        <v>03</v>
      </c>
      <c r="D75">
        <f t="shared" si="10"/>
        <v>13</v>
      </c>
      <c r="E75" t="str">
        <f t="shared" si="7"/>
        <v>https://satepsanone.nesdis.noaa.gov/pub/FIRE/web/HMS/Smoke_Polygons/KML/2021/03/hms_smoke20210313.kml</v>
      </c>
      <c r="F75" t="str">
        <f t="shared" si="13"/>
        <v>https://satepsanone.nesdis.noaa.gov/pub/FIRE/web/HMS/Smoke_Polygons/KML/2021/03/hms_smoke20210313.kml</v>
      </c>
      <c r="G75" s="13" t="str">
        <f t="shared" si="11"/>
        <v>Data</v>
      </c>
      <c r="H75" s="18" t="s">
        <v>18</v>
      </c>
    </row>
    <row r="76" spans="1:22" x14ac:dyDescent="0.25">
      <c r="A76" s="1">
        <f t="shared" si="12"/>
        <v>44269</v>
      </c>
      <c r="B76">
        <f t="shared" si="8"/>
        <v>2021</v>
      </c>
      <c r="C76" t="str">
        <f t="shared" si="9"/>
        <v>03</v>
      </c>
      <c r="D76">
        <f t="shared" si="10"/>
        <v>14</v>
      </c>
      <c r="E76" t="str">
        <f t="shared" si="7"/>
        <v>https://satepsanone.nesdis.noaa.gov/pub/FIRE/web/HMS/Smoke_Polygons/KML/2021/03/hms_smoke20210314.kml</v>
      </c>
      <c r="F76" t="str">
        <f t="shared" si="13"/>
        <v>https://satepsanone.nesdis.noaa.gov/pub/FIRE/web/HMS/Smoke_Polygons/KML/2021/03/hms_smoke20210314.kml</v>
      </c>
      <c r="G76" s="13" t="str">
        <f t="shared" si="11"/>
        <v>Data</v>
      </c>
      <c r="H76" s="18" t="s">
        <v>18</v>
      </c>
    </row>
    <row r="77" spans="1:22" x14ac:dyDescent="0.25">
      <c r="A77" s="1">
        <f t="shared" si="12"/>
        <v>44270</v>
      </c>
      <c r="B77">
        <f t="shared" si="8"/>
        <v>2021</v>
      </c>
      <c r="C77" t="str">
        <f t="shared" si="9"/>
        <v>03</v>
      </c>
      <c r="D77">
        <f t="shared" si="10"/>
        <v>15</v>
      </c>
      <c r="E77" t="str">
        <f t="shared" si="7"/>
        <v>https://satepsanone.nesdis.noaa.gov/pub/FIRE/web/HMS/Smoke_Polygons/KML/2021/03/hms_smoke20210315.kml</v>
      </c>
      <c r="F77" t="str">
        <f t="shared" si="13"/>
        <v>https://satepsanone.nesdis.noaa.gov/pub/FIRE/web/HMS/Smoke_Polygons/KML/2021/03/hms_smoke20210315.kml</v>
      </c>
      <c r="G77" s="13" t="str">
        <f t="shared" si="11"/>
        <v>Data</v>
      </c>
      <c r="H77" s="18" t="s">
        <v>18</v>
      </c>
    </row>
    <row r="78" spans="1:22" x14ac:dyDescent="0.25">
      <c r="A78" s="1">
        <f t="shared" si="12"/>
        <v>44271</v>
      </c>
      <c r="B78">
        <f t="shared" si="8"/>
        <v>2021</v>
      </c>
      <c r="C78" t="str">
        <f t="shared" si="9"/>
        <v>03</v>
      </c>
      <c r="D78">
        <f t="shared" si="10"/>
        <v>16</v>
      </c>
      <c r="E78" t="str">
        <f t="shared" si="7"/>
        <v>https://satepsanone.nesdis.noaa.gov/pub/FIRE/web/HMS/Smoke_Polygons/KML/2021/03/hms_smoke20210316.kml</v>
      </c>
      <c r="F78" t="str">
        <f t="shared" si="13"/>
        <v>https://satepsanone.nesdis.noaa.gov/pub/FIRE/web/HMS/Smoke_Polygons/KML/2021/03/hms_smoke20210316.kml</v>
      </c>
      <c r="G78" s="13" t="str">
        <f t="shared" si="11"/>
        <v>Data</v>
      </c>
      <c r="H78" s="18" t="s">
        <v>18</v>
      </c>
    </row>
    <row r="79" spans="1:22" x14ac:dyDescent="0.25">
      <c r="A79" s="1">
        <f t="shared" si="12"/>
        <v>44272</v>
      </c>
      <c r="B79">
        <f t="shared" si="8"/>
        <v>2021</v>
      </c>
      <c r="C79" t="str">
        <f t="shared" si="9"/>
        <v>03</v>
      </c>
      <c r="D79">
        <f t="shared" si="10"/>
        <v>17</v>
      </c>
      <c r="E79" t="str">
        <f t="shared" si="7"/>
        <v>https://satepsanone.nesdis.noaa.gov/pub/FIRE/web/HMS/Smoke_Polygons/KML/2021/03/hms_smoke20210317.kml</v>
      </c>
      <c r="F79" t="str">
        <f t="shared" si="13"/>
        <v>https://satepsanone.nesdis.noaa.gov/pub/FIRE/web/HMS/Smoke_Polygons/KML/2021/03/hms_smoke20210317.kml</v>
      </c>
      <c r="G79" s="13" t="str">
        <f t="shared" si="11"/>
        <v>Data</v>
      </c>
      <c r="H79" s="18" t="s">
        <v>18</v>
      </c>
    </row>
    <row r="80" spans="1:22" x14ac:dyDescent="0.25">
      <c r="A80" s="1">
        <f t="shared" si="12"/>
        <v>44273</v>
      </c>
      <c r="B80">
        <f t="shared" si="8"/>
        <v>2021</v>
      </c>
      <c r="C80" t="str">
        <f t="shared" si="9"/>
        <v>03</v>
      </c>
      <c r="D80">
        <f t="shared" si="10"/>
        <v>18</v>
      </c>
      <c r="E80" t="str">
        <f t="shared" ref="E80:E143" si="14">"https://satepsanone.nesdis.noaa.gov/pub/FIRE/web/HMS/Smoke_Polygons/KML/"&amp;B80&amp;"/"&amp;C80&amp;"/"&amp;"hms_smoke"&amp;B80&amp;C80&amp;D80&amp;".kml"</f>
        <v>https://satepsanone.nesdis.noaa.gov/pub/FIRE/web/HMS/Smoke_Polygons/KML/2021/03/hms_smoke20210318.kml</v>
      </c>
      <c r="F80" t="str">
        <f t="shared" si="13"/>
        <v>https://satepsanone.nesdis.noaa.gov/pub/FIRE/web/HMS/Smoke_Polygons/KML/2021/03/hms_smoke20210318.kml</v>
      </c>
      <c r="G80" s="13" t="str">
        <f t="shared" si="11"/>
        <v>Data</v>
      </c>
      <c r="H80" s="18" t="s">
        <v>18</v>
      </c>
    </row>
    <row r="81" spans="1:22" x14ac:dyDescent="0.25">
      <c r="A81" s="1">
        <f t="shared" si="12"/>
        <v>44274</v>
      </c>
      <c r="B81">
        <f t="shared" si="8"/>
        <v>2021</v>
      </c>
      <c r="C81" t="str">
        <f t="shared" si="9"/>
        <v>03</v>
      </c>
      <c r="D81">
        <f t="shared" si="10"/>
        <v>19</v>
      </c>
      <c r="E81" t="str">
        <f t="shared" si="14"/>
        <v>https://satepsanone.nesdis.noaa.gov/pub/FIRE/web/HMS/Smoke_Polygons/KML/2021/03/hms_smoke20210319.kml</v>
      </c>
      <c r="F81" t="str">
        <f t="shared" si="13"/>
        <v>https://satepsanone.nesdis.noaa.gov/pub/FIRE/web/HMS/Smoke_Polygons/KML/2021/03/hms_smoke20210319.kml</v>
      </c>
      <c r="G81" s="13" t="str">
        <f t="shared" si="11"/>
        <v>Data</v>
      </c>
      <c r="H81" s="18" t="s">
        <v>18</v>
      </c>
    </row>
    <row r="82" spans="1:22" x14ac:dyDescent="0.25">
      <c r="A82" s="1">
        <f t="shared" si="12"/>
        <v>44275</v>
      </c>
      <c r="B82">
        <f t="shared" si="8"/>
        <v>2021</v>
      </c>
      <c r="C82" t="str">
        <f t="shared" si="9"/>
        <v>03</v>
      </c>
      <c r="D82">
        <f t="shared" si="10"/>
        <v>20</v>
      </c>
      <c r="E82" t="str">
        <f t="shared" si="14"/>
        <v>https://satepsanone.nesdis.noaa.gov/pub/FIRE/web/HMS/Smoke_Polygons/KML/2021/03/hms_smoke20210320.kml</v>
      </c>
      <c r="F82" t="str">
        <f t="shared" si="13"/>
        <v>https://satepsanone.nesdis.noaa.gov/pub/FIRE/web/HMS/Smoke_Polygons/KML/2021/03/hms_smoke20210320.kml</v>
      </c>
      <c r="G82" s="13" t="str">
        <f t="shared" si="11"/>
        <v>Data</v>
      </c>
      <c r="H82" s="18" t="s">
        <v>19</v>
      </c>
      <c r="I82" t="s">
        <v>20</v>
      </c>
      <c r="J82" s="11" t="s">
        <v>18</v>
      </c>
      <c r="K82" s="11" t="s">
        <v>18</v>
      </c>
      <c r="L82" s="11" t="s">
        <v>18</v>
      </c>
      <c r="M82" s="11" t="s">
        <v>18</v>
      </c>
      <c r="N82" s="11" t="s">
        <v>18</v>
      </c>
      <c r="O82" s="11" t="s">
        <v>18</v>
      </c>
      <c r="P82" s="11" t="s">
        <v>18</v>
      </c>
      <c r="Q82" s="11" t="s">
        <v>18</v>
      </c>
      <c r="R82" s="11" t="s">
        <v>18</v>
      </c>
      <c r="S82" s="11" t="s">
        <v>18</v>
      </c>
      <c r="T82" s="11" t="s">
        <v>18</v>
      </c>
      <c r="U82" s="11" t="s">
        <v>18</v>
      </c>
      <c r="V82" s="11" t="s">
        <v>18</v>
      </c>
    </row>
    <row r="83" spans="1:22" x14ac:dyDescent="0.25">
      <c r="A83" s="1">
        <f t="shared" si="12"/>
        <v>44276</v>
      </c>
      <c r="B83">
        <f t="shared" si="8"/>
        <v>2021</v>
      </c>
      <c r="C83" t="str">
        <f t="shared" si="9"/>
        <v>03</v>
      </c>
      <c r="D83">
        <f t="shared" si="10"/>
        <v>21</v>
      </c>
      <c r="E83" t="str">
        <f t="shared" si="14"/>
        <v>https://satepsanone.nesdis.noaa.gov/pub/FIRE/web/HMS/Smoke_Polygons/KML/2021/03/hms_smoke20210321.kml</v>
      </c>
      <c r="F83" t="str">
        <f t="shared" si="13"/>
        <v>https://satepsanone.nesdis.noaa.gov/pub/FIRE/web/HMS/Smoke_Polygons/KML/2021/03/hms_smoke20210321.kml</v>
      </c>
      <c r="G83" s="13" t="str">
        <f t="shared" si="11"/>
        <v>Data</v>
      </c>
      <c r="H83" s="18" t="s">
        <v>18</v>
      </c>
    </row>
    <row r="84" spans="1:22" x14ac:dyDescent="0.25">
      <c r="A84" s="1">
        <f t="shared" si="12"/>
        <v>44277</v>
      </c>
      <c r="B84">
        <f t="shared" si="8"/>
        <v>2021</v>
      </c>
      <c r="C84" t="str">
        <f t="shared" si="9"/>
        <v>03</v>
      </c>
      <c r="D84">
        <f t="shared" si="10"/>
        <v>22</v>
      </c>
      <c r="E84" t="str">
        <f t="shared" si="14"/>
        <v>https://satepsanone.nesdis.noaa.gov/pub/FIRE/web/HMS/Smoke_Polygons/KML/2021/03/hms_smoke20210322.kml</v>
      </c>
      <c r="F84" t="str">
        <f t="shared" si="13"/>
        <v>https://satepsanone.nesdis.noaa.gov/pub/FIRE/web/HMS/Smoke_Polygons/KML/2021/03/hms_smoke20210322.kml</v>
      </c>
      <c r="G84" s="13" t="str">
        <f t="shared" si="11"/>
        <v>Data</v>
      </c>
      <c r="H84" s="18" t="s">
        <v>18</v>
      </c>
    </row>
    <row r="85" spans="1:22" x14ac:dyDescent="0.25">
      <c r="A85" s="1">
        <f t="shared" si="12"/>
        <v>44278</v>
      </c>
      <c r="B85">
        <f t="shared" si="8"/>
        <v>2021</v>
      </c>
      <c r="C85" t="str">
        <f t="shared" si="9"/>
        <v>03</v>
      </c>
      <c r="D85">
        <f t="shared" si="10"/>
        <v>23</v>
      </c>
      <c r="E85" t="str">
        <f t="shared" si="14"/>
        <v>https://satepsanone.nesdis.noaa.gov/pub/FIRE/web/HMS/Smoke_Polygons/KML/2021/03/hms_smoke20210323.kml</v>
      </c>
      <c r="F85" t="str">
        <f t="shared" si="13"/>
        <v>https://satepsanone.nesdis.noaa.gov/pub/FIRE/web/HMS/Smoke_Polygons/KML/2021/03/hms_smoke20210323.kml</v>
      </c>
      <c r="G85" s="13" t="str">
        <f t="shared" si="11"/>
        <v>Data</v>
      </c>
      <c r="H85" s="18" t="s">
        <v>18</v>
      </c>
    </row>
    <row r="86" spans="1:22" x14ac:dyDescent="0.25">
      <c r="A86" s="1">
        <f t="shared" si="12"/>
        <v>44279</v>
      </c>
      <c r="B86">
        <f t="shared" si="8"/>
        <v>2021</v>
      </c>
      <c r="C86" t="str">
        <f t="shared" si="9"/>
        <v>03</v>
      </c>
      <c r="D86">
        <f t="shared" si="10"/>
        <v>24</v>
      </c>
      <c r="E86" t="str">
        <f t="shared" si="14"/>
        <v>https://satepsanone.nesdis.noaa.gov/pub/FIRE/web/HMS/Smoke_Polygons/KML/2021/03/hms_smoke20210324.kml</v>
      </c>
      <c r="F86" t="str">
        <f t="shared" si="13"/>
        <v>https://satepsanone.nesdis.noaa.gov/pub/FIRE/web/HMS/Smoke_Polygons/KML/2021/03/hms_smoke20210324.kml</v>
      </c>
      <c r="G86" s="13" t="str">
        <f t="shared" si="11"/>
        <v>Data</v>
      </c>
      <c r="H86" s="18" t="s">
        <v>18</v>
      </c>
    </row>
    <row r="87" spans="1:22" x14ac:dyDescent="0.25">
      <c r="A87" s="1">
        <f t="shared" si="12"/>
        <v>44280</v>
      </c>
      <c r="B87">
        <f t="shared" si="8"/>
        <v>2021</v>
      </c>
      <c r="C87" t="str">
        <f t="shared" si="9"/>
        <v>03</v>
      </c>
      <c r="D87">
        <f t="shared" si="10"/>
        <v>25</v>
      </c>
      <c r="E87" t="str">
        <f t="shared" si="14"/>
        <v>https://satepsanone.nesdis.noaa.gov/pub/FIRE/web/HMS/Smoke_Polygons/KML/2021/03/hms_smoke20210325.kml</v>
      </c>
      <c r="F87" t="str">
        <f t="shared" si="13"/>
        <v>https://satepsanone.nesdis.noaa.gov/pub/FIRE/web/HMS/Smoke_Polygons/KML/2021/03/hms_smoke20210325.kml</v>
      </c>
      <c r="G87" s="13" t="str">
        <f t="shared" si="11"/>
        <v>Data</v>
      </c>
      <c r="H87" s="18" t="s">
        <v>18</v>
      </c>
    </row>
    <row r="88" spans="1:22" x14ac:dyDescent="0.25">
      <c r="A88" s="1">
        <f t="shared" si="12"/>
        <v>44281</v>
      </c>
      <c r="B88">
        <f t="shared" si="8"/>
        <v>2021</v>
      </c>
      <c r="C88" t="str">
        <f t="shared" si="9"/>
        <v>03</v>
      </c>
      <c r="D88">
        <f t="shared" si="10"/>
        <v>26</v>
      </c>
      <c r="E88" t="str">
        <f t="shared" si="14"/>
        <v>https://satepsanone.nesdis.noaa.gov/pub/FIRE/web/HMS/Smoke_Polygons/KML/2021/03/hms_smoke20210326.kml</v>
      </c>
      <c r="F88" t="str">
        <f t="shared" si="13"/>
        <v>https://satepsanone.nesdis.noaa.gov/pub/FIRE/web/HMS/Smoke_Polygons/KML/2021/03/hms_smoke20210326.kml</v>
      </c>
      <c r="G88" s="13" t="str">
        <f t="shared" si="11"/>
        <v>Data</v>
      </c>
      <c r="H88" s="18" t="s">
        <v>18</v>
      </c>
    </row>
    <row r="89" spans="1:22" x14ac:dyDescent="0.25">
      <c r="A89" s="1">
        <f t="shared" si="12"/>
        <v>44282</v>
      </c>
      <c r="B89">
        <f t="shared" si="8"/>
        <v>2021</v>
      </c>
      <c r="C89" t="str">
        <f t="shared" si="9"/>
        <v>03</v>
      </c>
      <c r="D89">
        <f t="shared" si="10"/>
        <v>27</v>
      </c>
      <c r="E89" t="str">
        <f t="shared" si="14"/>
        <v>https://satepsanone.nesdis.noaa.gov/pub/FIRE/web/HMS/Smoke_Polygons/KML/2021/03/hms_smoke20210327.kml</v>
      </c>
      <c r="F89" t="str">
        <f t="shared" si="13"/>
        <v>https://satepsanone.nesdis.noaa.gov/pub/FIRE/web/HMS/Smoke_Polygons/KML/2021/03/hms_smoke20210327.kml</v>
      </c>
      <c r="G89" s="13" t="str">
        <f t="shared" si="11"/>
        <v>Data</v>
      </c>
      <c r="H89" s="18" t="s">
        <v>18</v>
      </c>
    </row>
    <row r="90" spans="1:22" x14ac:dyDescent="0.25">
      <c r="A90" s="1">
        <f t="shared" si="12"/>
        <v>44283</v>
      </c>
      <c r="B90">
        <f t="shared" si="8"/>
        <v>2021</v>
      </c>
      <c r="C90" t="str">
        <f t="shared" si="9"/>
        <v>03</v>
      </c>
      <c r="D90">
        <f t="shared" si="10"/>
        <v>28</v>
      </c>
      <c r="E90" t="str">
        <f t="shared" si="14"/>
        <v>https://satepsanone.nesdis.noaa.gov/pub/FIRE/web/HMS/Smoke_Polygons/KML/2021/03/hms_smoke20210328.kml</v>
      </c>
      <c r="F90" t="str">
        <f t="shared" si="13"/>
        <v>https://satepsanone.nesdis.noaa.gov/pub/FIRE/web/HMS/Smoke_Polygons/KML/2021/03/hms_smoke20210328.kml</v>
      </c>
      <c r="G90" s="13" t="str">
        <f t="shared" si="11"/>
        <v>Data</v>
      </c>
      <c r="H90" s="18" t="s">
        <v>19</v>
      </c>
      <c r="I90" t="s">
        <v>20</v>
      </c>
      <c r="J90" s="11" t="s">
        <v>18</v>
      </c>
      <c r="K90" s="11" t="s">
        <v>18</v>
      </c>
      <c r="L90" s="11" t="s">
        <v>18</v>
      </c>
      <c r="M90" s="11" t="s">
        <v>18</v>
      </c>
      <c r="N90" s="11" t="s">
        <v>18</v>
      </c>
      <c r="O90" s="11" t="s">
        <v>18</v>
      </c>
      <c r="P90" s="11" t="s">
        <v>18</v>
      </c>
      <c r="Q90" s="11" t="s">
        <v>18</v>
      </c>
      <c r="R90" s="11" t="s">
        <v>18</v>
      </c>
      <c r="S90" s="11" t="s">
        <v>18</v>
      </c>
      <c r="T90" s="11" t="s">
        <v>18</v>
      </c>
      <c r="U90" s="11" t="s">
        <v>18</v>
      </c>
      <c r="V90" s="11" t="s">
        <v>18</v>
      </c>
    </row>
    <row r="91" spans="1:22" x14ac:dyDescent="0.25">
      <c r="A91" s="1">
        <f t="shared" si="12"/>
        <v>44284</v>
      </c>
      <c r="B91">
        <f t="shared" si="8"/>
        <v>2021</v>
      </c>
      <c r="C91" t="str">
        <f t="shared" si="9"/>
        <v>03</v>
      </c>
      <c r="D91">
        <f t="shared" si="10"/>
        <v>29</v>
      </c>
      <c r="E91" t="str">
        <f t="shared" si="14"/>
        <v>https://satepsanone.nesdis.noaa.gov/pub/FIRE/web/HMS/Smoke_Polygons/KML/2021/03/hms_smoke20210329.kml</v>
      </c>
      <c r="F91" t="str">
        <f t="shared" si="13"/>
        <v>https://satepsanone.nesdis.noaa.gov/pub/FIRE/web/HMS/Smoke_Polygons/KML/2021/03/hms_smoke20210329.kml</v>
      </c>
      <c r="G91" s="13" t="str">
        <f t="shared" si="11"/>
        <v>Data</v>
      </c>
      <c r="H91" s="18" t="s">
        <v>19</v>
      </c>
      <c r="J91" s="11" t="s">
        <v>18</v>
      </c>
      <c r="K91" s="11" t="s">
        <v>19</v>
      </c>
      <c r="L91" s="11" t="s">
        <v>19</v>
      </c>
      <c r="M91" s="11" t="s">
        <v>19</v>
      </c>
      <c r="N91" s="11" t="s">
        <v>18</v>
      </c>
      <c r="O91" s="11" t="s">
        <v>19</v>
      </c>
      <c r="P91" s="11" t="s">
        <v>18</v>
      </c>
      <c r="Q91" s="11" t="s">
        <v>18</v>
      </c>
      <c r="R91" s="11" t="s">
        <v>18</v>
      </c>
      <c r="S91" s="11" t="s">
        <v>19</v>
      </c>
      <c r="T91" s="11" t="s">
        <v>19</v>
      </c>
      <c r="U91" s="11" t="s">
        <v>19</v>
      </c>
      <c r="V91" s="11" t="s">
        <v>18</v>
      </c>
    </row>
    <row r="92" spans="1:22" x14ac:dyDescent="0.25">
      <c r="A92" s="1">
        <f t="shared" si="12"/>
        <v>44285</v>
      </c>
      <c r="B92">
        <f t="shared" si="8"/>
        <v>2021</v>
      </c>
      <c r="C92" t="str">
        <f t="shared" si="9"/>
        <v>03</v>
      </c>
      <c r="D92">
        <f t="shared" si="10"/>
        <v>30</v>
      </c>
      <c r="E92" t="str">
        <f t="shared" si="14"/>
        <v>https://satepsanone.nesdis.noaa.gov/pub/FIRE/web/HMS/Smoke_Polygons/KML/2021/03/hms_smoke20210330.kml</v>
      </c>
      <c r="F92" t="str">
        <f t="shared" si="13"/>
        <v>https://satepsanone.nesdis.noaa.gov/pub/FIRE/web/HMS/Smoke_Polygons/KML/2021/03/hms_smoke20210330.kml</v>
      </c>
      <c r="G92" s="13" t="str">
        <f t="shared" si="11"/>
        <v>Data</v>
      </c>
      <c r="H92" s="18" t="s">
        <v>18</v>
      </c>
    </row>
    <row r="93" spans="1:22" x14ac:dyDescent="0.25">
      <c r="A93" s="1">
        <f t="shared" si="12"/>
        <v>44286</v>
      </c>
      <c r="B93">
        <f t="shared" si="8"/>
        <v>2021</v>
      </c>
      <c r="C93" t="str">
        <f t="shared" si="9"/>
        <v>03</v>
      </c>
      <c r="D93">
        <f t="shared" si="10"/>
        <v>31</v>
      </c>
      <c r="E93" t="str">
        <f t="shared" si="14"/>
        <v>https://satepsanone.nesdis.noaa.gov/pub/FIRE/web/HMS/Smoke_Polygons/KML/2021/03/hms_smoke20210331.kml</v>
      </c>
      <c r="F93" t="str">
        <f t="shared" si="13"/>
        <v>https://satepsanone.nesdis.noaa.gov/pub/FIRE/web/HMS/Smoke_Polygons/KML/2021/03/hms_smoke20210331.kml</v>
      </c>
      <c r="G93" s="13" t="str">
        <f t="shared" si="11"/>
        <v>Data</v>
      </c>
      <c r="H93" s="18" t="s">
        <v>18</v>
      </c>
    </row>
    <row r="94" spans="1:22" x14ac:dyDescent="0.25">
      <c r="A94" s="1">
        <f t="shared" si="12"/>
        <v>44287</v>
      </c>
      <c r="B94">
        <f t="shared" si="8"/>
        <v>2021</v>
      </c>
      <c r="C94" t="str">
        <f t="shared" si="9"/>
        <v>04</v>
      </c>
      <c r="D94" t="str">
        <f t="shared" si="10"/>
        <v>01</v>
      </c>
      <c r="E94" t="str">
        <f t="shared" si="14"/>
        <v>https://satepsanone.nesdis.noaa.gov/pub/FIRE/web/HMS/Smoke_Polygons/KML/2021/04/hms_smoke20210401.kml</v>
      </c>
      <c r="F94" t="str">
        <f t="shared" si="13"/>
        <v>https://satepsanone.nesdis.noaa.gov/pub/FIRE/web/HMS/Smoke_Polygons/KML/2021/04/hms_smoke20210401.kml</v>
      </c>
      <c r="G94" s="13" t="str">
        <f t="shared" si="11"/>
        <v>Data</v>
      </c>
      <c r="H94" s="18" t="s">
        <v>19</v>
      </c>
      <c r="J94" s="11" t="s">
        <v>19</v>
      </c>
      <c r="K94" s="11" t="s">
        <v>19</v>
      </c>
      <c r="L94" s="11" t="s">
        <v>19</v>
      </c>
      <c r="M94" s="11" t="s">
        <v>19</v>
      </c>
      <c r="N94" s="11" t="s">
        <v>19</v>
      </c>
      <c r="O94" s="11" t="s">
        <v>19</v>
      </c>
      <c r="P94" s="11" t="s">
        <v>19</v>
      </c>
      <c r="Q94" s="11" t="s">
        <v>19</v>
      </c>
      <c r="R94" s="11" t="s">
        <v>19</v>
      </c>
      <c r="S94" s="11" t="s">
        <v>19</v>
      </c>
      <c r="T94" s="11" t="s">
        <v>19</v>
      </c>
      <c r="U94" s="11" t="s">
        <v>19</v>
      </c>
      <c r="V94" s="11" t="s">
        <v>19</v>
      </c>
    </row>
    <row r="95" spans="1:22" x14ac:dyDescent="0.25">
      <c r="A95" s="1">
        <f t="shared" si="12"/>
        <v>44288</v>
      </c>
      <c r="B95">
        <f t="shared" si="8"/>
        <v>2021</v>
      </c>
      <c r="C95" t="str">
        <f t="shared" si="9"/>
        <v>04</v>
      </c>
      <c r="D95" t="str">
        <f t="shared" si="10"/>
        <v>02</v>
      </c>
      <c r="E95" t="str">
        <f t="shared" si="14"/>
        <v>https://satepsanone.nesdis.noaa.gov/pub/FIRE/web/HMS/Smoke_Polygons/KML/2021/04/hms_smoke20210402.kml</v>
      </c>
      <c r="F95" t="str">
        <f t="shared" si="13"/>
        <v>https://satepsanone.nesdis.noaa.gov/pub/FIRE/web/HMS/Smoke_Polygons/KML/2021/04/hms_smoke20210402.kml</v>
      </c>
      <c r="G95" s="13" t="str">
        <f t="shared" si="11"/>
        <v>Data</v>
      </c>
      <c r="H95" s="18" t="s">
        <v>19</v>
      </c>
      <c r="J95" s="11" t="s">
        <v>19</v>
      </c>
      <c r="K95" s="11" t="s">
        <v>19</v>
      </c>
      <c r="L95" s="11" t="s">
        <v>19</v>
      </c>
      <c r="M95" s="11" t="s">
        <v>19</v>
      </c>
      <c r="N95" s="11" t="s">
        <v>19</v>
      </c>
      <c r="O95" s="11" t="s">
        <v>19</v>
      </c>
      <c r="P95" s="11" t="s">
        <v>19</v>
      </c>
      <c r="Q95" s="11" t="s">
        <v>19</v>
      </c>
      <c r="R95" s="11" t="s">
        <v>19</v>
      </c>
      <c r="S95" s="11" t="s">
        <v>19</v>
      </c>
      <c r="T95" s="11" t="s">
        <v>19</v>
      </c>
      <c r="U95" s="11" t="s">
        <v>19</v>
      </c>
      <c r="V95" s="11" t="s">
        <v>19</v>
      </c>
    </row>
    <row r="96" spans="1:22" x14ac:dyDescent="0.25">
      <c r="A96" s="1">
        <f t="shared" si="12"/>
        <v>44289</v>
      </c>
      <c r="B96">
        <f t="shared" si="8"/>
        <v>2021</v>
      </c>
      <c r="C96" t="str">
        <f t="shared" si="9"/>
        <v>04</v>
      </c>
      <c r="D96" t="str">
        <f t="shared" si="10"/>
        <v>03</v>
      </c>
      <c r="E96" t="str">
        <f t="shared" si="14"/>
        <v>https://satepsanone.nesdis.noaa.gov/pub/FIRE/web/HMS/Smoke_Polygons/KML/2021/04/hms_smoke20210403.kml</v>
      </c>
      <c r="F96" t="str">
        <f t="shared" si="13"/>
        <v>https://satepsanone.nesdis.noaa.gov/pub/FIRE/web/HMS/Smoke_Polygons/KML/2021/04/hms_smoke20210403.kml</v>
      </c>
      <c r="G96" s="13" t="str">
        <f t="shared" si="11"/>
        <v>Data</v>
      </c>
      <c r="H96" s="18" t="s">
        <v>19</v>
      </c>
      <c r="J96" s="11" t="s">
        <v>19</v>
      </c>
      <c r="K96" s="11" t="s">
        <v>19</v>
      </c>
      <c r="L96" s="11" t="s">
        <v>19</v>
      </c>
      <c r="M96" s="11" t="s">
        <v>19</v>
      </c>
      <c r="N96" s="11" t="s">
        <v>19</v>
      </c>
      <c r="O96" s="11" t="s">
        <v>19</v>
      </c>
      <c r="P96" s="11" t="s">
        <v>19</v>
      </c>
      <c r="Q96" s="11" t="s">
        <v>19</v>
      </c>
      <c r="R96" s="11" t="s">
        <v>19</v>
      </c>
      <c r="S96" s="11" t="s">
        <v>19</v>
      </c>
      <c r="T96" s="11" t="s">
        <v>19</v>
      </c>
      <c r="U96" s="11" t="s">
        <v>19</v>
      </c>
      <c r="V96" s="11" t="s">
        <v>19</v>
      </c>
    </row>
    <row r="97" spans="1:22" x14ac:dyDescent="0.25">
      <c r="A97" s="1">
        <f t="shared" si="12"/>
        <v>44290</v>
      </c>
      <c r="B97">
        <f t="shared" si="8"/>
        <v>2021</v>
      </c>
      <c r="C97" t="str">
        <f t="shared" si="9"/>
        <v>04</v>
      </c>
      <c r="D97" t="str">
        <f t="shared" si="10"/>
        <v>04</v>
      </c>
      <c r="E97" t="str">
        <f t="shared" si="14"/>
        <v>https://satepsanone.nesdis.noaa.gov/pub/FIRE/web/HMS/Smoke_Polygons/KML/2021/04/hms_smoke20210404.kml</v>
      </c>
      <c r="F97" t="str">
        <f t="shared" si="13"/>
        <v>https://satepsanone.nesdis.noaa.gov/pub/FIRE/web/HMS/Smoke_Polygons/KML/2021/04/hms_smoke20210404.kml</v>
      </c>
      <c r="G97" s="13" t="str">
        <f t="shared" si="11"/>
        <v>Data</v>
      </c>
      <c r="H97" s="18" t="s">
        <v>19</v>
      </c>
      <c r="J97" s="11" t="s">
        <v>19</v>
      </c>
      <c r="K97" s="11" t="s">
        <v>19</v>
      </c>
      <c r="L97" s="11" t="s">
        <v>19</v>
      </c>
      <c r="M97" s="11" t="s">
        <v>19</v>
      </c>
      <c r="N97" s="11" t="s">
        <v>19</v>
      </c>
      <c r="O97" s="11" t="s">
        <v>19</v>
      </c>
      <c r="P97" s="11" t="s">
        <v>18</v>
      </c>
      <c r="Q97" s="11" t="s">
        <v>19</v>
      </c>
      <c r="R97" s="11" t="s">
        <v>19</v>
      </c>
      <c r="S97" s="11" t="s">
        <v>19</v>
      </c>
      <c r="T97" s="11" t="s">
        <v>19</v>
      </c>
      <c r="U97" s="11" t="s">
        <v>19</v>
      </c>
      <c r="V97" s="11" t="s">
        <v>18</v>
      </c>
    </row>
    <row r="98" spans="1:22" x14ac:dyDescent="0.25">
      <c r="A98" s="1">
        <f t="shared" si="12"/>
        <v>44291</v>
      </c>
      <c r="B98">
        <f t="shared" si="8"/>
        <v>2021</v>
      </c>
      <c r="C98" t="str">
        <f t="shared" si="9"/>
        <v>04</v>
      </c>
      <c r="D98" t="str">
        <f t="shared" si="10"/>
        <v>05</v>
      </c>
      <c r="E98" t="str">
        <f t="shared" si="14"/>
        <v>https://satepsanone.nesdis.noaa.gov/pub/FIRE/web/HMS/Smoke_Polygons/KML/2021/04/hms_smoke20210405.kml</v>
      </c>
      <c r="F98" t="str">
        <f t="shared" si="13"/>
        <v>https://satepsanone.nesdis.noaa.gov/pub/FIRE/web/HMS/Smoke_Polygons/KML/2021/04/hms_smoke20210405.kml</v>
      </c>
      <c r="G98" s="13" t="str">
        <f t="shared" si="11"/>
        <v>Data</v>
      </c>
      <c r="H98" s="18" t="s">
        <v>19</v>
      </c>
      <c r="J98" s="11" t="s">
        <v>18</v>
      </c>
      <c r="K98" s="11" t="s">
        <v>18</v>
      </c>
      <c r="L98" s="11" t="s">
        <v>18</v>
      </c>
      <c r="M98" s="11" t="s">
        <v>19</v>
      </c>
      <c r="N98" s="11" t="s">
        <v>18</v>
      </c>
      <c r="O98" s="11" t="s">
        <v>18</v>
      </c>
      <c r="P98" s="11" t="s">
        <v>18</v>
      </c>
      <c r="Q98" s="11" t="s">
        <v>18</v>
      </c>
      <c r="R98" s="11" t="s">
        <v>18</v>
      </c>
      <c r="S98" s="11" t="s">
        <v>18</v>
      </c>
      <c r="T98" s="11" t="s">
        <v>18</v>
      </c>
      <c r="U98" s="11" t="s">
        <v>18</v>
      </c>
      <c r="V98" s="11" t="s">
        <v>18</v>
      </c>
    </row>
    <row r="99" spans="1:22" x14ac:dyDescent="0.25">
      <c r="A99" s="1">
        <f t="shared" si="12"/>
        <v>44292</v>
      </c>
      <c r="B99">
        <f t="shared" si="8"/>
        <v>2021</v>
      </c>
      <c r="C99" t="str">
        <f t="shared" si="9"/>
        <v>04</v>
      </c>
      <c r="D99" t="str">
        <f t="shared" si="10"/>
        <v>06</v>
      </c>
      <c r="E99" t="str">
        <f t="shared" si="14"/>
        <v>https://satepsanone.nesdis.noaa.gov/pub/FIRE/web/HMS/Smoke_Polygons/KML/2021/04/hms_smoke20210406.kml</v>
      </c>
      <c r="F99" t="str">
        <f t="shared" si="13"/>
        <v>https://satepsanone.nesdis.noaa.gov/pub/FIRE/web/HMS/Smoke_Polygons/KML/2021/04/hms_smoke20210406.kml</v>
      </c>
      <c r="G99" s="13" t="str">
        <f t="shared" si="11"/>
        <v>Data</v>
      </c>
      <c r="H99" s="18" t="s">
        <v>18</v>
      </c>
    </row>
    <row r="100" spans="1:22" x14ac:dyDescent="0.25">
      <c r="A100" s="1">
        <f t="shared" si="12"/>
        <v>44293</v>
      </c>
      <c r="B100">
        <f t="shared" si="8"/>
        <v>2021</v>
      </c>
      <c r="C100" t="str">
        <f t="shared" si="9"/>
        <v>04</v>
      </c>
      <c r="D100" t="str">
        <f t="shared" si="10"/>
        <v>07</v>
      </c>
      <c r="E100" t="str">
        <f t="shared" si="14"/>
        <v>https://satepsanone.nesdis.noaa.gov/pub/FIRE/web/HMS/Smoke_Polygons/KML/2021/04/hms_smoke20210407.kml</v>
      </c>
      <c r="F100" t="str">
        <f t="shared" si="13"/>
        <v>https://satepsanone.nesdis.noaa.gov/pub/FIRE/web/HMS/Smoke_Polygons/KML/2021/04/hms_smoke20210407.kml</v>
      </c>
      <c r="G100" s="13" t="str">
        <f t="shared" si="11"/>
        <v>Data</v>
      </c>
      <c r="H100" s="18" t="s">
        <v>18</v>
      </c>
    </row>
    <row r="101" spans="1:22" x14ac:dyDescent="0.25">
      <c r="A101" s="1">
        <f t="shared" si="12"/>
        <v>44294</v>
      </c>
      <c r="B101">
        <f t="shared" si="8"/>
        <v>2021</v>
      </c>
      <c r="C101" t="str">
        <f t="shared" si="9"/>
        <v>04</v>
      </c>
      <c r="D101" t="str">
        <f t="shared" si="10"/>
        <v>08</v>
      </c>
      <c r="E101" t="str">
        <f t="shared" si="14"/>
        <v>https://satepsanone.nesdis.noaa.gov/pub/FIRE/web/HMS/Smoke_Polygons/KML/2021/04/hms_smoke20210408.kml</v>
      </c>
      <c r="F101" t="str">
        <f t="shared" si="13"/>
        <v>https://satepsanone.nesdis.noaa.gov/pub/FIRE/web/HMS/Smoke_Polygons/KML/2021/04/hms_smoke20210408.kml</v>
      </c>
      <c r="G101" s="13" t="str">
        <f t="shared" si="11"/>
        <v>Data</v>
      </c>
      <c r="H101" s="18" t="s">
        <v>18</v>
      </c>
    </row>
    <row r="102" spans="1:22" x14ac:dyDescent="0.25">
      <c r="A102" s="1">
        <f t="shared" si="12"/>
        <v>44295</v>
      </c>
      <c r="B102">
        <f t="shared" si="8"/>
        <v>2021</v>
      </c>
      <c r="C102" t="str">
        <f t="shared" si="9"/>
        <v>04</v>
      </c>
      <c r="D102" t="str">
        <f t="shared" si="10"/>
        <v>09</v>
      </c>
      <c r="E102" t="str">
        <f t="shared" si="14"/>
        <v>https://satepsanone.nesdis.noaa.gov/pub/FIRE/web/HMS/Smoke_Polygons/KML/2021/04/hms_smoke20210409.kml</v>
      </c>
      <c r="F102" t="str">
        <f t="shared" si="13"/>
        <v>https://satepsanone.nesdis.noaa.gov/pub/FIRE/web/HMS/Smoke_Polygons/KML/2021/04/hms_smoke20210409.kml</v>
      </c>
      <c r="G102" s="13" t="str">
        <f t="shared" si="11"/>
        <v>Data</v>
      </c>
      <c r="H102" s="18" t="s">
        <v>18</v>
      </c>
    </row>
    <row r="103" spans="1:22" x14ac:dyDescent="0.25">
      <c r="A103" s="1">
        <f t="shared" si="12"/>
        <v>44296</v>
      </c>
      <c r="B103">
        <f t="shared" si="8"/>
        <v>2021</v>
      </c>
      <c r="C103" t="str">
        <f t="shared" si="9"/>
        <v>04</v>
      </c>
      <c r="D103">
        <f t="shared" si="10"/>
        <v>10</v>
      </c>
      <c r="E103" t="str">
        <f t="shared" si="14"/>
        <v>https://satepsanone.nesdis.noaa.gov/pub/FIRE/web/HMS/Smoke_Polygons/KML/2021/04/hms_smoke20210410.kml</v>
      </c>
      <c r="F103" t="str">
        <f t="shared" si="13"/>
        <v>https://satepsanone.nesdis.noaa.gov/pub/FIRE/web/HMS/Smoke_Polygons/KML/2021/04/hms_smoke20210410.kml</v>
      </c>
      <c r="G103" s="13" t="str">
        <f t="shared" si="11"/>
        <v>Data</v>
      </c>
      <c r="H103" s="18" t="s">
        <v>18</v>
      </c>
    </row>
    <row r="104" spans="1:22" x14ac:dyDescent="0.25">
      <c r="A104" s="1">
        <f t="shared" si="12"/>
        <v>44297</v>
      </c>
      <c r="B104">
        <f t="shared" si="8"/>
        <v>2021</v>
      </c>
      <c r="C104" t="str">
        <f t="shared" si="9"/>
        <v>04</v>
      </c>
      <c r="D104">
        <f t="shared" si="10"/>
        <v>11</v>
      </c>
      <c r="E104" t="str">
        <f t="shared" si="14"/>
        <v>https://satepsanone.nesdis.noaa.gov/pub/FIRE/web/HMS/Smoke_Polygons/KML/2021/04/hms_smoke20210411.kml</v>
      </c>
      <c r="F104" t="str">
        <f t="shared" si="13"/>
        <v>https://satepsanone.nesdis.noaa.gov/pub/FIRE/web/HMS/Smoke_Polygons/KML/2021/04/hms_smoke20210411.kml</v>
      </c>
      <c r="G104" s="13" t="str">
        <f t="shared" si="11"/>
        <v>Data</v>
      </c>
      <c r="H104" s="18" t="s">
        <v>19</v>
      </c>
      <c r="J104" s="11" t="s">
        <v>18</v>
      </c>
      <c r="K104" s="11" t="s">
        <v>18</v>
      </c>
      <c r="L104" s="11" t="s">
        <v>18</v>
      </c>
      <c r="M104" s="11" t="s">
        <v>18</v>
      </c>
      <c r="N104" s="11" t="s">
        <v>19</v>
      </c>
      <c r="O104" s="11" t="s">
        <v>18</v>
      </c>
      <c r="P104" s="11" t="s">
        <v>19</v>
      </c>
      <c r="Q104" s="11" t="s">
        <v>19</v>
      </c>
      <c r="R104" s="11" t="s">
        <v>19</v>
      </c>
      <c r="S104" s="11" t="s">
        <v>18</v>
      </c>
      <c r="T104" s="11" t="s">
        <v>18</v>
      </c>
      <c r="U104" s="11" t="s">
        <v>18</v>
      </c>
      <c r="V104" s="11" t="s">
        <v>19</v>
      </c>
    </row>
    <row r="105" spans="1:22" x14ac:dyDescent="0.25">
      <c r="A105" s="1">
        <f t="shared" si="12"/>
        <v>44298</v>
      </c>
      <c r="B105">
        <f t="shared" si="8"/>
        <v>2021</v>
      </c>
      <c r="C105" t="str">
        <f t="shared" si="9"/>
        <v>04</v>
      </c>
      <c r="D105">
        <f t="shared" si="10"/>
        <v>12</v>
      </c>
      <c r="E105" t="str">
        <f t="shared" si="14"/>
        <v>https://satepsanone.nesdis.noaa.gov/pub/FIRE/web/HMS/Smoke_Polygons/KML/2021/04/hms_smoke20210412.kml</v>
      </c>
      <c r="F105" t="str">
        <f t="shared" si="13"/>
        <v>https://satepsanone.nesdis.noaa.gov/pub/FIRE/web/HMS/Smoke_Polygons/KML/2021/04/hms_smoke20210412.kml</v>
      </c>
      <c r="G105" s="13" t="str">
        <f t="shared" si="11"/>
        <v>Data</v>
      </c>
      <c r="H105" s="18" t="s">
        <v>18</v>
      </c>
    </row>
    <row r="106" spans="1:22" x14ac:dyDescent="0.25">
      <c r="A106" s="1">
        <f t="shared" si="12"/>
        <v>44299</v>
      </c>
      <c r="B106">
        <f t="shared" si="8"/>
        <v>2021</v>
      </c>
      <c r="C106" t="str">
        <f t="shared" si="9"/>
        <v>04</v>
      </c>
      <c r="D106">
        <f t="shared" si="10"/>
        <v>13</v>
      </c>
      <c r="E106" t="str">
        <f t="shared" si="14"/>
        <v>https://satepsanone.nesdis.noaa.gov/pub/FIRE/web/HMS/Smoke_Polygons/KML/2021/04/hms_smoke20210413.kml</v>
      </c>
      <c r="F106" t="str">
        <f t="shared" si="13"/>
        <v>https://satepsanone.nesdis.noaa.gov/pub/FIRE/web/HMS/Smoke_Polygons/KML/2021/04/hms_smoke20210413.kml</v>
      </c>
      <c r="G106" s="13" t="str">
        <f t="shared" si="11"/>
        <v>Data</v>
      </c>
      <c r="H106" s="18" t="s">
        <v>18</v>
      </c>
    </row>
    <row r="107" spans="1:22" x14ac:dyDescent="0.25">
      <c r="A107" s="1">
        <f t="shared" si="12"/>
        <v>44300</v>
      </c>
      <c r="B107">
        <f t="shared" si="8"/>
        <v>2021</v>
      </c>
      <c r="C107" t="str">
        <f t="shared" si="9"/>
        <v>04</v>
      </c>
      <c r="D107">
        <f t="shared" si="10"/>
        <v>14</v>
      </c>
      <c r="E107" t="str">
        <f t="shared" si="14"/>
        <v>https://satepsanone.nesdis.noaa.gov/pub/FIRE/web/HMS/Smoke_Polygons/KML/2021/04/hms_smoke20210414.kml</v>
      </c>
      <c r="F107" t="str">
        <f t="shared" si="13"/>
        <v>https://satepsanone.nesdis.noaa.gov/pub/FIRE/web/HMS/Smoke_Polygons/KML/2021/04/hms_smoke20210414.kml</v>
      </c>
      <c r="G107" s="13" t="str">
        <f t="shared" si="11"/>
        <v>Data</v>
      </c>
      <c r="H107" s="18" t="s">
        <v>19</v>
      </c>
      <c r="J107" s="11" t="s">
        <v>18</v>
      </c>
      <c r="K107" s="11" t="s">
        <v>18</v>
      </c>
      <c r="L107" s="11" t="s">
        <v>18</v>
      </c>
      <c r="M107" s="11" t="s">
        <v>18</v>
      </c>
      <c r="N107" s="11" t="s">
        <v>19</v>
      </c>
      <c r="O107" s="11" t="s">
        <v>18</v>
      </c>
      <c r="P107" s="11" t="s">
        <v>18</v>
      </c>
      <c r="Q107" s="11" t="s">
        <v>18</v>
      </c>
      <c r="R107" s="11" t="s">
        <v>19</v>
      </c>
      <c r="S107" s="11" t="s">
        <v>18</v>
      </c>
      <c r="T107" s="11" t="s">
        <v>18</v>
      </c>
      <c r="U107" s="11" t="s">
        <v>18</v>
      </c>
      <c r="V107" s="11" t="s">
        <v>18</v>
      </c>
    </row>
    <row r="108" spans="1:22" x14ac:dyDescent="0.25">
      <c r="A108" s="1">
        <f t="shared" si="12"/>
        <v>44301</v>
      </c>
      <c r="B108">
        <f t="shared" si="8"/>
        <v>2021</v>
      </c>
      <c r="C108" t="str">
        <f t="shared" si="9"/>
        <v>04</v>
      </c>
      <c r="D108">
        <f t="shared" si="10"/>
        <v>15</v>
      </c>
      <c r="E108" t="str">
        <f t="shared" si="14"/>
        <v>https://satepsanone.nesdis.noaa.gov/pub/FIRE/web/HMS/Smoke_Polygons/KML/2021/04/hms_smoke20210415.kml</v>
      </c>
      <c r="F108" t="str">
        <f t="shared" si="13"/>
        <v>https://satepsanone.nesdis.noaa.gov/pub/FIRE/web/HMS/Smoke_Polygons/KML/2021/04/hms_smoke20210415.kml</v>
      </c>
      <c r="G108" s="13" t="str">
        <f t="shared" si="11"/>
        <v>Data</v>
      </c>
      <c r="H108" s="18" t="s">
        <v>19</v>
      </c>
      <c r="J108" s="11" t="s">
        <v>18</v>
      </c>
      <c r="K108" s="11" t="s">
        <v>18</v>
      </c>
      <c r="L108" s="11" t="s">
        <v>18</v>
      </c>
      <c r="M108" s="11" t="s">
        <v>18</v>
      </c>
      <c r="N108" s="11" t="s">
        <v>19</v>
      </c>
      <c r="O108" s="11" t="s">
        <v>18</v>
      </c>
      <c r="P108" s="11" t="s">
        <v>18</v>
      </c>
      <c r="Q108" s="11" t="s">
        <v>18</v>
      </c>
      <c r="R108" s="11" t="s">
        <v>18</v>
      </c>
      <c r="S108" s="11" t="s">
        <v>18</v>
      </c>
      <c r="T108" s="11" t="s">
        <v>18</v>
      </c>
      <c r="U108" s="11" t="s">
        <v>18</v>
      </c>
      <c r="V108" s="11" t="s">
        <v>18</v>
      </c>
    </row>
    <row r="109" spans="1:22" x14ac:dyDescent="0.25">
      <c r="A109" s="1">
        <f t="shared" si="12"/>
        <v>44302</v>
      </c>
      <c r="B109">
        <f t="shared" si="8"/>
        <v>2021</v>
      </c>
      <c r="C109" t="str">
        <f t="shared" si="9"/>
        <v>04</v>
      </c>
      <c r="D109">
        <f t="shared" si="10"/>
        <v>16</v>
      </c>
      <c r="E109" t="str">
        <f t="shared" si="14"/>
        <v>https://satepsanone.nesdis.noaa.gov/pub/FIRE/web/HMS/Smoke_Polygons/KML/2021/04/hms_smoke20210416.kml</v>
      </c>
      <c r="F109" t="str">
        <f t="shared" si="13"/>
        <v>https://satepsanone.nesdis.noaa.gov/pub/FIRE/web/HMS/Smoke_Polygons/KML/2021/04/hms_smoke20210416.kml</v>
      </c>
      <c r="G109" s="13" t="str">
        <f t="shared" si="11"/>
        <v>Data</v>
      </c>
      <c r="H109" s="18" t="s">
        <v>18</v>
      </c>
    </row>
    <row r="110" spans="1:22" x14ac:dyDescent="0.25">
      <c r="A110" s="1">
        <f t="shared" si="12"/>
        <v>44303</v>
      </c>
      <c r="B110">
        <f t="shared" si="8"/>
        <v>2021</v>
      </c>
      <c r="C110" t="str">
        <f t="shared" si="9"/>
        <v>04</v>
      </c>
      <c r="D110">
        <f t="shared" si="10"/>
        <v>17</v>
      </c>
      <c r="E110" t="str">
        <f t="shared" si="14"/>
        <v>https://satepsanone.nesdis.noaa.gov/pub/FIRE/web/HMS/Smoke_Polygons/KML/2021/04/hms_smoke20210417.kml</v>
      </c>
      <c r="F110" t="str">
        <f t="shared" si="13"/>
        <v>https://satepsanone.nesdis.noaa.gov/pub/FIRE/web/HMS/Smoke_Polygons/KML/2021/04/hms_smoke20210417.kml</v>
      </c>
      <c r="G110" s="13" t="str">
        <f t="shared" si="11"/>
        <v>Data</v>
      </c>
      <c r="H110" s="18" t="s">
        <v>19</v>
      </c>
      <c r="I110" t="s">
        <v>20</v>
      </c>
      <c r="J110" s="11" t="s">
        <v>18</v>
      </c>
      <c r="K110" s="11" t="s">
        <v>18</v>
      </c>
      <c r="L110" s="11" t="s">
        <v>18</v>
      </c>
      <c r="M110" s="11" t="s">
        <v>18</v>
      </c>
      <c r="N110" s="11" t="s">
        <v>18</v>
      </c>
      <c r="O110" s="11" t="s">
        <v>18</v>
      </c>
      <c r="P110" s="11" t="s">
        <v>18</v>
      </c>
      <c r="Q110" s="11" t="s">
        <v>18</v>
      </c>
      <c r="R110" s="11" t="s">
        <v>18</v>
      </c>
      <c r="S110" s="11" t="s">
        <v>18</v>
      </c>
      <c r="T110" s="11" t="s">
        <v>18</v>
      </c>
      <c r="U110" s="11" t="s">
        <v>18</v>
      </c>
      <c r="V110" s="11" t="s">
        <v>18</v>
      </c>
    </row>
    <row r="111" spans="1:22" x14ac:dyDescent="0.25">
      <c r="A111" s="1">
        <f t="shared" si="12"/>
        <v>44304</v>
      </c>
      <c r="B111">
        <f t="shared" si="8"/>
        <v>2021</v>
      </c>
      <c r="C111" t="str">
        <f t="shared" si="9"/>
        <v>04</v>
      </c>
      <c r="D111">
        <f t="shared" si="10"/>
        <v>18</v>
      </c>
      <c r="E111" t="str">
        <f t="shared" si="14"/>
        <v>https://satepsanone.nesdis.noaa.gov/pub/FIRE/web/HMS/Smoke_Polygons/KML/2021/04/hms_smoke20210418.kml</v>
      </c>
      <c r="F111" t="str">
        <f t="shared" si="13"/>
        <v>https://satepsanone.nesdis.noaa.gov/pub/FIRE/web/HMS/Smoke_Polygons/KML/2021/04/hms_smoke20210418.kml</v>
      </c>
      <c r="G111" s="13" t="str">
        <f t="shared" si="11"/>
        <v>Data</v>
      </c>
      <c r="H111" s="18" t="s">
        <v>19</v>
      </c>
      <c r="J111" s="11" t="s">
        <v>18</v>
      </c>
      <c r="K111" s="11" t="s">
        <v>18</v>
      </c>
      <c r="L111" s="11" t="s">
        <v>18</v>
      </c>
      <c r="M111" s="11" t="s">
        <v>18</v>
      </c>
      <c r="N111" s="11" t="s">
        <v>19</v>
      </c>
      <c r="O111" s="11" t="s">
        <v>18</v>
      </c>
      <c r="P111" s="11" t="s">
        <v>18</v>
      </c>
      <c r="Q111" s="11" t="s">
        <v>19</v>
      </c>
      <c r="R111" s="11" t="s">
        <v>19</v>
      </c>
      <c r="S111" s="11" t="s">
        <v>18</v>
      </c>
      <c r="T111" s="11" t="s">
        <v>18</v>
      </c>
      <c r="U111" s="11" t="s">
        <v>18</v>
      </c>
      <c r="V111" s="11" t="s">
        <v>18</v>
      </c>
    </row>
    <row r="112" spans="1:22" x14ac:dyDescent="0.25">
      <c r="A112" s="1">
        <f t="shared" si="12"/>
        <v>44305</v>
      </c>
      <c r="B112">
        <f t="shared" si="8"/>
        <v>2021</v>
      </c>
      <c r="C112" t="str">
        <f t="shared" si="9"/>
        <v>04</v>
      </c>
      <c r="D112">
        <f t="shared" si="10"/>
        <v>19</v>
      </c>
      <c r="E112" t="str">
        <f t="shared" si="14"/>
        <v>https://satepsanone.nesdis.noaa.gov/pub/FIRE/web/HMS/Smoke_Polygons/KML/2021/04/hms_smoke20210419.kml</v>
      </c>
      <c r="F112" t="str">
        <f t="shared" si="13"/>
        <v>https://satepsanone.nesdis.noaa.gov/pub/FIRE/web/HMS/Smoke_Polygons/KML/2021/04/hms_smoke20210419.kml</v>
      </c>
      <c r="G112" s="13" t="str">
        <f t="shared" si="11"/>
        <v>Data</v>
      </c>
      <c r="H112" s="18" t="s">
        <v>19</v>
      </c>
      <c r="J112" s="11" t="s">
        <v>18</v>
      </c>
      <c r="K112" s="11" t="s">
        <v>18</v>
      </c>
      <c r="L112" s="11" t="s">
        <v>18</v>
      </c>
      <c r="M112" s="11" t="s">
        <v>18</v>
      </c>
      <c r="N112" s="11" t="s">
        <v>18</v>
      </c>
      <c r="O112" s="11" t="s">
        <v>18</v>
      </c>
      <c r="P112" s="11" t="s">
        <v>18</v>
      </c>
      <c r="Q112" s="11" t="s">
        <v>18</v>
      </c>
      <c r="R112" s="11" t="s">
        <v>18</v>
      </c>
      <c r="S112" s="11" t="s">
        <v>18</v>
      </c>
      <c r="T112" s="11" t="s">
        <v>18</v>
      </c>
      <c r="U112" s="11" t="s">
        <v>18</v>
      </c>
      <c r="V112" s="11" t="s">
        <v>18</v>
      </c>
    </row>
    <row r="113" spans="1:22" x14ac:dyDescent="0.25">
      <c r="A113" s="1">
        <f t="shared" si="12"/>
        <v>44306</v>
      </c>
      <c r="B113">
        <f t="shared" si="8"/>
        <v>2021</v>
      </c>
      <c r="C113" t="str">
        <f t="shared" si="9"/>
        <v>04</v>
      </c>
      <c r="D113">
        <f t="shared" si="10"/>
        <v>20</v>
      </c>
      <c r="E113" t="str">
        <f t="shared" si="14"/>
        <v>https://satepsanone.nesdis.noaa.gov/pub/FIRE/web/HMS/Smoke_Polygons/KML/2021/04/hms_smoke20210420.kml</v>
      </c>
      <c r="F113" t="str">
        <f t="shared" si="13"/>
        <v>https://satepsanone.nesdis.noaa.gov/pub/FIRE/web/HMS/Smoke_Polygons/KML/2021/04/hms_smoke20210420.kml</v>
      </c>
      <c r="G113" s="13" t="str">
        <f t="shared" si="11"/>
        <v>Data</v>
      </c>
      <c r="H113" s="18" t="s">
        <v>18</v>
      </c>
    </row>
    <row r="114" spans="1:22" x14ac:dyDescent="0.25">
      <c r="A114" s="1">
        <f t="shared" si="12"/>
        <v>44307</v>
      </c>
      <c r="B114">
        <f t="shared" si="8"/>
        <v>2021</v>
      </c>
      <c r="C114" t="str">
        <f t="shared" si="9"/>
        <v>04</v>
      </c>
      <c r="D114">
        <f t="shared" si="10"/>
        <v>21</v>
      </c>
      <c r="E114" t="str">
        <f t="shared" si="14"/>
        <v>https://satepsanone.nesdis.noaa.gov/pub/FIRE/web/HMS/Smoke_Polygons/KML/2021/04/hms_smoke20210421.kml</v>
      </c>
      <c r="F114" t="str">
        <f t="shared" si="13"/>
        <v>https://satepsanone.nesdis.noaa.gov/pub/FIRE/web/HMS/Smoke_Polygons/KML/2021/04/hms_smoke20210421.kml</v>
      </c>
      <c r="G114" s="13" t="str">
        <f t="shared" si="11"/>
        <v>Data</v>
      </c>
      <c r="H114" s="18" t="s">
        <v>19</v>
      </c>
      <c r="I114" t="s">
        <v>20</v>
      </c>
      <c r="J114" s="11" t="s">
        <v>18</v>
      </c>
      <c r="K114" s="11" t="s">
        <v>18</v>
      </c>
      <c r="L114" s="11" t="s">
        <v>18</v>
      </c>
      <c r="M114" s="11" t="s">
        <v>18</v>
      </c>
      <c r="N114" s="11" t="s">
        <v>18</v>
      </c>
      <c r="O114" s="11" t="s">
        <v>18</v>
      </c>
      <c r="P114" s="11" t="s">
        <v>18</v>
      </c>
      <c r="Q114" s="11" t="s">
        <v>18</v>
      </c>
      <c r="R114" s="11" t="s">
        <v>18</v>
      </c>
      <c r="S114" s="11" t="s">
        <v>18</v>
      </c>
      <c r="T114" s="11" t="s">
        <v>18</v>
      </c>
      <c r="U114" s="11" t="s">
        <v>18</v>
      </c>
      <c r="V114" s="11" t="s">
        <v>18</v>
      </c>
    </row>
    <row r="115" spans="1:22" x14ac:dyDescent="0.25">
      <c r="A115" s="1">
        <f t="shared" si="12"/>
        <v>44308</v>
      </c>
      <c r="B115">
        <f t="shared" si="8"/>
        <v>2021</v>
      </c>
      <c r="C115" t="str">
        <f t="shared" si="9"/>
        <v>04</v>
      </c>
      <c r="D115">
        <f t="shared" si="10"/>
        <v>22</v>
      </c>
      <c r="E115" t="str">
        <f t="shared" si="14"/>
        <v>https://satepsanone.nesdis.noaa.gov/pub/FIRE/web/HMS/Smoke_Polygons/KML/2021/04/hms_smoke20210422.kml</v>
      </c>
      <c r="F115" t="str">
        <f t="shared" si="13"/>
        <v>https://satepsanone.nesdis.noaa.gov/pub/FIRE/web/HMS/Smoke_Polygons/KML/2021/04/hms_smoke20210422.kml</v>
      </c>
      <c r="G115" s="13" t="str">
        <f t="shared" si="11"/>
        <v>Data</v>
      </c>
      <c r="H115" s="18" t="s">
        <v>19</v>
      </c>
      <c r="I115" t="s">
        <v>20</v>
      </c>
      <c r="J115" s="11" t="s">
        <v>18</v>
      </c>
      <c r="K115" s="11" t="s">
        <v>18</v>
      </c>
      <c r="L115" s="11" t="s">
        <v>18</v>
      </c>
      <c r="M115" s="11" t="s">
        <v>18</v>
      </c>
      <c r="N115" s="11" t="s">
        <v>18</v>
      </c>
      <c r="O115" s="11" t="s">
        <v>18</v>
      </c>
      <c r="P115" s="11" t="s">
        <v>18</v>
      </c>
      <c r="Q115" s="11" t="s">
        <v>19</v>
      </c>
      <c r="R115" s="11" t="s">
        <v>18</v>
      </c>
      <c r="S115" s="11" t="s">
        <v>18</v>
      </c>
      <c r="T115" s="11" t="s">
        <v>18</v>
      </c>
      <c r="U115" s="11" t="s">
        <v>18</v>
      </c>
      <c r="V115" s="11" t="s">
        <v>18</v>
      </c>
    </row>
    <row r="116" spans="1:22" x14ac:dyDescent="0.25">
      <c r="A116" s="1">
        <f t="shared" si="12"/>
        <v>44309</v>
      </c>
      <c r="B116">
        <f t="shared" si="8"/>
        <v>2021</v>
      </c>
      <c r="C116" t="str">
        <f t="shared" si="9"/>
        <v>04</v>
      </c>
      <c r="D116">
        <f t="shared" si="10"/>
        <v>23</v>
      </c>
      <c r="E116" t="str">
        <f t="shared" si="14"/>
        <v>https://satepsanone.nesdis.noaa.gov/pub/FIRE/web/HMS/Smoke_Polygons/KML/2021/04/hms_smoke20210423.kml</v>
      </c>
      <c r="F116" t="str">
        <f t="shared" si="13"/>
        <v>https://satepsanone.nesdis.noaa.gov/pub/FIRE/web/HMS/Smoke_Polygons/KML/2021/04/hms_smoke20210423.kml</v>
      </c>
      <c r="G116" s="13" t="str">
        <f t="shared" si="11"/>
        <v>Data</v>
      </c>
      <c r="H116" s="18" t="s">
        <v>18</v>
      </c>
    </row>
    <row r="117" spans="1:22" x14ac:dyDescent="0.25">
      <c r="A117" s="1">
        <f t="shared" si="12"/>
        <v>44310</v>
      </c>
      <c r="B117">
        <f t="shared" si="8"/>
        <v>2021</v>
      </c>
      <c r="C117" t="str">
        <f t="shared" si="9"/>
        <v>04</v>
      </c>
      <c r="D117">
        <f t="shared" si="10"/>
        <v>24</v>
      </c>
      <c r="E117" t="str">
        <f t="shared" si="14"/>
        <v>https://satepsanone.nesdis.noaa.gov/pub/FIRE/web/HMS/Smoke_Polygons/KML/2021/04/hms_smoke20210424.kml</v>
      </c>
      <c r="F117" t="str">
        <f t="shared" si="13"/>
        <v>https://satepsanone.nesdis.noaa.gov/pub/FIRE/web/HMS/Smoke_Polygons/KML/2021/04/hms_smoke20210424.kml</v>
      </c>
      <c r="G117" s="13" t="str">
        <f t="shared" si="11"/>
        <v>Data</v>
      </c>
      <c r="H117" s="18" t="s">
        <v>19</v>
      </c>
      <c r="I117" t="s">
        <v>20</v>
      </c>
      <c r="J117" s="11" t="s">
        <v>18</v>
      </c>
      <c r="K117" s="11" t="s">
        <v>18</v>
      </c>
      <c r="L117" s="11" t="s">
        <v>18</v>
      </c>
      <c r="M117" s="11" t="s">
        <v>18</v>
      </c>
      <c r="N117" s="11" t="s">
        <v>18</v>
      </c>
      <c r="O117" s="11" t="s">
        <v>18</v>
      </c>
      <c r="P117" s="11" t="s">
        <v>18</v>
      </c>
      <c r="Q117" s="11" t="s">
        <v>18</v>
      </c>
      <c r="R117" s="11" t="s">
        <v>18</v>
      </c>
      <c r="S117" s="11" t="s">
        <v>18</v>
      </c>
      <c r="T117" s="11" t="s">
        <v>18</v>
      </c>
      <c r="U117" s="11" t="s">
        <v>18</v>
      </c>
      <c r="V117" s="11" t="s">
        <v>18</v>
      </c>
    </row>
    <row r="118" spans="1:22" x14ac:dyDescent="0.25">
      <c r="A118" s="1">
        <f t="shared" si="12"/>
        <v>44311</v>
      </c>
      <c r="B118">
        <f t="shared" si="8"/>
        <v>2021</v>
      </c>
      <c r="C118" t="str">
        <f t="shared" si="9"/>
        <v>04</v>
      </c>
      <c r="D118">
        <f t="shared" si="10"/>
        <v>25</v>
      </c>
      <c r="E118" t="str">
        <f t="shared" si="14"/>
        <v>https://satepsanone.nesdis.noaa.gov/pub/FIRE/web/HMS/Smoke_Polygons/KML/2021/04/hms_smoke20210425.kml</v>
      </c>
      <c r="F118" t="str">
        <f t="shared" si="13"/>
        <v>https://satepsanone.nesdis.noaa.gov/pub/FIRE/web/HMS/Smoke_Polygons/KML/2021/04/hms_smoke20210425.kml</v>
      </c>
      <c r="G118" s="13" t="str">
        <f t="shared" si="11"/>
        <v>Data</v>
      </c>
      <c r="H118" s="18" t="s">
        <v>19</v>
      </c>
      <c r="I118" t="s">
        <v>20</v>
      </c>
      <c r="J118" s="11" t="s">
        <v>18</v>
      </c>
      <c r="K118" s="11" t="s">
        <v>18</v>
      </c>
      <c r="L118" s="11" t="s">
        <v>18</v>
      </c>
      <c r="M118" s="11" t="s">
        <v>18</v>
      </c>
      <c r="N118" s="11" t="s">
        <v>18</v>
      </c>
      <c r="O118" s="11" t="s">
        <v>18</v>
      </c>
      <c r="P118" s="11" t="s">
        <v>18</v>
      </c>
      <c r="Q118" s="11" t="s">
        <v>18</v>
      </c>
      <c r="R118" s="11" t="s">
        <v>18</v>
      </c>
      <c r="S118" s="11" t="s">
        <v>18</v>
      </c>
      <c r="T118" s="11" t="s">
        <v>18</v>
      </c>
      <c r="U118" s="11" t="s">
        <v>18</v>
      </c>
      <c r="V118" s="11" t="s">
        <v>18</v>
      </c>
    </row>
    <row r="119" spans="1:22" x14ac:dyDescent="0.25">
      <c r="A119" s="1">
        <f t="shared" si="12"/>
        <v>44312</v>
      </c>
      <c r="B119">
        <f t="shared" si="8"/>
        <v>2021</v>
      </c>
      <c r="C119" t="str">
        <f t="shared" si="9"/>
        <v>04</v>
      </c>
      <c r="D119">
        <f t="shared" si="10"/>
        <v>26</v>
      </c>
      <c r="E119" t="str">
        <f t="shared" si="14"/>
        <v>https://satepsanone.nesdis.noaa.gov/pub/FIRE/web/HMS/Smoke_Polygons/KML/2021/04/hms_smoke20210426.kml</v>
      </c>
      <c r="F119" t="str">
        <f t="shared" si="13"/>
        <v>https://satepsanone.nesdis.noaa.gov/pub/FIRE/web/HMS/Smoke_Polygons/KML/2021/04/hms_smoke20210426.kml</v>
      </c>
      <c r="G119" s="13" t="str">
        <f t="shared" si="11"/>
        <v>Data</v>
      </c>
      <c r="H119" s="18" t="s">
        <v>18</v>
      </c>
    </row>
    <row r="120" spans="1:22" x14ac:dyDescent="0.25">
      <c r="A120" s="1">
        <f t="shared" si="12"/>
        <v>44313</v>
      </c>
      <c r="B120">
        <f t="shared" si="8"/>
        <v>2021</v>
      </c>
      <c r="C120" t="str">
        <f t="shared" si="9"/>
        <v>04</v>
      </c>
      <c r="D120">
        <f t="shared" si="10"/>
        <v>27</v>
      </c>
      <c r="E120" t="str">
        <f t="shared" si="14"/>
        <v>https://satepsanone.nesdis.noaa.gov/pub/FIRE/web/HMS/Smoke_Polygons/KML/2021/04/hms_smoke20210427.kml</v>
      </c>
      <c r="F120" t="str">
        <f t="shared" si="13"/>
        <v>https://satepsanone.nesdis.noaa.gov/pub/FIRE/web/HMS/Smoke_Polygons/KML/2021/04/hms_smoke20210427.kml</v>
      </c>
      <c r="G120" s="13" t="str">
        <f t="shared" si="11"/>
        <v>Data</v>
      </c>
      <c r="H120" s="18" t="s">
        <v>19</v>
      </c>
      <c r="J120" s="11" t="s">
        <v>18</v>
      </c>
      <c r="K120" s="11" t="s">
        <v>18</v>
      </c>
      <c r="L120" s="11" t="s">
        <v>18</v>
      </c>
      <c r="M120" s="11" t="s">
        <v>18</v>
      </c>
      <c r="N120" s="11" t="s">
        <v>18</v>
      </c>
      <c r="O120" s="11" t="s">
        <v>18</v>
      </c>
      <c r="P120" s="11" t="s">
        <v>18</v>
      </c>
      <c r="Q120" s="11" t="s">
        <v>18</v>
      </c>
      <c r="R120" s="11" t="s">
        <v>18</v>
      </c>
      <c r="S120" s="11" t="s">
        <v>18</v>
      </c>
      <c r="T120" s="11" t="s">
        <v>18</v>
      </c>
      <c r="U120" s="11" t="s">
        <v>18</v>
      </c>
      <c r="V120" s="11" t="s">
        <v>18</v>
      </c>
    </row>
    <row r="121" spans="1:22" x14ac:dyDescent="0.25">
      <c r="A121" s="1">
        <f t="shared" si="12"/>
        <v>44314</v>
      </c>
      <c r="B121">
        <f t="shared" si="8"/>
        <v>2021</v>
      </c>
      <c r="C121" t="str">
        <f t="shared" si="9"/>
        <v>04</v>
      </c>
      <c r="D121">
        <f t="shared" si="10"/>
        <v>28</v>
      </c>
      <c r="E121" t="str">
        <f t="shared" si="14"/>
        <v>https://satepsanone.nesdis.noaa.gov/pub/FIRE/web/HMS/Smoke_Polygons/KML/2021/04/hms_smoke20210428.kml</v>
      </c>
      <c r="F121" t="str">
        <f t="shared" si="13"/>
        <v>https://satepsanone.nesdis.noaa.gov/pub/FIRE/web/HMS/Smoke_Polygons/KML/2021/04/hms_smoke20210428.kml</v>
      </c>
      <c r="G121" s="13" t="str">
        <f t="shared" si="11"/>
        <v>Data</v>
      </c>
      <c r="H121" s="18" t="s">
        <v>19</v>
      </c>
      <c r="J121" s="11" t="s">
        <v>19</v>
      </c>
      <c r="K121" s="11" t="s">
        <v>19</v>
      </c>
      <c r="L121" s="11" t="s">
        <v>19</v>
      </c>
      <c r="M121" s="11" t="s">
        <v>19</v>
      </c>
      <c r="N121" s="11" t="s">
        <v>19</v>
      </c>
      <c r="O121" s="11" t="s">
        <v>19</v>
      </c>
      <c r="P121" s="11" t="s">
        <v>18</v>
      </c>
      <c r="Q121" s="11" t="s">
        <v>19</v>
      </c>
      <c r="R121" s="11" t="s">
        <v>19</v>
      </c>
      <c r="S121" s="11" t="s">
        <v>19</v>
      </c>
      <c r="T121" s="11" t="s">
        <v>19</v>
      </c>
      <c r="U121" s="11" t="s">
        <v>18</v>
      </c>
      <c r="V121" s="11" t="s">
        <v>18</v>
      </c>
    </row>
    <row r="122" spans="1:22" x14ac:dyDescent="0.25">
      <c r="A122" s="1">
        <f t="shared" si="12"/>
        <v>44315</v>
      </c>
      <c r="B122">
        <f t="shared" si="8"/>
        <v>2021</v>
      </c>
      <c r="C122" t="str">
        <f t="shared" si="9"/>
        <v>04</v>
      </c>
      <c r="D122">
        <f t="shared" si="10"/>
        <v>29</v>
      </c>
      <c r="E122" t="str">
        <f t="shared" si="14"/>
        <v>https://satepsanone.nesdis.noaa.gov/pub/FIRE/web/HMS/Smoke_Polygons/KML/2021/04/hms_smoke20210429.kml</v>
      </c>
      <c r="F122" t="str">
        <f t="shared" si="13"/>
        <v>https://satepsanone.nesdis.noaa.gov/pub/FIRE/web/HMS/Smoke_Polygons/KML/2021/04/hms_smoke20210429.kml</v>
      </c>
      <c r="G122" s="13" t="str">
        <f t="shared" si="11"/>
        <v>Data</v>
      </c>
      <c r="H122" s="18" t="s">
        <v>19</v>
      </c>
      <c r="I122" t="s">
        <v>20</v>
      </c>
      <c r="J122" s="11" t="s">
        <v>18</v>
      </c>
      <c r="K122" s="11" t="s">
        <v>18</v>
      </c>
      <c r="L122" s="11" t="s">
        <v>18</v>
      </c>
      <c r="M122" s="11" t="s">
        <v>18</v>
      </c>
      <c r="N122" s="11" t="s">
        <v>18</v>
      </c>
      <c r="O122" s="11" t="s">
        <v>18</v>
      </c>
      <c r="P122" s="11" t="s">
        <v>18</v>
      </c>
      <c r="Q122" s="11" t="s">
        <v>18</v>
      </c>
      <c r="R122" s="11" t="s">
        <v>18</v>
      </c>
      <c r="S122" s="11" t="s">
        <v>18</v>
      </c>
      <c r="T122" s="11" t="s">
        <v>18</v>
      </c>
      <c r="U122" s="11" t="s">
        <v>18</v>
      </c>
      <c r="V122" s="11" t="s">
        <v>18</v>
      </c>
    </row>
    <row r="123" spans="1:22" x14ac:dyDescent="0.25">
      <c r="A123" s="1">
        <f t="shared" si="12"/>
        <v>44316</v>
      </c>
      <c r="B123">
        <f t="shared" si="8"/>
        <v>2021</v>
      </c>
      <c r="C123" t="str">
        <f t="shared" si="9"/>
        <v>04</v>
      </c>
      <c r="D123">
        <f t="shared" si="10"/>
        <v>30</v>
      </c>
      <c r="E123" t="str">
        <f t="shared" si="14"/>
        <v>https://satepsanone.nesdis.noaa.gov/pub/FIRE/web/HMS/Smoke_Polygons/KML/2021/04/hms_smoke20210430.kml</v>
      </c>
      <c r="F123" t="str">
        <f t="shared" si="13"/>
        <v>https://satepsanone.nesdis.noaa.gov/pub/FIRE/web/HMS/Smoke_Polygons/KML/2021/04/hms_smoke20210430.kml</v>
      </c>
      <c r="G123" s="13" t="str">
        <f t="shared" si="11"/>
        <v>Data</v>
      </c>
      <c r="H123" s="18" t="s">
        <v>19</v>
      </c>
      <c r="I123" t="s">
        <v>20</v>
      </c>
      <c r="J123" s="11" t="s">
        <v>18</v>
      </c>
      <c r="K123" s="11" t="s">
        <v>18</v>
      </c>
      <c r="L123" s="11" t="s">
        <v>18</v>
      </c>
      <c r="M123" s="11" t="s">
        <v>18</v>
      </c>
      <c r="N123" s="11" t="s">
        <v>18</v>
      </c>
      <c r="O123" s="11" t="s">
        <v>18</v>
      </c>
      <c r="P123" s="11" t="s">
        <v>18</v>
      </c>
      <c r="Q123" s="11" t="s">
        <v>18</v>
      </c>
      <c r="R123" s="11" t="s">
        <v>18</v>
      </c>
      <c r="S123" s="11" t="s">
        <v>18</v>
      </c>
      <c r="T123" s="11" t="s">
        <v>18</v>
      </c>
      <c r="U123" s="11" t="s">
        <v>18</v>
      </c>
      <c r="V123" s="11" t="s">
        <v>18</v>
      </c>
    </row>
    <row r="124" spans="1:22" x14ac:dyDescent="0.25">
      <c r="A124" s="1">
        <f t="shared" si="12"/>
        <v>44317</v>
      </c>
      <c r="B124">
        <f t="shared" ref="B124:B187" si="15">YEAR(A124)</f>
        <v>2021</v>
      </c>
      <c r="C124" t="str">
        <f t="shared" ref="C124:C187" si="16">IF(MONTH(A124)&lt;10,"0"&amp;MONTH(A124),MONTH(A124))</f>
        <v>05</v>
      </c>
      <c r="D124" t="str">
        <f t="shared" ref="D124:D187" si="17">IF(DAY(A124)&lt;10,"0"&amp;DAY(A124),DAY(A124))</f>
        <v>01</v>
      </c>
      <c r="E124" t="str">
        <f t="shared" si="14"/>
        <v>https://satepsanone.nesdis.noaa.gov/pub/FIRE/web/HMS/Smoke_Polygons/KML/2021/05/hms_smoke20210501.kml</v>
      </c>
      <c r="F124" t="str">
        <f t="shared" si="13"/>
        <v>https://satepsanone.nesdis.noaa.gov/pub/FIRE/web/HMS/Smoke_Polygons/KML/2021/05/hms_smoke20210501.kml</v>
      </c>
      <c r="G124" s="13" t="str">
        <f t="shared" ref="G124:G187" si="18">HYPERLINK(F124,"Data")</f>
        <v>Data</v>
      </c>
      <c r="H124" s="18" t="s">
        <v>19</v>
      </c>
      <c r="J124" s="11" t="s">
        <v>19</v>
      </c>
      <c r="K124" s="11" t="s">
        <v>19</v>
      </c>
      <c r="L124" s="11" t="s">
        <v>19</v>
      </c>
      <c r="M124" s="11" t="s">
        <v>19</v>
      </c>
      <c r="N124" s="11" t="s">
        <v>19</v>
      </c>
      <c r="O124" s="11" t="s">
        <v>19</v>
      </c>
      <c r="P124" s="11" t="s">
        <v>18</v>
      </c>
      <c r="Q124" s="11" t="s">
        <v>19</v>
      </c>
      <c r="R124" s="11" t="s">
        <v>18</v>
      </c>
      <c r="S124" s="11" t="s">
        <v>19</v>
      </c>
      <c r="T124" s="11" t="s">
        <v>19</v>
      </c>
      <c r="U124" s="11" t="s">
        <v>19</v>
      </c>
      <c r="V124" s="11" t="s">
        <v>18</v>
      </c>
    </row>
    <row r="125" spans="1:22" x14ac:dyDescent="0.25">
      <c r="A125" s="1">
        <f t="shared" si="12"/>
        <v>44318</v>
      </c>
      <c r="B125">
        <f t="shared" si="15"/>
        <v>2021</v>
      </c>
      <c r="C125" t="str">
        <f t="shared" si="16"/>
        <v>05</v>
      </c>
      <c r="D125" t="str">
        <f t="shared" si="17"/>
        <v>02</v>
      </c>
      <c r="E125" t="str">
        <f t="shared" si="14"/>
        <v>https://satepsanone.nesdis.noaa.gov/pub/FIRE/web/HMS/Smoke_Polygons/KML/2021/05/hms_smoke20210502.kml</v>
      </c>
      <c r="F125" t="str">
        <f t="shared" si="13"/>
        <v>https://satepsanone.nesdis.noaa.gov/pub/FIRE/web/HMS/Smoke_Polygons/KML/2021/05/hms_smoke20210502.kml</v>
      </c>
      <c r="G125" s="13" t="str">
        <f t="shared" si="18"/>
        <v>Data</v>
      </c>
      <c r="H125" s="18" t="s">
        <v>18</v>
      </c>
    </row>
    <row r="126" spans="1:22" x14ac:dyDescent="0.25">
      <c r="A126" s="1">
        <f t="shared" ref="A126:A189" si="19">A125+1</f>
        <v>44319</v>
      </c>
      <c r="B126">
        <f t="shared" si="15"/>
        <v>2021</v>
      </c>
      <c r="C126" t="str">
        <f t="shared" si="16"/>
        <v>05</v>
      </c>
      <c r="D126" t="str">
        <f t="shared" si="17"/>
        <v>03</v>
      </c>
      <c r="E126" t="str">
        <f t="shared" si="14"/>
        <v>https://satepsanone.nesdis.noaa.gov/pub/FIRE/web/HMS/Smoke_Polygons/KML/2021/05/hms_smoke20210503.kml</v>
      </c>
      <c r="F126" t="str">
        <f t="shared" si="13"/>
        <v>https://satepsanone.nesdis.noaa.gov/pub/FIRE/web/HMS/Smoke_Polygons/KML/2021/05/hms_smoke20210503.kml</v>
      </c>
      <c r="G126" s="13" t="str">
        <f t="shared" si="18"/>
        <v>Data</v>
      </c>
      <c r="H126" s="18" t="s">
        <v>18</v>
      </c>
    </row>
    <row r="127" spans="1:22" x14ac:dyDescent="0.25">
      <c r="A127" s="1">
        <f t="shared" si="19"/>
        <v>44320</v>
      </c>
      <c r="B127">
        <f t="shared" si="15"/>
        <v>2021</v>
      </c>
      <c r="C127" t="str">
        <f t="shared" si="16"/>
        <v>05</v>
      </c>
      <c r="D127" t="str">
        <f t="shared" si="17"/>
        <v>04</v>
      </c>
      <c r="E127" t="str">
        <f t="shared" si="14"/>
        <v>https://satepsanone.nesdis.noaa.gov/pub/FIRE/web/HMS/Smoke_Polygons/KML/2021/05/hms_smoke20210504.kml</v>
      </c>
      <c r="F127" t="str">
        <f t="shared" si="13"/>
        <v>https://satepsanone.nesdis.noaa.gov/pub/FIRE/web/HMS/Smoke_Polygons/KML/2021/05/hms_smoke20210504.kml</v>
      </c>
      <c r="G127" s="13" t="str">
        <f t="shared" si="18"/>
        <v>Data</v>
      </c>
      <c r="H127" s="18" t="s">
        <v>19</v>
      </c>
      <c r="I127" t="s">
        <v>20</v>
      </c>
      <c r="J127" s="11" t="s">
        <v>18</v>
      </c>
      <c r="K127" s="11" t="s">
        <v>18</v>
      </c>
      <c r="L127" s="11" t="s">
        <v>18</v>
      </c>
      <c r="M127" s="11" t="s">
        <v>18</v>
      </c>
      <c r="N127" s="11" t="s">
        <v>18</v>
      </c>
      <c r="O127" s="11" t="s">
        <v>18</v>
      </c>
      <c r="P127" s="11" t="s">
        <v>18</v>
      </c>
      <c r="Q127" s="11" t="s">
        <v>18</v>
      </c>
      <c r="R127" s="11" t="s">
        <v>18</v>
      </c>
      <c r="S127" s="11" t="s">
        <v>18</v>
      </c>
      <c r="T127" s="11" t="s">
        <v>18</v>
      </c>
      <c r="U127" s="11" t="s">
        <v>18</v>
      </c>
      <c r="V127" s="11" t="s">
        <v>19</v>
      </c>
    </row>
    <row r="128" spans="1:22" x14ac:dyDescent="0.25">
      <c r="A128" s="1">
        <f t="shared" si="19"/>
        <v>44321</v>
      </c>
      <c r="B128">
        <f t="shared" si="15"/>
        <v>2021</v>
      </c>
      <c r="C128" t="str">
        <f t="shared" si="16"/>
        <v>05</v>
      </c>
      <c r="D128" t="str">
        <f t="shared" si="17"/>
        <v>05</v>
      </c>
      <c r="E128" t="str">
        <f t="shared" si="14"/>
        <v>https://satepsanone.nesdis.noaa.gov/pub/FIRE/web/HMS/Smoke_Polygons/KML/2021/05/hms_smoke20210505.kml</v>
      </c>
      <c r="F128" t="str">
        <f t="shared" si="13"/>
        <v>https://satepsanone.nesdis.noaa.gov/pub/FIRE/web/HMS/Smoke_Polygons/KML/2021/05/hms_smoke20210505.kml</v>
      </c>
      <c r="G128" s="13" t="str">
        <f t="shared" si="18"/>
        <v>Data</v>
      </c>
      <c r="H128" s="18" t="s">
        <v>18</v>
      </c>
    </row>
    <row r="129" spans="1:22" x14ac:dyDescent="0.25">
      <c r="A129" s="1">
        <f t="shared" si="19"/>
        <v>44322</v>
      </c>
      <c r="B129">
        <f t="shared" si="15"/>
        <v>2021</v>
      </c>
      <c r="C129" t="str">
        <f t="shared" si="16"/>
        <v>05</v>
      </c>
      <c r="D129" t="str">
        <f t="shared" si="17"/>
        <v>06</v>
      </c>
      <c r="E129" t="str">
        <f t="shared" si="14"/>
        <v>https://satepsanone.nesdis.noaa.gov/pub/FIRE/web/HMS/Smoke_Polygons/KML/2021/05/hms_smoke20210506.kml</v>
      </c>
      <c r="F129" t="str">
        <f t="shared" si="13"/>
        <v>https://satepsanone.nesdis.noaa.gov/pub/FIRE/web/HMS/Smoke_Polygons/KML/2021/05/hms_smoke20210506.kml</v>
      </c>
      <c r="G129" s="13" t="str">
        <f t="shared" si="18"/>
        <v>Data</v>
      </c>
      <c r="H129" s="18" t="s">
        <v>18</v>
      </c>
    </row>
    <row r="130" spans="1:22" x14ac:dyDescent="0.25">
      <c r="A130" s="1">
        <f t="shared" si="19"/>
        <v>44323</v>
      </c>
      <c r="B130">
        <f t="shared" si="15"/>
        <v>2021</v>
      </c>
      <c r="C130" t="str">
        <f t="shared" si="16"/>
        <v>05</v>
      </c>
      <c r="D130" t="str">
        <f t="shared" si="17"/>
        <v>07</v>
      </c>
      <c r="E130" t="str">
        <f t="shared" si="14"/>
        <v>https://satepsanone.nesdis.noaa.gov/pub/FIRE/web/HMS/Smoke_Polygons/KML/2021/05/hms_smoke20210507.kml</v>
      </c>
      <c r="F130" t="str">
        <f t="shared" si="13"/>
        <v>https://satepsanone.nesdis.noaa.gov/pub/FIRE/web/HMS/Smoke_Polygons/KML/2021/05/hms_smoke20210507.kml</v>
      </c>
      <c r="G130" s="13" t="str">
        <f t="shared" si="18"/>
        <v>Data</v>
      </c>
      <c r="H130" s="18" t="s">
        <v>19</v>
      </c>
      <c r="I130" t="s">
        <v>20</v>
      </c>
      <c r="J130" s="11" t="s">
        <v>18</v>
      </c>
      <c r="K130" s="11" t="s">
        <v>18</v>
      </c>
      <c r="L130" s="11" t="s">
        <v>18</v>
      </c>
      <c r="M130" s="11" t="s">
        <v>18</v>
      </c>
      <c r="N130" s="11" t="s">
        <v>18</v>
      </c>
      <c r="O130" s="11" t="s">
        <v>18</v>
      </c>
      <c r="P130" s="11" t="s">
        <v>19</v>
      </c>
      <c r="Q130" s="11" t="s">
        <v>18</v>
      </c>
      <c r="R130" s="11" t="s">
        <v>18</v>
      </c>
      <c r="S130" s="11" t="s">
        <v>18</v>
      </c>
      <c r="T130" s="11" t="s">
        <v>18</v>
      </c>
      <c r="U130" s="11" t="s">
        <v>18</v>
      </c>
      <c r="V130" s="11" t="s">
        <v>18</v>
      </c>
    </row>
    <row r="131" spans="1:22" x14ac:dyDescent="0.25">
      <c r="A131" s="1">
        <f t="shared" si="19"/>
        <v>44324</v>
      </c>
      <c r="B131">
        <f t="shared" si="15"/>
        <v>2021</v>
      </c>
      <c r="C131" t="str">
        <f t="shared" si="16"/>
        <v>05</v>
      </c>
      <c r="D131" t="str">
        <f t="shared" si="17"/>
        <v>08</v>
      </c>
      <c r="E131" t="str">
        <f t="shared" si="14"/>
        <v>https://satepsanone.nesdis.noaa.gov/pub/FIRE/web/HMS/Smoke_Polygons/KML/2021/05/hms_smoke20210508.kml</v>
      </c>
      <c r="F131" t="str">
        <f t="shared" si="13"/>
        <v>https://satepsanone.nesdis.noaa.gov/pub/FIRE/web/HMS/Smoke_Polygons/KML/2021/05/hms_smoke20210508.kml</v>
      </c>
      <c r="G131" s="13" t="str">
        <f t="shared" si="18"/>
        <v>Data</v>
      </c>
      <c r="H131" s="18" t="s">
        <v>18</v>
      </c>
    </row>
    <row r="132" spans="1:22" x14ac:dyDescent="0.25">
      <c r="A132" s="1">
        <f t="shared" si="19"/>
        <v>44325</v>
      </c>
      <c r="B132">
        <f t="shared" si="15"/>
        <v>2021</v>
      </c>
      <c r="C132" t="str">
        <f t="shared" si="16"/>
        <v>05</v>
      </c>
      <c r="D132" t="str">
        <f t="shared" si="17"/>
        <v>09</v>
      </c>
      <c r="E132" t="str">
        <f t="shared" si="14"/>
        <v>https://satepsanone.nesdis.noaa.gov/pub/FIRE/web/HMS/Smoke_Polygons/KML/2021/05/hms_smoke20210509.kml</v>
      </c>
      <c r="F132" t="str">
        <f t="shared" si="13"/>
        <v>https://satepsanone.nesdis.noaa.gov/pub/FIRE/web/HMS/Smoke_Polygons/KML/2021/05/hms_smoke20210509.kml</v>
      </c>
      <c r="G132" s="13" t="str">
        <f t="shared" si="18"/>
        <v>Data</v>
      </c>
      <c r="H132" s="18" t="s">
        <v>18</v>
      </c>
    </row>
    <row r="133" spans="1:22" x14ac:dyDescent="0.25">
      <c r="A133" s="1">
        <f t="shared" si="19"/>
        <v>44326</v>
      </c>
      <c r="B133">
        <f t="shared" si="15"/>
        <v>2021</v>
      </c>
      <c r="C133" t="str">
        <f t="shared" si="16"/>
        <v>05</v>
      </c>
      <c r="D133">
        <f t="shared" si="17"/>
        <v>10</v>
      </c>
      <c r="E133" t="str">
        <f t="shared" si="14"/>
        <v>https://satepsanone.nesdis.noaa.gov/pub/FIRE/web/HMS/Smoke_Polygons/KML/2021/05/hms_smoke20210510.kml</v>
      </c>
      <c r="F133" t="str">
        <f t="shared" ref="F133:F196" si="20">E133</f>
        <v>https://satepsanone.nesdis.noaa.gov/pub/FIRE/web/HMS/Smoke_Polygons/KML/2021/05/hms_smoke20210510.kml</v>
      </c>
      <c r="G133" s="13" t="str">
        <f t="shared" si="18"/>
        <v>Data</v>
      </c>
      <c r="H133" s="18" t="s">
        <v>19</v>
      </c>
      <c r="J133" s="11" t="s">
        <v>19</v>
      </c>
      <c r="K133" s="11" t="s">
        <v>19</v>
      </c>
      <c r="L133" s="11" t="s">
        <v>19</v>
      </c>
      <c r="M133" s="11" t="s">
        <v>19</v>
      </c>
      <c r="N133" s="11" t="s">
        <v>19</v>
      </c>
      <c r="O133" s="11" t="s">
        <v>19</v>
      </c>
      <c r="P133" s="11" t="s">
        <v>19</v>
      </c>
      <c r="Q133" s="11" t="s">
        <v>19</v>
      </c>
      <c r="R133" s="11" t="s">
        <v>19</v>
      </c>
      <c r="S133" s="11" t="s">
        <v>19</v>
      </c>
      <c r="T133" s="11" t="s">
        <v>19</v>
      </c>
      <c r="U133" s="11" t="s">
        <v>19</v>
      </c>
      <c r="V133" s="11" t="s">
        <v>19</v>
      </c>
    </row>
    <row r="134" spans="1:22" x14ac:dyDescent="0.25">
      <c r="A134" s="1">
        <f t="shared" si="19"/>
        <v>44327</v>
      </c>
      <c r="B134">
        <f t="shared" si="15"/>
        <v>2021</v>
      </c>
      <c r="C134" t="str">
        <f t="shared" si="16"/>
        <v>05</v>
      </c>
      <c r="D134">
        <f t="shared" si="17"/>
        <v>11</v>
      </c>
      <c r="E134" t="str">
        <f t="shared" si="14"/>
        <v>https://satepsanone.nesdis.noaa.gov/pub/FIRE/web/HMS/Smoke_Polygons/KML/2021/05/hms_smoke20210511.kml</v>
      </c>
      <c r="F134" t="str">
        <f t="shared" si="20"/>
        <v>https://satepsanone.nesdis.noaa.gov/pub/FIRE/web/HMS/Smoke_Polygons/KML/2021/05/hms_smoke20210511.kml</v>
      </c>
      <c r="G134" s="13" t="str">
        <f t="shared" si="18"/>
        <v>Data</v>
      </c>
      <c r="H134" s="18" t="s">
        <v>19</v>
      </c>
      <c r="J134" s="11" t="s">
        <v>18</v>
      </c>
      <c r="K134" s="11" t="s">
        <v>19</v>
      </c>
      <c r="L134" s="11" t="s">
        <v>19</v>
      </c>
      <c r="M134" s="11" t="s">
        <v>19</v>
      </c>
      <c r="N134" s="11" t="s">
        <v>18</v>
      </c>
      <c r="O134" s="11" t="s">
        <v>19</v>
      </c>
      <c r="P134" s="11" t="s">
        <v>19</v>
      </c>
      <c r="Q134" s="11" t="s">
        <v>18</v>
      </c>
      <c r="R134" s="11" t="s">
        <v>18</v>
      </c>
      <c r="S134" s="11" t="s">
        <v>19</v>
      </c>
      <c r="T134" s="11" t="s">
        <v>19</v>
      </c>
      <c r="U134" s="11" t="s">
        <v>19</v>
      </c>
      <c r="V134" s="11" t="s">
        <v>19</v>
      </c>
    </row>
    <row r="135" spans="1:22" x14ac:dyDescent="0.25">
      <c r="A135" s="1">
        <f t="shared" si="19"/>
        <v>44328</v>
      </c>
      <c r="B135">
        <f t="shared" si="15"/>
        <v>2021</v>
      </c>
      <c r="C135" t="str">
        <f t="shared" si="16"/>
        <v>05</v>
      </c>
      <c r="D135">
        <f t="shared" si="17"/>
        <v>12</v>
      </c>
      <c r="E135" t="str">
        <f t="shared" si="14"/>
        <v>https://satepsanone.nesdis.noaa.gov/pub/FIRE/web/HMS/Smoke_Polygons/KML/2021/05/hms_smoke20210512.kml</v>
      </c>
      <c r="F135" t="str">
        <f t="shared" si="20"/>
        <v>https://satepsanone.nesdis.noaa.gov/pub/FIRE/web/HMS/Smoke_Polygons/KML/2021/05/hms_smoke20210512.kml</v>
      </c>
      <c r="G135" s="13" t="str">
        <f t="shared" si="18"/>
        <v>Data</v>
      </c>
      <c r="H135" s="18" t="s">
        <v>19</v>
      </c>
      <c r="J135" s="11" t="s">
        <v>19</v>
      </c>
      <c r="K135" s="11" t="s">
        <v>18</v>
      </c>
      <c r="L135" s="11" t="s">
        <v>18</v>
      </c>
      <c r="M135" s="11" t="s">
        <v>18</v>
      </c>
      <c r="N135" s="11" t="s">
        <v>19</v>
      </c>
      <c r="O135" s="11" t="s">
        <v>18</v>
      </c>
      <c r="P135" s="11" t="s">
        <v>19</v>
      </c>
      <c r="Q135" s="11" t="s">
        <v>19</v>
      </c>
      <c r="R135" s="11" t="s">
        <v>19</v>
      </c>
      <c r="S135" s="11" t="s">
        <v>18</v>
      </c>
      <c r="T135" s="11" t="s">
        <v>18</v>
      </c>
      <c r="U135" s="11" t="s">
        <v>18</v>
      </c>
      <c r="V135" s="11" t="s">
        <v>19</v>
      </c>
    </row>
    <row r="136" spans="1:22" x14ac:dyDescent="0.25">
      <c r="A136" s="1">
        <f t="shared" si="19"/>
        <v>44329</v>
      </c>
      <c r="B136">
        <f t="shared" si="15"/>
        <v>2021</v>
      </c>
      <c r="C136" t="str">
        <f t="shared" si="16"/>
        <v>05</v>
      </c>
      <c r="D136">
        <f t="shared" si="17"/>
        <v>13</v>
      </c>
      <c r="E136" t="str">
        <f t="shared" si="14"/>
        <v>https://satepsanone.nesdis.noaa.gov/pub/FIRE/web/HMS/Smoke_Polygons/KML/2021/05/hms_smoke20210513.kml</v>
      </c>
      <c r="F136" t="str">
        <f t="shared" si="20"/>
        <v>https://satepsanone.nesdis.noaa.gov/pub/FIRE/web/HMS/Smoke_Polygons/KML/2021/05/hms_smoke20210513.kml</v>
      </c>
      <c r="G136" s="13" t="str">
        <f t="shared" si="18"/>
        <v>Data</v>
      </c>
      <c r="H136" s="18" t="s">
        <v>19</v>
      </c>
      <c r="I136" t="s">
        <v>20</v>
      </c>
      <c r="J136" s="11" t="s">
        <v>18</v>
      </c>
      <c r="K136" s="11" t="s">
        <v>18</v>
      </c>
      <c r="L136" s="11" t="s">
        <v>18</v>
      </c>
      <c r="M136" s="11" t="s">
        <v>18</v>
      </c>
      <c r="N136" s="11" t="s">
        <v>18</v>
      </c>
      <c r="O136" s="11" t="s">
        <v>18</v>
      </c>
      <c r="P136" s="11" t="s">
        <v>18</v>
      </c>
      <c r="Q136" s="11" t="s">
        <v>18</v>
      </c>
      <c r="R136" s="11" t="s">
        <v>18</v>
      </c>
      <c r="S136" s="11" t="s">
        <v>18</v>
      </c>
      <c r="T136" s="11" t="s">
        <v>18</v>
      </c>
      <c r="U136" s="11" t="s">
        <v>18</v>
      </c>
      <c r="V136" s="11" t="s">
        <v>18</v>
      </c>
    </row>
    <row r="137" spans="1:22" x14ac:dyDescent="0.25">
      <c r="A137" s="1">
        <f t="shared" si="19"/>
        <v>44330</v>
      </c>
      <c r="B137">
        <f t="shared" si="15"/>
        <v>2021</v>
      </c>
      <c r="C137" t="str">
        <f t="shared" si="16"/>
        <v>05</v>
      </c>
      <c r="D137">
        <f t="shared" si="17"/>
        <v>14</v>
      </c>
      <c r="E137" t="str">
        <f t="shared" si="14"/>
        <v>https://satepsanone.nesdis.noaa.gov/pub/FIRE/web/HMS/Smoke_Polygons/KML/2021/05/hms_smoke20210514.kml</v>
      </c>
      <c r="F137" t="str">
        <f t="shared" si="20"/>
        <v>https://satepsanone.nesdis.noaa.gov/pub/FIRE/web/HMS/Smoke_Polygons/KML/2021/05/hms_smoke20210514.kml</v>
      </c>
      <c r="G137" s="13" t="str">
        <f t="shared" si="18"/>
        <v>Data</v>
      </c>
      <c r="H137" s="18" t="s">
        <v>18</v>
      </c>
    </row>
    <row r="138" spans="1:22" x14ac:dyDescent="0.25">
      <c r="A138" s="1">
        <f t="shared" si="19"/>
        <v>44331</v>
      </c>
      <c r="B138">
        <f t="shared" si="15"/>
        <v>2021</v>
      </c>
      <c r="C138" t="str">
        <f t="shared" si="16"/>
        <v>05</v>
      </c>
      <c r="D138">
        <f t="shared" si="17"/>
        <v>15</v>
      </c>
      <c r="E138" t="str">
        <f t="shared" si="14"/>
        <v>https://satepsanone.nesdis.noaa.gov/pub/FIRE/web/HMS/Smoke_Polygons/KML/2021/05/hms_smoke20210515.kml</v>
      </c>
      <c r="F138" t="str">
        <f t="shared" si="20"/>
        <v>https://satepsanone.nesdis.noaa.gov/pub/FIRE/web/HMS/Smoke_Polygons/KML/2021/05/hms_smoke20210515.kml</v>
      </c>
      <c r="G138" s="13" t="str">
        <f t="shared" si="18"/>
        <v>Data</v>
      </c>
      <c r="H138" s="18" t="s">
        <v>18</v>
      </c>
    </row>
    <row r="139" spans="1:22" x14ac:dyDescent="0.25">
      <c r="A139" s="1">
        <f t="shared" si="19"/>
        <v>44332</v>
      </c>
      <c r="B139">
        <f t="shared" si="15"/>
        <v>2021</v>
      </c>
      <c r="C139" t="str">
        <f t="shared" si="16"/>
        <v>05</v>
      </c>
      <c r="D139">
        <f t="shared" si="17"/>
        <v>16</v>
      </c>
      <c r="E139" t="str">
        <f t="shared" si="14"/>
        <v>https://satepsanone.nesdis.noaa.gov/pub/FIRE/web/HMS/Smoke_Polygons/KML/2021/05/hms_smoke20210516.kml</v>
      </c>
      <c r="F139" t="str">
        <f t="shared" si="20"/>
        <v>https://satepsanone.nesdis.noaa.gov/pub/FIRE/web/HMS/Smoke_Polygons/KML/2021/05/hms_smoke20210516.kml</v>
      </c>
      <c r="G139" s="13" t="str">
        <f t="shared" si="18"/>
        <v>Data</v>
      </c>
      <c r="H139" s="18" t="s">
        <v>18</v>
      </c>
    </row>
    <row r="140" spans="1:22" x14ac:dyDescent="0.25">
      <c r="A140" s="1">
        <f t="shared" si="19"/>
        <v>44333</v>
      </c>
      <c r="B140">
        <f t="shared" si="15"/>
        <v>2021</v>
      </c>
      <c r="C140" t="str">
        <f t="shared" si="16"/>
        <v>05</v>
      </c>
      <c r="D140">
        <f t="shared" si="17"/>
        <v>17</v>
      </c>
      <c r="E140" t="str">
        <f t="shared" si="14"/>
        <v>https://satepsanone.nesdis.noaa.gov/pub/FIRE/web/HMS/Smoke_Polygons/KML/2021/05/hms_smoke20210517.kml</v>
      </c>
      <c r="F140" t="str">
        <f t="shared" si="20"/>
        <v>https://satepsanone.nesdis.noaa.gov/pub/FIRE/web/HMS/Smoke_Polygons/KML/2021/05/hms_smoke20210517.kml</v>
      </c>
      <c r="G140" s="13" t="str">
        <f t="shared" si="18"/>
        <v>Data</v>
      </c>
      <c r="H140" s="18" t="s">
        <v>18</v>
      </c>
    </row>
    <row r="141" spans="1:22" x14ac:dyDescent="0.25">
      <c r="A141" s="1">
        <f t="shared" si="19"/>
        <v>44334</v>
      </c>
      <c r="B141">
        <f t="shared" si="15"/>
        <v>2021</v>
      </c>
      <c r="C141" t="str">
        <f t="shared" si="16"/>
        <v>05</v>
      </c>
      <c r="D141">
        <f t="shared" si="17"/>
        <v>18</v>
      </c>
      <c r="E141" t="str">
        <f t="shared" si="14"/>
        <v>https://satepsanone.nesdis.noaa.gov/pub/FIRE/web/HMS/Smoke_Polygons/KML/2021/05/hms_smoke20210518.kml</v>
      </c>
      <c r="F141" t="str">
        <f t="shared" si="20"/>
        <v>https://satepsanone.nesdis.noaa.gov/pub/FIRE/web/HMS/Smoke_Polygons/KML/2021/05/hms_smoke20210518.kml</v>
      </c>
      <c r="G141" s="13" t="str">
        <f t="shared" si="18"/>
        <v>Data</v>
      </c>
      <c r="H141" s="18" t="s">
        <v>18</v>
      </c>
    </row>
    <row r="142" spans="1:22" x14ac:dyDescent="0.25">
      <c r="A142" s="1">
        <f t="shared" si="19"/>
        <v>44335</v>
      </c>
      <c r="B142">
        <f t="shared" si="15"/>
        <v>2021</v>
      </c>
      <c r="C142" t="str">
        <f t="shared" si="16"/>
        <v>05</v>
      </c>
      <c r="D142">
        <f t="shared" si="17"/>
        <v>19</v>
      </c>
      <c r="E142" t="str">
        <f t="shared" si="14"/>
        <v>https://satepsanone.nesdis.noaa.gov/pub/FIRE/web/HMS/Smoke_Polygons/KML/2021/05/hms_smoke20210519.kml</v>
      </c>
      <c r="F142" t="str">
        <f t="shared" si="20"/>
        <v>https://satepsanone.nesdis.noaa.gov/pub/FIRE/web/HMS/Smoke_Polygons/KML/2021/05/hms_smoke20210519.kml</v>
      </c>
      <c r="G142" s="13" t="str">
        <f t="shared" si="18"/>
        <v>Data</v>
      </c>
      <c r="H142" s="18" t="s">
        <v>18</v>
      </c>
    </row>
    <row r="143" spans="1:22" x14ac:dyDescent="0.25">
      <c r="A143" s="1">
        <f t="shared" si="19"/>
        <v>44336</v>
      </c>
      <c r="B143">
        <f t="shared" si="15"/>
        <v>2021</v>
      </c>
      <c r="C143" t="str">
        <f t="shared" si="16"/>
        <v>05</v>
      </c>
      <c r="D143">
        <f t="shared" si="17"/>
        <v>20</v>
      </c>
      <c r="E143" t="str">
        <f t="shared" si="14"/>
        <v>https://satepsanone.nesdis.noaa.gov/pub/FIRE/web/HMS/Smoke_Polygons/KML/2021/05/hms_smoke20210520.kml</v>
      </c>
      <c r="F143" t="str">
        <f t="shared" si="20"/>
        <v>https://satepsanone.nesdis.noaa.gov/pub/FIRE/web/HMS/Smoke_Polygons/KML/2021/05/hms_smoke20210520.kml</v>
      </c>
      <c r="G143" s="13" t="str">
        <f t="shared" si="18"/>
        <v>Data</v>
      </c>
      <c r="H143" s="18" t="s">
        <v>18</v>
      </c>
    </row>
    <row r="144" spans="1:22" x14ac:dyDescent="0.25">
      <c r="A144" s="1">
        <f t="shared" si="19"/>
        <v>44337</v>
      </c>
      <c r="B144">
        <f t="shared" si="15"/>
        <v>2021</v>
      </c>
      <c r="C144" t="str">
        <f t="shared" si="16"/>
        <v>05</v>
      </c>
      <c r="D144">
        <f t="shared" si="17"/>
        <v>21</v>
      </c>
      <c r="E144" t="str">
        <f t="shared" ref="E144:E207" si="21">"https://satepsanone.nesdis.noaa.gov/pub/FIRE/web/HMS/Smoke_Polygons/KML/"&amp;B144&amp;"/"&amp;C144&amp;"/"&amp;"hms_smoke"&amp;B144&amp;C144&amp;D144&amp;".kml"</f>
        <v>https://satepsanone.nesdis.noaa.gov/pub/FIRE/web/HMS/Smoke_Polygons/KML/2021/05/hms_smoke20210521.kml</v>
      </c>
      <c r="F144" t="str">
        <f t="shared" si="20"/>
        <v>https://satepsanone.nesdis.noaa.gov/pub/FIRE/web/HMS/Smoke_Polygons/KML/2021/05/hms_smoke20210521.kml</v>
      </c>
      <c r="G144" s="13" t="str">
        <f t="shared" si="18"/>
        <v>Data</v>
      </c>
      <c r="H144" s="18" t="s">
        <v>18</v>
      </c>
    </row>
    <row r="145" spans="1:22" x14ac:dyDescent="0.25">
      <c r="A145" s="1">
        <f t="shared" si="19"/>
        <v>44338</v>
      </c>
      <c r="B145">
        <f t="shared" si="15"/>
        <v>2021</v>
      </c>
      <c r="C145" t="str">
        <f t="shared" si="16"/>
        <v>05</v>
      </c>
      <c r="D145">
        <f t="shared" si="17"/>
        <v>22</v>
      </c>
      <c r="E145" t="str">
        <f t="shared" si="21"/>
        <v>https://satepsanone.nesdis.noaa.gov/pub/FIRE/web/HMS/Smoke_Polygons/KML/2021/05/hms_smoke20210522.kml</v>
      </c>
      <c r="F145" t="str">
        <f t="shared" si="20"/>
        <v>https://satepsanone.nesdis.noaa.gov/pub/FIRE/web/HMS/Smoke_Polygons/KML/2021/05/hms_smoke20210522.kml</v>
      </c>
      <c r="G145" s="13" t="str">
        <f t="shared" si="18"/>
        <v>Data</v>
      </c>
      <c r="H145" s="18" t="s">
        <v>18</v>
      </c>
    </row>
    <row r="146" spans="1:22" x14ac:dyDescent="0.25">
      <c r="A146" s="1">
        <f t="shared" si="19"/>
        <v>44339</v>
      </c>
      <c r="B146">
        <f t="shared" si="15"/>
        <v>2021</v>
      </c>
      <c r="C146" t="str">
        <f t="shared" si="16"/>
        <v>05</v>
      </c>
      <c r="D146">
        <f t="shared" si="17"/>
        <v>23</v>
      </c>
      <c r="E146" t="str">
        <f t="shared" si="21"/>
        <v>https://satepsanone.nesdis.noaa.gov/pub/FIRE/web/HMS/Smoke_Polygons/KML/2021/05/hms_smoke20210523.kml</v>
      </c>
      <c r="F146" t="str">
        <f t="shared" si="20"/>
        <v>https://satepsanone.nesdis.noaa.gov/pub/FIRE/web/HMS/Smoke_Polygons/KML/2021/05/hms_smoke20210523.kml</v>
      </c>
      <c r="G146" s="13" t="str">
        <f t="shared" si="18"/>
        <v>Data</v>
      </c>
      <c r="H146" s="18" t="s">
        <v>18</v>
      </c>
    </row>
    <row r="147" spans="1:22" x14ac:dyDescent="0.25">
      <c r="A147" s="1">
        <f t="shared" si="19"/>
        <v>44340</v>
      </c>
      <c r="B147">
        <f t="shared" si="15"/>
        <v>2021</v>
      </c>
      <c r="C147" t="str">
        <f t="shared" si="16"/>
        <v>05</v>
      </c>
      <c r="D147">
        <f t="shared" si="17"/>
        <v>24</v>
      </c>
      <c r="E147" t="str">
        <f t="shared" si="21"/>
        <v>https://satepsanone.nesdis.noaa.gov/pub/FIRE/web/HMS/Smoke_Polygons/KML/2021/05/hms_smoke20210524.kml</v>
      </c>
      <c r="F147" t="str">
        <f t="shared" si="20"/>
        <v>https://satepsanone.nesdis.noaa.gov/pub/FIRE/web/HMS/Smoke_Polygons/KML/2021/05/hms_smoke20210524.kml</v>
      </c>
      <c r="G147" s="13" t="str">
        <f t="shared" si="18"/>
        <v>Data</v>
      </c>
      <c r="H147" s="18" t="s">
        <v>18</v>
      </c>
    </row>
    <row r="148" spans="1:22" x14ac:dyDescent="0.25">
      <c r="A148" s="1">
        <f t="shared" si="19"/>
        <v>44341</v>
      </c>
      <c r="B148">
        <f t="shared" si="15"/>
        <v>2021</v>
      </c>
      <c r="C148" t="str">
        <f t="shared" si="16"/>
        <v>05</v>
      </c>
      <c r="D148">
        <f t="shared" si="17"/>
        <v>25</v>
      </c>
      <c r="E148" t="str">
        <f t="shared" si="21"/>
        <v>https://satepsanone.nesdis.noaa.gov/pub/FIRE/web/HMS/Smoke_Polygons/KML/2021/05/hms_smoke20210525.kml</v>
      </c>
      <c r="F148" t="str">
        <f t="shared" si="20"/>
        <v>https://satepsanone.nesdis.noaa.gov/pub/FIRE/web/HMS/Smoke_Polygons/KML/2021/05/hms_smoke20210525.kml</v>
      </c>
      <c r="G148" s="13" t="str">
        <f t="shared" si="18"/>
        <v>Data</v>
      </c>
      <c r="H148" s="18" t="s">
        <v>18</v>
      </c>
    </row>
    <row r="149" spans="1:22" x14ac:dyDescent="0.25">
      <c r="A149" s="1">
        <f t="shared" si="19"/>
        <v>44342</v>
      </c>
      <c r="B149">
        <f t="shared" si="15"/>
        <v>2021</v>
      </c>
      <c r="C149" t="str">
        <f t="shared" si="16"/>
        <v>05</v>
      </c>
      <c r="D149">
        <f t="shared" si="17"/>
        <v>26</v>
      </c>
      <c r="E149" t="str">
        <f t="shared" si="21"/>
        <v>https://satepsanone.nesdis.noaa.gov/pub/FIRE/web/HMS/Smoke_Polygons/KML/2021/05/hms_smoke20210526.kml</v>
      </c>
      <c r="F149" t="str">
        <f t="shared" si="20"/>
        <v>https://satepsanone.nesdis.noaa.gov/pub/FIRE/web/HMS/Smoke_Polygons/KML/2021/05/hms_smoke20210526.kml</v>
      </c>
      <c r="G149" s="13" t="str">
        <f t="shared" si="18"/>
        <v>Data</v>
      </c>
      <c r="H149" s="18" t="s">
        <v>18</v>
      </c>
    </row>
    <row r="150" spans="1:22" x14ac:dyDescent="0.25">
      <c r="A150" s="1">
        <f t="shared" si="19"/>
        <v>44343</v>
      </c>
      <c r="B150">
        <f t="shared" si="15"/>
        <v>2021</v>
      </c>
      <c r="C150" t="str">
        <f t="shared" si="16"/>
        <v>05</v>
      </c>
      <c r="D150">
        <f t="shared" si="17"/>
        <v>27</v>
      </c>
      <c r="E150" t="str">
        <f t="shared" si="21"/>
        <v>https://satepsanone.nesdis.noaa.gov/pub/FIRE/web/HMS/Smoke_Polygons/KML/2021/05/hms_smoke20210527.kml</v>
      </c>
      <c r="F150" t="str">
        <f t="shared" si="20"/>
        <v>https://satepsanone.nesdis.noaa.gov/pub/FIRE/web/HMS/Smoke_Polygons/KML/2021/05/hms_smoke20210527.kml</v>
      </c>
      <c r="G150" s="13" t="str">
        <f t="shared" si="18"/>
        <v>Data</v>
      </c>
      <c r="H150" s="18" t="s">
        <v>18</v>
      </c>
    </row>
    <row r="151" spans="1:22" x14ac:dyDescent="0.25">
      <c r="A151" s="1">
        <f t="shared" si="19"/>
        <v>44344</v>
      </c>
      <c r="B151">
        <f t="shared" si="15"/>
        <v>2021</v>
      </c>
      <c r="C151" t="str">
        <f t="shared" si="16"/>
        <v>05</v>
      </c>
      <c r="D151">
        <f t="shared" si="17"/>
        <v>28</v>
      </c>
      <c r="E151" t="str">
        <f t="shared" si="21"/>
        <v>https://satepsanone.nesdis.noaa.gov/pub/FIRE/web/HMS/Smoke_Polygons/KML/2021/05/hms_smoke20210528.kml</v>
      </c>
      <c r="F151" t="str">
        <f t="shared" si="20"/>
        <v>https://satepsanone.nesdis.noaa.gov/pub/FIRE/web/HMS/Smoke_Polygons/KML/2021/05/hms_smoke20210528.kml</v>
      </c>
      <c r="G151" s="13" t="str">
        <f t="shared" si="18"/>
        <v>Data</v>
      </c>
      <c r="H151" s="18" t="s">
        <v>18</v>
      </c>
    </row>
    <row r="152" spans="1:22" x14ac:dyDescent="0.25">
      <c r="A152" s="1">
        <f t="shared" si="19"/>
        <v>44345</v>
      </c>
      <c r="B152">
        <f t="shared" si="15"/>
        <v>2021</v>
      </c>
      <c r="C152" t="str">
        <f t="shared" si="16"/>
        <v>05</v>
      </c>
      <c r="D152">
        <f t="shared" si="17"/>
        <v>29</v>
      </c>
      <c r="E152" t="str">
        <f t="shared" si="21"/>
        <v>https://satepsanone.nesdis.noaa.gov/pub/FIRE/web/HMS/Smoke_Polygons/KML/2021/05/hms_smoke20210529.kml</v>
      </c>
      <c r="F152" t="str">
        <f t="shared" si="20"/>
        <v>https://satepsanone.nesdis.noaa.gov/pub/FIRE/web/HMS/Smoke_Polygons/KML/2021/05/hms_smoke20210529.kml</v>
      </c>
      <c r="G152" s="13" t="str">
        <f t="shared" si="18"/>
        <v>Data</v>
      </c>
      <c r="H152" s="18" t="s">
        <v>19</v>
      </c>
      <c r="J152" s="11" t="s">
        <v>18</v>
      </c>
      <c r="K152" s="11" t="s">
        <v>18</v>
      </c>
      <c r="L152" s="11" t="s">
        <v>18</v>
      </c>
      <c r="M152" s="11" t="s">
        <v>18</v>
      </c>
      <c r="N152" s="11" t="s">
        <v>18</v>
      </c>
      <c r="O152" s="11" t="s">
        <v>18</v>
      </c>
      <c r="P152" s="11" t="s">
        <v>18</v>
      </c>
      <c r="Q152" s="11" t="s">
        <v>18</v>
      </c>
      <c r="R152" s="11" t="s">
        <v>18</v>
      </c>
      <c r="S152" s="11" t="s">
        <v>18</v>
      </c>
      <c r="T152" s="11" t="s">
        <v>18</v>
      </c>
      <c r="U152" s="11" t="s">
        <v>18</v>
      </c>
      <c r="V152" s="11" t="s">
        <v>18</v>
      </c>
    </row>
    <row r="153" spans="1:22" x14ac:dyDescent="0.25">
      <c r="A153" s="1">
        <f t="shared" si="19"/>
        <v>44346</v>
      </c>
      <c r="B153">
        <f t="shared" si="15"/>
        <v>2021</v>
      </c>
      <c r="C153" t="str">
        <f t="shared" si="16"/>
        <v>05</v>
      </c>
      <c r="D153">
        <f t="shared" si="17"/>
        <v>30</v>
      </c>
      <c r="E153" t="str">
        <f t="shared" si="21"/>
        <v>https://satepsanone.nesdis.noaa.gov/pub/FIRE/web/HMS/Smoke_Polygons/KML/2021/05/hms_smoke20210530.kml</v>
      </c>
      <c r="F153" t="str">
        <f t="shared" si="20"/>
        <v>https://satepsanone.nesdis.noaa.gov/pub/FIRE/web/HMS/Smoke_Polygons/KML/2021/05/hms_smoke20210530.kml</v>
      </c>
      <c r="G153" s="13" t="str">
        <f t="shared" si="18"/>
        <v>Data</v>
      </c>
      <c r="H153" s="18" t="s">
        <v>18</v>
      </c>
    </row>
    <row r="154" spans="1:22" x14ac:dyDescent="0.25">
      <c r="A154" s="1">
        <f t="shared" si="19"/>
        <v>44347</v>
      </c>
      <c r="B154">
        <f t="shared" si="15"/>
        <v>2021</v>
      </c>
      <c r="C154" t="str">
        <f t="shared" si="16"/>
        <v>05</v>
      </c>
      <c r="D154">
        <f t="shared" si="17"/>
        <v>31</v>
      </c>
      <c r="E154" t="str">
        <f t="shared" si="21"/>
        <v>https://satepsanone.nesdis.noaa.gov/pub/FIRE/web/HMS/Smoke_Polygons/KML/2021/05/hms_smoke20210531.kml</v>
      </c>
      <c r="F154" t="str">
        <f t="shared" si="20"/>
        <v>https://satepsanone.nesdis.noaa.gov/pub/FIRE/web/HMS/Smoke_Polygons/KML/2021/05/hms_smoke20210531.kml</v>
      </c>
      <c r="G154" s="13" t="str">
        <f t="shared" si="18"/>
        <v>Data</v>
      </c>
      <c r="H154" s="18" t="s">
        <v>18</v>
      </c>
    </row>
    <row r="155" spans="1:22" x14ac:dyDescent="0.25">
      <c r="A155" s="1">
        <f t="shared" si="19"/>
        <v>44348</v>
      </c>
      <c r="B155">
        <f t="shared" si="15"/>
        <v>2021</v>
      </c>
      <c r="C155" t="str">
        <f t="shared" si="16"/>
        <v>06</v>
      </c>
      <c r="D155" t="str">
        <f t="shared" si="17"/>
        <v>01</v>
      </c>
      <c r="E155" t="str">
        <f t="shared" si="21"/>
        <v>https://satepsanone.nesdis.noaa.gov/pub/FIRE/web/HMS/Smoke_Polygons/KML/2021/06/hms_smoke20210601.kml</v>
      </c>
      <c r="F155" t="str">
        <f t="shared" si="20"/>
        <v>https://satepsanone.nesdis.noaa.gov/pub/FIRE/web/HMS/Smoke_Polygons/KML/2021/06/hms_smoke20210601.kml</v>
      </c>
      <c r="G155" s="13" t="str">
        <f t="shared" si="18"/>
        <v>Data</v>
      </c>
      <c r="H155" s="18" t="s">
        <v>19</v>
      </c>
      <c r="J155" s="11" t="s">
        <v>19</v>
      </c>
      <c r="K155" s="11" t="s">
        <v>19</v>
      </c>
      <c r="L155" s="11" t="s">
        <v>19</v>
      </c>
      <c r="M155" s="11" t="s">
        <v>19</v>
      </c>
      <c r="N155" s="11" t="s">
        <v>19</v>
      </c>
      <c r="O155" s="11" t="s">
        <v>19</v>
      </c>
      <c r="P155" s="11" t="s">
        <v>19</v>
      </c>
      <c r="Q155" s="11" t="s">
        <v>19</v>
      </c>
      <c r="R155" s="11" t="s">
        <v>19</v>
      </c>
      <c r="S155" s="11" t="s">
        <v>19</v>
      </c>
      <c r="T155" s="11" t="s">
        <v>19</v>
      </c>
      <c r="U155" s="11" t="s">
        <v>18</v>
      </c>
      <c r="V155" s="11" t="s">
        <v>19</v>
      </c>
    </row>
    <row r="156" spans="1:22" x14ac:dyDescent="0.25">
      <c r="A156" s="1">
        <f t="shared" si="19"/>
        <v>44349</v>
      </c>
      <c r="B156">
        <f t="shared" si="15"/>
        <v>2021</v>
      </c>
      <c r="C156" t="str">
        <f t="shared" si="16"/>
        <v>06</v>
      </c>
      <c r="D156" t="str">
        <f t="shared" si="17"/>
        <v>02</v>
      </c>
      <c r="E156" t="str">
        <f t="shared" si="21"/>
        <v>https://satepsanone.nesdis.noaa.gov/pub/FIRE/web/HMS/Smoke_Polygons/KML/2021/06/hms_smoke20210602.kml</v>
      </c>
      <c r="F156" t="str">
        <f t="shared" si="20"/>
        <v>https://satepsanone.nesdis.noaa.gov/pub/FIRE/web/HMS/Smoke_Polygons/KML/2021/06/hms_smoke20210602.kml</v>
      </c>
      <c r="G156" s="13" t="str">
        <f t="shared" si="18"/>
        <v>Data</v>
      </c>
      <c r="H156" s="18" t="s">
        <v>19</v>
      </c>
      <c r="J156" s="11" t="s">
        <v>19</v>
      </c>
      <c r="K156" s="11" t="s">
        <v>19</v>
      </c>
      <c r="L156" s="11" t="s">
        <v>19</v>
      </c>
      <c r="M156" s="11" t="s">
        <v>19</v>
      </c>
      <c r="N156" s="11" t="s">
        <v>19</v>
      </c>
      <c r="O156" s="11" t="s">
        <v>19</v>
      </c>
      <c r="P156" s="11" t="s">
        <v>19</v>
      </c>
      <c r="Q156" s="11" t="s">
        <v>19</v>
      </c>
      <c r="R156" s="11" t="s">
        <v>19</v>
      </c>
      <c r="S156" s="11" t="s">
        <v>19</v>
      </c>
      <c r="T156" s="11" t="s">
        <v>19</v>
      </c>
      <c r="U156" s="11" t="s">
        <v>19</v>
      </c>
      <c r="V156" s="11" t="s">
        <v>19</v>
      </c>
    </row>
    <row r="157" spans="1:22" x14ac:dyDescent="0.25">
      <c r="A157" s="1">
        <f t="shared" si="19"/>
        <v>44350</v>
      </c>
      <c r="B157">
        <f t="shared" si="15"/>
        <v>2021</v>
      </c>
      <c r="C157" t="str">
        <f t="shared" si="16"/>
        <v>06</v>
      </c>
      <c r="D157" t="str">
        <f t="shared" si="17"/>
        <v>03</v>
      </c>
      <c r="E157" t="str">
        <f t="shared" si="21"/>
        <v>https://satepsanone.nesdis.noaa.gov/pub/FIRE/web/HMS/Smoke_Polygons/KML/2021/06/hms_smoke20210603.kml</v>
      </c>
      <c r="F157" t="str">
        <f t="shared" si="20"/>
        <v>https://satepsanone.nesdis.noaa.gov/pub/FIRE/web/HMS/Smoke_Polygons/KML/2021/06/hms_smoke20210603.kml</v>
      </c>
      <c r="G157" s="13" t="str">
        <f t="shared" si="18"/>
        <v>Data</v>
      </c>
      <c r="H157" s="18" t="s">
        <v>18</v>
      </c>
    </row>
    <row r="158" spans="1:22" x14ac:dyDescent="0.25">
      <c r="A158" s="1">
        <f t="shared" si="19"/>
        <v>44351</v>
      </c>
      <c r="B158">
        <f t="shared" si="15"/>
        <v>2021</v>
      </c>
      <c r="C158" t="str">
        <f t="shared" si="16"/>
        <v>06</v>
      </c>
      <c r="D158" t="str">
        <f t="shared" si="17"/>
        <v>04</v>
      </c>
      <c r="E158" t="str">
        <f t="shared" si="21"/>
        <v>https://satepsanone.nesdis.noaa.gov/pub/FIRE/web/HMS/Smoke_Polygons/KML/2021/06/hms_smoke20210604.kml</v>
      </c>
      <c r="F158" t="str">
        <f t="shared" si="20"/>
        <v>https://satepsanone.nesdis.noaa.gov/pub/FIRE/web/HMS/Smoke_Polygons/KML/2021/06/hms_smoke20210604.kml</v>
      </c>
      <c r="G158" s="13" t="str">
        <f t="shared" si="18"/>
        <v>Data</v>
      </c>
      <c r="H158" s="18" t="s">
        <v>19</v>
      </c>
      <c r="J158" s="11" t="s">
        <v>19</v>
      </c>
      <c r="K158" s="11" t="s">
        <v>19</v>
      </c>
      <c r="L158" s="11" t="s">
        <v>19</v>
      </c>
      <c r="M158" s="11" t="s">
        <v>19</v>
      </c>
      <c r="N158" s="11" t="s">
        <v>19</v>
      </c>
      <c r="O158" s="11" t="s">
        <v>19</v>
      </c>
      <c r="P158" s="11" t="s">
        <v>19</v>
      </c>
      <c r="Q158" s="11" t="s">
        <v>19</v>
      </c>
      <c r="R158" s="11" t="s">
        <v>19</v>
      </c>
      <c r="S158" s="11" t="s">
        <v>19</v>
      </c>
      <c r="T158" s="11" t="s">
        <v>19</v>
      </c>
      <c r="U158" s="11" t="s">
        <v>19</v>
      </c>
      <c r="V158" s="11" t="s">
        <v>19</v>
      </c>
    </row>
    <row r="159" spans="1:22" x14ac:dyDescent="0.25">
      <c r="A159" s="1">
        <f t="shared" si="19"/>
        <v>44352</v>
      </c>
      <c r="B159">
        <f t="shared" si="15"/>
        <v>2021</v>
      </c>
      <c r="C159" t="str">
        <f t="shared" si="16"/>
        <v>06</v>
      </c>
      <c r="D159" t="str">
        <f t="shared" si="17"/>
        <v>05</v>
      </c>
      <c r="E159" t="str">
        <f t="shared" si="21"/>
        <v>https://satepsanone.nesdis.noaa.gov/pub/FIRE/web/HMS/Smoke_Polygons/KML/2021/06/hms_smoke20210605.kml</v>
      </c>
      <c r="F159" t="str">
        <f t="shared" si="20"/>
        <v>https://satepsanone.nesdis.noaa.gov/pub/FIRE/web/HMS/Smoke_Polygons/KML/2021/06/hms_smoke20210605.kml</v>
      </c>
      <c r="G159" s="13" t="str">
        <f t="shared" si="18"/>
        <v>Data</v>
      </c>
      <c r="H159" s="18" t="s">
        <v>18</v>
      </c>
    </row>
    <row r="160" spans="1:22" x14ac:dyDescent="0.25">
      <c r="A160" s="1">
        <f t="shared" si="19"/>
        <v>44353</v>
      </c>
      <c r="B160">
        <f t="shared" si="15"/>
        <v>2021</v>
      </c>
      <c r="C160" t="str">
        <f t="shared" si="16"/>
        <v>06</v>
      </c>
      <c r="D160" t="str">
        <f t="shared" si="17"/>
        <v>06</v>
      </c>
      <c r="E160" t="str">
        <f t="shared" si="21"/>
        <v>https://satepsanone.nesdis.noaa.gov/pub/FIRE/web/HMS/Smoke_Polygons/KML/2021/06/hms_smoke20210606.kml</v>
      </c>
      <c r="F160" t="str">
        <f t="shared" si="20"/>
        <v>https://satepsanone.nesdis.noaa.gov/pub/FIRE/web/HMS/Smoke_Polygons/KML/2021/06/hms_smoke20210606.kml</v>
      </c>
      <c r="G160" s="13" t="str">
        <f t="shared" si="18"/>
        <v>Data</v>
      </c>
      <c r="H160" s="18" t="s">
        <v>18</v>
      </c>
    </row>
    <row r="161" spans="1:22" x14ac:dyDescent="0.25">
      <c r="A161" s="1">
        <f t="shared" si="19"/>
        <v>44354</v>
      </c>
      <c r="B161">
        <f t="shared" si="15"/>
        <v>2021</v>
      </c>
      <c r="C161" t="str">
        <f t="shared" si="16"/>
        <v>06</v>
      </c>
      <c r="D161" t="str">
        <f t="shared" si="17"/>
        <v>07</v>
      </c>
      <c r="E161" t="str">
        <f t="shared" si="21"/>
        <v>https://satepsanone.nesdis.noaa.gov/pub/FIRE/web/HMS/Smoke_Polygons/KML/2021/06/hms_smoke20210607.kml</v>
      </c>
      <c r="F161" t="str">
        <f t="shared" si="20"/>
        <v>https://satepsanone.nesdis.noaa.gov/pub/FIRE/web/HMS/Smoke_Polygons/KML/2021/06/hms_smoke20210607.kml</v>
      </c>
      <c r="G161" s="13" t="str">
        <f t="shared" si="18"/>
        <v>Data</v>
      </c>
      <c r="H161" s="18" t="s">
        <v>19</v>
      </c>
      <c r="J161" s="11" t="s">
        <v>19</v>
      </c>
      <c r="K161" s="11" t="s">
        <v>18</v>
      </c>
      <c r="L161" s="11" t="s">
        <v>19</v>
      </c>
      <c r="M161" s="11" t="s">
        <v>19</v>
      </c>
      <c r="N161" s="11" t="s">
        <v>19</v>
      </c>
      <c r="O161" s="11" t="s">
        <v>18</v>
      </c>
      <c r="P161" s="11" t="s">
        <v>19</v>
      </c>
      <c r="Q161" s="11" t="s">
        <v>19</v>
      </c>
      <c r="R161" s="11" t="s">
        <v>19</v>
      </c>
      <c r="S161" s="11" t="s">
        <v>18</v>
      </c>
      <c r="T161" s="11" t="s">
        <v>18</v>
      </c>
      <c r="U161" s="11" t="s">
        <v>19</v>
      </c>
      <c r="V161" s="11" t="s">
        <v>19</v>
      </c>
    </row>
    <row r="162" spans="1:22" x14ac:dyDescent="0.25">
      <c r="A162" s="1">
        <f t="shared" si="19"/>
        <v>44355</v>
      </c>
      <c r="B162">
        <f t="shared" si="15"/>
        <v>2021</v>
      </c>
      <c r="C162" t="str">
        <f t="shared" si="16"/>
        <v>06</v>
      </c>
      <c r="D162" t="str">
        <f t="shared" si="17"/>
        <v>08</v>
      </c>
      <c r="E162" t="str">
        <f t="shared" si="21"/>
        <v>https://satepsanone.nesdis.noaa.gov/pub/FIRE/web/HMS/Smoke_Polygons/KML/2021/06/hms_smoke20210608.kml</v>
      </c>
      <c r="F162" t="str">
        <f t="shared" si="20"/>
        <v>https://satepsanone.nesdis.noaa.gov/pub/FIRE/web/HMS/Smoke_Polygons/KML/2021/06/hms_smoke20210608.kml</v>
      </c>
      <c r="G162" s="13" t="str">
        <f t="shared" si="18"/>
        <v>Data</v>
      </c>
      <c r="H162" s="18" t="s">
        <v>19</v>
      </c>
      <c r="J162" s="11" t="s">
        <v>19</v>
      </c>
      <c r="K162" s="11" t="s">
        <v>18</v>
      </c>
      <c r="L162" s="11" t="s">
        <v>18</v>
      </c>
      <c r="M162" s="11" t="s">
        <v>19</v>
      </c>
      <c r="N162" s="11" t="s">
        <v>19</v>
      </c>
      <c r="O162" s="11" t="s">
        <v>18</v>
      </c>
      <c r="P162" s="11" t="s">
        <v>19</v>
      </c>
      <c r="Q162" s="11" t="s">
        <v>19</v>
      </c>
      <c r="R162" s="11" t="s">
        <v>19</v>
      </c>
      <c r="S162" s="11" t="s">
        <v>18</v>
      </c>
      <c r="T162" s="11" t="s">
        <v>18</v>
      </c>
      <c r="U162" s="11" t="s">
        <v>19</v>
      </c>
      <c r="V162" s="11" t="s">
        <v>19</v>
      </c>
    </row>
    <row r="163" spans="1:22" x14ac:dyDescent="0.25">
      <c r="A163" s="1">
        <f t="shared" si="19"/>
        <v>44356</v>
      </c>
      <c r="B163">
        <f t="shared" si="15"/>
        <v>2021</v>
      </c>
      <c r="C163" t="str">
        <f t="shared" si="16"/>
        <v>06</v>
      </c>
      <c r="D163" t="str">
        <f t="shared" si="17"/>
        <v>09</v>
      </c>
      <c r="E163" t="str">
        <f t="shared" si="21"/>
        <v>https://satepsanone.nesdis.noaa.gov/pub/FIRE/web/HMS/Smoke_Polygons/KML/2021/06/hms_smoke20210609.kml</v>
      </c>
      <c r="F163" t="str">
        <f t="shared" si="20"/>
        <v>https://satepsanone.nesdis.noaa.gov/pub/FIRE/web/HMS/Smoke_Polygons/KML/2021/06/hms_smoke20210609.kml</v>
      </c>
      <c r="G163" s="13" t="str">
        <f t="shared" si="18"/>
        <v>Data</v>
      </c>
      <c r="H163" s="18" t="s">
        <v>19</v>
      </c>
      <c r="J163" s="11" t="s">
        <v>19</v>
      </c>
      <c r="K163" s="11" t="s">
        <v>19</v>
      </c>
      <c r="L163" s="11" t="s">
        <v>19</v>
      </c>
      <c r="M163" s="11" t="s">
        <v>19</v>
      </c>
      <c r="N163" s="11" t="s">
        <v>19</v>
      </c>
      <c r="O163" s="11" t="s">
        <v>19</v>
      </c>
      <c r="P163" s="11" t="s">
        <v>19</v>
      </c>
      <c r="Q163" s="11" t="s">
        <v>19</v>
      </c>
      <c r="R163" s="11" t="s">
        <v>19</v>
      </c>
      <c r="S163" s="11" t="s">
        <v>19</v>
      </c>
      <c r="T163" s="11" t="s">
        <v>19</v>
      </c>
      <c r="U163" s="11" t="s">
        <v>19</v>
      </c>
      <c r="V163" s="11" t="s">
        <v>19</v>
      </c>
    </row>
    <row r="164" spans="1:22" x14ac:dyDescent="0.25">
      <c r="A164" s="1">
        <f t="shared" si="19"/>
        <v>44357</v>
      </c>
      <c r="B164">
        <f t="shared" si="15"/>
        <v>2021</v>
      </c>
      <c r="C164" t="str">
        <f t="shared" si="16"/>
        <v>06</v>
      </c>
      <c r="D164">
        <f t="shared" si="17"/>
        <v>10</v>
      </c>
      <c r="E164" t="str">
        <f t="shared" si="21"/>
        <v>https://satepsanone.nesdis.noaa.gov/pub/FIRE/web/HMS/Smoke_Polygons/KML/2021/06/hms_smoke20210610.kml</v>
      </c>
      <c r="F164" t="str">
        <f t="shared" si="20"/>
        <v>https://satepsanone.nesdis.noaa.gov/pub/FIRE/web/HMS/Smoke_Polygons/KML/2021/06/hms_smoke20210610.kml</v>
      </c>
      <c r="G164" s="13" t="str">
        <f t="shared" si="18"/>
        <v>Data</v>
      </c>
      <c r="H164" s="18" t="s">
        <v>19</v>
      </c>
      <c r="J164" s="11" t="s">
        <v>19</v>
      </c>
      <c r="K164" s="11" t="s">
        <v>19</v>
      </c>
      <c r="L164" s="11" t="s">
        <v>19</v>
      </c>
      <c r="M164" s="11" t="s">
        <v>19</v>
      </c>
      <c r="N164" s="11" t="s">
        <v>19</v>
      </c>
      <c r="O164" s="11" t="s">
        <v>19</v>
      </c>
      <c r="P164" s="11" t="s">
        <v>19</v>
      </c>
      <c r="Q164" s="11" t="s">
        <v>19</v>
      </c>
      <c r="R164" s="11" t="s">
        <v>19</v>
      </c>
      <c r="S164" s="11" t="s">
        <v>19</v>
      </c>
      <c r="T164" s="11" t="s">
        <v>19</v>
      </c>
      <c r="U164" s="11" t="s">
        <v>19</v>
      </c>
      <c r="V164" s="11" t="s">
        <v>19</v>
      </c>
    </row>
    <row r="165" spans="1:22" x14ac:dyDescent="0.25">
      <c r="A165" s="1">
        <f t="shared" si="19"/>
        <v>44358</v>
      </c>
      <c r="B165">
        <f t="shared" si="15"/>
        <v>2021</v>
      </c>
      <c r="C165" t="str">
        <f t="shared" si="16"/>
        <v>06</v>
      </c>
      <c r="D165">
        <f t="shared" si="17"/>
        <v>11</v>
      </c>
      <c r="E165" t="str">
        <f t="shared" si="21"/>
        <v>https://satepsanone.nesdis.noaa.gov/pub/FIRE/web/HMS/Smoke_Polygons/KML/2021/06/hms_smoke20210611.kml</v>
      </c>
      <c r="F165" t="str">
        <f t="shared" si="20"/>
        <v>https://satepsanone.nesdis.noaa.gov/pub/FIRE/web/HMS/Smoke_Polygons/KML/2021/06/hms_smoke20210611.kml</v>
      </c>
      <c r="G165" s="13" t="str">
        <f t="shared" si="18"/>
        <v>Data</v>
      </c>
      <c r="H165" s="18" t="s">
        <v>19</v>
      </c>
      <c r="J165" s="11" t="s">
        <v>19</v>
      </c>
      <c r="K165" s="11" t="s">
        <v>19</v>
      </c>
      <c r="L165" s="11" t="s">
        <v>19</v>
      </c>
      <c r="M165" s="11" t="s">
        <v>19</v>
      </c>
      <c r="N165" s="11" t="s">
        <v>19</v>
      </c>
      <c r="O165" s="11" t="s">
        <v>19</v>
      </c>
      <c r="P165" s="11" t="s">
        <v>19</v>
      </c>
      <c r="Q165" s="11" t="s">
        <v>19</v>
      </c>
      <c r="R165" s="11" t="s">
        <v>19</v>
      </c>
      <c r="S165" s="11" t="s">
        <v>19</v>
      </c>
      <c r="T165" s="11" t="s">
        <v>19</v>
      </c>
      <c r="U165" s="11" t="s">
        <v>19</v>
      </c>
      <c r="V165" s="11" t="s">
        <v>19</v>
      </c>
    </row>
    <row r="166" spans="1:22" x14ac:dyDescent="0.25">
      <c r="A166" s="1">
        <f t="shared" si="19"/>
        <v>44359</v>
      </c>
      <c r="B166">
        <f t="shared" si="15"/>
        <v>2021</v>
      </c>
      <c r="C166" t="str">
        <f t="shared" si="16"/>
        <v>06</v>
      </c>
      <c r="D166">
        <f t="shared" si="17"/>
        <v>12</v>
      </c>
      <c r="E166" t="str">
        <f t="shared" si="21"/>
        <v>https://satepsanone.nesdis.noaa.gov/pub/FIRE/web/HMS/Smoke_Polygons/KML/2021/06/hms_smoke20210612.kml</v>
      </c>
      <c r="F166" t="str">
        <f t="shared" si="20"/>
        <v>https://satepsanone.nesdis.noaa.gov/pub/FIRE/web/HMS/Smoke_Polygons/KML/2021/06/hms_smoke20210612.kml</v>
      </c>
      <c r="G166" s="13" t="str">
        <f t="shared" si="18"/>
        <v>Data</v>
      </c>
      <c r="H166" s="18" t="s">
        <v>19</v>
      </c>
      <c r="J166" s="11" t="s">
        <v>19</v>
      </c>
      <c r="K166" s="11" t="s">
        <v>19</v>
      </c>
      <c r="L166" s="11" t="s">
        <v>19</v>
      </c>
      <c r="M166" s="11" t="s">
        <v>19</v>
      </c>
      <c r="N166" s="11" t="s">
        <v>19</v>
      </c>
      <c r="O166" s="11" t="s">
        <v>19</v>
      </c>
      <c r="P166" s="11" t="s">
        <v>19</v>
      </c>
      <c r="Q166" s="11" t="s">
        <v>19</v>
      </c>
      <c r="R166" s="11" t="s">
        <v>19</v>
      </c>
      <c r="S166" s="11" t="s">
        <v>19</v>
      </c>
      <c r="T166" s="11" t="s">
        <v>19</v>
      </c>
      <c r="U166" s="11" t="s">
        <v>19</v>
      </c>
      <c r="V166" s="11" t="s">
        <v>19</v>
      </c>
    </row>
    <row r="167" spans="1:22" x14ac:dyDescent="0.25">
      <c r="A167" s="1">
        <f t="shared" si="19"/>
        <v>44360</v>
      </c>
      <c r="B167">
        <f t="shared" si="15"/>
        <v>2021</v>
      </c>
      <c r="C167" t="str">
        <f t="shared" si="16"/>
        <v>06</v>
      </c>
      <c r="D167">
        <f t="shared" si="17"/>
        <v>13</v>
      </c>
      <c r="E167" t="str">
        <f t="shared" si="21"/>
        <v>https://satepsanone.nesdis.noaa.gov/pub/FIRE/web/HMS/Smoke_Polygons/KML/2021/06/hms_smoke20210613.kml</v>
      </c>
      <c r="F167" t="str">
        <f t="shared" si="20"/>
        <v>https://satepsanone.nesdis.noaa.gov/pub/FIRE/web/HMS/Smoke_Polygons/KML/2021/06/hms_smoke20210613.kml</v>
      </c>
      <c r="G167" s="13" t="str">
        <f t="shared" si="18"/>
        <v>Data</v>
      </c>
      <c r="H167" s="18" t="s">
        <v>19</v>
      </c>
      <c r="J167" s="11" t="s">
        <v>18</v>
      </c>
      <c r="K167" s="11" t="s">
        <v>18</v>
      </c>
      <c r="L167" s="11" t="s">
        <v>18</v>
      </c>
      <c r="M167" s="11" t="s">
        <v>18</v>
      </c>
      <c r="N167" s="11" t="s">
        <v>19</v>
      </c>
      <c r="O167" s="11" t="s">
        <v>18</v>
      </c>
      <c r="P167" s="11" t="s">
        <v>19</v>
      </c>
      <c r="Q167" s="11" t="s">
        <v>18</v>
      </c>
      <c r="R167" s="11" t="s">
        <v>19</v>
      </c>
      <c r="S167" s="11" t="s">
        <v>18</v>
      </c>
      <c r="T167" s="11" t="s">
        <v>18</v>
      </c>
      <c r="U167" s="11" t="s">
        <v>18</v>
      </c>
      <c r="V167" s="11" t="s">
        <v>19</v>
      </c>
    </row>
    <row r="168" spans="1:22" x14ac:dyDescent="0.25">
      <c r="A168" s="1">
        <f t="shared" si="19"/>
        <v>44361</v>
      </c>
      <c r="B168">
        <f t="shared" si="15"/>
        <v>2021</v>
      </c>
      <c r="C168" t="str">
        <f t="shared" si="16"/>
        <v>06</v>
      </c>
      <c r="D168">
        <f t="shared" si="17"/>
        <v>14</v>
      </c>
      <c r="E168" t="str">
        <f t="shared" si="21"/>
        <v>https://satepsanone.nesdis.noaa.gov/pub/FIRE/web/HMS/Smoke_Polygons/KML/2021/06/hms_smoke20210614.kml</v>
      </c>
      <c r="F168" t="str">
        <f t="shared" si="20"/>
        <v>https://satepsanone.nesdis.noaa.gov/pub/FIRE/web/HMS/Smoke_Polygons/KML/2021/06/hms_smoke20210614.kml</v>
      </c>
      <c r="G168" s="13" t="str">
        <f t="shared" si="18"/>
        <v>Data</v>
      </c>
      <c r="H168" s="18" t="s">
        <v>19</v>
      </c>
      <c r="J168" s="11" t="s">
        <v>19</v>
      </c>
      <c r="K168" s="11" t="s">
        <v>19</v>
      </c>
      <c r="L168" s="11" t="s">
        <v>19</v>
      </c>
      <c r="M168" s="11" t="s">
        <v>19</v>
      </c>
      <c r="N168" s="11" t="s">
        <v>19</v>
      </c>
      <c r="O168" s="11" t="s">
        <v>19</v>
      </c>
      <c r="P168" s="11" t="s">
        <v>19</v>
      </c>
      <c r="Q168" s="11" t="s">
        <v>19</v>
      </c>
      <c r="R168" s="11" t="s">
        <v>19</v>
      </c>
      <c r="S168" s="11" t="s">
        <v>19</v>
      </c>
      <c r="T168" s="11" t="s">
        <v>19</v>
      </c>
      <c r="U168" s="11" t="s">
        <v>19</v>
      </c>
      <c r="V168" s="11" t="s">
        <v>19</v>
      </c>
    </row>
    <row r="169" spans="1:22" x14ac:dyDescent="0.25">
      <c r="A169" s="1">
        <f t="shared" si="19"/>
        <v>44362</v>
      </c>
      <c r="B169">
        <f t="shared" si="15"/>
        <v>2021</v>
      </c>
      <c r="C169" t="str">
        <f t="shared" si="16"/>
        <v>06</v>
      </c>
      <c r="D169">
        <f t="shared" si="17"/>
        <v>15</v>
      </c>
      <c r="E169" t="str">
        <f t="shared" si="21"/>
        <v>https://satepsanone.nesdis.noaa.gov/pub/FIRE/web/HMS/Smoke_Polygons/KML/2021/06/hms_smoke20210615.kml</v>
      </c>
      <c r="F169" t="str">
        <f t="shared" si="20"/>
        <v>https://satepsanone.nesdis.noaa.gov/pub/FIRE/web/HMS/Smoke_Polygons/KML/2021/06/hms_smoke20210615.kml</v>
      </c>
      <c r="G169" s="13" t="str">
        <f t="shared" si="18"/>
        <v>Data</v>
      </c>
      <c r="H169" s="18" t="s">
        <v>19</v>
      </c>
      <c r="J169" s="11" t="s">
        <v>18</v>
      </c>
      <c r="K169" s="11" t="s">
        <v>18</v>
      </c>
      <c r="L169" s="11" t="s">
        <v>18</v>
      </c>
      <c r="M169" s="11" t="s">
        <v>18</v>
      </c>
      <c r="N169" s="11" t="s">
        <v>19</v>
      </c>
      <c r="O169" s="11" t="s">
        <v>18</v>
      </c>
      <c r="P169" s="11" t="s">
        <v>19</v>
      </c>
      <c r="Q169" s="11" t="s">
        <v>18</v>
      </c>
      <c r="R169" s="11" t="s">
        <v>19</v>
      </c>
      <c r="S169" s="11" t="s">
        <v>18</v>
      </c>
      <c r="T169" s="11" t="s">
        <v>18</v>
      </c>
      <c r="U169" s="11" t="s">
        <v>18</v>
      </c>
      <c r="V169" s="11" t="s">
        <v>19</v>
      </c>
    </row>
    <row r="170" spans="1:22" x14ac:dyDescent="0.25">
      <c r="A170" s="1">
        <f t="shared" si="19"/>
        <v>44363</v>
      </c>
      <c r="B170">
        <f t="shared" si="15"/>
        <v>2021</v>
      </c>
      <c r="C170" t="str">
        <f t="shared" si="16"/>
        <v>06</v>
      </c>
      <c r="D170">
        <f t="shared" si="17"/>
        <v>16</v>
      </c>
      <c r="E170" t="str">
        <f t="shared" si="21"/>
        <v>https://satepsanone.nesdis.noaa.gov/pub/FIRE/web/HMS/Smoke_Polygons/KML/2021/06/hms_smoke20210616.kml</v>
      </c>
      <c r="F170" t="str">
        <f t="shared" si="20"/>
        <v>https://satepsanone.nesdis.noaa.gov/pub/FIRE/web/HMS/Smoke_Polygons/KML/2021/06/hms_smoke20210616.kml</v>
      </c>
      <c r="G170" s="13" t="str">
        <f t="shared" si="18"/>
        <v>Data</v>
      </c>
      <c r="H170" s="18" t="s">
        <v>19</v>
      </c>
      <c r="J170" s="11" t="s">
        <v>19</v>
      </c>
      <c r="K170" s="11" t="s">
        <v>18</v>
      </c>
      <c r="L170" s="11" t="s">
        <v>18</v>
      </c>
      <c r="M170" s="11" t="s">
        <v>18</v>
      </c>
      <c r="N170" s="11" t="s">
        <v>19</v>
      </c>
      <c r="O170" s="11" t="s">
        <v>18</v>
      </c>
      <c r="P170" s="11" t="s">
        <v>19</v>
      </c>
      <c r="Q170" s="11" t="s">
        <v>19</v>
      </c>
      <c r="R170" s="11" t="s">
        <v>19</v>
      </c>
      <c r="S170" s="11" t="s">
        <v>18</v>
      </c>
      <c r="T170" s="11" t="s">
        <v>18</v>
      </c>
      <c r="U170" s="11" t="s">
        <v>19</v>
      </c>
      <c r="V170" s="11" t="s">
        <v>19</v>
      </c>
    </row>
    <row r="171" spans="1:22" x14ac:dyDescent="0.25">
      <c r="A171" s="1">
        <f t="shared" si="19"/>
        <v>44364</v>
      </c>
      <c r="B171">
        <f t="shared" si="15"/>
        <v>2021</v>
      </c>
      <c r="C171" t="str">
        <f t="shared" si="16"/>
        <v>06</v>
      </c>
      <c r="D171">
        <f t="shared" si="17"/>
        <v>17</v>
      </c>
      <c r="E171" t="str">
        <f t="shared" si="21"/>
        <v>https://satepsanone.nesdis.noaa.gov/pub/FIRE/web/HMS/Smoke_Polygons/KML/2021/06/hms_smoke20210617.kml</v>
      </c>
      <c r="F171" t="str">
        <f t="shared" si="20"/>
        <v>https://satepsanone.nesdis.noaa.gov/pub/FIRE/web/HMS/Smoke_Polygons/KML/2021/06/hms_smoke20210617.kml</v>
      </c>
      <c r="G171" s="13" t="str">
        <f t="shared" si="18"/>
        <v>Data</v>
      </c>
      <c r="H171" s="18" t="s">
        <v>19</v>
      </c>
      <c r="J171" s="11" t="s">
        <v>19</v>
      </c>
      <c r="K171" s="11" t="s">
        <v>19</v>
      </c>
      <c r="L171" s="11" t="s">
        <v>19</v>
      </c>
      <c r="M171" s="11" t="s">
        <v>19</v>
      </c>
      <c r="N171" s="11" t="s">
        <v>19</v>
      </c>
      <c r="O171" s="11" t="s">
        <v>19</v>
      </c>
      <c r="P171" s="11" t="s">
        <v>19</v>
      </c>
      <c r="Q171" s="11" t="s">
        <v>19</v>
      </c>
      <c r="R171" s="11" t="s">
        <v>19</v>
      </c>
      <c r="S171" s="11" t="s">
        <v>19</v>
      </c>
      <c r="T171" s="11" t="s">
        <v>19</v>
      </c>
      <c r="U171" s="11" t="s">
        <v>19</v>
      </c>
      <c r="V171" s="11" t="s">
        <v>19</v>
      </c>
    </row>
    <row r="172" spans="1:22" x14ac:dyDescent="0.25">
      <c r="A172" s="1">
        <f t="shared" si="19"/>
        <v>44365</v>
      </c>
      <c r="B172">
        <f t="shared" si="15"/>
        <v>2021</v>
      </c>
      <c r="C172" t="str">
        <f t="shared" si="16"/>
        <v>06</v>
      </c>
      <c r="D172">
        <f t="shared" si="17"/>
        <v>18</v>
      </c>
      <c r="E172" t="str">
        <f t="shared" si="21"/>
        <v>https://satepsanone.nesdis.noaa.gov/pub/FIRE/web/HMS/Smoke_Polygons/KML/2021/06/hms_smoke20210618.kml</v>
      </c>
      <c r="F172" t="str">
        <f t="shared" si="20"/>
        <v>https://satepsanone.nesdis.noaa.gov/pub/FIRE/web/HMS/Smoke_Polygons/KML/2021/06/hms_smoke20210618.kml</v>
      </c>
      <c r="G172" s="13" t="str">
        <f t="shared" si="18"/>
        <v>Data</v>
      </c>
      <c r="H172" s="18" t="s">
        <v>19</v>
      </c>
      <c r="J172" s="11" t="s">
        <v>19</v>
      </c>
      <c r="K172" s="11" t="s">
        <v>19</v>
      </c>
      <c r="L172" s="11" t="s">
        <v>19</v>
      </c>
      <c r="M172" s="11" t="s">
        <v>19</v>
      </c>
      <c r="N172" s="11" t="s">
        <v>19</v>
      </c>
      <c r="O172" s="11" t="s">
        <v>19</v>
      </c>
      <c r="P172" s="11" t="s">
        <v>19</v>
      </c>
      <c r="Q172" s="11" t="s">
        <v>19</v>
      </c>
      <c r="R172" s="11" t="s">
        <v>19</v>
      </c>
      <c r="S172" s="11" t="s">
        <v>19</v>
      </c>
      <c r="T172" s="11" t="s">
        <v>19</v>
      </c>
      <c r="U172" s="11" t="s">
        <v>19</v>
      </c>
      <c r="V172" s="11" t="s">
        <v>19</v>
      </c>
    </row>
    <row r="173" spans="1:22" x14ac:dyDescent="0.25">
      <c r="A173" s="1">
        <f t="shared" si="19"/>
        <v>44366</v>
      </c>
      <c r="B173">
        <f t="shared" si="15"/>
        <v>2021</v>
      </c>
      <c r="C173" t="str">
        <f t="shared" si="16"/>
        <v>06</v>
      </c>
      <c r="D173">
        <f t="shared" si="17"/>
        <v>19</v>
      </c>
      <c r="E173" t="str">
        <f t="shared" si="21"/>
        <v>https://satepsanone.nesdis.noaa.gov/pub/FIRE/web/HMS/Smoke_Polygons/KML/2021/06/hms_smoke20210619.kml</v>
      </c>
      <c r="F173" t="str">
        <f t="shared" si="20"/>
        <v>https://satepsanone.nesdis.noaa.gov/pub/FIRE/web/HMS/Smoke_Polygons/KML/2021/06/hms_smoke20210619.kml</v>
      </c>
      <c r="G173" s="13" t="str">
        <f t="shared" si="18"/>
        <v>Data</v>
      </c>
      <c r="H173" s="18" t="s">
        <v>19</v>
      </c>
      <c r="J173" s="11" t="s">
        <v>19</v>
      </c>
      <c r="K173" s="11" t="s">
        <v>19</v>
      </c>
      <c r="L173" s="11" t="s">
        <v>19</v>
      </c>
      <c r="M173" s="11" t="s">
        <v>19</v>
      </c>
      <c r="N173" s="11" t="s">
        <v>19</v>
      </c>
      <c r="O173" s="11" t="s">
        <v>19</v>
      </c>
      <c r="P173" s="11" t="s">
        <v>19</v>
      </c>
      <c r="Q173" s="11" t="s">
        <v>19</v>
      </c>
      <c r="R173" s="11" t="s">
        <v>19</v>
      </c>
      <c r="S173" s="11" t="s">
        <v>19</v>
      </c>
      <c r="T173" s="11" t="s">
        <v>19</v>
      </c>
      <c r="U173" s="11" t="s">
        <v>19</v>
      </c>
      <c r="V173" s="11" t="s">
        <v>19</v>
      </c>
    </row>
    <row r="174" spans="1:22" x14ac:dyDescent="0.25">
      <c r="A174" s="1">
        <f t="shared" si="19"/>
        <v>44367</v>
      </c>
      <c r="B174">
        <f t="shared" si="15"/>
        <v>2021</v>
      </c>
      <c r="C174" t="str">
        <f t="shared" si="16"/>
        <v>06</v>
      </c>
      <c r="D174">
        <f t="shared" si="17"/>
        <v>20</v>
      </c>
      <c r="E174" t="str">
        <f t="shared" si="21"/>
        <v>https://satepsanone.nesdis.noaa.gov/pub/FIRE/web/HMS/Smoke_Polygons/KML/2021/06/hms_smoke20210620.kml</v>
      </c>
      <c r="F174" t="str">
        <f t="shared" si="20"/>
        <v>https://satepsanone.nesdis.noaa.gov/pub/FIRE/web/HMS/Smoke_Polygons/KML/2021/06/hms_smoke20210620.kml</v>
      </c>
      <c r="G174" s="13" t="str">
        <f t="shared" si="18"/>
        <v>Data</v>
      </c>
      <c r="H174" s="18" t="s">
        <v>19</v>
      </c>
      <c r="J174" s="11" t="s">
        <v>18</v>
      </c>
      <c r="K174" s="11" t="s">
        <v>18</v>
      </c>
      <c r="L174" s="11" t="s">
        <v>19</v>
      </c>
      <c r="M174" s="11" t="s">
        <v>19</v>
      </c>
      <c r="N174" s="11" t="s">
        <v>19</v>
      </c>
      <c r="O174" s="11" t="s">
        <v>19</v>
      </c>
      <c r="P174" s="11" t="s">
        <v>18</v>
      </c>
      <c r="Q174" s="11" t="s">
        <v>19</v>
      </c>
      <c r="R174" s="11" t="s">
        <v>19</v>
      </c>
      <c r="S174" s="11" t="s">
        <v>19</v>
      </c>
      <c r="T174" s="11" t="s">
        <v>19</v>
      </c>
      <c r="U174" s="11" t="s">
        <v>19</v>
      </c>
      <c r="V174" s="11" t="s">
        <v>18</v>
      </c>
    </row>
    <row r="175" spans="1:22" x14ac:dyDescent="0.25">
      <c r="A175" s="1">
        <f t="shared" si="19"/>
        <v>44368</v>
      </c>
      <c r="B175">
        <f t="shared" si="15"/>
        <v>2021</v>
      </c>
      <c r="C175" t="str">
        <f t="shared" si="16"/>
        <v>06</v>
      </c>
      <c r="D175">
        <f t="shared" si="17"/>
        <v>21</v>
      </c>
      <c r="E175" t="str">
        <f t="shared" si="21"/>
        <v>https://satepsanone.nesdis.noaa.gov/pub/FIRE/web/HMS/Smoke_Polygons/KML/2021/06/hms_smoke20210621.kml</v>
      </c>
      <c r="F175" t="str">
        <f t="shared" si="20"/>
        <v>https://satepsanone.nesdis.noaa.gov/pub/FIRE/web/HMS/Smoke_Polygons/KML/2021/06/hms_smoke20210621.kml</v>
      </c>
      <c r="G175" s="13" t="str">
        <f t="shared" si="18"/>
        <v>Data</v>
      </c>
      <c r="H175" s="18" t="s">
        <v>18</v>
      </c>
    </row>
    <row r="176" spans="1:22" x14ac:dyDescent="0.25">
      <c r="A176" s="1">
        <f t="shared" si="19"/>
        <v>44369</v>
      </c>
      <c r="B176">
        <f t="shared" si="15"/>
        <v>2021</v>
      </c>
      <c r="C176" t="str">
        <f t="shared" si="16"/>
        <v>06</v>
      </c>
      <c r="D176">
        <f t="shared" si="17"/>
        <v>22</v>
      </c>
      <c r="E176" t="str">
        <f t="shared" si="21"/>
        <v>https://satepsanone.nesdis.noaa.gov/pub/FIRE/web/HMS/Smoke_Polygons/KML/2021/06/hms_smoke20210622.kml</v>
      </c>
      <c r="F176" t="str">
        <f t="shared" si="20"/>
        <v>https://satepsanone.nesdis.noaa.gov/pub/FIRE/web/HMS/Smoke_Polygons/KML/2021/06/hms_smoke20210622.kml</v>
      </c>
      <c r="G176" s="13" t="str">
        <f t="shared" si="18"/>
        <v>Data</v>
      </c>
      <c r="H176" s="18" t="s">
        <v>19</v>
      </c>
      <c r="J176" s="11" t="s">
        <v>19</v>
      </c>
      <c r="K176" s="11" t="s">
        <v>19</v>
      </c>
      <c r="L176" s="11" t="s">
        <v>19</v>
      </c>
      <c r="M176" s="11" t="s">
        <v>19</v>
      </c>
      <c r="N176" s="11" t="s">
        <v>19</v>
      </c>
      <c r="O176" s="11" t="s">
        <v>19</v>
      </c>
      <c r="P176" s="11" t="s">
        <v>19</v>
      </c>
      <c r="Q176" s="11" t="s">
        <v>19</v>
      </c>
      <c r="R176" s="11" t="s">
        <v>19</v>
      </c>
      <c r="S176" s="11" t="s">
        <v>19</v>
      </c>
      <c r="T176" s="11" t="s">
        <v>19</v>
      </c>
      <c r="U176" s="11" t="s">
        <v>19</v>
      </c>
      <c r="V176" s="11" t="s">
        <v>19</v>
      </c>
    </row>
    <row r="177" spans="1:22" x14ac:dyDescent="0.25">
      <c r="A177" s="1">
        <f t="shared" si="19"/>
        <v>44370</v>
      </c>
      <c r="B177">
        <f t="shared" si="15"/>
        <v>2021</v>
      </c>
      <c r="C177" t="str">
        <f t="shared" si="16"/>
        <v>06</v>
      </c>
      <c r="D177">
        <f t="shared" si="17"/>
        <v>23</v>
      </c>
      <c r="E177" t="str">
        <f t="shared" si="21"/>
        <v>https://satepsanone.nesdis.noaa.gov/pub/FIRE/web/HMS/Smoke_Polygons/KML/2021/06/hms_smoke20210623.kml</v>
      </c>
      <c r="F177" t="str">
        <f t="shared" si="20"/>
        <v>https://satepsanone.nesdis.noaa.gov/pub/FIRE/web/HMS/Smoke_Polygons/KML/2021/06/hms_smoke20210623.kml</v>
      </c>
      <c r="G177" s="13" t="str">
        <f t="shared" si="18"/>
        <v>Data</v>
      </c>
      <c r="H177" s="18" t="s">
        <v>19</v>
      </c>
      <c r="J177" s="11" t="s">
        <v>19</v>
      </c>
      <c r="K177" s="11" t="s">
        <v>19</v>
      </c>
      <c r="L177" s="11" t="s">
        <v>19</v>
      </c>
      <c r="M177" s="11" t="s">
        <v>19</v>
      </c>
      <c r="N177" s="11" t="s">
        <v>19</v>
      </c>
      <c r="O177" s="11" t="s">
        <v>19</v>
      </c>
      <c r="P177" s="11" t="s">
        <v>19</v>
      </c>
      <c r="Q177" s="11" t="s">
        <v>19</v>
      </c>
      <c r="R177" s="11" t="s">
        <v>19</v>
      </c>
      <c r="S177" s="11" t="s">
        <v>19</v>
      </c>
      <c r="T177" s="11" t="s">
        <v>19</v>
      </c>
      <c r="U177" s="11" t="s">
        <v>19</v>
      </c>
      <c r="V177" s="11" t="s">
        <v>19</v>
      </c>
    </row>
    <row r="178" spans="1:22" x14ac:dyDescent="0.25">
      <c r="A178" s="1">
        <f t="shared" si="19"/>
        <v>44371</v>
      </c>
      <c r="B178">
        <f t="shared" si="15"/>
        <v>2021</v>
      </c>
      <c r="C178" t="str">
        <f t="shared" si="16"/>
        <v>06</v>
      </c>
      <c r="D178">
        <f t="shared" si="17"/>
        <v>24</v>
      </c>
      <c r="E178" t="str">
        <f t="shared" si="21"/>
        <v>https://satepsanone.nesdis.noaa.gov/pub/FIRE/web/HMS/Smoke_Polygons/KML/2021/06/hms_smoke20210624.kml</v>
      </c>
      <c r="F178" t="str">
        <f t="shared" si="20"/>
        <v>https://satepsanone.nesdis.noaa.gov/pub/FIRE/web/HMS/Smoke_Polygons/KML/2021/06/hms_smoke20210624.kml</v>
      </c>
      <c r="G178" s="13" t="str">
        <f t="shared" si="18"/>
        <v>Data</v>
      </c>
      <c r="H178" s="18" t="s">
        <v>19</v>
      </c>
      <c r="J178" s="11" t="s">
        <v>18</v>
      </c>
      <c r="K178" s="11" t="s">
        <v>18</v>
      </c>
      <c r="L178" s="11" t="s">
        <v>18</v>
      </c>
      <c r="M178" s="11" t="s">
        <v>18</v>
      </c>
      <c r="N178" s="11" t="s">
        <v>19</v>
      </c>
      <c r="O178" s="11" t="s">
        <v>18</v>
      </c>
      <c r="P178" s="11" t="s">
        <v>18</v>
      </c>
      <c r="Q178" s="11" t="s">
        <v>18</v>
      </c>
      <c r="R178" s="11" t="s">
        <v>18</v>
      </c>
      <c r="S178" s="11" t="s">
        <v>18</v>
      </c>
      <c r="T178" s="11" t="s">
        <v>18</v>
      </c>
      <c r="U178" s="11" t="s">
        <v>18</v>
      </c>
      <c r="V178" s="11" t="s">
        <v>18</v>
      </c>
    </row>
    <row r="179" spans="1:22" x14ac:dyDescent="0.25">
      <c r="A179" s="1">
        <f t="shared" si="19"/>
        <v>44372</v>
      </c>
      <c r="B179">
        <f t="shared" si="15"/>
        <v>2021</v>
      </c>
      <c r="C179" t="str">
        <f t="shared" si="16"/>
        <v>06</v>
      </c>
      <c r="D179">
        <f t="shared" si="17"/>
        <v>25</v>
      </c>
      <c r="E179" t="str">
        <f t="shared" si="21"/>
        <v>https://satepsanone.nesdis.noaa.gov/pub/FIRE/web/HMS/Smoke_Polygons/KML/2021/06/hms_smoke20210625.kml</v>
      </c>
      <c r="F179" t="str">
        <f t="shared" si="20"/>
        <v>https://satepsanone.nesdis.noaa.gov/pub/FIRE/web/HMS/Smoke_Polygons/KML/2021/06/hms_smoke20210625.kml</v>
      </c>
      <c r="G179" s="13" t="str">
        <f t="shared" si="18"/>
        <v>Data</v>
      </c>
      <c r="H179" s="18" t="s">
        <v>19</v>
      </c>
      <c r="J179" s="11" t="s">
        <v>18</v>
      </c>
      <c r="K179" s="11" t="s">
        <v>18</v>
      </c>
      <c r="L179" s="11" t="s">
        <v>19</v>
      </c>
      <c r="M179" s="11" t="s">
        <v>18</v>
      </c>
      <c r="N179" s="11" t="s">
        <v>19</v>
      </c>
      <c r="O179" s="11" t="s">
        <v>19</v>
      </c>
      <c r="P179" s="11" t="s">
        <v>18</v>
      </c>
      <c r="Q179" s="11" t="s">
        <v>19</v>
      </c>
      <c r="R179" s="11" t="s">
        <v>19</v>
      </c>
      <c r="S179" s="11" t="s">
        <v>19</v>
      </c>
      <c r="T179" s="11" t="s">
        <v>19</v>
      </c>
      <c r="U179" s="11" t="s">
        <v>19</v>
      </c>
      <c r="V179" s="11" t="s">
        <v>19</v>
      </c>
    </row>
    <row r="180" spans="1:22" x14ac:dyDescent="0.25">
      <c r="A180" s="1">
        <f t="shared" si="19"/>
        <v>44373</v>
      </c>
      <c r="B180">
        <f t="shared" si="15"/>
        <v>2021</v>
      </c>
      <c r="C180" t="str">
        <f t="shared" si="16"/>
        <v>06</v>
      </c>
      <c r="D180">
        <f t="shared" si="17"/>
        <v>26</v>
      </c>
      <c r="E180" t="str">
        <f t="shared" si="21"/>
        <v>https://satepsanone.nesdis.noaa.gov/pub/FIRE/web/HMS/Smoke_Polygons/KML/2021/06/hms_smoke20210626.kml</v>
      </c>
      <c r="F180" t="str">
        <f t="shared" si="20"/>
        <v>https://satepsanone.nesdis.noaa.gov/pub/FIRE/web/HMS/Smoke_Polygons/KML/2021/06/hms_smoke20210626.kml</v>
      </c>
      <c r="G180" s="13" t="str">
        <f t="shared" si="18"/>
        <v>Data</v>
      </c>
      <c r="H180" s="18" t="s">
        <v>18</v>
      </c>
    </row>
    <row r="181" spans="1:22" x14ac:dyDescent="0.25">
      <c r="A181" s="1">
        <f t="shared" si="19"/>
        <v>44374</v>
      </c>
      <c r="B181">
        <f t="shared" si="15"/>
        <v>2021</v>
      </c>
      <c r="C181" t="str">
        <f t="shared" si="16"/>
        <v>06</v>
      </c>
      <c r="D181">
        <f t="shared" si="17"/>
        <v>27</v>
      </c>
      <c r="E181" t="str">
        <f t="shared" si="21"/>
        <v>https://satepsanone.nesdis.noaa.gov/pub/FIRE/web/HMS/Smoke_Polygons/KML/2021/06/hms_smoke20210627.kml</v>
      </c>
      <c r="F181" t="str">
        <f t="shared" si="20"/>
        <v>https://satepsanone.nesdis.noaa.gov/pub/FIRE/web/HMS/Smoke_Polygons/KML/2021/06/hms_smoke20210627.kml</v>
      </c>
      <c r="G181" s="13" t="str">
        <f t="shared" si="18"/>
        <v>Data</v>
      </c>
      <c r="H181" s="18" t="s">
        <v>18</v>
      </c>
    </row>
    <row r="182" spans="1:22" x14ac:dyDescent="0.25">
      <c r="A182" s="1">
        <f t="shared" si="19"/>
        <v>44375</v>
      </c>
      <c r="B182">
        <f t="shared" si="15"/>
        <v>2021</v>
      </c>
      <c r="C182" t="str">
        <f t="shared" si="16"/>
        <v>06</v>
      </c>
      <c r="D182">
        <f t="shared" si="17"/>
        <v>28</v>
      </c>
      <c r="E182" t="str">
        <f t="shared" si="21"/>
        <v>https://satepsanone.nesdis.noaa.gov/pub/FIRE/web/HMS/Smoke_Polygons/KML/2021/06/hms_smoke20210628.kml</v>
      </c>
      <c r="F182" t="str">
        <f t="shared" si="20"/>
        <v>https://satepsanone.nesdis.noaa.gov/pub/FIRE/web/HMS/Smoke_Polygons/KML/2021/06/hms_smoke20210628.kml</v>
      </c>
      <c r="G182" s="13" t="str">
        <f t="shared" si="18"/>
        <v>Data</v>
      </c>
      <c r="H182" s="18" t="s">
        <v>18</v>
      </c>
    </row>
    <row r="183" spans="1:22" x14ac:dyDescent="0.25">
      <c r="A183" s="1">
        <f t="shared" si="19"/>
        <v>44376</v>
      </c>
      <c r="B183">
        <f t="shared" si="15"/>
        <v>2021</v>
      </c>
      <c r="C183" t="str">
        <f t="shared" si="16"/>
        <v>06</v>
      </c>
      <c r="D183">
        <f t="shared" si="17"/>
        <v>29</v>
      </c>
      <c r="E183" t="str">
        <f t="shared" si="21"/>
        <v>https://satepsanone.nesdis.noaa.gov/pub/FIRE/web/HMS/Smoke_Polygons/KML/2021/06/hms_smoke20210629.kml</v>
      </c>
      <c r="F183" t="str">
        <f t="shared" si="20"/>
        <v>https://satepsanone.nesdis.noaa.gov/pub/FIRE/web/HMS/Smoke_Polygons/KML/2021/06/hms_smoke20210629.kml</v>
      </c>
      <c r="G183" s="13" t="str">
        <f t="shared" si="18"/>
        <v>Data</v>
      </c>
      <c r="H183" s="18" t="s">
        <v>18</v>
      </c>
    </row>
    <row r="184" spans="1:22" x14ac:dyDescent="0.25">
      <c r="A184" s="1">
        <f t="shared" si="19"/>
        <v>44377</v>
      </c>
      <c r="B184">
        <f t="shared" si="15"/>
        <v>2021</v>
      </c>
      <c r="C184" t="str">
        <f t="shared" si="16"/>
        <v>06</v>
      </c>
      <c r="D184">
        <f t="shared" si="17"/>
        <v>30</v>
      </c>
      <c r="E184" t="str">
        <f t="shared" si="21"/>
        <v>https://satepsanone.nesdis.noaa.gov/pub/FIRE/web/HMS/Smoke_Polygons/KML/2021/06/hms_smoke20210630.kml</v>
      </c>
      <c r="F184" t="str">
        <f t="shared" si="20"/>
        <v>https://satepsanone.nesdis.noaa.gov/pub/FIRE/web/HMS/Smoke_Polygons/KML/2021/06/hms_smoke20210630.kml</v>
      </c>
      <c r="G184" s="13" t="str">
        <f t="shared" si="18"/>
        <v>Data</v>
      </c>
      <c r="H184" s="18" t="s">
        <v>19</v>
      </c>
      <c r="J184" s="11" t="s">
        <v>18</v>
      </c>
      <c r="K184" s="11" t="s">
        <v>18</v>
      </c>
      <c r="L184" s="11" t="s">
        <v>18</v>
      </c>
      <c r="M184" s="11" t="s">
        <v>18</v>
      </c>
      <c r="N184" s="11" t="s">
        <v>18</v>
      </c>
      <c r="O184" s="11" t="s">
        <v>18</v>
      </c>
      <c r="P184" s="11" t="s">
        <v>18</v>
      </c>
      <c r="Q184" s="11" t="s">
        <v>18</v>
      </c>
      <c r="R184" s="11" t="s">
        <v>18</v>
      </c>
      <c r="S184" s="11" t="s">
        <v>18</v>
      </c>
      <c r="T184" s="11" t="s">
        <v>18</v>
      </c>
      <c r="U184" s="11" t="s">
        <v>18</v>
      </c>
      <c r="V184" s="11" t="s">
        <v>18</v>
      </c>
    </row>
    <row r="185" spans="1:22" x14ac:dyDescent="0.25">
      <c r="A185" s="1">
        <f t="shared" si="19"/>
        <v>44378</v>
      </c>
      <c r="B185">
        <f t="shared" si="15"/>
        <v>2021</v>
      </c>
      <c r="C185" t="str">
        <f t="shared" si="16"/>
        <v>07</v>
      </c>
      <c r="D185" t="str">
        <f t="shared" si="17"/>
        <v>01</v>
      </c>
      <c r="E185" t="str">
        <f t="shared" si="21"/>
        <v>https://satepsanone.nesdis.noaa.gov/pub/FIRE/web/HMS/Smoke_Polygons/KML/2021/07/hms_smoke20210701.kml</v>
      </c>
      <c r="F185" t="str">
        <f t="shared" si="20"/>
        <v>https://satepsanone.nesdis.noaa.gov/pub/FIRE/web/HMS/Smoke_Polygons/KML/2021/07/hms_smoke20210701.kml</v>
      </c>
      <c r="G185" s="13" t="str">
        <f t="shared" si="18"/>
        <v>Data</v>
      </c>
      <c r="H185" s="18" t="s">
        <v>19</v>
      </c>
      <c r="J185" s="11" t="s">
        <v>19</v>
      </c>
      <c r="K185" s="11" t="s">
        <v>19</v>
      </c>
      <c r="L185" s="11" t="s">
        <v>19</v>
      </c>
      <c r="M185" s="11" t="s">
        <v>19</v>
      </c>
      <c r="N185" s="11" t="s">
        <v>19</v>
      </c>
      <c r="O185" s="11" t="s">
        <v>19</v>
      </c>
      <c r="P185" s="11" t="s">
        <v>19</v>
      </c>
      <c r="Q185" s="11" t="s">
        <v>19</v>
      </c>
      <c r="R185" s="11" t="s">
        <v>19</v>
      </c>
      <c r="S185" s="11" t="s">
        <v>19</v>
      </c>
      <c r="T185" s="11" t="s">
        <v>19</v>
      </c>
      <c r="U185" s="11" t="s">
        <v>19</v>
      </c>
      <c r="V185" s="11" t="s">
        <v>19</v>
      </c>
    </row>
    <row r="186" spans="1:22" x14ac:dyDescent="0.25">
      <c r="A186" s="1">
        <f t="shared" si="19"/>
        <v>44379</v>
      </c>
      <c r="B186">
        <f t="shared" si="15"/>
        <v>2021</v>
      </c>
      <c r="C186" t="str">
        <f t="shared" si="16"/>
        <v>07</v>
      </c>
      <c r="D186" t="str">
        <f t="shared" si="17"/>
        <v>02</v>
      </c>
      <c r="E186" t="str">
        <f t="shared" si="21"/>
        <v>https://satepsanone.nesdis.noaa.gov/pub/FIRE/web/HMS/Smoke_Polygons/KML/2021/07/hms_smoke20210702.kml</v>
      </c>
      <c r="F186" t="str">
        <f t="shared" si="20"/>
        <v>https://satepsanone.nesdis.noaa.gov/pub/FIRE/web/HMS/Smoke_Polygons/KML/2021/07/hms_smoke20210702.kml</v>
      </c>
      <c r="G186" s="13" t="str">
        <f t="shared" si="18"/>
        <v>Data</v>
      </c>
      <c r="H186" s="18" t="s">
        <v>19</v>
      </c>
      <c r="J186" s="11" t="s">
        <v>19</v>
      </c>
      <c r="K186" s="11" t="s">
        <v>19</v>
      </c>
      <c r="L186" s="11" t="s">
        <v>19</v>
      </c>
      <c r="M186" s="11" t="s">
        <v>19</v>
      </c>
      <c r="N186" s="11" t="s">
        <v>19</v>
      </c>
      <c r="O186" s="11" t="s">
        <v>19</v>
      </c>
      <c r="P186" s="11" t="s">
        <v>19</v>
      </c>
      <c r="Q186" s="11" t="s">
        <v>19</v>
      </c>
      <c r="R186" s="11" t="s">
        <v>19</v>
      </c>
      <c r="S186" s="11" t="s">
        <v>19</v>
      </c>
      <c r="T186" s="11" t="s">
        <v>19</v>
      </c>
      <c r="U186" s="11" t="s">
        <v>19</v>
      </c>
      <c r="V186" s="11" t="s">
        <v>19</v>
      </c>
    </row>
    <row r="187" spans="1:22" x14ac:dyDescent="0.25">
      <c r="A187" s="1">
        <f t="shared" si="19"/>
        <v>44380</v>
      </c>
      <c r="B187">
        <f t="shared" si="15"/>
        <v>2021</v>
      </c>
      <c r="C187" t="str">
        <f t="shared" si="16"/>
        <v>07</v>
      </c>
      <c r="D187" t="str">
        <f t="shared" si="17"/>
        <v>03</v>
      </c>
      <c r="E187" t="str">
        <f t="shared" si="21"/>
        <v>https://satepsanone.nesdis.noaa.gov/pub/FIRE/web/HMS/Smoke_Polygons/KML/2021/07/hms_smoke20210703.kml</v>
      </c>
      <c r="F187" t="str">
        <f t="shared" si="20"/>
        <v>https://satepsanone.nesdis.noaa.gov/pub/FIRE/web/HMS/Smoke_Polygons/KML/2021/07/hms_smoke20210703.kml</v>
      </c>
      <c r="G187" s="13" t="str">
        <f t="shared" si="18"/>
        <v>Data</v>
      </c>
      <c r="H187" s="18" t="s">
        <v>19</v>
      </c>
      <c r="J187" s="11" t="s">
        <v>19</v>
      </c>
      <c r="K187" s="11" t="s">
        <v>19</v>
      </c>
      <c r="L187" s="11" t="s">
        <v>19</v>
      </c>
      <c r="M187" s="11" t="s">
        <v>19</v>
      </c>
      <c r="N187" s="11" t="s">
        <v>19</v>
      </c>
      <c r="O187" s="11" t="s">
        <v>19</v>
      </c>
      <c r="P187" s="11" t="s">
        <v>19</v>
      </c>
      <c r="Q187" s="11" t="s">
        <v>19</v>
      </c>
      <c r="R187" s="11" t="s">
        <v>19</v>
      </c>
      <c r="S187" s="11" t="s">
        <v>19</v>
      </c>
      <c r="T187" s="11" t="s">
        <v>19</v>
      </c>
      <c r="U187" s="11" t="s">
        <v>19</v>
      </c>
      <c r="V187" s="11" t="s">
        <v>19</v>
      </c>
    </row>
    <row r="188" spans="1:22" x14ac:dyDescent="0.25">
      <c r="A188" s="1">
        <f t="shared" si="19"/>
        <v>44381</v>
      </c>
      <c r="B188">
        <f t="shared" ref="B188:B251" si="22">YEAR(A188)</f>
        <v>2021</v>
      </c>
      <c r="C188" t="str">
        <f t="shared" ref="C188:C251" si="23">IF(MONTH(A188)&lt;10,"0"&amp;MONTH(A188),MONTH(A188))</f>
        <v>07</v>
      </c>
      <c r="D188" t="str">
        <f t="shared" ref="D188:D251" si="24">IF(DAY(A188)&lt;10,"0"&amp;DAY(A188),DAY(A188))</f>
        <v>04</v>
      </c>
      <c r="E188" t="str">
        <f t="shared" si="21"/>
        <v>https://satepsanone.nesdis.noaa.gov/pub/FIRE/web/HMS/Smoke_Polygons/KML/2021/07/hms_smoke20210704.kml</v>
      </c>
      <c r="F188" t="str">
        <f t="shared" si="20"/>
        <v>https://satepsanone.nesdis.noaa.gov/pub/FIRE/web/HMS/Smoke_Polygons/KML/2021/07/hms_smoke20210704.kml</v>
      </c>
      <c r="G188" s="13" t="str">
        <f t="shared" ref="G188:G251" si="25">HYPERLINK(F188,"Data")</f>
        <v>Data</v>
      </c>
      <c r="H188" s="18" t="s">
        <v>19</v>
      </c>
      <c r="J188" s="11" t="s">
        <v>19</v>
      </c>
      <c r="K188" s="11" t="s">
        <v>19</v>
      </c>
      <c r="L188" s="11" t="s">
        <v>19</v>
      </c>
      <c r="M188" s="11" t="s">
        <v>19</v>
      </c>
      <c r="N188" s="11" t="s">
        <v>19</v>
      </c>
      <c r="O188" s="11" t="s">
        <v>19</v>
      </c>
      <c r="P188" s="11" t="s">
        <v>19</v>
      </c>
      <c r="Q188" s="11" t="s">
        <v>19</v>
      </c>
      <c r="R188" s="11" t="s">
        <v>19</v>
      </c>
      <c r="S188" s="11" t="s">
        <v>19</v>
      </c>
      <c r="T188" s="11" t="s">
        <v>19</v>
      </c>
      <c r="U188" s="11" t="s">
        <v>19</v>
      </c>
      <c r="V188" s="11" t="s">
        <v>19</v>
      </c>
    </row>
    <row r="189" spans="1:22" x14ac:dyDescent="0.25">
      <c r="A189" s="1">
        <f t="shared" si="19"/>
        <v>44382</v>
      </c>
      <c r="B189">
        <f t="shared" si="22"/>
        <v>2021</v>
      </c>
      <c r="C189" t="str">
        <f t="shared" si="23"/>
        <v>07</v>
      </c>
      <c r="D189" t="str">
        <f t="shared" si="24"/>
        <v>05</v>
      </c>
      <c r="E189" t="str">
        <f t="shared" si="21"/>
        <v>https://satepsanone.nesdis.noaa.gov/pub/FIRE/web/HMS/Smoke_Polygons/KML/2021/07/hms_smoke20210705.kml</v>
      </c>
      <c r="F189" t="str">
        <f t="shared" si="20"/>
        <v>https://satepsanone.nesdis.noaa.gov/pub/FIRE/web/HMS/Smoke_Polygons/KML/2021/07/hms_smoke20210705.kml</v>
      </c>
      <c r="G189" s="13" t="str">
        <f t="shared" si="25"/>
        <v>Data</v>
      </c>
      <c r="H189" s="18" t="s">
        <v>19</v>
      </c>
      <c r="J189" s="11" t="s">
        <v>18</v>
      </c>
      <c r="K189" s="11" t="s">
        <v>19</v>
      </c>
      <c r="L189" s="11" t="s">
        <v>19</v>
      </c>
      <c r="M189" s="11" t="s">
        <v>19</v>
      </c>
      <c r="N189" s="11" t="s">
        <v>19</v>
      </c>
      <c r="O189" s="11" t="s">
        <v>19</v>
      </c>
      <c r="P189" s="11" t="s">
        <v>18</v>
      </c>
      <c r="Q189" s="11" t="s">
        <v>19</v>
      </c>
      <c r="R189" s="11" t="s">
        <v>18</v>
      </c>
      <c r="S189" s="11" t="s">
        <v>19</v>
      </c>
      <c r="T189" s="11" t="s">
        <v>19</v>
      </c>
      <c r="U189" s="11" t="s">
        <v>19</v>
      </c>
      <c r="V189" s="11" t="s">
        <v>18</v>
      </c>
    </row>
    <row r="190" spans="1:22" x14ac:dyDescent="0.25">
      <c r="A190" s="1">
        <f t="shared" ref="A190:A253" si="26">A189+1</f>
        <v>44383</v>
      </c>
      <c r="B190">
        <f t="shared" si="22"/>
        <v>2021</v>
      </c>
      <c r="C190" t="str">
        <f t="shared" si="23"/>
        <v>07</v>
      </c>
      <c r="D190" t="str">
        <f t="shared" si="24"/>
        <v>06</v>
      </c>
      <c r="E190" t="str">
        <f t="shared" si="21"/>
        <v>https://satepsanone.nesdis.noaa.gov/pub/FIRE/web/HMS/Smoke_Polygons/KML/2021/07/hms_smoke20210706.kml</v>
      </c>
      <c r="F190" t="str">
        <f t="shared" si="20"/>
        <v>https://satepsanone.nesdis.noaa.gov/pub/FIRE/web/HMS/Smoke_Polygons/KML/2021/07/hms_smoke20210706.kml</v>
      </c>
      <c r="G190" s="13" t="str">
        <f t="shared" si="25"/>
        <v>Data</v>
      </c>
      <c r="H190" s="18" t="s">
        <v>19</v>
      </c>
      <c r="J190" s="11" t="s">
        <v>19</v>
      </c>
      <c r="K190" s="11" t="s">
        <v>19</v>
      </c>
      <c r="L190" s="11" t="s">
        <v>19</v>
      </c>
      <c r="M190" s="11" t="s">
        <v>19</v>
      </c>
      <c r="N190" s="11" t="s">
        <v>19</v>
      </c>
      <c r="O190" s="11" t="s">
        <v>19</v>
      </c>
      <c r="P190" s="11" t="s">
        <v>19</v>
      </c>
      <c r="Q190" s="11" t="s">
        <v>19</v>
      </c>
      <c r="R190" s="11" t="s">
        <v>19</v>
      </c>
      <c r="S190" s="11" t="s">
        <v>19</v>
      </c>
      <c r="T190" s="11" t="s">
        <v>19</v>
      </c>
      <c r="U190" s="11" t="s">
        <v>19</v>
      </c>
      <c r="V190" s="11" t="s">
        <v>19</v>
      </c>
    </row>
    <row r="191" spans="1:22" x14ac:dyDescent="0.25">
      <c r="A191" s="1">
        <f t="shared" si="26"/>
        <v>44384</v>
      </c>
      <c r="B191">
        <f t="shared" si="22"/>
        <v>2021</v>
      </c>
      <c r="C191" t="str">
        <f t="shared" si="23"/>
        <v>07</v>
      </c>
      <c r="D191" t="str">
        <f t="shared" si="24"/>
        <v>07</v>
      </c>
      <c r="E191" t="str">
        <f t="shared" si="21"/>
        <v>https://satepsanone.nesdis.noaa.gov/pub/FIRE/web/HMS/Smoke_Polygons/KML/2021/07/hms_smoke20210707.kml</v>
      </c>
      <c r="F191" t="str">
        <f t="shared" si="20"/>
        <v>https://satepsanone.nesdis.noaa.gov/pub/FIRE/web/HMS/Smoke_Polygons/KML/2021/07/hms_smoke20210707.kml</v>
      </c>
      <c r="G191" s="13" t="str">
        <f t="shared" si="25"/>
        <v>Data</v>
      </c>
      <c r="H191" s="18" t="s">
        <v>19</v>
      </c>
      <c r="J191" s="11" t="s">
        <v>19</v>
      </c>
      <c r="K191" s="11" t="s">
        <v>19</v>
      </c>
      <c r="L191" s="11" t="s">
        <v>19</v>
      </c>
      <c r="M191" s="11" t="s">
        <v>19</v>
      </c>
      <c r="N191" s="11" t="s">
        <v>19</v>
      </c>
      <c r="O191" s="11" t="s">
        <v>19</v>
      </c>
      <c r="P191" s="11" t="s">
        <v>19</v>
      </c>
      <c r="Q191" s="11" t="s">
        <v>19</v>
      </c>
      <c r="R191" s="11" t="s">
        <v>19</v>
      </c>
      <c r="S191" s="11" t="s">
        <v>19</v>
      </c>
      <c r="T191" s="11" t="s">
        <v>19</v>
      </c>
      <c r="U191" s="11" t="s">
        <v>19</v>
      </c>
      <c r="V191" s="11" t="s">
        <v>19</v>
      </c>
    </row>
    <row r="192" spans="1:22" x14ac:dyDescent="0.25">
      <c r="A192" s="1">
        <f t="shared" si="26"/>
        <v>44385</v>
      </c>
      <c r="B192">
        <f t="shared" si="22"/>
        <v>2021</v>
      </c>
      <c r="C192" t="str">
        <f t="shared" si="23"/>
        <v>07</v>
      </c>
      <c r="D192" t="str">
        <f t="shared" si="24"/>
        <v>08</v>
      </c>
      <c r="E192" t="str">
        <f t="shared" si="21"/>
        <v>https://satepsanone.nesdis.noaa.gov/pub/FIRE/web/HMS/Smoke_Polygons/KML/2021/07/hms_smoke20210708.kml</v>
      </c>
      <c r="F192" t="str">
        <f t="shared" si="20"/>
        <v>https://satepsanone.nesdis.noaa.gov/pub/FIRE/web/HMS/Smoke_Polygons/KML/2021/07/hms_smoke20210708.kml</v>
      </c>
      <c r="G192" s="13" t="str">
        <f t="shared" si="25"/>
        <v>Data</v>
      </c>
      <c r="H192" s="18" t="s">
        <v>19</v>
      </c>
      <c r="J192" s="11" t="s">
        <v>19</v>
      </c>
      <c r="K192" s="11" t="s">
        <v>19</v>
      </c>
      <c r="L192" s="11" t="s">
        <v>19</v>
      </c>
      <c r="M192" s="11" t="s">
        <v>19</v>
      </c>
      <c r="N192" s="11" t="s">
        <v>19</v>
      </c>
      <c r="O192" s="11" t="s">
        <v>19</v>
      </c>
      <c r="P192" s="11" t="s">
        <v>19</v>
      </c>
      <c r="Q192" s="11" t="s">
        <v>19</v>
      </c>
      <c r="R192" s="11" t="s">
        <v>19</v>
      </c>
      <c r="S192" s="11" t="s">
        <v>19</v>
      </c>
      <c r="T192" s="11" t="s">
        <v>19</v>
      </c>
      <c r="U192" s="11" t="s">
        <v>19</v>
      </c>
      <c r="V192" s="11" t="s">
        <v>19</v>
      </c>
    </row>
    <row r="193" spans="1:22" x14ac:dyDescent="0.25">
      <c r="A193" s="1">
        <f t="shared" si="26"/>
        <v>44386</v>
      </c>
      <c r="B193">
        <f t="shared" si="22"/>
        <v>2021</v>
      </c>
      <c r="C193" t="str">
        <f t="shared" si="23"/>
        <v>07</v>
      </c>
      <c r="D193" t="str">
        <f t="shared" si="24"/>
        <v>09</v>
      </c>
      <c r="E193" t="str">
        <f t="shared" si="21"/>
        <v>https://satepsanone.nesdis.noaa.gov/pub/FIRE/web/HMS/Smoke_Polygons/KML/2021/07/hms_smoke20210709.kml</v>
      </c>
      <c r="F193" t="str">
        <f t="shared" si="20"/>
        <v>https://satepsanone.nesdis.noaa.gov/pub/FIRE/web/HMS/Smoke_Polygons/KML/2021/07/hms_smoke20210709.kml</v>
      </c>
      <c r="G193" s="13" t="str">
        <f t="shared" si="25"/>
        <v>Data</v>
      </c>
      <c r="H193" s="18" t="s">
        <v>19</v>
      </c>
      <c r="J193" s="11" t="s">
        <v>19</v>
      </c>
      <c r="K193" s="11" t="s">
        <v>19</v>
      </c>
      <c r="L193" s="11" t="s">
        <v>19</v>
      </c>
      <c r="M193" s="11" t="s">
        <v>19</v>
      </c>
      <c r="N193" s="11" t="s">
        <v>19</v>
      </c>
      <c r="O193" s="11" t="s">
        <v>19</v>
      </c>
      <c r="P193" s="11" t="s">
        <v>19</v>
      </c>
      <c r="Q193" s="11" t="s">
        <v>19</v>
      </c>
      <c r="R193" s="11" t="s">
        <v>19</v>
      </c>
      <c r="S193" s="11" t="s">
        <v>19</v>
      </c>
      <c r="T193" s="11" t="s">
        <v>19</v>
      </c>
      <c r="U193" s="11" t="s">
        <v>19</v>
      </c>
      <c r="V193" s="11" t="s">
        <v>19</v>
      </c>
    </row>
    <row r="194" spans="1:22" x14ac:dyDescent="0.25">
      <c r="A194" s="1">
        <f t="shared" si="26"/>
        <v>44387</v>
      </c>
      <c r="B194">
        <f t="shared" si="22"/>
        <v>2021</v>
      </c>
      <c r="C194" t="str">
        <f t="shared" si="23"/>
        <v>07</v>
      </c>
      <c r="D194">
        <f t="shared" si="24"/>
        <v>10</v>
      </c>
      <c r="E194" t="str">
        <f t="shared" si="21"/>
        <v>https://satepsanone.nesdis.noaa.gov/pub/FIRE/web/HMS/Smoke_Polygons/KML/2021/07/hms_smoke20210710.kml</v>
      </c>
      <c r="F194" t="str">
        <f t="shared" si="20"/>
        <v>https://satepsanone.nesdis.noaa.gov/pub/FIRE/web/HMS/Smoke_Polygons/KML/2021/07/hms_smoke20210710.kml</v>
      </c>
      <c r="G194" s="13" t="str">
        <f t="shared" si="25"/>
        <v>Data</v>
      </c>
      <c r="H194" s="18" t="s">
        <v>19</v>
      </c>
      <c r="J194" s="11" t="s">
        <v>19</v>
      </c>
      <c r="K194" s="11" t="s">
        <v>18</v>
      </c>
      <c r="L194" s="11" t="s">
        <v>19</v>
      </c>
      <c r="M194" s="11" t="s">
        <v>19</v>
      </c>
      <c r="N194" s="11" t="s">
        <v>19</v>
      </c>
      <c r="O194" s="11" t="s">
        <v>18</v>
      </c>
      <c r="P194" s="11" t="s">
        <v>19</v>
      </c>
      <c r="Q194" s="11" t="s">
        <v>19</v>
      </c>
      <c r="R194" s="11" t="s">
        <v>19</v>
      </c>
      <c r="S194" s="11" t="s">
        <v>18</v>
      </c>
      <c r="T194" s="11" t="s">
        <v>18</v>
      </c>
      <c r="U194" s="11" t="s">
        <v>19</v>
      </c>
      <c r="V194" s="11" t="s">
        <v>19</v>
      </c>
    </row>
    <row r="195" spans="1:22" x14ac:dyDescent="0.25">
      <c r="A195" s="1">
        <f t="shared" si="26"/>
        <v>44388</v>
      </c>
      <c r="B195">
        <f t="shared" si="22"/>
        <v>2021</v>
      </c>
      <c r="C195" t="str">
        <f t="shared" si="23"/>
        <v>07</v>
      </c>
      <c r="D195">
        <f t="shared" si="24"/>
        <v>11</v>
      </c>
      <c r="E195" t="str">
        <f t="shared" si="21"/>
        <v>https://satepsanone.nesdis.noaa.gov/pub/FIRE/web/HMS/Smoke_Polygons/KML/2021/07/hms_smoke20210711.kml</v>
      </c>
      <c r="F195" t="str">
        <f t="shared" si="20"/>
        <v>https://satepsanone.nesdis.noaa.gov/pub/FIRE/web/HMS/Smoke_Polygons/KML/2021/07/hms_smoke20210711.kml</v>
      </c>
      <c r="G195" s="13" t="str">
        <f t="shared" si="25"/>
        <v>Data</v>
      </c>
      <c r="H195" s="18" t="s">
        <v>19</v>
      </c>
      <c r="J195" s="11" t="s">
        <v>18</v>
      </c>
      <c r="K195" s="11" t="s">
        <v>18</v>
      </c>
      <c r="L195" s="11" t="s">
        <v>18</v>
      </c>
      <c r="M195" s="11" t="s">
        <v>18</v>
      </c>
      <c r="N195" s="11" t="s">
        <v>18</v>
      </c>
      <c r="O195" s="11" t="s">
        <v>18</v>
      </c>
      <c r="P195" s="11" t="s">
        <v>19</v>
      </c>
      <c r="Q195" s="11" t="s">
        <v>18</v>
      </c>
      <c r="R195" s="11" t="s">
        <v>19</v>
      </c>
      <c r="S195" s="11" t="s">
        <v>18</v>
      </c>
      <c r="T195" s="11" t="s">
        <v>18</v>
      </c>
      <c r="U195" s="11" t="s">
        <v>18</v>
      </c>
      <c r="V195" s="11" t="s">
        <v>19</v>
      </c>
    </row>
    <row r="196" spans="1:22" x14ac:dyDescent="0.25">
      <c r="A196" s="1">
        <f t="shared" si="26"/>
        <v>44389</v>
      </c>
      <c r="B196">
        <f t="shared" si="22"/>
        <v>2021</v>
      </c>
      <c r="C196" t="str">
        <f t="shared" si="23"/>
        <v>07</v>
      </c>
      <c r="D196">
        <f t="shared" si="24"/>
        <v>12</v>
      </c>
      <c r="E196" t="str">
        <f t="shared" si="21"/>
        <v>https://satepsanone.nesdis.noaa.gov/pub/FIRE/web/HMS/Smoke_Polygons/KML/2021/07/hms_smoke20210712.kml</v>
      </c>
      <c r="F196" t="str">
        <f t="shared" si="20"/>
        <v>https://satepsanone.nesdis.noaa.gov/pub/FIRE/web/HMS/Smoke_Polygons/KML/2021/07/hms_smoke20210712.kml</v>
      </c>
      <c r="G196" s="13" t="str">
        <f t="shared" si="25"/>
        <v>Data</v>
      </c>
      <c r="H196" s="18" t="s">
        <v>19</v>
      </c>
      <c r="J196" s="11" t="s">
        <v>18</v>
      </c>
      <c r="K196" s="11" t="s">
        <v>18</v>
      </c>
      <c r="L196" s="11" t="s">
        <v>18</v>
      </c>
      <c r="M196" s="11" t="s">
        <v>18</v>
      </c>
      <c r="N196" s="11" t="s">
        <v>19</v>
      </c>
      <c r="O196" s="11" t="s">
        <v>18</v>
      </c>
      <c r="P196" s="11" t="s">
        <v>19</v>
      </c>
      <c r="Q196" s="11" t="s">
        <v>18</v>
      </c>
      <c r="R196" s="11" t="s">
        <v>19</v>
      </c>
      <c r="S196" s="11" t="s">
        <v>18</v>
      </c>
      <c r="T196" s="11" t="s">
        <v>18</v>
      </c>
      <c r="U196" s="11" t="s">
        <v>18</v>
      </c>
      <c r="V196" s="11" t="s">
        <v>19</v>
      </c>
    </row>
    <row r="197" spans="1:22" x14ac:dyDescent="0.25">
      <c r="A197" s="1">
        <f t="shared" si="26"/>
        <v>44390</v>
      </c>
      <c r="B197">
        <f t="shared" si="22"/>
        <v>2021</v>
      </c>
      <c r="C197" t="str">
        <f t="shared" si="23"/>
        <v>07</v>
      </c>
      <c r="D197">
        <f t="shared" si="24"/>
        <v>13</v>
      </c>
      <c r="E197" t="str">
        <f t="shared" si="21"/>
        <v>https://satepsanone.nesdis.noaa.gov/pub/FIRE/web/HMS/Smoke_Polygons/KML/2021/07/hms_smoke20210713.kml</v>
      </c>
      <c r="F197" t="str">
        <f t="shared" ref="F197:F260" si="27">E197</f>
        <v>https://satepsanone.nesdis.noaa.gov/pub/FIRE/web/HMS/Smoke_Polygons/KML/2021/07/hms_smoke20210713.kml</v>
      </c>
      <c r="G197" s="13" t="str">
        <f t="shared" si="25"/>
        <v>Data</v>
      </c>
      <c r="H197" s="18" t="s">
        <v>19</v>
      </c>
      <c r="J197" s="11" t="s">
        <v>19</v>
      </c>
      <c r="K197" s="11" t="s">
        <v>19</v>
      </c>
      <c r="L197" s="11" t="s">
        <v>19</v>
      </c>
      <c r="M197" s="11" t="s">
        <v>19</v>
      </c>
      <c r="N197" s="11" t="s">
        <v>19</v>
      </c>
      <c r="O197" s="11" t="s">
        <v>19</v>
      </c>
      <c r="P197" s="11" t="s">
        <v>19</v>
      </c>
      <c r="Q197" s="11" t="s">
        <v>19</v>
      </c>
      <c r="R197" s="11" t="s">
        <v>19</v>
      </c>
      <c r="S197" s="11" t="s">
        <v>19</v>
      </c>
      <c r="T197" s="11" t="s">
        <v>19</v>
      </c>
      <c r="U197" s="11" t="s">
        <v>19</v>
      </c>
      <c r="V197" s="11" t="s">
        <v>19</v>
      </c>
    </row>
    <row r="198" spans="1:22" x14ac:dyDescent="0.25">
      <c r="A198" s="1">
        <f t="shared" si="26"/>
        <v>44391</v>
      </c>
      <c r="B198">
        <f t="shared" si="22"/>
        <v>2021</v>
      </c>
      <c r="C198" t="str">
        <f t="shared" si="23"/>
        <v>07</v>
      </c>
      <c r="D198">
        <f t="shared" si="24"/>
        <v>14</v>
      </c>
      <c r="E198" t="str">
        <f t="shared" si="21"/>
        <v>https://satepsanone.nesdis.noaa.gov/pub/FIRE/web/HMS/Smoke_Polygons/KML/2021/07/hms_smoke20210714.kml</v>
      </c>
      <c r="F198" t="str">
        <f t="shared" si="27"/>
        <v>https://satepsanone.nesdis.noaa.gov/pub/FIRE/web/HMS/Smoke_Polygons/KML/2021/07/hms_smoke20210714.kml</v>
      </c>
      <c r="G198" s="13" t="str">
        <f t="shared" si="25"/>
        <v>Data</v>
      </c>
      <c r="H198" s="18" t="s">
        <v>19</v>
      </c>
      <c r="J198" s="11" t="s">
        <v>19</v>
      </c>
      <c r="K198" s="11" t="s">
        <v>19</v>
      </c>
      <c r="L198" s="11" t="s">
        <v>19</v>
      </c>
      <c r="M198" s="11" t="s">
        <v>19</v>
      </c>
      <c r="N198" s="11" t="s">
        <v>19</v>
      </c>
      <c r="O198" s="11" t="s">
        <v>19</v>
      </c>
      <c r="P198" s="11" t="s">
        <v>19</v>
      </c>
      <c r="Q198" s="11" t="s">
        <v>19</v>
      </c>
      <c r="R198" s="11" t="s">
        <v>19</v>
      </c>
      <c r="S198" s="11" t="s">
        <v>19</v>
      </c>
      <c r="T198" s="11" t="s">
        <v>19</v>
      </c>
      <c r="U198" s="11" t="s">
        <v>19</v>
      </c>
      <c r="V198" s="11" t="s">
        <v>19</v>
      </c>
    </row>
    <row r="199" spans="1:22" x14ac:dyDescent="0.25">
      <c r="A199" s="1">
        <f t="shared" si="26"/>
        <v>44392</v>
      </c>
      <c r="B199">
        <f t="shared" si="22"/>
        <v>2021</v>
      </c>
      <c r="C199" t="str">
        <f t="shared" si="23"/>
        <v>07</v>
      </c>
      <c r="D199">
        <f t="shared" si="24"/>
        <v>15</v>
      </c>
      <c r="E199" t="str">
        <f t="shared" si="21"/>
        <v>https://satepsanone.nesdis.noaa.gov/pub/FIRE/web/HMS/Smoke_Polygons/KML/2021/07/hms_smoke20210715.kml</v>
      </c>
      <c r="F199" t="str">
        <f t="shared" si="27"/>
        <v>https://satepsanone.nesdis.noaa.gov/pub/FIRE/web/HMS/Smoke_Polygons/KML/2021/07/hms_smoke20210715.kml</v>
      </c>
      <c r="G199" s="13" t="str">
        <f t="shared" si="25"/>
        <v>Data</v>
      </c>
      <c r="H199" s="18" t="s">
        <v>19</v>
      </c>
      <c r="J199" s="11" t="s">
        <v>19</v>
      </c>
      <c r="K199" s="11" t="s">
        <v>19</v>
      </c>
      <c r="L199" s="11" t="s">
        <v>19</v>
      </c>
      <c r="M199" s="11" t="s">
        <v>19</v>
      </c>
      <c r="N199" s="11" t="s">
        <v>19</v>
      </c>
      <c r="O199" s="11" t="s">
        <v>19</v>
      </c>
      <c r="P199" s="11" t="s">
        <v>19</v>
      </c>
      <c r="Q199" s="11" t="s">
        <v>19</v>
      </c>
      <c r="R199" s="11" t="s">
        <v>19</v>
      </c>
      <c r="S199" s="11" t="s">
        <v>19</v>
      </c>
      <c r="T199" s="11" t="s">
        <v>19</v>
      </c>
      <c r="U199" s="11" t="s">
        <v>19</v>
      </c>
      <c r="V199" s="11" t="s">
        <v>19</v>
      </c>
    </row>
    <row r="200" spans="1:22" x14ac:dyDescent="0.25">
      <c r="A200" s="1">
        <f t="shared" si="26"/>
        <v>44393</v>
      </c>
      <c r="B200">
        <f t="shared" si="22"/>
        <v>2021</v>
      </c>
      <c r="C200" t="str">
        <f t="shared" si="23"/>
        <v>07</v>
      </c>
      <c r="D200">
        <f t="shared" si="24"/>
        <v>16</v>
      </c>
      <c r="E200" t="str">
        <f t="shared" si="21"/>
        <v>https://satepsanone.nesdis.noaa.gov/pub/FIRE/web/HMS/Smoke_Polygons/KML/2021/07/hms_smoke20210716.kml</v>
      </c>
      <c r="F200" t="str">
        <f t="shared" si="27"/>
        <v>https://satepsanone.nesdis.noaa.gov/pub/FIRE/web/HMS/Smoke_Polygons/KML/2021/07/hms_smoke20210716.kml</v>
      </c>
      <c r="G200" s="13" t="str">
        <f t="shared" si="25"/>
        <v>Data</v>
      </c>
      <c r="H200" s="18" t="s">
        <v>19</v>
      </c>
      <c r="J200" s="11" t="s">
        <v>19</v>
      </c>
      <c r="K200" s="11" t="s">
        <v>19</v>
      </c>
      <c r="L200" s="11" t="s">
        <v>19</v>
      </c>
      <c r="M200" s="11" t="s">
        <v>19</v>
      </c>
      <c r="N200" s="11" t="s">
        <v>19</v>
      </c>
      <c r="O200" s="11" t="s">
        <v>19</v>
      </c>
      <c r="P200" s="11" t="s">
        <v>19</v>
      </c>
      <c r="Q200" s="11" t="s">
        <v>19</v>
      </c>
      <c r="R200" s="11" t="s">
        <v>19</v>
      </c>
      <c r="S200" s="11" t="s">
        <v>19</v>
      </c>
      <c r="T200" s="11" t="s">
        <v>19</v>
      </c>
      <c r="U200" s="11" t="s">
        <v>19</v>
      </c>
      <c r="V200" s="11" t="s">
        <v>19</v>
      </c>
    </row>
    <row r="201" spans="1:22" x14ac:dyDescent="0.25">
      <c r="A201" s="1">
        <f t="shared" si="26"/>
        <v>44394</v>
      </c>
      <c r="B201">
        <f t="shared" si="22"/>
        <v>2021</v>
      </c>
      <c r="C201" t="str">
        <f t="shared" si="23"/>
        <v>07</v>
      </c>
      <c r="D201">
        <f t="shared" si="24"/>
        <v>17</v>
      </c>
      <c r="E201" t="str">
        <f t="shared" si="21"/>
        <v>https://satepsanone.nesdis.noaa.gov/pub/FIRE/web/HMS/Smoke_Polygons/KML/2021/07/hms_smoke20210717.kml</v>
      </c>
      <c r="F201" t="str">
        <f t="shared" si="27"/>
        <v>https://satepsanone.nesdis.noaa.gov/pub/FIRE/web/HMS/Smoke_Polygons/KML/2021/07/hms_smoke20210717.kml</v>
      </c>
      <c r="G201" s="13" t="str">
        <f t="shared" si="25"/>
        <v>Data</v>
      </c>
      <c r="H201" s="18" t="s">
        <v>19</v>
      </c>
      <c r="J201" s="11" t="s">
        <v>19</v>
      </c>
      <c r="K201" s="11" t="s">
        <v>19</v>
      </c>
      <c r="L201" s="11" t="s">
        <v>19</v>
      </c>
      <c r="M201" s="11" t="s">
        <v>19</v>
      </c>
      <c r="N201" s="11" t="s">
        <v>19</v>
      </c>
      <c r="O201" s="11" t="s">
        <v>19</v>
      </c>
      <c r="P201" s="11" t="s">
        <v>19</v>
      </c>
      <c r="Q201" s="11" t="s">
        <v>19</v>
      </c>
      <c r="R201" s="11" t="s">
        <v>19</v>
      </c>
      <c r="S201" s="11" t="s">
        <v>19</v>
      </c>
      <c r="T201" s="11" t="s">
        <v>19</v>
      </c>
      <c r="U201" s="11" t="s">
        <v>19</v>
      </c>
      <c r="V201" s="11" t="s">
        <v>19</v>
      </c>
    </row>
    <row r="202" spans="1:22" x14ac:dyDescent="0.25">
      <c r="A202" s="1">
        <f t="shared" si="26"/>
        <v>44395</v>
      </c>
      <c r="B202">
        <f t="shared" si="22"/>
        <v>2021</v>
      </c>
      <c r="C202" t="str">
        <f t="shared" si="23"/>
        <v>07</v>
      </c>
      <c r="D202">
        <f t="shared" si="24"/>
        <v>18</v>
      </c>
      <c r="E202" t="str">
        <f t="shared" si="21"/>
        <v>https://satepsanone.nesdis.noaa.gov/pub/FIRE/web/HMS/Smoke_Polygons/KML/2021/07/hms_smoke20210718.kml</v>
      </c>
      <c r="F202" t="str">
        <f t="shared" si="27"/>
        <v>https://satepsanone.nesdis.noaa.gov/pub/FIRE/web/HMS/Smoke_Polygons/KML/2021/07/hms_smoke20210718.kml</v>
      </c>
      <c r="G202" s="13" t="str">
        <f t="shared" si="25"/>
        <v>Data</v>
      </c>
      <c r="H202" s="18" t="s">
        <v>19</v>
      </c>
      <c r="J202" s="11" t="s">
        <v>19</v>
      </c>
      <c r="K202" s="11" t="s">
        <v>19</v>
      </c>
      <c r="L202" s="11" t="s">
        <v>19</v>
      </c>
      <c r="M202" s="11" t="s">
        <v>19</v>
      </c>
      <c r="N202" s="11" t="s">
        <v>19</v>
      </c>
      <c r="O202" s="11" t="s">
        <v>19</v>
      </c>
      <c r="P202" s="11" t="s">
        <v>19</v>
      </c>
      <c r="Q202" s="11" t="s">
        <v>19</v>
      </c>
      <c r="R202" s="11" t="s">
        <v>19</v>
      </c>
      <c r="S202" s="11" t="s">
        <v>19</v>
      </c>
      <c r="T202" s="11" t="s">
        <v>19</v>
      </c>
      <c r="U202" s="11" t="s">
        <v>19</v>
      </c>
      <c r="V202" s="11" t="s">
        <v>19</v>
      </c>
    </row>
    <row r="203" spans="1:22" x14ac:dyDescent="0.25">
      <c r="A203" s="1">
        <f t="shared" si="26"/>
        <v>44396</v>
      </c>
      <c r="B203">
        <f t="shared" si="22"/>
        <v>2021</v>
      </c>
      <c r="C203" t="str">
        <f t="shared" si="23"/>
        <v>07</v>
      </c>
      <c r="D203">
        <f t="shared" si="24"/>
        <v>19</v>
      </c>
      <c r="E203" t="str">
        <f t="shared" si="21"/>
        <v>https://satepsanone.nesdis.noaa.gov/pub/FIRE/web/HMS/Smoke_Polygons/KML/2021/07/hms_smoke20210719.kml</v>
      </c>
      <c r="F203" t="str">
        <f t="shared" si="27"/>
        <v>https://satepsanone.nesdis.noaa.gov/pub/FIRE/web/HMS/Smoke_Polygons/KML/2021/07/hms_smoke20210719.kml</v>
      </c>
      <c r="G203" s="13" t="str">
        <f t="shared" si="25"/>
        <v>Data</v>
      </c>
      <c r="H203" s="18" t="s">
        <v>19</v>
      </c>
      <c r="J203" s="11" t="s">
        <v>19</v>
      </c>
      <c r="K203" s="11" t="s">
        <v>19</v>
      </c>
      <c r="L203" s="11" t="s">
        <v>19</v>
      </c>
      <c r="M203" s="11" t="s">
        <v>19</v>
      </c>
      <c r="N203" s="11" t="s">
        <v>19</v>
      </c>
      <c r="O203" s="11" t="s">
        <v>19</v>
      </c>
      <c r="P203" s="11" t="s">
        <v>19</v>
      </c>
      <c r="Q203" s="11" t="s">
        <v>19</v>
      </c>
      <c r="R203" s="11" t="s">
        <v>19</v>
      </c>
      <c r="S203" s="11" t="s">
        <v>19</v>
      </c>
      <c r="T203" s="11" t="s">
        <v>19</v>
      </c>
      <c r="U203" s="11" t="s">
        <v>19</v>
      </c>
      <c r="V203" s="11" t="s">
        <v>19</v>
      </c>
    </row>
    <row r="204" spans="1:22" x14ac:dyDescent="0.25">
      <c r="A204" s="1">
        <f t="shared" si="26"/>
        <v>44397</v>
      </c>
      <c r="B204">
        <f t="shared" si="22"/>
        <v>2021</v>
      </c>
      <c r="C204" t="str">
        <f t="shared" si="23"/>
        <v>07</v>
      </c>
      <c r="D204">
        <f t="shared" si="24"/>
        <v>20</v>
      </c>
      <c r="E204" t="str">
        <f t="shared" si="21"/>
        <v>https://satepsanone.nesdis.noaa.gov/pub/FIRE/web/HMS/Smoke_Polygons/KML/2021/07/hms_smoke20210720.kml</v>
      </c>
      <c r="F204" t="str">
        <f t="shared" si="27"/>
        <v>https://satepsanone.nesdis.noaa.gov/pub/FIRE/web/HMS/Smoke_Polygons/KML/2021/07/hms_smoke20210720.kml</v>
      </c>
      <c r="G204" s="13" t="str">
        <f t="shared" si="25"/>
        <v>Data</v>
      </c>
      <c r="H204" s="18" t="s">
        <v>19</v>
      </c>
      <c r="J204" s="11" t="s">
        <v>19</v>
      </c>
      <c r="K204" s="11" t="s">
        <v>19</v>
      </c>
      <c r="L204" s="11" t="s">
        <v>19</v>
      </c>
      <c r="M204" s="11" t="s">
        <v>19</v>
      </c>
      <c r="N204" s="11" t="s">
        <v>19</v>
      </c>
      <c r="O204" s="11" t="s">
        <v>19</v>
      </c>
      <c r="P204" s="11" t="s">
        <v>19</v>
      </c>
      <c r="Q204" s="11" t="s">
        <v>19</v>
      </c>
      <c r="R204" s="11" t="s">
        <v>19</v>
      </c>
      <c r="S204" s="11" t="s">
        <v>19</v>
      </c>
      <c r="T204" s="11" t="s">
        <v>19</v>
      </c>
      <c r="U204" s="11" t="s">
        <v>19</v>
      </c>
      <c r="V204" s="11" t="s">
        <v>19</v>
      </c>
    </row>
    <row r="205" spans="1:22" x14ac:dyDescent="0.25">
      <c r="A205" s="1">
        <f t="shared" si="26"/>
        <v>44398</v>
      </c>
      <c r="B205">
        <f t="shared" si="22"/>
        <v>2021</v>
      </c>
      <c r="C205" t="str">
        <f t="shared" si="23"/>
        <v>07</v>
      </c>
      <c r="D205">
        <f t="shared" si="24"/>
        <v>21</v>
      </c>
      <c r="E205" t="str">
        <f t="shared" si="21"/>
        <v>https://satepsanone.nesdis.noaa.gov/pub/FIRE/web/HMS/Smoke_Polygons/KML/2021/07/hms_smoke20210721.kml</v>
      </c>
      <c r="F205" t="str">
        <f t="shared" si="27"/>
        <v>https://satepsanone.nesdis.noaa.gov/pub/FIRE/web/HMS/Smoke_Polygons/KML/2021/07/hms_smoke20210721.kml</v>
      </c>
      <c r="G205" s="13" t="str">
        <f t="shared" si="25"/>
        <v>Data</v>
      </c>
      <c r="H205" s="18" t="s">
        <v>19</v>
      </c>
      <c r="J205" s="11" t="s">
        <v>19</v>
      </c>
      <c r="K205" s="11" t="s">
        <v>19</v>
      </c>
      <c r="L205" s="11" t="s">
        <v>19</v>
      </c>
      <c r="M205" s="11" t="s">
        <v>19</v>
      </c>
      <c r="N205" s="11" t="s">
        <v>19</v>
      </c>
      <c r="O205" s="11" t="s">
        <v>19</v>
      </c>
      <c r="P205" s="11" t="s">
        <v>19</v>
      </c>
      <c r="Q205" s="11" t="s">
        <v>19</v>
      </c>
      <c r="R205" s="11" t="s">
        <v>19</v>
      </c>
      <c r="S205" s="11" t="s">
        <v>19</v>
      </c>
      <c r="T205" s="11" t="s">
        <v>19</v>
      </c>
      <c r="U205" s="11" t="s">
        <v>19</v>
      </c>
      <c r="V205" s="11" t="s">
        <v>19</v>
      </c>
    </row>
    <row r="206" spans="1:22" x14ac:dyDescent="0.25">
      <c r="A206" s="1">
        <f t="shared" si="26"/>
        <v>44399</v>
      </c>
      <c r="B206">
        <f t="shared" si="22"/>
        <v>2021</v>
      </c>
      <c r="C206" t="str">
        <f t="shared" si="23"/>
        <v>07</v>
      </c>
      <c r="D206">
        <f t="shared" si="24"/>
        <v>22</v>
      </c>
      <c r="E206" t="str">
        <f t="shared" si="21"/>
        <v>https://satepsanone.nesdis.noaa.gov/pub/FIRE/web/HMS/Smoke_Polygons/KML/2021/07/hms_smoke20210722.kml</v>
      </c>
      <c r="F206" t="str">
        <f t="shared" si="27"/>
        <v>https://satepsanone.nesdis.noaa.gov/pub/FIRE/web/HMS/Smoke_Polygons/KML/2021/07/hms_smoke20210722.kml</v>
      </c>
      <c r="G206" s="13" t="str">
        <f t="shared" si="25"/>
        <v>Data</v>
      </c>
      <c r="H206" s="18" t="s">
        <v>19</v>
      </c>
      <c r="J206" s="11" t="s">
        <v>19</v>
      </c>
      <c r="K206" s="11" t="s">
        <v>19</v>
      </c>
      <c r="L206" s="11" t="s">
        <v>19</v>
      </c>
      <c r="M206" s="11" t="s">
        <v>19</v>
      </c>
      <c r="N206" s="11" t="s">
        <v>19</v>
      </c>
      <c r="O206" s="11" t="s">
        <v>19</v>
      </c>
      <c r="P206" s="11" t="s">
        <v>19</v>
      </c>
      <c r="Q206" s="11" t="s">
        <v>19</v>
      </c>
      <c r="R206" s="11" t="s">
        <v>19</v>
      </c>
      <c r="S206" s="11" t="s">
        <v>19</v>
      </c>
      <c r="T206" s="11" t="s">
        <v>19</v>
      </c>
      <c r="U206" s="11" t="s">
        <v>19</v>
      </c>
      <c r="V206" s="11" t="s">
        <v>19</v>
      </c>
    </row>
    <row r="207" spans="1:22" x14ac:dyDescent="0.25">
      <c r="A207" s="1">
        <f t="shared" si="26"/>
        <v>44400</v>
      </c>
      <c r="B207">
        <f t="shared" si="22"/>
        <v>2021</v>
      </c>
      <c r="C207" t="str">
        <f t="shared" si="23"/>
        <v>07</v>
      </c>
      <c r="D207">
        <f t="shared" si="24"/>
        <v>23</v>
      </c>
      <c r="E207" t="str">
        <f t="shared" si="21"/>
        <v>https://satepsanone.nesdis.noaa.gov/pub/FIRE/web/HMS/Smoke_Polygons/KML/2021/07/hms_smoke20210723.kml</v>
      </c>
      <c r="F207" t="str">
        <f t="shared" si="27"/>
        <v>https://satepsanone.nesdis.noaa.gov/pub/FIRE/web/HMS/Smoke_Polygons/KML/2021/07/hms_smoke20210723.kml</v>
      </c>
      <c r="G207" s="13" t="str">
        <f t="shared" si="25"/>
        <v>Data</v>
      </c>
      <c r="H207" s="18" t="s">
        <v>19</v>
      </c>
      <c r="J207" s="11" t="s">
        <v>19</v>
      </c>
      <c r="K207" s="11" t="s">
        <v>19</v>
      </c>
      <c r="L207" s="11" t="s">
        <v>19</v>
      </c>
      <c r="M207" s="11" t="s">
        <v>19</v>
      </c>
      <c r="N207" s="11" t="s">
        <v>19</v>
      </c>
      <c r="O207" s="11" t="s">
        <v>19</v>
      </c>
      <c r="P207" s="11" t="s">
        <v>19</v>
      </c>
      <c r="Q207" s="11" t="s">
        <v>19</v>
      </c>
      <c r="R207" s="11" t="s">
        <v>19</v>
      </c>
      <c r="S207" s="11" t="s">
        <v>19</v>
      </c>
      <c r="T207" s="11" t="s">
        <v>19</v>
      </c>
      <c r="U207" s="11" t="s">
        <v>19</v>
      </c>
      <c r="V207" s="11" t="s">
        <v>19</v>
      </c>
    </row>
    <row r="208" spans="1:22" x14ac:dyDescent="0.25">
      <c r="A208" s="1">
        <f t="shared" si="26"/>
        <v>44401</v>
      </c>
      <c r="B208">
        <f t="shared" si="22"/>
        <v>2021</v>
      </c>
      <c r="C208" t="str">
        <f t="shared" si="23"/>
        <v>07</v>
      </c>
      <c r="D208">
        <f t="shared" si="24"/>
        <v>24</v>
      </c>
      <c r="E208" t="str">
        <f t="shared" ref="E208:E271" si="28">"https://satepsanone.nesdis.noaa.gov/pub/FIRE/web/HMS/Smoke_Polygons/KML/"&amp;B208&amp;"/"&amp;C208&amp;"/"&amp;"hms_smoke"&amp;B208&amp;C208&amp;D208&amp;".kml"</f>
        <v>https://satepsanone.nesdis.noaa.gov/pub/FIRE/web/HMS/Smoke_Polygons/KML/2021/07/hms_smoke20210724.kml</v>
      </c>
      <c r="F208" t="str">
        <f t="shared" si="27"/>
        <v>https://satepsanone.nesdis.noaa.gov/pub/FIRE/web/HMS/Smoke_Polygons/KML/2021/07/hms_smoke20210724.kml</v>
      </c>
      <c r="G208" s="13" t="str">
        <f t="shared" si="25"/>
        <v>Data</v>
      </c>
      <c r="H208" s="18" t="s">
        <v>19</v>
      </c>
      <c r="J208" s="11" t="s">
        <v>19</v>
      </c>
      <c r="K208" s="11" t="s">
        <v>19</v>
      </c>
      <c r="L208" s="11" t="s">
        <v>19</v>
      </c>
      <c r="M208" s="11" t="s">
        <v>19</v>
      </c>
      <c r="N208" s="11" t="s">
        <v>19</v>
      </c>
      <c r="O208" s="11" t="s">
        <v>19</v>
      </c>
      <c r="P208" s="11" t="s">
        <v>19</v>
      </c>
      <c r="Q208" s="11" t="s">
        <v>19</v>
      </c>
      <c r="R208" s="11" t="s">
        <v>19</v>
      </c>
      <c r="S208" s="11" t="s">
        <v>19</v>
      </c>
      <c r="T208" s="11" t="s">
        <v>19</v>
      </c>
      <c r="U208" s="11" t="s">
        <v>19</v>
      </c>
      <c r="V208" s="11" t="s">
        <v>19</v>
      </c>
    </row>
    <row r="209" spans="1:22" x14ac:dyDescent="0.25">
      <c r="A209" s="1">
        <f t="shared" si="26"/>
        <v>44402</v>
      </c>
      <c r="B209">
        <f t="shared" si="22"/>
        <v>2021</v>
      </c>
      <c r="C209" t="str">
        <f t="shared" si="23"/>
        <v>07</v>
      </c>
      <c r="D209">
        <f t="shared" si="24"/>
        <v>25</v>
      </c>
      <c r="E209" t="str">
        <f t="shared" si="28"/>
        <v>https://satepsanone.nesdis.noaa.gov/pub/FIRE/web/HMS/Smoke_Polygons/KML/2021/07/hms_smoke20210725.kml</v>
      </c>
      <c r="F209" t="str">
        <f t="shared" si="27"/>
        <v>https://satepsanone.nesdis.noaa.gov/pub/FIRE/web/HMS/Smoke_Polygons/KML/2021/07/hms_smoke20210725.kml</v>
      </c>
      <c r="G209" s="13" t="str">
        <f t="shared" si="25"/>
        <v>Data</v>
      </c>
      <c r="H209" s="18" t="s">
        <v>19</v>
      </c>
      <c r="J209" s="11" t="s">
        <v>19</v>
      </c>
      <c r="K209" s="11" t="s">
        <v>19</v>
      </c>
      <c r="L209" s="11" t="s">
        <v>19</v>
      </c>
      <c r="M209" s="11" t="s">
        <v>19</v>
      </c>
      <c r="N209" s="11" t="s">
        <v>19</v>
      </c>
      <c r="O209" s="11" t="s">
        <v>19</v>
      </c>
      <c r="P209" s="11" t="s">
        <v>19</v>
      </c>
      <c r="Q209" s="11" t="s">
        <v>19</v>
      </c>
      <c r="R209" s="11" t="s">
        <v>19</v>
      </c>
      <c r="S209" s="11" t="s">
        <v>19</v>
      </c>
      <c r="T209" s="11" t="s">
        <v>19</v>
      </c>
      <c r="U209" s="11" t="s">
        <v>19</v>
      </c>
      <c r="V209" s="11" t="s">
        <v>19</v>
      </c>
    </row>
    <row r="210" spans="1:22" x14ac:dyDescent="0.25">
      <c r="A210" s="1">
        <f t="shared" si="26"/>
        <v>44403</v>
      </c>
      <c r="B210">
        <f t="shared" si="22"/>
        <v>2021</v>
      </c>
      <c r="C210" t="str">
        <f t="shared" si="23"/>
        <v>07</v>
      </c>
      <c r="D210">
        <f t="shared" si="24"/>
        <v>26</v>
      </c>
      <c r="E210" t="str">
        <f t="shared" si="28"/>
        <v>https://satepsanone.nesdis.noaa.gov/pub/FIRE/web/HMS/Smoke_Polygons/KML/2021/07/hms_smoke20210726.kml</v>
      </c>
      <c r="F210" t="str">
        <f t="shared" si="27"/>
        <v>https://satepsanone.nesdis.noaa.gov/pub/FIRE/web/HMS/Smoke_Polygons/KML/2021/07/hms_smoke20210726.kml</v>
      </c>
      <c r="G210" s="13" t="str">
        <f t="shared" si="25"/>
        <v>Data</v>
      </c>
      <c r="H210" s="18" t="s">
        <v>19</v>
      </c>
      <c r="J210" s="11" t="s">
        <v>19</v>
      </c>
      <c r="K210" s="11" t="s">
        <v>19</v>
      </c>
      <c r="L210" s="11" t="s">
        <v>19</v>
      </c>
      <c r="M210" s="11" t="s">
        <v>19</v>
      </c>
      <c r="N210" s="11" t="s">
        <v>19</v>
      </c>
      <c r="O210" s="11" t="s">
        <v>19</v>
      </c>
      <c r="P210" s="11" t="s">
        <v>19</v>
      </c>
      <c r="Q210" s="11" t="s">
        <v>19</v>
      </c>
      <c r="R210" s="11" t="s">
        <v>19</v>
      </c>
      <c r="S210" s="11" t="s">
        <v>19</v>
      </c>
      <c r="T210" s="11" t="s">
        <v>19</v>
      </c>
      <c r="U210" s="11" t="s">
        <v>19</v>
      </c>
      <c r="V210" s="11" t="s">
        <v>19</v>
      </c>
    </row>
    <row r="211" spans="1:22" x14ac:dyDescent="0.25">
      <c r="A211" s="1">
        <f t="shared" si="26"/>
        <v>44404</v>
      </c>
      <c r="B211">
        <f t="shared" si="22"/>
        <v>2021</v>
      </c>
      <c r="C211" t="str">
        <f t="shared" si="23"/>
        <v>07</v>
      </c>
      <c r="D211">
        <f t="shared" si="24"/>
        <v>27</v>
      </c>
      <c r="E211" t="str">
        <f t="shared" si="28"/>
        <v>https://satepsanone.nesdis.noaa.gov/pub/FIRE/web/HMS/Smoke_Polygons/KML/2021/07/hms_smoke20210727.kml</v>
      </c>
      <c r="F211" t="str">
        <f t="shared" si="27"/>
        <v>https://satepsanone.nesdis.noaa.gov/pub/FIRE/web/HMS/Smoke_Polygons/KML/2021/07/hms_smoke20210727.kml</v>
      </c>
      <c r="G211" s="13" t="str">
        <f t="shared" si="25"/>
        <v>Data</v>
      </c>
      <c r="H211" s="18" t="s">
        <v>19</v>
      </c>
      <c r="J211" s="11" t="s">
        <v>19</v>
      </c>
      <c r="K211" s="11" t="s">
        <v>19</v>
      </c>
      <c r="L211" s="11" t="s">
        <v>19</v>
      </c>
      <c r="M211" s="11" t="s">
        <v>19</v>
      </c>
      <c r="N211" s="11" t="s">
        <v>19</v>
      </c>
      <c r="O211" s="11" t="s">
        <v>19</v>
      </c>
      <c r="P211" s="11" t="s">
        <v>19</v>
      </c>
      <c r="Q211" s="11" t="s">
        <v>19</v>
      </c>
      <c r="R211" s="11" t="s">
        <v>19</v>
      </c>
      <c r="S211" s="11" t="s">
        <v>19</v>
      </c>
      <c r="T211" s="11" t="s">
        <v>19</v>
      </c>
      <c r="U211" s="11" t="s">
        <v>19</v>
      </c>
      <c r="V211" s="11" t="s">
        <v>19</v>
      </c>
    </row>
    <row r="212" spans="1:22" x14ac:dyDescent="0.25">
      <c r="A212" s="1">
        <f t="shared" si="26"/>
        <v>44405</v>
      </c>
      <c r="B212">
        <f t="shared" si="22"/>
        <v>2021</v>
      </c>
      <c r="C212" t="str">
        <f t="shared" si="23"/>
        <v>07</v>
      </c>
      <c r="D212">
        <f t="shared" si="24"/>
        <v>28</v>
      </c>
      <c r="E212" t="str">
        <f t="shared" si="28"/>
        <v>https://satepsanone.nesdis.noaa.gov/pub/FIRE/web/HMS/Smoke_Polygons/KML/2021/07/hms_smoke20210728.kml</v>
      </c>
      <c r="F212" t="str">
        <f t="shared" si="27"/>
        <v>https://satepsanone.nesdis.noaa.gov/pub/FIRE/web/HMS/Smoke_Polygons/KML/2021/07/hms_smoke20210728.kml</v>
      </c>
      <c r="G212" s="13" t="str">
        <f t="shared" si="25"/>
        <v>Data</v>
      </c>
      <c r="H212" s="18" t="s">
        <v>19</v>
      </c>
      <c r="J212" s="11" t="s">
        <v>19</v>
      </c>
      <c r="K212" s="11" t="s">
        <v>19</v>
      </c>
      <c r="L212" s="11" t="s">
        <v>19</v>
      </c>
      <c r="M212" s="11" t="s">
        <v>19</v>
      </c>
      <c r="N212" s="11" t="s">
        <v>19</v>
      </c>
      <c r="O212" s="11" t="s">
        <v>19</v>
      </c>
      <c r="P212" s="11" t="s">
        <v>19</v>
      </c>
      <c r="Q212" s="11" t="s">
        <v>19</v>
      </c>
      <c r="R212" s="11" t="s">
        <v>19</v>
      </c>
      <c r="S212" s="11" t="s">
        <v>19</v>
      </c>
      <c r="T212" s="11" t="s">
        <v>19</v>
      </c>
      <c r="U212" s="11" t="s">
        <v>19</v>
      </c>
      <c r="V212" s="11" t="s">
        <v>19</v>
      </c>
    </row>
    <row r="213" spans="1:22" x14ac:dyDescent="0.25">
      <c r="A213" s="1">
        <f t="shared" si="26"/>
        <v>44406</v>
      </c>
      <c r="B213">
        <f t="shared" si="22"/>
        <v>2021</v>
      </c>
      <c r="C213" t="str">
        <f t="shared" si="23"/>
        <v>07</v>
      </c>
      <c r="D213">
        <f t="shared" si="24"/>
        <v>29</v>
      </c>
      <c r="E213" t="str">
        <f t="shared" si="28"/>
        <v>https://satepsanone.nesdis.noaa.gov/pub/FIRE/web/HMS/Smoke_Polygons/KML/2021/07/hms_smoke20210729.kml</v>
      </c>
      <c r="F213" t="str">
        <f t="shared" si="27"/>
        <v>https://satepsanone.nesdis.noaa.gov/pub/FIRE/web/HMS/Smoke_Polygons/KML/2021/07/hms_smoke20210729.kml</v>
      </c>
      <c r="G213" s="13" t="str">
        <f t="shared" si="25"/>
        <v>Data</v>
      </c>
      <c r="H213" s="18" t="s">
        <v>19</v>
      </c>
      <c r="J213" s="11" t="s">
        <v>19</v>
      </c>
      <c r="K213" s="11" t="s">
        <v>19</v>
      </c>
      <c r="L213" s="11" t="s">
        <v>19</v>
      </c>
      <c r="M213" s="11" t="s">
        <v>19</v>
      </c>
      <c r="N213" s="11" t="s">
        <v>19</v>
      </c>
      <c r="O213" s="11" t="s">
        <v>19</v>
      </c>
      <c r="P213" s="11" t="s">
        <v>19</v>
      </c>
      <c r="Q213" s="11" t="s">
        <v>19</v>
      </c>
      <c r="R213" s="11" t="s">
        <v>19</v>
      </c>
      <c r="S213" s="11" t="s">
        <v>19</v>
      </c>
      <c r="T213" s="11" t="s">
        <v>19</v>
      </c>
      <c r="U213" s="11" t="s">
        <v>19</v>
      </c>
      <c r="V213" s="11" t="s">
        <v>19</v>
      </c>
    </row>
    <row r="214" spans="1:22" x14ac:dyDescent="0.25">
      <c r="A214" s="1">
        <f t="shared" si="26"/>
        <v>44407</v>
      </c>
      <c r="B214">
        <f t="shared" si="22"/>
        <v>2021</v>
      </c>
      <c r="C214" t="str">
        <f t="shared" si="23"/>
        <v>07</v>
      </c>
      <c r="D214">
        <f t="shared" si="24"/>
        <v>30</v>
      </c>
      <c r="E214" t="str">
        <f t="shared" si="28"/>
        <v>https://satepsanone.nesdis.noaa.gov/pub/FIRE/web/HMS/Smoke_Polygons/KML/2021/07/hms_smoke20210730.kml</v>
      </c>
      <c r="F214" t="str">
        <f t="shared" si="27"/>
        <v>https://satepsanone.nesdis.noaa.gov/pub/FIRE/web/HMS/Smoke_Polygons/KML/2021/07/hms_smoke20210730.kml</v>
      </c>
      <c r="G214" s="13" t="str">
        <f t="shared" si="25"/>
        <v>Data</v>
      </c>
      <c r="H214" s="18" t="s">
        <v>19</v>
      </c>
      <c r="J214" s="11" t="s">
        <v>19</v>
      </c>
      <c r="K214" s="11" t="s">
        <v>19</v>
      </c>
      <c r="L214" s="11" t="s">
        <v>19</v>
      </c>
      <c r="M214" s="11" t="s">
        <v>19</v>
      </c>
      <c r="N214" s="11" t="s">
        <v>19</v>
      </c>
      <c r="O214" s="11" t="s">
        <v>19</v>
      </c>
      <c r="P214" s="11" t="s">
        <v>19</v>
      </c>
      <c r="Q214" s="11" t="s">
        <v>19</v>
      </c>
      <c r="R214" s="11" t="s">
        <v>19</v>
      </c>
      <c r="S214" s="11" t="s">
        <v>19</v>
      </c>
      <c r="T214" s="11" t="s">
        <v>19</v>
      </c>
      <c r="U214" s="11" t="s">
        <v>19</v>
      </c>
      <c r="V214" s="11" t="s">
        <v>19</v>
      </c>
    </row>
    <row r="215" spans="1:22" x14ac:dyDescent="0.25">
      <c r="A215" s="1">
        <f t="shared" si="26"/>
        <v>44408</v>
      </c>
      <c r="B215">
        <f t="shared" si="22"/>
        <v>2021</v>
      </c>
      <c r="C215" t="str">
        <f t="shared" si="23"/>
        <v>07</v>
      </c>
      <c r="D215">
        <f t="shared" si="24"/>
        <v>31</v>
      </c>
      <c r="E215" t="str">
        <f t="shared" si="28"/>
        <v>https://satepsanone.nesdis.noaa.gov/pub/FIRE/web/HMS/Smoke_Polygons/KML/2021/07/hms_smoke20210731.kml</v>
      </c>
      <c r="F215" t="str">
        <f t="shared" si="27"/>
        <v>https://satepsanone.nesdis.noaa.gov/pub/FIRE/web/HMS/Smoke_Polygons/KML/2021/07/hms_smoke20210731.kml</v>
      </c>
      <c r="G215" s="13" t="str">
        <f t="shared" si="25"/>
        <v>Data</v>
      </c>
      <c r="H215" s="18" t="s">
        <v>19</v>
      </c>
      <c r="J215" s="11" t="s">
        <v>19</v>
      </c>
      <c r="K215" s="11" t="s">
        <v>19</v>
      </c>
      <c r="L215" s="11" t="s">
        <v>19</v>
      </c>
      <c r="M215" s="11" t="s">
        <v>19</v>
      </c>
      <c r="N215" s="11" t="s">
        <v>19</v>
      </c>
      <c r="O215" s="11" t="s">
        <v>19</v>
      </c>
      <c r="P215" s="11" t="s">
        <v>19</v>
      </c>
      <c r="Q215" s="11" t="s">
        <v>19</v>
      </c>
      <c r="R215" s="11" t="s">
        <v>19</v>
      </c>
      <c r="S215" s="11" t="s">
        <v>19</v>
      </c>
      <c r="T215" s="11" t="s">
        <v>19</v>
      </c>
      <c r="U215" s="11" t="s">
        <v>19</v>
      </c>
      <c r="V215" s="11" t="s">
        <v>19</v>
      </c>
    </row>
    <row r="216" spans="1:22" x14ac:dyDescent="0.25">
      <c r="A216" s="1">
        <f t="shared" si="26"/>
        <v>44409</v>
      </c>
      <c r="B216">
        <f t="shared" si="22"/>
        <v>2021</v>
      </c>
      <c r="C216" t="str">
        <f t="shared" si="23"/>
        <v>08</v>
      </c>
      <c r="D216" t="str">
        <f t="shared" si="24"/>
        <v>01</v>
      </c>
      <c r="E216" t="str">
        <f t="shared" si="28"/>
        <v>https://satepsanone.nesdis.noaa.gov/pub/FIRE/web/HMS/Smoke_Polygons/KML/2021/08/hms_smoke20210801.kml</v>
      </c>
      <c r="F216" t="str">
        <f t="shared" si="27"/>
        <v>https://satepsanone.nesdis.noaa.gov/pub/FIRE/web/HMS/Smoke_Polygons/KML/2021/08/hms_smoke20210801.kml</v>
      </c>
      <c r="G216" s="13" t="str">
        <f t="shared" si="25"/>
        <v>Data</v>
      </c>
      <c r="H216" s="18" t="s">
        <v>19</v>
      </c>
      <c r="J216" s="11" t="s">
        <v>19</v>
      </c>
      <c r="K216" s="11" t="s">
        <v>19</v>
      </c>
      <c r="L216" s="11" t="s">
        <v>19</v>
      </c>
      <c r="M216" s="11" t="s">
        <v>19</v>
      </c>
      <c r="N216" s="11" t="s">
        <v>19</v>
      </c>
      <c r="O216" s="11" t="s">
        <v>19</v>
      </c>
      <c r="P216" s="11" t="s">
        <v>19</v>
      </c>
      <c r="Q216" s="11" t="s">
        <v>19</v>
      </c>
      <c r="R216" s="11" t="s">
        <v>19</v>
      </c>
      <c r="S216" s="11" t="s">
        <v>19</v>
      </c>
      <c r="T216" s="11" t="s">
        <v>19</v>
      </c>
      <c r="U216" s="11" t="s">
        <v>19</v>
      </c>
      <c r="V216" s="11" t="s">
        <v>19</v>
      </c>
    </row>
    <row r="217" spans="1:22" x14ac:dyDescent="0.25">
      <c r="A217" s="1">
        <f t="shared" si="26"/>
        <v>44410</v>
      </c>
      <c r="B217">
        <f t="shared" si="22"/>
        <v>2021</v>
      </c>
      <c r="C217" t="str">
        <f t="shared" si="23"/>
        <v>08</v>
      </c>
      <c r="D217" t="str">
        <f t="shared" si="24"/>
        <v>02</v>
      </c>
      <c r="E217" t="str">
        <f t="shared" si="28"/>
        <v>https://satepsanone.nesdis.noaa.gov/pub/FIRE/web/HMS/Smoke_Polygons/KML/2021/08/hms_smoke20210802.kml</v>
      </c>
      <c r="F217" t="str">
        <f t="shared" si="27"/>
        <v>https://satepsanone.nesdis.noaa.gov/pub/FIRE/web/HMS/Smoke_Polygons/KML/2021/08/hms_smoke20210802.kml</v>
      </c>
      <c r="G217" s="13" t="str">
        <f t="shared" si="25"/>
        <v>Data</v>
      </c>
      <c r="H217" s="18" t="s">
        <v>19</v>
      </c>
      <c r="J217" s="11" t="s">
        <v>19</v>
      </c>
      <c r="K217" s="11" t="s">
        <v>19</v>
      </c>
      <c r="L217" s="11" t="s">
        <v>19</v>
      </c>
      <c r="M217" s="11" t="s">
        <v>19</v>
      </c>
      <c r="N217" s="11" t="s">
        <v>19</v>
      </c>
      <c r="O217" s="11" t="s">
        <v>19</v>
      </c>
      <c r="P217" s="11" t="s">
        <v>19</v>
      </c>
      <c r="Q217" s="11" t="s">
        <v>19</v>
      </c>
      <c r="R217" s="11" t="s">
        <v>19</v>
      </c>
      <c r="S217" s="11" t="s">
        <v>19</v>
      </c>
      <c r="T217" s="11" t="s">
        <v>19</v>
      </c>
      <c r="U217" s="11" t="s">
        <v>19</v>
      </c>
      <c r="V217" s="11" t="s">
        <v>19</v>
      </c>
    </row>
    <row r="218" spans="1:22" x14ac:dyDescent="0.25">
      <c r="A218" s="1">
        <f t="shared" si="26"/>
        <v>44411</v>
      </c>
      <c r="B218">
        <f t="shared" si="22"/>
        <v>2021</v>
      </c>
      <c r="C218" t="str">
        <f t="shared" si="23"/>
        <v>08</v>
      </c>
      <c r="D218" t="str">
        <f t="shared" si="24"/>
        <v>03</v>
      </c>
      <c r="E218" t="str">
        <f t="shared" si="28"/>
        <v>https://satepsanone.nesdis.noaa.gov/pub/FIRE/web/HMS/Smoke_Polygons/KML/2021/08/hms_smoke20210803.kml</v>
      </c>
      <c r="F218" t="str">
        <f t="shared" si="27"/>
        <v>https://satepsanone.nesdis.noaa.gov/pub/FIRE/web/HMS/Smoke_Polygons/KML/2021/08/hms_smoke20210803.kml</v>
      </c>
      <c r="G218" s="13" t="str">
        <f t="shared" si="25"/>
        <v>Data</v>
      </c>
      <c r="H218" s="18" t="s">
        <v>19</v>
      </c>
      <c r="J218" s="11" t="s">
        <v>19</v>
      </c>
      <c r="K218" s="11" t="s">
        <v>19</v>
      </c>
      <c r="L218" s="11" t="s">
        <v>19</v>
      </c>
      <c r="M218" s="11" t="s">
        <v>19</v>
      </c>
      <c r="N218" s="11" t="s">
        <v>19</v>
      </c>
      <c r="O218" s="11" t="s">
        <v>19</v>
      </c>
      <c r="P218" s="11" t="s">
        <v>19</v>
      </c>
      <c r="Q218" s="11" t="s">
        <v>19</v>
      </c>
      <c r="R218" s="11" t="s">
        <v>19</v>
      </c>
      <c r="S218" s="11" t="s">
        <v>19</v>
      </c>
      <c r="T218" s="11" t="s">
        <v>19</v>
      </c>
      <c r="U218" s="11" t="s">
        <v>19</v>
      </c>
      <c r="V218" s="11" t="s">
        <v>19</v>
      </c>
    </row>
    <row r="219" spans="1:22" x14ac:dyDescent="0.25">
      <c r="A219" s="1">
        <f t="shared" si="26"/>
        <v>44412</v>
      </c>
      <c r="B219">
        <f t="shared" si="22"/>
        <v>2021</v>
      </c>
      <c r="C219" t="str">
        <f t="shared" si="23"/>
        <v>08</v>
      </c>
      <c r="D219" t="str">
        <f t="shared" si="24"/>
        <v>04</v>
      </c>
      <c r="E219" t="str">
        <f t="shared" si="28"/>
        <v>https://satepsanone.nesdis.noaa.gov/pub/FIRE/web/HMS/Smoke_Polygons/KML/2021/08/hms_smoke20210804.kml</v>
      </c>
      <c r="F219" t="str">
        <f t="shared" si="27"/>
        <v>https://satepsanone.nesdis.noaa.gov/pub/FIRE/web/HMS/Smoke_Polygons/KML/2021/08/hms_smoke20210804.kml</v>
      </c>
      <c r="G219" s="13" t="str">
        <f t="shared" si="25"/>
        <v>Data</v>
      </c>
      <c r="H219" s="18" t="s">
        <v>19</v>
      </c>
      <c r="J219" s="11" t="s">
        <v>19</v>
      </c>
      <c r="K219" s="11" t="s">
        <v>19</v>
      </c>
      <c r="L219" s="11" t="s">
        <v>19</v>
      </c>
      <c r="M219" s="11" t="s">
        <v>19</v>
      </c>
      <c r="N219" s="11" t="s">
        <v>19</v>
      </c>
      <c r="O219" s="11" t="s">
        <v>19</v>
      </c>
      <c r="P219" s="11" t="s">
        <v>19</v>
      </c>
      <c r="Q219" s="11" t="s">
        <v>19</v>
      </c>
      <c r="R219" s="11" t="s">
        <v>19</v>
      </c>
      <c r="S219" s="11" t="s">
        <v>19</v>
      </c>
      <c r="T219" s="11" t="s">
        <v>19</v>
      </c>
      <c r="U219" s="11" t="s">
        <v>19</v>
      </c>
      <c r="V219" s="11" t="s">
        <v>19</v>
      </c>
    </row>
    <row r="220" spans="1:22" x14ac:dyDescent="0.25">
      <c r="A220" s="1">
        <f t="shared" si="26"/>
        <v>44413</v>
      </c>
      <c r="B220">
        <f t="shared" si="22"/>
        <v>2021</v>
      </c>
      <c r="C220" t="str">
        <f t="shared" si="23"/>
        <v>08</v>
      </c>
      <c r="D220" t="str">
        <f t="shared" si="24"/>
        <v>05</v>
      </c>
      <c r="E220" t="str">
        <f t="shared" si="28"/>
        <v>https://satepsanone.nesdis.noaa.gov/pub/FIRE/web/HMS/Smoke_Polygons/KML/2021/08/hms_smoke20210805.kml</v>
      </c>
      <c r="F220" t="str">
        <f t="shared" si="27"/>
        <v>https://satepsanone.nesdis.noaa.gov/pub/FIRE/web/HMS/Smoke_Polygons/KML/2021/08/hms_smoke20210805.kml</v>
      </c>
      <c r="G220" s="13" t="str">
        <f t="shared" si="25"/>
        <v>Data</v>
      </c>
      <c r="H220" s="18" t="s">
        <v>19</v>
      </c>
      <c r="J220" s="11" t="s">
        <v>19</v>
      </c>
      <c r="K220" s="11" t="s">
        <v>19</v>
      </c>
      <c r="L220" s="11" t="s">
        <v>19</v>
      </c>
      <c r="M220" s="11" t="s">
        <v>19</v>
      </c>
      <c r="N220" s="11" t="s">
        <v>19</v>
      </c>
      <c r="O220" s="11" t="s">
        <v>19</v>
      </c>
      <c r="P220" s="11" t="s">
        <v>19</v>
      </c>
      <c r="Q220" s="11" t="s">
        <v>19</v>
      </c>
      <c r="R220" s="11" t="s">
        <v>19</v>
      </c>
      <c r="S220" s="11" t="s">
        <v>19</v>
      </c>
      <c r="T220" s="11" t="s">
        <v>19</v>
      </c>
      <c r="U220" s="11" t="s">
        <v>19</v>
      </c>
      <c r="V220" s="11" t="s">
        <v>19</v>
      </c>
    </row>
    <row r="221" spans="1:22" x14ac:dyDescent="0.25">
      <c r="A221" s="1">
        <f t="shared" si="26"/>
        <v>44414</v>
      </c>
      <c r="B221">
        <f t="shared" si="22"/>
        <v>2021</v>
      </c>
      <c r="C221" t="str">
        <f t="shared" si="23"/>
        <v>08</v>
      </c>
      <c r="D221" t="str">
        <f t="shared" si="24"/>
        <v>06</v>
      </c>
      <c r="E221" t="str">
        <f t="shared" si="28"/>
        <v>https://satepsanone.nesdis.noaa.gov/pub/FIRE/web/HMS/Smoke_Polygons/KML/2021/08/hms_smoke20210806.kml</v>
      </c>
      <c r="F221" t="str">
        <f t="shared" si="27"/>
        <v>https://satepsanone.nesdis.noaa.gov/pub/FIRE/web/HMS/Smoke_Polygons/KML/2021/08/hms_smoke20210806.kml</v>
      </c>
      <c r="G221" s="13" t="str">
        <f t="shared" si="25"/>
        <v>Data</v>
      </c>
      <c r="H221" s="18" t="s">
        <v>19</v>
      </c>
      <c r="J221" s="11" t="s">
        <v>19</v>
      </c>
      <c r="K221" s="11" t="s">
        <v>19</v>
      </c>
      <c r="L221" s="11" t="s">
        <v>19</v>
      </c>
      <c r="M221" s="11" t="s">
        <v>19</v>
      </c>
      <c r="N221" s="11" t="s">
        <v>19</v>
      </c>
      <c r="O221" s="11" t="s">
        <v>19</v>
      </c>
      <c r="P221" s="11" t="s">
        <v>19</v>
      </c>
      <c r="Q221" s="11" t="s">
        <v>19</v>
      </c>
      <c r="R221" s="11" t="s">
        <v>19</v>
      </c>
      <c r="S221" s="11" t="s">
        <v>19</v>
      </c>
      <c r="T221" s="11" t="s">
        <v>19</v>
      </c>
      <c r="U221" s="11" t="s">
        <v>19</v>
      </c>
      <c r="V221" s="11" t="s">
        <v>19</v>
      </c>
    </row>
    <row r="222" spans="1:22" x14ac:dyDescent="0.25">
      <c r="A222" s="1">
        <f t="shared" si="26"/>
        <v>44415</v>
      </c>
      <c r="B222">
        <f t="shared" si="22"/>
        <v>2021</v>
      </c>
      <c r="C222" t="str">
        <f t="shared" si="23"/>
        <v>08</v>
      </c>
      <c r="D222" t="str">
        <f t="shared" si="24"/>
        <v>07</v>
      </c>
      <c r="E222" t="str">
        <f t="shared" si="28"/>
        <v>https://satepsanone.nesdis.noaa.gov/pub/FIRE/web/HMS/Smoke_Polygons/KML/2021/08/hms_smoke20210807.kml</v>
      </c>
      <c r="F222" t="str">
        <f t="shared" si="27"/>
        <v>https://satepsanone.nesdis.noaa.gov/pub/FIRE/web/HMS/Smoke_Polygons/KML/2021/08/hms_smoke20210807.kml</v>
      </c>
      <c r="G222" s="13" t="str">
        <f t="shared" si="25"/>
        <v>Data</v>
      </c>
      <c r="H222" s="18" t="s">
        <v>19</v>
      </c>
      <c r="J222" s="11" t="s">
        <v>19</v>
      </c>
      <c r="K222" s="11" t="s">
        <v>19</v>
      </c>
      <c r="L222" s="11" t="s">
        <v>19</v>
      </c>
      <c r="M222" s="11" t="s">
        <v>19</v>
      </c>
      <c r="N222" s="11" t="s">
        <v>19</v>
      </c>
      <c r="O222" s="11" t="s">
        <v>19</v>
      </c>
      <c r="P222" s="11" t="s">
        <v>19</v>
      </c>
      <c r="Q222" s="11" t="s">
        <v>19</v>
      </c>
      <c r="R222" s="11" t="s">
        <v>19</v>
      </c>
      <c r="S222" s="11" t="s">
        <v>19</v>
      </c>
      <c r="T222" s="11" t="s">
        <v>19</v>
      </c>
      <c r="U222" s="11" t="s">
        <v>19</v>
      </c>
      <c r="V222" s="11" t="s">
        <v>19</v>
      </c>
    </row>
    <row r="223" spans="1:22" x14ac:dyDescent="0.25">
      <c r="A223" s="1">
        <f t="shared" si="26"/>
        <v>44416</v>
      </c>
      <c r="B223">
        <f t="shared" si="22"/>
        <v>2021</v>
      </c>
      <c r="C223" t="str">
        <f t="shared" si="23"/>
        <v>08</v>
      </c>
      <c r="D223" t="str">
        <f t="shared" si="24"/>
        <v>08</v>
      </c>
      <c r="E223" t="str">
        <f t="shared" si="28"/>
        <v>https://satepsanone.nesdis.noaa.gov/pub/FIRE/web/HMS/Smoke_Polygons/KML/2021/08/hms_smoke20210808.kml</v>
      </c>
      <c r="F223" t="str">
        <f t="shared" si="27"/>
        <v>https://satepsanone.nesdis.noaa.gov/pub/FIRE/web/HMS/Smoke_Polygons/KML/2021/08/hms_smoke20210808.kml</v>
      </c>
      <c r="G223" s="13" t="str">
        <f t="shared" si="25"/>
        <v>Data</v>
      </c>
      <c r="H223" s="18" t="s">
        <v>19</v>
      </c>
      <c r="J223" s="11" t="s">
        <v>19</v>
      </c>
      <c r="K223" s="11" t="s">
        <v>19</v>
      </c>
      <c r="L223" s="11" t="s">
        <v>19</v>
      </c>
      <c r="M223" s="11" t="s">
        <v>19</v>
      </c>
      <c r="N223" s="11" t="s">
        <v>19</v>
      </c>
      <c r="O223" s="11" t="s">
        <v>19</v>
      </c>
      <c r="P223" s="11" t="s">
        <v>19</v>
      </c>
      <c r="Q223" s="11" t="s">
        <v>19</v>
      </c>
      <c r="R223" s="11" t="s">
        <v>19</v>
      </c>
      <c r="S223" s="11" t="s">
        <v>19</v>
      </c>
      <c r="T223" s="11" t="s">
        <v>19</v>
      </c>
      <c r="U223" s="11" t="s">
        <v>19</v>
      </c>
      <c r="V223" s="11" t="s">
        <v>19</v>
      </c>
    </row>
    <row r="224" spans="1:22" x14ac:dyDescent="0.25">
      <c r="A224" s="1">
        <f t="shared" si="26"/>
        <v>44417</v>
      </c>
      <c r="B224">
        <f t="shared" si="22"/>
        <v>2021</v>
      </c>
      <c r="C224" t="str">
        <f t="shared" si="23"/>
        <v>08</v>
      </c>
      <c r="D224" t="str">
        <f t="shared" si="24"/>
        <v>09</v>
      </c>
      <c r="E224" t="str">
        <f t="shared" si="28"/>
        <v>https://satepsanone.nesdis.noaa.gov/pub/FIRE/web/HMS/Smoke_Polygons/KML/2021/08/hms_smoke20210809.kml</v>
      </c>
      <c r="F224" t="str">
        <f t="shared" si="27"/>
        <v>https://satepsanone.nesdis.noaa.gov/pub/FIRE/web/HMS/Smoke_Polygons/KML/2021/08/hms_smoke20210809.kml</v>
      </c>
      <c r="G224" s="13" t="str">
        <f t="shared" si="25"/>
        <v>Data</v>
      </c>
      <c r="H224" s="18" t="s">
        <v>19</v>
      </c>
      <c r="J224" s="11" t="s">
        <v>19</v>
      </c>
      <c r="K224" s="11" t="s">
        <v>19</v>
      </c>
      <c r="L224" s="11" t="s">
        <v>19</v>
      </c>
      <c r="M224" s="11" t="s">
        <v>19</v>
      </c>
      <c r="N224" s="11" t="s">
        <v>19</v>
      </c>
      <c r="O224" s="11" t="s">
        <v>19</v>
      </c>
      <c r="P224" s="11" t="s">
        <v>19</v>
      </c>
      <c r="Q224" s="11" t="s">
        <v>19</v>
      </c>
      <c r="R224" s="11" t="s">
        <v>19</v>
      </c>
      <c r="S224" s="11" t="s">
        <v>19</v>
      </c>
      <c r="T224" s="11" t="s">
        <v>19</v>
      </c>
      <c r="U224" s="11" t="s">
        <v>19</v>
      </c>
      <c r="V224" s="11" t="s">
        <v>19</v>
      </c>
    </row>
    <row r="225" spans="1:22" x14ac:dyDescent="0.25">
      <c r="A225" s="1">
        <f t="shared" si="26"/>
        <v>44418</v>
      </c>
      <c r="B225">
        <f t="shared" si="22"/>
        <v>2021</v>
      </c>
      <c r="C225" t="str">
        <f t="shared" si="23"/>
        <v>08</v>
      </c>
      <c r="D225">
        <f t="shared" si="24"/>
        <v>10</v>
      </c>
      <c r="E225" t="str">
        <f t="shared" si="28"/>
        <v>https://satepsanone.nesdis.noaa.gov/pub/FIRE/web/HMS/Smoke_Polygons/KML/2021/08/hms_smoke20210810.kml</v>
      </c>
      <c r="F225" t="str">
        <f t="shared" si="27"/>
        <v>https://satepsanone.nesdis.noaa.gov/pub/FIRE/web/HMS/Smoke_Polygons/KML/2021/08/hms_smoke20210810.kml</v>
      </c>
      <c r="G225" s="13" t="str">
        <f t="shared" si="25"/>
        <v>Data</v>
      </c>
      <c r="H225" s="18" t="s">
        <v>19</v>
      </c>
      <c r="J225" s="11" t="s">
        <v>19</v>
      </c>
      <c r="K225" s="11" t="s">
        <v>19</v>
      </c>
      <c r="L225" s="11" t="s">
        <v>19</v>
      </c>
      <c r="M225" s="11" t="s">
        <v>19</v>
      </c>
      <c r="N225" s="11" t="s">
        <v>19</v>
      </c>
      <c r="O225" s="11" t="s">
        <v>19</v>
      </c>
      <c r="P225" s="11" t="s">
        <v>19</v>
      </c>
      <c r="Q225" s="11" t="s">
        <v>19</v>
      </c>
      <c r="R225" s="11" t="s">
        <v>19</v>
      </c>
      <c r="S225" s="11" t="s">
        <v>19</v>
      </c>
      <c r="T225" s="11" t="s">
        <v>19</v>
      </c>
      <c r="U225" s="11" t="s">
        <v>19</v>
      </c>
      <c r="V225" s="11" t="s">
        <v>19</v>
      </c>
    </row>
    <row r="226" spans="1:22" x14ac:dyDescent="0.25">
      <c r="A226" s="1">
        <f t="shared" si="26"/>
        <v>44419</v>
      </c>
      <c r="B226">
        <f t="shared" si="22"/>
        <v>2021</v>
      </c>
      <c r="C226" t="str">
        <f t="shared" si="23"/>
        <v>08</v>
      </c>
      <c r="D226">
        <f t="shared" si="24"/>
        <v>11</v>
      </c>
      <c r="E226" t="str">
        <f t="shared" si="28"/>
        <v>https://satepsanone.nesdis.noaa.gov/pub/FIRE/web/HMS/Smoke_Polygons/KML/2021/08/hms_smoke20210811.kml</v>
      </c>
      <c r="F226" t="str">
        <f t="shared" si="27"/>
        <v>https://satepsanone.nesdis.noaa.gov/pub/FIRE/web/HMS/Smoke_Polygons/KML/2021/08/hms_smoke20210811.kml</v>
      </c>
      <c r="G226" s="13" t="str">
        <f t="shared" si="25"/>
        <v>Data</v>
      </c>
      <c r="H226" s="18" t="s">
        <v>19</v>
      </c>
      <c r="J226" s="11" t="s">
        <v>19</v>
      </c>
      <c r="K226" s="11" t="s">
        <v>19</v>
      </c>
      <c r="L226" s="11" t="s">
        <v>19</v>
      </c>
      <c r="M226" s="11" t="s">
        <v>19</v>
      </c>
      <c r="N226" s="11" t="s">
        <v>19</v>
      </c>
      <c r="O226" s="11" t="s">
        <v>19</v>
      </c>
      <c r="P226" s="11" t="s">
        <v>19</v>
      </c>
      <c r="Q226" s="11" t="s">
        <v>19</v>
      </c>
      <c r="R226" s="11" t="s">
        <v>19</v>
      </c>
      <c r="S226" s="11" t="s">
        <v>19</v>
      </c>
      <c r="T226" s="11" t="s">
        <v>19</v>
      </c>
      <c r="U226" s="11" t="s">
        <v>19</v>
      </c>
      <c r="V226" s="11" t="s">
        <v>19</v>
      </c>
    </row>
    <row r="227" spans="1:22" x14ac:dyDescent="0.25">
      <c r="A227" s="1">
        <f t="shared" si="26"/>
        <v>44420</v>
      </c>
      <c r="B227">
        <f t="shared" si="22"/>
        <v>2021</v>
      </c>
      <c r="C227" t="str">
        <f t="shared" si="23"/>
        <v>08</v>
      </c>
      <c r="D227">
        <f t="shared" si="24"/>
        <v>12</v>
      </c>
      <c r="E227" t="str">
        <f t="shared" si="28"/>
        <v>https://satepsanone.nesdis.noaa.gov/pub/FIRE/web/HMS/Smoke_Polygons/KML/2021/08/hms_smoke20210812.kml</v>
      </c>
      <c r="F227" t="str">
        <f t="shared" si="27"/>
        <v>https://satepsanone.nesdis.noaa.gov/pub/FIRE/web/HMS/Smoke_Polygons/KML/2021/08/hms_smoke20210812.kml</v>
      </c>
      <c r="G227" s="13" t="str">
        <f t="shared" si="25"/>
        <v>Data</v>
      </c>
      <c r="H227" s="18" t="s">
        <v>19</v>
      </c>
      <c r="J227" s="11" t="s">
        <v>19</v>
      </c>
      <c r="K227" s="11" t="s">
        <v>19</v>
      </c>
      <c r="L227" s="11" t="s">
        <v>19</v>
      </c>
      <c r="M227" s="11" t="s">
        <v>19</v>
      </c>
      <c r="N227" s="11" t="s">
        <v>19</v>
      </c>
      <c r="O227" s="11" t="s">
        <v>19</v>
      </c>
      <c r="P227" s="11" t="s">
        <v>19</v>
      </c>
      <c r="Q227" s="11" t="s">
        <v>19</v>
      </c>
      <c r="R227" s="11" t="s">
        <v>19</v>
      </c>
      <c r="S227" s="11" t="s">
        <v>19</v>
      </c>
      <c r="T227" s="11" t="s">
        <v>19</v>
      </c>
      <c r="U227" s="11" t="s">
        <v>19</v>
      </c>
      <c r="V227" s="11" t="s">
        <v>19</v>
      </c>
    </row>
    <row r="228" spans="1:22" x14ac:dyDescent="0.25">
      <c r="A228" s="1">
        <f t="shared" si="26"/>
        <v>44421</v>
      </c>
      <c r="B228">
        <f t="shared" si="22"/>
        <v>2021</v>
      </c>
      <c r="C228" t="str">
        <f t="shared" si="23"/>
        <v>08</v>
      </c>
      <c r="D228">
        <f t="shared" si="24"/>
        <v>13</v>
      </c>
      <c r="E228" t="str">
        <f t="shared" si="28"/>
        <v>https://satepsanone.nesdis.noaa.gov/pub/FIRE/web/HMS/Smoke_Polygons/KML/2021/08/hms_smoke20210813.kml</v>
      </c>
      <c r="F228" t="str">
        <f t="shared" si="27"/>
        <v>https://satepsanone.nesdis.noaa.gov/pub/FIRE/web/HMS/Smoke_Polygons/KML/2021/08/hms_smoke20210813.kml</v>
      </c>
      <c r="G228" s="13" t="str">
        <f t="shared" si="25"/>
        <v>Data</v>
      </c>
      <c r="H228" s="18" t="s">
        <v>19</v>
      </c>
      <c r="J228" s="11" t="s">
        <v>19</v>
      </c>
      <c r="K228" s="11" t="s">
        <v>19</v>
      </c>
      <c r="L228" s="11" t="s">
        <v>19</v>
      </c>
      <c r="M228" s="11" t="s">
        <v>19</v>
      </c>
      <c r="N228" s="11" t="s">
        <v>19</v>
      </c>
      <c r="O228" s="11" t="s">
        <v>19</v>
      </c>
      <c r="P228" s="11" t="s">
        <v>19</v>
      </c>
      <c r="Q228" s="11" t="s">
        <v>19</v>
      </c>
      <c r="R228" s="11" t="s">
        <v>19</v>
      </c>
      <c r="S228" s="11" t="s">
        <v>19</v>
      </c>
      <c r="T228" s="11" t="s">
        <v>19</v>
      </c>
      <c r="U228" s="11" t="s">
        <v>19</v>
      </c>
      <c r="V228" s="11" t="s">
        <v>19</v>
      </c>
    </row>
    <row r="229" spans="1:22" x14ac:dyDescent="0.25">
      <c r="A229" s="1">
        <f t="shared" si="26"/>
        <v>44422</v>
      </c>
      <c r="B229">
        <f t="shared" si="22"/>
        <v>2021</v>
      </c>
      <c r="C229" t="str">
        <f t="shared" si="23"/>
        <v>08</v>
      </c>
      <c r="D229">
        <f t="shared" si="24"/>
        <v>14</v>
      </c>
      <c r="E229" t="str">
        <f t="shared" si="28"/>
        <v>https://satepsanone.nesdis.noaa.gov/pub/FIRE/web/HMS/Smoke_Polygons/KML/2021/08/hms_smoke20210814.kml</v>
      </c>
      <c r="F229" t="str">
        <f t="shared" si="27"/>
        <v>https://satepsanone.nesdis.noaa.gov/pub/FIRE/web/HMS/Smoke_Polygons/KML/2021/08/hms_smoke20210814.kml</v>
      </c>
      <c r="G229" s="13" t="str">
        <f t="shared" si="25"/>
        <v>Data</v>
      </c>
      <c r="H229" s="18" t="s">
        <v>19</v>
      </c>
      <c r="J229" s="11" t="s">
        <v>18</v>
      </c>
      <c r="K229" s="11" t="s">
        <v>19</v>
      </c>
      <c r="L229" s="11" t="s">
        <v>18</v>
      </c>
      <c r="M229" s="11" t="s">
        <v>18</v>
      </c>
      <c r="N229" s="11" t="s">
        <v>19</v>
      </c>
      <c r="O229" s="11" t="s">
        <v>18</v>
      </c>
      <c r="P229" s="11" t="s">
        <v>19</v>
      </c>
      <c r="Q229" s="11" t="s">
        <v>18</v>
      </c>
      <c r="R229" s="11" t="s">
        <v>19</v>
      </c>
      <c r="S229" s="11" t="s">
        <v>18</v>
      </c>
      <c r="T229" s="11" t="s">
        <v>18</v>
      </c>
      <c r="U229" s="11" t="s">
        <v>18</v>
      </c>
      <c r="V229" s="11" t="s">
        <v>19</v>
      </c>
    </row>
    <row r="230" spans="1:22" x14ac:dyDescent="0.25">
      <c r="A230" s="1">
        <f t="shared" si="26"/>
        <v>44423</v>
      </c>
      <c r="B230">
        <f t="shared" si="22"/>
        <v>2021</v>
      </c>
      <c r="C230" t="str">
        <f t="shared" si="23"/>
        <v>08</v>
      </c>
      <c r="D230">
        <f t="shared" si="24"/>
        <v>15</v>
      </c>
      <c r="E230" t="str">
        <f t="shared" si="28"/>
        <v>https://satepsanone.nesdis.noaa.gov/pub/FIRE/web/HMS/Smoke_Polygons/KML/2021/08/hms_smoke20210815.kml</v>
      </c>
      <c r="F230" t="str">
        <f t="shared" si="27"/>
        <v>https://satepsanone.nesdis.noaa.gov/pub/FIRE/web/HMS/Smoke_Polygons/KML/2021/08/hms_smoke20210815.kml</v>
      </c>
      <c r="G230" s="13" t="str">
        <f t="shared" si="25"/>
        <v>Data</v>
      </c>
      <c r="H230" s="18" t="s">
        <v>19</v>
      </c>
      <c r="J230" s="11" t="s">
        <v>18</v>
      </c>
      <c r="K230" s="11" t="s">
        <v>18</v>
      </c>
      <c r="L230" s="11" t="s">
        <v>19</v>
      </c>
      <c r="M230" s="11" t="s">
        <v>18</v>
      </c>
      <c r="N230" s="11" t="s">
        <v>19</v>
      </c>
      <c r="O230" s="11" t="s">
        <v>19</v>
      </c>
      <c r="P230" s="11" t="s">
        <v>19</v>
      </c>
      <c r="Q230" s="11" t="s">
        <v>19</v>
      </c>
      <c r="R230" s="11" t="s">
        <v>19</v>
      </c>
      <c r="S230" s="11" t="s">
        <v>19</v>
      </c>
      <c r="T230" s="11" t="s">
        <v>19</v>
      </c>
      <c r="U230" s="11" t="s">
        <v>19</v>
      </c>
      <c r="V230" s="11" t="s">
        <v>19</v>
      </c>
    </row>
    <row r="231" spans="1:22" x14ac:dyDescent="0.25">
      <c r="A231" s="1">
        <f t="shared" si="26"/>
        <v>44424</v>
      </c>
      <c r="B231">
        <f t="shared" si="22"/>
        <v>2021</v>
      </c>
      <c r="C231" t="str">
        <f t="shared" si="23"/>
        <v>08</v>
      </c>
      <c r="D231">
        <f t="shared" si="24"/>
        <v>16</v>
      </c>
      <c r="E231" t="str">
        <f t="shared" si="28"/>
        <v>https://satepsanone.nesdis.noaa.gov/pub/FIRE/web/HMS/Smoke_Polygons/KML/2021/08/hms_smoke20210816.kml</v>
      </c>
      <c r="F231" t="str">
        <f t="shared" si="27"/>
        <v>https://satepsanone.nesdis.noaa.gov/pub/FIRE/web/HMS/Smoke_Polygons/KML/2021/08/hms_smoke20210816.kml</v>
      </c>
      <c r="G231" s="13" t="str">
        <f t="shared" si="25"/>
        <v>Data</v>
      </c>
      <c r="H231" s="18" t="s">
        <v>19</v>
      </c>
      <c r="J231" s="11" t="s">
        <v>19</v>
      </c>
      <c r="K231" s="11" t="s">
        <v>18</v>
      </c>
      <c r="L231" s="11" t="s">
        <v>18</v>
      </c>
      <c r="M231" s="11" t="s">
        <v>18</v>
      </c>
      <c r="N231" s="11" t="s">
        <v>19</v>
      </c>
      <c r="O231" s="11" t="s">
        <v>19</v>
      </c>
      <c r="P231" s="11" t="s">
        <v>19</v>
      </c>
      <c r="Q231" s="11" t="s">
        <v>19</v>
      </c>
      <c r="R231" s="11" t="s">
        <v>19</v>
      </c>
      <c r="S231" s="11" t="s">
        <v>18</v>
      </c>
      <c r="T231" s="11" t="s">
        <v>18</v>
      </c>
      <c r="U231" s="11" t="s">
        <v>19</v>
      </c>
      <c r="V231" s="11" t="s">
        <v>19</v>
      </c>
    </row>
    <row r="232" spans="1:22" x14ac:dyDescent="0.25">
      <c r="A232" s="1">
        <f t="shared" si="26"/>
        <v>44425</v>
      </c>
      <c r="B232">
        <f t="shared" si="22"/>
        <v>2021</v>
      </c>
      <c r="C232" t="str">
        <f t="shared" si="23"/>
        <v>08</v>
      </c>
      <c r="D232">
        <f t="shared" si="24"/>
        <v>17</v>
      </c>
      <c r="E232" t="str">
        <f t="shared" si="28"/>
        <v>https://satepsanone.nesdis.noaa.gov/pub/FIRE/web/HMS/Smoke_Polygons/KML/2021/08/hms_smoke20210817.kml</v>
      </c>
      <c r="F232" t="str">
        <f t="shared" si="27"/>
        <v>https://satepsanone.nesdis.noaa.gov/pub/FIRE/web/HMS/Smoke_Polygons/KML/2021/08/hms_smoke20210817.kml</v>
      </c>
      <c r="G232" s="13" t="str">
        <f t="shared" si="25"/>
        <v>Data</v>
      </c>
      <c r="H232" s="18" t="s">
        <v>19</v>
      </c>
      <c r="J232" s="11" t="s">
        <v>19</v>
      </c>
      <c r="K232" s="11" t="s">
        <v>19</v>
      </c>
      <c r="L232" s="11" t="s">
        <v>19</v>
      </c>
      <c r="M232" s="11" t="s">
        <v>19</v>
      </c>
      <c r="N232" s="11" t="s">
        <v>19</v>
      </c>
      <c r="O232" s="11" t="s">
        <v>19</v>
      </c>
      <c r="P232" s="11" t="s">
        <v>19</v>
      </c>
      <c r="Q232" s="11" t="s">
        <v>19</v>
      </c>
      <c r="R232" s="11" t="s">
        <v>19</v>
      </c>
      <c r="S232" s="11" t="s">
        <v>19</v>
      </c>
      <c r="T232" s="11" t="s">
        <v>19</v>
      </c>
      <c r="U232" s="11" t="s">
        <v>19</v>
      </c>
      <c r="V232" s="11" t="s">
        <v>19</v>
      </c>
    </row>
    <row r="233" spans="1:22" x14ac:dyDescent="0.25">
      <c r="A233" s="1">
        <f t="shared" si="26"/>
        <v>44426</v>
      </c>
      <c r="B233">
        <f t="shared" si="22"/>
        <v>2021</v>
      </c>
      <c r="C233" t="str">
        <f t="shared" si="23"/>
        <v>08</v>
      </c>
      <c r="D233">
        <f t="shared" si="24"/>
        <v>18</v>
      </c>
      <c r="E233" t="str">
        <f t="shared" si="28"/>
        <v>https://satepsanone.nesdis.noaa.gov/pub/FIRE/web/HMS/Smoke_Polygons/KML/2021/08/hms_smoke20210818.kml</v>
      </c>
      <c r="F233" t="str">
        <f t="shared" si="27"/>
        <v>https://satepsanone.nesdis.noaa.gov/pub/FIRE/web/HMS/Smoke_Polygons/KML/2021/08/hms_smoke20210818.kml</v>
      </c>
      <c r="G233" s="13" t="str">
        <f t="shared" si="25"/>
        <v>Data</v>
      </c>
      <c r="H233" s="18" t="s">
        <v>19</v>
      </c>
      <c r="J233" s="11" t="s">
        <v>19</v>
      </c>
      <c r="K233" s="11" t="s">
        <v>19</v>
      </c>
      <c r="L233" s="11" t="s">
        <v>19</v>
      </c>
      <c r="M233" s="11" t="s">
        <v>19</v>
      </c>
      <c r="N233" s="11" t="s">
        <v>19</v>
      </c>
      <c r="O233" s="11" t="s">
        <v>19</v>
      </c>
      <c r="P233" s="11" t="s">
        <v>19</v>
      </c>
      <c r="Q233" s="11" t="s">
        <v>19</v>
      </c>
      <c r="R233" s="11" t="s">
        <v>19</v>
      </c>
      <c r="S233" s="11" t="s">
        <v>19</v>
      </c>
      <c r="T233" s="11" t="s">
        <v>19</v>
      </c>
      <c r="U233" s="11" t="s">
        <v>19</v>
      </c>
      <c r="V233" s="11" t="s">
        <v>19</v>
      </c>
    </row>
    <row r="234" spans="1:22" x14ac:dyDescent="0.25">
      <c r="A234" s="1">
        <f t="shared" si="26"/>
        <v>44427</v>
      </c>
      <c r="B234">
        <f t="shared" si="22"/>
        <v>2021</v>
      </c>
      <c r="C234" t="str">
        <f t="shared" si="23"/>
        <v>08</v>
      </c>
      <c r="D234">
        <f t="shared" si="24"/>
        <v>19</v>
      </c>
      <c r="E234" t="str">
        <f t="shared" si="28"/>
        <v>https://satepsanone.nesdis.noaa.gov/pub/FIRE/web/HMS/Smoke_Polygons/KML/2021/08/hms_smoke20210819.kml</v>
      </c>
      <c r="F234" t="str">
        <f t="shared" si="27"/>
        <v>https://satepsanone.nesdis.noaa.gov/pub/FIRE/web/HMS/Smoke_Polygons/KML/2021/08/hms_smoke20210819.kml</v>
      </c>
      <c r="G234" s="13" t="str">
        <f t="shared" si="25"/>
        <v>Data</v>
      </c>
      <c r="H234" s="18" t="s">
        <v>19</v>
      </c>
      <c r="J234" s="11" t="s">
        <v>19</v>
      </c>
      <c r="K234" s="11" t="s">
        <v>19</v>
      </c>
      <c r="L234" s="11" t="s">
        <v>19</v>
      </c>
      <c r="M234" s="11" t="s">
        <v>19</v>
      </c>
      <c r="N234" s="11" t="s">
        <v>19</v>
      </c>
      <c r="O234" s="11" t="s">
        <v>19</v>
      </c>
      <c r="P234" s="11" t="s">
        <v>19</v>
      </c>
      <c r="Q234" s="11" t="s">
        <v>19</v>
      </c>
      <c r="R234" s="11" t="s">
        <v>19</v>
      </c>
      <c r="S234" s="11" t="s">
        <v>19</v>
      </c>
      <c r="T234" s="11" t="s">
        <v>19</v>
      </c>
      <c r="U234" s="11" t="s">
        <v>19</v>
      </c>
      <c r="V234" s="11" t="s">
        <v>19</v>
      </c>
    </row>
    <row r="235" spans="1:22" x14ac:dyDescent="0.25">
      <c r="A235" s="1">
        <f t="shared" si="26"/>
        <v>44428</v>
      </c>
      <c r="B235">
        <f t="shared" si="22"/>
        <v>2021</v>
      </c>
      <c r="C235" t="str">
        <f t="shared" si="23"/>
        <v>08</v>
      </c>
      <c r="D235">
        <f t="shared" si="24"/>
        <v>20</v>
      </c>
      <c r="E235" t="str">
        <f t="shared" si="28"/>
        <v>https://satepsanone.nesdis.noaa.gov/pub/FIRE/web/HMS/Smoke_Polygons/KML/2021/08/hms_smoke20210820.kml</v>
      </c>
      <c r="F235" t="str">
        <f t="shared" si="27"/>
        <v>https://satepsanone.nesdis.noaa.gov/pub/FIRE/web/HMS/Smoke_Polygons/KML/2021/08/hms_smoke20210820.kml</v>
      </c>
      <c r="G235" s="13" t="str">
        <f t="shared" si="25"/>
        <v>Data</v>
      </c>
      <c r="H235" s="18" t="s">
        <v>19</v>
      </c>
      <c r="J235" s="11" t="s">
        <v>19</v>
      </c>
      <c r="K235" s="11" t="s">
        <v>19</v>
      </c>
      <c r="L235" s="11" t="s">
        <v>19</v>
      </c>
      <c r="M235" s="11" t="s">
        <v>19</v>
      </c>
      <c r="N235" s="11" t="s">
        <v>18</v>
      </c>
      <c r="O235" s="11" t="s">
        <v>19</v>
      </c>
      <c r="P235" s="11" t="s">
        <v>19</v>
      </c>
      <c r="Q235" s="11" t="s">
        <v>19</v>
      </c>
      <c r="R235" s="11" t="s">
        <v>18</v>
      </c>
      <c r="S235" s="11" t="s">
        <v>19</v>
      </c>
      <c r="T235" s="11" t="s">
        <v>19</v>
      </c>
      <c r="U235" s="11" t="s">
        <v>19</v>
      </c>
      <c r="V235" s="11" t="s">
        <v>18</v>
      </c>
    </row>
    <row r="236" spans="1:22" x14ac:dyDescent="0.25">
      <c r="A236" s="1">
        <f t="shared" si="26"/>
        <v>44429</v>
      </c>
      <c r="B236">
        <f t="shared" si="22"/>
        <v>2021</v>
      </c>
      <c r="C236" t="str">
        <f t="shared" si="23"/>
        <v>08</v>
      </c>
      <c r="D236">
        <f t="shared" si="24"/>
        <v>21</v>
      </c>
      <c r="E236" t="str">
        <f t="shared" si="28"/>
        <v>https://satepsanone.nesdis.noaa.gov/pub/FIRE/web/HMS/Smoke_Polygons/KML/2021/08/hms_smoke20210821.kml</v>
      </c>
      <c r="F236" t="str">
        <f t="shared" si="27"/>
        <v>https://satepsanone.nesdis.noaa.gov/pub/FIRE/web/HMS/Smoke_Polygons/KML/2021/08/hms_smoke20210821.kml</v>
      </c>
      <c r="G236" s="13" t="str">
        <f t="shared" si="25"/>
        <v>Data</v>
      </c>
      <c r="H236" s="18" t="s">
        <v>19</v>
      </c>
      <c r="J236" s="11" t="s">
        <v>19</v>
      </c>
      <c r="K236" s="11" t="s">
        <v>18</v>
      </c>
      <c r="L236" s="11" t="s">
        <v>19</v>
      </c>
      <c r="M236" s="11" t="s">
        <v>19</v>
      </c>
      <c r="N236" s="11" t="s">
        <v>19</v>
      </c>
      <c r="O236" s="11" t="s">
        <v>19</v>
      </c>
      <c r="P236" s="11" t="s">
        <v>19</v>
      </c>
      <c r="Q236" s="11" t="s">
        <v>19</v>
      </c>
      <c r="R236" s="11" t="s">
        <v>19</v>
      </c>
      <c r="S236" s="11" t="s">
        <v>19</v>
      </c>
      <c r="T236" s="11" t="s">
        <v>19</v>
      </c>
      <c r="U236" s="11" t="s">
        <v>19</v>
      </c>
      <c r="V236" s="11" t="s">
        <v>19</v>
      </c>
    </row>
    <row r="237" spans="1:22" x14ac:dyDescent="0.25">
      <c r="A237" s="1">
        <f t="shared" si="26"/>
        <v>44430</v>
      </c>
      <c r="B237">
        <f t="shared" si="22"/>
        <v>2021</v>
      </c>
      <c r="C237" t="str">
        <f t="shared" si="23"/>
        <v>08</v>
      </c>
      <c r="D237">
        <f t="shared" si="24"/>
        <v>22</v>
      </c>
      <c r="E237" t="str">
        <f t="shared" si="28"/>
        <v>https://satepsanone.nesdis.noaa.gov/pub/FIRE/web/HMS/Smoke_Polygons/KML/2021/08/hms_smoke20210822.kml</v>
      </c>
      <c r="F237" t="str">
        <f t="shared" si="27"/>
        <v>https://satepsanone.nesdis.noaa.gov/pub/FIRE/web/HMS/Smoke_Polygons/KML/2021/08/hms_smoke20210822.kml</v>
      </c>
      <c r="G237" s="13" t="str">
        <f t="shared" si="25"/>
        <v>Data</v>
      </c>
      <c r="H237" s="18" t="s">
        <v>19</v>
      </c>
      <c r="J237" s="11" t="s">
        <v>19</v>
      </c>
      <c r="K237" s="11" t="s">
        <v>18</v>
      </c>
      <c r="L237" s="11" t="s">
        <v>18</v>
      </c>
      <c r="M237" s="11" t="s">
        <v>18</v>
      </c>
      <c r="N237" s="11" t="s">
        <v>19</v>
      </c>
      <c r="O237" s="11" t="s">
        <v>18</v>
      </c>
      <c r="P237" s="11" t="s">
        <v>19</v>
      </c>
      <c r="Q237" s="11" t="s">
        <v>19</v>
      </c>
      <c r="R237" s="11" t="s">
        <v>19</v>
      </c>
      <c r="S237" s="11" t="s">
        <v>18</v>
      </c>
      <c r="T237" s="11" t="s">
        <v>18</v>
      </c>
      <c r="U237" s="11" t="s">
        <v>18</v>
      </c>
      <c r="V237" s="11" t="s">
        <v>19</v>
      </c>
    </row>
    <row r="238" spans="1:22" x14ac:dyDescent="0.25">
      <c r="A238" s="1">
        <f t="shared" si="26"/>
        <v>44431</v>
      </c>
      <c r="B238">
        <f t="shared" si="22"/>
        <v>2021</v>
      </c>
      <c r="C238" t="str">
        <f t="shared" si="23"/>
        <v>08</v>
      </c>
      <c r="D238">
        <f t="shared" si="24"/>
        <v>23</v>
      </c>
      <c r="E238" t="str">
        <f t="shared" si="28"/>
        <v>https://satepsanone.nesdis.noaa.gov/pub/FIRE/web/HMS/Smoke_Polygons/KML/2021/08/hms_smoke20210823.kml</v>
      </c>
      <c r="F238" t="str">
        <f t="shared" si="27"/>
        <v>https://satepsanone.nesdis.noaa.gov/pub/FIRE/web/HMS/Smoke_Polygons/KML/2021/08/hms_smoke20210823.kml</v>
      </c>
      <c r="G238" s="13" t="str">
        <f t="shared" si="25"/>
        <v>Data</v>
      </c>
      <c r="H238" s="18" t="s">
        <v>19</v>
      </c>
      <c r="J238" s="11" t="s">
        <v>19</v>
      </c>
      <c r="K238" s="11" t="s">
        <v>19</v>
      </c>
      <c r="L238" s="11" t="s">
        <v>19</v>
      </c>
      <c r="M238" s="11" t="s">
        <v>19</v>
      </c>
      <c r="N238" s="11" t="s">
        <v>19</v>
      </c>
      <c r="O238" s="11" t="s">
        <v>19</v>
      </c>
      <c r="P238" s="11" t="s">
        <v>19</v>
      </c>
      <c r="Q238" s="11" t="s">
        <v>19</v>
      </c>
      <c r="R238" s="11" t="s">
        <v>19</v>
      </c>
      <c r="S238" s="11" t="s">
        <v>19</v>
      </c>
      <c r="T238" s="11" t="s">
        <v>19</v>
      </c>
      <c r="U238" s="11" t="s">
        <v>19</v>
      </c>
      <c r="V238" s="11" t="s">
        <v>19</v>
      </c>
    </row>
    <row r="239" spans="1:22" x14ac:dyDescent="0.25">
      <c r="A239" s="1">
        <f t="shared" si="26"/>
        <v>44432</v>
      </c>
      <c r="B239">
        <f t="shared" si="22"/>
        <v>2021</v>
      </c>
      <c r="C239" t="str">
        <f t="shared" si="23"/>
        <v>08</v>
      </c>
      <c r="D239">
        <f t="shared" si="24"/>
        <v>24</v>
      </c>
      <c r="E239" t="str">
        <f t="shared" si="28"/>
        <v>https://satepsanone.nesdis.noaa.gov/pub/FIRE/web/HMS/Smoke_Polygons/KML/2021/08/hms_smoke20210824.kml</v>
      </c>
      <c r="F239" t="str">
        <f t="shared" si="27"/>
        <v>https://satepsanone.nesdis.noaa.gov/pub/FIRE/web/HMS/Smoke_Polygons/KML/2021/08/hms_smoke20210824.kml</v>
      </c>
      <c r="G239" s="13" t="str">
        <f t="shared" si="25"/>
        <v>Data</v>
      </c>
      <c r="H239" s="18" t="s">
        <v>19</v>
      </c>
      <c r="J239" s="11" t="s">
        <v>19</v>
      </c>
      <c r="K239" s="11" t="s">
        <v>19</v>
      </c>
      <c r="L239" s="11" t="s">
        <v>19</v>
      </c>
      <c r="M239" s="11" t="s">
        <v>19</v>
      </c>
      <c r="N239" s="11" t="s">
        <v>19</v>
      </c>
      <c r="O239" s="11" t="s">
        <v>19</v>
      </c>
      <c r="P239" s="11" t="s">
        <v>19</v>
      </c>
      <c r="Q239" s="11" t="s">
        <v>19</v>
      </c>
      <c r="R239" s="11" t="s">
        <v>19</v>
      </c>
      <c r="S239" s="11" t="s">
        <v>19</v>
      </c>
      <c r="T239" s="11" t="s">
        <v>19</v>
      </c>
      <c r="U239" s="11" t="s">
        <v>19</v>
      </c>
      <c r="V239" s="11" t="s">
        <v>19</v>
      </c>
    </row>
    <row r="240" spans="1:22" x14ac:dyDescent="0.25">
      <c r="A240" s="1">
        <f t="shared" si="26"/>
        <v>44433</v>
      </c>
      <c r="B240">
        <f t="shared" si="22"/>
        <v>2021</v>
      </c>
      <c r="C240" t="str">
        <f t="shared" si="23"/>
        <v>08</v>
      </c>
      <c r="D240">
        <f t="shared" si="24"/>
        <v>25</v>
      </c>
      <c r="E240" t="str">
        <f t="shared" si="28"/>
        <v>https://satepsanone.nesdis.noaa.gov/pub/FIRE/web/HMS/Smoke_Polygons/KML/2021/08/hms_smoke20210825.kml</v>
      </c>
      <c r="F240" t="str">
        <f t="shared" si="27"/>
        <v>https://satepsanone.nesdis.noaa.gov/pub/FIRE/web/HMS/Smoke_Polygons/KML/2021/08/hms_smoke20210825.kml</v>
      </c>
      <c r="G240" s="13" t="str">
        <f t="shared" si="25"/>
        <v>Data</v>
      </c>
      <c r="H240" s="18" t="s">
        <v>19</v>
      </c>
      <c r="J240" s="11" t="s">
        <v>19</v>
      </c>
      <c r="K240" s="11" t="s">
        <v>19</v>
      </c>
      <c r="L240" s="11" t="s">
        <v>19</v>
      </c>
      <c r="M240" s="11" t="s">
        <v>19</v>
      </c>
      <c r="N240" s="11" t="s">
        <v>19</v>
      </c>
      <c r="O240" s="11" t="s">
        <v>19</v>
      </c>
      <c r="P240" s="11" t="s">
        <v>19</v>
      </c>
      <c r="Q240" s="11" t="s">
        <v>19</v>
      </c>
      <c r="R240" s="11" t="s">
        <v>19</v>
      </c>
      <c r="S240" s="11" t="s">
        <v>19</v>
      </c>
      <c r="T240" s="11" t="s">
        <v>19</v>
      </c>
      <c r="U240" s="11" t="s">
        <v>19</v>
      </c>
      <c r="V240" s="11" t="s">
        <v>19</v>
      </c>
    </row>
    <row r="241" spans="1:22" x14ac:dyDescent="0.25">
      <c r="A241" s="1">
        <f t="shared" si="26"/>
        <v>44434</v>
      </c>
      <c r="B241">
        <f t="shared" si="22"/>
        <v>2021</v>
      </c>
      <c r="C241" t="str">
        <f t="shared" si="23"/>
        <v>08</v>
      </c>
      <c r="D241">
        <f t="shared" si="24"/>
        <v>26</v>
      </c>
      <c r="E241" t="str">
        <f t="shared" si="28"/>
        <v>https://satepsanone.nesdis.noaa.gov/pub/FIRE/web/HMS/Smoke_Polygons/KML/2021/08/hms_smoke20210826.kml</v>
      </c>
      <c r="F241" t="str">
        <f t="shared" si="27"/>
        <v>https://satepsanone.nesdis.noaa.gov/pub/FIRE/web/HMS/Smoke_Polygons/KML/2021/08/hms_smoke20210826.kml</v>
      </c>
      <c r="G241" s="13" t="str">
        <f t="shared" si="25"/>
        <v>Data</v>
      </c>
      <c r="H241" s="18" t="s">
        <v>19</v>
      </c>
      <c r="J241" s="11" t="s">
        <v>19</v>
      </c>
      <c r="K241" s="11" t="s">
        <v>19</v>
      </c>
      <c r="L241" s="11" t="s">
        <v>18</v>
      </c>
      <c r="M241" s="11" t="s">
        <v>18</v>
      </c>
      <c r="N241" s="11" t="s">
        <v>18</v>
      </c>
      <c r="O241" s="11" t="s">
        <v>18</v>
      </c>
      <c r="P241" s="11" t="s">
        <v>19</v>
      </c>
      <c r="Q241" s="11" t="s">
        <v>18</v>
      </c>
      <c r="R241" s="11" t="s">
        <v>18</v>
      </c>
      <c r="S241" s="11" t="s">
        <v>18</v>
      </c>
      <c r="T241" s="11" t="s">
        <v>18</v>
      </c>
      <c r="U241" s="11" t="s">
        <v>18</v>
      </c>
      <c r="V241" s="11" t="s">
        <v>19</v>
      </c>
    </row>
    <row r="242" spans="1:22" x14ac:dyDescent="0.25">
      <c r="A242" s="1">
        <f t="shared" si="26"/>
        <v>44435</v>
      </c>
      <c r="B242">
        <f t="shared" si="22"/>
        <v>2021</v>
      </c>
      <c r="C242" t="str">
        <f t="shared" si="23"/>
        <v>08</v>
      </c>
      <c r="D242">
        <f t="shared" si="24"/>
        <v>27</v>
      </c>
      <c r="E242" t="str">
        <f t="shared" si="28"/>
        <v>https://satepsanone.nesdis.noaa.gov/pub/FIRE/web/HMS/Smoke_Polygons/KML/2021/08/hms_smoke20210827.kml</v>
      </c>
      <c r="F242" t="str">
        <f t="shared" si="27"/>
        <v>https://satepsanone.nesdis.noaa.gov/pub/FIRE/web/HMS/Smoke_Polygons/KML/2021/08/hms_smoke20210827.kml</v>
      </c>
      <c r="G242" s="13" t="str">
        <f t="shared" si="25"/>
        <v>Data</v>
      </c>
      <c r="H242" s="18" t="s">
        <v>19</v>
      </c>
      <c r="J242" s="11" t="s">
        <v>19</v>
      </c>
      <c r="K242" s="11" t="s">
        <v>19</v>
      </c>
      <c r="L242" s="11" t="s">
        <v>19</v>
      </c>
      <c r="M242" s="11" t="s">
        <v>19</v>
      </c>
      <c r="N242" s="11" t="s">
        <v>19</v>
      </c>
      <c r="O242" s="11" t="s">
        <v>19</v>
      </c>
      <c r="P242" s="11" t="s">
        <v>19</v>
      </c>
      <c r="Q242" s="11" t="s">
        <v>19</v>
      </c>
      <c r="R242" s="11" t="s">
        <v>19</v>
      </c>
      <c r="S242" s="11" t="s">
        <v>19</v>
      </c>
      <c r="T242" s="11" t="s">
        <v>19</v>
      </c>
      <c r="U242" s="11" t="s">
        <v>19</v>
      </c>
      <c r="V242" s="11" t="s">
        <v>19</v>
      </c>
    </row>
    <row r="243" spans="1:22" x14ac:dyDescent="0.25">
      <c r="A243" s="1">
        <f t="shared" si="26"/>
        <v>44436</v>
      </c>
      <c r="B243">
        <f t="shared" si="22"/>
        <v>2021</v>
      </c>
      <c r="C243" t="str">
        <f t="shared" si="23"/>
        <v>08</v>
      </c>
      <c r="D243">
        <f t="shared" si="24"/>
        <v>28</v>
      </c>
      <c r="E243" t="str">
        <f t="shared" si="28"/>
        <v>https://satepsanone.nesdis.noaa.gov/pub/FIRE/web/HMS/Smoke_Polygons/KML/2021/08/hms_smoke20210828.kml</v>
      </c>
      <c r="F243" t="str">
        <f t="shared" si="27"/>
        <v>https://satepsanone.nesdis.noaa.gov/pub/FIRE/web/HMS/Smoke_Polygons/KML/2021/08/hms_smoke20210828.kml</v>
      </c>
      <c r="G243" s="13" t="str">
        <f t="shared" si="25"/>
        <v>Data</v>
      </c>
      <c r="H243" s="18" t="s">
        <v>19</v>
      </c>
      <c r="J243" s="11" t="s">
        <v>18</v>
      </c>
      <c r="K243" s="11" t="s">
        <v>18</v>
      </c>
      <c r="L243" s="11" t="s">
        <v>18</v>
      </c>
      <c r="M243" s="11" t="s">
        <v>18</v>
      </c>
      <c r="N243" s="11" t="s">
        <v>19</v>
      </c>
      <c r="O243" s="11" t="s">
        <v>18</v>
      </c>
      <c r="P243" s="11" t="s">
        <v>19</v>
      </c>
      <c r="Q243" s="11" t="s">
        <v>19</v>
      </c>
      <c r="R243" s="11" t="s">
        <v>19</v>
      </c>
      <c r="S243" s="11" t="s">
        <v>18</v>
      </c>
      <c r="T243" s="11" t="s">
        <v>18</v>
      </c>
      <c r="U243" s="11" t="s">
        <v>18</v>
      </c>
      <c r="V243" s="11" t="s">
        <v>19</v>
      </c>
    </row>
    <row r="244" spans="1:22" x14ac:dyDescent="0.25">
      <c r="A244" s="1">
        <f t="shared" si="26"/>
        <v>44437</v>
      </c>
      <c r="B244">
        <f t="shared" si="22"/>
        <v>2021</v>
      </c>
      <c r="C244" t="str">
        <f t="shared" si="23"/>
        <v>08</v>
      </c>
      <c r="D244">
        <f t="shared" si="24"/>
        <v>29</v>
      </c>
      <c r="E244" t="str">
        <f t="shared" si="28"/>
        <v>https://satepsanone.nesdis.noaa.gov/pub/FIRE/web/HMS/Smoke_Polygons/KML/2021/08/hms_smoke20210829.kml</v>
      </c>
      <c r="F244" t="str">
        <f t="shared" si="27"/>
        <v>https://satepsanone.nesdis.noaa.gov/pub/FIRE/web/HMS/Smoke_Polygons/KML/2021/08/hms_smoke20210829.kml</v>
      </c>
      <c r="G244" s="13" t="str">
        <f t="shared" si="25"/>
        <v>Data</v>
      </c>
      <c r="H244" s="18" t="s">
        <v>19</v>
      </c>
      <c r="J244" s="11" t="s">
        <v>18</v>
      </c>
      <c r="K244" s="11" t="s">
        <v>18</v>
      </c>
      <c r="L244" s="11" t="s">
        <v>18</v>
      </c>
      <c r="M244" s="11" t="s">
        <v>18</v>
      </c>
      <c r="N244" s="11" t="s">
        <v>18</v>
      </c>
      <c r="O244" s="11" t="s">
        <v>18</v>
      </c>
      <c r="P244" s="11" t="s">
        <v>18</v>
      </c>
      <c r="Q244" s="11" t="s">
        <v>18</v>
      </c>
      <c r="R244" s="11" t="s">
        <v>19</v>
      </c>
      <c r="S244" s="11" t="s">
        <v>18</v>
      </c>
      <c r="T244" s="11" t="s">
        <v>18</v>
      </c>
      <c r="U244" s="11" t="s">
        <v>18</v>
      </c>
      <c r="V244" s="11" t="s">
        <v>19</v>
      </c>
    </row>
    <row r="245" spans="1:22" x14ac:dyDescent="0.25">
      <c r="A245" s="1">
        <f t="shared" si="26"/>
        <v>44438</v>
      </c>
      <c r="B245">
        <f t="shared" si="22"/>
        <v>2021</v>
      </c>
      <c r="C245" t="str">
        <f t="shared" si="23"/>
        <v>08</v>
      </c>
      <c r="D245">
        <f t="shared" si="24"/>
        <v>30</v>
      </c>
      <c r="E245" t="str">
        <f t="shared" si="28"/>
        <v>https://satepsanone.nesdis.noaa.gov/pub/FIRE/web/HMS/Smoke_Polygons/KML/2021/08/hms_smoke20210830.kml</v>
      </c>
      <c r="F245" t="str">
        <f t="shared" si="27"/>
        <v>https://satepsanone.nesdis.noaa.gov/pub/FIRE/web/HMS/Smoke_Polygons/KML/2021/08/hms_smoke20210830.kml</v>
      </c>
      <c r="G245" s="13" t="str">
        <f t="shared" si="25"/>
        <v>Data</v>
      </c>
      <c r="H245" s="18" t="s">
        <v>19</v>
      </c>
      <c r="J245" s="11" t="s">
        <v>19</v>
      </c>
      <c r="K245" s="11" t="s">
        <v>19</v>
      </c>
      <c r="L245" s="11" t="s">
        <v>19</v>
      </c>
      <c r="M245" s="11" t="s">
        <v>19</v>
      </c>
      <c r="N245" s="11" t="s">
        <v>19</v>
      </c>
      <c r="O245" s="11" t="s">
        <v>19</v>
      </c>
      <c r="P245" s="11" t="s">
        <v>19</v>
      </c>
      <c r="Q245" s="11" t="s">
        <v>19</v>
      </c>
      <c r="R245" s="11" t="s">
        <v>19</v>
      </c>
      <c r="S245" s="11" t="s">
        <v>19</v>
      </c>
      <c r="T245" s="11" t="s">
        <v>19</v>
      </c>
      <c r="U245" s="11" t="s">
        <v>19</v>
      </c>
      <c r="V245" s="11" t="s">
        <v>19</v>
      </c>
    </row>
    <row r="246" spans="1:22" x14ac:dyDescent="0.25">
      <c r="A246" s="1">
        <f t="shared" si="26"/>
        <v>44439</v>
      </c>
      <c r="B246">
        <f t="shared" si="22"/>
        <v>2021</v>
      </c>
      <c r="C246" t="str">
        <f t="shared" si="23"/>
        <v>08</v>
      </c>
      <c r="D246">
        <f t="shared" si="24"/>
        <v>31</v>
      </c>
      <c r="E246" t="str">
        <f t="shared" si="28"/>
        <v>https://satepsanone.nesdis.noaa.gov/pub/FIRE/web/HMS/Smoke_Polygons/KML/2021/08/hms_smoke20210831.kml</v>
      </c>
      <c r="F246" t="str">
        <f t="shared" si="27"/>
        <v>https://satepsanone.nesdis.noaa.gov/pub/FIRE/web/HMS/Smoke_Polygons/KML/2021/08/hms_smoke20210831.kml</v>
      </c>
      <c r="G246" s="13" t="str">
        <f t="shared" si="25"/>
        <v>Data</v>
      </c>
      <c r="H246" s="18" t="s">
        <v>19</v>
      </c>
      <c r="J246" s="11" t="s">
        <v>19</v>
      </c>
      <c r="K246" s="11" t="s">
        <v>19</v>
      </c>
      <c r="L246" s="11" t="s">
        <v>19</v>
      </c>
      <c r="M246" s="11" t="s">
        <v>19</v>
      </c>
      <c r="N246" s="11" t="s">
        <v>19</v>
      </c>
      <c r="O246" s="11" t="s">
        <v>19</v>
      </c>
      <c r="P246" s="11" t="s">
        <v>19</v>
      </c>
      <c r="Q246" s="11" t="s">
        <v>19</v>
      </c>
      <c r="R246" s="11" t="s">
        <v>19</v>
      </c>
      <c r="S246" s="11" t="s">
        <v>19</v>
      </c>
      <c r="T246" s="11" t="s">
        <v>19</v>
      </c>
      <c r="U246" s="11" t="s">
        <v>19</v>
      </c>
      <c r="V246" s="11" t="s">
        <v>19</v>
      </c>
    </row>
    <row r="247" spans="1:22" x14ac:dyDescent="0.25">
      <c r="A247" s="1">
        <f t="shared" si="26"/>
        <v>44440</v>
      </c>
      <c r="B247">
        <f t="shared" si="22"/>
        <v>2021</v>
      </c>
      <c r="C247" t="str">
        <f t="shared" si="23"/>
        <v>09</v>
      </c>
      <c r="D247" t="str">
        <f t="shared" si="24"/>
        <v>01</v>
      </c>
      <c r="E247" t="str">
        <f t="shared" si="28"/>
        <v>https://satepsanone.nesdis.noaa.gov/pub/FIRE/web/HMS/Smoke_Polygons/KML/2021/09/hms_smoke20210901.kml</v>
      </c>
      <c r="F247" t="str">
        <f t="shared" si="27"/>
        <v>https://satepsanone.nesdis.noaa.gov/pub/FIRE/web/HMS/Smoke_Polygons/KML/2021/09/hms_smoke20210901.kml</v>
      </c>
      <c r="G247" s="13" t="str">
        <f t="shared" si="25"/>
        <v>Data</v>
      </c>
      <c r="H247" s="18" t="s">
        <v>19</v>
      </c>
      <c r="J247" s="11" t="s">
        <v>19</v>
      </c>
      <c r="K247" s="11" t="s">
        <v>19</v>
      </c>
      <c r="L247" s="11" t="s">
        <v>19</v>
      </c>
      <c r="M247" s="11" t="s">
        <v>19</v>
      </c>
      <c r="N247" s="11" t="s">
        <v>19</v>
      </c>
      <c r="O247" s="11" t="s">
        <v>19</v>
      </c>
      <c r="P247" s="11" t="s">
        <v>19</v>
      </c>
      <c r="Q247" s="11" t="s">
        <v>19</v>
      </c>
      <c r="R247" s="11" t="s">
        <v>19</v>
      </c>
      <c r="S247" s="11" t="s">
        <v>19</v>
      </c>
      <c r="T247" s="11" t="s">
        <v>19</v>
      </c>
      <c r="U247" s="11" t="s">
        <v>19</v>
      </c>
      <c r="V247" s="11" t="s">
        <v>19</v>
      </c>
    </row>
    <row r="248" spans="1:22" x14ac:dyDescent="0.25">
      <c r="A248" s="1">
        <f t="shared" si="26"/>
        <v>44441</v>
      </c>
      <c r="B248">
        <f t="shared" si="22"/>
        <v>2021</v>
      </c>
      <c r="C248" t="str">
        <f t="shared" si="23"/>
        <v>09</v>
      </c>
      <c r="D248" t="str">
        <f t="shared" si="24"/>
        <v>02</v>
      </c>
      <c r="E248" t="str">
        <f t="shared" si="28"/>
        <v>https://satepsanone.nesdis.noaa.gov/pub/FIRE/web/HMS/Smoke_Polygons/KML/2021/09/hms_smoke20210902.kml</v>
      </c>
      <c r="F248" t="str">
        <f t="shared" si="27"/>
        <v>https://satepsanone.nesdis.noaa.gov/pub/FIRE/web/HMS/Smoke_Polygons/KML/2021/09/hms_smoke20210902.kml</v>
      </c>
      <c r="G248" s="13" t="str">
        <f t="shared" si="25"/>
        <v>Data</v>
      </c>
      <c r="H248" s="18" t="s">
        <v>19</v>
      </c>
      <c r="J248" s="11" t="s">
        <v>19</v>
      </c>
      <c r="K248" s="11" t="s">
        <v>18</v>
      </c>
      <c r="L248" s="11" t="s">
        <v>18</v>
      </c>
      <c r="M248" s="11" t="s">
        <v>18</v>
      </c>
      <c r="N248" s="11" t="s">
        <v>19</v>
      </c>
      <c r="O248" s="11" t="s">
        <v>18</v>
      </c>
      <c r="P248" s="11" t="s">
        <v>19</v>
      </c>
      <c r="Q248" s="11" t="s">
        <v>19</v>
      </c>
      <c r="R248" s="11" t="s">
        <v>19</v>
      </c>
      <c r="S248" s="11" t="s">
        <v>18</v>
      </c>
      <c r="T248" s="11" t="s">
        <v>18</v>
      </c>
      <c r="U248" s="11" t="s">
        <v>18</v>
      </c>
      <c r="V248" s="11" t="s">
        <v>19</v>
      </c>
    </row>
    <row r="249" spans="1:22" x14ac:dyDescent="0.25">
      <c r="A249" s="1">
        <f t="shared" si="26"/>
        <v>44442</v>
      </c>
      <c r="B249">
        <f t="shared" si="22"/>
        <v>2021</v>
      </c>
      <c r="C249" t="str">
        <f t="shared" si="23"/>
        <v>09</v>
      </c>
      <c r="D249" t="str">
        <f t="shared" si="24"/>
        <v>03</v>
      </c>
      <c r="E249" t="str">
        <f t="shared" si="28"/>
        <v>https://satepsanone.nesdis.noaa.gov/pub/FIRE/web/HMS/Smoke_Polygons/KML/2021/09/hms_smoke20210903.kml</v>
      </c>
      <c r="F249" t="str">
        <f t="shared" si="27"/>
        <v>https://satepsanone.nesdis.noaa.gov/pub/FIRE/web/HMS/Smoke_Polygons/KML/2021/09/hms_smoke20210903.kml</v>
      </c>
      <c r="G249" s="13" t="str">
        <f>HYPERLINK(F249,"Data")</f>
        <v>Data</v>
      </c>
      <c r="H249" s="18" t="s">
        <v>19</v>
      </c>
      <c r="J249" s="11" t="s">
        <v>18</v>
      </c>
      <c r="K249" s="11" t="s">
        <v>18</v>
      </c>
      <c r="L249" s="11" t="s">
        <v>18</v>
      </c>
      <c r="M249" s="11" t="s">
        <v>18</v>
      </c>
      <c r="N249" s="11" t="s">
        <v>19</v>
      </c>
      <c r="O249" s="11" t="s">
        <v>18</v>
      </c>
      <c r="P249" s="11" t="s">
        <v>18</v>
      </c>
      <c r="Q249" s="11" t="s">
        <v>18</v>
      </c>
      <c r="R249" s="11" t="s">
        <v>19</v>
      </c>
      <c r="S249" s="11" t="s">
        <v>18</v>
      </c>
      <c r="T249" s="11" t="s">
        <v>18</v>
      </c>
      <c r="U249" s="11" t="s">
        <v>18</v>
      </c>
      <c r="V249" s="11" t="s">
        <v>19</v>
      </c>
    </row>
    <row r="250" spans="1:22" x14ac:dyDescent="0.25">
      <c r="A250" s="1">
        <f t="shared" si="26"/>
        <v>44443</v>
      </c>
      <c r="B250">
        <f t="shared" si="22"/>
        <v>2021</v>
      </c>
      <c r="C250" t="str">
        <f t="shared" si="23"/>
        <v>09</v>
      </c>
      <c r="D250" t="str">
        <f t="shared" si="24"/>
        <v>04</v>
      </c>
      <c r="E250" t="str">
        <f t="shared" si="28"/>
        <v>https://satepsanone.nesdis.noaa.gov/pub/FIRE/web/HMS/Smoke_Polygons/KML/2021/09/hms_smoke20210904.kml</v>
      </c>
      <c r="F250" t="str">
        <f t="shared" si="27"/>
        <v>https://satepsanone.nesdis.noaa.gov/pub/FIRE/web/HMS/Smoke_Polygons/KML/2021/09/hms_smoke20210904.kml</v>
      </c>
      <c r="G250" s="13" t="str">
        <f t="shared" si="25"/>
        <v>Data</v>
      </c>
      <c r="H250" s="18" t="s">
        <v>19</v>
      </c>
      <c r="J250" s="11" t="s">
        <v>19</v>
      </c>
      <c r="K250" s="11" t="s">
        <v>19</v>
      </c>
      <c r="L250" s="11" t="s">
        <v>19</v>
      </c>
      <c r="M250" s="11" t="s">
        <v>19</v>
      </c>
      <c r="N250" s="11" t="s">
        <v>19</v>
      </c>
      <c r="O250" s="11" t="s">
        <v>19</v>
      </c>
      <c r="P250" s="11" t="s">
        <v>19</v>
      </c>
      <c r="Q250" s="11" t="s">
        <v>19</v>
      </c>
      <c r="R250" s="11" t="s">
        <v>19</v>
      </c>
      <c r="S250" s="11" t="s">
        <v>19</v>
      </c>
      <c r="T250" s="11" t="s">
        <v>19</v>
      </c>
      <c r="U250" s="11" t="s">
        <v>19</v>
      </c>
      <c r="V250" s="11" t="s">
        <v>19</v>
      </c>
    </row>
    <row r="251" spans="1:22" x14ac:dyDescent="0.25">
      <c r="A251" s="1">
        <f t="shared" si="26"/>
        <v>44444</v>
      </c>
      <c r="B251">
        <f t="shared" si="22"/>
        <v>2021</v>
      </c>
      <c r="C251" t="str">
        <f t="shared" si="23"/>
        <v>09</v>
      </c>
      <c r="D251" t="str">
        <f t="shared" si="24"/>
        <v>05</v>
      </c>
      <c r="E251" t="str">
        <f t="shared" si="28"/>
        <v>https://satepsanone.nesdis.noaa.gov/pub/FIRE/web/HMS/Smoke_Polygons/KML/2021/09/hms_smoke20210905.kml</v>
      </c>
      <c r="F251" t="str">
        <f t="shared" si="27"/>
        <v>https://satepsanone.nesdis.noaa.gov/pub/FIRE/web/HMS/Smoke_Polygons/KML/2021/09/hms_smoke20210905.kml</v>
      </c>
      <c r="G251" s="13" t="str">
        <f t="shared" si="25"/>
        <v>Data</v>
      </c>
      <c r="H251" s="18" t="s">
        <v>19</v>
      </c>
      <c r="J251" s="11" t="s">
        <v>19</v>
      </c>
      <c r="K251" s="11" t="s">
        <v>19</v>
      </c>
      <c r="L251" s="11" t="s">
        <v>19</v>
      </c>
      <c r="M251" s="11" t="s">
        <v>19</v>
      </c>
      <c r="N251" s="11" t="s">
        <v>19</v>
      </c>
      <c r="O251" s="11" t="s">
        <v>19</v>
      </c>
      <c r="P251" s="11" t="s">
        <v>19</v>
      </c>
      <c r="Q251" s="11" t="s">
        <v>19</v>
      </c>
      <c r="R251" s="11" t="s">
        <v>19</v>
      </c>
      <c r="S251" s="11" t="s">
        <v>19</v>
      </c>
      <c r="T251" s="11" t="s">
        <v>19</v>
      </c>
      <c r="U251" s="11" t="s">
        <v>19</v>
      </c>
      <c r="V251" s="11" t="s">
        <v>19</v>
      </c>
    </row>
    <row r="252" spans="1:22" x14ac:dyDescent="0.25">
      <c r="A252" s="1">
        <f t="shared" si="26"/>
        <v>44445</v>
      </c>
      <c r="B252">
        <f t="shared" ref="B252:B315" si="29">YEAR(A252)</f>
        <v>2021</v>
      </c>
      <c r="C252" t="str">
        <f t="shared" ref="C252:C315" si="30">IF(MONTH(A252)&lt;10,"0"&amp;MONTH(A252),MONTH(A252))</f>
        <v>09</v>
      </c>
      <c r="D252" t="str">
        <f t="shared" ref="D252:D315" si="31">IF(DAY(A252)&lt;10,"0"&amp;DAY(A252),DAY(A252))</f>
        <v>06</v>
      </c>
      <c r="E252" t="str">
        <f t="shared" si="28"/>
        <v>https://satepsanone.nesdis.noaa.gov/pub/FIRE/web/HMS/Smoke_Polygons/KML/2021/09/hms_smoke20210906.kml</v>
      </c>
      <c r="F252" t="str">
        <f t="shared" si="27"/>
        <v>https://satepsanone.nesdis.noaa.gov/pub/FIRE/web/HMS/Smoke_Polygons/KML/2021/09/hms_smoke20210906.kml</v>
      </c>
      <c r="G252" s="13" t="str">
        <f t="shared" ref="G252:G315" si="32">HYPERLINK(F252,"Data")</f>
        <v>Data</v>
      </c>
      <c r="H252" s="18" t="s">
        <v>19</v>
      </c>
      <c r="J252" s="11" t="s">
        <v>19</v>
      </c>
      <c r="K252" s="11" t="s">
        <v>19</v>
      </c>
      <c r="L252" s="11" t="s">
        <v>19</v>
      </c>
      <c r="M252" s="11" t="s">
        <v>19</v>
      </c>
      <c r="N252" s="11" t="s">
        <v>19</v>
      </c>
      <c r="O252" s="11" t="s">
        <v>19</v>
      </c>
      <c r="P252" s="11" t="s">
        <v>19</v>
      </c>
      <c r="Q252" s="11" t="s">
        <v>19</v>
      </c>
      <c r="R252" s="11" t="s">
        <v>19</v>
      </c>
      <c r="S252" s="11" t="s">
        <v>19</v>
      </c>
      <c r="T252" s="11" t="s">
        <v>19</v>
      </c>
      <c r="U252" s="11" t="s">
        <v>19</v>
      </c>
      <c r="V252" s="11" t="s">
        <v>19</v>
      </c>
    </row>
    <row r="253" spans="1:22" x14ac:dyDescent="0.25">
      <c r="A253" s="1">
        <f t="shared" si="26"/>
        <v>44446</v>
      </c>
      <c r="B253">
        <f t="shared" si="29"/>
        <v>2021</v>
      </c>
      <c r="C253" t="str">
        <f t="shared" si="30"/>
        <v>09</v>
      </c>
      <c r="D253" t="str">
        <f t="shared" si="31"/>
        <v>07</v>
      </c>
      <c r="E253" t="str">
        <f t="shared" si="28"/>
        <v>https://satepsanone.nesdis.noaa.gov/pub/FIRE/web/HMS/Smoke_Polygons/KML/2021/09/hms_smoke20210907.kml</v>
      </c>
      <c r="F253" t="str">
        <f t="shared" si="27"/>
        <v>https://satepsanone.nesdis.noaa.gov/pub/FIRE/web/HMS/Smoke_Polygons/KML/2021/09/hms_smoke20210907.kml</v>
      </c>
      <c r="G253" s="13" t="str">
        <f t="shared" si="32"/>
        <v>Data</v>
      </c>
      <c r="H253" s="18" t="s">
        <v>19</v>
      </c>
      <c r="J253" s="11" t="s">
        <v>19</v>
      </c>
      <c r="K253" s="11" t="s">
        <v>19</v>
      </c>
      <c r="L253" s="11" t="s">
        <v>19</v>
      </c>
      <c r="M253" s="11" t="s">
        <v>19</v>
      </c>
      <c r="N253" s="11" t="s">
        <v>19</v>
      </c>
      <c r="O253" s="11" t="s">
        <v>19</v>
      </c>
      <c r="P253" s="11" t="s">
        <v>19</v>
      </c>
      <c r="Q253" s="11" t="s">
        <v>19</v>
      </c>
      <c r="R253" s="11" t="s">
        <v>19</v>
      </c>
      <c r="S253" s="11" t="s">
        <v>19</v>
      </c>
      <c r="T253" s="11" t="s">
        <v>19</v>
      </c>
      <c r="U253" s="11" t="s">
        <v>19</v>
      </c>
      <c r="V253" s="11" t="s">
        <v>19</v>
      </c>
    </row>
    <row r="254" spans="1:22" x14ac:dyDescent="0.25">
      <c r="A254" s="1">
        <f t="shared" ref="A254:A317" si="33">A253+1</f>
        <v>44447</v>
      </c>
      <c r="B254">
        <f t="shared" si="29"/>
        <v>2021</v>
      </c>
      <c r="C254" t="str">
        <f t="shared" si="30"/>
        <v>09</v>
      </c>
      <c r="D254" t="str">
        <f t="shared" si="31"/>
        <v>08</v>
      </c>
      <c r="E254" t="str">
        <f t="shared" si="28"/>
        <v>https://satepsanone.nesdis.noaa.gov/pub/FIRE/web/HMS/Smoke_Polygons/KML/2021/09/hms_smoke20210908.kml</v>
      </c>
      <c r="F254" t="str">
        <f t="shared" si="27"/>
        <v>https://satepsanone.nesdis.noaa.gov/pub/FIRE/web/HMS/Smoke_Polygons/KML/2021/09/hms_smoke20210908.kml</v>
      </c>
      <c r="G254" s="13" t="str">
        <f>HYPERLINK(F254,"Data")</f>
        <v>Data</v>
      </c>
      <c r="H254" s="18" t="s">
        <v>19</v>
      </c>
      <c r="J254" s="11" t="s">
        <v>18</v>
      </c>
      <c r="K254" s="11" t="s">
        <v>18</v>
      </c>
      <c r="L254" s="11" t="s">
        <v>18</v>
      </c>
      <c r="M254" s="11" t="s">
        <v>18</v>
      </c>
      <c r="N254" s="11" t="s">
        <v>19</v>
      </c>
      <c r="O254" s="11" t="s">
        <v>18</v>
      </c>
      <c r="P254" s="11" t="s">
        <v>18</v>
      </c>
      <c r="Q254" s="11" t="s">
        <v>18</v>
      </c>
      <c r="R254" s="11" t="s">
        <v>19</v>
      </c>
      <c r="S254" s="11" t="s">
        <v>18</v>
      </c>
      <c r="T254" s="11" t="s">
        <v>18</v>
      </c>
      <c r="U254" s="11" t="s">
        <v>18</v>
      </c>
      <c r="V254" s="11" t="s">
        <v>19</v>
      </c>
    </row>
    <row r="255" spans="1:22" x14ac:dyDescent="0.25">
      <c r="A255" s="1">
        <f t="shared" si="33"/>
        <v>44448</v>
      </c>
      <c r="B255">
        <f t="shared" si="29"/>
        <v>2021</v>
      </c>
      <c r="C255" t="str">
        <f t="shared" si="30"/>
        <v>09</v>
      </c>
      <c r="D255" t="str">
        <f t="shared" si="31"/>
        <v>09</v>
      </c>
      <c r="E255" t="str">
        <f t="shared" si="28"/>
        <v>https://satepsanone.nesdis.noaa.gov/pub/FIRE/web/HMS/Smoke_Polygons/KML/2021/09/hms_smoke20210909.kml</v>
      </c>
      <c r="F255" t="str">
        <f t="shared" si="27"/>
        <v>https://satepsanone.nesdis.noaa.gov/pub/FIRE/web/HMS/Smoke_Polygons/KML/2021/09/hms_smoke20210909.kml</v>
      </c>
      <c r="G255" s="13" t="str">
        <f t="shared" si="32"/>
        <v>Data</v>
      </c>
      <c r="H255" s="18" t="s">
        <v>19</v>
      </c>
      <c r="J255" s="11" t="s">
        <v>19</v>
      </c>
      <c r="K255" s="11" t="s">
        <v>19</v>
      </c>
      <c r="L255" s="11" t="s">
        <v>19</v>
      </c>
      <c r="M255" s="11" t="s">
        <v>19</v>
      </c>
      <c r="N255" s="11" t="s">
        <v>19</v>
      </c>
      <c r="O255" s="11" t="s">
        <v>19</v>
      </c>
      <c r="P255" s="11" t="s">
        <v>19</v>
      </c>
      <c r="Q255" s="11" t="s">
        <v>19</v>
      </c>
      <c r="R255" s="11" t="s">
        <v>19</v>
      </c>
      <c r="S255" s="11" t="s">
        <v>19</v>
      </c>
      <c r="T255" s="11" t="s">
        <v>19</v>
      </c>
      <c r="U255" s="11" t="s">
        <v>19</v>
      </c>
      <c r="V255" s="11" t="s">
        <v>19</v>
      </c>
    </row>
    <row r="256" spans="1:22" x14ac:dyDescent="0.25">
      <c r="A256" s="1">
        <f t="shared" si="33"/>
        <v>44449</v>
      </c>
      <c r="B256">
        <f t="shared" si="29"/>
        <v>2021</v>
      </c>
      <c r="C256" t="str">
        <f t="shared" si="30"/>
        <v>09</v>
      </c>
      <c r="D256">
        <f t="shared" si="31"/>
        <v>10</v>
      </c>
      <c r="E256" t="str">
        <f t="shared" si="28"/>
        <v>https://satepsanone.nesdis.noaa.gov/pub/FIRE/web/HMS/Smoke_Polygons/KML/2021/09/hms_smoke20210910.kml</v>
      </c>
      <c r="F256" t="str">
        <f t="shared" si="27"/>
        <v>https://satepsanone.nesdis.noaa.gov/pub/FIRE/web/HMS/Smoke_Polygons/KML/2021/09/hms_smoke20210910.kml</v>
      </c>
      <c r="G256" s="13" t="str">
        <f t="shared" si="32"/>
        <v>Data</v>
      </c>
      <c r="H256" s="18" t="s">
        <v>19</v>
      </c>
      <c r="J256" s="11" t="s">
        <v>19</v>
      </c>
      <c r="K256" s="11" t="s">
        <v>19</v>
      </c>
      <c r="L256" s="11" t="s">
        <v>19</v>
      </c>
      <c r="M256" s="11" t="s">
        <v>19</v>
      </c>
      <c r="N256" s="11" t="s">
        <v>19</v>
      </c>
      <c r="O256" s="11" t="s">
        <v>19</v>
      </c>
      <c r="P256" s="11" t="s">
        <v>19</v>
      </c>
      <c r="Q256" s="11" t="s">
        <v>19</v>
      </c>
      <c r="R256" s="11" t="s">
        <v>19</v>
      </c>
      <c r="S256" s="11" t="s">
        <v>19</v>
      </c>
      <c r="T256" s="11" t="s">
        <v>19</v>
      </c>
      <c r="U256" s="11" t="s">
        <v>19</v>
      </c>
      <c r="V256" s="11" t="s">
        <v>19</v>
      </c>
    </row>
    <row r="257" spans="1:22" x14ac:dyDescent="0.25">
      <c r="A257" s="1">
        <f t="shared" si="33"/>
        <v>44450</v>
      </c>
      <c r="B257">
        <f t="shared" si="29"/>
        <v>2021</v>
      </c>
      <c r="C257" t="str">
        <f t="shared" si="30"/>
        <v>09</v>
      </c>
      <c r="D257">
        <f t="shared" si="31"/>
        <v>11</v>
      </c>
      <c r="E257" t="str">
        <f t="shared" si="28"/>
        <v>https://satepsanone.nesdis.noaa.gov/pub/FIRE/web/HMS/Smoke_Polygons/KML/2021/09/hms_smoke20210911.kml</v>
      </c>
      <c r="F257" t="str">
        <f t="shared" si="27"/>
        <v>https://satepsanone.nesdis.noaa.gov/pub/FIRE/web/HMS/Smoke_Polygons/KML/2021/09/hms_smoke20210911.kml</v>
      </c>
      <c r="G257" s="13" t="str">
        <f t="shared" si="32"/>
        <v>Data</v>
      </c>
      <c r="H257" s="18" t="s">
        <v>19</v>
      </c>
      <c r="J257" s="11" t="s">
        <v>19</v>
      </c>
      <c r="K257" s="11" t="s">
        <v>19</v>
      </c>
      <c r="L257" s="11" t="s">
        <v>19</v>
      </c>
      <c r="M257" s="11" t="s">
        <v>19</v>
      </c>
      <c r="N257" s="11" t="s">
        <v>19</v>
      </c>
      <c r="O257" s="11" t="s">
        <v>19</v>
      </c>
      <c r="P257" s="11" t="s">
        <v>19</v>
      </c>
      <c r="Q257" s="11" t="s">
        <v>19</v>
      </c>
      <c r="R257" s="11" t="s">
        <v>19</v>
      </c>
      <c r="S257" s="11" t="s">
        <v>19</v>
      </c>
      <c r="T257" s="11" t="s">
        <v>19</v>
      </c>
      <c r="U257" s="11" t="s">
        <v>19</v>
      </c>
      <c r="V257" s="11" t="s">
        <v>19</v>
      </c>
    </row>
    <row r="258" spans="1:22" x14ac:dyDescent="0.25">
      <c r="A258" s="1">
        <f t="shared" si="33"/>
        <v>44451</v>
      </c>
      <c r="B258">
        <f t="shared" si="29"/>
        <v>2021</v>
      </c>
      <c r="C258" t="str">
        <f t="shared" si="30"/>
        <v>09</v>
      </c>
      <c r="D258">
        <f t="shared" si="31"/>
        <v>12</v>
      </c>
      <c r="E258" t="str">
        <f t="shared" si="28"/>
        <v>https://satepsanone.nesdis.noaa.gov/pub/FIRE/web/HMS/Smoke_Polygons/KML/2021/09/hms_smoke20210912.kml</v>
      </c>
      <c r="F258" t="str">
        <f t="shared" si="27"/>
        <v>https://satepsanone.nesdis.noaa.gov/pub/FIRE/web/HMS/Smoke_Polygons/KML/2021/09/hms_smoke20210912.kml</v>
      </c>
      <c r="G258" s="13" t="str">
        <f t="shared" si="32"/>
        <v>Data</v>
      </c>
      <c r="H258" s="18" t="s">
        <v>19</v>
      </c>
      <c r="J258" s="11" t="s">
        <v>19</v>
      </c>
      <c r="K258" s="11" t="s">
        <v>19</v>
      </c>
      <c r="L258" s="11" t="s">
        <v>19</v>
      </c>
      <c r="M258" s="11" t="s">
        <v>19</v>
      </c>
      <c r="N258" s="11" t="s">
        <v>19</v>
      </c>
      <c r="O258" s="11" t="s">
        <v>19</v>
      </c>
      <c r="P258" s="11" t="s">
        <v>19</v>
      </c>
      <c r="Q258" s="11" t="s">
        <v>19</v>
      </c>
      <c r="R258" s="11" t="s">
        <v>19</v>
      </c>
      <c r="S258" s="11" t="s">
        <v>19</v>
      </c>
      <c r="T258" s="11" t="s">
        <v>19</v>
      </c>
      <c r="U258" s="11" t="s">
        <v>19</v>
      </c>
      <c r="V258" s="11" t="s">
        <v>19</v>
      </c>
    </row>
    <row r="259" spans="1:22" x14ac:dyDescent="0.25">
      <c r="A259" s="1">
        <f t="shared" si="33"/>
        <v>44452</v>
      </c>
      <c r="B259">
        <f t="shared" si="29"/>
        <v>2021</v>
      </c>
      <c r="C259" t="str">
        <f t="shared" si="30"/>
        <v>09</v>
      </c>
      <c r="D259">
        <f t="shared" si="31"/>
        <v>13</v>
      </c>
      <c r="E259" t="str">
        <f t="shared" si="28"/>
        <v>https://satepsanone.nesdis.noaa.gov/pub/FIRE/web/HMS/Smoke_Polygons/KML/2021/09/hms_smoke20210913.kml</v>
      </c>
      <c r="F259" t="str">
        <f t="shared" si="27"/>
        <v>https://satepsanone.nesdis.noaa.gov/pub/FIRE/web/HMS/Smoke_Polygons/KML/2021/09/hms_smoke20210913.kml</v>
      </c>
      <c r="G259" s="13" t="str">
        <f t="shared" si="32"/>
        <v>Data</v>
      </c>
      <c r="H259" s="18" t="s">
        <v>19</v>
      </c>
      <c r="J259" s="11" t="s">
        <v>19</v>
      </c>
      <c r="K259" s="11" t="s">
        <v>19</v>
      </c>
      <c r="L259" s="11" t="s">
        <v>19</v>
      </c>
      <c r="M259" s="11" t="s">
        <v>19</v>
      </c>
      <c r="N259" s="11" t="s">
        <v>19</v>
      </c>
      <c r="O259" s="11" t="s">
        <v>19</v>
      </c>
      <c r="P259" s="11" t="s">
        <v>19</v>
      </c>
      <c r="Q259" s="11" t="s">
        <v>19</v>
      </c>
      <c r="R259" s="11" t="s">
        <v>19</v>
      </c>
      <c r="S259" s="11" t="s">
        <v>19</v>
      </c>
      <c r="T259" s="11" t="s">
        <v>19</v>
      </c>
      <c r="U259" s="11" t="s">
        <v>19</v>
      </c>
      <c r="V259" s="11" t="s">
        <v>19</v>
      </c>
    </row>
    <row r="260" spans="1:22" x14ac:dyDescent="0.25">
      <c r="A260" s="1">
        <f t="shared" si="33"/>
        <v>44453</v>
      </c>
      <c r="B260">
        <f t="shared" si="29"/>
        <v>2021</v>
      </c>
      <c r="C260" t="str">
        <f t="shared" si="30"/>
        <v>09</v>
      </c>
      <c r="D260">
        <f t="shared" si="31"/>
        <v>14</v>
      </c>
      <c r="E260" t="str">
        <f t="shared" si="28"/>
        <v>https://satepsanone.nesdis.noaa.gov/pub/FIRE/web/HMS/Smoke_Polygons/KML/2021/09/hms_smoke20210914.kml</v>
      </c>
      <c r="F260" t="str">
        <f t="shared" si="27"/>
        <v>https://satepsanone.nesdis.noaa.gov/pub/FIRE/web/HMS/Smoke_Polygons/KML/2021/09/hms_smoke20210914.kml</v>
      </c>
      <c r="G260" s="13" t="str">
        <f t="shared" si="32"/>
        <v>Data</v>
      </c>
      <c r="H260" s="18" t="s">
        <v>19</v>
      </c>
      <c r="J260" s="11" t="s">
        <v>19</v>
      </c>
      <c r="K260" s="11" t="s">
        <v>19</v>
      </c>
      <c r="L260" s="11" t="s">
        <v>19</v>
      </c>
      <c r="M260" s="11" t="s">
        <v>19</v>
      </c>
      <c r="N260" s="11" t="s">
        <v>19</v>
      </c>
      <c r="O260" s="11" t="s">
        <v>19</v>
      </c>
      <c r="P260" s="11" t="s">
        <v>18</v>
      </c>
      <c r="Q260" s="11" t="s">
        <v>19</v>
      </c>
      <c r="R260" s="11" t="s">
        <v>19</v>
      </c>
      <c r="S260" s="11" t="s">
        <v>19</v>
      </c>
      <c r="T260" s="11" t="s">
        <v>19</v>
      </c>
      <c r="U260" s="11" t="s">
        <v>19</v>
      </c>
      <c r="V260" s="11" t="s">
        <v>18</v>
      </c>
    </row>
    <row r="261" spans="1:22" x14ac:dyDescent="0.25">
      <c r="A261" s="1">
        <f t="shared" si="33"/>
        <v>44454</v>
      </c>
      <c r="B261">
        <f t="shared" si="29"/>
        <v>2021</v>
      </c>
      <c r="C261" t="str">
        <f t="shared" si="30"/>
        <v>09</v>
      </c>
      <c r="D261">
        <f t="shared" si="31"/>
        <v>15</v>
      </c>
      <c r="E261" t="str">
        <f t="shared" si="28"/>
        <v>https://satepsanone.nesdis.noaa.gov/pub/FIRE/web/HMS/Smoke_Polygons/KML/2021/09/hms_smoke20210915.kml</v>
      </c>
      <c r="F261" t="str">
        <f t="shared" ref="F261:F324" si="34">E261</f>
        <v>https://satepsanone.nesdis.noaa.gov/pub/FIRE/web/HMS/Smoke_Polygons/KML/2021/09/hms_smoke20210915.kml</v>
      </c>
      <c r="G261" s="13" t="str">
        <f t="shared" si="32"/>
        <v>Data</v>
      </c>
      <c r="H261" s="18" t="s">
        <v>19</v>
      </c>
      <c r="J261" s="11" t="s">
        <v>19</v>
      </c>
      <c r="K261" s="11" t="s">
        <v>18</v>
      </c>
      <c r="L261" s="11" t="s">
        <v>19</v>
      </c>
      <c r="M261" s="11" t="s">
        <v>19</v>
      </c>
      <c r="N261" s="11" t="s">
        <v>19</v>
      </c>
      <c r="O261" s="11" t="s">
        <v>18</v>
      </c>
      <c r="P261" s="11" t="s">
        <v>19</v>
      </c>
      <c r="Q261" s="11" t="s">
        <v>19</v>
      </c>
      <c r="R261" s="11" t="s">
        <v>19</v>
      </c>
      <c r="S261" s="11" t="s">
        <v>18</v>
      </c>
      <c r="T261" s="11" t="s">
        <v>18</v>
      </c>
      <c r="U261" s="11" t="s">
        <v>19</v>
      </c>
      <c r="V261" s="11" t="s">
        <v>19</v>
      </c>
    </row>
    <row r="262" spans="1:22" x14ac:dyDescent="0.25">
      <c r="A262" s="1">
        <f t="shared" si="33"/>
        <v>44455</v>
      </c>
      <c r="B262">
        <f t="shared" si="29"/>
        <v>2021</v>
      </c>
      <c r="C262" t="str">
        <f t="shared" si="30"/>
        <v>09</v>
      </c>
      <c r="D262">
        <f t="shared" si="31"/>
        <v>16</v>
      </c>
      <c r="E262" t="str">
        <f t="shared" si="28"/>
        <v>https://satepsanone.nesdis.noaa.gov/pub/FIRE/web/HMS/Smoke_Polygons/KML/2021/09/hms_smoke20210916.kml</v>
      </c>
      <c r="F262" t="str">
        <f t="shared" si="34"/>
        <v>https://satepsanone.nesdis.noaa.gov/pub/FIRE/web/HMS/Smoke_Polygons/KML/2021/09/hms_smoke20210916.kml</v>
      </c>
      <c r="G262" s="13" t="str">
        <f t="shared" si="32"/>
        <v>Data</v>
      </c>
      <c r="H262" s="18" t="s">
        <v>19</v>
      </c>
      <c r="J262" s="11" t="s">
        <v>19</v>
      </c>
      <c r="K262" s="11" t="s">
        <v>19</v>
      </c>
      <c r="L262" s="11" t="s">
        <v>19</v>
      </c>
      <c r="M262" s="11" t="s">
        <v>19</v>
      </c>
      <c r="N262" s="11" t="s">
        <v>19</v>
      </c>
      <c r="O262" s="11" t="s">
        <v>19</v>
      </c>
      <c r="P262" s="11" t="s">
        <v>19</v>
      </c>
      <c r="Q262" s="11" t="s">
        <v>19</v>
      </c>
      <c r="R262" s="11" t="s">
        <v>19</v>
      </c>
      <c r="S262" s="11" t="s">
        <v>19</v>
      </c>
      <c r="T262" s="11" t="s">
        <v>19</v>
      </c>
      <c r="U262" s="11" t="s">
        <v>19</v>
      </c>
      <c r="V262" s="11" t="s">
        <v>19</v>
      </c>
    </row>
    <row r="263" spans="1:22" x14ac:dyDescent="0.25">
      <c r="A263" s="1">
        <f t="shared" si="33"/>
        <v>44456</v>
      </c>
      <c r="B263">
        <f t="shared" si="29"/>
        <v>2021</v>
      </c>
      <c r="C263" t="str">
        <f t="shared" si="30"/>
        <v>09</v>
      </c>
      <c r="D263">
        <f t="shared" si="31"/>
        <v>17</v>
      </c>
      <c r="E263" t="str">
        <f t="shared" si="28"/>
        <v>https://satepsanone.nesdis.noaa.gov/pub/FIRE/web/HMS/Smoke_Polygons/KML/2021/09/hms_smoke20210917.kml</v>
      </c>
      <c r="F263" t="str">
        <f t="shared" si="34"/>
        <v>https://satepsanone.nesdis.noaa.gov/pub/FIRE/web/HMS/Smoke_Polygons/KML/2021/09/hms_smoke20210917.kml</v>
      </c>
      <c r="G263" s="13" t="str">
        <f t="shared" si="32"/>
        <v>Data</v>
      </c>
      <c r="H263" s="18" t="s">
        <v>19</v>
      </c>
      <c r="J263" s="11" t="s">
        <v>19</v>
      </c>
      <c r="K263" s="11" t="s">
        <v>19</v>
      </c>
      <c r="L263" s="11" t="s">
        <v>19</v>
      </c>
      <c r="M263" s="11" t="s">
        <v>19</v>
      </c>
      <c r="N263" s="11" t="s">
        <v>19</v>
      </c>
      <c r="O263" s="11" t="s">
        <v>19</v>
      </c>
      <c r="P263" s="11" t="s">
        <v>19</v>
      </c>
      <c r="Q263" s="11" t="s">
        <v>19</v>
      </c>
      <c r="R263" s="11" t="s">
        <v>19</v>
      </c>
      <c r="S263" s="11" t="s">
        <v>19</v>
      </c>
      <c r="T263" s="11" t="s">
        <v>19</v>
      </c>
      <c r="U263" s="11" t="s">
        <v>19</v>
      </c>
      <c r="V263" s="11" t="s">
        <v>19</v>
      </c>
    </row>
    <row r="264" spans="1:22" x14ac:dyDescent="0.25">
      <c r="A264" s="1">
        <f t="shared" si="33"/>
        <v>44457</v>
      </c>
      <c r="B264">
        <f t="shared" si="29"/>
        <v>2021</v>
      </c>
      <c r="C264" t="str">
        <f t="shared" si="30"/>
        <v>09</v>
      </c>
      <c r="D264">
        <f t="shared" si="31"/>
        <v>18</v>
      </c>
      <c r="E264" t="str">
        <f t="shared" si="28"/>
        <v>https://satepsanone.nesdis.noaa.gov/pub/FIRE/web/HMS/Smoke_Polygons/KML/2021/09/hms_smoke20210918.kml</v>
      </c>
      <c r="F264" t="str">
        <f t="shared" si="34"/>
        <v>https://satepsanone.nesdis.noaa.gov/pub/FIRE/web/HMS/Smoke_Polygons/KML/2021/09/hms_smoke20210918.kml</v>
      </c>
      <c r="G264" s="13" t="str">
        <f t="shared" si="32"/>
        <v>Data</v>
      </c>
      <c r="H264" s="18" t="s">
        <v>19</v>
      </c>
      <c r="J264" s="11" t="s">
        <v>19</v>
      </c>
      <c r="K264" s="11" t="s">
        <v>19</v>
      </c>
      <c r="L264" s="11" t="s">
        <v>19</v>
      </c>
      <c r="M264" s="11" t="s">
        <v>19</v>
      </c>
      <c r="N264" s="11" t="s">
        <v>19</v>
      </c>
      <c r="O264" s="11" t="s">
        <v>19</v>
      </c>
      <c r="P264" s="11" t="s">
        <v>19</v>
      </c>
      <c r="Q264" s="11" t="s">
        <v>19</v>
      </c>
      <c r="R264" s="11" t="s">
        <v>19</v>
      </c>
      <c r="S264" s="11" t="s">
        <v>19</v>
      </c>
      <c r="T264" s="11" t="s">
        <v>19</v>
      </c>
      <c r="U264" s="11" t="s">
        <v>19</v>
      </c>
      <c r="V264" s="11" t="s">
        <v>19</v>
      </c>
    </row>
    <row r="265" spans="1:22" x14ac:dyDescent="0.25">
      <c r="A265" s="1">
        <f t="shared" si="33"/>
        <v>44458</v>
      </c>
      <c r="B265">
        <f t="shared" si="29"/>
        <v>2021</v>
      </c>
      <c r="C265" t="str">
        <f t="shared" si="30"/>
        <v>09</v>
      </c>
      <c r="D265">
        <f t="shared" si="31"/>
        <v>19</v>
      </c>
      <c r="E265" t="str">
        <f t="shared" si="28"/>
        <v>https://satepsanone.nesdis.noaa.gov/pub/FIRE/web/HMS/Smoke_Polygons/KML/2021/09/hms_smoke20210919.kml</v>
      </c>
      <c r="F265" t="str">
        <f t="shared" si="34"/>
        <v>https://satepsanone.nesdis.noaa.gov/pub/FIRE/web/HMS/Smoke_Polygons/KML/2021/09/hms_smoke20210919.kml</v>
      </c>
      <c r="G265" s="13" t="str">
        <f t="shared" si="32"/>
        <v>Data</v>
      </c>
      <c r="H265" s="18" t="s">
        <v>19</v>
      </c>
      <c r="J265" s="11" t="s">
        <v>19</v>
      </c>
      <c r="K265" s="11" t="s">
        <v>19</v>
      </c>
      <c r="L265" s="11" t="s">
        <v>19</v>
      </c>
      <c r="M265" s="11" t="s">
        <v>19</v>
      </c>
      <c r="N265" s="11" t="s">
        <v>19</v>
      </c>
      <c r="O265" s="11" t="s">
        <v>19</v>
      </c>
      <c r="P265" s="11" t="s">
        <v>19</v>
      </c>
      <c r="Q265" s="11" t="s">
        <v>19</v>
      </c>
      <c r="R265" s="11" t="s">
        <v>19</v>
      </c>
      <c r="S265" s="11" t="s">
        <v>19</v>
      </c>
      <c r="T265" s="11" t="s">
        <v>19</v>
      </c>
      <c r="U265" s="11" t="s">
        <v>19</v>
      </c>
      <c r="V265" s="11" t="s">
        <v>19</v>
      </c>
    </row>
    <row r="266" spans="1:22" x14ac:dyDescent="0.25">
      <c r="A266" s="1">
        <f t="shared" si="33"/>
        <v>44459</v>
      </c>
      <c r="B266">
        <f t="shared" si="29"/>
        <v>2021</v>
      </c>
      <c r="C266" t="str">
        <f t="shared" si="30"/>
        <v>09</v>
      </c>
      <c r="D266">
        <f t="shared" si="31"/>
        <v>20</v>
      </c>
      <c r="E266" t="str">
        <f t="shared" si="28"/>
        <v>https://satepsanone.nesdis.noaa.gov/pub/FIRE/web/HMS/Smoke_Polygons/KML/2021/09/hms_smoke20210920.kml</v>
      </c>
      <c r="F266" t="str">
        <f t="shared" si="34"/>
        <v>https://satepsanone.nesdis.noaa.gov/pub/FIRE/web/HMS/Smoke_Polygons/KML/2021/09/hms_smoke20210920.kml</v>
      </c>
      <c r="G266" s="13" t="str">
        <f t="shared" si="32"/>
        <v>Data</v>
      </c>
      <c r="H266" s="18" t="s">
        <v>18</v>
      </c>
    </row>
    <row r="267" spans="1:22" x14ac:dyDescent="0.25">
      <c r="A267" s="1">
        <f t="shared" si="33"/>
        <v>44460</v>
      </c>
      <c r="B267">
        <f t="shared" si="29"/>
        <v>2021</v>
      </c>
      <c r="C267" t="str">
        <f t="shared" si="30"/>
        <v>09</v>
      </c>
      <c r="D267">
        <f t="shared" si="31"/>
        <v>21</v>
      </c>
      <c r="E267" t="str">
        <f t="shared" si="28"/>
        <v>https://satepsanone.nesdis.noaa.gov/pub/FIRE/web/HMS/Smoke_Polygons/KML/2021/09/hms_smoke20210921.kml</v>
      </c>
      <c r="F267" t="str">
        <f t="shared" si="34"/>
        <v>https://satepsanone.nesdis.noaa.gov/pub/FIRE/web/HMS/Smoke_Polygons/KML/2021/09/hms_smoke20210921.kml</v>
      </c>
      <c r="G267" s="13" t="str">
        <f t="shared" si="32"/>
        <v>Data</v>
      </c>
      <c r="H267" s="18" t="s">
        <v>18</v>
      </c>
    </row>
    <row r="268" spans="1:22" x14ac:dyDescent="0.25">
      <c r="A268" s="1">
        <f t="shared" si="33"/>
        <v>44461</v>
      </c>
      <c r="B268">
        <f t="shared" si="29"/>
        <v>2021</v>
      </c>
      <c r="C268" t="str">
        <f t="shared" si="30"/>
        <v>09</v>
      </c>
      <c r="D268">
        <f t="shared" si="31"/>
        <v>22</v>
      </c>
      <c r="E268" t="str">
        <f t="shared" si="28"/>
        <v>https://satepsanone.nesdis.noaa.gov/pub/FIRE/web/HMS/Smoke_Polygons/KML/2021/09/hms_smoke20210922.kml</v>
      </c>
      <c r="F268" t="str">
        <f t="shared" si="34"/>
        <v>https://satepsanone.nesdis.noaa.gov/pub/FIRE/web/HMS/Smoke_Polygons/KML/2021/09/hms_smoke20210922.kml</v>
      </c>
      <c r="G268" s="13" t="str">
        <f t="shared" si="32"/>
        <v>Data</v>
      </c>
      <c r="H268" s="18" t="s">
        <v>18</v>
      </c>
    </row>
    <row r="269" spans="1:22" x14ac:dyDescent="0.25">
      <c r="A269" s="1">
        <f t="shared" si="33"/>
        <v>44462</v>
      </c>
      <c r="B269">
        <f t="shared" si="29"/>
        <v>2021</v>
      </c>
      <c r="C269" t="str">
        <f t="shared" si="30"/>
        <v>09</v>
      </c>
      <c r="D269">
        <f t="shared" si="31"/>
        <v>23</v>
      </c>
      <c r="E269" t="str">
        <f t="shared" si="28"/>
        <v>https://satepsanone.nesdis.noaa.gov/pub/FIRE/web/HMS/Smoke_Polygons/KML/2021/09/hms_smoke20210923.kml</v>
      </c>
      <c r="F269" t="str">
        <f t="shared" si="34"/>
        <v>https://satepsanone.nesdis.noaa.gov/pub/FIRE/web/HMS/Smoke_Polygons/KML/2021/09/hms_smoke20210923.kml</v>
      </c>
      <c r="G269" s="13" t="str">
        <f t="shared" si="32"/>
        <v>Data</v>
      </c>
      <c r="H269" s="18" t="s">
        <v>19</v>
      </c>
      <c r="J269" s="11" t="s">
        <v>18</v>
      </c>
      <c r="K269" s="11" t="s">
        <v>18</v>
      </c>
      <c r="L269" s="11" t="s">
        <v>18</v>
      </c>
      <c r="M269" s="11" t="s">
        <v>18</v>
      </c>
      <c r="N269" s="11" t="s">
        <v>19</v>
      </c>
      <c r="O269" s="11" t="s">
        <v>18</v>
      </c>
      <c r="P269" s="11" t="s">
        <v>18</v>
      </c>
      <c r="Q269" s="11" t="s">
        <v>18</v>
      </c>
      <c r="R269" s="11" t="s">
        <v>19</v>
      </c>
      <c r="S269" s="11" t="s">
        <v>18</v>
      </c>
      <c r="T269" s="11" t="s">
        <v>18</v>
      </c>
      <c r="U269" s="11" t="s">
        <v>18</v>
      </c>
      <c r="V269" s="11" t="s">
        <v>19</v>
      </c>
    </row>
    <row r="270" spans="1:22" x14ac:dyDescent="0.25">
      <c r="A270" s="1">
        <f t="shared" si="33"/>
        <v>44463</v>
      </c>
      <c r="B270">
        <f t="shared" si="29"/>
        <v>2021</v>
      </c>
      <c r="C270" t="str">
        <f t="shared" si="30"/>
        <v>09</v>
      </c>
      <c r="D270">
        <f t="shared" si="31"/>
        <v>24</v>
      </c>
      <c r="E270" t="str">
        <f t="shared" si="28"/>
        <v>https://satepsanone.nesdis.noaa.gov/pub/FIRE/web/HMS/Smoke_Polygons/KML/2021/09/hms_smoke20210924.kml</v>
      </c>
      <c r="F270" t="str">
        <f t="shared" si="34"/>
        <v>https://satepsanone.nesdis.noaa.gov/pub/FIRE/web/HMS/Smoke_Polygons/KML/2021/09/hms_smoke20210924.kml</v>
      </c>
      <c r="G270" s="13" t="str">
        <f t="shared" si="32"/>
        <v>Data</v>
      </c>
      <c r="H270" s="18" t="s">
        <v>19</v>
      </c>
      <c r="J270" s="11" t="s">
        <v>18</v>
      </c>
      <c r="K270" s="11" t="s">
        <v>18</v>
      </c>
      <c r="L270" s="11" t="s">
        <v>18</v>
      </c>
      <c r="M270" s="11" t="s">
        <v>18</v>
      </c>
      <c r="N270" s="11" t="s">
        <v>18</v>
      </c>
      <c r="O270" s="11" t="s">
        <v>18</v>
      </c>
      <c r="P270" s="11" t="s">
        <v>18</v>
      </c>
      <c r="Q270" s="11" t="s">
        <v>18</v>
      </c>
      <c r="R270" s="11" t="s">
        <v>18</v>
      </c>
      <c r="S270" s="11" t="s">
        <v>18</v>
      </c>
      <c r="T270" s="11" t="s">
        <v>18</v>
      </c>
      <c r="U270" s="11" t="s">
        <v>18</v>
      </c>
      <c r="V270" s="11" t="s">
        <v>18</v>
      </c>
    </row>
    <row r="271" spans="1:22" x14ac:dyDescent="0.25">
      <c r="A271" s="1">
        <f t="shared" si="33"/>
        <v>44464</v>
      </c>
      <c r="B271">
        <f t="shared" si="29"/>
        <v>2021</v>
      </c>
      <c r="C271" t="str">
        <f t="shared" si="30"/>
        <v>09</v>
      </c>
      <c r="D271">
        <f t="shared" si="31"/>
        <v>25</v>
      </c>
      <c r="E271" t="str">
        <f t="shared" si="28"/>
        <v>https://satepsanone.nesdis.noaa.gov/pub/FIRE/web/HMS/Smoke_Polygons/KML/2021/09/hms_smoke20210925.kml</v>
      </c>
      <c r="F271" t="str">
        <f t="shared" si="34"/>
        <v>https://satepsanone.nesdis.noaa.gov/pub/FIRE/web/HMS/Smoke_Polygons/KML/2021/09/hms_smoke20210925.kml</v>
      </c>
      <c r="G271" s="13" t="str">
        <f t="shared" si="32"/>
        <v>Data</v>
      </c>
      <c r="H271" s="18" t="s">
        <v>18</v>
      </c>
    </row>
    <row r="272" spans="1:22" x14ac:dyDescent="0.25">
      <c r="A272" s="1">
        <f t="shared" si="33"/>
        <v>44465</v>
      </c>
      <c r="B272">
        <f t="shared" si="29"/>
        <v>2021</v>
      </c>
      <c r="C272" t="str">
        <f t="shared" si="30"/>
        <v>09</v>
      </c>
      <c r="D272">
        <f t="shared" si="31"/>
        <v>26</v>
      </c>
      <c r="E272" t="str">
        <f t="shared" ref="E272:E335" si="35">"https://satepsanone.nesdis.noaa.gov/pub/FIRE/web/HMS/Smoke_Polygons/KML/"&amp;B272&amp;"/"&amp;C272&amp;"/"&amp;"hms_smoke"&amp;B272&amp;C272&amp;D272&amp;".kml"</f>
        <v>https://satepsanone.nesdis.noaa.gov/pub/FIRE/web/HMS/Smoke_Polygons/KML/2021/09/hms_smoke20210926.kml</v>
      </c>
      <c r="F272" t="str">
        <f t="shared" si="34"/>
        <v>https://satepsanone.nesdis.noaa.gov/pub/FIRE/web/HMS/Smoke_Polygons/KML/2021/09/hms_smoke20210926.kml</v>
      </c>
      <c r="G272" s="13" t="str">
        <f t="shared" si="32"/>
        <v>Data</v>
      </c>
      <c r="H272" s="18" t="s">
        <v>18</v>
      </c>
    </row>
    <row r="273" spans="1:22" x14ac:dyDescent="0.25">
      <c r="A273" s="1">
        <f t="shared" si="33"/>
        <v>44466</v>
      </c>
      <c r="B273">
        <f t="shared" si="29"/>
        <v>2021</v>
      </c>
      <c r="C273" t="str">
        <f t="shared" si="30"/>
        <v>09</v>
      </c>
      <c r="D273">
        <f t="shared" si="31"/>
        <v>27</v>
      </c>
      <c r="E273" t="str">
        <f t="shared" si="35"/>
        <v>https://satepsanone.nesdis.noaa.gov/pub/FIRE/web/HMS/Smoke_Polygons/KML/2021/09/hms_smoke20210927.kml</v>
      </c>
      <c r="F273" t="str">
        <f t="shared" si="34"/>
        <v>https://satepsanone.nesdis.noaa.gov/pub/FIRE/web/HMS/Smoke_Polygons/KML/2021/09/hms_smoke20210927.kml</v>
      </c>
      <c r="G273" s="13" t="str">
        <f t="shared" si="32"/>
        <v>Data</v>
      </c>
      <c r="H273" s="18" t="s">
        <v>19</v>
      </c>
      <c r="J273" s="11" t="s">
        <v>19</v>
      </c>
      <c r="K273" s="11" t="s">
        <v>19</v>
      </c>
      <c r="L273" s="11" t="s">
        <v>19</v>
      </c>
      <c r="M273" s="11" t="s">
        <v>19</v>
      </c>
      <c r="N273" s="11" t="s">
        <v>19</v>
      </c>
      <c r="O273" s="11" t="s">
        <v>19</v>
      </c>
      <c r="P273" s="11" t="s">
        <v>19</v>
      </c>
      <c r="Q273" s="11" t="s">
        <v>19</v>
      </c>
      <c r="R273" s="11" t="s">
        <v>19</v>
      </c>
      <c r="S273" s="11" t="s">
        <v>19</v>
      </c>
      <c r="T273" s="11" t="s">
        <v>19</v>
      </c>
      <c r="U273" s="11" t="s">
        <v>19</v>
      </c>
      <c r="V273" s="11" t="s">
        <v>19</v>
      </c>
    </row>
    <row r="274" spans="1:22" x14ac:dyDescent="0.25">
      <c r="A274" s="1">
        <f t="shared" si="33"/>
        <v>44467</v>
      </c>
      <c r="B274">
        <f t="shared" si="29"/>
        <v>2021</v>
      </c>
      <c r="C274" t="str">
        <f t="shared" si="30"/>
        <v>09</v>
      </c>
      <c r="D274">
        <f t="shared" si="31"/>
        <v>28</v>
      </c>
      <c r="E274" t="str">
        <f t="shared" si="35"/>
        <v>https://satepsanone.nesdis.noaa.gov/pub/FIRE/web/HMS/Smoke_Polygons/KML/2021/09/hms_smoke20210928.kml</v>
      </c>
      <c r="F274" t="str">
        <f t="shared" si="34"/>
        <v>https://satepsanone.nesdis.noaa.gov/pub/FIRE/web/HMS/Smoke_Polygons/KML/2021/09/hms_smoke20210928.kml</v>
      </c>
      <c r="G274" s="13" t="str">
        <f t="shared" si="32"/>
        <v>Data</v>
      </c>
      <c r="H274" s="18" t="s">
        <v>19</v>
      </c>
      <c r="J274" s="11" t="s">
        <v>19</v>
      </c>
      <c r="K274" s="11" t="s">
        <v>19</v>
      </c>
      <c r="L274" s="11" t="s">
        <v>19</v>
      </c>
      <c r="M274" s="11" t="s">
        <v>19</v>
      </c>
      <c r="N274" s="11" t="s">
        <v>19</v>
      </c>
      <c r="O274" s="11" t="s">
        <v>19</v>
      </c>
      <c r="P274" s="11" t="s">
        <v>19</v>
      </c>
      <c r="Q274" s="11" t="s">
        <v>19</v>
      </c>
      <c r="R274" s="11" t="s">
        <v>19</v>
      </c>
      <c r="S274" s="11" t="s">
        <v>19</v>
      </c>
      <c r="T274" s="11" t="s">
        <v>19</v>
      </c>
      <c r="U274" s="11" t="s">
        <v>19</v>
      </c>
      <c r="V274" s="11" t="s">
        <v>19</v>
      </c>
    </row>
    <row r="275" spans="1:22" x14ac:dyDescent="0.25">
      <c r="A275" s="1">
        <f t="shared" si="33"/>
        <v>44468</v>
      </c>
      <c r="B275">
        <f t="shared" si="29"/>
        <v>2021</v>
      </c>
      <c r="C275" t="str">
        <f t="shared" si="30"/>
        <v>09</v>
      </c>
      <c r="D275">
        <f t="shared" si="31"/>
        <v>29</v>
      </c>
      <c r="E275" t="str">
        <f t="shared" si="35"/>
        <v>https://satepsanone.nesdis.noaa.gov/pub/FIRE/web/HMS/Smoke_Polygons/KML/2021/09/hms_smoke20210929.kml</v>
      </c>
      <c r="F275" t="str">
        <f t="shared" si="34"/>
        <v>https://satepsanone.nesdis.noaa.gov/pub/FIRE/web/HMS/Smoke_Polygons/KML/2021/09/hms_smoke20210929.kml</v>
      </c>
      <c r="G275" s="13" t="str">
        <f t="shared" si="32"/>
        <v>Data</v>
      </c>
      <c r="H275" s="18" t="s">
        <v>19</v>
      </c>
      <c r="J275" s="11" t="s">
        <v>19</v>
      </c>
      <c r="K275" s="11" t="s">
        <v>19</v>
      </c>
      <c r="L275" s="11" t="s">
        <v>19</v>
      </c>
      <c r="M275" s="11" t="s">
        <v>19</v>
      </c>
      <c r="N275" s="11" t="s">
        <v>19</v>
      </c>
      <c r="O275" s="11" t="s">
        <v>19</v>
      </c>
      <c r="P275" s="11" t="s">
        <v>19</v>
      </c>
      <c r="Q275" s="11" t="s">
        <v>19</v>
      </c>
      <c r="R275" s="11" t="s">
        <v>19</v>
      </c>
      <c r="S275" s="11" t="s">
        <v>19</v>
      </c>
      <c r="T275" s="11" t="s">
        <v>19</v>
      </c>
      <c r="U275" s="11" t="s">
        <v>19</v>
      </c>
      <c r="V275" s="11" t="s">
        <v>19</v>
      </c>
    </row>
    <row r="276" spans="1:22" x14ac:dyDescent="0.25">
      <c r="A276" s="1">
        <f t="shared" si="33"/>
        <v>44469</v>
      </c>
      <c r="B276">
        <f t="shared" si="29"/>
        <v>2021</v>
      </c>
      <c r="C276" t="str">
        <f t="shared" si="30"/>
        <v>09</v>
      </c>
      <c r="D276">
        <f t="shared" si="31"/>
        <v>30</v>
      </c>
      <c r="E276" t="str">
        <f t="shared" si="35"/>
        <v>https://satepsanone.nesdis.noaa.gov/pub/FIRE/web/HMS/Smoke_Polygons/KML/2021/09/hms_smoke20210930.kml</v>
      </c>
      <c r="F276" t="str">
        <f t="shared" si="34"/>
        <v>https://satepsanone.nesdis.noaa.gov/pub/FIRE/web/HMS/Smoke_Polygons/KML/2021/09/hms_smoke20210930.kml</v>
      </c>
      <c r="G276" s="13" t="str">
        <f t="shared" si="32"/>
        <v>Data</v>
      </c>
      <c r="H276" s="18" t="s">
        <v>19</v>
      </c>
      <c r="J276" s="11" t="s">
        <v>19</v>
      </c>
      <c r="K276" s="11" t="s">
        <v>19</v>
      </c>
      <c r="L276" s="11" t="s">
        <v>19</v>
      </c>
      <c r="M276" s="11" t="s">
        <v>19</v>
      </c>
      <c r="N276" s="11" t="s">
        <v>19</v>
      </c>
      <c r="O276" s="11" t="s">
        <v>19</v>
      </c>
      <c r="P276" s="11" t="s">
        <v>19</v>
      </c>
      <c r="Q276" s="11" t="s">
        <v>19</v>
      </c>
      <c r="R276" s="11" t="s">
        <v>19</v>
      </c>
      <c r="S276" s="11" t="s">
        <v>19</v>
      </c>
      <c r="T276" s="11" t="s">
        <v>19</v>
      </c>
      <c r="U276" s="11" t="s">
        <v>19</v>
      </c>
      <c r="V276" s="11" t="s">
        <v>19</v>
      </c>
    </row>
    <row r="277" spans="1:22" x14ac:dyDescent="0.25">
      <c r="A277" s="1">
        <f t="shared" si="33"/>
        <v>44470</v>
      </c>
      <c r="B277">
        <f t="shared" si="29"/>
        <v>2021</v>
      </c>
      <c r="C277">
        <f t="shared" si="30"/>
        <v>10</v>
      </c>
      <c r="D277" t="str">
        <f t="shared" si="31"/>
        <v>01</v>
      </c>
      <c r="E277" t="str">
        <f t="shared" si="35"/>
        <v>https://satepsanone.nesdis.noaa.gov/pub/FIRE/web/HMS/Smoke_Polygons/KML/2021/10/hms_smoke20211001.kml</v>
      </c>
      <c r="F277" t="str">
        <f t="shared" si="34"/>
        <v>https://satepsanone.nesdis.noaa.gov/pub/FIRE/web/HMS/Smoke_Polygons/KML/2021/10/hms_smoke20211001.kml</v>
      </c>
      <c r="G277" s="13" t="str">
        <f t="shared" si="32"/>
        <v>Data</v>
      </c>
      <c r="H277" s="18" t="s">
        <v>19</v>
      </c>
      <c r="J277" s="11" t="s">
        <v>19</v>
      </c>
      <c r="K277" s="11" t="s">
        <v>19</v>
      </c>
      <c r="L277" s="11" t="s">
        <v>19</v>
      </c>
      <c r="M277" s="11" t="s">
        <v>19</v>
      </c>
      <c r="N277" s="11" t="s">
        <v>19</v>
      </c>
      <c r="O277" s="11" t="s">
        <v>19</v>
      </c>
      <c r="P277" s="11" t="s">
        <v>19</v>
      </c>
      <c r="Q277" s="11" t="s">
        <v>19</v>
      </c>
      <c r="R277" s="11" t="s">
        <v>19</v>
      </c>
      <c r="S277" s="11" t="s">
        <v>19</v>
      </c>
      <c r="T277" s="11" t="s">
        <v>19</v>
      </c>
      <c r="U277" s="11" t="s">
        <v>19</v>
      </c>
      <c r="V277" s="11" t="s">
        <v>19</v>
      </c>
    </row>
    <row r="278" spans="1:22" x14ac:dyDescent="0.25">
      <c r="A278" s="1">
        <f t="shared" si="33"/>
        <v>44471</v>
      </c>
      <c r="B278">
        <f t="shared" si="29"/>
        <v>2021</v>
      </c>
      <c r="C278">
        <f t="shared" si="30"/>
        <v>10</v>
      </c>
      <c r="D278" t="str">
        <f t="shared" si="31"/>
        <v>02</v>
      </c>
      <c r="E278" t="str">
        <f t="shared" si="35"/>
        <v>https://satepsanone.nesdis.noaa.gov/pub/FIRE/web/HMS/Smoke_Polygons/KML/2021/10/hms_smoke20211002.kml</v>
      </c>
      <c r="F278" t="str">
        <f t="shared" si="34"/>
        <v>https://satepsanone.nesdis.noaa.gov/pub/FIRE/web/HMS/Smoke_Polygons/KML/2021/10/hms_smoke20211002.kml</v>
      </c>
      <c r="G278" s="13" t="str">
        <f t="shared" si="32"/>
        <v>Data</v>
      </c>
      <c r="H278" s="18" t="s">
        <v>19</v>
      </c>
      <c r="J278" s="11" t="s">
        <v>19</v>
      </c>
      <c r="K278" s="11" t="s">
        <v>18</v>
      </c>
      <c r="L278" s="11" t="s">
        <v>19</v>
      </c>
      <c r="M278" s="11" t="s">
        <v>19</v>
      </c>
      <c r="N278" s="11" t="s">
        <v>19</v>
      </c>
      <c r="O278" s="11" t="s">
        <v>19</v>
      </c>
      <c r="P278" s="11" t="s">
        <v>19</v>
      </c>
      <c r="Q278" s="11" t="s">
        <v>19</v>
      </c>
      <c r="R278" s="11" t="s">
        <v>19</v>
      </c>
      <c r="S278" s="11" t="s">
        <v>18</v>
      </c>
      <c r="T278" s="11" t="s">
        <v>18</v>
      </c>
      <c r="U278" s="11" t="s">
        <v>19</v>
      </c>
      <c r="V278" s="11" t="s">
        <v>19</v>
      </c>
    </row>
    <row r="279" spans="1:22" x14ac:dyDescent="0.25">
      <c r="A279" s="1">
        <f t="shared" si="33"/>
        <v>44472</v>
      </c>
      <c r="B279">
        <f t="shared" si="29"/>
        <v>2021</v>
      </c>
      <c r="C279">
        <f t="shared" si="30"/>
        <v>10</v>
      </c>
      <c r="D279" t="str">
        <f t="shared" si="31"/>
        <v>03</v>
      </c>
      <c r="E279" t="str">
        <f t="shared" si="35"/>
        <v>https://satepsanone.nesdis.noaa.gov/pub/FIRE/web/HMS/Smoke_Polygons/KML/2021/10/hms_smoke20211003.kml</v>
      </c>
      <c r="F279" t="str">
        <f t="shared" si="34"/>
        <v>https://satepsanone.nesdis.noaa.gov/pub/FIRE/web/HMS/Smoke_Polygons/KML/2021/10/hms_smoke20211003.kml</v>
      </c>
      <c r="G279" s="13" t="str">
        <f t="shared" si="32"/>
        <v>Data</v>
      </c>
      <c r="H279" s="18" t="s">
        <v>19</v>
      </c>
      <c r="J279" s="11" t="s">
        <v>19</v>
      </c>
      <c r="K279" s="11" t="s">
        <v>19</v>
      </c>
      <c r="L279" s="11" t="s">
        <v>19</v>
      </c>
      <c r="M279" s="11" t="s">
        <v>19</v>
      </c>
      <c r="N279" s="11" t="s">
        <v>19</v>
      </c>
      <c r="O279" s="11" t="s">
        <v>19</v>
      </c>
      <c r="P279" s="11" t="s">
        <v>19</v>
      </c>
      <c r="Q279" s="11" t="s">
        <v>19</v>
      </c>
      <c r="R279" s="11" t="s">
        <v>19</v>
      </c>
      <c r="S279" s="11" t="s">
        <v>19</v>
      </c>
      <c r="T279" s="11" t="s">
        <v>19</v>
      </c>
      <c r="U279" s="11" t="s">
        <v>19</v>
      </c>
      <c r="V279" s="11" t="s">
        <v>19</v>
      </c>
    </row>
    <row r="280" spans="1:22" x14ac:dyDescent="0.25">
      <c r="A280" s="1">
        <f t="shared" si="33"/>
        <v>44473</v>
      </c>
      <c r="B280">
        <f t="shared" si="29"/>
        <v>2021</v>
      </c>
      <c r="C280">
        <f t="shared" si="30"/>
        <v>10</v>
      </c>
      <c r="D280" t="str">
        <f t="shared" si="31"/>
        <v>04</v>
      </c>
      <c r="E280" t="str">
        <f t="shared" si="35"/>
        <v>https://satepsanone.nesdis.noaa.gov/pub/FIRE/web/HMS/Smoke_Polygons/KML/2021/10/hms_smoke20211004.kml</v>
      </c>
      <c r="F280" t="str">
        <f t="shared" si="34"/>
        <v>https://satepsanone.nesdis.noaa.gov/pub/FIRE/web/HMS/Smoke_Polygons/KML/2021/10/hms_smoke20211004.kml</v>
      </c>
      <c r="G280" s="13" t="str">
        <f t="shared" si="32"/>
        <v>Data</v>
      </c>
      <c r="H280" s="18" t="s">
        <v>19</v>
      </c>
      <c r="J280" s="11" t="s">
        <v>19</v>
      </c>
      <c r="K280" s="11" t="s">
        <v>19</v>
      </c>
      <c r="L280" s="11" t="s">
        <v>19</v>
      </c>
      <c r="M280" s="11" t="s">
        <v>19</v>
      </c>
      <c r="N280" s="11" t="s">
        <v>19</v>
      </c>
      <c r="O280" s="11" t="s">
        <v>19</v>
      </c>
      <c r="P280" s="11" t="s">
        <v>19</v>
      </c>
      <c r="Q280" s="11" t="s">
        <v>19</v>
      </c>
      <c r="R280" s="11" t="s">
        <v>19</v>
      </c>
      <c r="S280" s="11" t="s">
        <v>19</v>
      </c>
      <c r="T280" s="11" t="s">
        <v>19</v>
      </c>
      <c r="U280" s="11" t="s">
        <v>19</v>
      </c>
      <c r="V280" s="11" t="s">
        <v>19</v>
      </c>
    </row>
    <row r="281" spans="1:22" x14ac:dyDescent="0.25">
      <c r="A281" s="1">
        <f t="shared" si="33"/>
        <v>44474</v>
      </c>
      <c r="B281">
        <f t="shared" si="29"/>
        <v>2021</v>
      </c>
      <c r="C281">
        <f t="shared" si="30"/>
        <v>10</v>
      </c>
      <c r="D281" t="str">
        <f t="shared" si="31"/>
        <v>05</v>
      </c>
      <c r="E281" t="str">
        <f t="shared" si="35"/>
        <v>https://satepsanone.nesdis.noaa.gov/pub/FIRE/web/HMS/Smoke_Polygons/KML/2021/10/hms_smoke20211005.kml</v>
      </c>
      <c r="F281" t="str">
        <f t="shared" si="34"/>
        <v>https://satepsanone.nesdis.noaa.gov/pub/FIRE/web/HMS/Smoke_Polygons/KML/2021/10/hms_smoke20211005.kml</v>
      </c>
      <c r="G281" s="13" t="str">
        <f t="shared" si="32"/>
        <v>Data</v>
      </c>
      <c r="H281" s="18" t="s">
        <v>19</v>
      </c>
      <c r="J281" s="11" t="s">
        <v>18</v>
      </c>
      <c r="K281" s="11" t="s">
        <v>18</v>
      </c>
      <c r="L281" s="11" t="s">
        <v>19</v>
      </c>
      <c r="M281" s="11" t="s">
        <v>18</v>
      </c>
      <c r="N281" s="11" t="s">
        <v>19</v>
      </c>
      <c r="O281" s="11" t="s">
        <v>19</v>
      </c>
      <c r="P281" s="11" t="s">
        <v>19</v>
      </c>
      <c r="Q281" s="11" t="s">
        <v>19</v>
      </c>
      <c r="R281" s="11" t="s">
        <v>19</v>
      </c>
      <c r="S281" s="11" t="s">
        <v>18</v>
      </c>
      <c r="T281" s="11" t="s">
        <v>18</v>
      </c>
      <c r="U281" s="11" t="s">
        <v>19</v>
      </c>
      <c r="V281" s="11" t="s">
        <v>19</v>
      </c>
    </row>
    <row r="282" spans="1:22" x14ac:dyDescent="0.25">
      <c r="A282" s="1">
        <f t="shared" si="33"/>
        <v>44475</v>
      </c>
      <c r="B282">
        <f t="shared" si="29"/>
        <v>2021</v>
      </c>
      <c r="C282">
        <f t="shared" si="30"/>
        <v>10</v>
      </c>
      <c r="D282" t="str">
        <f t="shared" si="31"/>
        <v>06</v>
      </c>
      <c r="E282" t="str">
        <f t="shared" si="35"/>
        <v>https://satepsanone.nesdis.noaa.gov/pub/FIRE/web/HMS/Smoke_Polygons/KML/2021/10/hms_smoke20211006.kml</v>
      </c>
      <c r="F282" t="str">
        <f t="shared" si="34"/>
        <v>https://satepsanone.nesdis.noaa.gov/pub/FIRE/web/HMS/Smoke_Polygons/KML/2021/10/hms_smoke20211006.kml</v>
      </c>
      <c r="G282" s="13" t="str">
        <f t="shared" si="32"/>
        <v>Data</v>
      </c>
      <c r="H282" s="18" t="s">
        <v>19</v>
      </c>
      <c r="J282" s="11" t="s">
        <v>18</v>
      </c>
      <c r="K282" s="11" t="s">
        <v>18</v>
      </c>
      <c r="L282" s="11" t="s">
        <v>18</v>
      </c>
      <c r="M282" s="11" t="s">
        <v>18</v>
      </c>
      <c r="N282" s="11" t="s">
        <v>19</v>
      </c>
      <c r="O282" s="11" t="s">
        <v>18</v>
      </c>
      <c r="P282" s="11" t="s">
        <v>19</v>
      </c>
      <c r="Q282" s="11" t="s">
        <v>18</v>
      </c>
      <c r="R282" s="11" t="s">
        <v>19</v>
      </c>
      <c r="S282" s="11" t="s">
        <v>18</v>
      </c>
      <c r="T282" s="11" t="s">
        <v>18</v>
      </c>
      <c r="U282" s="11" t="s">
        <v>18</v>
      </c>
      <c r="V282" s="11" t="s">
        <v>19</v>
      </c>
    </row>
    <row r="283" spans="1:22" x14ac:dyDescent="0.25">
      <c r="A283" s="1">
        <f t="shared" si="33"/>
        <v>44476</v>
      </c>
      <c r="B283">
        <f t="shared" si="29"/>
        <v>2021</v>
      </c>
      <c r="C283">
        <f t="shared" si="30"/>
        <v>10</v>
      </c>
      <c r="D283" t="str">
        <f t="shared" si="31"/>
        <v>07</v>
      </c>
      <c r="E283" t="str">
        <f t="shared" si="35"/>
        <v>https://satepsanone.nesdis.noaa.gov/pub/FIRE/web/HMS/Smoke_Polygons/KML/2021/10/hms_smoke20211007.kml</v>
      </c>
      <c r="F283" t="str">
        <f t="shared" si="34"/>
        <v>https://satepsanone.nesdis.noaa.gov/pub/FIRE/web/HMS/Smoke_Polygons/KML/2021/10/hms_smoke20211007.kml</v>
      </c>
      <c r="G283" s="13" t="str">
        <f t="shared" si="32"/>
        <v>Data</v>
      </c>
      <c r="H283" s="18" t="s">
        <v>18</v>
      </c>
    </row>
    <row r="284" spans="1:22" x14ac:dyDescent="0.25">
      <c r="A284" s="1">
        <f t="shared" si="33"/>
        <v>44477</v>
      </c>
      <c r="B284">
        <f t="shared" si="29"/>
        <v>2021</v>
      </c>
      <c r="C284">
        <f t="shared" si="30"/>
        <v>10</v>
      </c>
      <c r="D284" t="str">
        <f t="shared" si="31"/>
        <v>08</v>
      </c>
      <c r="E284" t="str">
        <f t="shared" si="35"/>
        <v>https://satepsanone.nesdis.noaa.gov/pub/FIRE/web/HMS/Smoke_Polygons/KML/2021/10/hms_smoke20211008.kml</v>
      </c>
      <c r="F284" t="str">
        <f t="shared" si="34"/>
        <v>https://satepsanone.nesdis.noaa.gov/pub/FIRE/web/HMS/Smoke_Polygons/KML/2021/10/hms_smoke20211008.kml</v>
      </c>
      <c r="G284" s="13" t="str">
        <f t="shared" si="32"/>
        <v>Data</v>
      </c>
      <c r="H284" s="18" t="s">
        <v>19</v>
      </c>
      <c r="J284" s="11" t="s">
        <v>19</v>
      </c>
      <c r="K284" s="11" t="s">
        <v>18</v>
      </c>
      <c r="L284" s="11" t="s">
        <v>19</v>
      </c>
      <c r="M284" s="11" t="s">
        <v>19</v>
      </c>
      <c r="N284" s="11" t="s">
        <v>19</v>
      </c>
      <c r="O284" s="11" t="s">
        <v>19</v>
      </c>
      <c r="P284" s="11" t="s">
        <v>19</v>
      </c>
      <c r="Q284" s="11" t="s">
        <v>19</v>
      </c>
      <c r="R284" s="11" t="s">
        <v>19</v>
      </c>
      <c r="S284" s="11" t="s">
        <v>19</v>
      </c>
      <c r="T284" s="11" t="s">
        <v>19</v>
      </c>
      <c r="U284" s="11" t="s">
        <v>19</v>
      </c>
      <c r="V284" s="11" t="s">
        <v>19</v>
      </c>
    </row>
    <row r="285" spans="1:22" x14ac:dyDescent="0.25">
      <c r="A285" s="1">
        <f t="shared" si="33"/>
        <v>44478</v>
      </c>
      <c r="B285">
        <f t="shared" si="29"/>
        <v>2021</v>
      </c>
      <c r="C285">
        <f t="shared" si="30"/>
        <v>10</v>
      </c>
      <c r="D285" t="str">
        <f t="shared" si="31"/>
        <v>09</v>
      </c>
      <c r="E285" t="str">
        <f t="shared" si="35"/>
        <v>https://satepsanone.nesdis.noaa.gov/pub/FIRE/web/HMS/Smoke_Polygons/KML/2021/10/hms_smoke20211009.kml</v>
      </c>
      <c r="F285" t="str">
        <f t="shared" si="34"/>
        <v>https://satepsanone.nesdis.noaa.gov/pub/FIRE/web/HMS/Smoke_Polygons/KML/2021/10/hms_smoke20211009.kml</v>
      </c>
      <c r="G285" s="13" t="str">
        <f t="shared" si="32"/>
        <v>Data</v>
      </c>
      <c r="H285" s="18" t="s">
        <v>19</v>
      </c>
      <c r="J285" s="11" t="s">
        <v>18</v>
      </c>
      <c r="K285" s="11" t="s">
        <v>19</v>
      </c>
      <c r="L285" s="11" t="s">
        <v>19</v>
      </c>
      <c r="M285" s="11" t="s">
        <v>19</v>
      </c>
      <c r="N285" s="11" t="s">
        <v>18</v>
      </c>
      <c r="O285" s="11" t="s">
        <v>19</v>
      </c>
      <c r="P285" s="11" t="s">
        <v>18</v>
      </c>
      <c r="Q285" s="11" t="s">
        <v>18</v>
      </c>
      <c r="R285" s="11" t="s">
        <v>18</v>
      </c>
      <c r="S285" s="11" t="s">
        <v>19</v>
      </c>
      <c r="T285" s="11" t="s">
        <v>19</v>
      </c>
      <c r="U285" s="11" t="s">
        <v>18</v>
      </c>
      <c r="V285" s="11" t="s">
        <v>18</v>
      </c>
    </row>
    <row r="286" spans="1:22" x14ac:dyDescent="0.25">
      <c r="A286" s="1">
        <f t="shared" si="33"/>
        <v>44479</v>
      </c>
      <c r="B286">
        <f t="shared" si="29"/>
        <v>2021</v>
      </c>
      <c r="C286">
        <f t="shared" si="30"/>
        <v>10</v>
      </c>
      <c r="D286">
        <f t="shared" si="31"/>
        <v>10</v>
      </c>
      <c r="E286" t="str">
        <f t="shared" si="35"/>
        <v>https://satepsanone.nesdis.noaa.gov/pub/FIRE/web/HMS/Smoke_Polygons/KML/2021/10/hms_smoke20211010.kml</v>
      </c>
      <c r="F286" t="str">
        <f t="shared" si="34"/>
        <v>https://satepsanone.nesdis.noaa.gov/pub/FIRE/web/HMS/Smoke_Polygons/KML/2021/10/hms_smoke20211010.kml</v>
      </c>
      <c r="G286" s="13" t="str">
        <f t="shared" si="32"/>
        <v>Data</v>
      </c>
      <c r="H286" s="18" t="s">
        <v>19</v>
      </c>
      <c r="J286" s="11" t="s">
        <v>18</v>
      </c>
      <c r="K286" s="11" t="s">
        <v>19</v>
      </c>
      <c r="L286" s="11" t="s">
        <v>18</v>
      </c>
      <c r="M286" s="11" t="s">
        <v>18</v>
      </c>
      <c r="N286" s="11" t="s">
        <v>18</v>
      </c>
      <c r="O286" s="11" t="s">
        <v>19</v>
      </c>
      <c r="P286" s="11" t="s">
        <v>18</v>
      </c>
      <c r="Q286" s="11" t="s">
        <v>18</v>
      </c>
      <c r="R286" s="11" t="s">
        <v>18</v>
      </c>
      <c r="S286" s="11" t="s">
        <v>19</v>
      </c>
      <c r="T286" s="11" t="s">
        <v>19</v>
      </c>
      <c r="U286" s="11" t="s">
        <v>19</v>
      </c>
      <c r="V286" s="11" t="s">
        <v>18</v>
      </c>
    </row>
    <row r="287" spans="1:22" x14ac:dyDescent="0.25">
      <c r="A287" s="1">
        <f t="shared" si="33"/>
        <v>44480</v>
      </c>
      <c r="B287">
        <f t="shared" si="29"/>
        <v>2021</v>
      </c>
      <c r="C287">
        <f t="shared" si="30"/>
        <v>10</v>
      </c>
      <c r="D287">
        <f t="shared" si="31"/>
        <v>11</v>
      </c>
      <c r="E287" t="str">
        <f t="shared" si="35"/>
        <v>https://satepsanone.nesdis.noaa.gov/pub/FIRE/web/HMS/Smoke_Polygons/KML/2021/10/hms_smoke20211011.kml</v>
      </c>
      <c r="F287" t="str">
        <f t="shared" si="34"/>
        <v>https://satepsanone.nesdis.noaa.gov/pub/FIRE/web/HMS/Smoke_Polygons/KML/2021/10/hms_smoke20211011.kml</v>
      </c>
      <c r="G287" s="13" t="str">
        <f t="shared" si="32"/>
        <v>Data</v>
      </c>
      <c r="H287" s="18" t="s">
        <v>19</v>
      </c>
      <c r="J287" s="11" t="s">
        <v>18</v>
      </c>
      <c r="K287" s="11" t="s">
        <v>18</v>
      </c>
      <c r="L287" s="11" t="s">
        <v>18</v>
      </c>
      <c r="M287" s="11" t="s">
        <v>18</v>
      </c>
      <c r="N287" s="11" t="s">
        <v>18</v>
      </c>
      <c r="O287" s="11" t="s">
        <v>18</v>
      </c>
      <c r="P287" s="11" t="s">
        <v>18</v>
      </c>
      <c r="Q287" s="11" t="s">
        <v>18</v>
      </c>
      <c r="R287" s="11" t="s">
        <v>18</v>
      </c>
      <c r="S287" s="11" t="s">
        <v>18</v>
      </c>
      <c r="T287" s="11" t="s">
        <v>18</v>
      </c>
      <c r="U287" s="11" t="s">
        <v>18</v>
      </c>
      <c r="V287" s="11" t="s">
        <v>18</v>
      </c>
    </row>
    <row r="288" spans="1:22" x14ac:dyDescent="0.25">
      <c r="A288" s="1">
        <f t="shared" si="33"/>
        <v>44481</v>
      </c>
      <c r="B288">
        <f t="shared" si="29"/>
        <v>2021</v>
      </c>
      <c r="C288">
        <f t="shared" si="30"/>
        <v>10</v>
      </c>
      <c r="D288">
        <f t="shared" si="31"/>
        <v>12</v>
      </c>
      <c r="E288" t="str">
        <f t="shared" si="35"/>
        <v>https://satepsanone.nesdis.noaa.gov/pub/FIRE/web/HMS/Smoke_Polygons/KML/2021/10/hms_smoke20211012.kml</v>
      </c>
      <c r="F288" t="str">
        <f t="shared" si="34"/>
        <v>https://satepsanone.nesdis.noaa.gov/pub/FIRE/web/HMS/Smoke_Polygons/KML/2021/10/hms_smoke20211012.kml</v>
      </c>
      <c r="G288" s="13" t="str">
        <f t="shared" si="32"/>
        <v>Data</v>
      </c>
      <c r="H288" s="18" t="s">
        <v>18</v>
      </c>
    </row>
    <row r="289" spans="1:22" x14ac:dyDescent="0.25">
      <c r="A289" s="1">
        <f t="shared" si="33"/>
        <v>44482</v>
      </c>
      <c r="B289">
        <f t="shared" si="29"/>
        <v>2021</v>
      </c>
      <c r="C289">
        <f t="shared" si="30"/>
        <v>10</v>
      </c>
      <c r="D289">
        <f t="shared" si="31"/>
        <v>13</v>
      </c>
      <c r="E289" t="str">
        <f t="shared" si="35"/>
        <v>https://satepsanone.nesdis.noaa.gov/pub/FIRE/web/HMS/Smoke_Polygons/KML/2021/10/hms_smoke20211013.kml</v>
      </c>
      <c r="F289" t="str">
        <f t="shared" si="34"/>
        <v>https://satepsanone.nesdis.noaa.gov/pub/FIRE/web/HMS/Smoke_Polygons/KML/2021/10/hms_smoke20211013.kml</v>
      </c>
      <c r="G289" s="13" t="str">
        <f t="shared" si="32"/>
        <v>Data</v>
      </c>
      <c r="H289" s="18" t="s">
        <v>18</v>
      </c>
    </row>
    <row r="290" spans="1:22" x14ac:dyDescent="0.25">
      <c r="A290" s="1">
        <f t="shared" si="33"/>
        <v>44483</v>
      </c>
      <c r="B290">
        <f t="shared" si="29"/>
        <v>2021</v>
      </c>
      <c r="C290">
        <f t="shared" si="30"/>
        <v>10</v>
      </c>
      <c r="D290">
        <f t="shared" si="31"/>
        <v>14</v>
      </c>
      <c r="E290" t="str">
        <f t="shared" si="35"/>
        <v>https://satepsanone.nesdis.noaa.gov/pub/FIRE/web/HMS/Smoke_Polygons/KML/2021/10/hms_smoke20211014.kml</v>
      </c>
      <c r="F290" t="str">
        <f t="shared" si="34"/>
        <v>https://satepsanone.nesdis.noaa.gov/pub/FIRE/web/HMS/Smoke_Polygons/KML/2021/10/hms_smoke20211014.kml</v>
      </c>
      <c r="G290" s="13" t="str">
        <f t="shared" si="32"/>
        <v>Data</v>
      </c>
      <c r="H290" s="18" t="s">
        <v>18</v>
      </c>
    </row>
    <row r="291" spans="1:22" x14ac:dyDescent="0.25">
      <c r="A291" s="1">
        <f t="shared" si="33"/>
        <v>44484</v>
      </c>
      <c r="B291">
        <f t="shared" si="29"/>
        <v>2021</v>
      </c>
      <c r="C291">
        <f t="shared" si="30"/>
        <v>10</v>
      </c>
      <c r="D291">
        <f t="shared" si="31"/>
        <v>15</v>
      </c>
      <c r="E291" t="str">
        <f t="shared" si="35"/>
        <v>https://satepsanone.nesdis.noaa.gov/pub/FIRE/web/HMS/Smoke_Polygons/KML/2021/10/hms_smoke20211015.kml</v>
      </c>
      <c r="F291" t="str">
        <f t="shared" si="34"/>
        <v>https://satepsanone.nesdis.noaa.gov/pub/FIRE/web/HMS/Smoke_Polygons/KML/2021/10/hms_smoke20211015.kml</v>
      </c>
      <c r="G291" s="13" t="str">
        <f t="shared" si="32"/>
        <v>Data</v>
      </c>
      <c r="H291" s="18" t="s">
        <v>19</v>
      </c>
      <c r="J291" s="11" t="s">
        <v>18</v>
      </c>
      <c r="K291" s="11" t="s">
        <v>18</v>
      </c>
      <c r="L291" s="11" t="s">
        <v>18</v>
      </c>
      <c r="M291" s="11" t="s">
        <v>18</v>
      </c>
      <c r="N291" s="11" t="s">
        <v>18</v>
      </c>
      <c r="O291" s="11" t="s">
        <v>18</v>
      </c>
      <c r="P291" s="11" t="s">
        <v>18</v>
      </c>
      <c r="Q291" s="11" t="s">
        <v>18</v>
      </c>
      <c r="R291" s="11" t="s">
        <v>18</v>
      </c>
      <c r="S291" s="11" t="s">
        <v>18</v>
      </c>
      <c r="T291" s="11" t="s">
        <v>18</v>
      </c>
      <c r="U291" s="11" t="s">
        <v>18</v>
      </c>
      <c r="V291" s="11" t="s">
        <v>18</v>
      </c>
    </row>
    <row r="292" spans="1:22" x14ac:dyDescent="0.25">
      <c r="A292" s="1">
        <f t="shared" si="33"/>
        <v>44485</v>
      </c>
      <c r="B292">
        <f t="shared" si="29"/>
        <v>2021</v>
      </c>
      <c r="C292">
        <f t="shared" si="30"/>
        <v>10</v>
      </c>
      <c r="D292">
        <f t="shared" si="31"/>
        <v>16</v>
      </c>
      <c r="E292" t="str">
        <f t="shared" si="35"/>
        <v>https://satepsanone.nesdis.noaa.gov/pub/FIRE/web/HMS/Smoke_Polygons/KML/2021/10/hms_smoke20211016.kml</v>
      </c>
      <c r="F292" t="str">
        <f t="shared" si="34"/>
        <v>https://satepsanone.nesdis.noaa.gov/pub/FIRE/web/HMS/Smoke_Polygons/KML/2021/10/hms_smoke20211016.kml</v>
      </c>
      <c r="G292" s="13" t="str">
        <f t="shared" si="32"/>
        <v>Data</v>
      </c>
      <c r="H292" s="18" t="s">
        <v>19</v>
      </c>
      <c r="J292" s="11" t="s">
        <v>19</v>
      </c>
      <c r="K292" s="11" t="s">
        <v>19</v>
      </c>
      <c r="L292" s="11" t="s">
        <v>19</v>
      </c>
      <c r="M292" s="11" t="s">
        <v>19</v>
      </c>
      <c r="N292" s="11" t="s">
        <v>18</v>
      </c>
      <c r="O292" s="11" t="s">
        <v>19</v>
      </c>
      <c r="P292" s="11" t="s">
        <v>18</v>
      </c>
      <c r="Q292" s="11" t="s">
        <v>18</v>
      </c>
      <c r="R292" s="11" t="s">
        <v>18</v>
      </c>
      <c r="S292" s="11" t="s">
        <v>19</v>
      </c>
      <c r="T292" s="11" t="s">
        <v>19</v>
      </c>
      <c r="U292" s="11" t="s">
        <v>18</v>
      </c>
      <c r="V292" s="11" t="s">
        <v>18</v>
      </c>
    </row>
    <row r="293" spans="1:22" x14ac:dyDescent="0.25">
      <c r="A293" s="1">
        <f t="shared" si="33"/>
        <v>44486</v>
      </c>
      <c r="B293">
        <f t="shared" si="29"/>
        <v>2021</v>
      </c>
      <c r="C293">
        <f t="shared" si="30"/>
        <v>10</v>
      </c>
      <c r="D293">
        <f t="shared" si="31"/>
        <v>17</v>
      </c>
      <c r="E293" t="str">
        <f t="shared" si="35"/>
        <v>https://satepsanone.nesdis.noaa.gov/pub/FIRE/web/HMS/Smoke_Polygons/KML/2021/10/hms_smoke20211017.kml</v>
      </c>
      <c r="F293" t="str">
        <f t="shared" si="34"/>
        <v>https://satepsanone.nesdis.noaa.gov/pub/FIRE/web/HMS/Smoke_Polygons/KML/2021/10/hms_smoke20211017.kml</v>
      </c>
      <c r="G293" s="13" t="str">
        <f t="shared" si="32"/>
        <v>Data</v>
      </c>
      <c r="H293" s="18" t="s">
        <v>18</v>
      </c>
    </row>
    <row r="294" spans="1:22" x14ac:dyDescent="0.25">
      <c r="A294" s="1">
        <f t="shared" si="33"/>
        <v>44487</v>
      </c>
      <c r="B294">
        <f t="shared" si="29"/>
        <v>2021</v>
      </c>
      <c r="C294">
        <f t="shared" si="30"/>
        <v>10</v>
      </c>
      <c r="D294">
        <f t="shared" si="31"/>
        <v>18</v>
      </c>
      <c r="E294" t="str">
        <f t="shared" si="35"/>
        <v>https://satepsanone.nesdis.noaa.gov/pub/FIRE/web/HMS/Smoke_Polygons/KML/2021/10/hms_smoke20211018.kml</v>
      </c>
      <c r="F294" t="str">
        <f t="shared" si="34"/>
        <v>https://satepsanone.nesdis.noaa.gov/pub/FIRE/web/HMS/Smoke_Polygons/KML/2021/10/hms_smoke20211018.kml</v>
      </c>
      <c r="G294" s="13" t="str">
        <f t="shared" si="32"/>
        <v>Data</v>
      </c>
      <c r="H294" s="18" t="s">
        <v>19</v>
      </c>
      <c r="I294" t="s">
        <v>20</v>
      </c>
      <c r="J294" s="11" t="s">
        <v>18</v>
      </c>
      <c r="K294" s="11" t="s">
        <v>18</v>
      </c>
      <c r="L294" s="11" t="s">
        <v>18</v>
      </c>
      <c r="M294" s="11" t="s">
        <v>18</v>
      </c>
      <c r="N294" s="11" t="s">
        <v>18</v>
      </c>
      <c r="O294" s="11" t="s">
        <v>18</v>
      </c>
      <c r="P294" s="11" t="s">
        <v>18</v>
      </c>
      <c r="Q294" s="11" t="s">
        <v>18</v>
      </c>
      <c r="R294" s="11" t="s">
        <v>18</v>
      </c>
      <c r="S294" s="11" t="s">
        <v>18</v>
      </c>
      <c r="T294" s="11" t="s">
        <v>18</v>
      </c>
      <c r="U294" s="11" t="s">
        <v>19</v>
      </c>
      <c r="V294" s="11" t="s">
        <v>18</v>
      </c>
    </row>
    <row r="295" spans="1:22" x14ac:dyDescent="0.25">
      <c r="A295" s="1">
        <f t="shared" si="33"/>
        <v>44488</v>
      </c>
      <c r="B295">
        <f t="shared" si="29"/>
        <v>2021</v>
      </c>
      <c r="C295">
        <f t="shared" si="30"/>
        <v>10</v>
      </c>
      <c r="D295">
        <f t="shared" si="31"/>
        <v>19</v>
      </c>
      <c r="E295" t="str">
        <f t="shared" si="35"/>
        <v>https://satepsanone.nesdis.noaa.gov/pub/FIRE/web/HMS/Smoke_Polygons/KML/2021/10/hms_smoke20211019.kml</v>
      </c>
      <c r="F295" t="str">
        <f t="shared" si="34"/>
        <v>https://satepsanone.nesdis.noaa.gov/pub/FIRE/web/HMS/Smoke_Polygons/KML/2021/10/hms_smoke20211019.kml</v>
      </c>
      <c r="G295" s="13" t="str">
        <f t="shared" si="32"/>
        <v>Data</v>
      </c>
      <c r="H295" s="18" t="s">
        <v>18</v>
      </c>
    </row>
    <row r="296" spans="1:22" x14ac:dyDescent="0.25">
      <c r="A296" s="1">
        <f t="shared" si="33"/>
        <v>44489</v>
      </c>
      <c r="B296">
        <f t="shared" si="29"/>
        <v>2021</v>
      </c>
      <c r="C296">
        <f t="shared" si="30"/>
        <v>10</v>
      </c>
      <c r="D296">
        <f t="shared" si="31"/>
        <v>20</v>
      </c>
      <c r="E296" t="str">
        <f t="shared" si="35"/>
        <v>https://satepsanone.nesdis.noaa.gov/pub/FIRE/web/HMS/Smoke_Polygons/KML/2021/10/hms_smoke20211020.kml</v>
      </c>
      <c r="F296" t="str">
        <f t="shared" si="34"/>
        <v>https://satepsanone.nesdis.noaa.gov/pub/FIRE/web/HMS/Smoke_Polygons/KML/2021/10/hms_smoke20211020.kml</v>
      </c>
      <c r="G296" s="13" t="str">
        <f t="shared" si="32"/>
        <v>Data</v>
      </c>
      <c r="H296" s="18" t="s">
        <v>18</v>
      </c>
    </row>
    <row r="297" spans="1:22" x14ac:dyDescent="0.25">
      <c r="A297" s="1">
        <f t="shared" si="33"/>
        <v>44490</v>
      </c>
      <c r="B297">
        <f t="shared" si="29"/>
        <v>2021</v>
      </c>
      <c r="C297">
        <f t="shared" si="30"/>
        <v>10</v>
      </c>
      <c r="D297">
        <f t="shared" si="31"/>
        <v>21</v>
      </c>
      <c r="E297" t="str">
        <f t="shared" si="35"/>
        <v>https://satepsanone.nesdis.noaa.gov/pub/FIRE/web/HMS/Smoke_Polygons/KML/2021/10/hms_smoke20211021.kml</v>
      </c>
      <c r="F297" t="str">
        <f t="shared" si="34"/>
        <v>https://satepsanone.nesdis.noaa.gov/pub/FIRE/web/HMS/Smoke_Polygons/KML/2021/10/hms_smoke20211021.kml</v>
      </c>
      <c r="G297" s="13" t="str">
        <f t="shared" si="32"/>
        <v>Data</v>
      </c>
      <c r="H297" s="18" t="s">
        <v>18</v>
      </c>
    </row>
    <row r="298" spans="1:22" x14ac:dyDescent="0.25">
      <c r="A298" s="1">
        <f t="shared" si="33"/>
        <v>44491</v>
      </c>
      <c r="B298">
        <f t="shared" si="29"/>
        <v>2021</v>
      </c>
      <c r="C298">
        <f t="shared" si="30"/>
        <v>10</v>
      </c>
      <c r="D298">
        <f t="shared" si="31"/>
        <v>22</v>
      </c>
      <c r="E298" t="str">
        <f t="shared" si="35"/>
        <v>https://satepsanone.nesdis.noaa.gov/pub/FIRE/web/HMS/Smoke_Polygons/KML/2021/10/hms_smoke20211022.kml</v>
      </c>
      <c r="F298" t="str">
        <f t="shared" si="34"/>
        <v>https://satepsanone.nesdis.noaa.gov/pub/FIRE/web/HMS/Smoke_Polygons/KML/2021/10/hms_smoke20211022.kml</v>
      </c>
      <c r="G298" s="13" t="str">
        <f t="shared" si="32"/>
        <v>Data</v>
      </c>
      <c r="H298" s="18" t="s">
        <v>18</v>
      </c>
    </row>
    <row r="299" spans="1:22" x14ac:dyDescent="0.25">
      <c r="A299" s="1">
        <f t="shared" si="33"/>
        <v>44492</v>
      </c>
      <c r="B299">
        <f t="shared" si="29"/>
        <v>2021</v>
      </c>
      <c r="C299">
        <f t="shared" si="30"/>
        <v>10</v>
      </c>
      <c r="D299">
        <f t="shared" si="31"/>
        <v>23</v>
      </c>
      <c r="E299" t="str">
        <f t="shared" si="35"/>
        <v>https://satepsanone.nesdis.noaa.gov/pub/FIRE/web/HMS/Smoke_Polygons/KML/2021/10/hms_smoke20211023.kml</v>
      </c>
      <c r="F299" t="str">
        <f t="shared" si="34"/>
        <v>https://satepsanone.nesdis.noaa.gov/pub/FIRE/web/HMS/Smoke_Polygons/KML/2021/10/hms_smoke20211023.kml</v>
      </c>
      <c r="G299" s="13" t="str">
        <f t="shared" si="32"/>
        <v>Data</v>
      </c>
      <c r="H299" s="18" t="s">
        <v>18</v>
      </c>
    </row>
    <row r="300" spans="1:22" x14ac:dyDescent="0.25">
      <c r="A300" s="1">
        <f t="shared" si="33"/>
        <v>44493</v>
      </c>
      <c r="B300">
        <f t="shared" si="29"/>
        <v>2021</v>
      </c>
      <c r="C300">
        <f t="shared" si="30"/>
        <v>10</v>
      </c>
      <c r="D300">
        <f t="shared" si="31"/>
        <v>24</v>
      </c>
      <c r="E300" t="str">
        <f t="shared" si="35"/>
        <v>https://satepsanone.nesdis.noaa.gov/pub/FIRE/web/HMS/Smoke_Polygons/KML/2021/10/hms_smoke20211024.kml</v>
      </c>
      <c r="F300" t="str">
        <f t="shared" si="34"/>
        <v>https://satepsanone.nesdis.noaa.gov/pub/FIRE/web/HMS/Smoke_Polygons/KML/2021/10/hms_smoke20211024.kml</v>
      </c>
      <c r="G300" s="13" t="str">
        <f t="shared" si="32"/>
        <v>Data</v>
      </c>
      <c r="H300" s="18" t="s">
        <v>18</v>
      </c>
    </row>
    <row r="301" spans="1:22" x14ac:dyDescent="0.25">
      <c r="A301" s="1">
        <f t="shared" si="33"/>
        <v>44494</v>
      </c>
      <c r="B301">
        <f t="shared" si="29"/>
        <v>2021</v>
      </c>
      <c r="C301">
        <f t="shared" si="30"/>
        <v>10</v>
      </c>
      <c r="D301">
        <f t="shared" si="31"/>
        <v>25</v>
      </c>
      <c r="E301" t="str">
        <f t="shared" si="35"/>
        <v>https://satepsanone.nesdis.noaa.gov/pub/FIRE/web/HMS/Smoke_Polygons/KML/2021/10/hms_smoke20211025.kml</v>
      </c>
      <c r="F301" t="str">
        <f t="shared" si="34"/>
        <v>https://satepsanone.nesdis.noaa.gov/pub/FIRE/web/HMS/Smoke_Polygons/KML/2021/10/hms_smoke20211025.kml</v>
      </c>
      <c r="G301" s="13" t="str">
        <f t="shared" si="32"/>
        <v>Data</v>
      </c>
      <c r="H301" s="18" t="s">
        <v>18</v>
      </c>
    </row>
    <row r="302" spans="1:22" x14ac:dyDescent="0.25">
      <c r="A302" s="1">
        <f t="shared" si="33"/>
        <v>44495</v>
      </c>
      <c r="B302">
        <f t="shared" si="29"/>
        <v>2021</v>
      </c>
      <c r="C302">
        <f t="shared" si="30"/>
        <v>10</v>
      </c>
      <c r="D302">
        <f t="shared" si="31"/>
        <v>26</v>
      </c>
      <c r="E302" t="str">
        <f t="shared" si="35"/>
        <v>https://satepsanone.nesdis.noaa.gov/pub/FIRE/web/HMS/Smoke_Polygons/KML/2021/10/hms_smoke20211026.kml</v>
      </c>
      <c r="F302" t="str">
        <f t="shared" si="34"/>
        <v>https://satepsanone.nesdis.noaa.gov/pub/FIRE/web/HMS/Smoke_Polygons/KML/2021/10/hms_smoke20211026.kml</v>
      </c>
      <c r="G302" s="13" t="str">
        <f t="shared" si="32"/>
        <v>Data</v>
      </c>
      <c r="H302" s="18" t="s">
        <v>19</v>
      </c>
      <c r="I302" t="s">
        <v>20</v>
      </c>
      <c r="J302" s="11" t="s">
        <v>18</v>
      </c>
      <c r="K302" s="11" t="s">
        <v>18</v>
      </c>
      <c r="L302" s="11" t="s">
        <v>18</v>
      </c>
      <c r="M302" s="11" t="s">
        <v>18</v>
      </c>
      <c r="N302" s="11" t="s">
        <v>18</v>
      </c>
      <c r="O302" s="11" t="s">
        <v>18</v>
      </c>
      <c r="P302" s="11" t="s">
        <v>18</v>
      </c>
      <c r="Q302" s="11" t="s">
        <v>18</v>
      </c>
      <c r="R302" s="11" t="s">
        <v>18</v>
      </c>
      <c r="S302" s="11" t="s">
        <v>18</v>
      </c>
      <c r="T302" s="11" t="s">
        <v>18</v>
      </c>
      <c r="U302" s="11" t="s">
        <v>18</v>
      </c>
      <c r="V302" s="11" t="s">
        <v>18</v>
      </c>
    </row>
    <row r="303" spans="1:22" x14ac:dyDescent="0.25">
      <c r="A303" s="1">
        <f t="shared" si="33"/>
        <v>44496</v>
      </c>
      <c r="B303">
        <f t="shared" si="29"/>
        <v>2021</v>
      </c>
      <c r="C303">
        <f t="shared" si="30"/>
        <v>10</v>
      </c>
      <c r="D303">
        <f t="shared" si="31"/>
        <v>27</v>
      </c>
      <c r="E303" t="str">
        <f t="shared" si="35"/>
        <v>https://satepsanone.nesdis.noaa.gov/pub/FIRE/web/HMS/Smoke_Polygons/KML/2021/10/hms_smoke20211027.kml</v>
      </c>
      <c r="F303" t="str">
        <f t="shared" si="34"/>
        <v>https://satepsanone.nesdis.noaa.gov/pub/FIRE/web/HMS/Smoke_Polygons/KML/2021/10/hms_smoke20211027.kml</v>
      </c>
      <c r="G303" s="13" t="str">
        <f t="shared" si="32"/>
        <v>Data</v>
      </c>
      <c r="H303" s="18" t="s">
        <v>18</v>
      </c>
    </row>
    <row r="304" spans="1:22" x14ac:dyDescent="0.25">
      <c r="A304" s="1">
        <f t="shared" si="33"/>
        <v>44497</v>
      </c>
      <c r="B304">
        <f t="shared" si="29"/>
        <v>2021</v>
      </c>
      <c r="C304">
        <f t="shared" si="30"/>
        <v>10</v>
      </c>
      <c r="D304">
        <f t="shared" si="31"/>
        <v>28</v>
      </c>
      <c r="E304" t="str">
        <f t="shared" si="35"/>
        <v>https://satepsanone.nesdis.noaa.gov/pub/FIRE/web/HMS/Smoke_Polygons/KML/2021/10/hms_smoke20211028.kml</v>
      </c>
      <c r="F304" t="str">
        <f t="shared" si="34"/>
        <v>https://satepsanone.nesdis.noaa.gov/pub/FIRE/web/HMS/Smoke_Polygons/KML/2021/10/hms_smoke20211028.kml</v>
      </c>
      <c r="G304" s="13" t="str">
        <f t="shared" si="32"/>
        <v>Data</v>
      </c>
      <c r="H304" s="18" t="s">
        <v>18</v>
      </c>
    </row>
    <row r="305" spans="1:22" x14ac:dyDescent="0.25">
      <c r="A305" s="1">
        <f t="shared" si="33"/>
        <v>44498</v>
      </c>
      <c r="B305">
        <f t="shared" si="29"/>
        <v>2021</v>
      </c>
      <c r="C305">
        <f t="shared" si="30"/>
        <v>10</v>
      </c>
      <c r="D305">
        <f t="shared" si="31"/>
        <v>29</v>
      </c>
      <c r="E305" t="str">
        <f t="shared" si="35"/>
        <v>https://satepsanone.nesdis.noaa.gov/pub/FIRE/web/HMS/Smoke_Polygons/KML/2021/10/hms_smoke20211029.kml</v>
      </c>
      <c r="F305" t="str">
        <f t="shared" si="34"/>
        <v>https://satepsanone.nesdis.noaa.gov/pub/FIRE/web/HMS/Smoke_Polygons/KML/2021/10/hms_smoke20211029.kml</v>
      </c>
      <c r="G305" s="13" t="str">
        <f t="shared" si="32"/>
        <v>Data</v>
      </c>
      <c r="H305" s="18" t="s">
        <v>18</v>
      </c>
    </row>
    <row r="306" spans="1:22" x14ac:dyDescent="0.25">
      <c r="A306" s="1">
        <f t="shared" si="33"/>
        <v>44499</v>
      </c>
      <c r="B306">
        <f t="shared" si="29"/>
        <v>2021</v>
      </c>
      <c r="C306">
        <f t="shared" si="30"/>
        <v>10</v>
      </c>
      <c r="D306">
        <f t="shared" si="31"/>
        <v>30</v>
      </c>
      <c r="E306" t="str">
        <f t="shared" si="35"/>
        <v>https://satepsanone.nesdis.noaa.gov/pub/FIRE/web/HMS/Smoke_Polygons/KML/2021/10/hms_smoke20211030.kml</v>
      </c>
      <c r="F306" t="str">
        <f t="shared" si="34"/>
        <v>https://satepsanone.nesdis.noaa.gov/pub/FIRE/web/HMS/Smoke_Polygons/KML/2021/10/hms_smoke20211030.kml</v>
      </c>
      <c r="G306" s="13" t="str">
        <f t="shared" si="32"/>
        <v>Data</v>
      </c>
      <c r="H306" s="18" t="s">
        <v>18</v>
      </c>
    </row>
    <row r="307" spans="1:22" x14ac:dyDescent="0.25">
      <c r="A307" s="1">
        <f t="shared" si="33"/>
        <v>44500</v>
      </c>
      <c r="B307">
        <f t="shared" si="29"/>
        <v>2021</v>
      </c>
      <c r="C307">
        <f t="shared" si="30"/>
        <v>10</v>
      </c>
      <c r="D307">
        <f t="shared" si="31"/>
        <v>31</v>
      </c>
      <c r="E307" t="str">
        <f t="shared" si="35"/>
        <v>https://satepsanone.nesdis.noaa.gov/pub/FIRE/web/HMS/Smoke_Polygons/KML/2021/10/hms_smoke20211031.kml</v>
      </c>
      <c r="F307" t="str">
        <f t="shared" si="34"/>
        <v>https://satepsanone.nesdis.noaa.gov/pub/FIRE/web/HMS/Smoke_Polygons/KML/2021/10/hms_smoke20211031.kml</v>
      </c>
      <c r="G307" s="13" t="str">
        <f>HYPERLINK(F307,"Data")</f>
        <v>Data</v>
      </c>
      <c r="H307" s="18" t="s">
        <v>18</v>
      </c>
    </row>
    <row r="308" spans="1:22" x14ac:dyDescent="0.25">
      <c r="A308" s="1">
        <f t="shared" si="33"/>
        <v>44501</v>
      </c>
      <c r="B308">
        <f t="shared" si="29"/>
        <v>2021</v>
      </c>
      <c r="C308">
        <f t="shared" si="30"/>
        <v>11</v>
      </c>
      <c r="D308" t="str">
        <f t="shared" si="31"/>
        <v>01</v>
      </c>
      <c r="E308" t="str">
        <f t="shared" si="35"/>
        <v>https://satepsanone.nesdis.noaa.gov/pub/FIRE/web/HMS/Smoke_Polygons/KML/2021/11/hms_smoke20211101.kml</v>
      </c>
      <c r="F308" t="str">
        <f t="shared" si="34"/>
        <v>https://satepsanone.nesdis.noaa.gov/pub/FIRE/web/HMS/Smoke_Polygons/KML/2021/11/hms_smoke20211101.kml</v>
      </c>
      <c r="G308" s="13" t="str">
        <f t="shared" si="32"/>
        <v>Data</v>
      </c>
      <c r="H308" s="18" t="s">
        <v>18</v>
      </c>
    </row>
    <row r="309" spans="1:22" x14ac:dyDescent="0.25">
      <c r="A309" s="1">
        <f t="shared" si="33"/>
        <v>44502</v>
      </c>
      <c r="B309">
        <f t="shared" si="29"/>
        <v>2021</v>
      </c>
      <c r="C309">
        <f t="shared" si="30"/>
        <v>11</v>
      </c>
      <c r="D309" t="str">
        <f t="shared" si="31"/>
        <v>02</v>
      </c>
      <c r="E309" t="str">
        <f t="shared" si="35"/>
        <v>https://satepsanone.nesdis.noaa.gov/pub/FIRE/web/HMS/Smoke_Polygons/KML/2021/11/hms_smoke20211102.kml</v>
      </c>
      <c r="F309" t="str">
        <f t="shared" si="34"/>
        <v>https://satepsanone.nesdis.noaa.gov/pub/FIRE/web/HMS/Smoke_Polygons/KML/2021/11/hms_smoke20211102.kml</v>
      </c>
      <c r="G309" s="13" t="str">
        <f t="shared" si="32"/>
        <v>Data</v>
      </c>
      <c r="H309" s="18" t="s">
        <v>18</v>
      </c>
    </row>
    <row r="310" spans="1:22" x14ac:dyDescent="0.25">
      <c r="A310" s="1">
        <f t="shared" si="33"/>
        <v>44503</v>
      </c>
      <c r="B310">
        <f t="shared" si="29"/>
        <v>2021</v>
      </c>
      <c r="C310">
        <f t="shared" si="30"/>
        <v>11</v>
      </c>
      <c r="D310" t="str">
        <f t="shared" si="31"/>
        <v>03</v>
      </c>
      <c r="E310" t="str">
        <f t="shared" si="35"/>
        <v>https://satepsanone.nesdis.noaa.gov/pub/FIRE/web/HMS/Smoke_Polygons/KML/2021/11/hms_smoke20211103.kml</v>
      </c>
      <c r="F310" t="str">
        <f t="shared" si="34"/>
        <v>https://satepsanone.nesdis.noaa.gov/pub/FIRE/web/HMS/Smoke_Polygons/KML/2021/11/hms_smoke20211103.kml</v>
      </c>
      <c r="G310" s="13" t="str">
        <f t="shared" si="32"/>
        <v>Data</v>
      </c>
      <c r="H310" s="18" t="s">
        <v>18</v>
      </c>
    </row>
    <row r="311" spans="1:22" x14ac:dyDescent="0.25">
      <c r="A311" s="1">
        <f t="shared" si="33"/>
        <v>44504</v>
      </c>
      <c r="B311">
        <f t="shared" si="29"/>
        <v>2021</v>
      </c>
      <c r="C311">
        <f t="shared" si="30"/>
        <v>11</v>
      </c>
      <c r="D311" t="str">
        <f t="shared" si="31"/>
        <v>04</v>
      </c>
      <c r="E311" t="str">
        <f t="shared" si="35"/>
        <v>https://satepsanone.nesdis.noaa.gov/pub/FIRE/web/HMS/Smoke_Polygons/KML/2021/11/hms_smoke20211104.kml</v>
      </c>
      <c r="F311" t="str">
        <f t="shared" si="34"/>
        <v>https://satepsanone.nesdis.noaa.gov/pub/FIRE/web/HMS/Smoke_Polygons/KML/2021/11/hms_smoke20211104.kml</v>
      </c>
      <c r="G311" s="13" t="str">
        <f t="shared" si="32"/>
        <v>Data</v>
      </c>
      <c r="H311" s="18" t="s">
        <v>18</v>
      </c>
    </row>
    <row r="312" spans="1:22" x14ac:dyDescent="0.25">
      <c r="A312" s="1">
        <f t="shared" si="33"/>
        <v>44505</v>
      </c>
      <c r="B312">
        <f t="shared" si="29"/>
        <v>2021</v>
      </c>
      <c r="C312">
        <f t="shared" si="30"/>
        <v>11</v>
      </c>
      <c r="D312" t="str">
        <f t="shared" si="31"/>
        <v>05</v>
      </c>
      <c r="E312" t="str">
        <f t="shared" si="35"/>
        <v>https://satepsanone.nesdis.noaa.gov/pub/FIRE/web/HMS/Smoke_Polygons/KML/2021/11/hms_smoke20211105.kml</v>
      </c>
      <c r="F312" t="str">
        <f t="shared" si="34"/>
        <v>https://satepsanone.nesdis.noaa.gov/pub/FIRE/web/HMS/Smoke_Polygons/KML/2021/11/hms_smoke20211105.kml</v>
      </c>
      <c r="G312" s="13" t="str">
        <f t="shared" si="32"/>
        <v>Data</v>
      </c>
      <c r="H312" s="18" t="s">
        <v>18</v>
      </c>
    </row>
    <row r="313" spans="1:22" x14ac:dyDescent="0.25">
      <c r="A313" s="1">
        <f t="shared" si="33"/>
        <v>44506</v>
      </c>
      <c r="B313">
        <f t="shared" si="29"/>
        <v>2021</v>
      </c>
      <c r="C313">
        <f t="shared" si="30"/>
        <v>11</v>
      </c>
      <c r="D313" t="str">
        <f t="shared" si="31"/>
        <v>06</v>
      </c>
      <c r="E313" t="str">
        <f t="shared" si="35"/>
        <v>https://satepsanone.nesdis.noaa.gov/pub/FIRE/web/HMS/Smoke_Polygons/KML/2021/11/hms_smoke20211106.kml</v>
      </c>
      <c r="F313" t="str">
        <f t="shared" si="34"/>
        <v>https://satepsanone.nesdis.noaa.gov/pub/FIRE/web/HMS/Smoke_Polygons/KML/2021/11/hms_smoke20211106.kml</v>
      </c>
      <c r="G313" s="13" t="str">
        <f t="shared" si="32"/>
        <v>Data</v>
      </c>
      <c r="H313" s="18" t="s">
        <v>19</v>
      </c>
      <c r="J313" s="11" t="s">
        <v>18</v>
      </c>
      <c r="K313" s="11" t="s">
        <v>19</v>
      </c>
      <c r="L313" s="11" t="s">
        <v>19</v>
      </c>
      <c r="M313" s="11" t="s">
        <v>18</v>
      </c>
      <c r="N313" s="11" t="s">
        <v>18</v>
      </c>
      <c r="O313" s="11" t="s">
        <v>19</v>
      </c>
      <c r="P313" s="11" t="s">
        <v>18</v>
      </c>
      <c r="Q313" s="11" t="s">
        <v>18</v>
      </c>
      <c r="R313" s="11" t="s">
        <v>18</v>
      </c>
      <c r="S313" s="11" t="s">
        <v>19</v>
      </c>
      <c r="T313" s="11" t="s">
        <v>19</v>
      </c>
      <c r="U313" s="11" t="s">
        <v>19</v>
      </c>
      <c r="V313" s="11" t="s">
        <v>18</v>
      </c>
    </row>
    <row r="314" spans="1:22" x14ac:dyDescent="0.25">
      <c r="A314" s="1">
        <f t="shared" si="33"/>
        <v>44507</v>
      </c>
      <c r="B314">
        <f t="shared" si="29"/>
        <v>2021</v>
      </c>
      <c r="C314">
        <f t="shared" si="30"/>
        <v>11</v>
      </c>
      <c r="D314" t="str">
        <f t="shared" si="31"/>
        <v>07</v>
      </c>
      <c r="E314" t="str">
        <f t="shared" si="35"/>
        <v>https://satepsanone.nesdis.noaa.gov/pub/FIRE/web/HMS/Smoke_Polygons/KML/2021/11/hms_smoke20211107.kml</v>
      </c>
      <c r="F314" t="str">
        <f t="shared" si="34"/>
        <v>https://satepsanone.nesdis.noaa.gov/pub/FIRE/web/HMS/Smoke_Polygons/KML/2021/11/hms_smoke20211107.kml</v>
      </c>
      <c r="G314" s="13" t="str">
        <f t="shared" si="32"/>
        <v>Data</v>
      </c>
      <c r="H314" s="18" t="s">
        <v>18</v>
      </c>
    </row>
    <row r="315" spans="1:22" x14ac:dyDescent="0.25">
      <c r="A315" s="1">
        <f t="shared" si="33"/>
        <v>44508</v>
      </c>
      <c r="B315">
        <f t="shared" si="29"/>
        <v>2021</v>
      </c>
      <c r="C315">
        <f t="shared" si="30"/>
        <v>11</v>
      </c>
      <c r="D315" t="str">
        <f t="shared" si="31"/>
        <v>08</v>
      </c>
      <c r="E315" t="str">
        <f t="shared" si="35"/>
        <v>https://satepsanone.nesdis.noaa.gov/pub/FIRE/web/HMS/Smoke_Polygons/KML/2021/11/hms_smoke20211108.kml</v>
      </c>
      <c r="F315" t="str">
        <f t="shared" si="34"/>
        <v>https://satepsanone.nesdis.noaa.gov/pub/FIRE/web/HMS/Smoke_Polygons/KML/2021/11/hms_smoke20211108.kml</v>
      </c>
      <c r="G315" s="13" t="str">
        <f t="shared" si="32"/>
        <v>Data</v>
      </c>
      <c r="H315" s="18" t="s">
        <v>19</v>
      </c>
      <c r="J315" s="11" t="s">
        <v>19</v>
      </c>
      <c r="K315" s="11" t="s">
        <v>18</v>
      </c>
      <c r="L315" s="11" t="s">
        <v>19</v>
      </c>
      <c r="M315" s="11" t="s">
        <v>19</v>
      </c>
      <c r="N315" s="11" t="s">
        <v>19</v>
      </c>
      <c r="O315" s="11" t="s">
        <v>18</v>
      </c>
      <c r="P315" s="11" t="s">
        <v>18</v>
      </c>
      <c r="Q315" s="11" t="s">
        <v>19</v>
      </c>
      <c r="R315" s="11" t="s">
        <v>19</v>
      </c>
      <c r="S315" s="11" t="s">
        <v>18</v>
      </c>
      <c r="T315" s="11" t="s">
        <v>18</v>
      </c>
      <c r="U315" s="11" t="s">
        <v>18</v>
      </c>
      <c r="V315" s="11" t="s">
        <v>18</v>
      </c>
    </row>
    <row r="316" spans="1:22" x14ac:dyDescent="0.25">
      <c r="A316" s="1">
        <f t="shared" si="33"/>
        <v>44509</v>
      </c>
      <c r="B316">
        <f t="shared" ref="B316:B379" si="36">YEAR(A316)</f>
        <v>2021</v>
      </c>
      <c r="C316">
        <f t="shared" ref="C316:C379" si="37">IF(MONTH(A316)&lt;10,"0"&amp;MONTH(A316),MONTH(A316))</f>
        <v>11</v>
      </c>
      <c r="D316" t="str">
        <f t="shared" ref="D316:D379" si="38">IF(DAY(A316)&lt;10,"0"&amp;DAY(A316),DAY(A316))</f>
        <v>09</v>
      </c>
      <c r="E316" t="str">
        <f t="shared" si="35"/>
        <v>https://satepsanone.nesdis.noaa.gov/pub/FIRE/web/HMS/Smoke_Polygons/KML/2021/11/hms_smoke20211109.kml</v>
      </c>
      <c r="F316" t="str">
        <f t="shared" si="34"/>
        <v>https://satepsanone.nesdis.noaa.gov/pub/FIRE/web/HMS/Smoke_Polygons/KML/2021/11/hms_smoke20211109.kml</v>
      </c>
      <c r="G316" s="13" t="str">
        <f t="shared" ref="G316:G379" si="39">HYPERLINK(F316,"Data")</f>
        <v>Data</v>
      </c>
      <c r="H316" s="18" t="s">
        <v>19</v>
      </c>
      <c r="J316" s="11" t="s">
        <v>18</v>
      </c>
      <c r="K316" s="11" t="s">
        <v>18</v>
      </c>
      <c r="L316" s="11" t="s">
        <v>18</v>
      </c>
      <c r="M316" s="11" t="s">
        <v>18</v>
      </c>
      <c r="N316" s="11" t="s">
        <v>18</v>
      </c>
      <c r="O316" s="11" t="s">
        <v>18</v>
      </c>
      <c r="P316" s="11" t="s">
        <v>18</v>
      </c>
      <c r="Q316" s="11" t="s">
        <v>18</v>
      </c>
      <c r="R316" s="11" t="s">
        <v>18</v>
      </c>
      <c r="S316" s="11" t="s">
        <v>18</v>
      </c>
      <c r="T316" s="11" t="s">
        <v>18</v>
      </c>
      <c r="U316" s="11" t="s">
        <v>18</v>
      </c>
      <c r="V316" s="11" t="s">
        <v>18</v>
      </c>
    </row>
    <row r="317" spans="1:22" x14ac:dyDescent="0.25">
      <c r="A317" s="1">
        <f t="shared" si="33"/>
        <v>44510</v>
      </c>
      <c r="B317">
        <f t="shared" si="36"/>
        <v>2021</v>
      </c>
      <c r="C317">
        <f t="shared" si="37"/>
        <v>11</v>
      </c>
      <c r="D317">
        <f t="shared" si="38"/>
        <v>10</v>
      </c>
      <c r="E317" t="str">
        <f t="shared" si="35"/>
        <v>https://satepsanone.nesdis.noaa.gov/pub/FIRE/web/HMS/Smoke_Polygons/KML/2021/11/hms_smoke20211110.kml</v>
      </c>
      <c r="F317" t="str">
        <f t="shared" si="34"/>
        <v>https://satepsanone.nesdis.noaa.gov/pub/FIRE/web/HMS/Smoke_Polygons/KML/2021/11/hms_smoke20211110.kml</v>
      </c>
      <c r="G317" s="13" t="str">
        <f t="shared" si="39"/>
        <v>Data</v>
      </c>
      <c r="H317" s="18" t="s">
        <v>18</v>
      </c>
    </row>
    <row r="318" spans="1:22" x14ac:dyDescent="0.25">
      <c r="A318" s="1">
        <f t="shared" ref="A318:A381" si="40">A317+1</f>
        <v>44511</v>
      </c>
      <c r="B318">
        <f t="shared" si="36"/>
        <v>2021</v>
      </c>
      <c r="C318">
        <f t="shared" si="37"/>
        <v>11</v>
      </c>
      <c r="D318">
        <f t="shared" si="38"/>
        <v>11</v>
      </c>
      <c r="E318" t="str">
        <f t="shared" si="35"/>
        <v>https://satepsanone.nesdis.noaa.gov/pub/FIRE/web/HMS/Smoke_Polygons/KML/2021/11/hms_smoke20211111.kml</v>
      </c>
      <c r="F318" t="str">
        <f t="shared" si="34"/>
        <v>https://satepsanone.nesdis.noaa.gov/pub/FIRE/web/HMS/Smoke_Polygons/KML/2021/11/hms_smoke20211111.kml</v>
      </c>
      <c r="G318" s="13" t="str">
        <f t="shared" si="39"/>
        <v>Data</v>
      </c>
      <c r="H318" s="18" t="s">
        <v>18</v>
      </c>
    </row>
    <row r="319" spans="1:22" x14ac:dyDescent="0.25">
      <c r="A319" s="1">
        <f t="shared" si="40"/>
        <v>44512</v>
      </c>
      <c r="B319">
        <f t="shared" si="36"/>
        <v>2021</v>
      </c>
      <c r="C319">
        <f t="shared" si="37"/>
        <v>11</v>
      </c>
      <c r="D319">
        <f t="shared" si="38"/>
        <v>12</v>
      </c>
      <c r="E319" t="str">
        <f t="shared" si="35"/>
        <v>https://satepsanone.nesdis.noaa.gov/pub/FIRE/web/HMS/Smoke_Polygons/KML/2021/11/hms_smoke20211112.kml</v>
      </c>
      <c r="F319" t="str">
        <f t="shared" si="34"/>
        <v>https://satepsanone.nesdis.noaa.gov/pub/FIRE/web/HMS/Smoke_Polygons/KML/2021/11/hms_smoke20211112.kml</v>
      </c>
      <c r="G319" s="13" t="str">
        <f t="shared" si="39"/>
        <v>Data</v>
      </c>
      <c r="H319" s="18" t="s">
        <v>18</v>
      </c>
    </row>
    <row r="320" spans="1:22" x14ac:dyDescent="0.25">
      <c r="A320" s="1">
        <f t="shared" si="40"/>
        <v>44513</v>
      </c>
      <c r="B320">
        <f t="shared" si="36"/>
        <v>2021</v>
      </c>
      <c r="C320">
        <f t="shared" si="37"/>
        <v>11</v>
      </c>
      <c r="D320">
        <f t="shared" si="38"/>
        <v>13</v>
      </c>
      <c r="E320" t="str">
        <f t="shared" si="35"/>
        <v>https://satepsanone.nesdis.noaa.gov/pub/FIRE/web/HMS/Smoke_Polygons/KML/2021/11/hms_smoke20211113.kml</v>
      </c>
      <c r="F320" t="str">
        <f t="shared" si="34"/>
        <v>https://satepsanone.nesdis.noaa.gov/pub/FIRE/web/HMS/Smoke_Polygons/KML/2021/11/hms_smoke20211113.kml</v>
      </c>
      <c r="G320" s="13" t="str">
        <f t="shared" si="39"/>
        <v>Data</v>
      </c>
      <c r="H320" s="18" t="s">
        <v>18</v>
      </c>
    </row>
    <row r="321" spans="1:22" x14ac:dyDescent="0.25">
      <c r="A321" s="1">
        <f t="shared" si="40"/>
        <v>44514</v>
      </c>
      <c r="B321">
        <f t="shared" si="36"/>
        <v>2021</v>
      </c>
      <c r="C321">
        <f t="shared" si="37"/>
        <v>11</v>
      </c>
      <c r="D321">
        <f t="shared" si="38"/>
        <v>14</v>
      </c>
      <c r="E321" t="str">
        <f t="shared" si="35"/>
        <v>https://satepsanone.nesdis.noaa.gov/pub/FIRE/web/HMS/Smoke_Polygons/KML/2021/11/hms_smoke20211114.kml</v>
      </c>
      <c r="F321" t="str">
        <f t="shared" si="34"/>
        <v>https://satepsanone.nesdis.noaa.gov/pub/FIRE/web/HMS/Smoke_Polygons/KML/2021/11/hms_smoke20211114.kml</v>
      </c>
      <c r="G321" s="13" t="str">
        <f t="shared" si="39"/>
        <v>Data</v>
      </c>
      <c r="H321" s="18" t="s">
        <v>18</v>
      </c>
    </row>
    <row r="322" spans="1:22" x14ac:dyDescent="0.25">
      <c r="A322" s="1">
        <f t="shared" si="40"/>
        <v>44515</v>
      </c>
      <c r="B322">
        <f t="shared" si="36"/>
        <v>2021</v>
      </c>
      <c r="C322">
        <f t="shared" si="37"/>
        <v>11</v>
      </c>
      <c r="D322">
        <f t="shared" si="38"/>
        <v>15</v>
      </c>
      <c r="E322" t="str">
        <f t="shared" si="35"/>
        <v>https://satepsanone.nesdis.noaa.gov/pub/FIRE/web/HMS/Smoke_Polygons/KML/2021/11/hms_smoke20211115.kml</v>
      </c>
      <c r="F322" t="str">
        <f t="shared" si="34"/>
        <v>https://satepsanone.nesdis.noaa.gov/pub/FIRE/web/HMS/Smoke_Polygons/KML/2021/11/hms_smoke20211115.kml</v>
      </c>
      <c r="G322" s="13" t="str">
        <f t="shared" si="39"/>
        <v>Data</v>
      </c>
      <c r="H322" s="18" t="s">
        <v>18</v>
      </c>
    </row>
    <row r="323" spans="1:22" x14ac:dyDescent="0.25">
      <c r="A323" s="1">
        <f t="shared" si="40"/>
        <v>44516</v>
      </c>
      <c r="B323">
        <f t="shared" si="36"/>
        <v>2021</v>
      </c>
      <c r="C323">
        <f t="shared" si="37"/>
        <v>11</v>
      </c>
      <c r="D323">
        <f t="shared" si="38"/>
        <v>16</v>
      </c>
      <c r="E323" t="str">
        <f t="shared" si="35"/>
        <v>https://satepsanone.nesdis.noaa.gov/pub/FIRE/web/HMS/Smoke_Polygons/KML/2021/11/hms_smoke20211116.kml</v>
      </c>
      <c r="F323" t="str">
        <f t="shared" si="34"/>
        <v>https://satepsanone.nesdis.noaa.gov/pub/FIRE/web/HMS/Smoke_Polygons/KML/2021/11/hms_smoke20211116.kml</v>
      </c>
      <c r="G323" s="13" t="str">
        <f t="shared" si="39"/>
        <v>Data</v>
      </c>
      <c r="H323" s="18" t="s">
        <v>18</v>
      </c>
    </row>
    <row r="324" spans="1:22" x14ac:dyDescent="0.25">
      <c r="A324" s="1">
        <f t="shared" si="40"/>
        <v>44517</v>
      </c>
      <c r="B324">
        <f t="shared" si="36"/>
        <v>2021</v>
      </c>
      <c r="C324">
        <f t="shared" si="37"/>
        <v>11</v>
      </c>
      <c r="D324">
        <f t="shared" si="38"/>
        <v>17</v>
      </c>
      <c r="E324" t="str">
        <f t="shared" si="35"/>
        <v>https://satepsanone.nesdis.noaa.gov/pub/FIRE/web/HMS/Smoke_Polygons/KML/2021/11/hms_smoke20211117.kml</v>
      </c>
      <c r="F324" t="str">
        <f t="shared" si="34"/>
        <v>https://satepsanone.nesdis.noaa.gov/pub/FIRE/web/HMS/Smoke_Polygons/KML/2021/11/hms_smoke20211117.kml</v>
      </c>
      <c r="G324" s="13" t="str">
        <f t="shared" si="39"/>
        <v>Data</v>
      </c>
      <c r="H324" s="18" t="s">
        <v>18</v>
      </c>
    </row>
    <row r="325" spans="1:22" x14ac:dyDescent="0.25">
      <c r="A325" s="1">
        <f t="shared" si="40"/>
        <v>44518</v>
      </c>
      <c r="B325">
        <f t="shared" si="36"/>
        <v>2021</v>
      </c>
      <c r="C325">
        <f t="shared" si="37"/>
        <v>11</v>
      </c>
      <c r="D325">
        <f t="shared" si="38"/>
        <v>18</v>
      </c>
      <c r="E325" t="str">
        <f t="shared" si="35"/>
        <v>https://satepsanone.nesdis.noaa.gov/pub/FIRE/web/HMS/Smoke_Polygons/KML/2021/11/hms_smoke20211118.kml</v>
      </c>
      <c r="F325" t="str">
        <f t="shared" ref="F325:F388" si="41">E325</f>
        <v>https://satepsanone.nesdis.noaa.gov/pub/FIRE/web/HMS/Smoke_Polygons/KML/2021/11/hms_smoke20211118.kml</v>
      </c>
      <c r="G325" s="13" t="str">
        <f t="shared" si="39"/>
        <v>Data</v>
      </c>
      <c r="H325" s="18" t="s">
        <v>18</v>
      </c>
    </row>
    <row r="326" spans="1:22" x14ac:dyDescent="0.25">
      <c r="A326" s="1">
        <f t="shared" si="40"/>
        <v>44519</v>
      </c>
      <c r="B326">
        <f t="shared" si="36"/>
        <v>2021</v>
      </c>
      <c r="C326">
        <f t="shared" si="37"/>
        <v>11</v>
      </c>
      <c r="D326">
        <f t="shared" si="38"/>
        <v>19</v>
      </c>
      <c r="E326" t="str">
        <f t="shared" si="35"/>
        <v>https://satepsanone.nesdis.noaa.gov/pub/FIRE/web/HMS/Smoke_Polygons/KML/2021/11/hms_smoke20211119.kml</v>
      </c>
      <c r="F326" t="str">
        <f t="shared" si="41"/>
        <v>https://satepsanone.nesdis.noaa.gov/pub/FIRE/web/HMS/Smoke_Polygons/KML/2021/11/hms_smoke20211119.kml</v>
      </c>
      <c r="G326" s="13" t="str">
        <f t="shared" si="39"/>
        <v>Data</v>
      </c>
      <c r="H326" s="18" t="s">
        <v>18</v>
      </c>
    </row>
    <row r="327" spans="1:22" x14ac:dyDescent="0.25">
      <c r="A327" s="1">
        <f t="shared" si="40"/>
        <v>44520</v>
      </c>
      <c r="B327">
        <f t="shared" si="36"/>
        <v>2021</v>
      </c>
      <c r="C327">
        <f t="shared" si="37"/>
        <v>11</v>
      </c>
      <c r="D327">
        <f t="shared" si="38"/>
        <v>20</v>
      </c>
      <c r="E327" t="str">
        <f t="shared" si="35"/>
        <v>https://satepsanone.nesdis.noaa.gov/pub/FIRE/web/HMS/Smoke_Polygons/KML/2021/11/hms_smoke20211120.kml</v>
      </c>
      <c r="F327" t="str">
        <f t="shared" si="41"/>
        <v>https://satepsanone.nesdis.noaa.gov/pub/FIRE/web/HMS/Smoke_Polygons/KML/2021/11/hms_smoke20211120.kml</v>
      </c>
      <c r="G327" s="13" t="str">
        <f t="shared" si="39"/>
        <v>Data</v>
      </c>
      <c r="H327" s="18" t="s">
        <v>18</v>
      </c>
    </row>
    <row r="328" spans="1:22" x14ac:dyDescent="0.25">
      <c r="A328" s="1">
        <f t="shared" si="40"/>
        <v>44521</v>
      </c>
      <c r="B328">
        <f t="shared" si="36"/>
        <v>2021</v>
      </c>
      <c r="C328">
        <f t="shared" si="37"/>
        <v>11</v>
      </c>
      <c r="D328">
        <f t="shared" si="38"/>
        <v>21</v>
      </c>
      <c r="E328" t="str">
        <f t="shared" si="35"/>
        <v>https://satepsanone.nesdis.noaa.gov/pub/FIRE/web/HMS/Smoke_Polygons/KML/2021/11/hms_smoke20211121.kml</v>
      </c>
      <c r="F328" t="str">
        <f t="shared" si="41"/>
        <v>https://satepsanone.nesdis.noaa.gov/pub/FIRE/web/HMS/Smoke_Polygons/KML/2021/11/hms_smoke20211121.kml</v>
      </c>
      <c r="G328" s="13" t="str">
        <f t="shared" si="39"/>
        <v>Data</v>
      </c>
      <c r="H328" s="18" t="s">
        <v>19</v>
      </c>
      <c r="J328" s="11" t="s">
        <v>18</v>
      </c>
      <c r="K328" s="11" t="s">
        <v>18</v>
      </c>
      <c r="L328" s="11" t="s">
        <v>18</v>
      </c>
      <c r="M328" s="11" t="s">
        <v>18</v>
      </c>
      <c r="N328" s="11" t="s">
        <v>18</v>
      </c>
      <c r="O328" s="11" t="s">
        <v>18</v>
      </c>
      <c r="P328" s="11" t="s">
        <v>19</v>
      </c>
      <c r="Q328" s="11" t="s">
        <v>18</v>
      </c>
      <c r="R328" s="11" t="s">
        <v>18</v>
      </c>
      <c r="S328" s="11" t="s">
        <v>18</v>
      </c>
      <c r="T328" s="11" t="s">
        <v>18</v>
      </c>
      <c r="U328" s="11" t="s">
        <v>18</v>
      </c>
      <c r="V328" s="11" t="s">
        <v>18</v>
      </c>
    </row>
    <row r="329" spans="1:22" x14ac:dyDescent="0.25">
      <c r="A329" s="1">
        <f t="shared" si="40"/>
        <v>44522</v>
      </c>
      <c r="B329">
        <f t="shared" si="36"/>
        <v>2021</v>
      </c>
      <c r="C329">
        <f t="shared" si="37"/>
        <v>11</v>
      </c>
      <c r="D329">
        <f t="shared" si="38"/>
        <v>22</v>
      </c>
      <c r="E329" t="str">
        <f t="shared" si="35"/>
        <v>https://satepsanone.nesdis.noaa.gov/pub/FIRE/web/HMS/Smoke_Polygons/KML/2021/11/hms_smoke20211122.kml</v>
      </c>
      <c r="F329" t="str">
        <f t="shared" si="41"/>
        <v>https://satepsanone.nesdis.noaa.gov/pub/FIRE/web/HMS/Smoke_Polygons/KML/2021/11/hms_smoke20211122.kml</v>
      </c>
      <c r="G329" s="13" t="str">
        <f t="shared" si="39"/>
        <v>Data</v>
      </c>
      <c r="H329" s="18" t="s">
        <v>19</v>
      </c>
      <c r="I329" t="s">
        <v>20</v>
      </c>
      <c r="J329" s="11" t="s">
        <v>18</v>
      </c>
      <c r="K329" s="11" t="s">
        <v>18</v>
      </c>
      <c r="L329" s="11" t="s">
        <v>18</v>
      </c>
      <c r="M329" s="11" t="s">
        <v>18</v>
      </c>
      <c r="N329" s="11" t="s">
        <v>18</v>
      </c>
      <c r="O329" s="11" t="s">
        <v>18</v>
      </c>
      <c r="P329" s="11" t="s">
        <v>18</v>
      </c>
      <c r="Q329" s="11" t="s">
        <v>18</v>
      </c>
      <c r="R329" s="11" t="s">
        <v>18</v>
      </c>
      <c r="S329" s="11" t="s">
        <v>18</v>
      </c>
      <c r="T329" s="11" t="s">
        <v>18</v>
      </c>
      <c r="U329" s="11" t="s">
        <v>18</v>
      </c>
      <c r="V329" s="11" t="s">
        <v>18</v>
      </c>
    </row>
    <row r="330" spans="1:22" x14ac:dyDescent="0.25">
      <c r="A330" s="1">
        <f t="shared" si="40"/>
        <v>44523</v>
      </c>
      <c r="B330">
        <f t="shared" si="36"/>
        <v>2021</v>
      </c>
      <c r="C330">
        <f t="shared" si="37"/>
        <v>11</v>
      </c>
      <c r="D330">
        <f t="shared" si="38"/>
        <v>23</v>
      </c>
      <c r="E330" t="str">
        <f t="shared" si="35"/>
        <v>https://satepsanone.nesdis.noaa.gov/pub/FIRE/web/HMS/Smoke_Polygons/KML/2021/11/hms_smoke20211123.kml</v>
      </c>
      <c r="F330" t="str">
        <f t="shared" si="41"/>
        <v>https://satepsanone.nesdis.noaa.gov/pub/FIRE/web/HMS/Smoke_Polygons/KML/2021/11/hms_smoke20211123.kml</v>
      </c>
      <c r="G330" s="13" t="str">
        <f t="shared" si="39"/>
        <v>Data</v>
      </c>
      <c r="H330" s="18" t="s">
        <v>18</v>
      </c>
    </row>
    <row r="331" spans="1:22" x14ac:dyDescent="0.25">
      <c r="A331" s="1">
        <f t="shared" si="40"/>
        <v>44524</v>
      </c>
      <c r="B331">
        <f t="shared" si="36"/>
        <v>2021</v>
      </c>
      <c r="C331">
        <f t="shared" si="37"/>
        <v>11</v>
      </c>
      <c r="D331">
        <f t="shared" si="38"/>
        <v>24</v>
      </c>
      <c r="E331" t="str">
        <f t="shared" si="35"/>
        <v>https://satepsanone.nesdis.noaa.gov/pub/FIRE/web/HMS/Smoke_Polygons/KML/2021/11/hms_smoke20211124.kml</v>
      </c>
      <c r="F331" t="str">
        <f t="shared" si="41"/>
        <v>https://satepsanone.nesdis.noaa.gov/pub/FIRE/web/HMS/Smoke_Polygons/KML/2021/11/hms_smoke20211124.kml</v>
      </c>
      <c r="G331" s="13" t="str">
        <f t="shared" si="39"/>
        <v>Data</v>
      </c>
      <c r="H331" s="18" t="s">
        <v>18</v>
      </c>
    </row>
    <row r="332" spans="1:22" x14ac:dyDescent="0.25">
      <c r="A332" s="1">
        <f t="shared" si="40"/>
        <v>44525</v>
      </c>
      <c r="B332">
        <f t="shared" si="36"/>
        <v>2021</v>
      </c>
      <c r="C332">
        <f t="shared" si="37"/>
        <v>11</v>
      </c>
      <c r="D332">
        <f t="shared" si="38"/>
        <v>25</v>
      </c>
      <c r="E332" t="str">
        <f t="shared" si="35"/>
        <v>https://satepsanone.nesdis.noaa.gov/pub/FIRE/web/HMS/Smoke_Polygons/KML/2021/11/hms_smoke20211125.kml</v>
      </c>
      <c r="F332" t="str">
        <f t="shared" si="41"/>
        <v>https://satepsanone.nesdis.noaa.gov/pub/FIRE/web/HMS/Smoke_Polygons/KML/2021/11/hms_smoke20211125.kml</v>
      </c>
      <c r="G332" s="13" t="str">
        <f t="shared" si="39"/>
        <v>Data</v>
      </c>
      <c r="H332" s="18" t="s">
        <v>18</v>
      </c>
    </row>
    <row r="333" spans="1:22" x14ac:dyDescent="0.25">
      <c r="A333" s="1">
        <f t="shared" si="40"/>
        <v>44526</v>
      </c>
      <c r="B333">
        <f t="shared" si="36"/>
        <v>2021</v>
      </c>
      <c r="C333">
        <f t="shared" si="37"/>
        <v>11</v>
      </c>
      <c r="D333">
        <f t="shared" si="38"/>
        <v>26</v>
      </c>
      <c r="E333" t="str">
        <f t="shared" si="35"/>
        <v>https://satepsanone.nesdis.noaa.gov/pub/FIRE/web/HMS/Smoke_Polygons/KML/2021/11/hms_smoke20211126.kml</v>
      </c>
      <c r="F333" t="str">
        <f t="shared" si="41"/>
        <v>https://satepsanone.nesdis.noaa.gov/pub/FIRE/web/HMS/Smoke_Polygons/KML/2021/11/hms_smoke20211126.kml</v>
      </c>
      <c r="G333" s="13" t="str">
        <f t="shared" si="39"/>
        <v>Data</v>
      </c>
      <c r="H333" s="18" t="s">
        <v>18</v>
      </c>
    </row>
    <row r="334" spans="1:22" x14ac:dyDescent="0.25">
      <c r="A334" s="1">
        <f t="shared" si="40"/>
        <v>44527</v>
      </c>
      <c r="B334">
        <f t="shared" si="36"/>
        <v>2021</v>
      </c>
      <c r="C334">
        <f t="shared" si="37"/>
        <v>11</v>
      </c>
      <c r="D334">
        <f t="shared" si="38"/>
        <v>27</v>
      </c>
      <c r="E334" t="str">
        <f t="shared" si="35"/>
        <v>https://satepsanone.nesdis.noaa.gov/pub/FIRE/web/HMS/Smoke_Polygons/KML/2021/11/hms_smoke20211127.kml</v>
      </c>
      <c r="F334" t="str">
        <f t="shared" si="41"/>
        <v>https://satepsanone.nesdis.noaa.gov/pub/FIRE/web/HMS/Smoke_Polygons/KML/2021/11/hms_smoke20211127.kml</v>
      </c>
      <c r="G334" s="13" t="str">
        <f t="shared" si="39"/>
        <v>Data</v>
      </c>
      <c r="H334" s="18" t="s">
        <v>18</v>
      </c>
    </row>
    <row r="335" spans="1:22" x14ac:dyDescent="0.25">
      <c r="A335" s="1">
        <f t="shared" si="40"/>
        <v>44528</v>
      </c>
      <c r="B335">
        <f t="shared" si="36"/>
        <v>2021</v>
      </c>
      <c r="C335">
        <f t="shared" si="37"/>
        <v>11</v>
      </c>
      <c r="D335">
        <f t="shared" si="38"/>
        <v>28</v>
      </c>
      <c r="E335" t="str">
        <f t="shared" si="35"/>
        <v>https://satepsanone.nesdis.noaa.gov/pub/FIRE/web/HMS/Smoke_Polygons/KML/2021/11/hms_smoke20211128.kml</v>
      </c>
      <c r="F335" t="str">
        <f t="shared" si="41"/>
        <v>https://satepsanone.nesdis.noaa.gov/pub/FIRE/web/HMS/Smoke_Polygons/KML/2021/11/hms_smoke20211128.kml</v>
      </c>
      <c r="G335" s="13" t="str">
        <f t="shared" si="39"/>
        <v>Data</v>
      </c>
      <c r="H335" s="18" t="s">
        <v>18</v>
      </c>
    </row>
    <row r="336" spans="1:22" x14ac:dyDescent="0.25">
      <c r="A336" s="1">
        <f t="shared" si="40"/>
        <v>44529</v>
      </c>
      <c r="B336">
        <f t="shared" si="36"/>
        <v>2021</v>
      </c>
      <c r="C336">
        <f t="shared" si="37"/>
        <v>11</v>
      </c>
      <c r="D336">
        <f t="shared" si="38"/>
        <v>29</v>
      </c>
      <c r="E336" t="str">
        <f t="shared" ref="E336:E399" si="42">"https://satepsanone.nesdis.noaa.gov/pub/FIRE/web/HMS/Smoke_Polygons/KML/"&amp;B336&amp;"/"&amp;C336&amp;"/"&amp;"hms_smoke"&amp;B336&amp;C336&amp;D336&amp;".kml"</f>
        <v>https://satepsanone.nesdis.noaa.gov/pub/FIRE/web/HMS/Smoke_Polygons/KML/2021/11/hms_smoke20211129.kml</v>
      </c>
      <c r="F336" t="str">
        <f t="shared" si="41"/>
        <v>https://satepsanone.nesdis.noaa.gov/pub/FIRE/web/HMS/Smoke_Polygons/KML/2021/11/hms_smoke20211129.kml</v>
      </c>
      <c r="G336" s="13" t="str">
        <f t="shared" si="39"/>
        <v>Data</v>
      </c>
      <c r="H336" s="18" t="s">
        <v>18</v>
      </c>
    </row>
    <row r="337" spans="1:22" x14ac:dyDescent="0.25">
      <c r="A337" s="1">
        <f t="shared" si="40"/>
        <v>44530</v>
      </c>
      <c r="B337">
        <f t="shared" si="36"/>
        <v>2021</v>
      </c>
      <c r="C337">
        <f t="shared" si="37"/>
        <v>11</v>
      </c>
      <c r="D337">
        <f t="shared" si="38"/>
        <v>30</v>
      </c>
      <c r="E337" t="str">
        <f t="shared" si="42"/>
        <v>https://satepsanone.nesdis.noaa.gov/pub/FIRE/web/HMS/Smoke_Polygons/KML/2021/11/hms_smoke20211130.kml</v>
      </c>
      <c r="F337" t="str">
        <f t="shared" si="41"/>
        <v>https://satepsanone.nesdis.noaa.gov/pub/FIRE/web/HMS/Smoke_Polygons/KML/2021/11/hms_smoke20211130.kml</v>
      </c>
      <c r="G337" s="13" t="str">
        <f t="shared" si="39"/>
        <v>Data</v>
      </c>
      <c r="H337" s="18" t="s">
        <v>19</v>
      </c>
      <c r="I337" t="s">
        <v>20</v>
      </c>
      <c r="J337" s="11" t="s">
        <v>18</v>
      </c>
      <c r="K337" s="11" t="s">
        <v>19</v>
      </c>
      <c r="L337" s="11" t="s">
        <v>18</v>
      </c>
      <c r="M337" s="11" t="s">
        <v>18</v>
      </c>
      <c r="N337" s="11" t="s">
        <v>18</v>
      </c>
      <c r="O337" s="11" t="s">
        <v>18</v>
      </c>
      <c r="P337" s="11" t="s">
        <v>18</v>
      </c>
      <c r="Q337" s="11" t="s">
        <v>18</v>
      </c>
      <c r="R337" s="11" t="s">
        <v>18</v>
      </c>
      <c r="S337" s="11" t="s">
        <v>18</v>
      </c>
      <c r="T337" s="11" t="s">
        <v>18</v>
      </c>
      <c r="U337" s="11" t="s">
        <v>18</v>
      </c>
      <c r="V337" s="11" t="s">
        <v>18</v>
      </c>
    </row>
    <row r="338" spans="1:22" x14ac:dyDescent="0.25">
      <c r="A338" s="1">
        <f t="shared" si="40"/>
        <v>44531</v>
      </c>
      <c r="B338">
        <f t="shared" si="36"/>
        <v>2021</v>
      </c>
      <c r="C338">
        <f t="shared" si="37"/>
        <v>12</v>
      </c>
      <c r="D338" t="str">
        <f t="shared" si="38"/>
        <v>01</v>
      </c>
      <c r="E338" t="str">
        <f t="shared" si="42"/>
        <v>https://satepsanone.nesdis.noaa.gov/pub/FIRE/web/HMS/Smoke_Polygons/KML/2021/12/hms_smoke20211201.kml</v>
      </c>
      <c r="F338" t="str">
        <f t="shared" si="41"/>
        <v>https://satepsanone.nesdis.noaa.gov/pub/FIRE/web/HMS/Smoke_Polygons/KML/2021/12/hms_smoke20211201.kml</v>
      </c>
      <c r="G338" s="13" t="str">
        <f t="shared" si="39"/>
        <v>Data</v>
      </c>
      <c r="H338" s="18" t="s">
        <v>18</v>
      </c>
    </row>
    <row r="339" spans="1:22" x14ac:dyDescent="0.25">
      <c r="A339" s="1">
        <f t="shared" si="40"/>
        <v>44532</v>
      </c>
      <c r="B339">
        <f t="shared" si="36"/>
        <v>2021</v>
      </c>
      <c r="C339">
        <f t="shared" si="37"/>
        <v>12</v>
      </c>
      <c r="D339" t="str">
        <f t="shared" si="38"/>
        <v>02</v>
      </c>
      <c r="E339" t="str">
        <f t="shared" si="42"/>
        <v>https://satepsanone.nesdis.noaa.gov/pub/FIRE/web/HMS/Smoke_Polygons/KML/2021/12/hms_smoke20211202.kml</v>
      </c>
      <c r="F339" t="str">
        <f t="shared" si="41"/>
        <v>https://satepsanone.nesdis.noaa.gov/pub/FIRE/web/HMS/Smoke_Polygons/KML/2021/12/hms_smoke20211202.kml</v>
      </c>
      <c r="G339" s="13" t="str">
        <f t="shared" si="39"/>
        <v>Data</v>
      </c>
      <c r="H339" s="18" t="s">
        <v>18</v>
      </c>
    </row>
    <row r="340" spans="1:22" x14ac:dyDescent="0.25">
      <c r="A340" s="1">
        <f t="shared" si="40"/>
        <v>44533</v>
      </c>
      <c r="B340">
        <f t="shared" si="36"/>
        <v>2021</v>
      </c>
      <c r="C340">
        <f t="shared" si="37"/>
        <v>12</v>
      </c>
      <c r="D340" t="str">
        <f t="shared" si="38"/>
        <v>03</v>
      </c>
      <c r="E340" t="str">
        <f t="shared" si="42"/>
        <v>https://satepsanone.nesdis.noaa.gov/pub/FIRE/web/HMS/Smoke_Polygons/KML/2021/12/hms_smoke20211203.kml</v>
      </c>
      <c r="F340" t="str">
        <f t="shared" si="41"/>
        <v>https://satepsanone.nesdis.noaa.gov/pub/FIRE/web/HMS/Smoke_Polygons/KML/2021/12/hms_smoke20211203.kml</v>
      </c>
      <c r="G340" s="13" t="str">
        <f t="shared" si="39"/>
        <v>Data</v>
      </c>
      <c r="H340" s="18" t="s">
        <v>18</v>
      </c>
    </row>
    <row r="341" spans="1:22" x14ac:dyDescent="0.25">
      <c r="A341" s="1">
        <f t="shared" si="40"/>
        <v>44534</v>
      </c>
      <c r="B341">
        <f t="shared" si="36"/>
        <v>2021</v>
      </c>
      <c r="C341">
        <f t="shared" si="37"/>
        <v>12</v>
      </c>
      <c r="D341" t="str">
        <f t="shared" si="38"/>
        <v>04</v>
      </c>
      <c r="E341" t="str">
        <f t="shared" si="42"/>
        <v>https://satepsanone.nesdis.noaa.gov/pub/FIRE/web/HMS/Smoke_Polygons/KML/2021/12/hms_smoke20211204.kml</v>
      </c>
      <c r="F341" t="str">
        <f t="shared" si="41"/>
        <v>https://satepsanone.nesdis.noaa.gov/pub/FIRE/web/HMS/Smoke_Polygons/KML/2021/12/hms_smoke20211204.kml</v>
      </c>
      <c r="G341" s="13" t="str">
        <f t="shared" si="39"/>
        <v>Data</v>
      </c>
      <c r="H341" s="18" t="s">
        <v>18</v>
      </c>
    </row>
    <row r="342" spans="1:22" x14ac:dyDescent="0.25">
      <c r="A342" s="1">
        <f t="shared" si="40"/>
        <v>44535</v>
      </c>
      <c r="B342">
        <f t="shared" si="36"/>
        <v>2021</v>
      </c>
      <c r="C342">
        <f t="shared" si="37"/>
        <v>12</v>
      </c>
      <c r="D342" t="str">
        <f t="shared" si="38"/>
        <v>05</v>
      </c>
      <c r="E342" t="str">
        <f t="shared" si="42"/>
        <v>https://satepsanone.nesdis.noaa.gov/pub/FIRE/web/HMS/Smoke_Polygons/KML/2021/12/hms_smoke20211205.kml</v>
      </c>
      <c r="F342" t="str">
        <f t="shared" si="41"/>
        <v>https://satepsanone.nesdis.noaa.gov/pub/FIRE/web/HMS/Smoke_Polygons/KML/2021/12/hms_smoke20211205.kml</v>
      </c>
      <c r="G342" s="13" t="str">
        <f t="shared" si="39"/>
        <v>Data</v>
      </c>
      <c r="H342" s="18" t="s">
        <v>18</v>
      </c>
    </row>
    <row r="343" spans="1:22" x14ac:dyDescent="0.25">
      <c r="A343" s="1">
        <f t="shared" si="40"/>
        <v>44536</v>
      </c>
      <c r="B343">
        <f t="shared" si="36"/>
        <v>2021</v>
      </c>
      <c r="C343">
        <f t="shared" si="37"/>
        <v>12</v>
      </c>
      <c r="D343" t="str">
        <f t="shared" si="38"/>
        <v>06</v>
      </c>
      <c r="E343" t="str">
        <f t="shared" si="42"/>
        <v>https://satepsanone.nesdis.noaa.gov/pub/FIRE/web/HMS/Smoke_Polygons/KML/2021/12/hms_smoke20211206.kml</v>
      </c>
      <c r="F343" t="str">
        <f t="shared" si="41"/>
        <v>https://satepsanone.nesdis.noaa.gov/pub/FIRE/web/HMS/Smoke_Polygons/KML/2021/12/hms_smoke20211206.kml</v>
      </c>
      <c r="G343" s="13" t="str">
        <f t="shared" si="39"/>
        <v>Data</v>
      </c>
      <c r="H343" s="18" t="s">
        <v>18</v>
      </c>
    </row>
    <row r="344" spans="1:22" x14ac:dyDescent="0.25">
      <c r="A344" s="1">
        <f t="shared" si="40"/>
        <v>44537</v>
      </c>
      <c r="B344">
        <f t="shared" si="36"/>
        <v>2021</v>
      </c>
      <c r="C344">
        <f t="shared" si="37"/>
        <v>12</v>
      </c>
      <c r="D344" t="str">
        <f t="shared" si="38"/>
        <v>07</v>
      </c>
      <c r="E344" t="str">
        <f t="shared" si="42"/>
        <v>https://satepsanone.nesdis.noaa.gov/pub/FIRE/web/HMS/Smoke_Polygons/KML/2021/12/hms_smoke20211207.kml</v>
      </c>
      <c r="F344" t="str">
        <f t="shared" si="41"/>
        <v>https://satepsanone.nesdis.noaa.gov/pub/FIRE/web/HMS/Smoke_Polygons/KML/2021/12/hms_smoke20211207.kml</v>
      </c>
      <c r="G344" s="13" t="str">
        <f t="shared" si="39"/>
        <v>Data</v>
      </c>
      <c r="H344" s="18" t="s">
        <v>19</v>
      </c>
      <c r="I344" t="s">
        <v>20</v>
      </c>
      <c r="J344" s="11" t="s">
        <v>18</v>
      </c>
      <c r="K344" s="11" t="s">
        <v>18</v>
      </c>
      <c r="L344" s="11" t="s">
        <v>18</v>
      </c>
      <c r="M344" s="11" t="s">
        <v>18</v>
      </c>
      <c r="N344" s="11" t="s">
        <v>18</v>
      </c>
      <c r="O344" s="11" t="s">
        <v>18</v>
      </c>
      <c r="P344" s="11" t="s">
        <v>18</v>
      </c>
      <c r="Q344" s="11" t="s">
        <v>18</v>
      </c>
      <c r="R344" s="11" t="s">
        <v>18</v>
      </c>
      <c r="S344" s="11" t="s">
        <v>18</v>
      </c>
      <c r="T344" s="11" t="s">
        <v>18</v>
      </c>
      <c r="U344" s="11" t="s">
        <v>18</v>
      </c>
      <c r="V344" s="11" t="s">
        <v>18</v>
      </c>
    </row>
    <row r="345" spans="1:22" x14ac:dyDescent="0.25">
      <c r="A345" s="1">
        <f t="shared" si="40"/>
        <v>44538</v>
      </c>
      <c r="B345">
        <f t="shared" si="36"/>
        <v>2021</v>
      </c>
      <c r="C345">
        <f t="shared" si="37"/>
        <v>12</v>
      </c>
      <c r="D345" t="str">
        <f t="shared" si="38"/>
        <v>08</v>
      </c>
      <c r="E345" t="str">
        <f t="shared" si="42"/>
        <v>https://satepsanone.nesdis.noaa.gov/pub/FIRE/web/HMS/Smoke_Polygons/KML/2021/12/hms_smoke20211208.kml</v>
      </c>
      <c r="F345" t="str">
        <f t="shared" si="41"/>
        <v>https://satepsanone.nesdis.noaa.gov/pub/FIRE/web/HMS/Smoke_Polygons/KML/2021/12/hms_smoke20211208.kml</v>
      </c>
      <c r="G345" s="13" t="str">
        <f t="shared" si="39"/>
        <v>Data</v>
      </c>
      <c r="H345" s="18" t="s">
        <v>19</v>
      </c>
      <c r="I345" t="s">
        <v>20</v>
      </c>
      <c r="J345" s="11" t="s">
        <v>18</v>
      </c>
      <c r="K345" s="11" t="s">
        <v>18</v>
      </c>
      <c r="L345" s="11" t="s">
        <v>18</v>
      </c>
      <c r="M345" s="11" t="s">
        <v>18</v>
      </c>
      <c r="N345" s="11" t="s">
        <v>18</v>
      </c>
      <c r="O345" s="11" t="s">
        <v>18</v>
      </c>
      <c r="P345" s="11" t="s">
        <v>18</v>
      </c>
      <c r="Q345" s="11" t="s">
        <v>18</v>
      </c>
      <c r="R345" s="11" t="s">
        <v>18</v>
      </c>
      <c r="S345" s="11" t="s">
        <v>18</v>
      </c>
      <c r="T345" s="11" t="s">
        <v>18</v>
      </c>
      <c r="U345" s="11" t="s">
        <v>18</v>
      </c>
      <c r="V345" s="11" t="s">
        <v>18</v>
      </c>
    </row>
    <row r="346" spans="1:22" x14ac:dyDescent="0.25">
      <c r="A346" s="1">
        <f t="shared" si="40"/>
        <v>44539</v>
      </c>
      <c r="B346">
        <f t="shared" si="36"/>
        <v>2021</v>
      </c>
      <c r="C346">
        <f t="shared" si="37"/>
        <v>12</v>
      </c>
      <c r="D346" t="str">
        <f t="shared" si="38"/>
        <v>09</v>
      </c>
      <c r="E346" t="str">
        <f t="shared" si="42"/>
        <v>https://satepsanone.nesdis.noaa.gov/pub/FIRE/web/HMS/Smoke_Polygons/KML/2021/12/hms_smoke20211209.kml</v>
      </c>
      <c r="F346" t="str">
        <f t="shared" si="41"/>
        <v>https://satepsanone.nesdis.noaa.gov/pub/FIRE/web/HMS/Smoke_Polygons/KML/2021/12/hms_smoke20211209.kml</v>
      </c>
      <c r="G346" s="13" t="str">
        <f t="shared" si="39"/>
        <v>Data</v>
      </c>
      <c r="H346" s="18" t="s">
        <v>18</v>
      </c>
    </row>
    <row r="347" spans="1:22" x14ac:dyDescent="0.25">
      <c r="A347" s="1">
        <f t="shared" si="40"/>
        <v>44540</v>
      </c>
      <c r="B347">
        <f t="shared" si="36"/>
        <v>2021</v>
      </c>
      <c r="C347">
        <f t="shared" si="37"/>
        <v>12</v>
      </c>
      <c r="D347">
        <f t="shared" si="38"/>
        <v>10</v>
      </c>
      <c r="E347" t="str">
        <f t="shared" si="42"/>
        <v>https://satepsanone.nesdis.noaa.gov/pub/FIRE/web/HMS/Smoke_Polygons/KML/2021/12/hms_smoke20211210.kml</v>
      </c>
      <c r="F347" t="str">
        <f t="shared" si="41"/>
        <v>https://satepsanone.nesdis.noaa.gov/pub/FIRE/web/HMS/Smoke_Polygons/KML/2021/12/hms_smoke20211210.kml</v>
      </c>
      <c r="G347" s="13" t="str">
        <f t="shared" si="39"/>
        <v>Data</v>
      </c>
      <c r="H347" s="18" t="s">
        <v>18</v>
      </c>
    </row>
    <row r="348" spans="1:22" x14ac:dyDescent="0.25">
      <c r="A348" s="1">
        <f t="shared" si="40"/>
        <v>44541</v>
      </c>
      <c r="B348">
        <f t="shared" si="36"/>
        <v>2021</v>
      </c>
      <c r="C348">
        <f t="shared" si="37"/>
        <v>12</v>
      </c>
      <c r="D348">
        <f t="shared" si="38"/>
        <v>11</v>
      </c>
      <c r="E348" t="str">
        <f t="shared" si="42"/>
        <v>https://satepsanone.nesdis.noaa.gov/pub/FIRE/web/HMS/Smoke_Polygons/KML/2021/12/hms_smoke20211211.kml</v>
      </c>
      <c r="F348" t="str">
        <f t="shared" si="41"/>
        <v>https://satepsanone.nesdis.noaa.gov/pub/FIRE/web/HMS/Smoke_Polygons/KML/2021/12/hms_smoke20211211.kml</v>
      </c>
      <c r="G348" s="13" t="str">
        <f t="shared" si="39"/>
        <v>Data</v>
      </c>
      <c r="H348" s="18" t="s">
        <v>18</v>
      </c>
    </row>
    <row r="349" spans="1:22" x14ac:dyDescent="0.25">
      <c r="A349" s="1">
        <f t="shared" si="40"/>
        <v>44542</v>
      </c>
      <c r="B349">
        <f t="shared" si="36"/>
        <v>2021</v>
      </c>
      <c r="C349">
        <f t="shared" si="37"/>
        <v>12</v>
      </c>
      <c r="D349">
        <f t="shared" si="38"/>
        <v>12</v>
      </c>
      <c r="E349" t="str">
        <f t="shared" si="42"/>
        <v>https://satepsanone.nesdis.noaa.gov/pub/FIRE/web/HMS/Smoke_Polygons/KML/2021/12/hms_smoke20211212.kml</v>
      </c>
      <c r="F349" t="str">
        <f t="shared" si="41"/>
        <v>https://satepsanone.nesdis.noaa.gov/pub/FIRE/web/HMS/Smoke_Polygons/KML/2021/12/hms_smoke20211212.kml</v>
      </c>
      <c r="G349" s="13" t="str">
        <f t="shared" si="39"/>
        <v>Data</v>
      </c>
      <c r="H349" s="18" t="s">
        <v>18</v>
      </c>
    </row>
    <row r="350" spans="1:22" x14ac:dyDescent="0.25">
      <c r="A350" s="1">
        <f t="shared" si="40"/>
        <v>44543</v>
      </c>
      <c r="B350">
        <f t="shared" si="36"/>
        <v>2021</v>
      </c>
      <c r="C350">
        <f t="shared" si="37"/>
        <v>12</v>
      </c>
      <c r="D350">
        <f t="shared" si="38"/>
        <v>13</v>
      </c>
      <c r="E350" t="str">
        <f t="shared" si="42"/>
        <v>https://satepsanone.nesdis.noaa.gov/pub/FIRE/web/HMS/Smoke_Polygons/KML/2021/12/hms_smoke20211213.kml</v>
      </c>
      <c r="F350" t="str">
        <f t="shared" si="41"/>
        <v>https://satepsanone.nesdis.noaa.gov/pub/FIRE/web/HMS/Smoke_Polygons/KML/2021/12/hms_smoke20211213.kml</v>
      </c>
      <c r="G350" s="13" t="str">
        <f t="shared" si="39"/>
        <v>Data</v>
      </c>
      <c r="H350" s="18" t="s">
        <v>18</v>
      </c>
    </row>
    <row r="351" spans="1:22" x14ac:dyDescent="0.25">
      <c r="A351" s="1">
        <f t="shared" si="40"/>
        <v>44544</v>
      </c>
      <c r="B351">
        <f t="shared" si="36"/>
        <v>2021</v>
      </c>
      <c r="C351">
        <f t="shared" si="37"/>
        <v>12</v>
      </c>
      <c r="D351">
        <f t="shared" si="38"/>
        <v>14</v>
      </c>
      <c r="E351" t="str">
        <f t="shared" si="42"/>
        <v>https://satepsanone.nesdis.noaa.gov/pub/FIRE/web/HMS/Smoke_Polygons/KML/2021/12/hms_smoke20211214.kml</v>
      </c>
      <c r="F351" t="str">
        <f t="shared" si="41"/>
        <v>https://satepsanone.nesdis.noaa.gov/pub/FIRE/web/HMS/Smoke_Polygons/KML/2021/12/hms_smoke20211214.kml</v>
      </c>
      <c r="G351" s="13" t="str">
        <f t="shared" si="39"/>
        <v>Data</v>
      </c>
      <c r="H351" s="18" t="s">
        <v>18</v>
      </c>
    </row>
    <row r="352" spans="1:22" x14ac:dyDescent="0.25">
      <c r="A352" s="1">
        <f t="shared" si="40"/>
        <v>44545</v>
      </c>
      <c r="B352">
        <f t="shared" si="36"/>
        <v>2021</v>
      </c>
      <c r="C352">
        <f t="shared" si="37"/>
        <v>12</v>
      </c>
      <c r="D352">
        <f t="shared" si="38"/>
        <v>15</v>
      </c>
      <c r="E352" t="str">
        <f t="shared" si="42"/>
        <v>https://satepsanone.nesdis.noaa.gov/pub/FIRE/web/HMS/Smoke_Polygons/KML/2021/12/hms_smoke20211215.kml</v>
      </c>
      <c r="F352" t="str">
        <f t="shared" si="41"/>
        <v>https://satepsanone.nesdis.noaa.gov/pub/FIRE/web/HMS/Smoke_Polygons/KML/2021/12/hms_smoke20211215.kml</v>
      </c>
      <c r="G352" s="13" t="str">
        <f t="shared" si="39"/>
        <v>Data</v>
      </c>
      <c r="H352" s="18" t="s">
        <v>18</v>
      </c>
    </row>
    <row r="353" spans="1:8" x14ac:dyDescent="0.25">
      <c r="A353" s="1">
        <f t="shared" si="40"/>
        <v>44546</v>
      </c>
      <c r="B353">
        <f t="shared" si="36"/>
        <v>2021</v>
      </c>
      <c r="C353">
        <f t="shared" si="37"/>
        <v>12</v>
      </c>
      <c r="D353">
        <f t="shared" si="38"/>
        <v>16</v>
      </c>
      <c r="E353" t="str">
        <f t="shared" si="42"/>
        <v>https://satepsanone.nesdis.noaa.gov/pub/FIRE/web/HMS/Smoke_Polygons/KML/2021/12/hms_smoke20211216.kml</v>
      </c>
      <c r="F353" t="str">
        <f t="shared" si="41"/>
        <v>https://satepsanone.nesdis.noaa.gov/pub/FIRE/web/HMS/Smoke_Polygons/KML/2021/12/hms_smoke20211216.kml</v>
      </c>
      <c r="G353" s="13" t="str">
        <f t="shared" si="39"/>
        <v>Data</v>
      </c>
      <c r="H353" s="18" t="s">
        <v>18</v>
      </c>
    </row>
    <row r="354" spans="1:8" x14ac:dyDescent="0.25">
      <c r="A354" s="1">
        <f t="shared" si="40"/>
        <v>44547</v>
      </c>
      <c r="B354">
        <f t="shared" si="36"/>
        <v>2021</v>
      </c>
      <c r="C354">
        <f t="shared" si="37"/>
        <v>12</v>
      </c>
      <c r="D354">
        <f t="shared" si="38"/>
        <v>17</v>
      </c>
      <c r="E354" t="str">
        <f t="shared" si="42"/>
        <v>https://satepsanone.nesdis.noaa.gov/pub/FIRE/web/HMS/Smoke_Polygons/KML/2021/12/hms_smoke20211217.kml</v>
      </c>
      <c r="F354" t="str">
        <f t="shared" si="41"/>
        <v>https://satepsanone.nesdis.noaa.gov/pub/FIRE/web/HMS/Smoke_Polygons/KML/2021/12/hms_smoke20211217.kml</v>
      </c>
      <c r="G354" s="13" t="str">
        <f t="shared" si="39"/>
        <v>Data</v>
      </c>
      <c r="H354" s="18" t="s">
        <v>18</v>
      </c>
    </row>
    <row r="355" spans="1:8" x14ac:dyDescent="0.25">
      <c r="A355" s="1">
        <f t="shared" si="40"/>
        <v>44548</v>
      </c>
      <c r="B355">
        <f t="shared" si="36"/>
        <v>2021</v>
      </c>
      <c r="C355">
        <f t="shared" si="37"/>
        <v>12</v>
      </c>
      <c r="D355">
        <f t="shared" si="38"/>
        <v>18</v>
      </c>
      <c r="E355" t="str">
        <f t="shared" si="42"/>
        <v>https://satepsanone.nesdis.noaa.gov/pub/FIRE/web/HMS/Smoke_Polygons/KML/2021/12/hms_smoke20211218.kml</v>
      </c>
      <c r="F355" t="str">
        <f t="shared" si="41"/>
        <v>https://satepsanone.nesdis.noaa.gov/pub/FIRE/web/HMS/Smoke_Polygons/KML/2021/12/hms_smoke20211218.kml</v>
      </c>
      <c r="G355" s="13" t="str">
        <f t="shared" si="39"/>
        <v>Data</v>
      </c>
      <c r="H355" s="18" t="s">
        <v>18</v>
      </c>
    </row>
    <row r="356" spans="1:8" x14ac:dyDescent="0.25">
      <c r="A356" s="1">
        <f t="shared" si="40"/>
        <v>44549</v>
      </c>
      <c r="B356">
        <f t="shared" si="36"/>
        <v>2021</v>
      </c>
      <c r="C356">
        <f t="shared" si="37"/>
        <v>12</v>
      </c>
      <c r="D356">
        <f t="shared" si="38"/>
        <v>19</v>
      </c>
      <c r="E356" t="str">
        <f t="shared" si="42"/>
        <v>https://satepsanone.nesdis.noaa.gov/pub/FIRE/web/HMS/Smoke_Polygons/KML/2021/12/hms_smoke20211219.kml</v>
      </c>
      <c r="F356" t="str">
        <f t="shared" si="41"/>
        <v>https://satepsanone.nesdis.noaa.gov/pub/FIRE/web/HMS/Smoke_Polygons/KML/2021/12/hms_smoke20211219.kml</v>
      </c>
      <c r="G356" s="13" t="str">
        <f t="shared" si="39"/>
        <v>Data</v>
      </c>
      <c r="H356" s="18" t="s">
        <v>18</v>
      </c>
    </row>
    <row r="357" spans="1:8" x14ac:dyDescent="0.25">
      <c r="A357" s="1">
        <f t="shared" si="40"/>
        <v>44550</v>
      </c>
      <c r="B357">
        <f t="shared" si="36"/>
        <v>2021</v>
      </c>
      <c r="C357">
        <f t="shared" si="37"/>
        <v>12</v>
      </c>
      <c r="D357">
        <f t="shared" si="38"/>
        <v>20</v>
      </c>
      <c r="E357" t="str">
        <f t="shared" si="42"/>
        <v>https://satepsanone.nesdis.noaa.gov/pub/FIRE/web/HMS/Smoke_Polygons/KML/2021/12/hms_smoke20211220.kml</v>
      </c>
      <c r="F357" t="str">
        <f t="shared" si="41"/>
        <v>https://satepsanone.nesdis.noaa.gov/pub/FIRE/web/HMS/Smoke_Polygons/KML/2021/12/hms_smoke20211220.kml</v>
      </c>
      <c r="G357" s="13" t="str">
        <f t="shared" si="39"/>
        <v>Data</v>
      </c>
      <c r="H357" s="18" t="s">
        <v>18</v>
      </c>
    </row>
    <row r="358" spans="1:8" x14ac:dyDescent="0.25">
      <c r="A358" s="1">
        <f t="shared" si="40"/>
        <v>44551</v>
      </c>
      <c r="B358">
        <f t="shared" si="36"/>
        <v>2021</v>
      </c>
      <c r="C358">
        <f t="shared" si="37"/>
        <v>12</v>
      </c>
      <c r="D358">
        <f t="shared" si="38"/>
        <v>21</v>
      </c>
      <c r="E358" t="str">
        <f t="shared" si="42"/>
        <v>https://satepsanone.nesdis.noaa.gov/pub/FIRE/web/HMS/Smoke_Polygons/KML/2021/12/hms_smoke20211221.kml</v>
      </c>
      <c r="F358" t="str">
        <f t="shared" si="41"/>
        <v>https://satepsanone.nesdis.noaa.gov/pub/FIRE/web/HMS/Smoke_Polygons/KML/2021/12/hms_smoke20211221.kml</v>
      </c>
      <c r="G358" s="13" t="str">
        <f t="shared" si="39"/>
        <v>Data</v>
      </c>
      <c r="H358" s="18" t="s">
        <v>18</v>
      </c>
    </row>
    <row r="359" spans="1:8" x14ac:dyDescent="0.25">
      <c r="A359" s="1">
        <f t="shared" si="40"/>
        <v>44552</v>
      </c>
      <c r="B359">
        <f t="shared" si="36"/>
        <v>2021</v>
      </c>
      <c r="C359">
        <f t="shared" si="37"/>
        <v>12</v>
      </c>
      <c r="D359">
        <f t="shared" si="38"/>
        <v>22</v>
      </c>
      <c r="E359" t="str">
        <f t="shared" si="42"/>
        <v>https://satepsanone.nesdis.noaa.gov/pub/FIRE/web/HMS/Smoke_Polygons/KML/2021/12/hms_smoke20211222.kml</v>
      </c>
      <c r="F359" t="str">
        <f t="shared" si="41"/>
        <v>https://satepsanone.nesdis.noaa.gov/pub/FIRE/web/HMS/Smoke_Polygons/KML/2021/12/hms_smoke20211222.kml</v>
      </c>
      <c r="G359" s="13" t="str">
        <f t="shared" si="39"/>
        <v>Data</v>
      </c>
      <c r="H359" s="18" t="s">
        <v>18</v>
      </c>
    </row>
    <row r="360" spans="1:8" x14ac:dyDescent="0.25">
      <c r="A360" s="1">
        <f t="shared" si="40"/>
        <v>44553</v>
      </c>
      <c r="B360">
        <f t="shared" si="36"/>
        <v>2021</v>
      </c>
      <c r="C360">
        <f t="shared" si="37"/>
        <v>12</v>
      </c>
      <c r="D360">
        <f t="shared" si="38"/>
        <v>23</v>
      </c>
      <c r="E360" t="str">
        <f t="shared" si="42"/>
        <v>https://satepsanone.nesdis.noaa.gov/pub/FIRE/web/HMS/Smoke_Polygons/KML/2021/12/hms_smoke20211223.kml</v>
      </c>
      <c r="F360" t="str">
        <f t="shared" si="41"/>
        <v>https://satepsanone.nesdis.noaa.gov/pub/FIRE/web/HMS/Smoke_Polygons/KML/2021/12/hms_smoke20211223.kml</v>
      </c>
      <c r="G360" s="13" t="str">
        <f t="shared" si="39"/>
        <v>Data</v>
      </c>
      <c r="H360" s="18" t="s">
        <v>18</v>
      </c>
    </row>
    <row r="361" spans="1:8" x14ac:dyDescent="0.25">
      <c r="A361" s="1">
        <f t="shared" si="40"/>
        <v>44554</v>
      </c>
      <c r="B361">
        <f t="shared" si="36"/>
        <v>2021</v>
      </c>
      <c r="C361">
        <f t="shared" si="37"/>
        <v>12</v>
      </c>
      <c r="D361">
        <f t="shared" si="38"/>
        <v>24</v>
      </c>
      <c r="E361" t="str">
        <f t="shared" si="42"/>
        <v>https://satepsanone.nesdis.noaa.gov/pub/FIRE/web/HMS/Smoke_Polygons/KML/2021/12/hms_smoke20211224.kml</v>
      </c>
      <c r="F361" t="str">
        <f t="shared" si="41"/>
        <v>https://satepsanone.nesdis.noaa.gov/pub/FIRE/web/HMS/Smoke_Polygons/KML/2021/12/hms_smoke20211224.kml</v>
      </c>
      <c r="G361" s="13" t="str">
        <f t="shared" si="39"/>
        <v>Data</v>
      </c>
      <c r="H361" s="18" t="s">
        <v>18</v>
      </c>
    </row>
    <row r="362" spans="1:8" x14ac:dyDescent="0.25">
      <c r="A362" s="1">
        <f t="shared" si="40"/>
        <v>44555</v>
      </c>
      <c r="B362">
        <f t="shared" si="36"/>
        <v>2021</v>
      </c>
      <c r="C362">
        <f t="shared" si="37"/>
        <v>12</v>
      </c>
      <c r="D362">
        <f t="shared" si="38"/>
        <v>25</v>
      </c>
      <c r="E362" t="str">
        <f t="shared" si="42"/>
        <v>https://satepsanone.nesdis.noaa.gov/pub/FIRE/web/HMS/Smoke_Polygons/KML/2021/12/hms_smoke20211225.kml</v>
      </c>
      <c r="F362" t="str">
        <f t="shared" si="41"/>
        <v>https://satepsanone.nesdis.noaa.gov/pub/FIRE/web/HMS/Smoke_Polygons/KML/2021/12/hms_smoke20211225.kml</v>
      </c>
      <c r="G362" s="13" t="str">
        <f t="shared" si="39"/>
        <v>Data</v>
      </c>
      <c r="H362" s="18" t="s">
        <v>18</v>
      </c>
    </row>
    <row r="363" spans="1:8" x14ac:dyDescent="0.25">
      <c r="A363" s="1">
        <f t="shared" si="40"/>
        <v>44556</v>
      </c>
      <c r="B363">
        <f t="shared" si="36"/>
        <v>2021</v>
      </c>
      <c r="C363">
        <f t="shared" si="37"/>
        <v>12</v>
      </c>
      <c r="D363">
        <f t="shared" si="38"/>
        <v>26</v>
      </c>
      <c r="E363" t="str">
        <f t="shared" si="42"/>
        <v>https://satepsanone.nesdis.noaa.gov/pub/FIRE/web/HMS/Smoke_Polygons/KML/2021/12/hms_smoke20211226.kml</v>
      </c>
      <c r="F363" t="str">
        <f t="shared" si="41"/>
        <v>https://satepsanone.nesdis.noaa.gov/pub/FIRE/web/HMS/Smoke_Polygons/KML/2021/12/hms_smoke20211226.kml</v>
      </c>
      <c r="G363" s="13" t="str">
        <f t="shared" si="39"/>
        <v>Data</v>
      </c>
      <c r="H363" s="18" t="s">
        <v>18</v>
      </c>
    </row>
    <row r="364" spans="1:8" x14ac:dyDescent="0.25">
      <c r="A364" s="1">
        <f t="shared" si="40"/>
        <v>44557</v>
      </c>
      <c r="B364">
        <f t="shared" si="36"/>
        <v>2021</v>
      </c>
      <c r="C364">
        <f t="shared" si="37"/>
        <v>12</v>
      </c>
      <c r="D364">
        <f t="shared" si="38"/>
        <v>27</v>
      </c>
      <c r="E364" t="str">
        <f t="shared" si="42"/>
        <v>https://satepsanone.nesdis.noaa.gov/pub/FIRE/web/HMS/Smoke_Polygons/KML/2021/12/hms_smoke20211227.kml</v>
      </c>
      <c r="F364" t="str">
        <f t="shared" si="41"/>
        <v>https://satepsanone.nesdis.noaa.gov/pub/FIRE/web/HMS/Smoke_Polygons/KML/2021/12/hms_smoke20211227.kml</v>
      </c>
      <c r="G364" s="13" t="str">
        <f t="shared" si="39"/>
        <v>Data</v>
      </c>
      <c r="H364" s="18" t="s">
        <v>18</v>
      </c>
    </row>
    <row r="365" spans="1:8" x14ac:dyDescent="0.25">
      <c r="A365" s="1">
        <f t="shared" si="40"/>
        <v>44558</v>
      </c>
      <c r="B365">
        <f t="shared" si="36"/>
        <v>2021</v>
      </c>
      <c r="C365">
        <f t="shared" si="37"/>
        <v>12</v>
      </c>
      <c r="D365">
        <f t="shared" si="38"/>
        <v>28</v>
      </c>
      <c r="E365" t="str">
        <f t="shared" si="42"/>
        <v>https://satepsanone.nesdis.noaa.gov/pub/FIRE/web/HMS/Smoke_Polygons/KML/2021/12/hms_smoke20211228.kml</v>
      </c>
      <c r="F365" t="str">
        <f t="shared" si="41"/>
        <v>https://satepsanone.nesdis.noaa.gov/pub/FIRE/web/HMS/Smoke_Polygons/KML/2021/12/hms_smoke20211228.kml</v>
      </c>
      <c r="G365" s="13" t="str">
        <f t="shared" si="39"/>
        <v>Data</v>
      </c>
      <c r="H365" s="18" t="s">
        <v>18</v>
      </c>
    </row>
    <row r="366" spans="1:8" x14ac:dyDescent="0.25">
      <c r="A366" s="1">
        <f t="shared" si="40"/>
        <v>44559</v>
      </c>
      <c r="B366">
        <f t="shared" si="36"/>
        <v>2021</v>
      </c>
      <c r="C366">
        <f t="shared" si="37"/>
        <v>12</v>
      </c>
      <c r="D366">
        <f t="shared" si="38"/>
        <v>29</v>
      </c>
      <c r="E366" t="str">
        <f t="shared" si="42"/>
        <v>https://satepsanone.nesdis.noaa.gov/pub/FIRE/web/HMS/Smoke_Polygons/KML/2021/12/hms_smoke20211229.kml</v>
      </c>
      <c r="F366" t="str">
        <f t="shared" si="41"/>
        <v>https://satepsanone.nesdis.noaa.gov/pub/FIRE/web/HMS/Smoke_Polygons/KML/2021/12/hms_smoke20211229.kml</v>
      </c>
      <c r="G366" s="13" t="str">
        <f t="shared" si="39"/>
        <v>Data</v>
      </c>
      <c r="H366" s="18" t="s">
        <v>18</v>
      </c>
    </row>
    <row r="367" spans="1:8" x14ac:dyDescent="0.25">
      <c r="A367" s="1">
        <f t="shared" si="40"/>
        <v>44560</v>
      </c>
      <c r="B367">
        <f t="shared" si="36"/>
        <v>2021</v>
      </c>
      <c r="C367">
        <f t="shared" si="37"/>
        <v>12</v>
      </c>
      <c r="D367">
        <f t="shared" si="38"/>
        <v>30</v>
      </c>
      <c r="E367" t="str">
        <f t="shared" si="42"/>
        <v>https://satepsanone.nesdis.noaa.gov/pub/FIRE/web/HMS/Smoke_Polygons/KML/2021/12/hms_smoke20211230.kml</v>
      </c>
      <c r="F367" t="str">
        <f t="shared" si="41"/>
        <v>https://satepsanone.nesdis.noaa.gov/pub/FIRE/web/HMS/Smoke_Polygons/KML/2021/12/hms_smoke20211230.kml</v>
      </c>
      <c r="G367" s="13" t="str">
        <f t="shared" si="39"/>
        <v>Data</v>
      </c>
      <c r="H367" s="18" t="s">
        <v>18</v>
      </c>
    </row>
    <row r="368" spans="1:8" x14ac:dyDescent="0.25">
      <c r="A368" s="1">
        <f t="shared" si="40"/>
        <v>44561</v>
      </c>
      <c r="B368">
        <f t="shared" si="36"/>
        <v>2021</v>
      </c>
      <c r="C368">
        <f t="shared" si="37"/>
        <v>12</v>
      </c>
      <c r="D368">
        <f t="shared" si="38"/>
        <v>31</v>
      </c>
      <c r="E368" t="str">
        <f t="shared" si="42"/>
        <v>https://satepsanone.nesdis.noaa.gov/pub/FIRE/web/HMS/Smoke_Polygons/KML/2021/12/hms_smoke20211231.kml</v>
      </c>
      <c r="F368" t="str">
        <f t="shared" si="41"/>
        <v>https://satepsanone.nesdis.noaa.gov/pub/FIRE/web/HMS/Smoke_Polygons/KML/2021/12/hms_smoke20211231.kml</v>
      </c>
      <c r="G368" s="13" t="str">
        <f t="shared" si="39"/>
        <v>Data</v>
      </c>
      <c r="H368" s="18" t="s">
        <v>18</v>
      </c>
    </row>
    <row r="369" spans="1:8" x14ac:dyDescent="0.25">
      <c r="A369" s="1">
        <f t="shared" si="40"/>
        <v>44562</v>
      </c>
      <c r="B369">
        <f t="shared" si="36"/>
        <v>2022</v>
      </c>
      <c r="C369" t="str">
        <f t="shared" si="37"/>
        <v>01</v>
      </c>
      <c r="D369" t="str">
        <f t="shared" si="38"/>
        <v>01</v>
      </c>
      <c r="E369" t="str">
        <f t="shared" si="42"/>
        <v>https://satepsanone.nesdis.noaa.gov/pub/FIRE/web/HMS/Smoke_Polygons/KML/2022/01/hms_smoke20220101.kml</v>
      </c>
      <c r="F369" t="str">
        <f t="shared" si="41"/>
        <v>https://satepsanone.nesdis.noaa.gov/pub/FIRE/web/HMS/Smoke_Polygons/KML/2022/01/hms_smoke20220101.kml</v>
      </c>
      <c r="G369" s="13" t="str">
        <f t="shared" si="39"/>
        <v>Data</v>
      </c>
      <c r="H369" s="18" t="s">
        <v>18</v>
      </c>
    </row>
    <row r="370" spans="1:8" x14ac:dyDescent="0.25">
      <c r="A370" s="1">
        <f t="shared" si="40"/>
        <v>44563</v>
      </c>
      <c r="B370">
        <f t="shared" si="36"/>
        <v>2022</v>
      </c>
      <c r="C370" t="str">
        <f t="shared" si="37"/>
        <v>01</v>
      </c>
      <c r="D370" t="str">
        <f t="shared" si="38"/>
        <v>02</v>
      </c>
      <c r="E370" t="str">
        <f t="shared" si="42"/>
        <v>https://satepsanone.nesdis.noaa.gov/pub/FIRE/web/HMS/Smoke_Polygons/KML/2022/01/hms_smoke20220102.kml</v>
      </c>
      <c r="F370" t="str">
        <f t="shared" si="41"/>
        <v>https://satepsanone.nesdis.noaa.gov/pub/FIRE/web/HMS/Smoke_Polygons/KML/2022/01/hms_smoke20220102.kml</v>
      </c>
      <c r="G370" s="13" t="str">
        <f t="shared" si="39"/>
        <v>Data</v>
      </c>
      <c r="H370" s="18" t="s">
        <v>18</v>
      </c>
    </row>
    <row r="371" spans="1:8" x14ac:dyDescent="0.25">
      <c r="A371" s="1">
        <f t="shared" si="40"/>
        <v>44564</v>
      </c>
      <c r="B371">
        <f t="shared" si="36"/>
        <v>2022</v>
      </c>
      <c r="C371" t="str">
        <f t="shared" si="37"/>
        <v>01</v>
      </c>
      <c r="D371" t="str">
        <f t="shared" si="38"/>
        <v>03</v>
      </c>
      <c r="E371" t="str">
        <f t="shared" si="42"/>
        <v>https://satepsanone.nesdis.noaa.gov/pub/FIRE/web/HMS/Smoke_Polygons/KML/2022/01/hms_smoke20220103.kml</v>
      </c>
      <c r="F371" t="str">
        <f t="shared" si="41"/>
        <v>https://satepsanone.nesdis.noaa.gov/pub/FIRE/web/HMS/Smoke_Polygons/KML/2022/01/hms_smoke20220103.kml</v>
      </c>
      <c r="G371" s="13" t="str">
        <f t="shared" si="39"/>
        <v>Data</v>
      </c>
      <c r="H371" s="18" t="s">
        <v>18</v>
      </c>
    </row>
    <row r="372" spans="1:8" x14ac:dyDescent="0.25">
      <c r="A372" s="1">
        <f t="shared" si="40"/>
        <v>44565</v>
      </c>
      <c r="B372">
        <f t="shared" si="36"/>
        <v>2022</v>
      </c>
      <c r="C372" t="str">
        <f t="shared" si="37"/>
        <v>01</v>
      </c>
      <c r="D372" t="str">
        <f t="shared" si="38"/>
        <v>04</v>
      </c>
      <c r="E372" t="str">
        <f t="shared" si="42"/>
        <v>https://satepsanone.nesdis.noaa.gov/pub/FIRE/web/HMS/Smoke_Polygons/KML/2022/01/hms_smoke20220104.kml</v>
      </c>
      <c r="F372" t="str">
        <f t="shared" si="41"/>
        <v>https://satepsanone.nesdis.noaa.gov/pub/FIRE/web/HMS/Smoke_Polygons/KML/2022/01/hms_smoke20220104.kml</v>
      </c>
      <c r="G372" s="13" t="str">
        <f t="shared" si="39"/>
        <v>Data</v>
      </c>
      <c r="H372" s="18" t="s">
        <v>18</v>
      </c>
    </row>
    <row r="373" spans="1:8" x14ac:dyDescent="0.25">
      <c r="A373" s="1">
        <f t="shared" si="40"/>
        <v>44566</v>
      </c>
      <c r="B373">
        <f t="shared" si="36"/>
        <v>2022</v>
      </c>
      <c r="C373" t="str">
        <f t="shared" si="37"/>
        <v>01</v>
      </c>
      <c r="D373" t="str">
        <f t="shared" si="38"/>
        <v>05</v>
      </c>
      <c r="E373" t="str">
        <f t="shared" si="42"/>
        <v>https://satepsanone.nesdis.noaa.gov/pub/FIRE/web/HMS/Smoke_Polygons/KML/2022/01/hms_smoke20220105.kml</v>
      </c>
      <c r="F373" t="str">
        <f t="shared" si="41"/>
        <v>https://satepsanone.nesdis.noaa.gov/pub/FIRE/web/HMS/Smoke_Polygons/KML/2022/01/hms_smoke20220105.kml</v>
      </c>
      <c r="G373" s="13" t="str">
        <f t="shared" si="39"/>
        <v>Data</v>
      </c>
      <c r="H373" s="18" t="s">
        <v>18</v>
      </c>
    </row>
    <row r="374" spans="1:8" x14ac:dyDescent="0.25">
      <c r="A374" s="1">
        <f t="shared" si="40"/>
        <v>44567</v>
      </c>
      <c r="B374">
        <f t="shared" si="36"/>
        <v>2022</v>
      </c>
      <c r="C374" t="str">
        <f t="shared" si="37"/>
        <v>01</v>
      </c>
      <c r="D374" t="str">
        <f t="shared" si="38"/>
        <v>06</v>
      </c>
      <c r="E374" t="str">
        <f t="shared" si="42"/>
        <v>https://satepsanone.nesdis.noaa.gov/pub/FIRE/web/HMS/Smoke_Polygons/KML/2022/01/hms_smoke20220106.kml</v>
      </c>
      <c r="F374" t="str">
        <f t="shared" si="41"/>
        <v>https://satepsanone.nesdis.noaa.gov/pub/FIRE/web/HMS/Smoke_Polygons/KML/2022/01/hms_smoke20220106.kml</v>
      </c>
      <c r="G374" s="13" t="str">
        <f t="shared" si="39"/>
        <v>Data</v>
      </c>
      <c r="H374" s="18" t="s">
        <v>18</v>
      </c>
    </row>
    <row r="375" spans="1:8" x14ac:dyDescent="0.25">
      <c r="A375" s="1">
        <f t="shared" si="40"/>
        <v>44568</v>
      </c>
      <c r="B375">
        <f t="shared" si="36"/>
        <v>2022</v>
      </c>
      <c r="C375" t="str">
        <f t="shared" si="37"/>
        <v>01</v>
      </c>
      <c r="D375" t="str">
        <f t="shared" si="38"/>
        <v>07</v>
      </c>
      <c r="E375" t="str">
        <f t="shared" si="42"/>
        <v>https://satepsanone.nesdis.noaa.gov/pub/FIRE/web/HMS/Smoke_Polygons/KML/2022/01/hms_smoke20220107.kml</v>
      </c>
      <c r="F375" t="str">
        <f t="shared" si="41"/>
        <v>https://satepsanone.nesdis.noaa.gov/pub/FIRE/web/HMS/Smoke_Polygons/KML/2022/01/hms_smoke20220107.kml</v>
      </c>
      <c r="G375" s="13" t="str">
        <f t="shared" si="39"/>
        <v>Data</v>
      </c>
      <c r="H375" s="18" t="s">
        <v>18</v>
      </c>
    </row>
    <row r="376" spans="1:8" x14ac:dyDescent="0.25">
      <c r="A376" s="1">
        <f t="shared" si="40"/>
        <v>44569</v>
      </c>
      <c r="B376">
        <f t="shared" si="36"/>
        <v>2022</v>
      </c>
      <c r="C376" t="str">
        <f t="shared" si="37"/>
        <v>01</v>
      </c>
      <c r="D376" t="str">
        <f t="shared" si="38"/>
        <v>08</v>
      </c>
      <c r="E376" t="str">
        <f t="shared" si="42"/>
        <v>https://satepsanone.nesdis.noaa.gov/pub/FIRE/web/HMS/Smoke_Polygons/KML/2022/01/hms_smoke20220108.kml</v>
      </c>
      <c r="F376" t="str">
        <f t="shared" si="41"/>
        <v>https://satepsanone.nesdis.noaa.gov/pub/FIRE/web/HMS/Smoke_Polygons/KML/2022/01/hms_smoke20220108.kml</v>
      </c>
      <c r="G376" s="13" t="str">
        <f t="shared" si="39"/>
        <v>Data</v>
      </c>
      <c r="H376" s="18" t="s">
        <v>18</v>
      </c>
    </row>
    <row r="377" spans="1:8" x14ac:dyDescent="0.25">
      <c r="A377" s="1">
        <f t="shared" si="40"/>
        <v>44570</v>
      </c>
      <c r="B377">
        <f t="shared" si="36"/>
        <v>2022</v>
      </c>
      <c r="C377" t="str">
        <f t="shared" si="37"/>
        <v>01</v>
      </c>
      <c r="D377" t="str">
        <f t="shared" si="38"/>
        <v>09</v>
      </c>
      <c r="E377" t="str">
        <f t="shared" si="42"/>
        <v>https://satepsanone.nesdis.noaa.gov/pub/FIRE/web/HMS/Smoke_Polygons/KML/2022/01/hms_smoke20220109.kml</v>
      </c>
      <c r="F377" t="str">
        <f t="shared" si="41"/>
        <v>https://satepsanone.nesdis.noaa.gov/pub/FIRE/web/HMS/Smoke_Polygons/KML/2022/01/hms_smoke20220109.kml</v>
      </c>
      <c r="G377" s="13" t="str">
        <f t="shared" si="39"/>
        <v>Data</v>
      </c>
      <c r="H377" s="18" t="s">
        <v>18</v>
      </c>
    </row>
    <row r="378" spans="1:8" x14ac:dyDescent="0.25">
      <c r="A378" s="1">
        <f t="shared" si="40"/>
        <v>44571</v>
      </c>
      <c r="B378">
        <f t="shared" si="36"/>
        <v>2022</v>
      </c>
      <c r="C378" t="str">
        <f t="shared" si="37"/>
        <v>01</v>
      </c>
      <c r="D378">
        <f t="shared" si="38"/>
        <v>10</v>
      </c>
      <c r="E378" t="str">
        <f t="shared" si="42"/>
        <v>https://satepsanone.nesdis.noaa.gov/pub/FIRE/web/HMS/Smoke_Polygons/KML/2022/01/hms_smoke20220110.kml</v>
      </c>
      <c r="F378" t="str">
        <f t="shared" si="41"/>
        <v>https://satepsanone.nesdis.noaa.gov/pub/FIRE/web/HMS/Smoke_Polygons/KML/2022/01/hms_smoke20220110.kml</v>
      </c>
      <c r="G378" s="13" t="str">
        <f t="shared" si="39"/>
        <v>Data</v>
      </c>
      <c r="H378" s="18" t="s">
        <v>18</v>
      </c>
    </row>
    <row r="379" spans="1:8" x14ac:dyDescent="0.25">
      <c r="A379" s="1">
        <f t="shared" si="40"/>
        <v>44572</v>
      </c>
      <c r="B379">
        <f t="shared" si="36"/>
        <v>2022</v>
      </c>
      <c r="C379" t="str">
        <f t="shared" si="37"/>
        <v>01</v>
      </c>
      <c r="D379">
        <f t="shared" si="38"/>
        <v>11</v>
      </c>
      <c r="E379" t="str">
        <f t="shared" si="42"/>
        <v>https://satepsanone.nesdis.noaa.gov/pub/FIRE/web/HMS/Smoke_Polygons/KML/2022/01/hms_smoke20220111.kml</v>
      </c>
      <c r="F379" t="str">
        <f t="shared" si="41"/>
        <v>https://satepsanone.nesdis.noaa.gov/pub/FIRE/web/HMS/Smoke_Polygons/KML/2022/01/hms_smoke20220111.kml</v>
      </c>
      <c r="G379" s="13" t="str">
        <f t="shared" si="39"/>
        <v>Data</v>
      </c>
      <c r="H379" s="18" t="s">
        <v>18</v>
      </c>
    </row>
    <row r="380" spans="1:8" x14ac:dyDescent="0.25">
      <c r="A380" s="1">
        <f t="shared" si="40"/>
        <v>44573</v>
      </c>
      <c r="B380">
        <f t="shared" ref="B380:B443" si="43">YEAR(A380)</f>
        <v>2022</v>
      </c>
      <c r="C380" t="str">
        <f t="shared" ref="C380:C443" si="44">IF(MONTH(A380)&lt;10,"0"&amp;MONTH(A380),MONTH(A380))</f>
        <v>01</v>
      </c>
      <c r="D380">
        <f t="shared" ref="D380:D443" si="45">IF(DAY(A380)&lt;10,"0"&amp;DAY(A380),DAY(A380))</f>
        <v>12</v>
      </c>
      <c r="E380" t="str">
        <f t="shared" si="42"/>
        <v>https://satepsanone.nesdis.noaa.gov/pub/FIRE/web/HMS/Smoke_Polygons/KML/2022/01/hms_smoke20220112.kml</v>
      </c>
      <c r="F380" t="str">
        <f t="shared" si="41"/>
        <v>https://satepsanone.nesdis.noaa.gov/pub/FIRE/web/HMS/Smoke_Polygons/KML/2022/01/hms_smoke20220112.kml</v>
      </c>
      <c r="G380" s="13" t="str">
        <f t="shared" ref="G380:G443" si="46">HYPERLINK(F380,"Data")</f>
        <v>Data</v>
      </c>
      <c r="H380" s="18" t="s">
        <v>18</v>
      </c>
    </row>
    <row r="381" spans="1:8" x14ac:dyDescent="0.25">
      <c r="A381" s="1">
        <f t="shared" si="40"/>
        <v>44574</v>
      </c>
      <c r="B381">
        <f t="shared" si="43"/>
        <v>2022</v>
      </c>
      <c r="C381" t="str">
        <f t="shared" si="44"/>
        <v>01</v>
      </c>
      <c r="D381">
        <f t="shared" si="45"/>
        <v>13</v>
      </c>
      <c r="E381" t="str">
        <f t="shared" si="42"/>
        <v>https://satepsanone.nesdis.noaa.gov/pub/FIRE/web/HMS/Smoke_Polygons/KML/2022/01/hms_smoke20220113.kml</v>
      </c>
      <c r="F381" t="str">
        <f t="shared" si="41"/>
        <v>https://satepsanone.nesdis.noaa.gov/pub/FIRE/web/HMS/Smoke_Polygons/KML/2022/01/hms_smoke20220113.kml</v>
      </c>
      <c r="G381" s="13" t="str">
        <f t="shared" si="46"/>
        <v>Data</v>
      </c>
      <c r="H381" s="18" t="s">
        <v>18</v>
      </c>
    </row>
    <row r="382" spans="1:8" x14ac:dyDescent="0.25">
      <c r="A382" s="1">
        <f t="shared" ref="A382:A445" si="47">A381+1</f>
        <v>44575</v>
      </c>
      <c r="B382">
        <f t="shared" si="43"/>
        <v>2022</v>
      </c>
      <c r="C382" t="str">
        <f t="shared" si="44"/>
        <v>01</v>
      </c>
      <c r="D382">
        <f t="shared" si="45"/>
        <v>14</v>
      </c>
      <c r="E382" t="str">
        <f t="shared" si="42"/>
        <v>https://satepsanone.nesdis.noaa.gov/pub/FIRE/web/HMS/Smoke_Polygons/KML/2022/01/hms_smoke20220114.kml</v>
      </c>
      <c r="F382" t="str">
        <f t="shared" si="41"/>
        <v>https://satepsanone.nesdis.noaa.gov/pub/FIRE/web/HMS/Smoke_Polygons/KML/2022/01/hms_smoke20220114.kml</v>
      </c>
      <c r="G382" s="13" t="str">
        <f t="shared" si="46"/>
        <v>Data</v>
      </c>
      <c r="H382" s="18" t="s">
        <v>18</v>
      </c>
    </row>
    <row r="383" spans="1:8" x14ac:dyDescent="0.25">
      <c r="A383" s="1">
        <f t="shared" si="47"/>
        <v>44576</v>
      </c>
      <c r="B383">
        <f t="shared" si="43"/>
        <v>2022</v>
      </c>
      <c r="C383" t="str">
        <f t="shared" si="44"/>
        <v>01</v>
      </c>
      <c r="D383">
        <f t="shared" si="45"/>
        <v>15</v>
      </c>
      <c r="E383" t="str">
        <f t="shared" si="42"/>
        <v>https://satepsanone.nesdis.noaa.gov/pub/FIRE/web/HMS/Smoke_Polygons/KML/2022/01/hms_smoke20220115.kml</v>
      </c>
      <c r="F383" t="str">
        <f t="shared" si="41"/>
        <v>https://satepsanone.nesdis.noaa.gov/pub/FIRE/web/HMS/Smoke_Polygons/KML/2022/01/hms_smoke20220115.kml</v>
      </c>
      <c r="G383" s="13" t="str">
        <f t="shared" si="46"/>
        <v>Data</v>
      </c>
      <c r="H383" s="18" t="s">
        <v>18</v>
      </c>
    </row>
    <row r="384" spans="1:8" x14ac:dyDescent="0.25">
      <c r="A384" s="1">
        <f t="shared" si="47"/>
        <v>44577</v>
      </c>
      <c r="B384">
        <f t="shared" si="43"/>
        <v>2022</v>
      </c>
      <c r="C384" t="str">
        <f t="shared" si="44"/>
        <v>01</v>
      </c>
      <c r="D384">
        <f t="shared" si="45"/>
        <v>16</v>
      </c>
      <c r="E384" t="str">
        <f t="shared" si="42"/>
        <v>https://satepsanone.nesdis.noaa.gov/pub/FIRE/web/HMS/Smoke_Polygons/KML/2022/01/hms_smoke20220116.kml</v>
      </c>
      <c r="F384" t="str">
        <f t="shared" si="41"/>
        <v>https://satepsanone.nesdis.noaa.gov/pub/FIRE/web/HMS/Smoke_Polygons/KML/2022/01/hms_smoke20220116.kml</v>
      </c>
      <c r="G384" s="13" t="str">
        <f t="shared" si="46"/>
        <v>Data</v>
      </c>
      <c r="H384" s="18" t="s">
        <v>18</v>
      </c>
    </row>
    <row r="385" spans="1:22" x14ac:dyDescent="0.25">
      <c r="A385" s="1">
        <f t="shared" si="47"/>
        <v>44578</v>
      </c>
      <c r="B385">
        <f t="shared" si="43"/>
        <v>2022</v>
      </c>
      <c r="C385" t="str">
        <f t="shared" si="44"/>
        <v>01</v>
      </c>
      <c r="D385">
        <f t="shared" si="45"/>
        <v>17</v>
      </c>
      <c r="E385" t="str">
        <f t="shared" si="42"/>
        <v>https://satepsanone.nesdis.noaa.gov/pub/FIRE/web/HMS/Smoke_Polygons/KML/2022/01/hms_smoke20220117.kml</v>
      </c>
      <c r="F385" t="str">
        <f t="shared" si="41"/>
        <v>https://satepsanone.nesdis.noaa.gov/pub/FIRE/web/HMS/Smoke_Polygons/KML/2022/01/hms_smoke20220117.kml</v>
      </c>
      <c r="G385" s="13" t="str">
        <f t="shared" si="46"/>
        <v>Data</v>
      </c>
      <c r="H385" s="18" t="s">
        <v>18</v>
      </c>
    </row>
    <row r="386" spans="1:22" x14ac:dyDescent="0.25">
      <c r="A386" s="1">
        <f t="shared" si="47"/>
        <v>44579</v>
      </c>
      <c r="B386">
        <f t="shared" si="43"/>
        <v>2022</v>
      </c>
      <c r="C386" t="str">
        <f t="shared" si="44"/>
        <v>01</v>
      </c>
      <c r="D386">
        <f t="shared" si="45"/>
        <v>18</v>
      </c>
      <c r="E386" t="str">
        <f t="shared" si="42"/>
        <v>https://satepsanone.nesdis.noaa.gov/pub/FIRE/web/HMS/Smoke_Polygons/KML/2022/01/hms_smoke20220118.kml</v>
      </c>
      <c r="F386" t="str">
        <f t="shared" si="41"/>
        <v>https://satepsanone.nesdis.noaa.gov/pub/FIRE/web/HMS/Smoke_Polygons/KML/2022/01/hms_smoke20220118.kml</v>
      </c>
      <c r="G386" s="13" t="str">
        <f t="shared" si="46"/>
        <v>Data</v>
      </c>
      <c r="H386" s="18" t="s">
        <v>18</v>
      </c>
    </row>
    <row r="387" spans="1:22" x14ac:dyDescent="0.25">
      <c r="A387" s="1">
        <f t="shared" si="47"/>
        <v>44580</v>
      </c>
      <c r="B387">
        <f t="shared" si="43"/>
        <v>2022</v>
      </c>
      <c r="C387" t="str">
        <f t="shared" si="44"/>
        <v>01</v>
      </c>
      <c r="D387">
        <f t="shared" si="45"/>
        <v>19</v>
      </c>
      <c r="E387" t="str">
        <f t="shared" si="42"/>
        <v>https://satepsanone.nesdis.noaa.gov/pub/FIRE/web/HMS/Smoke_Polygons/KML/2022/01/hms_smoke20220119.kml</v>
      </c>
      <c r="F387" t="str">
        <f t="shared" si="41"/>
        <v>https://satepsanone.nesdis.noaa.gov/pub/FIRE/web/HMS/Smoke_Polygons/KML/2022/01/hms_smoke20220119.kml</v>
      </c>
      <c r="G387" s="13" t="str">
        <f t="shared" si="46"/>
        <v>Data</v>
      </c>
      <c r="H387" s="18" t="s">
        <v>18</v>
      </c>
    </row>
    <row r="388" spans="1:22" x14ac:dyDescent="0.25">
      <c r="A388" s="1">
        <f t="shared" si="47"/>
        <v>44581</v>
      </c>
      <c r="B388">
        <f t="shared" si="43"/>
        <v>2022</v>
      </c>
      <c r="C388" t="str">
        <f t="shared" si="44"/>
        <v>01</v>
      </c>
      <c r="D388">
        <f t="shared" si="45"/>
        <v>20</v>
      </c>
      <c r="E388" t="str">
        <f t="shared" si="42"/>
        <v>https://satepsanone.nesdis.noaa.gov/pub/FIRE/web/HMS/Smoke_Polygons/KML/2022/01/hms_smoke20220120.kml</v>
      </c>
      <c r="F388" t="str">
        <f t="shared" si="41"/>
        <v>https://satepsanone.nesdis.noaa.gov/pub/FIRE/web/HMS/Smoke_Polygons/KML/2022/01/hms_smoke20220120.kml</v>
      </c>
      <c r="G388" s="13" t="str">
        <f t="shared" si="46"/>
        <v>Data</v>
      </c>
      <c r="H388" s="18" t="s">
        <v>19</v>
      </c>
      <c r="I388" t="s">
        <v>20</v>
      </c>
      <c r="J388" s="11" t="s">
        <v>18</v>
      </c>
      <c r="K388" s="11" t="s">
        <v>18</v>
      </c>
      <c r="L388" s="11" t="s">
        <v>18</v>
      </c>
      <c r="M388" s="11" t="s">
        <v>18</v>
      </c>
      <c r="N388" s="11" t="s">
        <v>18</v>
      </c>
      <c r="O388" s="11" t="s">
        <v>18</v>
      </c>
      <c r="P388" s="11" t="s">
        <v>18</v>
      </c>
      <c r="Q388" s="11" t="s">
        <v>18</v>
      </c>
      <c r="R388" s="11" t="s">
        <v>18</v>
      </c>
      <c r="S388" s="11" t="s">
        <v>18</v>
      </c>
      <c r="T388" s="11" t="s">
        <v>18</v>
      </c>
      <c r="U388" s="11" t="s">
        <v>18</v>
      </c>
      <c r="V388" s="11" t="s">
        <v>18</v>
      </c>
    </row>
    <row r="389" spans="1:22" x14ac:dyDescent="0.25">
      <c r="A389" s="1">
        <f t="shared" si="47"/>
        <v>44582</v>
      </c>
      <c r="B389">
        <f t="shared" si="43"/>
        <v>2022</v>
      </c>
      <c r="C389" t="str">
        <f t="shared" si="44"/>
        <v>01</v>
      </c>
      <c r="D389">
        <f t="shared" si="45"/>
        <v>21</v>
      </c>
      <c r="E389" t="str">
        <f t="shared" si="42"/>
        <v>https://satepsanone.nesdis.noaa.gov/pub/FIRE/web/HMS/Smoke_Polygons/KML/2022/01/hms_smoke20220121.kml</v>
      </c>
      <c r="F389" t="str">
        <f t="shared" ref="F389:F452" si="48">E389</f>
        <v>https://satepsanone.nesdis.noaa.gov/pub/FIRE/web/HMS/Smoke_Polygons/KML/2022/01/hms_smoke20220121.kml</v>
      </c>
      <c r="G389" s="13" t="str">
        <f t="shared" si="46"/>
        <v>Data</v>
      </c>
      <c r="H389" s="18" t="s">
        <v>18</v>
      </c>
    </row>
    <row r="390" spans="1:22" x14ac:dyDescent="0.25">
      <c r="A390" s="1">
        <f t="shared" si="47"/>
        <v>44583</v>
      </c>
      <c r="B390">
        <f t="shared" si="43"/>
        <v>2022</v>
      </c>
      <c r="C390" t="str">
        <f t="shared" si="44"/>
        <v>01</v>
      </c>
      <c r="D390">
        <f t="shared" si="45"/>
        <v>22</v>
      </c>
      <c r="E390" t="str">
        <f t="shared" si="42"/>
        <v>https://satepsanone.nesdis.noaa.gov/pub/FIRE/web/HMS/Smoke_Polygons/KML/2022/01/hms_smoke20220122.kml</v>
      </c>
      <c r="F390" t="str">
        <f t="shared" si="48"/>
        <v>https://satepsanone.nesdis.noaa.gov/pub/FIRE/web/HMS/Smoke_Polygons/KML/2022/01/hms_smoke20220122.kml</v>
      </c>
      <c r="G390" s="13" t="str">
        <f t="shared" si="46"/>
        <v>Data</v>
      </c>
      <c r="H390" s="18" t="s">
        <v>18</v>
      </c>
    </row>
    <row r="391" spans="1:22" x14ac:dyDescent="0.25">
      <c r="A391" s="1">
        <f t="shared" si="47"/>
        <v>44584</v>
      </c>
      <c r="B391">
        <f t="shared" si="43"/>
        <v>2022</v>
      </c>
      <c r="C391" t="str">
        <f t="shared" si="44"/>
        <v>01</v>
      </c>
      <c r="D391">
        <f t="shared" si="45"/>
        <v>23</v>
      </c>
      <c r="E391" t="str">
        <f t="shared" si="42"/>
        <v>https://satepsanone.nesdis.noaa.gov/pub/FIRE/web/HMS/Smoke_Polygons/KML/2022/01/hms_smoke20220123.kml</v>
      </c>
      <c r="F391" t="str">
        <f t="shared" si="48"/>
        <v>https://satepsanone.nesdis.noaa.gov/pub/FIRE/web/HMS/Smoke_Polygons/KML/2022/01/hms_smoke20220123.kml</v>
      </c>
      <c r="G391" s="13" t="str">
        <f t="shared" si="46"/>
        <v>Data</v>
      </c>
      <c r="H391" s="18" t="s">
        <v>18</v>
      </c>
    </row>
    <row r="392" spans="1:22" x14ac:dyDescent="0.25">
      <c r="A392" s="1">
        <f t="shared" si="47"/>
        <v>44585</v>
      </c>
      <c r="B392">
        <f t="shared" si="43"/>
        <v>2022</v>
      </c>
      <c r="C392" t="str">
        <f t="shared" si="44"/>
        <v>01</v>
      </c>
      <c r="D392">
        <f t="shared" si="45"/>
        <v>24</v>
      </c>
      <c r="E392" t="str">
        <f t="shared" si="42"/>
        <v>https://satepsanone.nesdis.noaa.gov/pub/FIRE/web/HMS/Smoke_Polygons/KML/2022/01/hms_smoke20220124.kml</v>
      </c>
      <c r="F392" t="str">
        <f t="shared" si="48"/>
        <v>https://satepsanone.nesdis.noaa.gov/pub/FIRE/web/HMS/Smoke_Polygons/KML/2022/01/hms_smoke20220124.kml</v>
      </c>
      <c r="G392" s="13" t="str">
        <f t="shared" si="46"/>
        <v>Data</v>
      </c>
      <c r="H392" s="18" t="s">
        <v>18</v>
      </c>
    </row>
    <row r="393" spans="1:22" x14ac:dyDescent="0.25">
      <c r="A393" s="1">
        <f t="shared" si="47"/>
        <v>44586</v>
      </c>
      <c r="B393">
        <f t="shared" si="43"/>
        <v>2022</v>
      </c>
      <c r="C393" t="str">
        <f t="shared" si="44"/>
        <v>01</v>
      </c>
      <c r="D393">
        <f t="shared" si="45"/>
        <v>25</v>
      </c>
      <c r="E393" t="str">
        <f t="shared" si="42"/>
        <v>https://satepsanone.nesdis.noaa.gov/pub/FIRE/web/HMS/Smoke_Polygons/KML/2022/01/hms_smoke20220125.kml</v>
      </c>
      <c r="F393" t="str">
        <f t="shared" si="48"/>
        <v>https://satepsanone.nesdis.noaa.gov/pub/FIRE/web/HMS/Smoke_Polygons/KML/2022/01/hms_smoke20220125.kml</v>
      </c>
      <c r="G393" s="13" t="str">
        <f t="shared" si="46"/>
        <v>Data</v>
      </c>
      <c r="H393" s="18" t="s">
        <v>18</v>
      </c>
    </row>
    <row r="394" spans="1:22" x14ac:dyDescent="0.25">
      <c r="A394" s="1">
        <f t="shared" si="47"/>
        <v>44587</v>
      </c>
      <c r="B394">
        <f t="shared" si="43"/>
        <v>2022</v>
      </c>
      <c r="C394" t="str">
        <f t="shared" si="44"/>
        <v>01</v>
      </c>
      <c r="D394">
        <f t="shared" si="45"/>
        <v>26</v>
      </c>
      <c r="E394" t="str">
        <f t="shared" si="42"/>
        <v>https://satepsanone.nesdis.noaa.gov/pub/FIRE/web/HMS/Smoke_Polygons/KML/2022/01/hms_smoke20220126.kml</v>
      </c>
      <c r="F394" t="str">
        <f t="shared" si="48"/>
        <v>https://satepsanone.nesdis.noaa.gov/pub/FIRE/web/HMS/Smoke_Polygons/KML/2022/01/hms_smoke20220126.kml</v>
      </c>
      <c r="G394" s="13" t="str">
        <f t="shared" si="46"/>
        <v>Data</v>
      </c>
      <c r="H394" s="18" t="s">
        <v>18</v>
      </c>
    </row>
    <row r="395" spans="1:22" x14ac:dyDescent="0.25">
      <c r="A395" s="1">
        <f t="shared" si="47"/>
        <v>44588</v>
      </c>
      <c r="B395">
        <f t="shared" si="43"/>
        <v>2022</v>
      </c>
      <c r="C395" t="str">
        <f t="shared" si="44"/>
        <v>01</v>
      </c>
      <c r="D395">
        <f t="shared" si="45"/>
        <v>27</v>
      </c>
      <c r="E395" t="str">
        <f t="shared" si="42"/>
        <v>https://satepsanone.nesdis.noaa.gov/pub/FIRE/web/HMS/Smoke_Polygons/KML/2022/01/hms_smoke20220127.kml</v>
      </c>
      <c r="F395" t="str">
        <f t="shared" si="48"/>
        <v>https://satepsanone.nesdis.noaa.gov/pub/FIRE/web/HMS/Smoke_Polygons/KML/2022/01/hms_smoke20220127.kml</v>
      </c>
      <c r="G395" s="13" t="str">
        <f t="shared" si="46"/>
        <v>Data</v>
      </c>
      <c r="H395" s="18" t="s">
        <v>18</v>
      </c>
    </row>
    <row r="396" spans="1:22" x14ac:dyDescent="0.25">
      <c r="A396" s="1">
        <f t="shared" si="47"/>
        <v>44589</v>
      </c>
      <c r="B396">
        <f t="shared" si="43"/>
        <v>2022</v>
      </c>
      <c r="C396" t="str">
        <f t="shared" si="44"/>
        <v>01</v>
      </c>
      <c r="D396">
        <f t="shared" si="45"/>
        <v>28</v>
      </c>
      <c r="E396" t="str">
        <f t="shared" si="42"/>
        <v>https://satepsanone.nesdis.noaa.gov/pub/FIRE/web/HMS/Smoke_Polygons/KML/2022/01/hms_smoke20220128.kml</v>
      </c>
      <c r="F396" t="str">
        <f t="shared" si="48"/>
        <v>https://satepsanone.nesdis.noaa.gov/pub/FIRE/web/HMS/Smoke_Polygons/KML/2022/01/hms_smoke20220128.kml</v>
      </c>
      <c r="G396" s="13" t="str">
        <f t="shared" si="46"/>
        <v>Data</v>
      </c>
      <c r="H396" s="18" t="s">
        <v>18</v>
      </c>
    </row>
    <row r="397" spans="1:22" x14ac:dyDescent="0.25">
      <c r="A397" s="1">
        <f t="shared" si="47"/>
        <v>44590</v>
      </c>
      <c r="B397">
        <f t="shared" si="43"/>
        <v>2022</v>
      </c>
      <c r="C397" t="str">
        <f t="shared" si="44"/>
        <v>01</v>
      </c>
      <c r="D397">
        <f t="shared" si="45"/>
        <v>29</v>
      </c>
      <c r="E397" t="str">
        <f t="shared" si="42"/>
        <v>https://satepsanone.nesdis.noaa.gov/pub/FIRE/web/HMS/Smoke_Polygons/KML/2022/01/hms_smoke20220129.kml</v>
      </c>
      <c r="F397" t="str">
        <f t="shared" si="48"/>
        <v>https://satepsanone.nesdis.noaa.gov/pub/FIRE/web/HMS/Smoke_Polygons/KML/2022/01/hms_smoke20220129.kml</v>
      </c>
      <c r="G397" s="13" t="str">
        <f t="shared" si="46"/>
        <v>Data</v>
      </c>
      <c r="H397" s="18" t="s">
        <v>18</v>
      </c>
    </row>
    <row r="398" spans="1:22" x14ac:dyDescent="0.25">
      <c r="A398" s="1">
        <f t="shared" si="47"/>
        <v>44591</v>
      </c>
      <c r="B398">
        <f t="shared" si="43"/>
        <v>2022</v>
      </c>
      <c r="C398" t="str">
        <f t="shared" si="44"/>
        <v>01</v>
      </c>
      <c r="D398">
        <f t="shared" si="45"/>
        <v>30</v>
      </c>
      <c r="E398" t="str">
        <f t="shared" si="42"/>
        <v>https://satepsanone.nesdis.noaa.gov/pub/FIRE/web/HMS/Smoke_Polygons/KML/2022/01/hms_smoke20220130.kml</v>
      </c>
      <c r="F398" t="str">
        <f t="shared" si="48"/>
        <v>https://satepsanone.nesdis.noaa.gov/pub/FIRE/web/HMS/Smoke_Polygons/KML/2022/01/hms_smoke20220130.kml</v>
      </c>
      <c r="G398" s="13" t="str">
        <f t="shared" si="46"/>
        <v>Data</v>
      </c>
      <c r="H398" s="18" t="s">
        <v>18</v>
      </c>
    </row>
    <row r="399" spans="1:22" x14ac:dyDescent="0.25">
      <c r="A399" s="1">
        <f t="shared" si="47"/>
        <v>44592</v>
      </c>
      <c r="B399">
        <f t="shared" si="43"/>
        <v>2022</v>
      </c>
      <c r="C399" t="str">
        <f t="shared" si="44"/>
        <v>01</v>
      </c>
      <c r="D399">
        <f t="shared" si="45"/>
        <v>31</v>
      </c>
      <c r="E399" t="str">
        <f t="shared" si="42"/>
        <v>https://satepsanone.nesdis.noaa.gov/pub/FIRE/web/HMS/Smoke_Polygons/KML/2022/01/hms_smoke20220131.kml</v>
      </c>
      <c r="F399" t="str">
        <f t="shared" si="48"/>
        <v>https://satepsanone.nesdis.noaa.gov/pub/FIRE/web/HMS/Smoke_Polygons/KML/2022/01/hms_smoke20220131.kml</v>
      </c>
      <c r="G399" s="13" t="str">
        <f t="shared" si="46"/>
        <v>Data</v>
      </c>
      <c r="H399" s="18" t="s">
        <v>18</v>
      </c>
    </row>
    <row r="400" spans="1:22" x14ac:dyDescent="0.25">
      <c r="A400" s="1">
        <f t="shared" si="47"/>
        <v>44593</v>
      </c>
      <c r="B400">
        <f t="shared" si="43"/>
        <v>2022</v>
      </c>
      <c r="C400" t="str">
        <f t="shared" si="44"/>
        <v>02</v>
      </c>
      <c r="D400" t="str">
        <f t="shared" si="45"/>
        <v>01</v>
      </c>
      <c r="E400" t="str">
        <f t="shared" ref="E400:E463" si="49">"https://satepsanone.nesdis.noaa.gov/pub/FIRE/web/HMS/Smoke_Polygons/KML/"&amp;B400&amp;"/"&amp;C400&amp;"/"&amp;"hms_smoke"&amp;B400&amp;C400&amp;D400&amp;".kml"</f>
        <v>https://satepsanone.nesdis.noaa.gov/pub/FIRE/web/HMS/Smoke_Polygons/KML/2022/02/hms_smoke20220201.kml</v>
      </c>
      <c r="F400" t="str">
        <f t="shared" si="48"/>
        <v>https://satepsanone.nesdis.noaa.gov/pub/FIRE/web/HMS/Smoke_Polygons/KML/2022/02/hms_smoke20220201.kml</v>
      </c>
      <c r="G400" s="13" t="str">
        <f t="shared" si="46"/>
        <v>Data</v>
      </c>
      <c r="H400" s="18" t="s">
        <v>18</v>
      </c>
    </row>
    <row r="401" spans="1:22" x14ac:dyDescent="0.25">
      <c r="A401" s="1">
        <f t="shared" si="47"/>
        <v>44594</v>
      </c>
      <c r="B401">
        <f t="shared" si="43"/>
        <v>2022</v>
      </c>
      <c r="C401" t="str">
        <f t="shared" si="44"/>
        <v>02</v>
      </c>
      <c r="D401" t="str">
        <f t="shared" si="45"/>
        <v>02</v>
      </c>
      <c r="E401" t="str">
        <f t="shared" si="49"/>
        <v>https://satepsanone.nesdis.noaa.gov/pub/FIRE/web/HMS/Smoke_Polygons/KML/2022/02/hms_smoke20220202.kml</v>
      </c>
      <c r="F401" t="str">
        <f t="shared" si="48"/>
        <v>https://satepsanone.nesdis.noaa.gov/pub/FIRE/web/HMS/Smoke_Polygons/KML/2022/02/hms_smoke20220202.kml</v>
      </c>
      <c r="G401" s="13" t="str">
        <f t="shared" si="46"/>
        <v>Data</v>
      </c>
      <c r="H401" s="18" t="s">
        <v>18</v>
      </c>
    </row>
    <row r="402" spans="1:22" x14ac:dyDescent="0.25">
      <c r="A402" s="1">
        <f t="shared" si="47"/>
        <v>44595</v>
      </c>
      <c r="B402">
        <f t="shared" si="43"/>
        <v>2022</v>
      </c>
      <c r="C402" t="str">
        <f t="shared" si="44"/>
        <v>02</v>
      </c>
      <c r="D402" t="str">
        <f t="shared" si="45"/>
        <v>03</v>
      </c>
      <c r="E402" t="str">
        <f t="shared" si="49"/>
        <v>https://satepsanone.nesdis.noaa.gov/pub/FIRE/web/HMS/Smoke_Polygons/KML/2022/02/hms_smoke20220203.kml</v>
      </c>
      <c r="F402" t="str">
        <f t="shared" si="48"/>
        <v>https://satepsanone.nesdis.noaa.gov/pub/FIRE/web/HMS/Smoke_Polygons/KML/2022/02/hms_smoke20220203.kml</v>
      </c>
      <c r="G402" s="13" t="str">
        <f t="shared" si="46"/>
        <v>Data</v>
      </c>
      <c r="H402" s="18" t="s">
        <v>18</v>
      </c>
    </row>
    <row r="403" spans="1:22" x14ac:dyDescent="0.25">
      <c r="A403" s="1">
        <f t="shared" si="47"/>
        <v>44596</v>
      </c>
      <c r="B403">
        <f t="shared" si="43"/>
        <v>2022</v>
      </c>
      <c r="C403" t="str">
        <f t="shared" si="44"/>
        <v>02</v>
      </c>
      <c r="D403" t="str">
        <f t="shared" si="45"/>
        <v>04</v>
      </c>
      <c r="E403" t="str">
        <f t="shared" si="49"/>
        <v>https://satepsanone.nesdis.noaa.gov/pub/FIRE/web/HMS/Smoke_Polygons/KML/2022/02/hms_smoke20220204.kml</v>
      </c>
      <c r="F403" t="str">
        <f t="shared" si="48"/>
        <v>https://satepsanone.nesdis.noaa.gov/pub/FIRE/web/HMS/Smoke_Polygons/KML/2022/02/hms_smoke20220204.kml</v>
      </c>
      <c r="G403" s="13" t="str">
        <f t="shared" si="46"/>
        <v>Data</v>
      </c>
      <c r="H403" s="18" t="s">
        <v>18</v>
      </c>
    </row>
    <row r="404" spans="1:22" x14ac:dyDescent="0.25">
      <c r="A404" s="1">
        <f t="shared" si="47"/>
        <v>44597</v>
      </c>
      <c r="B404">
        <f t="shared" si="43"/>
        <v>2022</v>
      </c>
      <c r="C404" t="str">
        <f t="shared" si="44"/>
        <v>02</v>
      </c>
      <c r="D404" t="str">
        <f t="shared" si="45"/>
        <v>05</v>
      </c>
      <c r="E404" t="str">
        <f t="shared" si="49"/>
        <v>https://satepsanone.nesdis.noaa.gov/pub/FIRE/web/HMS/Smoke_Polygons/KML/2022/02/hms_smoke20220205.kml</v>
      </c>
      <c r="F404" t="str">
        <f t="shared" si="48"/>
        <v>https://satepsanone.nesdis.noaa.gov/pub/FIRE/web/HMS/Smoke_Polygons/KML/2022/02/hms_smoke20220205.kml</v>
      </c>
      <c r="G404" s="13" t="str">
        <f t="shared" si="46"/>
        <v>Data</v>
      </c>
      <c r="H404" s="18" t="s">
        <v>18</v>
      </c>
    </row>
    <row r="405" spans="1:22" x14ac:dyDescent="0.25">
      <c r="A405" s="1">
        <f t="shared" si="47"/>
        <v>44598</v>
      </c>
      <c r="B405">
        <f t="shared" si="43"/>
        <v>2022</v>
      </c>
      <c r="C405" t="str">
        <f t="shared" si="44"/>
        <v>02</v>
      </c>
      <c r="D405" t="str">
        <f t="shared" si="45"/>
        <v>06</v>
      </c>
      <c r="E405" t="str">
        <f t="shared" si="49"/>
        <v>https://satepsanone.nesdis.noaa.gov/pub/FIRE/web/HMS/Smoke_Polygons/KML/2022/02/hms_smoke20220206.kml</v>
      </c>
      <c r="F405" t="str">
        <f t="shared" si="48"/>
        <v>https://satepsanone.nesdis.noaa.gov/pub/FIRE/web/HMS/Smoke_Polygons/KML/2022/02/hms_smoke20220206.kml</v>
      </c>
      <c r="G405" s="13" t="str">
        <f t="shared" si="46"/>
        <v>Data</v>
      </c>
      <c r="H405" s="18" t="s">
        <v>18</v>
      </c>
    </row>
    <row r="406" spans="1:22" x14ac:dyDescent="0.25">
      <c r="A406" s="1">
        <f t="shared" si="47"/>
        <v>44599</v>
      </c>
      <c r="B406">
        <f t="shared" si="43"/>
        <v>2022</v>
      </c>
      <c r="C406" t="str">
        <f t="shared" si="44"/>
        <v>02</v>
      </c>
      <c r="D406" t="str">
        <f t="shared" si="45"/>
        <v>07</v>
      </c>
      <c r="E406" t="str">
        <f t="shared" si="49"/>
        <v>https://satepsanone.nesdis.noaa.gov/pub/FIRE/web/HMS/Smoke_Polygons/KML/2022/02/hms_smoke20220207.kml</v>
      </c>
      <c r="F406" t="str">
        <f t="shared" si="48"/>
        <v>https://satepsanone.nesdis.noaa.gov/pub/FIRE/web/HMS/Smoke_Polygons/KML/2022/02/hms_smoke20220207.kml</v>
      </c>
      <c r="G406" s="13" t="str">
        <f t="shared" si="46"/>
        <v>Data</v>
      </c>
      <c r="H406" s="18" t="s">
        <v>19</v>
      </c>
      <c r="I406" t="s">
        <v>20</v>
      </c>
      <c r="J406" s="11" t="s">
        <v>18</v>
      </c>
      <c r="K406" s="11" t="s">
        <v>18</v>
      </c>
      <c r="L406" s="11" t="s">
        <v>18</v>
      </c>
      <c r="M406" s="11" t="s">
        <v>18</v>
      </c>
      <c r="N406" s="11" t="s">
        <v>18</v>
      </c>
      <c r="O406" s="11" t="s">
        <v>18</v>
      </c>
      <c r="P406" s="11" t="s">
        <v>18</v>
      </c>
      <c r="Q406" s="11" t="s">
        <v>18</v>
      </c>
      <c r="R406" s="11" t="s">
        <v>18</v>
      </c>
      <c r="S406" s="11" t="s">
        <v>18</v>
      </c>
      <c r="T406" s="11" t="s">
        <v>18</v>
      </c>
      <c r="U406" s="11" t="s">
        <v>18</v>
      </c>
      <c r="V406" s="11" t="s">
        <v>18</v>
      </c>
    </row>
    <row r="407" spans="1:22" x14ac:dyDescent="0.25">
      <c r="A407" s="1">
        <f t="shared" si="47"/>
        <v>44600</v>
      </c>
      <c r="B407">
        <f t="shared" si="43"/>
        <v>2022</v>
      </c>
      <c r="C407" t="str">
        <f t="shared" si="44"/>
        <v>02</v>
      </c>
      <c r="D407" t="str">
        <f t="shared" si="45"/>
        <v>08</v>
      </c>
      <c r="E407" t="str">
        <f t="shared" si="49"/>
        <v>https://satepsanone.nesdis.noaa.gov/pub/FIRE/web/HMS/Smoke_Polygons/KML/2022/02/hms_smoke20220208.kml</v>
      </c>
      <c r="F407" t="str">
        <f t="shared" si="48"/>
        <v>https://satepsanone.nesdis.noaa.gov/pub/FIRE/web/HMS/Smoke_Polygons/KML/2022/02/hms_smoke20220208.kml</v>
      </c>
      <c r="G407" s="13" t="str">
        <f t="shared" si="46"/>
        <v>Data</v>
      </c>
      <c r="H407" s="18" t="s">
        <v>18</v>
      </c>
    </row>
    <row r="408" spans="1:22" x14ac:dyDescent="0.25">
      <c r="A408" s="1">
        <f t="shared" si="47"/>
        <v>44601</v>
      </c>
      <c r="B408">
        <f t="shared" si="43"/>
        <v>2022</v>
      </c>
      <c r="C408" t="str">
        <f t="shared" si="44"/>
        <v>02</v>
      </c>
      <c r="D408" t="str">
        <f t="shared" si="45"/>
        <v>09</v>
      </c>
      <c r="E408" t="str">
        <f t="shared" si="49"/>
        <v>https://satepsanone.nesdis.noaa.gov/pub/FIRE/web/HMS/Smoke_Polygons/KML/2022/02/hms_smoke20220209.kml</v>
      </c>
      <c r="F408" t="str">
        <f t="shared" si="48"/>
        <v>https://satepsanone.nesdis.noaa.gov/pub/FIRE/web/HMS/Smoke_Polygons/KML/2022/02/hms_smoke20220209.kml</v>
      </c>
      <c r="G408" s="13" t="str">
        <f t="shared" si="46"/>
        <v>Data</v>
      </c>
      <c r="H408" s="18" t="s">
        <v>18</v>
      </c>
    </row>
    <row r="409" spans="1:22" x14ac:dyDescent="0.25">
      <c r="A409" s="1">
        <f t="shared" si="47"/>
        <v>44602</v>
      </c>
      <c r="B409">
        <f t="shared" si="43"/>
        <v>2022</v>
      </c>
      <c r="C409" t="str">
        <f t="shared" si="44"/>
        <v>02</v>
      </c>
      <c r="D409">
        <f t="shared" si="45"/>
        <v>10</v>
      </c>
      <c r="E409" t="str">
        <f t="shared" si="49"/>
        <v>https://satepsanone.nesdis.noaa.gov/pub/FIRE/web/HMS/Smoke_Polygons/KML/2022/02/hms_smoke20220210.kml</v>
      </c>
      <c r="F409" t="str">
        <f t="shared" si="48"/>
        <v>https://satepsanone.nesdis.noaa.gov/pub/FIRE/web/HMS/Smoke_Polygons/KML/2022/02/hms_smoke20220210.kml</v>
      </c>
      <c r="G409" s="13" t="str">
        <f t="shared" si="46"/>
        <v>Data</v>
      </c>
      <c r="H409" s="18" t="s">
        <v>18</v>
      </c>
    </row>
    <row r="410" spans="1:22" x14ac:dyDescent="0.25">
      <c r="A410" s="1">
        <f t="shared" si="47"/>
        <v>44603</v>
      </c>
      <c r="B410">
        <f t="shared" si="43"/>
        <v>2022</v>
      </c>
      <c r="C410" t="str">
        <f t="shared" si="44"/>
        <v>02</v>
      </c>
      <c r="D410">
        <f t="shared" si="45"/>
        <v>11</v>
      </c>
      <c r="E410" t="str">
        <f t="shared" si="49"/>
        <v>https://satepsanone.nesdis.noaa.gov/pub/FIRE/web/HMS/Smoke_Polygons/KML/2022/02/hms_smoke20220211.kml</v>
      </c>
      <c r="F410" t="str">
        <f t="shared" si="48"/>
        <v>https://satepsanone.nesdis.noaa.gov/pub/FIRE/web/HMS/Smoke_Polygons/KML/2022/02/hms_smoke20220211.kml</v>
      </c>
      <c r="G410" s="13" t="str">
        <f t="shared" si="46"/>
        <v>Data</v>
      </c>
      <c r="H410" s="18" t="s">
        <v>18</v>
      </c>
    </row>
    <row r="411" spans="1:22" x14ac:dyDescent="0.25">
      <c r="A411" s="1">
        <f t="shared" si="47"/>
        <v>44604</v>
      </c>
      <c r="B411">
        <f t="shared" si="43"/>
        <v>2022</v>
      </c>
      <c r="C411" t="str">
        <f t="shared" si="44"/>
        <v>02</v>
      </c>
      <c r="D411">
        <f t="shared" si="45"/>
        <v>12</v>
      </c>
      <c r="E411" t="str">
        <f t="shared" si="49"/>
        <v>https://satepsanone.nesdis.noaa.gov/pub/FIRE/web/HMS/Smoke_Polygons/KML/2022/02/hms_smoke20220212.kml</v>
      </c>
      <c r="F411" t="str">
        <f t="shared" si="48"/>
        <v>https://satepsanone.nesdis.noaa.gov/pub/FIRE/web/HMS/Smoke_Polygons/KML/2022/02/hms_smoke20220212.kml</v>
      </c>
      <c r="G411" s="13" t="str">
        <f t="shared" si="46"/>
        <v>Data</v>
      </c>
      <c r="H411" s="18" t="s">
        <v>18</v>
      </c>
    </row>
    <row r="412" spans="1:22" x14ac:dyDescent="0.25">
      <c r="A412" s="1">
        <f t="shared" si="47"/>
        <v>44605</v>
      </c>
      <c r="B412">
        <f t="shared" si="43"/>
        <v>2022</v>
      </c>
      <c r="C412" t="str">
        <f t="shared" si="44"/>
        <v>02</v>
      </c>
      <c r="D412">
        <f t="shared" si="45"/>
        <v>13</v>
      </c>
      <c r="E412" t="str">
        <f t="shared" si="49"/>
        <v>https://satepsanone.nesdis.noaa.gov/pub/FIRE/web/HMS/Smoke_Polygons/KML/2022/02/hms_smoke20220213.kml</v>
      </c>
      <c r="F412" t="str">
        <f t="shared" si="48"/>
        <v>https://satepsanone.nesdis.noaa.gov/pub/FIRE/web/HMS/Smoke_Polygons/KML/2022/02/hms_smoke20220213.kml</v>
      </c>
      <c r="G412" s="13" t="str">
        <f t="shared" si="46"/>
        <v>Data</v>
      </c>
      <c r="H412" s="18" t="s">
        <v>18</v>
      </c>
    </row>
    <row r="413" spans="1:22" x14ac:dyDescent="0.25">
      <c r="A413" s="1">
        <f t="shared" si="47"/>
        <v>44606</v>
      </c>
      <c r="B413">
        <f t="shared" si="43"/>
        <v>2022</v>
      </c>
      <c r="C413" t="str">
        <f t="shared" si="44"/>
        <v>02</v>
      </c>
      <c r="D413">
        <f t="shared" si="45"/>
        <v>14</v>
      </c>
      <c r="E413" t="str">
        <f t="shared" si="49"/>
        <v>https://satepsanone.nesdis.noaa.gov/pub/FIRE/web/HMS/Smoke_Polygons/KML/2022/02/hms_smoke20220214.kml</v>
      </c>
      <c r="F413" t="str">
        <f t="shared" si="48"/>
        <v>https://satepsanone.nesdis.noaa.gov/pub/FIRE/web/HMS/Smoke_Polygons/KML/2022/02/hms_smoke20220214.kml</v>
      </c>
      <c r="G413" s="13" t="str">
        <f t="shared" si="46"/>
        <v>Data</v>
      </c>
      <c r="H413" s="18" t="s">
        <v>18</v>
      </c>
    </row>
    <row r="414" spans="1:22" x14ac:dyDescent="0.25">
      <c r="A414" s="1">
        <f t="shared" si="47"/>
        <v>44607</v>
      </c>
      <c r="B414">
        <f t="shared" si="43"/>
        <v>2022</v>
      </c>
      <c r="C414" t="str">
        <f t="shared" si="44"/>
        <v>02</v>
      </c>
      <c r="D414">
        <f t="shared" si="45"/>
        <v>15</v>
      </c>
      <c r="E414" t="str">
        <f t="shared" si="49"/>
        <v>https://satepsanone.nesdis.noaa.gov/pub/FIRE/web/HMS/Smoke_Polygons/KML/2022/02/hms_smoke20220215.kml</v>
      </c>
      <c r="F414" t="str">
        <f t="shared" si="48"/>
        <v>https://satepsanone.nesdis.noaa.gov/pub/FIRE/web/HMS/Smoke_Polygons/KML/2022/02/hms_smoke20220215.kml</v>
      </c>
      <c r="G414" s="13" t="str">
        <f t="shared" si="46"/>
        <v>Data</v>
      </c>
      <c r="H414" s="18" t="s">
        <v>19</v>
      </c>
      <c r="J414" s="11" t="s">
        <v>18</v>
      </c>
      <c r="K414" s="11" t="s">
        <v>19</v>
      </c>
      <c r="L414" s="11" t="s">
        <v>19</v>
      </c>
      <c r="M414" s="11" t="s">
        <v>19</v>
      </c>
      <c r="N414" s="11" t="s">
        <v>18</v>
      </c>
      <c r="O414" s="11" t="s">
        <v>19</v>
      </c>
      <c r="P414" s="11" t="s">
        <v>18</v>
      </c>
      <c r="Q414" s="11" t="s">
        <v>18</v>
      </c>
      <c r="R414" s="11" t="s">
        <v>18</v>
      </c>
      <c r="S414" s="11" t="s">
        <v>19</v>
      </c>
      <c r="T414" s="11" t="s">
        <v>19</v>
      </c>
      <c r="U414" s="11" t="s">
        <v>19</v>
      </c>
      <c r="V414" s="11" t="s">
        <v>18</v>
      </c>
    </row>
    <row r="415" spans="1:22" x14ac:dyDescent="0.25">
      <c r="A415" s="1">
        <f t="shared" si="47"/>
        <v>44608</v>
      </c>
      <c r="B415">
        <f t="shared" si="43"/>
        <v>2022</v>
      </c>
      <c r="C415" t="str">
        <f t="shared" si="44"/>
        <v>02</v>
      </c>
      <c r="D415">
        <f t="shared" si="45"/>
        <v>16</v>
      </c>
      <c r="E415" t="str">
        <f t="shared" si="49"/>
        <v>https://satepsanone.nesdis.noaa.gov/pub/FIRE/web/HMS/Smoke_Polygons/KML/2022/02/hms_smoke20220216.kml</v>
      </c>
      <c r="F415" t="str">
        <f t="shared" si="48"/>
        <v>https://satepsanone.nesdis.noaa.gov/pub/FIRE/web/HMS/Smoke_Polygons/KML/2022/02/hms_smoke20220216.kml</v>
      </c>
      <c r="G415" s="13" t="str">
        <f t="shared" si="46"/>
        <v>Data</v>
      </c>
      <c r="H415" s="18" t="s">
        <v>18</v>
      </c>
    </row>
    <row r="416" spans="1:22" x14ac:dyDescent="0.25">
      <c r="A416" s="1">
        <f t="shared" si="47"/>
        <v>44609</v>
      </c>
      <c r="B416">
        <f t="shared" si="43"/>
        <v>2022</v>
      </c>
      <c r="C416" t="str">
        <f t="shared" si="44"/>
        <v>02</v>
      </c>
      <c r="D416">
        <f t="shared" si="45"/>
        <v>17</v>
      </c>
      <c r="E416" t="str">
        <f t="shared" si="49"/>
        <v>https://satepsanone.nesdis.noaa.gov/pub/FIRE/web/HMS/Smoke_Polygons/KML/2022/02/hms_smoke20220217.kml</v>
      </c>
      <c r="F416" t="str">
        <f t="shared" si="48"/>
        <v>https://satepsanone.nesdis.noaa.gov/pub/FIRE/web/HMS/Smoke_Polygons/KML/2022/02/hms_smoke20220217.kml</v>
      </c>
      <c r="G416" s="13" t="str">
        <f t="shared" si="46"/>
        <v>Data</v>
      </c>
      <c r="H416" s="18" t="s">
        <v>18</v>
      </c>
    </row>
    <row r="417" spans="1:22" x14ac:dyDescent="0.25">
      <c r="A417" s="1">
        <f t="shared" si="47"/>
        <v>44610</v>
      </c>
      <c r="B417">
        <f t="shared" si="43"/>
        <v>2022</v>
      </c>
      <c r="C417" t="str">
        <f t="shared" si="44"/>
        <v>02</v>
      </c>
      <c r="D417">
        <f t="shared" si="45"/>
        <v>18</v>
      </c>
      <c r="E417" t="str">
        <f t="shared" si="49"/>
        <v>https://satepsanone.nesdis.noaa.gov/pub/FIRE/web/HMS/Smoke_Polygons/KML/2022/02/hms_smoke20220218.kml</v>
      </c>
      <c r="F417" t="str">
        <f t="shared" si="48"/>
        <v>https://satepsanone.nesdis.noaa.gov/pub/FIRE/web/HMS/Smoke_Polygons/KML/2022/02/hms_smoke20220218.kml</v>
      </c>
      <c r="G417" s="13" t="str">
        <f t="shared" si="46"/>
        <v>Data</v>
      </c>
      <c r="H417" s="18" t="s">
        <v>18</v>
      </c>
    </row>
    <row r="418" spans="1:22" x14ac:dyDescent="0.25">
      <c r="A418" s="1">
        <f t="shared" si="47"/>
        <v>44611</v>
      </c>
      <c r="B418">
        <f t="shared" si="43"/>
        <v>2022</v>
      </c>
      <c r="C418" t="str">
        <f t="shared" si="44"/>
        <v>02</v>
      </c>
      <c r="D418">
        <f t="shared" si="45"/>
        <v>19</v>
      </c>
      <c r="E418" t="str">
        <f t="shared" si="49"/>
        <v>https://satepsanone.nesdis.noaa.gov/pub/FIRE/web/HMS/Smoke_Polygons/KML/2022/02/hms_smoke20220219.kml</v>
      </c>
      <c r="F418" t="str">
        <f t="shared" si="48"/>
        <v>https://satepsanone.nesdis.noaa.gov/pub/FIRE/web/HMS/Smoke_Polygons/KML/2022/02/hms_smoke20220219.kml</v>
      </c>
      <c r="G418" s="13" t="str">
        <f t="shared" si="46"/>
        <v>Data</v>
      </c>
      <c r="H418" s="18" t="s">
        <v>18</v>
      </c>
    </row>
    <row r="419" spans="1:22" x14ac:dyDescent="0.25">
      <c r="A419" s="1">
        <f t="shared" si="47"/>
        <v>44612</v>
      </c>
      <c r="B419">
        <f t="shared" si="43"/>
        <v>2022</v>
      </c>
      <c r="C419" t="str">
        <f t="shared" si="44"/>
        <v>02</v>
      </c>
      <c r="D419">
        <f t="shared" si="45"/>
        <v>20</v>
      </c>
      <c r="E419" t="str">
        <f t="shared" si="49"/>
        <v>https://satepsanone.nesdis.noaa.gov/pub/FIRE/web/HMS/Smoke_Polygons/KML/2022/02/hms_smoke20220220.kml</v>
      </c>
      <c r="F419" t="str">
        <f t="shared" si="48"/>
        <v>https://satepsanone.nesdis.noaa.gov/pub/FIRE/web/HMS/Smoke_Polygons/KML/2022/02/hms_smoke20220220.kml</v>
      </c>
      <c r="G419" s="13" t="str">
        <f t="shared" si="46"/>
        <v>Data</v>
      </c>
      <c r="H419" s="18" t="s">
        <v>18</v>
      </c>
    </row>
    <row r="420" spans="1:22" x14ac:dyDescent="0.25">
      <c r="A420" s="1">
        <f t="shared" si="47"/>
        <v>44613</v>
      </c>
      <c r="B420">
        <f t="shared" si="43"/>
        <v>2022</v>
      </c>
      <c r="C420" t="str">
        <f t="shared" si="44"/>
        <v>02</v>
      </c>
      <c r="D420">
        <f t="shared" si="45"/>
        <v>21</v>
      </c>
      <c r="E420" t="str">
        <f t="shared" si="49"/>
        <v>https://satepsanone.nesdis.noaa.gov/pub/FIRE/web/HMS/Smoke_Polygons/KML/2022/02/hms_smoke20220221.kml</v>
      </c>
      <c r="F420" t="str">
        <f t="shared" si="48"/>
        <v>https://satepsanone.nesdis.noaa.gov/pub/FIRE/web/HMS/Smoke_Polygons/KML/2022/02/hms_smoke20220221.kml</v>
      </c>
      <c r="G420" s="13" t="str">
        <f t="shared" si="46"/>
        <v>Data</v>
      </c>
      <c r="H420" s="18" t="s">
        <v>18</v>
      </c>
    </row>
    <row r="421" spans="1:22" x14ac:dyDescent="0.25">
      <c r="A421" s="1">
        <f t="shared" si="47"/>
        <v>44614</v>
      </c>
      <c r="B421">
        <f t="shared" si="43"/>
        <v>2022</v>
      </c>
      <c r="C421" t="str">
        <f t="shared" si="44"/>
        <v>02</v>
      </c>
      <c r="D421">
        <f t="shared" si="45"/>
        <v>22</v>
      </c>
      <c r="E421" t="str">
        <f t="shared" si="49"/>
        <v>https://satepsanone.nesdis.noaa.gov/pub/FIRE/web/HMS/Smoke_Polygons/KML/2022/02/hms_smoke20220222.kml</v>
      </c>
      <c r="F421" t="str">
        <f t="shared" si="48"/>
        <v>https://satepsanone.nesdis.noaa.gov/pub/FIRE/web/HMS/Smoke_Polygons/KML/2022/02/hms_smoke20220222.kml</v>
      </c>
      <c r="G421" s="13" t="str">
        <f t="shared" si="46"/>
        <v>Data</v>
      </c>
      <c r="H421" s="18" t="s">
        <v>18</v>
      </c>
    </row>
    <row r="422" spans="1:22" x14ac:dyDescent="0.25">
      <c r="A422" s="1">
        <f t="shared" si="47"/>
        <v>44615</v>
      </c>
      <c r="B422">
        <f t="shared" si="43"/>
        <v>2022</v>
      </c>
      <c r="C422" t="str">
        <f t="shared" si="44"/>
        <v>02</v>
      </c>
      <c r="D422">
        <f t="shared" si="45"/>
        <v>23</v>
      </c>
      <c r="E422" t="str">
        <f t="shared" si="49"/>
        <v>https://satepsanone.nesdis.noaa.gov/pub/FIRE/web/HMS/Smoke_Polygons/KML/2022/02/hms_smoke20220223.kml</v>
      </c>
      <c r="F422" t="str">
        <f t="shared" si="48"/>
        <v>https://satepsanone.nesdis.noaa.gov/pub/FIRE/web/HMS/Smoke_Polygons/KML/2022/02/hms_smoke20220223.kml</v>
      </c>
      <c r="G422" s="13" t="str">
        <f t="shared" si="46"/>
        <v>Data</v>
      </c>
      <c r="H422" s="18" t="s">
        <v>18</v>
      </c>
    </row>
    <row r="423" spans="1:22" x14ac:dyDescent="0.25">
      <c r="A423" s="1">
        <f t="shared" si="47"/>
        <v>44616</v>
      </c>
      <c r="B423">
        <f t="shared" si="43"/>
        <v>2022</v>
      </c>
      <c r="C423" t="str">
        <f t="shared" si="44"/>
        <v>02</v>
      </c>
      <c r="D423">
        <f t="shared" si="45"/>
        <v>24</v>
      </c>
      <c r="E423" t="str">
        <f t="shared" si="49"/>
        <v>https://satepsanone.nesdis.noaa.gov/pub/FIRE/web/HMS/Smoke_Polygons/KML/2022/02/hms_smoke20220224.kml</v>
      </c>
      <c r="F423" t="str">
        <f t="shared" si="48"/>
        <v>https://satepsanone.nesdis.noaa.gov/pub/FIRE/web/HMS/Smoke_Polygons/KML/2022/02/hms_smoke20220224.kml</v>
      </c>
      <c r="G423" s="13" t="str">
        <f t="shared" si="46"/>
        <v>Data</v>
      </c>
      <c r="H423" s="18" t="s">
        <v>18</v>
      </c>
    </row>
    <row r="424" spans="1:22" x14ac:dyDescent="0.25">
      <c r="A424" s="1">
        <f t="shared" si="47"/>
        <v>44617</v>
      </c>
      <c r="B424">
        <f t="shared" si="43"/>
        <v>2022</v>
      </c>
      <c r="C424" t="str">
        <f t="shared" si="44"/>
        <v>02</v>
      </c>
      <c r="D424">
        <f t="shared" si="45"/>
        <v>25</v>
      </c>
      <c r="E424" t="str">
        <f t="shared" si="49"/>
        <v>https://satepsanone.nesdis.noaa.gov/pub/FIRE/web/HMS/Smoke_Polygons/KML/2022/02/hms_smoke20220225.kml</v>
      </c>
      <c r="F424" t="str">
        <f t="shared" si="48"/>
        <v>https://satepsanone.nesdis.noaa.gov/pub/FIRE/web/HMS/Smoke_Polygons/KML/2022/02/hms_smoke20220225.kml</v>
      </c>
      <c r="G424" s="13" t="str">
        <f t="shared" si="46"/>
        <v>Data</v>
      </c>
      <c r="H424" s="18" t="s">
        <v>18</v>
      </c>
    </row>
    <row r="425" spans="1:22" x14ac:dyDescent="0.25">
      <c r="A425" s="1">
        <f t="shared" si="47"/>
        <v>44618</v>
      </c>
      <c r="B425">
        <f t="shared" si="43"/>
        <v>2022</v>
      </c>
      <c r="C425" t="str">
        <f t="shared" si="44"/>
        <v>02</v>
      </c>
      <c r="D425">
        <f t="shared" si="45"/>
        <v>26</v>
      </c>
      <c r="E425" t="str">
        <f t="shared" si="49"/>
        <v>https://satepsanone.nesdis.noaa.gov/pub/FIRE/web/HMS/Smoke_Polygons/KML/2022/02/hms_smoke20220226.kml</v>
      </c>
      <c r="F425" t="str">
        <f t="shared" si="48"/>
        <v>https://satepsanone.nesdis.noaa.gov/pub/FIRE/web/HMS/Smoke_Polygons/KML/2022/02/hms_smoke20220226.kml</v>
      </c>
      <c r="G425" s="13" t="str">
        <f t="shared" si="46"/>
        <v>Data</v>
      </c>
      <c r="H425" s="18" t="s">
        <v>19</v>
      </c>
      <c r="I425" t="s">
        <v>20</v>
      </c>
      <c r="J425" s="11" t="s">
        <v>18</v>
      </c>
      <c r="K425" s="11" t="s">
        <v>18</v>
      </c>
      <c r="L425" s="11" t="s">
        <v>18</v>
      </c>
      <c r="M425" s="11" t="s">
        <v>18</v>
      </c>
      <c r="N425" s="11" t="s">
        <v>18</v>
      </c>
      <c r="O425" s="11" t="s">
        <v>18</v>
      </c>
      <c r="P425" s="11" t="s">
        <v>18</v>
      </c>
      <c r="Q425" s="11" t="s">
        <v>18</v>
      </c>
      <c r="R425" s="11" t="s">
        <v>18</v>
      </c>
      <c r="S425" s="11" t="s">
        <v>18</v>
      </c>
      <c r="T425" s="11" t="s">
        <v>18</v>
      </c>
      <c r="U425" s="11" t="s">
        <v>18</v>
      </c>
      <c r="V425" s="11" t="s">
        <v>18</v>
      </c>
    </row>
    <row r="426" spans="1:22" x14ac:dyDescent="0.25">
      <c r="A426" s="1">
        <f t="shared" si="47"/>
        <v>44619</v>
      </c>
      <c r="B426">
        <f t="shared" si="43"/>
        <v>2022</v>
      </c>
      <c r="C426" t="str">
        <f t="shared" si="44"/>
        <v>02</v>
      </c>
      <c r="D426">
        <f t="shared" si="45"/>
        <v>27</v>
      </c>
      <c r="E426" t="str">
        <f t="shared" si="49"/>
        <v>https://satepsanone.nesdis.noaa.gov/pub/FIRE/web/HMS/Smoke_Polygons/KML/2022/02/hms_smoke20220227.kml</v>
      </c>
      <c r="F426" t="str">
        <f t="shared" si="48"/>
        <v>https://satepsanone.nesdis.noaa.gov/pub/FIRE/web/HMS/Smoke_Polygons/KML/2022/02/hms_smoke20220227.kml</v>
      </c>
      <c r="G426" s="13" t="str">
        <f t="shared" si="46"/>
        <v>Data</v>
      </c>
      <c r="H426" s="18" t="s">
        <v>18</v>
      </c>
    </row>
    <row r="427" spans="1:22" x14ac:dyDescent="0.25">
      <c r="A427" s="1">
        <f t="shared" si="47"/>
        <v>44620</v>
      </c>
      <c r="B427">
        <f t="shared" si="43"/>
        <v>2022</v>
      </c>
      <c r="C427" t="str">
        <f t="shared" si="44"/>
        <v>02</v>
      </c>
      <c r="D427">
        <f t="shared" si="45"/>
        <v>28</v>
      </c>
      <c r="E427" t="str">
        <f t="shared" si="49"/>
        <v>https://satepsanone.nesdis.noaa.gov/pub/FIRE/web/HMS/Smoke_Polygons/KML/2022/02/hms_smoke20220228.kml</v>
      </c>
      <c r="F427" t="str">
        <f t="shared" si="48"/>
        <v>https://satepsanone.nesdis.noaa.gov/pub/FIRE/web/HMS/Smoke_Polygons/KML/2022/02/hms_smoke20220228.kml</v>
      </c>
      <c r="G427" s="13" t="str">
        <f t="shared" si="46"/>
        <v>Data</v>
      </c>
      <c r="H427" s="18" t="s">
        <v>19</v>
      </c>
      <c r="I427" t="s">
        <v>20</v>
      </c>
      <c r="J427" s="11" t="s">
        <v>18</v>
      </c>
      <c r="K427" s="11" t="s">
        <v>18</v>
      </c>
      <c r="L427" s="11" t="s">
        <v>18</v>
      </c>
      <c r="M427" s="11" t="s">
        <v>18</v>
      </c>
      <c r="N427" s="11" t="s">
        <v>18</v>
      </c>
      <c r="O427" s="11" t="s">
        <v>18</v>
      </c>
      <c r="P427" s="11" t="s">
        <v>18</v>
      </c>
      <c r="Q427" s="11" t="s">
        <v>18</v>
      </c>
      <c r="R427" s="11" t="s">
        <v>18</v>
      </c>
      <c r="S427" s="11" t="s">
        <v>18</v>
      </c>
      <c r="T427" s="11" t="s">
        <v>18</v>
      </c>
      <c r="U427" s="11" t="s">
        <v>18</v>
      </c>
      <c r="V427" s="11" t="s">
        <v>18</v>
      </c>
    </row>
    <row r="428" spans="1:22" x14ac:dyDescent="0.25">
      <c r="A428" s="1">
        <f t="shared" si="47"/>
        <v>44621</v>
      </c>
      <c r="B428">
        <f t="shared" si="43"/>
        <v>2022</v>
      </c>
      <c r="C428" t="str">
        <f t="shared" si="44"/>
        <v>03</v>
      </c>
      <c r="D428" t="str">
        <f t="shared" si="45"/>
        <v>01</v>
      </c>
      <c r="E428" t="str">
        <f t="shared" si="49"/>
        <v>https://satepsanone.nesdis.noaa.gov/pub/FIRE/web/HMS/Smoke_Polygons/KML/2022/03/hms_smoke20220301.kml</v>
      </c>
      <c r="F428" t="str">
        <f t="shared" si="48"/>
        <v>https://satepsanone.nesdis.noaa.gov/pub/FIRE/web/HMS/Smoke_Polygons/KML/2022/03/hms_smoke20220301.kml</v>
      </c>
      <c r="G428" s="13" t="str">
        <f t="shared" si="46"/>
        <v>Data</v>
      </c>
      <c r="H428" s="18" t="s">
        <v>19</v>
      </c>
      <c r="I428" t="s">
        <v>20</v>
      </c>
      <c r="J428" s="11" t="s">
        <v>18</v>
      </c>
      <c r="K428" s="11" t="s">
        <v>18</v>
      </c>
      <c r="L428" s="11" t="s">
        <v>18</v>
      </c>
      <c r="M428" s="11" t="s">
        <v>18</v>
      </c>
      <c r="N428" s="11" t="s">
        <v>18</v>
      </c>
      <c r="O428" s="11" t="s">
        <v>18</v>
      </c>
      <c r="P428" s="11" t="s">
        <v>18</v>
      </c>
      <c r="Q428" s="11" t="s">
        <v>18</v>
      </c>
      <c r="R428" s="11" t="s">
        <v>18</v>
      </c>
      <c r="S428" s="11" t="s">
        <v>18</v>
      </c>
      <c r="T428" s="11" t="s">
        <v>18</v>
      </c>
      <c r="U428" s="11" t="s">
        <v>18</v>
      </c>
      <c r="V428" s="11" t="s">
        <v>18</v>
      </c>
    </row>
    <row r="429" spans="1:22" x14ac:dyDescent="0.25">
      <c r="A429" s="1">
        <f t="shared" si="47"/>
        <v>44622</v>
      </c>
      <c r="B429">
        <f t="shared" si="43"/>
        <v>2022</v>
      </c>
      <c r="C429" t="str">
        <f t="shared" si="44"/>
        <v>03</v>
      </c>
      <c r="D429" t="str">
        <f t="shared" si="45"/>
        <v>02</v>
      </c>
      <c r="E429" t="str">
        <f t="shared" si="49"/>
        <v>https://satepsanone.nesdis.noaa.gov/pub/FIRE/web/HMS/Smoke_Polygons/KML/2022/03/hms_smoke20220302.kml</v>
      </c>
      <c r="F429" t="str">
        <f t="shared" si="48"/>
        <v>https://satepsanone.nesdis.noaa.gov/pub/FIRE/web/HMS/Smoke_Polygons/KML/2022/03/hms_smoke20220302.kml</v>
      </c>
      <c r="G429" s="13" t="str">
        <f t="shared" si="46"/>
        <v>Data</v>
      </c>
      <c r="H429" s="18" t="s">
        <v>18</v>
      </c>
    </row>
    <row r="430" spans="1:22" x14ac:dyDescent="0.25">
      <c r="A430" s="1">
        <f t="shared" si="47"/>
        <v>44623</v>
      </c>
      <c r="B430">
        <f t="shared" si="43"/>
        <v>2022</v>
      </c>
      <c r="C430" t="str">
        <f t="shared" si="44"/>
        <v>03</v>
      </c>
      <c r="D430" t="str">
        <f t="shared" si="45"/>
        <v>03</v>
      </c>
      <c r="E430" t="str">
        <f t="shared" si="49"/>
        <v>https://satepsanone.nesdis.noaa.gov/pub/FIRE/web/HMS/Smoke_Polygons/KML/2022/03/hms_smoke20220303.kml</v>
      </c>
      <c r="F430" t="str">
        <f t="shared" si="48"/>
        <v>https://satepsanone.nesdis.noaa.gov/pub/FIRE/web/HMS/Smoke_Polygons/KML/2022/03/hms_smoke20220303.kml</v>
      </c>
      <c r="G430" s="13" t="str">
        <f t="shared" si="46"/>
        <v>Data</v>
      </c>
      <c r="H430" s="18" t="s">
        <v>19</v>
      </c>
      <c r="J430" s="11" t="s">
        <v>18</v>
      </c>
      <c r="K430" s="11" t="s">
        <v>18</v>
      </c>
      <c r="L430" s="11" t="s">
        <v>18</v>
      </c>
      <c r="M430" s="11" t="s">
        <v>18</v>
      </c>
      <c r="N430" s="11" t="s">
        <v>19</v>
      </c>
      <c r="O430" s="11" t="s">
        <v>18</v>
      </c>
      <c r="P430" s="11" t="s">
        <v>18</v>
      </c>
      <c r="Q430" s="11" t="s">
        <v>18</v>
      </c>
      <c r="R430" s="11" t="s">
        <v>19</v>
      </c>
      <c r="S430" s="11" t="s">
        <v>18</v>
      </c>
      <c r="T430" s="11" t="s">
        <v>18</v>
      </c>
      <c r="U430" s="11" t="s">
        <v>19</v>
      </c>
      <c r="V430" s="11" t="s">
        <v>18</v>
      </c>
    </row>
    <row r="431" spans="1:22" x14ac:dyDescent="0.25">
      <c r="A431" s="1">
        <f t="shared" si="47"/>
        <v>44624</v>
      </c>
      <c r="B431">
        <f t="shared" si="43"/>
        <v>2022</v>
      </c>
      <c r="C431" t="str">
        <f t="shared" si="44"/>
        <v>03</v>
      </c>
      <c r="D431" t="str">
        <f t="shared" si="45"/>
        <v>04</v>
      </c>
      <c r="E431" t="str">
        <f t="shared" si="49"/>
        <v>https://satepsanone.nesdis.noaa.gov/pub/FIRE/web/HMS/Smoke_Polygons/KML/2022/03/hms_smoke20220304.kml</v>
      </c>
      <c r="F431" t="str">
        <f t="shared" si="48"/>
        <v>https://satepsanone.nesdis.noaa.gov/pub/FIRE/web/HMS/Smoke_Polygons/KML/2022/03/hms_smoke20220304.kml</v>
      </c>
      <c r="G431" s="13" t="str">
        <f t="shared" si="46"/>
        <v>Data</v>
      </c>
      <c r="H431" s="18" t="s">
        <v>18</v>
      </c>
    </row>
    <row r="432" spans="1:22" x14ac:dyDescent="0.25">
      <c r="A432" s="1">
        <f t="shared" si="47"/>
        <v>44625</v>
      </c>
      <c r="B432">
        <f t="shared" si="43"/>
        <v>2022</v>
      </c>
      <c r="C432" t="str">
        <f t="shared" si="44"/>
        <v>03</v>
      </c>
      <c r="D432" t="str">
        <f t="shared" si="45"/>
        <v>05</v>
      </c>
      <c r="E432" t="str">
        <f t="shared" si="49"/>
        <v>https://satepsanone.nesdis.noaa.gov/pub/FIRE/web/HMS/Smoke_Polygons/KML/2022/03/hms_smoke20220305.kml</v>
      </c>
      <c r="F432" t="str">
        <f t="shared" si="48"/>
        <v>https://satepsanone.nesdis.noaa.gov/pub/FIRE/web/HMS/Smoke_Polygons/KML/2022/03/hms_smoke20220305.kml</v>
      </c>
      <c r="G432" s="13" t="str">
        <f t="shared" si="46"/>
        <v>Data</v>
      </c>
      <c r="H432" s="18" t="s">
        <v>19</v>
      </c>
      <c r="J432" s="11" t="s">
        <v>18</v>
      </c>
      <c r="K432" s="11" t="s">
        <v>18</v>
      </c>
      <c r="L432" s="11" t="s">
        <v>18</v>
      </c>
      <c r="M432" s="11" t="s">
        <v>18</v>
      </c>
      <c r="N432" s="11" t="s">
        <v>19</v>
      </c>
      <c r="O432" s="11" t="s">
        <v>18</v>
      </c>
      <c r="P432" s="11" t="s">
        <v>18</v>
      </c>
      <c r="Q432" s="11" t="s">
        <v>18</v>
      </c>
      <c r="R432" s="11" t="s">
        <v>18</v>
      </c>
      <c r="S432" s="11" t="s">
        <v>18</v>
      </c>
      <c r="T432" s="11" t="s">
        <v>18</v>
      </c>
      <c r="U432" s="11" t="s">
        <v>18</v>
      </c>
      <c r="V432" s="11" t="s">
        <v>18</v>
      </c>
    </row>
    <row r="433" spans="1:22" x14ac:dyDescent="0.25">
      <c r="A433" s="1">
        <f t="shared" si="47"/>
        <v>44626</v>
      </c>
      <c r="B433">
        <f t="shared" si="43"/>
        <v>2022</v>
      </c>
      <c r="C433" t="str">
        <f t="shared" si="44"/>
        <v>03</v>
      </c>
      <c r="D433" t="str">
        <f t="shared" si="45"/>
        <v>06</v>
      </c>
      <c r="E433" t="str">
        <f t="shared" si="49"/>
        <v>https://satepsanone.nesdis.noaa.gov/pub/FIRE/web/HMS/Smoke_Polygons/KML/2022/03/hms_smoke20220306.kml</v>
      </c>
      <c r="F433" t="str">
        <f t="shared" si="48"/>
        <v>https://satepsanone.nesdis.noaa.gov/pub/FIRE/web/HMS/Smoke_Polygons/KML/2022/03/hms_smoke20220306.kml</v>
      </c>
      <c r="G433" s="13" t="str">
        <f t="shared" si="46"/>
        <v>Data</v>
      </c>
      <c r="H433" s="18" t="s">
        <v>18</v>
      </c>
    </row>
    <row r="434" spans="1:22" x14ac:dyDescent="0.25">
      <c r="A434" s="1">
        <f t="shared" si="47"/>
        <v>44627</v>
      </c>
      <c r="B434">
        <f t="shared" si="43"/>
        <v>2022</v>
      </c>
      <c r="C434" t="str">
        <f t="shared" si="44"/>
        <v>03</v>
      </c>
      <c r="D434" t="str">
        <f t="shared" si="45"/>
        <v>07</v>
      </c>
      <c r="E434" t="str">
        <f t="shared" si="49"/>
        <v>https://satepsanone.nesdis.noaa.gov/pub/FIRE/web/HMS/Smoke_Polygons/KML/2022/03/hms_smoke20220307.kml</v>
      </c>
      <c r="F434" t="str">
        <f t="shared" si="48"/>
        <v>https://satepsanone.nesdis.noaa.gov/pub/FIRE/web/HMS/Smoke_Polygons/KML/2022/03/hms_smoke20220307.kml</v>
      </c>
      <c r="G434" s="13" t="str">
        <f t="shared" si="46"/>
        <v>Data</v>
      </c>
      <c r="H434" s="18" t="s">
        <v>19</v>
      </c>
      <c r="I434" t="s">
        <v>20</v>
      </c>
      <c r="J434" s="11" t="s">
        <v>18</v>
      </c>
      <c r="K434" s="11" t="s">
        <v>18</v>
      </c>
      <c r="L434" s="11" t="s">
        <v>18</v>
      </c>
      <c r="M434" s="11" t="s">
        <v>18</v>
      </c>
      <c r="N434" s="11" t="s">
        <v>18</v>
      </c>
      <c r="O434" s="11" t="s">
        <v>18</v>
      </c>
      <c r="P434" s="11" t="s">
        <v>18</v>
      </c>
      <c r="Q434" s="11" t="s">
        <v>18</v>
      </c>
      <c r="R434" s="11" t="s">
        <v>18</v>
      </c>
      <c r="S434" s="11" t="s">
        <v>18</v>
      </c>
      <c r="T434" s="11" t="s">
        <v>18</v>
      </c>
      <c r="U434" s="11" t="s">
        <v>18</v>
      </c>
      <c r="V434" s="11" t="s">
        <v>18</v>
      </c>
    </row>
    <row r="435" spans="1:22" x14ac:dyDescent="0.25">
      <c r="A435" s="1">
        <f t="shared" si="47"/>
        <v>44628</v>
      </c>
      <c r="B435">
        <f t="shared" si="43"/>
        <v>2022</v>
      </c>
      <c r="C435" t="str">
        <f t="shared" si="44"/>
        <v>03</v>
      </c>
      <c r="D435" t="str">
        <f t="shared" si="45"/>
        <v>08</v>
      </c>
      <c r="E435" t="str">
        <f t="shared" si="49"/>
        <v>https://satepsanone.nesdis.noaa.gov/pub/FIRE/web/HMS/Smoke_Polygons/KML/2022/03/hms_smoke20220308.kml</v>
      </c>
      <c r="F435" t="str">
        <f t="shared" si="48"/>
        <v>https://satepsanone.nesdis.noaa.gov/pub/FIRE/web/HMS/Smoke_Polygons/KML/2022/03/hms_smoke20220308.kml</v>
      </c>
      <c r="G435" s="13" t="str">
        <f t="shared" si="46"/>
        <v>Data</v>
      </c>
      <c r="H435" s="18" t="s">
        <v>18</v>
      </c>
    </row>
    <row r="436" spans="1:22" x14ac:dyDescent="0.25">
      <c r="A436" s="1">
        <f t="shared" si="47"/>
        <v>44629</v>
      </c>
      <c r="B436">
        <f t="shared" si="43"/>
        <v>2022</v>
      </c>
      <c r="C436" t="str">
        <f t="shared" si="44"/>
        <v>03</v>
      </c>
      <c r="D436" t="str">
        <f t="shared" si="45"/>
        <v>09</v>
      </c>
      <c r="E436" t="str">
        <f t="shared" si="49"/>
        <v>https://satepsanone.nesdis.noaa.gov/pub/FIRE/web/HMS/Smoke_Polygons/KML/2022/03/hms_smoke20220309.kml</v>
      </c>
      <c r="F436" t="str">
        <f t="shared" si="48"/>
        <v>https://satepsanone.nesdis.noaa.gov/pub/FIRE/web/HMS/Smoke_Polygons/KML/2022/03/hms_smoke20220309.kml</v>
      </c>
      <c r="G436" s="13" t="str">
        <f t="shared" si="46"/>
        <v>Data</v>
      </c>
      <c r="H436" s="18" t="s">
        <v>18</v>
      </c>
    </row>
    <row r="437" spans="1:22" x14ac:dyDescent="0.25">
      <c r="A437" s="1">
        <f t="shared" si="47"/>
        <v>44630</v>
      </c>
      <c r="B437">
        <f t="shared" si="43"/>
        <v>2022</v>
      </c>
      <c r="C437" t="str">
        <f t="shared" si="44"/>
        <v>03</v>
      </c>
      <c r="D437">
        <f t="shared" si="45"/>
        <v>10</v>
      </c>
      <c r="E437" t="str">
        <f t="shared" si="49"/>
        <v>https://satepsanone.nesdis.noaa.gov/pub/FIRE/web/HMS/Smoke_Polygons/KML/2022/03/hms_smoke20220310.kml</v>
      </c>
      <c r="F437" t="str">
        <f t="shared" si="48"/>
        <v>https://satepsanone.nesdis.noaa.gov/pub/FIRE/web/HMS/Smoke_Polygons/KML/2022/03/hms_smoke20220310.kml</v>
      </c>
      <c r="G437" s="13" t="str">
        <f t="shared" si="46"/>
        <v>Data</v>
      </c>
      <c r="H437" s="18" t="s">
        <v>18</v>
      </c>
    </row>
    <row r="438" spans="1:22" x14ac:dyDescent="0.25">
      <c r="A438" s="1">
        <f t="shared" si="47"/>
        <v>44631</v>
      </c>
      <c r="B438">
        <f t="shared" si="43"/>
        <v>2022</v>
      </c>
      <c r="C438" t="str">
        <f t="shared" si="44"/>
        <v>03</v>
      </c>
      <c r="D438">
        <f t="shared" si="45"/>
        <v>11</v>
      </c>
      <c r="E438" t="str">
        <f t="shared" si="49"/>
        <v>https://satepsanone.nesdis.noaa.gov/pub/FIRE/web/HMS/Smoke_Polygons/KML/2022/03/hms_smoke20220311.kml</v>
      </c>
      <c r="F438" t="str">
        <f t="shared" si="48"/>
        <v>https://satepsanone.nesdis.noaa.gov/pub/FIRE/web/HMS/Smoke_Polygons/KML/2022/03/hms_smoke20220311.kml</v>
      </c>
      <c r="G438" s="13" t="str">
        <f t="shared" si="46"/>
        <v>Data</v>
      </c>
      <c r="H438" s="18" t="s">
        <v>18</v>
      </c>
    </row>
    <row r="439" spans="1:22" x14ac:dyDescent="0.25">
      <c r="A439" s="1">
        <f t="shared" si="47"/>
        <v>44632</v>
      </c>
      <c r="B439">
        <f t="shared" si="43"/>
        <v>2022</v>
      </c>
      <c r="C439" t="str">
        <f t="shared" si="44"/>
        <v>03</v>
      </c>
      <c r="D439">
        <f t="shared" si="45"/>
        <v>12</v>
      </c>
      <c r="E439" t="str">
        <f t="shared" si="49"/>
        <v>https://satepsanone.nesdis.noaa.gov/pub/FIRE/web/HMS/Smoke_Polygons/KML/2022/03/hms_smoke20220312.kml</v>
      </c>
      <c r="F439" t="str">
        <f t="shared" si="48"/>
        <v>https://satepsanone.nesdis.noaa.gov/pub/FIRE/web/HMS/Smoke_Polygons/KML/2022/03/hms_smoke20220312.kml</v>
      </c>
      <c r="G439" s="13" t="str">
        <f t="shared" si="46"/>
        <v>Data</v>
      </c>
      <c r="H439" s="18" t="s">
        <v>18</v>
      </c>
    </row>
    <row r="440" spans="1:22" x14ac:dyDescent="0.25">
      <c r="A440" s="1">
        <f t="shared" si="47"/>
        <v>44633</v>
      </c>
      <c r="B440">
        <f t="shared" si="43"/>
        <v>2022</v>
      </c>
      <c r="C440" t="str">
        <f t="shared" si="44"/>
        <v>03</v>
      </c>
      <c r="D440">
        <f t="shared" si="45"/>
        <v>13</v>
      </c>
      <c r="E440" t="str">
        <f t="shared" si="49"/>
        <v>https://satepsanone.nesdis.noaa.gov/pub/FIRE/web/HMS/Smoke_Polygons/KML/2022/03/hms_smoke20220313.kml</v>
      </c>
      <c r="F440" t="str">
        <f t="shared" si="48"/>
        <v>https://satepsanone.nesdis.noaa.gov/pub/FIRE/web/HMS/Smoke_Polygons/KML/2022/03/hms_smoke20220313.kml</v>
      </c>
      <c r="G440" s="13" t="str">
        <f t="shared" si="46"/>
        <v>Data</v>
      </c>
      <c r="H440" s="18" t="s">
        <v>18</v>
      </c>
    </row>
    <row r="441" spans="1:22" x14ac:dyDescent="0.25">
      <c r="A441" s="1">
        <f t="shared" si="47"/>
        <v>44634</v>
      </c>
      <c r="B441">
        <f t="shared" si="43"/>
        <v>2022</v>
      </c>
      <c r="C441" t="str">
        <f t="shared" si="44"/>
        <v>03</v>
      </c>
      <c r="D441">
        <f t="shared" si="45"/>
        <v>14</v>
      </c>
      <c r="E441" t="str">
        <f t="shared" si="49"/>
        <v>https://satepsanone.nesdis.noaa.gov/pub/FIRE/web/HMS/Smoke_Polygons/KML/2022/03/hms_smoke20220314.kml</v>
      </c>
      <c r="F441" t="str">
        <f t="shared" si="48"/>
        <v>https://satepsanone.nesdis.noaa.gov/pub/FIRE/web/HMS/Smoke_Polygons/KML/2022/03/hms_smoke20220314.kml</v>
      </c>
      <c r="G441" s="13" t="str">
        <f t="shared" si="46"/>
        <v>Data</v>
      </c>
      <c r="H441" s="18" t="s">
        <v>19</v>
      </c>
      <c r="J441" s="11" t="s">
        <v>19</v>
      </c>
      <c r="K441" s="11" t="s">
        <v>19</v>
      </c>
      <c r="L441" s="11" t="s">
        <v>19</v>
      </c>
      <c r="M441" s="11" t="s">
        <v>19</v>
      </c>
      <c r="N441" s="11" t="s">
        <v>19</v>
      </c>
      <c r="O441" s="11" t="s">
        <v>19</v>
      </c>
      <c r="P441" s="11" t="s">
        <v>19</v>
      </c>
      <c r="Q441" s="11" t="s">
        <v>19</v>
      </c>
      <c r="R441" s="11" t="s">
        <v>19</v>
      </c>
      <c r="S441" s="11" t="s">
        <v>19</v>
      </c>
      <c r="T441" s="11" t="s">
        <v>19</v>
      </c>
      <c r="U441" s="11" t="s">
        <v>19</v>
      </c>
      <c r="V441" s="11" t="s">
        <v>19</v>
      </c>
    </row>
    <row r="442" spans="1:22" x14ac:dyDescent="0.25">
      <c r="A442" s="1">
        <f t="shared" si="47"/>
        <v>44635</v>
      </c>
      <c r="B442">
        <f t="shared" si="43"/>
        <v>2022</v>
      </c>
      <c r="C442" t="str">
        <f t="shared" si="44"/>
        <v>03</v>
      </c>
      <c r="D442">
        <f t="shared" si="45"/>
        <v>15</v>
      </c>
      <c r="E442" t="str">
        <f t="shared" si="49"/>
        <v>https://satepsanone.nesdis.noaa.gov/pub/FIRE/web/HMS/Smoke_Polygons/KML/2022/03/hms_smoke20220315.kml</v>
      </c>
      <c r="F442" t="str">
        <f t="shared" si="48"/>
        <v>https://satepsanone.nesdis.noaa.gov/pub/FIRE/web/HMS/Smoke_Polygons/KML/2022/03/hms_smoke20220315.kml</v>
      </c>
      <c r="G442" s="13" t="str">
        <f t="shared" si="46"/>
        <v>Data</v>
      </c>
      <c r="H442" s="18" t="s">
        <v>19</v>
      </c>
      <c r="J442" s="11" t="s">
        <v>19</v>
      </c>
      <c r="K442" s="11" t="s">
        <v>19</v>
      </c>
      <c r="L442" s="11" t="s">
        <v>19</v>
      </c>
      <c r="M442" s="11" t="s">
        <v>19</v>
      </c>
      <c r="N442" s="11" t="s">
        <v>19</v>
      </c>
      <c r="O442" s="11" t="s">
        <v>19</v>
      </c>
      <c r="P442" s="11" t="s">
        <v>18</v>
      </c>
      <c r="Q442" s="11" t="s">
        <v>19</v>
      </c>
      <c r="R442" s="11" t="s">
        <v>19</v>
      </c>
      <c r="S442" s="11" t="s">
        <v>19</v>
      </c>
      <c r="T442" s="11" t="s">
        <v>19</v>
      </c>
      <c r="U442" s="11" t="s">
        <v>19</v>
      </c>
      <c r="V442" s="11" t="s">
        <v>18</v>
      </c>
    </row>
    <row r="443" spans="1:22" x14ac:dyDescent="0.25">
      <c r="A443" s="1">
        <f t="shared" si="47"/>
        <v>44636</v>
      </c>
      <c r="B443">
        <f t="shared" si="43"/>
        <v>2022</v>
      </c>
      <c r="C443" t="str">
        <f t="shared" si="44"/>
        <v>03</v>
      </c>
      <c r="D443">
        <f t="shared" si="45"/>
        <v>16</v>
      </c>
      <c r="E443" t="str">
        <f t="shared" si="49"/>
        <v>https://satepsanone.nesdis.noaa.gov/pub/FIRE/web/HMS/Smoke_Polygons/KML/2022/03/hms_smoke20220316.kml</v>
      </c>
      <c r="F443" t="str">
        <f t="shared" si="48"/>
        <v>https://satepsanone.nesdis.noaa.gov/pub/FIRE/web/HMS/Smoke_Polygons/KML/2022/03/hms_smoke20220316.kml</v>
      </c>
      <c r="G443" s="13" t="str">
        <f t="shared" si="46"/>
        <v>Data</v>
      </c>
      <c r="H443" s="18" t="s">
        <v>19</v>
      </c>
      <c r="J443" s="11" t="s">
        <v>19</v>
      </c>
      <c r="K443" s="11" t="s">
        <v>19</v>
      </c>
      <c r="L443" s="11" t="s">
        <v>19</v>
      </c>
      <c r="M443" s="11" t="s">
        <v>19</v>
      </c>
      <c r="N443" s="11" t="s">
        <v>19</v>
      </c>
      <c r="O443" s="11" t="s">
        <v>19</v>
      </c>
      <c r="P443" s="11" t="s">
        <v>18</v>
      </c>
      <c r="Q443" s="11" t="s">
        <v>19</v>
      </c>
      <c r="R443" s="11" t="s">
        <v>19</v>
      </c>
      <c r="S443" s="11" t="s">
        <v>19</v>
      </c>
      <c r="T443" s="11" t="s">
        <v>19</v>
      </c>
      <c r="U443" s="11" t="s">
        <v>19</v>
      </c>
      <c r="V443" s="11" t="s">
        <v>18</v>
      </c>
    </row>
    <row r="444" spans="1:22" x14ac:dyDescent="0.25">
      <c r="A444" s="1">
        <f t="shared" si="47"/>
        <v>44637</v>
      </c>
      <c r="B444">
        <f t="shared" ref="B444:B507" si="50">YEAR(A444)</f>
        <v>2022</v>
      </c>
      <c r="C444" t="str">
        <f t="shared" ref="C444:C507" si="51">IF(MONTH(A444)&lt;10,"0"&amp;MONTH(A444),MONTH(A444))</f>
        <v>03</v>
      </c>
      <c r="D444">
        <f t="shared" ref="D444:D507" si="52">IF(DAY(A444)&lt;10,"0"&amp;DAY(A444),DAY(A444))</f>
        <v>17</v>
      </c>
      <c r="E444" t="str">
        <f t="shared" si="49"/>
        <v>https://satepsanone.nesdis.noaa.gov/pub/FIRE/web/HMS/Smoke_Polygons/KML/2022/03/hms_smoke20220317.kml</v>
      </c>
      <c r="F444" t="str">
        <f t="shared" si="48"/>
        <v>https://satepsanone.nesdis.noaa.gov/pub/FIRE/web/HMS/Smoke_Polygons/KML/2022/03/hms_smoke20220317.kml</v>
      </c>
      <c r="G444" s="13" t="str">
        <f t="shared" ref="G444:G507" si="53">HYPERLINK(F444,"Data")</f>
        <v>Data</v>
      </c>
      <c r="H444" s="18" t="s">
        <v>19</v>
      </c>
      <c r="J444" s="11" t="s">
        <v>18</v>
      </c>
      <c r="K444" s="11" t="s">
        <v>19</v>
      </c>
      <c r="L444" s="11" t="s">
        <v>19</v>
      </c>
      <c r="M444" s="11" t="s">
        <v>19</v>
      </c>
      <c r="N444" s="11" t="s">
        <v>18</v>
      </c>
      <c r="O444" s="11" t="s">
        <v>19</v>
      </c>
      <c r="P444" s="11" t="s">
        <v>18</v>
      </c>
      <c r="Q444" s="11" t="s">
        <v>19</v>
      </c>
      <c r="R444" s="11" t="s">
        <v>18</v>
      </c>
      <c r="S444" s="11" t="s">
        <v>19</v>
      </c>
      <c r="T444" s="11" t="s">
        <v>19</v>
      </c>
      <c r="U444" s="11" t="s">
        <v>19</v>
      </c>
      <c r="V444" s="11" t="s">
        <v>18</v>
      </c>
    </row>
    <row r="445" spans="1:22" x14ac:dyDescent="0.25">
      <c r="A445" s="1">
        <f t="shared" si="47"/>
        <v>44638</v>
      </c>
      <c r="B445">
        <f t="shared" si="50"/>
        <v>2022</v>
      </c>
      <c r="C445" t="str">
        <f t="shared" si="51"/>
        <v>03</v>
      </c>
      <c r="D445">
        <f t="shared" si="52"/>
        <v>18</v>
      </c>
      <c r="E445" t="str">
        <f t="shared" si="49"/>
        <v>https://satepsanone.nesdis.noaa.gov/pub/FIRE/web/HMS/Smoke_Polygons/KML/2022/03/hms_smoke20220318.kml</v>
      </c>
      <c r="F445" t="str">
        <f t="shared" si="48"/>
        <v>https://satepsanone.nesdis.noaa.gov/pub/FIRE/web/HMS/Smoke_Polygons/KML/2022/03/hms_smoke20220318.kml</v>
      </c>
      <c r="G445" s="13" t="str">
        <f t="shared" si="53"/>
        <v>Data</v>
      </c>
      <c r="H445" s="18" t="s">
        <v>18</v>
      </c>
    </row>
    <row r="446" spans="1:22" x14ac:dyDescent="0.25">
      <c r="A446" s="1">
        <f t="shared" ref="A446:A509" si="54">A445+1</f>
        <v>44639</v>
      </c>
      <c r="B446">
        <f t="shared" si="50"/>
        <v>2022</v>
      </c>
      <c r="C446" t="str">
        <f t="shared" si="51"/>
        <v>03</v>
      </c>
      <c r="D446">
        <f t="shared" si="52"/>
        <v>19</v>
      </c>
      <c r="E446" t="str">
        <f t="shared" si="49"/>
        <v>https://satepsanone.nesdis.noaa.gov/pub/FIRE/web/HMS/Smoke_Polygons/KML/2022/03/hms_smoke20220319.kml</v>
      </c>
      <c r="F446" t="str">
        <f t="shared" si="48"/>
        <v>https://satepsanone.nesdis.noaa.gov/pub/FIRE/web/HMS/Smoke_Polygons/KML/2022/03/hms_smoke20220319.kml</v>
      </c>
      <c r="G446" s="13" t="str">
        <f t="shared" si="53"/>
        <v>Data</v>
      </c>
      <c r="H446" s="18" t="s">
        <v>19</v>
      </c>
      <c r="J446" s="11" t="s">
        <v>18</v>
      </c>
      <c r="K446" s="11" t="s">
        <v>18</v>
      </c>
      <c r="L446" s="11" t="s">
        <v>19</v>
      </c>
      <c r="M446" s="11" t="s">
        <v>18</v>
      </c>
      <c r="N446" s="11" t="s">
        <v>19</v>
      </c>
      <c r="O446" s="11" t="s">
        <v>18</v>
      </c>
      <c r="P446" s="11" t="s">
        <v>18</v>
      </c>
      <c r="Q446" s="11" t="s">
        <v>18</v>
      </c>
      <c r="R446" s="11" t="s">
        <v>18</v>
      </c>
      <c r="S446" s="11" t="s">
        <v>18</v>
      </c>
      <c r="T446" s="11" t="s">
        <v>18</v>
      </c>
      <c r="U446" s="11" t="s">
        <v>19</v>
      </c>
      <c r="V446" s="11" t="s">
        <v>18</v>
      </c>
    </row>
    <row r="447" spans="1:22" x14ac:dyDescent="0.25">
      <c r="A447" s="1">
        <f t="shared" si="54"/>
        <v>44640</v>
      </c>
      <c r="B447">
        <f t="shared" si="50"/>
        <v>2022</v>
      </c>
      <c r="C447" t="str">
        <f t="shared" si="51"/>
        <v>03</v>
      </c>
      <c r="D447">
        <f t="shared" si="52"/>
        <v>20</v>
      </c>
      <c r="E447" t="str">
        <f t="shared" si="49"/>
        <v>https://satepsanone.nesdis.noaa.gov/pub/FIRE/web/HMS/Smoke_Polygons/KML/2022/03/hms_smoke20220320.kml</v>
      </c>
      <c r="F447" t="str">
        <f t="shared" si="48"/>
        <v>https://satepsanone.nesdis.noaa.gov/pub/FIRE/web/HMS/Smoke_Polygons/KML/2022/03/hms_smoke20220320.kml</v>
      </c>
      <c r="G447" s="13" t="str">
        <f t="shared" si="53"/>
        <v>Data</v>
      </c>
      <c r="H447" s="18" t="s">
        <v>19</v>
      </c>
      <c r="J447" s="11" t="s">
        <v>19</v>
      </c>
      <c r="K447" s="11" t="s">
        <v>19</v>
      </c>
      <c r="L447" s="11" t="s">
        <v>19</v>
      </c>
      <c r="M447" s="11" t="s">
        <v>19</v>
      </c>
      <c r="N447" s="11" t="s">
        <v>19</v>
      </c>
      <c r="O447" s="11" t="s">
        <v>19</v>
      </c>
      <c r="P447" s="11" t="s">
        <v>19</v>
      </c>
      <c r="Q447" s="11" t="s">
        <v>19</v>
      </c>
      <c r="R447" s="11" t="s">
        <v>19</v>
      </c>
      <c r="S447" s="11" t="s">
        <v>19</v>
      </c>
      <c r="T447" s="11" t="s">
        <v>19</v>
      </c>
      <c r="U447" s="11" t="s">
        <v>19</v>
      </c>
      <c r="V447" s="11" t="s">
        <v>19</v>
      </c>
    </row>
    <row r="448" spans="1:22" x14ac:dyDescent="0.25">
      <c r="A448" s="1">
        <f t="shared" si="54"/>
        <v>44641</v>
      </c>
      <c r="B448">
        <f t="shared" si="50"/>
        <v>2022</v>
      </c>
      <c r="C448" t="str">
        <f t="shared" si="51"/>
        <v>03</v>
      </c>
      <c r="D448">
        <f t="shared" si="52"/>
        <v>21</v>
      </c>
      <c r="E448" t="str">
        <f t="shared" si="49"/>
        <v>https://satepsanone.nesdis.noaa.gov/pub/FIRE/web/HMS/Smoke_Polygons/KML/2022/03/hms_smoke20220321.kml</v>
      </c>
      <c r="F448" t="str">
        <f t="shared" si="48"/>
        <v>https://satepsanone.nesdis.noaa.gov/pub/FIRE/web/HMS/Smoke_Polygons/KML/2022/03/hms_smoke20220321.kml</v>
      </c>
      <c r="G448" s="13" t="str">
        <f t="shared" si="53"/>
        <v>Data</v>
      </c>
      <c r="H448" s="18" t="s">
        <v>18</v>
      </c>
    </row>
    <row r="449" spans="1:22" x14ac:dyDescent="0.25">
      <c r="A449" s="1">
        <f t="shared" si="54"/>
        <v>44642</v>
      </c>
      <c r="B449">
        <f t="shared" si="50"/>
        <v>2022</v>
      </c>
      <c r="C449" t="str">
        <f t="shared" si="51"/>
        <v>03</v>
      </c>
      <c r="D449">
        <f t="shared" si="52"/>
        <v>22</v>
      </c>
      <c r="E449" t="str">
        <f t="shared" si="49"/>
        <v>https://satepsanone.nesdis.noaa.gov/pub/FIRE/web/HMS/Smoke_Polygons/KML/2022/03/hms_smoke20220322.kml</v>
      </c>
      <c r="F449" t="str">
        <f t="shared" si="48"/>
        <v>https://satepsanone.nesdis.noaa.gov/pub/FIRE/web/HMS/Smoke_Polygons/KML/2022/03/hms_smoke20220322.kml</v>
      </c>
      <c r="G449" s="13" t="str">
        <f t="shared" si="53"/>
        <v>Data</v>
      </c>
      <c r="H449" s="18" t="s">
        <v>18</v>
      </c>
    </row>
    <row r="450" spans="1:22" x14ac:dyDescent="0.25">
      <c r="A450" s="1">
        <f t="shared" si="54"/>
        <v>44643</v>
      </c>
      <c r="B450">
        <f t="shared" si="50"/>
        <v>2022</v>
      </c>
      <c r="C450" t="str">
        <f t="shared" si="51"/>
        <v>03</v>
      </c>
      <c r="D450">
        <f t="shared" si="52"/>
        <v>23</v>
      </c>
      <c r="E450" t="str">
        <f t="shared" si="49"/>
        <v>https://satepsanone.nesdis.noaa.gov/pub/FIRE/web/HMS/Smoke_Polygons/KML/2022/03/hms_smoke20220323.kml</v>
      </c>
      <c r="F450" t="str">
        <f t="shared" si="48"/>
        <v>https://satepsanone.nesdis.noaa.gov/pub/FIRE/web/HMS/Smoke_Polygons/KML/2022/03/hms_smoke20220323.kml</v>
      </c>
      <c r="G450" s="13" t="str">
        <f t="shared" si="53"/>
        <v>Data</v>
      </c>
      <c r="H450" s="18" t="s">
        <v>18</v>
      </c>
    </row>
    <row r="451" spans="1:22" x14ac:dyDescent="0.25">
      <c r="A451" s="1">
        <f t="shared" si="54"/>
        <v>44644</v>
      </c>
      <c r="B451">
        <f t="shared" si="50"/>
        <v>2022</v>
      </c>
      <c r="C451" t="str">
        <f t="shared" si="51"/>
        <v>03</v>
      </c>
      <c r="D451">
        <f t="shared" si="52"/>
        <v>24</v>
      </c>
      <c r="E451" t="str">
        <f t="shared" si="49"/>
        <v>https://satepsanone.nesdis.noaa.gov/pub/FIRE/web/HMS/Smoke_Polygons/KML/2022/03/hms_smoke20220324.kml</v>
      </c>
      <c r="F451" t="str">
        <f t="shared" si="48"/>
        <v>https://satepsanone.nesdis.noaa.gov/pub/FIRE/web/HMS/Smoke_Polygons/KML/2022/03/hms_smoke20220324.kml</v>
      </c>
      <c r="G451" s="13" t="str">
        <f t="shared" si="53"/>
        <v>Data</v>
      </c>
      <c r="H451" s="18" t="s">
        <v>18</v>
      </c>
    </row>
    <row r="452" spans="1:22" x14ac:dyDescent="0.25">
      <c r="A452" s="1">
        <f t="shared" si="54"/>
        <v>44645</v>
      </c>
      <c r="B452">
        <f t="shared" si="50"/>
        <v>2022</v>
      </c>
      <c r="C452" t="str">
        <f t="shared" si="51"/>
        <v>03</v>
      </c>
      <c r="D452">
        <f t="shared" si="52"/>
        <v>25</v>
      </c>
      <c r="E452" t="str">
        <f t="shared" si="49"/>
        <v>https://satepsanone.nesdis.noaa.gov/pub/FIRE/web/HMS/Smoke_Polygons/KML/2022/03/hms_smoke20220325.kml</v>
      </c>
      <c r="F452" t="str">
        <f t="shared" si="48"/>
        <v>https://satepsanone.nesdis.noaa.gov/pub/FIRE/web/HMS/Smoke_Polygons/KML/2022/03/hms_smoke20220325.kml</v>
      </c>
      <c r="G452" s="13" t="str">
        <f t="shared" si="53"/>
        <v>Data</v>
      </c>
      <c r="H452" s="18" t="s">
        <v>19</v>
      </c>
      <c r="I452" t="s">
        <v>20</v>
      </c>
      <c r="J452" s="11" t="s">
        <v>18</v>
      </c>
      <c r="K452" s="11" t="s">
        <v>18</v>
      </c>
      <c r="L452" s="11" t="s">
        <v>18</v>
      </c>
      <c r="M452" s="11" t="s">
        <v>18</v>
      </c>
      <c r="N452" s="11" t="s">
        <v>19</v>
      </c>
      <c r="O452" s="11" t="s">
        <v>18</v>
      </c>
      <c r="P452" s="11" t="s">
        <v>18</v>
      </c>
      <c r="Q452" s="11" t="s">
        <v>18</v>
      </c>
      <c r="R452" s="11" t="s">
        <v>18</v>
      </c>
      <c r="S452" s="11" t="s">
        <v>18</v>
      </c>
      <c r="T452" s="11" t="s">
        <v>18</v>
      </c>
      <c r="U452" s="11" t="s">
        <v>18</v>
      </c>
      <c r="V452" s="11" t="s">
        <v>18</v>
      </c>
    </row>
    <row r="453" spans="1:22" x14ac:dyDescent="0.25">
      <c r="A453" s="1">
        <f t="shared" si="54"/>
        <v>44646</v>
      </c>
      <c r="B453">
        <f t="shared" si="50"/>
        <v>2022</v>
      </c>
      <c r="C453" t="str">
        <f t="shared" si="51"/>
        <v>03</v>
      </c>
      <c r="D453">
        <f t="shared" si="52"/>
        <v>26</v>
      </c>
      <c r="E453" t="str">
        <f t="shared" si="49"/>
        <v>https://satepsanone.nesdis.noaa.gov/pub/FIRE/web/HMS/Smoke_Polygons/KML/2022/03/hms_smoke20220326.kml</v>
      </c>
      <c r="F453" t="str">
        <f t="shared" ref="F453:F516" si="55">E453</f>
        <v>https://satepsanone.nesdis.noaa.gov/pub/FIRE/web/HMS/Smoke_Polygons/KML/2022/03/hms_smoke20220326.kml</v>
      </c>
      <c r="G453" s="13" t="str">
        <f t="shared" si="53"/>
        <v>Data</v>
      </c>
      <c r="H453" s="18" t="s">
        <v>19</v>
      </c>
      <c r="J453" s="11" t="s">
        <v>18</v>
      </c>
      <c r="K453" s="11" t="s">
        <v>18</v>
      </c>
      <c r="L453" s="11" t="s">
        <v>18</v>
      </c>
      <c r="M453" s="11" t="s">
        <v>18</v>
      </c>
      <c r="N453" s="11" t="s">
        <v>19</v>
      </c>
      <c r="O453" s="11" t="s">
        <v>18</v>
      </c>
      <c r="P453" s="11" t="s">
        <v>18</v>
      </c>
      <c r="Q453" s="11" t="s">
        <v>18</v>
      </c>
      <c r="R453" s="11" t="s">
        <v>19</v>
      </c>
      <c r="S453" s="11" t="s">
        <v>18</v>
      </c>
      <c r="T453" s="11" t="s">
        <v>18</v>
      </c>
      <c r="U453" s="11" t="s">
        <v>19</v>
      </c>
      <c r="V453" s="11" t="s">
        <v>18</v>
      </c>
    </row>
    <row r="454" spans="1:22" x14ac:dyDescent="0.25">
      <c r="A454" s="1">
        <f t="shared" si="54"/>
        <v>44647</v>
      </c>
      <c r="B454">
        <f t="shared" si="50"/>
        <v>2022</v>
      </c>
      <c r="C454" t="str">
        <f t="shared" si="51"/>
        <v>03</v>
      </c>
      <c r="D454">
        <f t="shared" si="52"/>
        <v>27</v>
      </c>
      <c r="E454" t="str">
        <f t="shared" si="49"/>
        <v>https://satepsanone.nesdis.noaa.gov/pub/FIRE/web/HMS/Smoke_Polygons/KML/2022/03/hms_smoke20220327.kml</v>
      </c>
      <c r="F454" t="str">
        <f t="shared" si="55"/>
        <v>https://satepsanone.nesdis.noaa.gov/pub/FIRE/web/HMS/Smoke_Polygons/KML/2022/03/hms_smoke20220327.kml</v>
      </c>
      <c r="G454" s="13" t="str">
        <f t="shared" si="53"/>
        <v>Data</v>
      </c>
      <c r="H454" s="18" t="s">
        <v>19</v>
      </c>
      <c r="J454" s="11" t="s">
        <v>19</v>
      </c>
      <c r="K454" s="11" t="s">
        <v>18</v>
      </c>
      <c r="L454" s="11" t="s">
        <v>19</v>
      </c>
      <c r="M454" s="11" t="s">
        <v>19</v>
      </c>
      <c r="N454" s="11" t="s">
        <v>19</v>
      </c>
      <c r="O454" s="11" t="s">
        <v>19</v>
      </c>
      <c r="P454" s="11" t="s">
        <v>19</v>
      </c>
      <c r="Q454" s="11" t="s">
        <v>19</v>
      </c>
      <c r="R454" s="11" t="s">
        <v>19</v>
      </c>
      <c r="S454" s="11" t="s">
        <v>19</v>
      </c>
      <c r="T454" s="11" t="s">
        <v>19</v>
      </c>
      <c r="U454" s="11" t="s">
        <v>19</v>
      </c>
      <c r="V454" s="11" t="s">
        <v>19</v>
      </c>
    </row>
    <row r="455" spans="1:22" x14ac:dyDescent="0.25">
      <c r="A455" s="1">
        <f t="shared" si="54"/>
        <v>44648</v>
      </c>
      <c r="B455">
        <f t="shared" si="50"/>
        <v>2022</v>
      </c>
      <c r="C455" t="str">
        <f t="shared" si="51"/>
        <v>03</v>
      </c>
      <c r="D455">
        <f t="shared" si="52"/>
        <v>28</v>
      </c>
      <c r="E455" t="str">
        <f t="shared" si="49"/>
        <v>https://satepsanone.nesdis.noaa.gov/pub/FIRE/web/HMS/Smoke_Polygons/KML/2022/03/hms_smoke20220328.kml</v>
      </c>
      <c r="F455" t="str">
        <f t="shared" si="55"/>
        <v>https://satepsanone.nesdis.noaa.gov/pub/FIRE/web/HMS/Smoke_Polygons/KML/2022/03/hms_smoke20220328.kml</v>
      </c>
      <c r="G455" s="13" t="str">
        <f t="shared" si="53"/>
        <v>Data</v>
      </c>
      <c r="H455" s="18" t="s">
        <v>19</v>
      </c>
      <c r="J455" s="11" t="s">
        <v>19</v>
      </c>
      <c r="K455" s="11" t="s">
        <v>18</v>
      </c>
      <c r="L455" s="11" t="s">
        <v>19</v>
      </c>
      <c r="M455" s="11" t="s">
        <v>19</v>
      </c>
      <c r="N455" s="11" t="s">
        <v>19</v>
      </c>
      <c r="O455" s="11" t="s">
        <v>19</v>
      </c>
      <c r="P455" s="11" t="s">
        <v>19</v>
      </c>
      <c r="Q455" s="11" t="s">
        <v>19</v>
      </c>
      <c r="R455" s="11" t="s">
        <v>19</v>
      </c>
      <c r="S455" s="11" t="s">
        <v>18</v>
      </c>
      <c r="T455" s="11" t="s">
        <v>18</v>
      </c>
      <c r="U455" s="11" t="s">
        <v>19</v>
      </c>
      <c r="V455" s="11" t="s">
        <v>19</v>
      </c>
    </row>
    <row r="456" spans="1:22" x14ac:dyDescent="0.25">
      <c r="A456" s="1">
        <f t="shared" si="54"/>
        <v>44649</v>
      </c>
      <c r="B456">
        <f t="shared" si="50"/>
        <v>2022</v>
      </c>
      <c r="C456" t="str">
        <f t="shared" si="51"/>
        <v>03</v>
      </c>
      <c r="D456">
        <f t="shared" si="52"/>
        <v>29</v>
      </c>
      <c r="E456" t="str">
        <f t="shared" si="49"/>
        <v>https://satepsanone.nesdis.noaa.gov/pub/FIRE/web/HMS/Smoke_Polygons/KML/2022/03/hms_smoke20220329.kml</v>
      </c>
      <c r="F456" t="str">
        <f t="shared" si="55"/>
        <v>https://satepsanone.nesdis.noaa.gov/pub/FIRE/web/HMS/Smoke_Polygons/KML/2022/03/hms_smoke20220329.kml</v>
      </c>
      <c r="G456" s="13" t="str">
        <f t="shared" si="53"/>
        <v>Data</v>
      </c>
      <c r="H456" s="18" t="s">
        <v>19</v>
      </c>
      <c r="J456" s="11" t="s">
        <v>19</v>
      </c>
      <c r="K456" s="11" t="s">
        <v>18</v>
      </c>
      <c r="L456" s="11" t="s">
        <v>19</v>
      </c>
      <c r="M456" s="11" t="s">
        <v>19</v>
      </c>
      <c r="N456" s="11" t="s">
        <v>19</v>
      </c>
      <c r="O456" s="11" t="s">
        <v>19</v>
      </c>
      <c r="P456" s="11" t="s">
        <v>19</v>
      </c>
      <c r="Q456" s="11" t="s">
        <v>19</v>
      </c>
      <c r="R456" s="11" t="s">
        <v>19</v>
      </c>
      <c r="S456" s="11" t="s">
        <v>18</v>
      </c>
      <c r="T456" s="11" t="s">
        <v>18</v>
      </c>
      <c r="U456" s="11" t="s">
        <v>19</v>
      </c>
      <c r="V456" s="11" t="s">
        <v>19</v>
      </c>
    </row>
    <row r="457" spans="1:22" x14ac:dyDescent="0.25">
      <c r="A457" s="1">
        <f t="shared" si="54"/>
        <v>44650</v>
      </c>
      <c r="B457">
        <f t="shared" si="50"/>
        <v>2022</v>
      </c>
      <c r="C457" t="str">
        <f t="shared" si="51"/>
        <v>03</v>
      </c>
      <c r="D457">
        <f t="shared" si="52"/>
        <v>30</v>
      </c>
      <c r="E457" t="str">
        <f t="shared" si="49"/>
        <v>https://satepsanone.nesdis.noaa.gov/pub/FIRE/web/HMS/Smoke_Polygons/KML/2022/03/hms_smoke20220330.kml</v>
      </c>
      <c r="F457" t="str">
        <f t="shared" si="55"/>
        <v>https://satepsanone.nesdis.noaa.gov/pub/FIRE/web/HMS/Smoke_Polygons/KML/2022/03/hms_smoke20220330.kml</v>
      </c>
      <c r="G457" s="13" t="str">
        <f t="shared" si="53"/>
        <v>Data</v>
      </c>
      <c r="H457" s="18" t="s">
        <v>18</v>
      </c>
    </row>
    <row r="458" spans="1:22" x14ac:dyDescent="0.25">
      <c r="A458" s="1">
        <f t="shared" si="54"/>
        <v>44651</v>
      </c>
      <c r="B458">
        <f t="shared" si="50"/>
        <v>2022</v>
      </c>
      <c r="C458" t="str">
        <f t="shared" si="51"/>
        <v>03</v>
      </c>
      <c r="D458">
        <f t="shared" si="52"/>
        <v>31</v>
      </c>
      <c r="E458" t="str">
        <f t="shared" si="49"/>
        <v>https://satepsanone.nesdis.noaa.gov/pub/FIRE/web/HMS/Smoke_Polygons/KML/2022/03/hms_smoke20220331.kml</v>
      </c>
      <c r="F458" t="str">
        <f t="shared" si="55"/>
        <v>https://satepsanone.nesdis.noaa.gov/pub/FIRE/web/HMS/Smoke_Polygons/KML/2022/03/hms_smoke20220331.kml</v>
      </c>
      <c r="G458" s="13" t="str">
        <f t="shared" si="53"/>
        <v>Data</v>
      </c>
      <c r="H458" s="18" t="s">
        <v>18</v>
      </c>
    </row>
    <row r="459" spans="1:22" x14ac:dyDescent="0.25">
      <c r="A459" s="1">
        <f t="shared" si="54"/>
        <v>44652</v>
      </c>
      <c r="B459">
        <f t="shared" si="50"/>
        <v>2022</v>
      </c>
      <c r="C459" t="str">
        <f t="shared" si="51"/>
        <v>04</v>
      </c>
      <c r="D459" t="str">
        <f t="shared" si="52"/>
        <v>01</v>
      </c>
      <c r="E459" t="str">
        <f t="shared" si="49"/>
        <v>https://satepsanone.nesdis.noaa.gov/pub/FIRE/web/HMS/Smoke_Polygons/KML/2022/04/hms_smoke20220401.kml</v>
      </c>
      <c r="F459" t="str">
        <f t="shared" si="55"/>
        <v>https://satepsanone.nesdis.noaa.gov/pub/FIRE/web/HMS/Smoke_Polygons/KML/2022/04/hms_smoke20220401.kml</v>
      </c>
      <c r="G459" s="13" t="str">
        <f t="shared" si="53"/>
        <v>Data</v>
      </c>
      <c r="H459" s="18" t="s">
        <v>18</v>
      </c>
    </row>
    <row r="460" spans="1:22" x14ac:dyDescent="0.25">
      <c r="A460" s="1">
        <f t="shared" si="54"/>
        <v>44653</v>
      </c>
      <c r="B460">
        <f t="shared" si="50"/>
        <v>2022</v>
      </c>
      <c r="C460" t="str">
        <f t="shared" si="51"/>
        <v>04</v>
      </c>
      <c r="D460" t="str">
        <f t="shared" si="52"/>
        <v>02</v>
      </c>
      <c r="E460" t="str">
        <f t="shared" si="49"/>
        <v>https://satepsanone.nesdis.noaa.gov/pub/FIRE/web/HMS/Smoke_Polygons/KML/2022/04/hms_smoke20220402.kml</v>
      </c>
      <c r="F460" t="str">
        <f t="shared" si="55"/>
        <v>https://satepsanone.nesdis.noaa.gov/pub/FIRE/web/HMS/Smoke_Polygons/KML/2022/04/hms_smoke20220402.kml</v>
      </c>
      <c r="G460" s="13" t="str">
        <f t="shared" si="53"/>
        <v>Data</v>
      </c>
      <c r="H460" s="18" t="s">
        <v>19</v>
      </c>
      <c r="J460" s="11" t="s">
        <v>19</v>
      </c>
      <c r="K460" s="11" t="s">
        <v>19</v>
      </c>
      <c r="L460" s="11" t="s">
        <v>19</v>
      </c>
      <c r="M460" s="11" t="s">
        <v>19</v>
      </c>
      <c r="N460" s="11" t="s">
        <v>19</v>
      </c>
      <c r="O460" s="11" t="s">
        <v>19</v>
      </c>
      <c r="P460" s="11" t="s">
        <v>19</v>
      </c>
      <c r="Q460" s="11" t="s">
        <v>19</v>
      </c>
      <c r="R460" s="11" t="s">
        <v>19</v>
      </c>
      <c r="S460" s="11" t="s">
        <v>19</v>
      </c>
      <c r="T460" s="11" t="s">
        <v>19</v>
      </c>
      <c r="U460" s="11" t="s">
        <v>19</v>
      </c>
      <c r="V460" s="11" t="s">
        <v>19</v>
      </c>
    </row>
    <row r="461" spans="1:22" x14ac:dyDescent="0.25">
      <c r="A461" s="1">
        <f t="shared" si="54"/>
        <v>44654</v>
      </c>
      <c r="B461">
        <f t="shared" si="50"/>
        <v>2022</v>
      </c>
      <c r="C461" t="str">
        <f t="shared" si="51"/>
        <v>04</v>
      </c>
      <c r="D461" t="str">
        <f t="shared" si="52"/>
        <v>03</v>
      </c>
      <c r="E461" t="str">
        <f t="shared" si="49"/>
        <v>https://satepsanone.nesdis.noaa.gov/pub/FIRE/web/HMS/Smoke_Polygons/KML/2022/04/hms_smoke20220403.kml</v>
      </c>
      <c r="F461" t="str">
        <f t="shared" si="55"/>
        <v>https://satepsanone.nesdis.noaa.gov/pub/FIRE/web/HMS/Smoke_Polygons/KML/2022/04/hms_smoke20220403.kml</v>
      </c>
      <c r="G461" s="13" t="str">
        <f t="shared" si="53"/>
        <v>Data</v>
      </c>
      <c r="H461" s="18" t="s">
        <v>18</v>
      </c>
    </row>
    <row r="462" spans="1:22" x14ac:dyDescent="0.25">
      <c r="A462" s="1">
        <f t="shared" si="54"/>
        <v>44655</v>
      </c>
      <c r="B462">
        <f t="shared" si="50"/>
        <v>2022</v>
      </c>
      <c r="C462" t="str">
        <f t="shared" si="51"/>
        <v>04</v>
      </c>
      <c r="D462" t="str">
        <f t="shared" si="52"/>
        <v>04</v>
      </c>
      <c r="E462" t="str">
        <f t="shared" si="49"/>
        <v>https://satepsanone.nesdis.noaa.gov/pub/FIRE/web/HMS/Smoke_Polygons/KML/2022/04/hms_smoke20220404.kml</v>
      </c>
      <c r="F462" t="str">
        <f t="shared" si="55"/>
        <v>https://satepsanone.nesdis.noaa.gov/pub/FIRE/web/HMS/Smoke_Polygons/KML/2022/04/hms_smoke20220404.kml</v>
      </c>
      <c r="G462" s="13" t="str">
        <f t="shared" si="53"/>
        <v>Data</v>
      </c>
      <c r="H462" s="18" t="s">
        <v>19</v>
      </c>
      <c r="J462" s="11" t="s">
        <v>18</v>
      </c>
      <c r="K462" s="11" t="s">
        <v>18</v>
      </c>
      <c r="L462" s="11" t="s">
        <v>18</v>
      </c>
      <c r="M462" s="11" t="s">
        <v>18</v>
      </c>
      <c r="N462" s="11" t="s">
        <v>19</v>
      </c>
      <c r="O462" s="11" t="s">
        <v>18</v>
      </c>
      <c r="P462" s="11" t="s">
        <v>18</v>
      </c>
      <c r="Q462" s="11" t="s">
        <v>19</v>
      </c>
      <c r="R462" s="11" t="s">
        <v>19</v>
      </c>
      <c r="S462" s="11" t="s">
        <v>18</v>
      </c>
      <c r="T462" s="11" t="s">
        <v>18</v>
      </c>
      <c r="U462" s="11" t="s">
        <v>18</v>
      </c>
      <c r="V462" s="11" t="s">
        <v>18</v>
      </c>
    </row>
    <row r="463" spans="1:22" x14ac:dyDescent="0.25">
      <c r="A463" s="1">
        <f t="shared" si="54"/>
        <v>44656</v>
      </c>
      <c r="B463">
        <f t="shared" si="50"/>
        <v>2022</v>
      </c>
      <c r="C463" t="str">
        <f t="shared" si="51"/>
        <v>04</v>
      </c>
      <c r="D463" t="str">
        <f t="shared" si="52"/>
        <v>05</v>
      </c>
      <c r="E463" t="str">
        <f t="shared" si="49"/>
        <v>https://satepsanone.nesdis.noaa.gov/pub/FIRE/web/HMS/Smoke_Polygons/KML/2022/04/hms_smoke20220405.kml</v>
      </c>
      <c r="F463" t="str">
        <f t="shared" si="55"/>
        <v>https://satepsanone.nesdis.noaa.gov/pub/FIRE/web/HMS/Smoke_Polygons/KML/2022/04/hms_smoke20220405.kml</v>
      </c>
      <c r="G463" s="13" t="str">
        <f t="shared" si="53"/>
        <v>Data</v>
      </c>
      <c r="H463" s="18" t="s">
        <v>18</v>
      </c>
    </row>
    <row r="464" spans="1:22" x14ac:dyDescent="0.25">
      <c r="A464" s="1">
        <f t="shared" si="54"/>
        <v>44657</v>
      </c>
      <c r="B464">
        <f t="shared" si="50"/>
        <v>2022</v>
      </c>
      <c r="C464" t="str">
        <f t="shared" si="51"/>
        <v>04</v>
      </c>
      <c r="D464" t="str">
        <f t="shared" si="52"/>
        <v>06</v>
      </c>
      <c r="E464" t="str">
        <f t="shared" ref="E464:E527" si="56">"https://satepsanone.nesdis.noaa.gov/pub/FIRE/web/HMS/Smoke_Polygons/KML/"&amp;B464&amp;"/"&amp;C464&amp;"/"&amp;"hms_smoke"&amp;B464&amp;C464&amp;D464&amp;".kml"</f>
        <v>https://satepsanone.nesdis.noaa.gov/pub/FIRE/web/HMS/Smoke_Polygons/KML/2022/04/hms_smoke20220406.kml</v>
      </c>
      <c r="F464" t="str">
        <f t="shared" si="55"/>
        <v>https://satepsanone.nesdis.noaa.gov/pub/FIRE/web/HMS/Smoke_Polygons/KML/2022/04/hms_smoke20220406.kml</v>
      </c>
      <c r="G464" s="13" t="str">
        <f t="shared" si="53"/>
        <v>Data</v>
      </c>
      <c r="H464" s="18" t="s">
        <v>18</v>
      </c>
    </row>
    <row r="465" spans="1:22" x14ac:dyDescent="0.25">
      <c r="A465" s="1">
        <f t="shared" si="54"/>
        <v>44658</v>
      </c>
      <c r="B465">
        <f t="shared" si="50"/>
        <v>2022</v>
      </c>
      <c r="C465" t="str">
        <f t="shared" si="51"/>
        <v>04</v>
      </c>
      <c r="D465" t="str">
        <f t="shared" si="52"/>
        <v>07</v>
      </c>
      <c r="E465" t="str">
        <f t="shared" si="56"/>
        <v>https://satepsanone.nesdis.noaa.gov/pub/FIRE/web/HMS/Smoke_Polygons/KML/2022/04/hms_smoke20220407.kml</v>
      </c>
      <c r="F465" t="str">
        <f t="shared" si="55"/>
        <v>https://satepsanone.nesdis.noaa.gov/pub/FIRE/web/HMS/Smoke_Polygons/KML/2022/04/hms_smoke20220407.kml</v>
      </c>
      <c r="G465" s="13" t="str">
        <f t="shared" si="53"/>
        <v>Data</v>
      </c>
      <c r="H465" s="18" t="s">
        <v>18</v>
      </c>
    </row>
    <row r="466" spans="1:22" x14ac:dyDescent="0.25">
      <c r="A466" s="1">
        <f t="shared" si="54"/>
        <v>44659</v>
      </c>
      <c r="B466">
        <f t="shared" si="50"/>
        <v>2022</v>
      </c>
      <c r="C466" t="str">
        <f t="shared" si="51"/>
        <v>04</v>
      </c>
      <c r="D466" t="str">
        <f t="shared" si="52"/>
        <v>08</v>
      </c>
      <c r="E466" t="str">
        <f t="shared" si="56"/>
        <v>https://satepsanone.nesdis.noaa.gov/pub/FIRE/web/HMS/Smoke_Polygons/KML/2022/04/hms_smoke20220408.kml</v>
      </c>
      <c r="F466" t="str">
        <f t="shared" si="55"/>
        <v>https://satepsanone.nesdis.noaa.gov/pub/FIRE/web/HMS/Smoke_Polygons/KML/2022/04/hms_smoke20220408.kml</v>
      </c>
      <c r="G466" s="13" t="str">
        <f t="shared" si="53"/>
        <v>Data</v>
      </c>
      <c r="H466" s="18" t="s">
        <v>18</v>
      </c>
    </row>
    <row r="467" spans="1:22" x14ac:dyDescent="0.25">
      <c r="A467" s="1">
        <f t="shared" si="54"/>
        <v>44660</v>
      </c>
      <c r="B467">
        <f t="shared" si="50"/>
        <v>2022</v>
      </c>
      <c r="C467" t="str">
        <f t="shared" si="51"/>
        <v>04</v>
      </c>
      <c r="D467" t="str">
        <f t="shared" si="52"/>
        <v>09</v>
      </c>
      <c r="E467" t="str">
        <f t="shared" si="56"/>
        <v>https://satepsanone.nesdis.noaa.gov/pub/FIRE/web/HMS/Smoke_Polygons/KML/2022/04/hms_smoke20220409.kml</v>
      </c>
      <c r="F467" t="str">
        <f t="shared" si="55"/>
        <v>https://satepsanone.nesdis.noaa.gov/pub/FIRE/web/HMS/Smoke_Polygons/KML/2022/04/hms_smoke20220409.kml</v>
      </c>
      <c r="G467" s="13" t="str">
        <f t="shared" si="53"/>
        <v>Data</v>
      </c>
      <c r="H467" s="18" t="s">
        <v>19</v>
      </c>
      <c r="J467" s="11" t="s">
        <v>18</v>
      </c>
      <c r="K467" s="11" t="s">
        <v>18</v>
      </c>
      <c r="L467" s="11" t="s">
        <v>18</v>
      </c>
      <c r="M467" s="11" t="s">
        <v>18</v>
      </c>
      <c r="N467" s="11" t="s">
        <v>19</v>
      </c>
      <c r="O467" s="11" t="s">
        <v>18</v>
      </c>
      <c r="P467" s="11" t="s">
        <v>19</v>
      </c>
      <c r="Q467" s="11" t="s">
        <v>19</v>
      </c>
      <c r="R467" s="11" t="s">
        <v>19</v>
      </c>
      <c r="S467" s="11" t="s">
        <v>18</v>
      </c>
      <c r="T467" s="11" t="s">
        <v>18</v>
      </c>
      <c r="U467" s="11" t="s">
        <v>18</v>
      </c>
      <c r="V467" s="11" t="s">
        <v>19</v>
      </c>
    </row>
    <row r="468" spans="1:22" x14ac:dyDescent="0.25">
      <c r="A468" s="1">
        <f t="shared" si="54"/>
        <v>44661</v>
      </c>
      <c r="B468">
        <f t="shared" si="50"/>
        <v>2022</v>
      </c>
      <c r="C468" t="str">
        <f t="shared" si="51"/>
        <v>04</v>
      </c>
      <c r="D468">
        <f t="shared" si="52"/>
        <v>10</v>
      </c>
      <c r="E468" t="str">
        <f t="shared" si="56"/>
        <v>https://satepsanone.nesdis.noaa.gov/pub/FIRE/web/HMS/Smoke_Polygons/KML/2022/04/hms_smoke20220410.kml</v>
      </c>
      <c r="F468" t="str">
        <f t="shared" si="55"/>
        <v>https://satepsanone.nesdis.noaa.gov/pub/FIRE/web/HMS/Smoke_Polygons/KML/2022/04/hms_smoke20220410.kml</v>
      </c>
      <c r="G468" s="13" t="str">
        <f t="shared" si="53"/>
        <v>Data</v>
      </c>
      <c r="H468" s="18" t="s">
        <v>19</v>
      </c>
      <c r="J468" s="11" t="s">
        <v>19</v>
      </c>
      <c r="K468" s="11" t="s">
        <v>19</v>
      </c>
      <c r="L468" s="11" t="s">
        <v>19</v>
      </c>
      <c r="M468" s="11" t="s">
        <v>19</v>
      </c>
      <c r="N468" s="11" t="s">
        <v>19</v>
      </c>
      <c r="O468" s="11" t="s">
        <v>19</v>
      </c>
      <c r="P468" s="11" t="s">
        <v>19</v>
      </c>
      <c r="Q468" s="11" t="s">
        <v>19</v>
      </c>
      <c r="R468" s="11" t="s">
        <v>19</v>
      </c>
      <c r="S468" s="11" t="s">
        <v>19</v>
      </c>
      <c r="T468" s="11" t="s">
        <v>19</v>
      </c>
      <c r="U468" s="11" t="s">
        <v>19</v>
      </c>
      <c r="V468" s="11" t="s">
        <v>19</v>
      </c>
    </row>
    <row r="469" spans="1:22" x14ac:dyDescent="0.25">
      <c r="A469" s="1">
        <f t="shared" si="54"/>
        <v>44662</v>
      </c>
      <c r="B469">
        <f t="shared" si="50"/>
        <v>2022</v>
      </c>
      <c r="C469" t="str">
        <f t="shared" si="51"/>
        <v>04</v>
      </c>
      <c r="D469">
        <f t="shared" si="52"/>
        <v>11</v>
      </c>
      <c r="E469" t="str">
        <f t="shared" si="56"/>
        <v>https://satepsanone.nesdis.noaa.gov/pub/FIRE/web/HMS/Smoke_Polygons/KML/2022/04/hms_smoke20220411.kml</v>
      </c>
      <c r="F469" t="str">
        <f t="shared" si="55"/>
        <v>https://satepsanone.nesdis.noaa.gov/pub/FIRE/web/HMS/Smoke_Polygons/KML/2022/04/hms_smoke20220411.kml</v>
      </c>
      <c r="G469" s="13" t="str">
        <f t="shared" si="53"/>
        <v>Data</v>
      </c>
      <c r="H469" s="18" t="s">
        <v>19</v>
      </c>
      <c r="J469" s="11" t="s">
        <v>19</v>
      </c>
      <c r="K469" s="11" t="s">
        <v>19</v>
      </c>
      <c r="L469" s="11" t="s">
        <v>19</v>
      </c>
      <c r="M469" s="11" t="s">
        <v>19</v>
      </c>
      <c r="N469" s="11" t="s">
        <v>19</v>
      </c>
      <c r="O469" s="11" t="s">
        <v>19</v>
      </c>
      <c r="P469" s="11" t="s">
        <v>19</v>
      </c>
      <c r="Q469" s="11" t="s">
        <v>19</v>
      </c>
      <c r="R469" s="11" t="s">
        <v>19</v>
      </c>
      <c r="S469" s="11" t="s">
        <v>19</v>
      </c>
      <c r="T469" s="11" t="s">
        <v>19</v>
      </c>
      <c r="U469" s="11" t="s">
        <v>19</v>
      </c>
      <c r="V469" s="11" t="s">
        <v>19</v>
      </c>
    </row>
    <row r="470" spans="1:22" x14ac:dyDescent="0.25">
      <c r="A470" s="1">
        <f t="shared" si="54"/>
        <v>44663</v>
      </c>
      <c r="B470">
        <f t="shared" si="50"/>
        <v>2022</v>
      </c>
      <c r="C470" t="str">
        <f t="shared" si="51"/>
        <v>04</v>
      </c>
      <c r="D470">
        <f t="shared" si="52"/>
        <v>12</v>
      </c>
      <c r="E470" t="str">
        <f t="shared" si="56"/>
        <v>https://satepsanone.nesdis.noaa.gov/pub/FIRE/web/HMS/Smoke_Polygons/KML/2022/04/hms_smoke20220412.kml</v>
      </c>
      <c r="F470" t="str">
        <f t="shared" si="55"/>
        <v>https://satepsanone.nesdis.noaa.gov/pub/FIRE/web/HMS/Smoke_Polygons/KML/2022/04/hms_smoke20220412.kml</v>
      </c>
      <c r="G470" s="13" t="str">
        <f t="shared" si="53"/>
        <v>Data</v>
      </c>
      <c r="H470" s="18" t="s">
        <v>19</v>
      </c>
      <c r="J470" s="11" t="s">
        <v>19</v>
      </c>
      <c r="K470" s="11" t="s">
        <v>18</v>
      </c>
      <c r="L470" s="11" t="s">
        <v>19</v>
      </c>
      <c r="M470" s="11" t="s">
        <v>19</v>
      </c>
      <c r="N470" s="11" t="s">
        <v>19</v>
      </c>
      <c r="O470" s="11" t="s">
        <v>19</v>
      </c>
      <c r="P470" s="11" t="s">
        <v>19</v>
      </c>
      <c r="Q470" s="11" t="s">
        <v>19</v>
      </c>
      <c r="R470" s="11" t="s">
        <v>19</v>
      </c>
      <c r="S470" s="11" t="s">
        <v>18</v>
      </c>
      <c r="T470" s="11" t="s">
        <v>18</v>
      </c>
      <c r="U470" s="11" t="s">
        <v>19</v>
      </c>
      <c r="V470" s="11" t="s">
        <v>19</v>
      </c>
    </row>
    <row r="471" spans="1:22" x14ac:dyDescent="0.25">
      <c r="A471" s="1">
        <f t="shared" si="54"/>
        <v>44664</v>
      </c>
      <c r="B471">
        <f t="shared" si="50"/>
        <v>2022</v>
      </c>
      <c r="C471" t="str">
        <f t="shared" si="51"/>
        <v>04</v>
      </c>
      <c r="D471">
        <f t="shared" si="52"/>
        <v>13</v>
      </c>
      <c r="E471" t="str">
        <f t="shared" si="56"/>
        <v>https://satepsanone.nesdis.noaa.gov/pub/FIRE/web/HMS/Smoke_Polygons/KML/2022/04/hms_smoke20220413.kml</v>
      </c>
      <c r="F471" t="str">
        <f t="shared" si="55"/>
        <v>https://satepsanone.nesdis.noaa.gov/pub/FIRE/web/HMS/Smoke_Polygons/KML/2022/04/hms_smoke20220413.kml</v>
      </c>
      <c r="G471" s="13" t="str">
        <f t="shared" si="53"/>
        <v>Data</v>
      </c>
      <c r="H471" s="18" t="s">
        <v>19</v>
      </c>
      <c r="J471" s="11" t="s">
        <v>18</v>
      </c>
      <c r="K471" s="11" t="s">
        <v>18</v>
      </c>
      <c r="L471" s="11" t="s">
        <v>18</v>
      </c>
      <c r="M471" s="11" t="s">
        <v>18</v>
      </c>
      <c r="N471" s="11" t="s">
        <v>18</v>
      </c>
      <c r="O471" s="11" t="s">
        <v>18</v>
      </c>
      <c r="P471" s="11" t="s">
        <v>18</v>
      </c>
      <c r="Q471" s="11" t="s">
        <v>18</v>
      </c>
      <c r="R471" s="11" t="s">
        <v>18</v>
      </c>
      <c r="S471" s="11" t="s">
        <v>18</v>
      </c>
      <c r="T471" s="11" t="s">
        <v>18</v>
      </c>
      <c r="U471" s="11" t="s">
        <v>18</v>
      </c>
      <c r="V471" s="11" t="s">
        <v>18</v>
      </c>
    </row>
    <row r="472" spans="1:22" x14ac:dyDescent="0.25">
      <c r="A472" s="1">
        <f t="shared" si="54"/>
        <v>44665</v>
      </c>
      <c r="B472">
        <f t="shared" si="50"/>
        <v>2022</v>
      </c>
      <c r="C472" t="str">
        <f t="shared" si="51"/>
        <v>04</v>
      </c>
      <c r="D472">
        <f t="shared" si="52"/>
        <v>14</v>
      </c>
      <c r="E472" t="str">
        <f t="shared" si="56"/>
        <v>https://satepsanone.nesdis.noaa.gov/pub/FIRE/web/HMS/Smoke_Polygons/KML/2022/04/hms_smoke20220414.kml</v>
      </c>
      <c r="F472" t="str">
        <f t="shared" si="55"/>
        <v>https://satepsanone.nesdis.noaa.gov/pub/FIRE/web/HMS/Smoke_Polygons/KML/2022/04/hms_smoke20220414.kml</v>
      </c>
      <c r="G472" s="13" t="str">
        <f t="shared" si="53"/>
        <v>Data</v>
      </c>
      <c r="H472" s="18" t="s">
        <v>19</v>
      </c>
      <c r="J472" s="11" t="s">
        <v>19</v>
      </c>
      <c r="K472" s="11" t="s">
        <v>18</v>
      </c>
      <c r="L472" s="11" t="s">
        <v>18</v>
      </c>
      <c r="M472" s="11" t="s">
        <v>18</v>
      </c>
      <c r="N472" s="11" t="s">
        <v>18</v>
      </c>
      <c r="O472" s="11" t="s">
        <v>18</v>
      </c>
      <c r="P472" s="11" t="s">
        <v>18</v>
      </c>
      <c r="Q472" s="11" t="s">
        <v>19</v>
      </c>
      <c r="R472" s="11" t="s">
        <v>19</v>
      </c>
      <c r="S472" s="11" t="s">
        <v>18</v>
      </c>
      <c r="T472" s="11" t="s">
        <v>18</v>
      </c>
      <c r="U472" s="11" t="s">
        <v>18</v>
      </c>
      <c r="V472" s="11" t="s">
        <v>18</v>
      </c>
    </row>
    <row r="473" spans="1:22" x14ac:dyDescent="0.25">
      <c r="A473" s="1">
        <f t="shared" si="54"/>
        <v>44666</v>
      </c>
      <c r="B473">
        <f t="shared" si="50"/>
        <v>2022</v>
      </c>
      <c r="C473" t="str">
        <f t="shared" si="51"/>
        <v>04</v>
      </c>
      <c r="D473">
        <f t="shared" si="52"/>
        <v>15</v>
      </c>
      <c r="E473" t="str">
        <f t="shared" si="56"/>
        <v>https://satepsanone.nesdis.noaa.gov/pub/FIRE/web/HMS/Smoke_Polygons/KML/2022/04/hms_smoke20220415.kml</v>
      </c>
      <c r="F473" t="str">
        <f t="shared" si="55"/>
        <v>https://satepsanone.nesdis.noaa.gov/pub/FIRE/web/HMS/Smoke_Polygons/KML/2022/04/hms_smoke20220415.kml</v>
      </c>
      <c r="G473" s="13" t="str">
        <f t="shared" si="53"/>
        <v>Data</v>
      </c>
      <c r="H473" s="18" t="s">
        <v>19</v>
      </c>
      <c r="J473" s="11" t="s">
        <v>19</v>
      </c>
      <c r="K473" s="11" t="s">
        <v>19</v>
      </c>
      <c r="L473" s="11" t="s">
        <v>19</v>
      </c>
      <c r="M473" s="11" t="s">
        <v>19</v>
      </c>
      <c r="N473" s="11" t="s">
        <v>19</v>
      </c>
      <c r="O473" s="11" t="s">
        <v>19</v>
      </c>
      <c r="P473" s="11" t="s">
        <v>19</v>
      </c>
      <c r="Q473" s="11" t="s">
        <v>19</v>
      </c>
      <c r="R473" s="11" t="s">
        <v>19</v>
      </c>
      <c r="S473" s="11" t="s">
        <v>19</v>
      </c>
      <c r="T473" s="11" t="s">
        <v>19</v>
      </c>
      <c r="U473" s="11" t="s">
        <v>19</v>
      </c>
      <c r="V473" s="11" t="s">
        <v>18</v>
      </c>
    </row>
    <row r="474" spans="1:22" x14ac:dyDescent="0.25">
      <c r="A474" s="1">
        <f t="shared" si="54"/>
        <v>44667</v>
      </c>
      <c r="B474">
        <f t="shared" si="50"/>
        <v>2022</v>
      </c>
      <c r="C474" t="str">
        <f t="shared" si="51"/>
        <v>04</v>
      </c>
      <c r="D474">
        <f t="shared" si="52"/>
        <v>16</v>
      </c>
      <c r="E474" t="str">
        <f t="shared" si="56"/>
        <v>https://satepsanone.nesdis.noaa.gov/pub/FIRE/web/HMS/Smoke_Polygons/KML/2022/04/hms_smoke20220416.kml</v>
      </c>
      <c r="F474" t="str">
        <f t="shared" si="55"/>
        <v>https://satepsanone.nesdis.noaa.gov/pub/FIRE/web/HMS/Smoke_Polygons/KML/2022/04/hms_smoke20220416.kml</v>
      </c>
      <c r="G474" s="13" t="str">
        <f t="shared" si="53"/>
        <v>Data</v>
      </c>
      <c r="H474" s="18" t="s">
        <v>19</v>
      </c>
      <c r="J474" s="11" t="s">
        <v>18</v>
      </c>
      <c r="K474" s="11" t="s">
        <v>18</v>
      </c>
      <c r="L474" s="11" t="s">
        <v>18</v>
      </c>
      <c r="M474" s="11" t="s">
        <v>18</v>
      </c>
      <c r="N474" s="11" t="s">
        <v>18</v>
      </c>
      <c r="O474" s="11" t="s">
        <v>18</v>
      </c>
      <c r="P474" s="11" t="s">
        <v>18</v>
      </c>
      <c r="Q474" s="11" t="s">
        <v>18</v>
      </c>
      <c r="R474" s="11" t="s">
        <v>18</v>
      </c>
      <c r="S474" s="11" t="s">
        <v>18</v>
      </c>
      <c r="T474" s="11" t="s">
        <v>18</v>
      </c>
      <c r="U474" s="11" t="s">
        <v>18</v>
      </c>
      <c r="V474" s="11" t="s">
        <v>18</v>
      </c>
    </row>
    <row r="475" spans="1:22" x14ac:dyDescent="0.25">
      <c r="A475" s="1">
        <f t="shared" si="54"/>
        <v>44668</v>
      </c>
      <c r="B475">
        <f t="shared" si="50"/>
        <v>2022</v>
      </c>
      <c r="C475" t="str">
        <f t="shared" si="51"/>
        <v>04</v>
      </c>
      <c r="D475">
        <f t="shared" si="52"/>
        <v>17</v>
      </c>
      <c r="E475" t="str">
        <f t="shared" si="56"/>
        <v>https://satepsanone.nesdis.noaa.gov/pub/FIRE/web/HMS/Smoke_Polygons/KML/2022/04/hms_smoke20220417.kml</v>
      </c>
      <c r="F475" t="str">
        <f t="shared" si="55"/>
        <v>https://satepsanone.nesdis.noaa.gov/pub/FIRE/web/HMS/Smoke_Polygons/KML/2022/04/hms_smoke20220417.kml</v>
      </c>
      <c r="G475" s="13" t="str">
        <f t="shared" si="53"/>
        <v>Data</v>
      </c>
      <c r="H475" s="18" t="s">
        <v>19</v>
      </c>
      <c r="J475" s="11" t="s">
        <v>19</v>
      </c>
      <c r="K475" s="11" t="s">
        <v>19</v>
      </c>
      <c r="L475" s="11" t="s">
        <v>19</v>
      </c>
      <c r="M475" s="11" t="s">
        <v>19</v>
      </c>
      <c r="N475" s="11" t="s">
        <v>18</v>
      </c>
      <c r="O475" s="11" t="s">
        <v>19</v>
      </c>
      <c r="P475" s="11" t="s">
        <v>18</v>
      </c>
      <c r="Q475" s="11" t="s">
        <v>18</v>
      </c>
      <c r="R475" s="11" t="s">
        <v>18</v>
      </c>
      <c r="S475" s="11" t="s">
        <v>19</v>
      </c>
      <c r="T475" s="11" t="s">
        <v>19</v>
      </c>
      <c r="U475" s="11" t="s">
        <v>18</v>
      </c>
      <c r="V475" s="11" t="s">
        <v>18</v>
      </c>
    </row>
    <row r="476" spans="1:22" x14ac:dyDescent="0.25">
      <c r="A476" s="1">
        <f t="shared" si="54"/>
        <v>44669</v>
      </c>
      <c r="B476">
        <f t="shared" si="50"/>
        <v>2022</v>
      </c>
      <c r="C476" t="str">
        <f t="shared" si="51"/>
        <v>04</v>
      </c>
      <c r="D476">
        <f t="shared" si="52"/>
        <v>18</v>
      </c>
      <c r="E476" t="str">
        <f t="shared" si="56"/>
        <v>https://satepsanone.nesdis.noaa.gov/pub/FIRE/web/HMS/Smoke_Polygons/KML/2022/04/hms_smoke20220418.kml</v>
      </c>
      <c r="F476" t="str">
        <f t="shared" si="55"/>
        <v>https://satepsanone.nesdis.noaa.gov/pub/FIRE/web/HMS/Smoke_Polygons/KML/2022/04/hms_smoke20220418.kml</v>
      </c>
      <c r="G476" s="13" t="str">
        <f t="shared" si="53"/>
        <v>Data</v>
      </c>
      <c r="H476" s="18" t="s">
        <v>19</v>
      </c>
      <c r="I476" t="s">
        <v>20</v>
      </c>
      <c r="J476" s="11" t="s">
        <v>18</v>
      </c>
      <c r="K476" s="11" t="s">
        <v>18</v>
      </c>
      <c r="L476" s="11" t="s">
        <v>18</v>
      </c>
      <c r="M476" s="11" t="s">
        <v>18</v>
      </c>
      <c r="N476" s="11" t="s">
        <v>18</v>
      </c>
      <c r="O476" s="11" t="s">
        <v>18</v>
      </c>
      <c r="P476" s="11" t="s">
        <v>18</v>
      </c>
      <c r="Q476" s="11" t="s">
        <v>18</v>
      </c>
      <c r="R476" s="11" t="s">
        <v>18</v>
      </c>
      <c r="S476" s="11" t="s">
        <v>18</v>
      </c>
      <c r="T476" s="11" t="s">
        <v>18</v>
      </c>
      <c r="U476" s="11" t="s">
        <v>18</v>
      </c>
      <c r="V476" s="11" t="s">
        <v>18</v>
      </c>
    </row>
    <row r="477" spans="1:22" x14ac:dyDescent="0.25">
      <c r="A477" s="1">
        <f t="shared" si="54"/>
        <v>44670</v>
      </c>
      <c r="B477">
        <f t="shared" si="50"/>
        <v>2022</v>
      </c>
      <c r="C477" t="str">
        <f t="shared" si="51"/>
        <v>04</v>
      </c>
      <c r="D477">
        <f t="shared" si="52"/>
        <v>19</v>
      </c>
      <c r="E477" t="str">
        <f t="shared" si="56"/>
        <v>https://satepsanone.nesdis.noaa.gov/pub/FIRE/web/HMS/Smoke_Polygons/KML/2022/04/hms_smoke20220419.kml</v>
      </c>
      <c r="F477" t="str">
        <f t="shared" si="55"/>
        <v>https://satepsanone.nesdis.noaa.gov/pub/FIRE/web/HMS/Smoke_Polygons/KML/2022/04/hms_smoke20220419.kml</v>
      </c>
      <c r="G477" s="13" t="str">
        <f t="shared" si="53"/>
        <v>Data</v>
      </c>
      <c r="H477" s="18" t="s">
        <v>19</v>
      </c>
      <c r="J477" s="11" t="s">
        <v>18</v>
      </c>
      <c r="K477" s="11" t="s">
        <v>18</v>
      </c>
      <c r="L477" s="11" t="s">
        <v>18</v>
      </c>
      <c r="M477" s="11" t="s">
        <v>18</v>
      </c>
      <c r="N477" s="11" t="s">
        <v>19</v>
      </c>
      <c r="O477" s="11" t="s">
        <v>18</v>
      </c>
      <c r="P477" s="11" t="s">
        <v>18</v>
      </c>
      <c r="Q477" s="11" t="s">
        <v>18</v>
      </c>
      <c r="R477" s="11" t="s">
        <v>19</v>
      </c>
      <c r="S477" s="11" t="s">
        <v>18</v>
      </c>
      <c r="T477" s="11" t="s">
        <v>18</v>
      </c>
      <c r="U477" s="11" t="s">
        <v>18</v>
      </c>
      <c r="V477" s="11" t="s">
        <v>18</v>
      </c>
    </row>
    <row r="478" spans="1:22" x14ac:dyDescent="0.25">
      <c r="A478" s="1">
        <f t="shared" si="54"/>
        <v>44671</v>
      </c>
      <c r="B478">
        <f t="shared" si="50"/>
        <v>2022</v>
      </c>
      <c r="C478" t="str">
        <f t="shared" si="51"/>
        <v>04</v>
      </c>
      <c r="D478">
        <f t="shared" si="52"/>
        <v>20</v>
      </c>
      <c r="E478" t="str">
        <f t="shared" si="56"/>
        <v>https://satepsanone.nesdis.noaa.gov/pub/FIRE/web/HMS/Smoke_Polygons/KML/2022/04/hms_smoke20220420.kml</v>
      </c>
      <c r="F478" t="str">
        <f t="shared" si="55"/>
        <v>https://satepsanone.nesdis.noaa.gov/pub/FIRE/web/HMS/Smoke_Polygons/KML/2022/04/hms_smoke20220420.kml</v>
      </c>
      <c r="G478" s="13" t="str">
        <f t="shared" si="53"/>
        <v>Data</v>
      </c>
      <c r="H478" s="18" t="s">
        <v>19</v>
      </c>
      <c r="J478" s="11" t="s">
        <v>18</v>
      </c>
      <c r="K478" s="11" t="s">
        <v>18</v>
      </c>
      <c r="L478" s="11" t="s">
        <v>18</v>
      </c>
      <c r="M478" s="11" t="s">
        <v>18</v>
      </c>
      <c r="N478" s="11" t="s">
        <v>19</v>
      </c>
      <c r="O478" s="11" t="s">
        <v>18</v>
      </c>
      <c r="P478" s="11" t="s">
        <v>19</v>
      </c>
      <c r="Q478" s="11" t="s">
        <v>18</v>
      </c>
      <c r="R478" s="11" t="s">
        <v>19</v>
      </c>
      <c r="S478" s="11" t="s">
        <v>18</v>
      </c>
      <c r="T478" s="11" t="s">
        <v>18</v>
      </c>
      <c r="U478" s="11" t="s">
        <v>18</v>
      </c>
      <c r="V478" s="11" t="s">
        <v>19</v>
      </c>
    </row>
    <row r="479" spans="1:22" x14ac:dyDescent="0.25">
      <c r="A479" s="1">
        <f t="shared" si="54"/>
        <v>44672</v>
      </c>
      <c r="B479">
        <f t="shared" si="50"/>
        <v>2022</v>
      </c>
      <c r="C479" t="str">
        <f t="shared" si="51"/>
        <v>04</v>
      </c>
      <c r="D479">
        <f t="shared" si="52"/>
        <v>21</v>
      </c>
      <c r="E479" t="str">
        <f t="shared" si="56"/>
        <v>https://satepsanone.nesdis.noaa.gov/pub/FIRE/web/HMS/Smoke_Polygons/KML/2022/04/hms_smoke20220421.kml</v>
      </c>
      <c r="F479" t="str">
        <f t="shared" si="55"/>
        <v>https://satepsanone.nesdis.noaa.gov/pub/FIRE/web/HMS/Smoke_Polygons/KML/2022/04/hms_smoke20220421.kml</v>
      </c>
      <c r="G479" s="13" t="str">
        <f t="shared" si="53"/>
        <v>Data</v>
      </c>
      <c r="H479" s="18" t="s">
        <v>19</v>
      </c>
      <c r="J479" s="11" t="s">
        <v>19</v>
      </c>
      <c r="K479" s="11" t="s">
        <v>19</v>
      </c>
      <c r="L479" s="11" t="s">
        <v>19</v>
      </c>
      <c r="M479" s="11" t="s">
        <v>19</v>
      </c>
      <c r="N479" s="11" t="s">
        <v>19</v>
      </c>
      <c r="O479" s="11" t="s">
        <v>19</v>
      </c>
      <c r="P479" s="11" t="s">
        <v>19</v>
      </c>
      <c r="Q479" s="11" t="s">
        <v>19</v>
      </c>
      <c r="R479" s="11" t="s">
        <v>19</v>
      </c>
      <c r="S479" s="11" t="s">
        <v>19</v>
      </c>
      <c r="T479" s="11" t="s">
        <v>19</v>
      </c>
      <c r="U479" s="11" t="s">
        <v>19</v>
      </c>
      <c r="V479" s="11" t="s">
        <v>19</v>
      </c>
    </row>
    <row r="480" spans="1:22" x14ac:dyDescent="0.25">
      <c r="A480" s="1">
        <f t="shared" si="54"/>
        <v>44673</v>
      </c>
      <c r="B480">
        <f t="shared" si="50"/>
        <v>2022</v>
      </c>
      <c r="C480" t="str">
        <f t="shared" si="51"/>
        <v>04</v>
      </c>
      <c r="D480">
        <f t="shared" si="52"/>
        <v>22</v>
      </c>
      <c r="E480" t="str">
        <f t="shared" si="56"/>
        <v>https://satepsanone.nesdis.noaa.gov/pub/FIRE/web/HMS/Smoke_Polygons/KML/2022/04/hms_smoke20220422.kml</v>
      </c>
      <c r="F480" t="str">
        <f t="shared" si="55"/>
        <v>https://satepsanone.nesdis.noaa.gov/pub/FIRE/web/HMS/Smoke_Polygons/KML/2022/04/hms_smoke20220422.kml</v>
      </c>
      <c r="G480" s="13" t="str">
        <f t="shared" si="53"/>
        <v>Data</v>
      </c>
      <c r="H480" s="18" t="s">
        <v>19</v>
      </c>
      <c r="J480" s="11" t="s">
        <v>18</v>
      </c>
      <c r="K480" s="11" t="s">
        <v>18</v>
      </c>
      <c r="L480" s="11" t="s">
        <v>18</v>
      </c>
      <c r="M480" s="11" t="s">
        <v>18</v>
      </c>
      <c r="N480" s="11" t="s">
        <v>19</v>
      </c>
      <c r="O480" s="11" t="s">
        <v>18</v>
      </c>
      <c r="P480" s="11" t="s">
        <v>18</v>
      </c>
      <c r="Q480" s="11" t="s">
        <v>19</v>
      </c>
      <c r="R480" s="11" t="s">
        <v>19</v>
      </c>
      <c r="S480" s="11" t="s">
        <v>18</v>
      </c>
      <c r="T480" s="11" t="s">
        <v>18</v>
      </c>
      <c r="U480" s="11" t="s">
        <v>19</v>
      </c>
      <c r="V480" s="11" t="s">
        <v>19</v>
      </c>
    </row>
    <row r="481" spans="1:22" x14ac:dyDescent="0.25">
      <c r="A481" s="1">
        <f t="shared" si="54"/>
        <v>44674</v>
      </c>
      <c r="B481">
        <f t="shared" si="50"/>
        <v>2022</v>
      </c>
      <c r="C481" t="str">
        <f t="shared" si="51"/>
        <v>04</v>
      </c>
      <c r="D481">
        <f t="shared" si="52"/>
        <v>23</v>
      </c>
      <c r="E481" t="str">
        <f t="shared" si="56"/>
        <v>https://satepsanone.nesdis.noaa.gov/pub/FIRE/web/HMS/Smoke_Polygons/KML/2022/04/hms_smoke20220423.kml</v>
      </c>
      <c r="F481" t="str">
        <f t="shared" si="55"/>
        <v>https://satepsanone.nesdis.noaa.gov/pub/FIRE/web/HMS/Smoke_Polygons/KML/2022/04/hms_smoke20220423.kml</v>
      </c>
      <c r="G481" s="13" t="str">
        <f t="shared" si="53"/>
        <v>Data</v>
      </c>
      <c r="H481" s="18" t="s">
        <v>19</v>
      </c>
      <c r="J481" s="11" t="s">
        <v>18</v>
      </c>
      <c r="K481" s="11" t="s">
        <v>18</v>
      </c>
      <c r="L481" s="11" t="s">
        <v>18</v>
      </c>
      <c r="M481" s="11" t="s">
        <v>18</v>
      </c>
      <c r="N481" s="11" t="s">
        <v>19</v>
      </c>
      <c r="O481" s="11" t="s">
        <v>18</v>
      </c>
      <c r="P481" s="11" t="s">
        <v>19</v>
      </c>
      <c r="Q481" s="11" t="s">
        <v>19</v>
      </c>
      <c r="R481" s="11" t="s">
        <v>19</v>
      </c>
      <c r="S481" s="11" t="s">
        <v>18</v>
      </c>
      <c r="T481" s="11" t="s">
        <v>18</v>
      </c>
      <c r="U481" s="11" t="s">
        <v>18</v>
      </c>
      <c r="V481" s="11" t="s">
        <v>19</v>
      </c>
    </row>
    <row r="482" spans="1:22" x14ac:dyDescent="0.25">
      <c r="A482" s="1">
        <f t="shared" si="54"/>
        <v>44675</v>
      </c>
      <c r="B482">
        <f t="shared" si="50"/>
        <v>2022</v>
      </c>
      <c r="C482" t="str">
        <f t="shared" si="51"/>
        <v>04</v>
      </c>
      <c r="D482">
        <f t="shared" si="52"/>
        <v>24</v>
      </c>
      <c r="E482" t="str">
        <f t="shared" si="56"/>
        <v>https://satepsanone.nesdis.noaa.gov/pub/FIRE/web/HMS/Smoke_Polygons/KML/2022/04/hms_smoke20220424.kml</v>
      </c>
      <c r="F482" t="str">
        <f t="shared" si="55"/>
        <v>https://satepsanone.nesdis.noaa.gov/pub/FIRE/web/HMS/Smoke_Polygons/KML/2022/04/hms_smoke20220424.kml</v>
      </c>
      <c r="G482" s="13" t="str">
        <f t="shared" si="53"/>
        <v>Data</v>
      </c>
      <c r="H482" s="18" t="s">
        <v>19</v>
      </c>
      <c r="J482" s="11" t="s">
        <v>19</v>
      </c>
      <c r="K482" s="11" t="s">
        <v>18</v>
      </c>
      <c r="L482" s="11" t="s">
        <v>19</v>
      </c>
      <c r="M482" s="11" t="s">
        <v>19</v>
      </c>
      <c r="N482" s="11" t="s">
        <v>19</v>
      </c>
      <c r="O482" s="11" t="s">
        <v>19</v>
      </c>
      <c r="P482" s="11" t="s">
        <v>18</v>
      </c>
      <c r="Q482" s="11" t="s">
        <v>19</v>
      </c>
      <c r="R482" s="11" t="s">
        <v>18</v>
      </c>
      <c r="S482" s="11" t="s">
        <v>18</v>
      </c>
      <c r="T482" s="11" t="s">
        <v>18</v>
      </c>
      <c r="U482" s="11" t="s">
        <v>19</v>
      </c>
      <c r="V482" s="11" t="s">
        <v>18</v>
      </c>
    </row>
    <row r="483" spans="1:22" x14ac:dyDescent="0.25">
      <c r="A483" s="1">
        <f t="shared" si="54"/>
        <v>44676</v>
      </c>
      <c r="B483">
        <f t="shared" si="50"/>
        <v>2022</v>
      </c>
      <c r="C483" t="str">
        <f t="shared" si="51"/>
        <v>04</v>
      </c>
      <c r="D483">
        <f t="shared" si="52"/>
        <v>25</v>
      </c>
      <c r="E483" t="str">
        <f t="shared" si="56"/>
        <v>https://satepsanone.nesdis.noaa.gov/pub/FIRE/web/HMS/Smoke_Polygons/KML/2022/04/hms_smoke20220425.kml</v>
      </c>
      <c r="F483" t="str">
        <f t="shared" si="55"/>
        <v>https://satepsanone.nesdis.noaa.gov/pub/FIRE/web/HMS/Smoke_Polygons/KML/2022/04/hms_smoke20220425.kml</v>
      </c>
      <c r="G483" s="13" t="str">
        <f t="shared" si="53"/>
        <v>Data</v>
      </c>
      <c r="H483" s="18" t="s">
        <v>19</v>
      </c>
      <c r="J483" s="11" t="s">
        <v>18</v>
      </c>
      <c r="K483" s="11" t="s">
        <v>18</v>
      </c>
      <c r="L483" s="11" t="s">
        <v>18</v>
      </c>
      <c r="M483" s="11" t="s">
        <v>18</v>
      </c>
      <c r="N483" s="11" t="s">
        <v>18</v>
      </c>
      <c r="O483" s="11" t="s">
        <v>18</v>
      </c>
      <c r="P483" s="11" t="s">
        <v>18</v>
      </c>
      <c r="Q483" s="11" t="s">
        <v>18</v>
      </c>
      <c r="R483" s="11" t="s">
        <v>18</v>
      </c>
      <c r="S483" s="11" t="s">
        <v>18</v>
      </c>
      <c r="T483" s="11" t="s">
        <v>18</v>
      </c>
      <c r="U483" s="11" t="s">
        <v>18</v>
      </c>
      <c r="V483" s="11" t="s">
        <v>18</v>
      </c>
    </row>
    <row r="484" spans="1:22" x14ac:dyDescent="0.25">
      <c r="A484" s="1">
        <f t="shared" si="54"/>
        <v>44677</v>
      </c>
      <c r="B484">
        <f t="shared" si="50"/>
        <v>2022</v>
      </c>
      <c r="C484" t="str">
        <f t="shared" si="51"/>
        <v>04</v>
      </c>
      <c r="D484">
        <f t="shared" si="52"/>
        <v>26</v>
      </c>
      <c r="E484" t="str">
        <f t="shared" si="56"/>
        <v>https://satepsanone.nesdis.noaa.gov/pub/FIRE/web/HMS/Smoke_Polygons/KML/2022/04/hms_smoke20220426.kml</v>
      </c>
      <c r="F484" t="str">
        <f t="shared" si="55"/>
        <v>https://satepsanone.nesdis.noaa.gov/pub/FIRE/web/HMS/Smoke_Polygons/KML/2022/04/hms_smoke20220426.kml</v>
      </c>
      <c r="G484" s="13" t="str">
        <f t="shared" si="53"/>
        <v>Data</v>
      </c>
      <c r="H484" s="18" t="s">
        <v>19</v>
      </c>
      <c r="J484" s="11" t="s">
        <v>19</v>
      </c>
      <c r="K484" s="11" t="s">
        <v>19</v>
      </c>
      <c r="L484" s="11" t="s">
        <v>19</v>
      </c>
      <c r="M484" s="11" t="s">
        <v>19</v>
      </c>
      <c r="N484" s="11" t="s">
        <v>19</v>
      </c>
      <c r="O484" s="11" t="s">
        <v>19</v>
      </c>
      <c r="P484" s="11" t="s">
        <v>19</v>
      </c>
      <c r="Q484" s="11" t="s">
        <v>19</v>
      </c>
      <c r="R484" s="11" t="s">
        <v>19</v>
      </c>
      <c r="S484" s="11" t="s">
        <v>19</v>
      </c>
      <c r="T484" s="11" t="s">
        <v>19</v>
      </c>
      <c r="U484" s="11" t="s">
        <v>19</v>
      </c>
      <c r="V484" s="11" t="s">
        <v>19</v>
      </c>
    </row>
    <row r="485" spans="1:22" x14ac:dyDescent="0.25">
      <c r="A485" s="1">
        <f t="shared" si="54"/>
        <v>44678</v>
      </c>
      <c r="B485">
        <f t="shared" si="50"/>
        <v>2022</v>
      </c>
      <c r="C485" t="str">
        <f t="shared" si="51"/>
        <v>04</v>
      </c>
      <c r="D485">
        <f t="shared" si="52"/>
        <v>27</v>
      </c>
      <c r="E485" t="str">
        <f t="shared" si="56"/>
        <v>https://satepsanone.nesdis.noaa.gov/pub/FIRE/web/HMS/Smoke_Polygons/KML/2022/04/hms_smoke20220427.kml</v>
      </c>
      <c r="F485" t="str">
        <f t="shared" si="55"/>
        <v>https://satepsanone.nesdis.noaa.gov/pub/FIRE/web/HMS/Smoke_Polygons/KML/2022/04/hms_smoke20220427.kml</v>
      </c>
      <c r="G485" s="13" t="str">
        <f t="shared" si="53"/>
        <v>Data</v>
      </c>
      <c r="H485" s="18" t="s">
        <v>19</v>
      </c>
      <c r="J485" s="11" t="s">
        <v>19</v>
      </c>
      <c r="K485" s="11" t="s">
        <v>19</v>
      </c>
      <c r="L485" s="11" t="s">
        <v>19</v>
      </c>
      <c r="M485" s="11" t="s">
        <v>19</v>
      </c>
      <c r="N485" s="11" t="s">
        <v>19</v>
      </c>
      <c r="O485" s="11" t="s">
        <v>19</v>
      </c>
      <c r="P485" s="11" t="s">
        <v>19</v>
      </c>
      <c r="Q485" s="11" t="s">
        <v>19</v>
      </c>
      <c r="R485" s="11" t="s">
        <v>18</v>
      </c>
      <c r="S485" s="11" t="s">
        <v>19</v>
      </c>
      <c r="T485" s="11" t="s">
        <v>19</v>
      </c>
      <c r="U485" s="11" t="s">
        <v>19</v>
      </c>
      <c r="V485" s="11" t="s">
        <v>19</v>
      </c>
    </row>
    <row r="486" spans="1:22" x14ac:dyDescent="0.25">
      <c r="A486" s="1">
        <f t="shared" si="54"/>
        <v>44679</v>
      </c>
      <c r="B486">
        <f t="shared" si="50"/>
        <v>2022</v>
      </c>
      <c r="C486" t="str">
        <f t="shared" si="51"/>
        <v>04</v>
      </c>
      <c r="D486">
        <f t="shared" si="52"/>
        <v>28</v>
      </c>
      <c r="E486" t="str">
        <f t="shared" si="56"/>
        <v>https://satepsanone.nesdis.noaa.gov/pub/FIRE/web/HMS/Smoke_Polygons/KML/2022/04/hms_smoke20220428.kml</v>
      </c>
      <c r="F486" t="str">
        <f t="shared" si="55"/>
        <v>https://satepsanone.nesdis.noaa.gov/pub/FIRE/web/HMS/Smoke_Polygons/KML/2022/04/hms_smoke20220428.kml</v>
      </c>
      <c r="G486" s="13" t="str">
        <f t="shared" si="53"/>
        <v>Data</v>
      </c>
      <c r="H486" s="18" t="s">
        <v>19</v>
      </c>
      <c r="J486" s="11" t="s">
        <v>19</v>
      </c>
      <c r="K486" s="11" t="s">
        <v>19</v>
      </c>
      <c r="L486" s="11" t="s">
        <v>19</v>
      </c>
      <c r="M486" s="11" t="s">
        <v>19</v>
      </c>
      <c r="N486" s="11" t="s">
        <v>19</v>
      </c>
      <c r="O486" s="11" t="s">
        <v>19</v>
      </c>
      <c r="P486" s="11" t="s">
        <v>19</v>
      </c>
      <c r="Q486" s="11" t="s">
        <v>19</v>
      </c>
      <c r="R486" s="11" t="s">
        <v>19</v>
      </c>
      <c r="S486" s="11" t="s">
        <v>19</v>
      </c>
      <c r="T486" s="11" t="s">
        <v>19</v>
      </c>
      <c r="U486" s="11" t="s">
        <v>19</v>
      </c>
      <c r="V486" s="11" t="s">
        <v>19</v>
      </c>
    </row>
    <row r="487" spans="1:22" x14ac:dyDescent="0.25">
      <c r="A487" s="1">
        <f t="shared" si="54"/>
        <v>44680</v>
      </c>
      <c r="B487">
        <f t="shared" si="50"/>
        <v>2022</v>
      </c>
      <c r="C487" t="str">
        <f t="shared" si="51"/>
        <v>04</v>
      </c>
      <c r="D487">
        <f t="shared" si="52"/>
        <v>29</v>
      </c>
      <c r="E487" t="str">
        <f t="shared" si="56"/>
        <v>https://satepsanone.nesdis.noaa.gov/pub/FIRE/web/HMS/Smoke_Polygons/KML/2022/04/hms_smoke20220429.kml</v>
      </c>
      <c r="F487" t="str">
        <f t="shared" si="55"/>
        <v>https://satepsanone.nesdis.noaa.gov/pub/FIRE/web/HMS/Smoke_Polygons/KML/2022/04/hms_smoke20220429.kml</v>
      </c>
      <c r="G487" s="13" t="str">
        <f t="shared" si="53"/>
        <v>Data</v>
      </c>
      <c r="H487" s="18" t="s">
        <v>19</v>
      </c>
      <c r="J487" s="11" t="s">
        <v>19</v>
      </c>
      <c r="K487" s="11" t="s">
        <v>19</v>
      </c>
      <c r="L487" s="11" t="s">
        <v>19</v>
      </c>
      <c r="M487" s="11" t="s">
        <v>19</v>
      </c>
      <c r="N487" s="11" t="s">
        <v>19</v>
      </c>
      <c r="O487" s="11" t="s">
        <v>19</v>
      </c>
      <c r="P487" s="11" t="s">
        <v>19</v>
      </c>
      <c r="Q487" s="11" t="s">
        <v>19</v>
      </c>
      <c r="R487" s="11" t="s">
        <v>19</v>
      </c>
      <c r="S487" s="11" t="s">
        <v>19</v>
      </c>
      <c r="T487" s="11" t="s">
        <v>19</v>
      </c>
      <c r="U487" s="11" t="s">
        <v>19</v>
      </c>
      <c r="V487" s="11" t="s">
        <v>19</v>
      </c>
    </row>
    <row r="488" spans="1:22" x14ac:dyDescent="0.25">
      <c r="A488" s="1">
        <f t="shared" si="54"/>
        <v>44681</v>
      </c>
      <c r="B488">
        <f t="shared" si="50"/>
        <v>2022</v>
      </c>
      <c r="C488" t="str">
        <f t="shared" si="51"/>
        <v>04</v>
      </c>
      <c r="D488">
        <f t="shared" si="52"/>
        <v>30</v>
      </c>
      <c r="E488" t="str">
        <f t="shared" si="56"/>
        <v>https://satepsanone.nesdis.noaa.gov/pub/FIRE/web/HMS/Smoke_Polygons/KML/2022/04/hms_smoke20220430.kml</v>
      </c>
      <c r="F488" t="str">
        <f t="shared" si="55"/>
        <v>https://satepsanone.nesdis.noaa.gov/pub/FIRE/web/HMS/Smoke_Polygons/KML/2022/04/hms_smoke20220430.kml</v>
      </c>
      <c r="G488" s="13" t="str">
        <f t="shared" si="53"/>
        <v>Data</v>
      </c>
      <c r="H488" s="18" t="s">
        <v>18</v>
      </c>
    </row>
    <row r="489" spans="1:22" x14ac:dyDescent="0.25">
      <c r="A489" s="1">
        <f t="shared" si="54"/>
        <v>44682</v>
      </c>
      <c r="B489">
        <f t="shared" si="50"/>
        <v>2022</v>
      </c>
      <c r="C489" t="str">
        <f t="shared" si="51"/>
        <v>05</v>
      </c>
      <c r="D489" t="str">
        <f t="shared" si="52"/>
        <v>01</v>
      </c>
      <c r="E489" t="str">
        <f t="shared" si="56"/>
        <v>https://satepsanone.nesdis.noaa.gov/pub/FIRE/web/HMS/Smoke_Polygons/KML/2022/05/hms_smoke20220501.kml</v>
      </c>
      <c r="F489" t="str">
        <f t="shared" si="55"/>
        <v>https://satepsanone.nesdis.noaa.gov/pub/FIRE/web/HMS/Smoke_Polygons/KML/2022/05/hms_smoke20220501.kml</v>
      </c>
      <c r="G489" s="13" t="str">
        <f t="shared" si="53"/>
        <v>Data</v>
      </c>
      <c r="H489" s="18" t="s">
        <v>19</v>
      </c>
      <c r="J489" s="11" t="s">
        <v>18</v>
      </c>
      <c r="K489" s="11" t="s">
        <v>18</v>
      </c>
      <c r="L489" s="11" t="s">
        <v>18</v>
      </c>
      <c r="M489" s="11" t="s">
        <v>18</v>
      </c>
      <c r="N489" s="11" t="s">
        <v>19</v>
      </c>
      <c r="O489" s="11" t="s">
        <v>18</v>
      </c>
      <c r="P489" s="11" t="s">
        <v>18</v>
      </c>
      <c r="Q489" s="11" t="s">
        <v>18</v>
      </c>
      <c r="R489" s="11" t="s">
        <v>19</v>
      </c>
      <c r="S489" s="11" t="s">
        <v>18</v>
      </c>
      <c r="T489" s="11" t="s">
        <v>18</v>
      </c>
      <c r="U489" s="11" t="s">
        <v>18</v>
      </c>
      <c r="V489" s="11" t="s">
        <v>18</v>
      </c>
    </row>
    <row r="490" spans="1:22" x14ac:dyDescent="0.25">
      <c r="A490" s="1">
        <f t="shared" si="54"/>
        <v>44683</v>
      </c>
      <c r="B490">
        <f t="shared" si="50"/>
        <v>2022</v>
      </c>
      <c r="C490" t="str">
        <f t="shared" si="51"/>
        <v>05</v>
      </c>
      <c r="D490" t="str">
        <f t="shared" si="52"/>
        <v>02</v>
      </c>
      <c r="E490" t="str">
        <f t="shared" si="56"/>
        <v>https://satepsanone.nesdis.noaa.gov/pub/FIRE/web/HMS/Smoke_Polygons/KML/2022/05/hms_smoke20220502.kml</v>
      </c>
      <c r="F490" t="str">
        <f t="shared" si="55"/>
        <v>https://satepsanone.nesdis.noaa.gov/pub/FIRE/web/HMS/Smoke_Polygons/KML/2022/05/hms_smoke20220502.kml</v>
      </c>
      <c r="G490" s="13" t="str">
        <f t="shared" si="53"/>
        <v>Data</v>
      </c>
      <c r="H490" s="18" t="s">
        <v>18</v>
      </c>
    </row>
    <row r="491" spans="1:22" x14ac:dyDescent="0.25">
      <c r="A491" s="1">
        <f t="shared" si="54"/>
        <v>44684</v>
      </c>
      <c r="B491">
        <f t="shared" si="50"/>
        <v>2022</v>
      </c>
      <c r="C491" t="str">
        <f t="shared" si="51"/>
        <v>05</v>
      </c>
      <c r="D491" t="str">
        <f t="shared" si="52"/>
        <v>03</v>
      </c>
      <c r="E491" t="str">
        <f t="shared" si="56"/>
        <v>https://satepsanone.nesdis.noaa.gov/pub/FIRE/web/HMS/Smoke_Polygons/KML/2022/05/hms_smoke20220503.kml</v>
      </c>
      <c r="F491" t="str">
        <f t="shared" si="55"/>
        <v>https://satepsanone.nesdis.noaa.gov/pub/FIRE/web/HMS/Smoke_Polygons/KML/2022/05/hms_smoke20220503.kml</v>
      </c>
      <c r="G491" s="13" t="str">
        <f t="shared" si="53"/>
        <v>Data</v>
      </c>
      <c r="H491" s="18" t="s">
        <v>18</v>
      </c>
    </row>
    <row r="492" spans="1:22" x14ac:dyDescent="0.25">
      <c r="A492" s="1">
        <f t="shared" si="54"/>
        <v>44685</v>
      </c>
      <c r="B492">
        <f t="shared" si="50"/>
        <v>2022</v>
      </c>
      <c r="C492" t="str">
        <f t="shared" si="51"/>
        <v>05</v>
      </c>
      <c r="D492" t="str">
        <f t="shared" si="52"/>
        <v>04</v>
      </c>
      <c r="E492" t="str">
        <f t="shared" si="56"/>
        <v>https://satepsanone.nesdis.noaa.gov/pub/FIRE/web/HMS/Smoke_Polygons/KML/2022/05/hms_smoke20220504.kml</v>
      </c>
      <c r="F492" t="str">
        <f t="shared" si="55"/>
        <v>https://satepsanone.nesdis.noaa.gov/pub/FIRE/web/HMS/Smoke_Polygons/KML/2022/05/hms_smoke20220504.kml</v>
      </c>
      <c r="G492" s="13" t="str">
        <f t="shared" si="53"/>
        <v>Data</v>
      </c>
      <c r="H492" s="18" t="s">
        <v>19</v>
      </c>
      <c r="J492" s="11" t="s">
        <v>19</v>
      </c>
      <c r="K492" s="11" t="s">
        <v>18</v>
      </c>
      <c r="L492" s="11" t="s">
        <v>18</v>
      </c>
      <c r="M492" s="11" t="s">
        <v>19</v>
      </c>
      <c r="N492" s="11" t="s">
        <v>18</v>
      </c>
      <c r="O492" s="11" t="s">
        <v>18</v>
      </c>
      <c r="P492" s="11" t="s">
        <v>19</v>
      </c>
      <c r="Q492" s="11" t="s">
        <v>18</v>
      </c>
      <c r="R492" s="11" t="s">
        <v>18</v>
      </c>
      <c r="S492" s="11" t="s">
        <v>18</v>
      </c>
      <c r="T492" s="11" t="s">
        <v>18</v>
      </c>
      <c r="U492" s="11" t="s">
        <v>18</v>
      </c>
      <c r="V492" s="11" t="s">
        <v>18</v>
      </c>
    </row>
    <row r="493" spans="1:22" x14ac:dyDescent="0.25">
      <c r="A493" s="1">
        <f t="shared" si="54"/>
        <v>44686</v>
      </c>
      <c r="B493">
        <f t="shared" si="50"/>
        <v>2022</v>
      </c>
      <c r="C493" t="str">
        <f t="shared" si="51"/>
        <v>05</v>
      </c>
      <c r="D493" t="str">
        <f t="shared" si="52"/>
        <v>05</v>
      </c>
      <c r="E493" t="str">
        <f t="shared" si="56"/>
        <v>https://satepsanone.nesdis.noaa.gov/pub/FIRE/web/HMS/Smoke_Polygons/KML/2022/05/hms_smoke20220505.kml</v>
      </c>
      <c r="F493" t="str">
        <f t="shared" si="55"/>
        <v>https://satepsanone.nesdis.noaa.gov/pub/FIRE/web/HMS/Smoke_Polygons/KML/2022/05/hms_smoke20220505.kml</v>
      </c>
      <c r="G493" s="13" t="str">
        <f t="shared" si="53"/>
        <v>Data</v>
      </c>
      <c r="H493" s="18" t="s">
        <v>18</v>
      </c>
    </row>
    <row r="494" spans="1:22" x14ac:dyDescent="0.25">
      <c r="A494" s="1">
        <f t="shared" si="54"/>
        <v>44687</v>
      </c>
      <c r="B494">
        <f t="shared" si="50"/>
        <v>2022</v>
      </c>
      <c r="C494" t="str">
        <f t="shared" si="51"/>
        <v>05</v>
      </c>
      <c r="D494" t="str">
        <f t="shared" si="52"/>
        <v>06</v>
      </c>
      <c r="E494" t="str">
        <f t="shared" si="56"/>
        <v>https://satepsanone.nesdis.noaa.gov/pub/FIRE/web/HMS/Smoke_Polygons/KML/2022/05/hms_smoke20220506.kml</v>
      </c>
      <c r="F494" t="str">
        <f t="shared" si="55"/>
        <v>https://satepsanone.nesdis.noaa.gov/pub/FIRE/web/HMS/Smoke_Polygons/KML/2022/05/hms_smoke20220506.kml</v>
      </c>
      <c r="G494" s="13" t="str">
        <f t="shared" si="53"/>
        <v>Data</v>
      </c>
      <c r="H494" s="18" t="s">
        <v>19</v>
      </c>
      <c r="J494" s="11" t="s">
        <v>18</v>
      </c>
      <c r="K494" s="11" t="s">
        <v>18</v>
      </c>
      <c r="L494" s="11" t="s">
        <v>18</v>
      </c>
      <c r="M494" s="11" t="s">
        <v>18</v>
      </c>
      <c r="N494" s="11" t="s">
        <v>18</v>
      </c>
      <c r="O494" s="11" t="s">
        <v>18</v>
      </c>
      <c r="P494" s="11" t="s">
        <v>19</v>
      </c>
      <c r="Q494" s="11" t="s">
        <v>18</v>
      </c>
      <c r="R494" s="11" t="s">
        <v>18</v>
      </c>
      <c r="S494" s="11" t="s">
        <v>18</v>
      </c>
      <c r="T494" s="11" t="s">
        <v>18</v>
      </c>
      <c r="U494" s="11" t="s">
        <v>18</v>
      </c>
      <c r="V494" s="11" t="s">
        <v>18</v>
      </c>
    </row>
    <row r="495" spans="1:22" x14ac:dyDescent="0.25">
      <c r="A495" s="1">
        <f t="shared" si="54"/>
        <v>44688</v>
      </c>
      <c r="B495">
        <f t="shared" si="50"/>
        <v>2022</v>
      </c>
      <c r="C495" t="str">
        <f t="shared" si="51"/>
        <v>05</v>
      </c>
      <c r="D495" t="str">
        <f t="shared" si="52"/>
        <v>07</v>
      </c>
      <c r="E495" t="str">
        <f t="shared" si="56"/>
        <v>https://satepsanone.nesdis.noaa.gov/pub/FIRE/web/HMS/Smoke_Polygons/KML/2022/05/hms_smoke20220507.kml</v>
      </c>
      <c r="F495" t="str">
        <f t="shared" si="55"/>
        <v>https://satepsanone.nesdis.noaa.gov/pub/FIRE/web/HMS/Smoke_Polygons/KML/2022/05/hms_smoke20220507.kml</v>
      </c>
      <c r="G495" s="13" t="str">
        <f t="shared" si="53"/>
        <v>Data</v>
      </c>
      <c r="H495" s="18" t="s">
        <v>19</v>
      </c>
      <c r="I495" t="s">
        <v>20</v>
      </c>
      <c r="J495" s="11" t="s">
        <v>18</v>
      </c>
      <c r="K495" s="11" t="s">
        <v>18</v>
      </c>
      <c r="L495" s="11" t="s">
        <v>18</v>
      </c>
      <c r="M495" s="11" t="s">
        <v>18</v>
      </c>
      <c r="N495" s="11" t="s">
        <v>18</v>
      </c>
      <c r="O495" s="11" t="s">
        <v>18</v>
      </c>
      <c r="P495" s="11" t="s">
        <v>18</v>
      </c>
      <c r="Q495" s="11" t="s">
        <v>18</v>
      </c>
      <c r="R495" s="11" t="s">
        <v>18</v>
      </c>
      <c r="S495" s="11" t="s">
        <v>18</v>
      </c>
      <c r="T495" s="11" t="s">
        <v>18</v>
      </c>
      <c r="U495" s="11" t="s">
        <v>18</v>
      </c>
      <c r="V495" s="11" t="s">
        <v>18</v>
      </c>
    </row>
    <row r="496" spans="1:22" x14ac:dyDescent="0.25">
      <c r="A496" s="1">
        <f t="shared" si="54"/>
        <v>44689</v>
      </c>
      <c r="B496">
        <f t="shared" si="50"/>
        <v>2022</v>
      </c>
      <c r="C496" t="str">
        <f t="shared" si="51"/>
        <v>05</v>
      </c>
      <c r="D496" t="str">
        <f t="shared" si="52"/>
        <v>08</v>
      </c>
      <c r="E496" t="str">
        <f t="shared" si="56"/>
        <v>https://satepsanone.nesdis.noaa.gov/pub/FIRE/web/HMS/Smoke_Polygons/KML/2022/05/hms_smoke20220508.kml</v>
      </c>
      <c r="F496" t="str">
        <f t="shared" si="55"/>
        <v>https://satepsanone.nesdis.noaa.gov/pub/FIRE/web/HMS/Smoke_Polygons/KML/2022/05/hms_smoke20220508.kml</v>
      </c>
      <c r="G496" s="13" t="str">
        <f t="shared" si="53"/>
        <v>Data</v>
      </c>
      <c r="H496" s="18" t="s">
        <v>19</v>
      </c>
      <c r="J496" s="11" t="s">
        <v>18</v>
      </c>
      <c r="K496" s="11" t="s">
        <v>19</v>
      </c>
      <c r="L496" s="11" t="s">
        <v>19</v>
      </c>
      <c r="M496" s="11" t="s">
        <v>19</v>
      </c>
      <c r="N496" s="11" t="s">
        <v>19</v>
      </c>
      <c r="O496" s="11" t="s">
        <v>19</v>
      </c>
      <c r="P496" s="11" t="s">
        <v>18</v>
      </c>
      <c r="Q496" s="11" t="s">
        <v>19</v>
      </c>
      <c r="R496" s="11" t="s">
        <v>18</v>
      </c>
      <c r="S496" s="11" t="s">
        <v>19</v>
      </c>
      <c r="T496" s="11" t="s">
        <v>19</v>
      </c>
      <c r="U496" s="11" t="s">
        <v>19</v>
      </c>
      <c r="V496" s="11" t="s">
        <v>18</v>
      </c>
    </row>
    <row r="497" spans="1:22" x14ac:dyDescent="0.25">
      <c r="A497" s="1">
        <f t="shared" si="54"/>
        <v>44690</v>
      </c>
      <c r="B497">
        <f t="shared" si="50"/>
        <v>2022</v>
      </c>
      <c r="C497" t="str">
        <f t="shared" si="51"/>
        <v>05</v>
      </c>
      <c r="D497" t="str">
        <f t="shared" si="52"/>
        <v>09</v>
      </c>
      <c r="E497" t="str">
        <f t="shared" si="56"/>
        <v>https://satepsanone.nesdis.noaa.gov/pub/FIRE/web/HMS/Smoke_Polygons/KML/2022/05/hms_smoke20220509.kml</v>
      </c>
      <c r="F497" t="str">
        <f t="shared" si="55"/>
        <v>https://satepsanone.nesdis.noaa.gov/pub/FIRE/web/HMS/Smoke_Polygons/KML/2022/05/hms_smoke20220509.kml</v>
      </c>
      <c r="G497" s="13" t="str">
        <f t="shared" si="53"/>
        <v>Data</v>
      </c>
      <c r="H497" s="18" t="s">
        <v>19</v>
      </c>
      <c r="J497" s="11" t="s">
        <v>19</v>
      </c>
      <c r="K497" s="11" t="s">
        <v>19</v>
      </c>
      <c r="L497" s="11" t="s">
        <v>19</v>
      </c>
      <c r="M497" s="11" t="s">
        <v>19</v>
      </c>
      <c r="N497" s="11" t="s">
        <v>19</v>
      </c>
      <c r="O497" s="11" t="s">
        <v>19</v>
      </c>
      <c r="P497" s="11" t="s">
        <v>19</v>
      </c>
      <c r="Q497" s="11" t="s">
        <v>19</v>
      </c>
      <c r="R497" s="11" t="s">
        <v>19</v>
      </c>
      <c r="S497" s="11" t="s">
        <v>19</v>
      </c>
      <c r="T497" s="11" t="s">
        <v>19</v>
      </c>
      <c r="U497" s="11" t="s">
        <v>19</v>
      </c>
      <c r="V497" s="11" t="s">
        <v>18</v>
      </c>
    </row>
    <row r="498" spans="1:22" x14ac:dyDescent="0.25">
      <c r="A498" s="1">
        <f t="shared" si="54"/>
        <v>44691</v>
      </c>
      <c r="B498">
        <f t="shared" si="50"/>
        <v>2022</v>
      </c>
      <c r="C498" t="str">
        <f t="shared" si="51"/>
        <v>05</v>
      </c>
      <c r="D498">
        <f t="shared" si="52"/>
        <v>10</v>
      </c>
      <c r="E498" t="str">
        <f t="shared" si="56"/>
        <v>https://satepsanone.nesdis.noaa.gov/pub/FIRE/web/HMS/Smoke_Polygons/KML/2022/05/hms_smoke20220510.kml</v>
      </c>
      <c r="F498" t="str">
        <f t="shared" si="55"/>
        <v>https://satepsanone.nesdis.noaa.gov/pub/FIRE/web/HMS/Smoke_Polygons/KML/2022/05/hms_smoke20220510.kml</v>
      </c>
      <c r="G498" s="13" t="str">
        <f t="shared" si="53"/>
        <v>Data</v>
      </c>
      <c r="H498" s="18" t="s">
        <v>19</v>
      </c>
      <c r="J498" s="11" t="s">
        <v>19</v>
      </c>
      <c r="K498" s="11" t="s">
        <v>19</v>
      </c>
      <c r="L498" s="11" t="s">
        <v>19</v>
      </c>
      <c r="M498" s="11" t="s">
        <v>19</v>
      </c>
      <c r="N498" s="11" t="s">
        <v>19</v>
      </c>
      <c r="O498" s="11" t="s">
        <v>19</v>
      </c>
      <c r="P498" s="11" t="s">
        <v>19</v>
      </c>
      <c r="Q498" s="11" t="s">
        <v>19</v>
      </c>
      <c r="R498" s="11" t="s">
        <v>19</v>
      </c>
      <c r="S498" s="11" t="s">
        <v>19</v>
      </c>
      <c r="T498" s="11" t="s">
        <v>19</v>
      </c>
      <c r="U498" s="11" t="s">
        <v>19</v>
      </c>
      <c r="V498" s="11" t="s">
        <v>19</v>
      </c>
    </row>
    <row r="499" spans="1:22" x14ac:dyDescent="0.25">
      <c r="A499" s="1">
        <f t="shared" si="54"/>
        <v>44692</v>
      </c>
      <c r="B499">
        <f t="shared" si="50"/>
        <v>2022</v>
      </c>
      <c r="C499" t="str">
        <f t="shared" si="51"/>
        <v>05</v>
      </c>
      <c r="D499">
        <f t="shared" si="52"/>
        <v>11</v>
      </c>
      <c r="E499" t="str">
        <f t="shared" si="56"/>
        <v>https://satepsanone.nesdis.noaa.gov/pub/FIRE/web/HMS/Smoke_Polygons/KML/2022/05/hms_smoke20220511.kml</v>
      </c>
      <c r="F499" t="str">
        <f t="shared" si="55"/>
        <v>https://satepsanone.nesdis.noaa.gov/pub/FIRE/web/HMS/Smoke_Polygons/KML/2022/05/hms_smoke20220511.kml</v>
      </c>
      <c r="G499" s="13" t="str">
        <f>HYPERLINK(F499,"Data")</f>
        <v>Data</v>
      </c>
      <c r="H499" s="18" t="s">
        <v>19</v>
      </c>
      <c r="J499" s="11" t="s">
        <v>19</v>
      </c>
      <c r="K499" s="11" t="s">
        <v>19</v>
      </c>
      <c r="L499" s="11" t="s">
        <v>19</v>
      </c>
      <c r="M499" s="11" t="s">
        <v>19</v>
      </c>
      <c r="N499" s="11" t="s">
        <v>19</v>
      </c>
      <c r="O499" s="11" t="s">
        <v>19</v>
      </c>
      <c r="P499" s="11" t="s">
        <v>19</v>
      </c>
      <c r="Q499" s="11" t="s">
        <v>19</v>
      </c>
      <c r="R499" s="11" t="s">
        <v>19</v>
      </c>
      <c r="S499" s="11" t="s">
        <v>19</v>
      </c>
      <c r="T499" s="11" t="s">
        <v>19</v>
      </c>
      <c r="U499" s="11" t="s">
        <v>19</v>
      </c>
      <c r="V499" s="11" t="s">
        <v>19</v>
      </c>
    </row>
    <row r="500" spans="1:22" x14ac:dyDescent="0.25">
      <c r="A500" s="1">
        <f t="shared" si="54"/>
        <v>44693</v>
      </c>
      <c r="B500">
        <f t="shared" si="50"/>
        <v>2022</v>
      </c>
      <c r="C500" t="str">
        <f t="shared" si="51"/>
        <v>05</v>
      </c>
      <c r="D500">
        <f t="shared" si="52"/>
        <v>12</v>
      </c>
      <c r="E500" t="str">
        <f t="shared" si="56"/>
        <v>https://satepsanone.nesdis.noaa.gov/pub/FIRE/web/HMS/Smoke_Polygons/KML/2022/05/hms_smoke20220512.kml</v>
      </c>
      <c r="F500" t="str">
        <f t="shared" si="55"/>
        <v>https://satepsanone.nesdis.noaa.gov/pub/FIRE/web/HMS/Smoke_Polygons/KML/2022/05/hms_smoke20220512.kml</v>
      </c>
      <c r="G500" s="13" t="str">
        <f t="shared" si="53"/>
        <v>Data</v>
      </c>
      <c r="H500" s="18" t="s">
        <v>19</v>
      </c>
      <c r="J500" s="11" t="s">
        <v>19</v>
      </c>
      <c r="K500" s="11" t="s">
        <v>19</v>
      </c>
      <c r="L500" s="11" t="s">
        <v>19</v>
      </c>
      <c r="M500" s="11" t="s">
        <v>19</v>
      </c>
      <c r="N500" s="11" t="s">
        <v>19</v>
      </c>
      <c r="O500" s="11" t="s">
        <v>19</v>
      </c>
      <c r="P500" s="11" t="s">
        <v>19</v>
      </c>
      <c r="Q500" s="11" t="s">
        <v>19</v>
      </c>
      <c r="R500" s="11" t="s">
        <v>19</v>
      </c>
      <c r="S500" s="11" t="s">
        <v>19</v>
      </c>
      <c r="T500" s="11" t="s">
        <v>19</v>
      </c>
      <c r="U500" s="11" t="s">
        <v>19</v>
      </c>
      <c r="V500" s="11" t="s">
        <v>19</v>
      </c>
    </row>
    <row r="501" spans="1:22" x14ac:dyDescent="0.25">
      <c r="A501" s="1">
        <f t="shared" si="54"/>
        <v>44694</v>
      </c>
      <c r="B501">
        <f t="shared" si="50"/>
        <v>2022</v>
      </c>
      <c r="C501" t="str">
        <f t="shared" si="51"/>
        <v>05</v>
      </c>
      <c r="D501">
        <f t="shared" si="52"/>
        <v>13</v>
      </c>
      <c r="E501" t="str">
        <f t="shared" si="56"/>
        <v>https://satepsanone.nesdis.noaa.gov/pub/FIRE/web/HMS/Smoke_Polygons/KML/2022/05/hms_smoke20220513.kml</v>
      </c>
      <c r="F501" t="str">
        <f t="shared" si="55"/>
        <v>https://satepsanone.nesdis.noaa.gov/pub/FIRE/web/HMS/Smoke_Polygons/KML/2022/05/hms_smoke20220513.kml</v>
      </c>
      <c r="G501" s="13" t="str">
        <f t="shared" si="53"/>
        <v>Data</v>
      </c>
      <c r="H501" s="18" t="s">
        <v>19</v>
      </c>
      <c r="J501" s="11" t="s">
        <v>19</v>
      </c>
      <c r="K501" s="11" t="s">
        <v>19</v>
      </c>
      <c r="L501" s="11" t="s">
        <v>19</v>
      </c>
      <c r="M501" s="11" t="s">
        <v>19</v>
      </c>
      <c r="N501" s="11" t="s">
        <v>19</v>
      </c>
      <c r="O501" s="11" t="s">
        <v>19</v>
      </c>
      <c r="P501" s="11" t="s">
        <v>19</v>
      </c>
      <c r="Q501" s="11" t="s">
        <v>19</v>
      </c>
      <c r="R501" s="11" t="s">
        <v>19</v>
      </c>
      <c r="S501" s="11" t="s">
        <v>19</v>
      </c>
      <c r="T501" s="11" t="s">
        <v>19</v>
      </c>
      <c r="U501" s="11" t="s">
        <v>19</v>
      </c>
      <c r="V501" s="11" t="s">
        <v>18</v>
      </c>
    </row>
    <row r="502" spans="1:22" x14ac:dyDescent="0.25">
      <c r="A502" s="1">
        <f t="shared" si="54"/>
        <v>44695</v>
      </c>
      <c r="B502">
        <f t="shared" si="50"/>
        <v>2022</v>
      </c>
      <c r="C502" t="str">
        <f t="shared" si="51"/>
        <v>05</v>
      </c>
      <c r="D502">
        <f t="shared" si="52"/>
        <v>14</v>
      </c>
      <c r="E502" t="str">
        <f t="shared" si="56"/>
        <v>https://satepsanone.nesdis.noaa.gov/pub/FIRE/web/HMS/Smoke_Polygons/KML/2022/05/hms_smoke20220514.kml</v>
      </c>
      <c r="F502" t="str">
        <f t="shared" si="55"/>
        <v>https://satepsanone.nesdis.noaa.gov/pub/FIRE/web/HMS/Smoke_Polygons/KML/2022/05/hms_smoke20220514.kml</v>
      </c>
      <c r="G502" s="13" t="str">
        <f t="shared" si="53"/>
        <v>Data</v>
      </c>
      <c r="H502" s="18" t="s">
        <v>19</v>
      </c>
      <c r="J502" s="11" t="s">
        <v>18</v>
      </c>
      <c r="K502" s="11" t="s">
        <v>19</v>
      </c>
      <c r="L502" s="11" t="s">
        <v>18</v>
      </c>
      <c r="M502" s="11" t="s">
        <v>18</v>
      </c>
      <c r="N502" s="11" t="s">
        <v>18</v>
      </c>
      <c r="O502" s="11" t="s">
        <v>19</v>
      </c>
      <c r="P502" s="11" t="s">
        <v>18</v>
      </c>
      <c r="Q502" s="11" t="s">
        <v>18</v>
      </c>
      <c r="R502" s="11" t="s">
        <v>18</v>
      </c>
      <c r="S502" s="11" t="s">
        <v>19</v>
      </c>
      <c r="T502" s="11" t="s">
        <v>19</v>
      </c>
      <c r="U502" s="11" t="s">
        <v>19</v>
      </c>
      <c r="V502" s="11" t="s">
        <v>18</v>
      </c>
    </row>
    <row r="503" spans="1:22" x14ac:dyDescent="0.25">
      <c r="A503" s="1">
        <f t="shared" si="54"/>
        <v>44696</v>
      </c>
      <c r="B503">
        <f t="shared" si="50"/>
        <v>2022</v>
      </c>
      <c r="C503" t="str">
        <f t="shared" si="51"/>
        <v>05</v>
      </c>
      <c r="D503">
        <f t="shared" si="52"/>
        <v>15</v>
      </c>
      <c r="E503" t="str">
        <f t="shared" si="56"/>
        <v>https://satepsanone.nesdis.noaa.gov/pub/FIRE/web/HMS/Smoke_Polygons/KML/2022/05/hms_smoke20220515.kml</v>
      </c>
      <c r="F503" t="str">
        <f t="shared" si="55"/>
        <v>https://satepsanone.nesdis.noaa.gov/pub/FIRE/web/HMS/Smoke_Polygons/KML/2022/05/hms_smoke20220515.kml</v>
      </c>
      <c r="G503" s="13" t="str">
        <f t="shared" si="53"/>
        <v>Data</v>
      </c>
      <c r="H503" s="18" t="s">
        <v>18</v>
      </c>
    </row>
    <row r="504" spans="1:22" x14ac:dyDescent="0.25">
      <c r="A504" s="1">
        <f t="shared" si="54"/>
        <v>44697</v>
      </c>
      <c r="B504">
        <f t="shared" si="50"/>
        <v>2022</v>
      </c>
      <c r="C504" t="str">
        <f t="shared" si="51"/>
        <v>05</v>
      </c>
      <c r="D504">
        <f t="shared" si="52"/>
        <v>16</v>
      </c>
      <c r="E504" t="str">
        <f t="shared" si="56"/>
        <v>https://satepsanone.nesdis.noaa.gov/pub/FIRE/web/HMS/Smoke_Polygons/KML/2022/05/hms_smoke20220516.kml</v>
      </c>
      <c r="F504" t="str">
        <f t="shared" si="55"/>
        <v>https://satepsanone.nesdis.noaa.gov/pub/FIRE/web/HMS/Smoke_Polygons/KML/2022/05/hms_smoke20220516.kml</v>
      </c>
      <c r="G504" s="13" t="str">
        <f t="shared" si="53"/>
        <v>Data</v>
      </c>
      <c r="H504" s="18" t="s">
        <v>19</v>
      </c>
      <c r="J504" s="11" t="s">
        <v>19</v>
      </c>
      <c r="K504" s="11" t="s">
        <v>19</v>
      </c>
      <c r="L504" s="11" t="s">
        <v>19</v>
      </c>
      <c r="M504" s="11" t="s">
        <v>19</v>
      </c>
      <c r="N504" s="11" t="s">
        <v>19</v>
      </c>
      <c r="O504" s="11" t="s">
        <v>19</v>
      </c>
      <c r="P504" s="11" t="s">
        <v>19</v>
      </c>
      <c r="Q504" s="11" t="s">
        <v>19</v>
      </c>
      <c r="R504" s="11" t="s">
        <v>19</v>
      </c>
      <c r="S504" s="11" t="s">
        <v>19</v>
      </c>
      <c r="T504" s="11" t="s">
        <v>19</v>
      </c>
      <c r="U504" s="11" t="s">
        <v>19</v>
      </c>
      <c r="V504" s="11" t="s">
        <v>19</v>
      </c>
    </row>
    <row r="505" spans="1:22" x14ac:dyDescent="0.25">
      <c r="A505" s="1">
        <f t="shared" si="54"/>
        <v>44698</v>
      </c>
      <c r="B505">
        <f t="shared" si="50"/>
        <v>2022</v>
      </c>
      <c r="C505" t="str">
        <f t="shared" si="51"/>
        <v>05</v>
      </c>
      <c r="D505">
        <f t="shared" si="52"/>
        <v>17</v>
      </c>
      <c r="E505" t="str">
        <f t="shared" si="56"/>
        <v>https://satepsanone.nesdis.noaa.gov/pub/FIRE/web/HMS/Smoke_Polygons/KML/2022/05/hms_smoke20220517.kml</v>
      </c>
      <c r="F505" t="str">
        <f t="shared" si="55"/>
        <v>https://satepsanone.nesdis.noaa.gov/pub/FIRE/web/HMS/Smoke_Polygons/KML/2022/05/hms_smoke20220517.kml</v>
      </c>
      <c r="G505" s="13" t="str">
        <f t="shared" si="53"/>
        <v>Data</v>
      </c>
      <c r="H505" s="18" t="s">
        <v>19</v>
      </c>
      <c r="J505" s="11" t="s">
        <v>19</v>
      </c>
      <c r="K505" s="11" t="s">
        <v>19</v>
      </c>
      <c r="L505" s="11" t="s">
        <v>19</v>
      </c>
      <c r="M505" s="11" t="s">
        <v>19</v>
      </c>
      <c r="N505" s="11" t="s">
        <v>19</v>
      </c>
      <c r="O505" s="11" t="s">
        <v>19</v>
      </c>
      <c r="P505" s="11" t="s">
        <v>19</v>
      </c>
      <c r="Q505" s="11" t="s">
        <v>19</v>
      </c>
      <c r="R505" s="11" t="s">
        <v>19</v>
      </c>
      <c r="S505" s="11" t="s">
        <v>19</v>
      </c>
      <c r="T505" s="11" t="s">
        <v>19</v>
      </c>
      <c r="U505" s="11" t="s">
        <v>19</v>
      </c>
      <c r="V505" s="11" t="s">
        <v>19</v>
      </c>
    </row>
    <row r="506" spans="1:22" x14ac:dyDescent="0.25">
      <c r="A506" s="1">
        <f t="shared" si="54"/>
        <v>44699</v>
      </c>
      <c r="B506">
        <f t="shared" si="50"/>
        <v>2022</v>
      </c>
      <c r="C506" t="str">
        <f t="shared" si="51"/>
        <v>05</v>
      </c>
      <c r="D506">
        <f t="shared" si="52"/>
        <v>18</v>
      </c>
      <c r="E506" t="str">
        <f t="shared" si="56"/>
        <v>https://satepsanone.nesdis.noaa.gov/pub/FIRE/web/HMS/Smoke_Polygons/KML/2022/05/hms_smoke20220518.kml</v>
      </c>
      <c r="F506" t="str">
        <f t="shared" si="55"/>
        <v>https://satepsanone.nesdis.noaa.gov/pub/FIRE/web/HMS/Smoke_Polygons/KML/2022/05/hms_smoke20220518.kml</v>
      </c>
      <c r="G506" s="13" t="str">
        <f t="shared" si="53"/>
        <v>Data</v>
      </c>
      <c r="H506" s="18" t="s">
        <v>19</v>
      </c>
      <c r="J506" s="11" t="s">
        <v>19</v>
      </c>
      <c r="K506" s="11" t="s">
        <v>19</v>
      </c>
      <c r="L506" s="11" t="s">
        <v>19</v>
      </c>
      <c r="M506" s="11" t="s">
        <v>19</v>
      </c>
      <c r="N506" s="11" t="s">
        <v>19</v>
      </c>
      <c r="O506" s="11" t="s">
        <v>19</v>
      </c>
      <c r="P506" s="11" t="s">
        <v>19</v>
      </c>
      <c r="Q506" s="11" t="s">
        <v>19</v>
      </c>
      <c r="R506" s="11" t="s">
        <v>19</v>
      </c>
      <c r="S506" s="11" t="s">
        <v>19</v>
      </c>
      <c r="T506" s="11" t="s">
        <v>19</v>
      </c>
      <c r="U506" s="11" t="s">
        <v>19</v>
      </c>
      <c r="V506" s="11" t="s">
        <v>19</v>
      </c>
    </row>
    <row r="507" spans="1:22" x14ac:dyDescent="0.25">
      <c r="A507" s="1">
        <f t="shared" si="54"/>
        <v>44700</v>
      </c>
      <c r="B507">
        <f t="shared" si="50"/>
        <v>2022</v>
      </c>
      <c r="C507" t="str">
        <f t="shared" si="51"/>
        <v>05</v>
      </c>
      <c r="D507">
        <f t="shared" si="52"/>
        <v>19</v>
      </c>
      <c r="E507" t="str">
        <f t="shared" si="56"/>
        <v>https://satepsanone.nesdis.noaa.gov/pub/FIRE/web/HMS/Smoke_Polygons/KML/2022/05/hms_smoke20220519.kml</v>
      </c>
      <c r="F507" t="str">
        <f t="shared" si="55"/>
        <v>https://satepsanone.nesdis.noaa.gov/pub/FIRE/web/HMS/Smoke_Polygons/KML/2022/05/hms_smoke20220519.kml</v>
      </c>
      <c r="G507" s="13" t="str">
        <f t="shared" si="53"/>
        <v>Data</v>
      </c>
      <c r="H507" s="18" t="s">
        <v>19</v>
      </c>
      <c r="J507" s="11" t="s">
        <v>19</v>
      </c>
      <c r="K507" s="11" t="s">
        <v>18</v>
      </c>
      <c r="L507" s="11" t="s">
        <v>19</v>
      </c>
      <c r="M507" s="11" t="s">
        <v>19</v>
      </c>
      <c r="N507" s="11" t="s">
        <v>19</v>
      </c>
      <c r="O507" s="11" t="s">
        <v>19</v>
      </c>
      <c r="P507" s="11" t="s">
        <v>19</v>
      </c>
      <c r="Q507" s="11" t="s">
        <v>19</v>
      </c>
      <c r="R507" s="11" t="s">
        <v>19</v>
      </c>
      <c r="S507" s="11" t="s">
        <v>19</v>
      </c>
      <c r="T507" s="11" t="s">
        <v>19</v>
      </c>
      <c r="U507" s="11" t="s">
        <v>19</v>
      </c>
      <c r="V507" s="11" t="s">
        <v>19</v>
      </c>
    </row>
    <row r="508" spans="1:22" x14ac:dyDescent="0.25">
      <c r="A508" s="1">
        <f t="shared" si="54"/>
        <v>44701</v>
      </c>
      <c r="B508">
        <f t="shared" ref="B508:B571" si="57">YEAR(A508)</f>
        <v>2022</v>
      </c>
      <c r="C508" t="str">
        <f t="shared" ref="C508:C571" si="58">IF(MONTH(A508)&lt;10,"0"&amp;MONTH(A508),MONTH(A508))</f>
        <v>05</v>
      </c>
      <c r="D508">
        <f t="shared" ref="D508:D571" si="59">IF(DAY(A508)&lt;10,"0"&amp;DAY(A508),DAY(A508))</f>
        <v>20</v>
      </c>
      <c r="E508" t="str">
        <f t="shared" si="56"/>
        <v>https://satepsanone.nesdis.noaa.gov/pub/FIRE/web/HMS/Smoke_Polygons/KML/2022/05/hms_smoke20220520.kml</v>
      </c>
      <c r="F508" t="str">
        <f t="shared" si="55"/>
        <v>https://satepsanone.nesdis.noaa.gov/pub/FIRE/web/HMS/Smoke_Polygons/KML/2022/05/hms_smoke20220520.kml</v>
      </c>
      <c r="G508" s="13" t="str">
        <f t="shared" ref="G508:G571" si="60">HYPERLINK(F508,"Data")</f>
        <v>Data</v>
      </c>
      <c r="H508" s="18" t="s">
        <v>19</v>
      </c>
      <c r="J508" s="11" t="s">
        <v>18</v>
      </c>
      <c r="K508" s="11" t="s">
        <v>19</v>
      </c>
      <c r="L508" s="11" t="s">
        <v>19</v>
      </c>
      <c r="M508" s="11" t="s">
        <v>19</v>
      </c>
      <c r="N508" s="11" t="s">
        <v>18</v>
      </c>
      <c r="O508" s="11" t="s">
        <v>19</v>
      </c>
      <c r="P508" s="11" t="s">
        <v>18</v>
      </c>
      <c r="Q508" s="11" t="s">
        <v>19</v>
      </c>
      <c r="R508" s="11" t="s">
        <v>18</v>
      </c>
      <c r="S508" s="11" t="s">
        <v>19</v>
      </c>
      <c r="T508" s="11" t="s">
        <v>19</v>
      </c>
      <c r="U508" s="11" t="s">
        <v>19</v>
      </c>
      <c r="V508" s="11" t="s">
        <v>18</v>
      </c>
    </row>
    <row r="509" spans="1:22" x14ac:dyDescent="0.25">
      <c r="A509" s="1">
        <f t="shared" si="54"/>
        <v>44702</v>
      </c>
      <c r="B509">
        <f t="shared" si="57"/>
        <v>2022</v>
      </c>
      <c r="C509" t="str">
        <f t="shared" si="58"/>
        <v>05</v>
      </c>
      <c r="D509">
        <f t="shared" si="59"/>
        <v>21</v>
      </c>
      <c r="E509" t="str">
        <f t="shared" si="56"/>
        <v>https://satepsanone.nesdis.noaa.gov/pub/FIRE/web/HMS/Smoke_Polygons/KML/2022/05/hms_smoke20220521.kml</v>
      </c>
      <c r="F509" t="str">
        <f t="shared" si="55"/>
        <v>https://satepsanone.nesdis.noaa.gov/pub/FIRE/web/HMS/Smoke_Polygons/KML/2022/05/hms_smoke20220521.kml</v>
      </c>
      <c r="G509" s="13" t="str">
        <f t="shared" si="60"/>
        <v>Data</v>
      </c>
      <c r="H509" s="18" t="s">
        <v>19</v>
      </c>
      <c r="J509" s="11" t="s">
        <v>18</v>
      </c>
      <c r="K509" s="11" t="s">
        <v>19</v>
      </c>
      <c r="L509" s="11" t="s">
        <v>18</v>
      </c>
      <c r="M509" s="11" t="s">
        <v>18</v>
      </c>
      <c r="N509" s="11" t="s">
        <v>18</v>
      </c>
      <c r="O509" s="11" t="s">
        <v>19</v>
      </c>
      <c r="P509" s="11" t="s">
        <v>18</v>
      </c>
      <c r="Q509" s="11" t="s">
        <v>18</v>
      </c>
      <c r="R509" s="11" t="s">
        <v>18</v>
      </c>
      <c r="S509" s="11" t="s">
        <v>19</v>
      </c>
      <c r="T509" s="11" t="s">
        <v>19</v>
      </c>
      <c r="U509" s="11" t="s">
        <v>19</v>
      </c>
      <c r="V509" s="11" t="s">
        <v>18</v>
      </c>
    </row>
    <row r="510" spans="1:22" x14ac:dyDescent="0.25">
      <c r="A510" s="1">
        <f t="shared" ref="A510:A573" si="61">A509+1</f>
        <v>44703</v>
      </c>
      <c r="B510">
        <f t="shared" si="57"/>
        <v>2022</v>
      </c>
      <c r="C510" t="str">
        <f t="shared" si="58"/>
        <v>05</v>
      </c>
      <c r="D510">
        <f t="shared" si="59"/>
        <v>22</v>
      </c>
      <c r="E510" t="str">
        <f t="shared" si="56"/>
        <v>https://satepsanone.nesdis.noaa.gov/pub/FIRE/web/HMS/Smoke_Polygons/KML/2022/05/hms_smoke20220522.kml</v>
      </c>
      <c r="F510" t="str">
        <f t="shared" si="55"/>
        <v>https://satepsanone.nesdis.noaa.gov/pub/FIRE/web/HMS/Smoke_Polygons/KML/2022/05/hms_smoke20220522.kml</v>
      </c>
      <c r="G510" s="13" t="str">
        <f t="shared" si="60"/>
        <v>Data</v>
      </c>
      <c r="H510" s="18" t="s">
        <v>18</v>
      </c>
    </row>
    <row r="511" spans="1:22" x14ac:dyDescent="0.25">
      <c r="A511" s="1">
        <f t="shared" si="61"/>
        <v>44704</v>
      </c>
      <c r="B511">
        <f t="shared" si="57"/>
        <v>2022</v>
      </c>
      <c r="C511" t="str">
        <f t="shared" si="58"/>
        <v>05</v>
      </c>
      <c r="D511">
        <f t="shared" si="59"/>
        <v>23</v>
      </c>
      <c r="E511" t="str">
        <f t="shared" si="56"/>
        <v>https://satepsanone.nesdis.noaa.gov/pub/FIRE/web/HMS/Smoke_Polygons/KML/2022/05/hms_smoke20220523.kml</v>
      </c>
      <c r="F511" t="str">
        <f t="shared" si="55"/>
        <v>https://satepsanone.nesdis.noaa.gov/pub/FIRE/web/HMS/Smoke_Polygons/KML/2022/05/hms_smoke20220523.kml</v>
      </c>
      <c r="G511" s="13" t="str">
        <f t="shared" si="60"/>
        <v>Data</v>
      </c>
      <c r="H511" s="18" t="s">
        <v>18</v>
      </c>
    </row>
    <row r="512" spans="1:22" x14ac:dyDescent="0.25">
      <c r="A512" s="1">
        <f t="shared" si="61"/>
        <v>44705</v>
      </c>
      <c r="B512">
        <f t="shared" si="57"/>
        <v>2022</v>
      </c>
      <c r="C512" t="str">
        <f t="shared" si="58"/>
        <v>05</v>
      </c>
      <c r="D512">
        <f t="shared" si="59"/>
        <v>24</v>
      </c>
      <c r="E512" t="str">
        <f t="shared" si="56"/>
        <v>https://satepsanone.nesdis.noaa.gov/pub/FIRE/web/HMS/Smoke_Polygons/KML/2022/05/hms_smoke20220524.kml</v>
      </c>
      <c r="F512" t="str">
        <f t="shared" si="55"/>
        <v>https://satepsanone.nesdis.noaa.gov/pub/FIRE/web/HMS/Smoke_Polygons/KML/2022/05/hms_smoke20220524.kml</v>
      </c>
      <c r="G512" s="13" t="str">
        <f t="shared" si="60"/>
        <v>Data</v>
      </c>
      <c r="H512" s="18" t="s">
        <v>18</v>
      </c>
    </row>
    <row r="513" spans="1:22" x14ac:dyDescent="0.25">
      <c r="A513" s="1">
        <f t="shared" si="61"/>
        <v>44706</v>
      </c>
      <c r="B513">
        <f t="shared" si="57"/>
        <v>2022</v>
      </c>
      <c r="C513" t="str">
        <f t="shared" si="58"/>
        <v>05</v>
      </c>
      <c r="D513">
        <f t="shared" si="59"/>
        <v>25</v>
      </c>
      <c r="E513" t="str">
        <f t="shared" si="56"/>
        <v>https://satepsanone.nesdis.noaa.gov/pub/FIRE/web/HMS/Smoke_Polygons/KML/2022/05/hms_smoke20220525.kml</v>
      </c>
      <c r="F513" t="str">
        <f t="shared" si="55"/>
        <v>https://satepsanone.nesdis.noaa.gov/pub/FIRE/web/HMS/Smoke_Polygons/KML/2022/05/hms_smoke20220525.kml</v>
      </c>
      <c r="G513" s="13" t="str">
        <f t="shared" si="60"/>
        <v>Data</v>
      </c>
      <c r="H513" s="18" t="s">
        <v>18</v>
      </c>
    </row>
    <row r="514" spans="1:22" x14ac:dyDescent="0.25">
      <c r="A514" s="1">
        <f t="shared" si="61"/>
        <v>44707</v>
      </c>
      <c r="B514">
        <f t="shared" si="57"/>
        <v>2022</v>
      </c>
      <c r="C514" t="str">
        <f t="shared" si="58"/>
        <v>05</v>
      </c>
      <c r="D514">
        <f t="shared" si="59"/>
        <v>26</v>
      </c>
      <c r="E514" t="str">
        <f t="shared" si="56"/>
        <v>https://satepsanone.nesdis.noaa.gov/pub/FIRE/web/HMS/Smoke_Polygons/KML/2022/05/hms_smoke20220526.kml</v>
      </c>
      <c r="F514" t="str">
        <f t="shared" si="55"/>
        <v>https://satepsanone.nesdis.noaa.gov/pub/FIRE/web/HMS/Smoke_Polygons/KML/2022/05/hms_smoke20220526.kml</v>
      </c>
      <c r="G514" s="13" t="str">
        <f t="shared" si="60"/>
        <v>Data</v>
      </c>
      <c r="H514" s="18" t="s">
        <v>19</v>
      </c>
      <c r="I514" t="s">
        <v>20</v>
      </c>
      <c r="J514" s="11" t="s">
        <v>18</v>
      </c>
      <c r="K514" s="11" t="s">
        <v>18</v>
      </c>
      <c r="L514" s="11" t="s">
        <v>18</v>
      </c>
      <c r="M514" s="11" t="s">
        <v>18</v>
      </c>
      <c r="N514" s="11" t="s">
        <v>18</v>
      </c>
      <c r="O514" s="11" t="s">
        <v>18</v>
      </c>
      <c r="P514" s="11" t="s">
        <v>18</v>
      </c>
      <c r="Q514" s="11" t="s">
        <v>18</v>
      </c>
      <c r="R514" s="11" t="s">
        <v>18</v>
      </c>
      <c r="S514" s="11" t="s">
        <v>18</v>
      </c>
      <c r="T514" s="11" t="s">
        <v>18</v>
      </c>
      <c r="U514" s="11" t="s">
        <v>18</v>
      </c>
      <c r="V514" s="11" t="s">
        <v>19</v>
      </c>
    </row>
    <row r="515" spans="1:22" x14ac:dyDescent="0.25">
      <c r="A515" s="1">
        <f t="shared" si="61"/>
        <v>44708</v>
      </c>
      <c r="B515">
        <f t="shared" si="57"/>
        <v>2022</v>
      </c>
      <c r="C515" t="str">
        <f t="shared" si="58"/>
        <v>05</v>
      </c>
      <c r="D515">
        <f t="shared" si="59"/>
        <v>27</v>
      </c>
      <c r="E515" t="str">
        <f t="shared" si="56"/>
        <v>https://satepsanone.nesdis.noaa.gov/pub/FIRE/web/HMS/Smoke_Polygons/KML/2022/05/hms_smoke20220527.kml</v>
      </c>
      <c r="F515" t="str">
        <f t="shared" si="55"/>
        <v>https://satepsanone.nesdis.noaa.gov/pub/FIRE/web/HMS/Smoke_Polygons/KML/2022/05/hms_smoke20220527.kml</v>
      </c>
      <c r="G515" s="13" t="str">
        <f t="shared" si="60"/>
        <v>Data</v>
      </c>
      <c r="H515" s="18" t="s">
        <v>19</v>
      </c>
      <c r="J515" s="11" t="s">
        <v>18</v>
      </c>
      <c r="K515" s="11" t="s">
        <v>18</v>
      </c>
      <c r="L515" s="11" t="s">
        <v>18</v>
      </c>
      <c r="M515" s="11" t="s">
        <v>18</v>
      </c>
      <c r="N515" s="11" t="s">
        <v>19</v>
      </c>
      <c r="O515" s="11" t="s">
        <v>18</v>
      </c>
      <c r="P515" s="11" t="s">
        <v>19</v>
      </c>
      <c r="Q515" s="11" t="s">
        <v>19</v>
      </c>
      <c r="R515" s="11" t="s">
        <v>19</v>
      </c>
      <c r="S515" s="11" t="s">
        <v>18</v>
      </c>
      <c r="T515" s="11" t="s">
        <v>18</v>
      </c>
      <c r="U515" s="11" t="s">
        <v>18</v>
      </c>
      <c r="V515" s="11" t="s">
        <v>19</v>
      </c>
    </row>
    <row r="516" spans="1:22" x14ac:dyDescent="0.25">
      <c r="A516" s="1">
        <f t="shared" si="61"/>
        <v>44709</v>
      </c>
      <c r="B516">
        <f t="shared" si="57"/>
        <v>2022</v>
      </c>
      <c r="C516" t="str">
        <f t="shared" si="58"/>
        <v>05</v>
      </c>
      <c r="D516">
        <f t="shared" si="59"/>
        <v>28</v>
      </c>
      <c r="E516" t="str">
        <f t="shared" si="56"/>
        <v>https://satepsanone.nesdis.noaa.gov/pub/FIRE/web/HMS/Smoke_Polygons/KML/2022/05/hms_smoke20220528.kml</v>
      </c>
      <c r="F516" t="str">
        <f t="shared" si="55"/>
        <v>https://satepsanone.nesdis.noaa.gov/pub/FIRE/web/HMS/Smoke_Polygons/KML/2022/05/hms_smoke20220528.kml</v>
      </c>
      <c r="G516" s="13" t="str">
        <f t="shared" si="60"/>
        <v>Data</v>
      </c>
      <c r="H516" s="18" t="s">
        <v>19</v>
      </c>
      <c r="J516" s="11" t="s">
        <v>19</v>
      </c>
      <c r="K516" s="11" t="s">
        <v>18</v>
      </c>
      <c r="L516" s="11" t="s">
        <v>19</v>
      </c>
      <c r="M516" s="11" t="s">
        <v>19</v>
      </c>
      <c r="N516" s="11" t="s">
        <v>19</v>
      </c>
      <c r="O516" s="11" t="s">
        <v>18</v>
      </c>
      <c r="P516" s="11" t="s">
        <v>19</v>
      </c>
      <c r="Q516" s="11" t="s">
        <v>19</v>
      </c>
      <c r="R516" s="11" t="s">
        <v>19</v>
      </c>
      <c r="S516" s="11" t="s">
        <v>18</v>
      </c>
      <c r="T516" s="11" t="s">
        <v>18</v>
      </c>
      <c r="U516" s="11" t="s">
        <v>19</v>
      </c>
      <c r="V516" s="11" t="s">
        <v>19</v>
      </c>
    </row>
    <row r="517" spans="1:22" x14ac:dyDescent="0.25">
      <c r="A517" s="1">
        <f t="shared" si="61"/>
        <v>44710</v>
      </c>
      <c r="B517">
        <f t="shared" si="57"/>
        <v>2022</v>
      </c>
      <c r="C517" t="str">
        <f t="shared" si="58"/>
        <v>05</v>
      </c>
      <c r="D517">
        <f t="shared" si="59"/>
        <v>29</v>
      </c>
      <c r="E517" t="str">
        <f t="shared" si="56"/>
        <v>https://satepsanone.nesdis.noaa.gov/pub/FIRE/web/HMS/Smoke_Polygons/KML/2022/05/hms_smoke20220529.kml</v>
      </c>
      <c r="F517" t="str">
        <f t="shared" ref="F517:F580" si="62">E517</f>
        <v>https://satepsanone.nesdis.noaa.gov/pub/FIRE/web/HMS/Smoke_Polygons/KML/2022/05/hms_smoke20220529.kml</v>
      </c>
      <c r="G517" s="13" t="str">
        <f t="shared" si="60"/>
        <v>Data</v>
      </c>
      <c r="H517" s="18" t="s">
        <v>19</v>
      </c>
      <c r="J517" s="11" t="s">
        <v>19</v>
      </c>
      <c r="K517" s="11" t="s">
        <v>19</v>
      </c>
      <c r="L517" s="11" t="s">
        <v>19</v>
      </c>
      <c r="M517" s="11" t="s">
        <v>19</v>
      </c>
      <c r="N517" s="11" t="s">
        <v>19</v>
      </c>
      <c r="O517" s="11" t="s">
        <v>19</v>
      </c>
      <c r="P517" s="11" t="s">
        <v>19</v>
      </c>
      <c r="Q517" s="11" t="s">
        <v>19</v>
      </c>
      <c r="R517" s="11" t="s">
        <v>19</v>
      </c>
      <c r="S517" s="11" t="s">
        <v>19</v>
      </c>
      <c r="T517" s="11" t="s">
        <v>19</v>
      </c>
      <c r="U517" s="11" t="s">
        <v>19</v>
      </c>
      <c r="V517" s="11" t="s">
        <v>19</v>
      </c>
    </row>
    <row r="518" spans="1:22" x14ac:dyDescent="0.25">
      <c r="A518" s="1">
        <f t="shared" si="61"/>
        <v>44711</v>
      </c>
      <c r="B518">
        <f t="shared" si="57"/>
        <v>2022</v>
      </c>
      <c r="C518" t="str">
        <f t="shared" si="58"/>
        <v>05</v>
      </c>
      <c r="D518">
        <f t="shared" si="59"/>
        <v>30</v>
      </c>
      <c r="E518" t="str">
        <f t="shared" si="56"/>
        <v>https://satepsanone.nesdis.noaa.gov/pub/FIRE/web/HMS/Smoke_Polygons/KML/2022/05/hms_smoke20220530.kml</v>
      </c>
      <c r="F518" t="str">
        <f t="shared" si="62"/>
        <v>https://satepsanone.nesdis.noaa.gov/pub/FIRE/web/HMS/Smoke_Polygons/KML/2022/05/hms_smoke20220530.kml</v>
      </c>
      <c r="G518" s="13" t="str">
        <f t="shared" si="60"/>
        <v>Data</v>
      </c>
      <c r="H518" s="18" t="s">
        <v>19</v>
      </c>
      <c r="J518" s="11" t="s">
        <v>19</v>
      </c>
      <c r="K518" s="11" t="s">
        <v>19</v>
      </c>
      <c r="L518" s="11" t="s">
        <v>19</v>
      </c>
      <c r="M518" s="11" t="s">
        <v>19</v>
      </c>
      <c r="N518" s="11" t="s">
        <v>19</v>
      </c>
      <c r="O518" s="11" t="s">
        <v>19</v>
      </c>
      <c r="P518" s="11" t="s">
        <v>19</v>
      </c>
      <c r="Q518" s="11" t="s">
        <v>19</v>
      </c>
      <c r="R518" s="11" t="s">
        <v>19</v>
      </c>
      <c r="S518" s="11" t="s">
        <v>19</v>
      </c>
      <c r="T518" s="11" t="s">
        <v>19</v>
      </c>
      <c r="U518" s="11" t="s">
        <v>19</v>
      </c>
      <c r="V518" s="11" t="s">
        <v>19</v>
      </c>
    </row>
    <row r="519" spans="1:22" x14ac:dyDescent="0.25">
      <c r="A519" s="1">
        <f t="shared" si="61"/>
        <v>44712</v>
      </c>
      <c r="B519">
        <f t="shared" si="57"/>
        <v>2022</v>
      </c>
      <c r="C519" t="str">
        <f t="shared" si="58"/>
        <v>05</v>
      </c>
      <c r="D519">
        <f t="shared" si="59"/>
        <v>31</v>
      </c>
      <c r="E519" t="str">
        <f t="shared" si="56"/>
        <v>https://satepsanone.nesdis.noaa.gov/pub/FIRE/web/HMS/Smoke_Polygons/KML/2022/05/hms_smoke20220531.kml</v>
      </c>
      <c r="F519" t="str">
        <f t="shared" si="62"/>
        <v>https://satepsanone.nesdis.noaa.gov/pub/FIRE/web/HMS/Smoke_Polygons/KML/2022/05/hms_smoke20220531.kml</v>
      </c>
      <c r="G519" s="13" t="str">
        <f t="shared" si="60"/>
        <v>Data</v>
      </c>
      <c r="H519" s="18" t="s">
        <v>18</v>
      </c>
    </row>
    <row r="520" spans="1:22" x14ac:dyDescent="0.25">
      <c r="A520" s="1">
        <f t="shared" si="61"/>
        <v>44713</v>
      </c>
      <c r="B520">
        <f t="shared" si="57"/>
        <v>2022</v>
      </c>
      <c r="C520" t="str">
        <f t="shared" si="58"/>
        <v>06</v>
      </c>
      <c r="D520" t="str">
        <f t="shared" si="59"/>
        <v>01</v>
      </c>
      <c r="E520" t="str">
        <f t="shared" si="56"/>
        <v>https://satepsanone.nesdis.noaa.gov/pub/FIRE/web/HMS/Smoke_Polygons/KML/2022/06/hms_smoke20220601.kml</v>
      </c>
      <c r="F520" t="str">
        <f t="shared" si="62"/>
        <v>https://satepsanone.nesdis.noaa.gov/pub/FIRE/web/HMS/Smoke_Polygons/KML/2022/06/hms_smoke20220601.kml</v>
      </c>
      <c r="G520" s="13" t="str">
        <f t="shared" si="60"/>
        <v>Data</v>
      </c>
      <c r="H520" s="18" t="s">
        <v>19</v>
      </c>
      <c r="J520" s="11" t="s">
        <v>19</v>
      </c>
      <c r="K520" s="11" t="s">
        <v>19</v>
      </c>
      <c r="L520" s="11" t="s">
        <v>19</v>
      </c>
      <c r="M520" s="11" t="s">
        <v>19</v>
      </c>
      <c r="N520" s="11" t="s">
        <v>19</v>
      </c>
      <c r="O520" s="11" t="s">
        <v>19</v>
      </c>
      <c r="P520" s="11" t="s">
        <v>19</v>
      </c>
      <c r="Q520" s="11" t="s">
        <v>19</v>
      </c>
      <c r="R520" s="11" t="s">
        <v>19</v>
      </c>
      <c r="S520" s="11" t="s">
        <v>19</v>
      </c>
      <c r="T520" s="11" t="s">
        <v>19</v>
      </c>
      <c r="U520" s="11" t="s">
        <v>19</v>
      </c>
      <c r="V520" s="11" t="s">
        <v>19</v>
      </c>
    </row>
    <row r="521" spans="1:22" x14ac:dyDescent="0.25">
      <c r="A521" s="1">
        <f t="shared" si="61"/>
        <v>44714</v>
      </c>
      <c r="B521">
        <f t="shared" si="57"/>
        <v>2022</v>
      </c>
      <c r="C521" t="str">
        <f t="shared" si="58"/>
        <v>06</v>
      </c>
      <c r="D521" t="str">
        <f t="shared" si="59"/>
        <v>02</v>
      </c>
      <c r="E521" t="str">
        <f t="shared" si="56"/>
        <v>https://satepsanone.nesdis.noaa.gov/pub/FIRE/web/HMS/Smoke_Polygons/KML/2022/06/hms_smoke20220602.kml</v>
      </c>
      <c r="F521" t="str">
        <f t="shared" si="62"/>
        <v>https://satepsanone.nesdis.noaa.gov/pub/FIRE/web/HMS/Smoke_Polygons/KML/2022/06/hms_smoke20220602.kml</v>
      </c>
      <c r="G521" s="13" t="str">
        <f t="shared" si="60"/>
        <v>Data</v>
      </c>
      <c r="H521" s="18" t="s">
        <v>18</v>
      </c>
    </row>
    <row r="522" spans="1:22" x14ac:dyDescent="0.25">
      <c r="A522" s="1">
        <f t="shared" si="61"/>
        <v>44715</v>
      </c>
      <c r="B522">
        <f t="shared" si="57"/>
        <v>2022</v>
      </c>
      <c r="C522" t="str">
        <f t="shared" si="58"/>
        <v>06</v>
      </c>
      <c r="D522" t="str">
        <f t="shared" si="59"/>
        <v>03</v>
      </c>
      <c r="E522" t="str">
        <f t="shared" si="56"/>
        <v>https://satepsanone.nesdis.noaa.gov/pub/FIRE/web/HMS/Smoke_Polygons/KML/2022/06/hms_smoke20220603.kml</v>
      </c>
      <c r="F522" t="str">
        <f t="shared" si="62"/>
        <v>https://satepsanone.nesdis.noaa.gov/pub/FIRE/web/HMS/Smoke_Polygons/KML/2022/06/hms_smoke20220603.kml</v>
      </c>
      <c r="G522" s="13" t="str">
        <f t="shared" si="60"/>
        <v>Data</v>
      </c>
      <c r="H522" s="18" t="s">
        <v>18</v>
      </c>
    </row>
    <row r="523" spans="1:22" x14ac:dyDescent="0.25">
      <c r="A523" s="1">
        <f t="shared" si="61"/>
        <v>44716</v>
      </c>
      <c r="B523">
        <f t="shared" si="57"/>
        <v>2022</v>
      </c>
      <c r="C523" t="str">
        <f t="shared" si="58"/>
        <v>06</v>
      </c>
      <c r="D523" t="str">
        <f t="shared" si="59"/>
        <v>04</v>
      </c>
      <c r="E523" t="str">
        <f t="shared" si="56"/>
        <v>https://satepsanone.nesdis.noaa.gov/pub/FIRE/web/HMS/Smoke_Polygons/KML/2022/06/hms_smoke20220604.kml</v>
      </c>
      <c r="F523" t="str">
        <f t="shared" si="62"/>
        <v>https://satepsanone.nesdis.noaa.gov/pub/FIRE/web/HMS/Smoke_Polygons/KML/2022/06/hms_smoke20220604.kml</v>
      </c>
      <c r="G523" s="13" t="str">
        <f t="shared" si="60"/>
        <v>Data</v>
      </c>
      <c r="H523" s="18" t="s">
        <v>18</v>
      </c>
    </row>
    <row r="524" spans="1:22" x14ac:dyDescent="0.25">
      <c r="A524" s="1">
        <f t="shared" si="61"/>
        <v>44717</v>
      </c>
      <c r="B524">
        <f t="shared" si="57"/>
        <v>2022</v>
      </c>
      <c r="C524" t="str">
        <f t="shared" si="58"/>
        <v>06</v>
      </c>
      <c r="D524" t="str">
        <f t="shared" si="59"/>
        <v>05</v>
      </c>
      <c r="E524" t="str">
        <f t="shared" si="56"/>
        <v>https://satepsanone.nesdis.noaa.gov/pub/FIRE/web/HMS/Smoke_Polygons/KML/2022/06/hms_smoke20220605.kml</v>
      </c>
      <c r="F524" t="str">
        <f t="shared" si="62"/>
        <v>https://satepsanone.nesdis.noaa.gov/pub/FIRE/web/HMS/Smoke_Polygons/KML/2022/06/hms_smoke20220605.kml</v>
      </c>
      <c r="G524" s="13" t="str">
        <f t="shared" si="60"/>
        <v>Data</v>
      </c>
      <c r="H524" s="18" t="s">
        <v>18</v>
      </c>
    </row>
    <row r="525" spans="1:22" x14ac:dyDescent="0.25">
      <c r="A525" s="1">
        <f t="shared" si="61"/>
        <v>44718</v>
      </c>
      <c r="B525">
        <f t="shared" si="57"/>
        <v>2022</v>
      </c>
      <c r="C525" t="str">
        <f t="shared" si="58"/>
        <v>06</v>
      </c>
      <c r="D525" t="str">
        <f t="shared" si="59"/>
        <v>06</v>
      </c>
      <c r="E525" t="str">
        <f t="shared" si="56"/>
        <v>https://satepsanone.nesdis.noaa.gov/pub/FIRE/web/HMS/Smoke_Polygons/KML/2022/06/hms_smoke20220606.kml</v>
      </c>
      <c r="F525" t="str">
        <f t="shared" si="62"/>
        <v>https://satepsanone.nesdis.noaa.gov/pub/FIRE/web/HMS/Smoke_Polygons/KML/2022/06/hms_smoke20220606.kml</v>
      </c>
      <c r="G525" s="13" t="str">
        <f t="shared" si="60"/>
        <v>Data</v>
      </c>
      <c r="H525" s="18" t="s">
        <v>19</v>
      </c>
      <c r="J525" s="11" t="s">
        <v>18</v>
      </c>
      <c r="K525" s="11" t="s">
        <v>19</v>
      </c>
      <c r="L525" s="11" t="s">
        <v>19</v>
      </c>
      <c r="M525" s="11" t="s">
        <v>19</v>
      </c>
      <c r="N525" s="11" t="s">
        <v>19</v>
      </c>
      <c r="O525" s="11" t="s">
        <v>19</v>
      </c>
      <c r="P525" s="11" t="s">
        <v>19</v>
      </c>
      <c r="Q525" s="11" t="s">
        <v>19</v>
      </c>
      <c r="R525" s="11" t="s">
        <v>19</v>
      </c>
      <c r="S525" s="11" t="s">
        <v>19</v>
      </c>
      <c r="T525" s="11" t="s">
        <v>19</v>
      </c>
      <c r="U525" s="11" t="s">
        <v>19</v>
      </c>
      <c r="V525" s="11" t="s">
        <v>18</v>
      </c>
    </row>
    <row r="526" spans="1:22" x14ac:dyDescent="0.25">
      <c r="A526" s="1">
        <f t="shared" si="61"/>
        <v>44719</v>
      </c>
      <c r="B526">
        <f t="shared" si="57"/>
        <v>2022</v>
      </c>
      <c r="C526" t="str">
        <f t="shared" si="58"/>
        <v>06</v>
      </c>
      <c r="D526" t="str">
        <f t="shared" si="59"/>
        <v>07</v>
      </c>
      <c r="E526" t="str">
        <f t="shared" si="56"/>
        <v>https://satepsanone.nesdis.noaa.gov/pub/FIRE/web/HMS/Smoke_Polygons/KML/2022/06/hms_smoke20220607.kml</v>
      </c>
      <c r="F526" t="str">
        <f t="shared" si="62"/>
        <v>https://satepsanone.nesdis.noaa.gov/pub/FIRE/web/HMS/Smoke_Polygons/KML/2022/06/hms_smoke20220607.kml</v>
      </c>
      <c r="G526" s="13" t="str">
        <f t="shared" si="60"/>
        <v>Data</v>
      </c>
      <c r="H526" s="18" t="s">
        <v>18</v>
      </c>
    </row>
    <row r="527" spans="1:22" x14ac:dyDescent="0.25">
      <c r="A527" s="1">
        <f t="shared" si="61"/>
        <v>44720</v>
      </c>
      <c r="B527">
        <f t="shared" si="57"/>
        <v>2022</v>
      </c>
      <c r="C527" t="str">
        <f t="shared" si="58"/>
        <v>06</v>
      </c>
      <c r="D527" t="str">
        <f t="shared" si="59"/>
        <v>08</v>
      </c>
      <c r="E527" t="str">
        <f t="shared" si="56"/>
        <v>https://satepsanone.nesdis.noaa.gov/pub/FIRE/web/HMS/Smoke_Polygons/KML/2022/06/hms_smoke20220608.kml</v>
      </c>
      <c r="F527" t="str">
        <f t="shared" si="62"/>
        <v>https://satepsanone.nesdis.noaa.gov/pub/FIRE/web/HMS/Smoke_Polygons/KML/2022/06/hms_smoke20220608.kml</v>
      </c>
      <c r="G527" s="13" t="str">
        <f t="shared" si="60"/>
        <v>Data</v>
      </c>
      <c r="H527" s="18" t="s">
        <v>19</v>
      </c>
      <c r="J527" s="11" t="s">
        <v>18</v>
      </c>
      <c r="K527" s="11" t="s">
        <v>18</v>
      </c>
      <c r="L527" s="11" t="s">
        <v>18</v>
      </c>
      <c r="M527" s="11" t="s">
        <v>18</v>
      </c>
      <c r="N527" s="11" t="s">
        <v>19</v>
      </c>
      <c r="O527" s="11" t="s">
        <v>18</v>
      </c>
      <c r="P527" s="11" t="s">
        <v>19</v>
      </c>
      <c r="Q527" s="11" t="s">
        <v>19</v>
      </c>
      <c r="R527" s="11" t="s">
        <v>19</v>
      </c>
      <c r="S527" s="11" t="s">
        <v>18</v>
      </c>
      <c r="T527" s="11" t="s">
        <v>18</v>
      </c>
      <c r="U527" s="11" t="s">
        <v>18</v>
      </c>
      <c r="V527" s="11" t="s">
        <v>19</v>
      </c>
    </row>
    <row r="528" spans="1:22" x14ac:dyDescent="0.25">
      <c r="A528" s="1">
        <f t="shared" si="61"/>
        <v>44721</v>
      </c>
      <c r="B528">
        <f t="shared" si="57"/>
        <v>2022</v>
      </c>
      <c r="C528" t="str">
        <f t="shared" si="58"/>
        <v>06</v>
      </c>
      <c r="D528" t="str">
        <f t="shared" si="59"/>
        <v>09</v>
      </c>
      <c r="E528" t="str">
        <f t="shared" ref="E528:E591" si="63">"https://satepsanone.nesdis.noaa.gov/pub/FIRE/web/HMS/Smoke_Polygons/KML/"&amp;B528&amp;"/"&amp;C528&amp;"/"&amp;"hms_smoke"&amp;B528&amp;C528&amp;D528&amp;".kml"</f>
        <v>https://satepsanone.nesdis.noaa.gov/pub/FIRE/web/HMS/Smoke_Polygons/KML/2022/06/hms_smoke20220609.kml</v>
      </c>
      <c r="F528" t="str">
        <f t="shared" si="62"/>
        <v>https://satepsanone.nesdis.noaa.gov/pub/FIRE/web/HMS/Smoke_Polygons/KML/2022/06/hms_smoke20220609.kml</v>
      </c>
      <c r="G528" s="13" t="str">
        <f t="shared" si="60"/>
        <v>Data</v>
      </c>
      <c r="H528" s="18" t="s">
        <v>18</v>
      </c>
    </row>
    <row r="529" spans="1:22" x14ac:dyDescent="0.25">
      <c r="A529" s="1">
        <f t="shared" si="61"/>
        <v>44722</v>
      </c>
      <c r="B529">
        <f t="shared" si="57"/>
        <v>2022</v>
      </c>
      <c r="C529" t="str">
        <f t="shared" si="58"/>
        <v>06</v>
      </c>
      <c r="D529">
        <f t="shared" si="59"/>
        <v>10</v>
      </c>
      <c r="E529" t="str">
        <f t="shared" si="63"/>
        <v>https://satepsanone.nesdis.noaa.gov/pub/FIRE/web/HMS/Smoke_Polygons/KML/2022/06/hms_smoke20220610.kml</v>
      </c>
      <c r="F529" t="str">
        <f t="shared" si="62"/>
        <v>https://satepsanone.nesdis.noaa.gov/pub/FIRE/web/HMS/Smoke_Polygons/KML/2022/06/hms_smoke20220610.kml</v>
      </c>
      <c r="G529" s="13" t="str">
        <f t="shared" si="60"/>
        <v>Data</v>
      </c>
      <c r="H529" s="18" t="s">
        <v>19</v>
      </c>
      <c r="J529" s="11" t="s">
        <v>18</v>
      </c>
      <c r="K529" s="11" t="s">
        <v>18</v>
      </c>
      <c r="L529" s="11" t="s">
        <v>18</v>
      </c>
      <c r="M529" s="11" t="s">
        <v>18</v>
      </c>
      <c r="N529" s="11" t="s">
        <v>18</v>
      </c>
      <c r="O529" s="11" t="s">
        <v>18</v>
      </c>
      <c r="P529" s="11" t="s">
        <v>18</v>
      </c>
      <c r="Q529" s="11" t="s">
        <v>18</v>
      </c>
      <c r="R529" s="11" t="s">
        <v>19</v>
      </c>
      <c r="S529" s="11" t="s">
        <v>18</v>
      </c>
      <c r="T529" s="11" t="s">
        <v>18</v>
      </c>
      <c r="U529" s="11" t="s">
        <v>18</v>
      </c>
      <c r="V529" s="11" t="s">
        <v>18</v>
      </c>
    </row>
    <row r="530" spans="1:22" x14ac:dyDescent="0.25">
      <c r="A530" s="1">
        <f t="shared" si="61"/>
        <v>44723</v>
      </c>
      <c r="B530">
        <f t="shared" si="57"/>
        <v>2022</v>
      </c>
      <c r="C530" t="str">
        <f t="shared" si="58"/>
        <v>06</v>
      </c>
      <c r="D530">
        <f t="shared" si="59"/>
        <v>11</v>
      </c>
      <c r="E530" t="str">
        <f t="shared" si="63"/>
        <v>https://satepsanone.nesdis.noaa.gov/pub/FIRE/web/HMS/Smoke_Polygons/KML/2022/06/hms_smoke20220611.kml</v>
      </c>
      <c r="F530" t="str">
        <f t="shared" si="62"/>
        <v>https://satepsanone.nesdis.noaa.gov/pub/FIRE/web/HMS/Smoke_Polygons/KML/2022/06/hms_smoke20220611.kml</v>
      </c>
      <c r="G530" s="13" t="str">
        <f t="shared" si="60"/>
        <v>Data</v>
      </c>
      <c r="H530" s="18" t="s">
        <v>19</v>
      </c>
      <c r="J530" s="11" t="s">
        <v>18</v>
      </c>
      <c r="K530" s="11" t="s">
        <v>18</v>
      </c>
      <c r="L530" s="11" t="s">
        <v>18</v>
      </c>
      <c r="M530" s="11" t="s">
        <v>18</v>
      </c>
      <c r="N530" s="11" t="s">
        <v>19</v>
      </c>
      <c r="O530" s="11" t="s">
        <v>18</v>
      </c>
      <c r="P530" s="11" t="s">
        <v>18</v>
      </c>
      <c r="Q530" s="11" t="s">
        <v>18</v>
      </c>
      <c r="R530" s="11" t="s">
        <v>19</v>
      </c>
      <c r="S530" s="11" t="s">
        <v>18</v>
      </c>
      <c r="T530" s="11" t="s">
        <v>18</v>
      </c>
      <c r="U530" s="11" t="s">
        <v>18</v>
      </c>
      <c r="V530" s="11" t="s">
        <v>19</v>
      </c>
    </row>
    <row r="531" spans="1:22" x14ac:dyDescent="0.25">
      <c r="A531" s="1">
        <f t="shared" si="61"/>
        <v>44724</v>
      </c>
      <c r="B531">
        <f t="shared" si="57"/>
        <v>2022</v>
      </c>
      <c r="C531" t="str">
        <f t="shared" si="58"/>
        <v>06</v>
      </c>
      <c r="D531">
        <f t="shared" si="59"/>
        <v>12</v>
      </c>
      <c r="E531" t="str">
        <f t="shared" si="63"/>
        <v>https://satepsanone.nesdis.noaa.gov/pub/FIRE/web/HMS/Smoke_Polygons/KML/2022/06/hms_smoke20220612.kml</v>
      </c>
      <c r="F531" t="str">
        <f t="shared" si="62"/>
        <v>https://satepsanone.nesdis.noaa.gov/pub/FIRE/web/HMS/Smoke_Polygons/KML/2022/06/hms_smoke20220612.kml</v>
      </c>
      <c r="G531" s="13" t="str">
        <f t="shared" si="60"/>
        <v>Data</v>
      </c>
      <c r="H531" s="18" t="s">
        <v>19</v>
      </c>
      <c r="J531" s="11" t="s">
        <v>19</v>
      </c>
      <c r="K531" s="11" t="s">
        <v>19</v>
      </c>
      <c r="L531" s="11" t="s">
        <v>19</v>
      </c>
      <c r="M531" s="11" t="s">
        <v>19</v>
      </c>
      <c r="N531" s="11" t="s">
        <v>19</v>
      </c>
      <c r="O531" s="11" t="s">
        <v>19</v>
      </c>
      <c r="P531" s="11" t="s">
        <v>19</v>
      </c>
      <c r="Q531" s="11" t="s">
        <v>19</v>
      </c>
      <c r="R531" s="11" t="s">
        <v>19</v>
      </c>
      <c r="S531" s="11" t="s">
        <v>19</v>
      </c>
      <c r="T531" s="11" t="s">
        <v>19</v>
      </c>
      <c r="U531" s="11" t="s">
        <v>19</v>
      </c>
      <c r="V531" s="11" t="s">
        <v>19</v>
      </c>
    </row>
    <row r="532" spans="1:22" x14ac:dyDescent="0.25">
      <c r="A532" s="1">
        <f t="shared" si="61"/>
        <v>44725</v>
      </c>
      <c r="B532">
        <f t="shared" si="57"/>
        <v>2022</v>
      </c>
      <c r="C532" t="str">
        <f t="shared" si="58"/>
        <v>06</v>
      </c>
      <c r="D532">
        <f t="shared" si="59"/>
        <v>13</v>
      </c>
      <c r="E532" t="str">
        <f t="shared" si="63"/>
        <v>https://satepsanone.nesdis.noaa.gov/pub/FIRE/web/HMS/Smoke_Polygons/KML/2022/06/hms_smoke20220613.kml</v>
      </c>
      <c r="F532" t="str">
        <f t="shared" si="62"/>
        <v>https://satepsanone.nesdis.noaa.gov/pub/FIRE/web/HMS/Smoke_Polygons/KML/2022/06/hms_smoke20220613.kml</v>
      </c>
      <c r="G532" s="13" t="str">
        <f t="shared" si="60"/>
        <v>Data</v>
      </c>
      <c r="H532" s="18" t="s">
        <v>19</v>
      </c>
      <c r="J532" s="11" t="s">
        <v>19</v>
      </c>
      <c r="K532" s="11" t="s">
        <v>19</v>
      </c>
      <c r="L532" s="11" t="s">
        <v>19</v>
      </c>
      <c r="M532" s="11" t="s">
        <v>19</v>
      </c>
      <c r="N532" s="11" t="s">
        <v>19</v>
      </c>
      <c r="O532" s="11" t="s">
        <v>19</v>
      </c>
      <c r="P532" s="11" t="s">
        <v>19</v>
      </c>
      <c r="Q532" s="11" t="s">
        <v>19</v>
      </c>
      <c r="R532" s="11" t="s">
        <v>19</v>
      </c>
      <c r="S532" s="11" t="s">
        <v>19</v>
      </c>
      <c r="T532" s="11" t="s">
        <v>19</v>
      </c>
      <c r="U532" s="11" t="s">
        <v>19</v>
      </c>
      <c r="V532" s="11" t="s">
        <v>19</v>
      </c>
    </row>
    <row r="533" spans="1:22" x14ac:dyDescent="0.25">
      <c r="A533" s="1">
        <f t="shared" si="61"/>
        <v>44726</v>
      </c>
      <c r="B533">
        <f t="shared" si="57"/>
        <v>2022</v>
      </c>
      <c r="C533" t="str">
        <f t="shared" si="58"/>
        <v>06</v>
      </c>
      <c r="D533">
        <f t="shared" si="59"/>
        <v>14</v>
      </c>
      <c r="E533" t="str">
        <f t="shared" si="63"/>
        <v>https://satepsanone.nesdis.noaa.gov/pub/FIRE/web/HMS/Smoke_Polygons/KML/2022/06/hms_smoke20220614.kml</v>
      </c>
      <c r="F533" t="str">
        <f t="shared" si="62"/>
        <v>https://satepsanone.nesdis.noaa.gov/pub/FIRE/web/HMS/Smoke_Polygons/KML/2022/06/hms_smoke20220614.kml</v>
      </c>
      <c r="G533" s="13" t="str">
        <f t="shared" si="60"/>
        <v>Data</v>
      </c>
      <c r="H533" s="18" t="s">
        <v>19</v>
      </c>
      <c r="J533" s="11" t="s">
        <v>19</v>
      </c>
      <c r="K533" s="11" t="s">
        <v>19</v>
      </c>
      <c r="L533" s="11" t="s">
        <v>19</v>
      </c>
      <c r="M533" s="11" t="s">
        <v>19</v>
      </c>
      <c r="N533" s="11" t="s">
        <v>19</v>
      </c>
      <c r="O533" s="11" t="s">
        <v>19</v>
      </c>
      <c r="P533" s="11" t="s">
        <v>19</v>
      </c>
      <c r="Q533" s="11" t="s">
        <v>19</v>
      </c>
      <c r="R533" s="11" t="s">
        <v>19</v>
      </c>
      <c r="S533" s="11" t="s">
        <v>19</v>
      </c>
      <c r="T533" s="11" t="s">
        <v>19</v>
      </c>
      <c r="U533" s="11" t="s">
        <v>19</v>
      </c>
      <c r="V533" s="11" t="s">
        <v>19</v>
      </c>
    </row>
    <row r="534" spans="1:22" x14ac:dyDescent="0.25">
      <c r="A534" s="1">
        <f t="shared" si="61"/>
        <v>44727</v>
      </c>
      <c r="B534">
        <f t="shared" si="57"/>
        <v>2022</v>
      </c>
      <c r="C534" t="str">
        <f t="shared" si="58"/>
        <v>06</v>
      </c>
      <c r="D534">
        <f t="shared" si="59"/>
        <v>15</v>
      </c>
      <c r="E534" t="str">
        <f t="shared" si="63"/>
        <v>https://satepsanone.nesdis.noaa.gov/pub/FIRE/web/HMS/Smoke_Polygons/KML/2022/06/hms_smoke20220615.kml</v>
      </c>
      <c r="F534" t="str">
        <f t="shared" si="62"/>
        <v>https://satepsanone.nesdis.noaa.gov/pub/FIRE/web/HMS/Smoke_Polygons/KML/2022/06/hms_smoke20220615.kml</v>
      </c>
      <c r="G534" s="13" t="str">
        <f t="shared" si="60"/>
        <v>Data</v>
      </c>
      <c r="H534" s="18" t="s">
        <v>19</v>
      </c>
      <c r="J534" s="11" t="s">
        <v>19</v>
      </c>
      <c r="K534" s="11" t="s">
        <v>19</v>
      </c>
      <c r="L534" s="11" t="s">
        <v>19</v>
      </c>
      <c r="M534" s="11" t="s">
        <v>19</v>
      </c>
      <c r="N534" s="11" t="s">
        <v>19</v>
      </c>
      <c r="O534" s="11" t="s">
        <v>19</v>
      </c>
      <c r="P534" s="11" t="s">
        <v>19</v>
      </c>
      <c r="Q534" s="11" t="s">
        <v>19</v>
      </c>
      <c r="R534" s="11" t="s">
        <v>19</v>
      </c>
      <c r="S534" s="11" t="s">
        <v>19</v>
      </c>
      <c r="T534" s="11" t="s">
        <v>19</v>
      </c>
      <c r="U534" s="11" t="s">
        <v>19</v>
      </c>
      <c r="V534" s="11" t="s">
        <v>18</v>
      </c>
    </row>
    <row r="535" spans="1:22" x14ac:dyDescent="0.25">
      <c r="A535" s="1">
        <f t="shared" si="61"/>
        <v>44728</v>
      </c>
      <c r="B535">
        <f t="shared" si="57"/>
        <v>2022</v>
      </c>
      <c r="C535" t="str">
        <f t="shared" si="58"/>
        <v>06</v>
      </c>
      <c r="D535">
        <f t="shared" si="59"/>
        <v>16</v>
      </c>
      <c r="E535" t="str">
        <f t="shared" si="63"/>
        <v>https://satepsanone.nesdis.noaa.gov/pub/FIRE/web/HMS/Smoke_Polygons/KML/2022/06/hms_smoke20220616.kml</v>
      </c>
      <c r="F535" t="str">
        <f t="shared" si="62"/>
        <v>https://satepsanone.nesdis.noaa.gov/pub/FIRE/web/HMS/Smoke_Polygons/KML/2022/06/hms_smoke20220616.kml</v>
      </c>
      <c r="G535" s="13" t="str">
        <f t="shared" si="60"/>
        <v>Data</v>
      </c>
      <c r="H535" s="18" t="s">
        <v>19</v>
      </c>
      <c r="J535" s="11" t="s">
        <v>19</v>
      </c>
      <c r="K535" s="11" t="s">
        <v>19</v>
      </c>
      <c r="L535" s="11" t="s">
        <v>19</v>
      </c>
      <c r="M535" s="11" t="s">
        <v>19</v>
      </c>
      <c r="N535" s="11" t="s">
        <v>19</v>
      </c>
      <c r="O535" s="11" t="s">
        <v>19</v>
      </c>
      <c r="P535" s="11" t="s">
        <v>18</v>
      </c>
      <c r="Q535" s="11" t="s">
        <v>19</v>
      </c>
      <c r="R535" s="11" t="s">
        <v>19</v>
      </c>
      <c r="S535" s="11" t="s">
        <v>19</v>
      </c>
      <c r="T535" s="11" t="s">
        <v>19</v>
      </c>
      <c r="U535" s="11" t="s">
        <v>19</v>
      </c>
      <c r="V535" s="11" t="s">
        <v>18</v>
      </c>
    </row>
    <row r="536" spans="1:22" x14ac:dyDescent="0.25">
      <c r="A536" s="1">
        <f t="shared" si="61"/>
        <v>44729</v>
      </c>
      <c r="B536">
        <f t="shared" si="57"/>
        <v>2022</v>
      </c>
      <c r="C536" t="str">
        <f t="shared" si="58"/>
        <v>06</v>
      </c>
      <c r="D536">
        <f t="shared" si="59"/>
        <v>17</v>
      </c>
      <c r="E536" t="str">
        <f t="shared" si="63"/>
        <v>https://satepsanone.nesdis.noaa.gov/pub/FIRE/web/HMS/Smoke_Polygons/KML/2022/06/hms_smoke20220617.kml</v>
      </c>
      <c r="F536" t="str">
        <f t="shared" si="62"/>
        <v>https://satepsanone.nesdis.noaa.gov/pub/FIRE/web/HMS/Smoke_Polygons/KML/2022/06/hms_smoke20220617.kml</v>
      </c>
      <c r="G536" s="13" t="str">
        <f t="shared" si="60"/>
        <v>Data</v>
      </c>
      <c r="H536" s="18" t="s">
        <v>19</v>
      </c>
      <c r="J536" s="11" t="s">
        <v>19</v>
      </c>
      <c r="K536" s="11" t="s">
        <v>19</v>
      </c>
      <c r="L536" s="11" t="s">
        <v>19</v>
      </c>
      <c r="M536" s="11" t="s">
        <v>19</v>
      </c>
      <c r="N536" s="11" t="s">
        <v>19</v>
      </c>
      <c r="O536" s="11" t="s">
        <v>19</v>
      </c>
      <c r="P536" s="11" t="s">
        <v>19</v>
      </c>
      <c r="Q536" s="11" t="s">
        <v>19</v>
      </c>
      <c r="R536" s="11" t="s">
        <v>19</v>
      </c>
      <c r="S536" s="11" t="s">
        <v>19</v>
      </c>
      <c r="T536" s="11" t="s">
        <v>19</v>
      </c>
      <c r="U536" s="11" t="s">
        <v>19</v>
      </c>
      <c r="V536" s="11" t="s">
        <v>19</v>
      </c>
    </row>
    <row r="537" spans="1:22" x14ac:dyDescent="0.25">
      <c r="A537" s="1">
        <f t="shared" si="61"/>
        <v>44730</v>
      </c>
      <c r="B537">
        <f t="shared" si="57"/>
        <v>2022</v>
      </c>
      <c r="C537" t="str">
        <f t="shared" si="58"/>
        <v>06</v>
      </c>
      <c r="D537">
        <f t="shared" si="59"/>
        <v>18</v>
      </c>
      <c r="E537" t="str">
        <f t="shared" si="63"/>
        <v>https://satepsanone.nesdis.noaa.gov/pub/FIRE/web/HMS/Smoke_Polygons/KML/2022/06/hms_smoke20220618.kml</v>
      </c>
      <c r="F537" t="str">
        <f t="shared" si="62"/>
        <v>https://satepsanone.nesdis.noaa.gov/pub/FIRE/web/HMS/Smoke_Polygons/KML/2022/06/hms_smoke20220618.kml</v>
      </c>
      <c r="G537" s="13" t="str">
        <f t="shared" si="60"/>
        <v>Data</v>
      </c>
      <c r="H537" s="18" t="s">
        <v>19</v>
      </c>
      <c r="J537" s="11" t="s">
        <v>19</v>
      </c>
      <c r="K537" s="11" t="s">
        <v>19</v>
      </c>
      <c r="L537" s="11" t="s">
        <v>19</v>
      </c>
      <c r="M537" s="11" t="s">
        <v>19</v>
      </c>
      <c r="N537" s="11" t="s">
        <v>19</v>
      </c>
      <c r="O537" s="11" t="s">
        <v>19</v>
      </c>
      <c r="P537" s="11" t="s">
        <v>19</v>
      </c>
      <c r="Q537" s="11" t="s">
        <v>19</v>
      </c>
      <c r="R537" s="11" t="s">
        <v>19</v>
      </c>
      <c r="S537" s="11" t="s">
        <v>19</v>
      </c>
      <c r="T537" s="11" t="s">
        <v>19</v>
      </c>
      <c r="U537" s="11" t="s">
        <v>19</v>
      </c>
      <c r="V537" s="11" t="s">
        <v>19</v>
      </c>
    </row>
    <row r="538" spans="1:22" x14ac:dyDescent="0.25">
      <c r="A538" s="1">
        <f t="shared" si="61"/>
        <v>44731</v>
      </c>
      <c r="B538">
        <f t="shared" si="57"/>
        <v>2022</v>
      </c>
      <c r="C538" t="str">
        <f t="shared" si="58"/>
        <v>06</v>
      </c>
      <c r="D538">
        <f t="shared" si="59"/>
        <v>19</v>
      </c>
      <c r="E538" t="str">
        <f t="shared" si="63"/>
        <v>https://satepsanone.nesdis.noaa.gov/pub/FIRE/web/HMS/Smoke_Polygons/KML/2022/06/hms_smoke20220619.kml</v>
      </c>
      <c r="F538" t="str">
        <f t="shared" si="62"/>
        <v>https://satepsanone.nesdis.noaa.gov/pub/FIRE/web/HMS/Smoke_Polygons/KML/2022/06/hms_smoke20220619.kml</v>
      </c>
      <c r="G538" s="13" t="str">
        <f t="shared" si="60"/>
        <v>Data</v>
      </c>
      <c r="H538" s="18" t="s">
        <v>19</v>
      </c>
      <c r="J538" s="11" t="s">
        <v>19</v>
      </c>
      <c r="K538" s="11" t="s">
        <v>19</v>
      </c>
      <c r="L538" s="11" t="s">
        <v>19</v>
      </c>
      <c r="M538" s="11" t="s">
        <v>19</v>
      </c>
      <c r="N538" s="11" t="s">
        <v>19</v>
      </c>
      <c r="O538" s="11" t="s">
        <v>19</v>
      </c>
      <c r="P538" s="11" t="s">
        <v>19</v>
      </c>
      <c r="Q538" s="11" t="s">
        <v>19</v>
      </c>
      <c r="R538" s="11" t="s">
        <v>19</v>
      </c>
      <c r="S538" s="11" t="s">
        <v>19</v>
      </c>
      <c r="T538" s="11" t="s">
        <v>19</v>
      </c>
      <c r="U538" s="11" t="s">
        <v>19</v>
      </c>
      <c r="V538" s="11" t="s">
        <v>19</v>
      </c>
    </row>
    <row r="539" spans="1:22" x14ac:dyDescent="0.25">
      <c r="A539" s="1">
        <f t="shared" si="61"/>
        <v>44732</v>
      </c>
      <c r="B539">
        <f t="shared" si="57"/>
        <v>2022</v>
      </c>
      <c r="C539" t="str">
        <f t="shared" si="58"/>
        <v>06</v>
      </c>
      <c r="D539">
        <f t="shared" si="59"/>
        <v>20</v>
      </c>
      <c r="E539" t="str">
        <f t="shared" si="63"/>
        <v>https://satepsanone.nesdis.noaa.gov/pub/FIRE/web/HMS/Smoke_Polygons/KML/2022/06/hms_smoke20220620.kml</v>
      </c>
      <c r="F539" t="str">
        <f t="shared" si="62"/>
        <v>https://satepsanone.nesdis.noaa.gov/pub/FIRE/web/HMS/Smoke_Polygons/KML/2022/06/hms_smoke20220620.kml</v>
      </c>
      <c r="G539" s="13" t="str">
        <f t="shared" si="60"/>
        <v>Data</v>
      </c>
      <c r="H539" s="18" t="s">
        <v>19</v>
      </c>
      <c r="J539" s="11" t="s">
        <v>19</v>
      </c>
      <c r="K539" s="11" t="s">
        <v>19</v>
      </c>
      <c r="L539" s="11" t="s">
        <v>19</v>
      </c>
      <c r="M539" s="11" t="s">
        <v>19</v>
      </c>
      <c r="N539" s="11" t="s">
        <v>19</v>
      </c>
      <c r="O539" s="11" t="s">
        <v>19</v>
      </c>
      <c r="P539" s="11" t="s">
        <v>19</v>
      </c>
      <c r="Q539" s="11" t="s">
        <v>19</v>
      </c>
      <c r="R539" s="11" t="s">
        <v>19</v>
      </c>
      <c r="S539" s="11" t="s">
        <v>19</v>
      </c>
      <c r="T539" s="11" t="s">
        <v>19</v>
      </c>
      <c r="U539" s="11" t="s">
        <v>19</v>
      </c>
      <c r="V539" s="11" t="s">
        <v>19</v>
      </c>
    </row>
    <row r="540" spans="1:22" x14ac:dyDescent="0.25">
      <c r="A540" s="1">
        <f t="shared" si="61"/>
        <v>44733</v>
      </c>
      <c r="B540">
        <f t="shared" si="57"/>
        <v>2022</v>
      </c>
      <c r="C540" t="str">
        <f t="shared" si="58"/>
        <v>06</v>
      </c>
      <c r="D540">
        <f t="shared" si="59"/>
        <v>21</v>
      </c>
      <c r="E540" t="str">
        <f t="shared" si="63"/>
        <v>https://satepsanone.nesdis.noaa.gov/pub/FIRE/web/HMS/Smoke_Polygons/KML/2022/06/hms_smoke20220621.kml</v>
      </c>
      <c r="F540" t="str">
        <f t="shared" si="62"/>
        <v>https://satepsanone.nesdis.noaa.gov/pub/FIRE/web/HMS/Smoke_Polygons/KML/2022/06/hms_smoke20220621.kml</v>
      </c>
      <c r="G540" s="13" t="str">
        <f t="shared" si="60"/>
        <v>Data</v>
      </c>
      <c r="H540" s="18" t="s">
        <v>19</v>
      </c>
      <c r="J540" s="11" t="s">
        <v>19</v>
      </c>
      <c r="K540" s="11" t="s">
        <v>19</v>
      </c>
      <c r="L540" s="11" t="s">
        <v>19</v>
      </c>
      <c r="M540" s="11" t="s">
        <v>19</v>
      </c>
      <c r="N540" s="11" t="s">
        <v>19</v>
      </c>
      <c r="O540" s="11" t="s">
        <v>19</v>
      </c>
      <c r="P540" s="11" t="s">
        <v>19</v>
      </c>
      <c r="Q540" s="11" t="s">
        <v>19</v>
      </c>
      <c r="R540" s="11" t="s">
        <v>19</v>
      </c>
      <c r="S540" s="11" t="s">
        <v>19</v>
      </c>
      <c r="T540" s="11" t="s">
        <v>19</v>
      </c>
      <c r="U540" s="11" t="s">
        <v>19</v>
      </c>
      <c r="V540" s="11" t="s">
        <v>19</v>
      </c>
    </row>
    <row r="541" spans="1:22" x14ac:dyDescent="0.25">
      <c r="A541" s="1">
        <f t="shared" si="61"/>
        <v>44734</v>
      </c>
      <c r="B541">
        <f t="shared" si="57"/>
        <v>2022</v>
      </c>
      <c r="C541" t="str">
        <f t="shared" si="58"/>
        <v>06</v>
      </c>
      <c r="D541">
        <f t="shared" si="59"/>
        <v>22</v>
      </c>
      <c r="E541" t="str">
        <f t="shared" si="63"/>
        <v>https://satepsanone.nesdis.noaa.gov/pub/FIRE/web/HMS/Smoke_Polygons/KML/2022/06/hms_smoke20220622.kml</v>
      </c>
      <c r="F541" t="str">
        <f t="shared" si="62"/>
        <v>https://satepsanone.nesdis.noaa.gov/pub/FIRE/web/HMS/Smoke_Polygons/KML/2022/06/hms_smoke20220622.kml</v>
      </c>
      <c r="G541" s="13" t="str">
        <f t="shared" si="60"/>
        <v>Data</v>
      </c>
      <c r="H541" s="18" t="s">
        <v>19</v>
      </c>
      <c r="J541" s="11" t="s">
        <v>19</v>
      </c>
      <c r="K541" s="11" t="s">
        <v>19</v>
      </c>
      <c r="L541" s="11" t="s">
        <v>19</v>
      </c>
      <c r="M541" s="11" t="s">
        <v>19</v>
      </c>
      <c r="N541" s="11" t="s">
        <v>18</v>
      </c>
      <c r="O541" s="11" t="s">
        <v>19</v>
      </c>
      <c r="P541" s="11" t="s">
        <v>18</v>
      </c>
      <c r="Q541" s="11" t="s">
        <v>18</v>
      </c>
      <c r="R541" s="11" t="s">
        <v>18</v>
      </c>
      <c r="S541" s="11" t="s">
        <v>19</v>
      </c>
      <c r="T541" s="11" t="s">
        <v>19</v>
      </c>
      <c r="U541" s="11" t="s">
        <v>19</v>
      </c>
      <c r="V541" s="11" t="s">
        <v>18</v>
      </c>
    </row>
    <row r="542" spans="1:22" x14ac:dyDescent="0.25">
      <c r="A542" s="1">
        <f t="shared" si="61"/>
        <v>44735</v>
      </c>
      <c r="B542">
        <f t="shared" si="57"/>
        <v>2022</v>
      </c>
      <c r="C542" t="str">
        <f t="shared" si="58"/>
        <v>06</v>
      </c>
      <c r="D542">
        <f t="shared" si="59"/>
        <v>23</v>
      </c>
      <c r="E542" t="str">
        <f t="shared" si="63"/>
        <v>https://satepsanone.nesdis.noaa.gov/pub/FIRE/web/HMS/Smoke_Polygons/KML/2022/06/hms_smoke20220623.kml</v>
      </c>
      <c r="F542" t="str">
        <f t="shared" si="62"/>
        <v>https://satepsanone.nesdis.noaa.gov/pub/FIRE/web/HMS/Smoke_Polygons/KML/2022/06/hms_smoke20220623.kml</v>
      </c>
      <c r="G542" s="13" t="str">
        <f t="shared" si="60"/>
        <v>Data</v>
      </c>
      <c r="H542" s="18" t="s">
        <v>19</v>
      </c>
      <c r="J542" s="11" t="s">
        <v>19</v>
      </c>
      <c r="K542" s="11" t="s">
        <v>19</v>
      </c>
      <c r="L542" s="11" t="s">
        <v>19</v>
      </c>
      <c r="M542" s="11" t="s">
        <v>19</v>
      </c>
      <c r="N542" s="11" t="s">
        <v>19</v>
      </c>
      <c r="O542" s="11" t="s">
        <v>19</v>
      </c>
      <c r="P542" s="11" t="s">
        <v>19</v>
      </c>
      <c r="Q542" s="11" t="s">
        <v>19</v>
      </c>
      <c r="R542" s="11" t="s">
        <v>19</v>
      </c>
      <c r="S542" s="11" t="s">
        <v>19</v>
      </c>
      <c r="T542" s="11" t="s">
        <v>19</v>
      </c>
      <c r="U542" s="11" t="s">
        <v>19</v>
      </c>
      <c r="V542" s="11" t="s">
        <v>19</v>
      </c>
    </row>
    <row r="543" spans="1:22" x14ac:dyDescent="0.25">
      <c r="A543" s="1">
        <f t="shared" si="61"/>
        <v>44736</v>
      </c>
      <c r="B543">
        <f t="shared" si="57"/>
        <v>2022</v>
      </c>
      <c r="C543" t="str">
        <f t="shared" si="58"/>
        <v>06</v>
      </c>
      <c r="D543">
        <f t="shared" si="59"/>
        <v>24</v>
      </c>
      <c r="E543" t="str">
        <f t="shared" si="63"/>
        <v>https://satepsanone.nesdis.noaa.gov/pub/FIRE/web/HMS/Smoke_Polygons/KML/2022/06/hms_smoke20220624.kml</v>
      </c>
      <c r="F543" t="str">
        <f t="shared" si="62"/>
        <v>https://satepsanone.nesdis.noaa.gov/pub/FIRE/web/HMS/Smoke_Polygons/KML/2022/06/hms_smoke20220624.kml</v>
      </c>
      <c r="G543" s="13" t="str">
        <f t="shared" si="60"/>
        <v>Data</v>
      </c>
      <c r="H543" s="18" t="s">
        <v>19</v>
      </c>
      <c r="J543" s="11" t="s">
        <v>19</v>
      </c>
      <c r="K543" s="11" t="s">
        <v>19</v>
      </c>
      <c r="L543" s="11" t="s">
        <v>19</v>
      </c>
      <c r="M543" s="11" t="s">
        <v>19</v>
      </c>
      <c r="N543" s="11" t="s">
        <v>19</v>
      </c>
      <c r="O543" s="11" t="s">
        <v>19</v>
      </c>
      <c r="P543" s="11" t="s">
        <v>19</v>
      </c>
      <c r="Q543" s="11" t="s">
        <v>19</v>
      </c>
      <c r="R543" s="11" t="s">
        <v>19</v>
      </c>
      <c r="S543" s="11" t="s">
        <v>19</v>
      </c>
      <c r="T543" s="11" t="s">
        <v>19</v>
      </c>
      <c r="U543" s="11" t="s">
        <v>19</v>
      </c>
      <c r="V543" s="11" t="s">
        <v>19</v>
      </c>
    </row>
    <row r="544" spans="1:22" x14ac:dyDescent="0.25">
      <c r="A544" s="1">
        <f t="shared" si="61"/>
        <v>44737</v>
      </c>
      <c r="B544">
        <f t="shared" si="57"/>
        <v>2022</v>
      </c>
      <c r="C544" t="str">
        <f t="shared" si="58"/>
        <v>06</v>
      </c>
      <c r="D544">
        <f t="shared" si="59"/>
        <v>25</v>
      </c>
      <c r="E544" t="str">
        <f t="shared" si="63"/>
        <v>https://satepsanone.nesdis.noaa.gov/pub/FIRE/web/HMS/Smoke_Polygons/KML/2022/06/hms_smoke20220625.kml</v>
      </c>
      <c r="F544" t="str">
        <f t="shared" si="62"/>
        <v>https://satepsanone.nesdis.noaa.gov/pub/FIRE/web/HMS/Smoke_Polygons/KML/2022/06/hms_smoke20220625.kml</v>
      </c>
      <c r="G544" s="13" t="str">
        <f t="shared" si="60"/>
        <v>Data</v>
      </c>
      <c r="H544" s="18" t="s">
        <v>19</v>
      </c>
      <c r="J544" s="11" t="s">
        <v>19</v>
      </c>
      <c r="K544" s="11" t="s">
        <v>19</v>
      </c>
      <c r="L544" s="11" t="s">
        <v>19</v>
      </c>
      <c r="M544" s="11" t="s">
        <v>19</v>
      </c>
      <c r="N544" s="11" t="s">
        <v>18</v>
      </c>
      <c r="O544" s="11" t="s">
        <v>19</v>
      </c>
      <c r="P544" s="11" t="s">
        <v>18</v>
      </c>
      <c r="Q544" s="11" t="s">
        <v>19</v>
      </c>
      <c r="R544" s="11" t="s">
        <v>18</v>
      </c>
      <c r="S544" s="11" t="s">
        <v>19</v>
      </c>
      <c r="T544" s="11" t="s">
        <v>19</v>
      </c>
      <c r="U544" s="11" t="s">
        <v>19</v>
      </c>
      <c r="V544" s="11" t="s">
        <v>18</v>
      </c>
    </row>
    <row r="545" spans="1:22" x14ac:dyDescent="0.25">
      <c r="A545" s="1">
        <f t="shared" si="61"/>
        <v>44738</v>
      </c>
      <c r="B545">
        <f t="shared" si="57"/>
        <v>2022</v>
      </c>
      <c r="C545" t="str">
        <f t="shared" si="58"/>
        <v>06</v>
      </c>
      <c r="D545">
        <f t="shared" si="59"/>
        <v>26</v>
      </c>
      <c r="E545" t="str">
        <f t="shared" si="63"/>
        <v>https://satepsanone.nesdis.noaa.gov/pub/FIRE/web/HMS/Smoke_Polygons/KML/2022/06/hms_smoke20220626.kml</v>
      </c>
      <c r="F545" t="str">
        <f t="shared" si="62"/>
        <v>https://satepsanone.nesdis.noaa.gov/pub/FIRE/web/HMS/Smoke_Polygons/KML/2022/06/hms_smoke20220626.kml</v>
      </c>
      <c r="G545" s="13" t="str">
        <f t="shared" si="60"/>
        <v>Data</v>
      </c>
      <c r="H545" s="18" t="s">
        <v>19</v>
      </c>
      <c r="J545" s="11" t="s">
        <v>19</v>
      </c>
      <c r="K545" s="11" t="s">
        <v>19</v>
      </c>
      <c r="L545" s="11" t="s">
        <v>19</v>
      </c>
      <c r="M545" s="11" t="s">
        <v>19</v>
      </c>
      <c r="N545" s="11" t="s">
        <v>19</v>
      </c>
      <c r="O545" s="11" t="s">
        <v>19</v>
      </c>
      <c r="P545" s="11" t="s">
        <v>19</v>
      </c>
      <c r="Q545" s="11" t="s">
        <v>19</v>
      </c>
      <c r="R545" s="11" t="s">
        <v>19</v>
      </c>
      <c r="S545" s="11" t="s">
        <v>19</v>
      </c>
      <c r="T545" s="11" t="s">
        <v>19</v>
      </c>
      <c r="U545" s="11" t="s">
        <v>18</v>
      </c>
      <c r="V545" s="11" t="s">
        <v>19</v>
      </c>
    </row>
    <row r="546" spans="1:22" x14ac:dyDescent="0.25">
      <c r="A546" s="1">
        <f t="shared" si="61"/>
        <v>44739</v>
      </c>
      <c r="B546">
        <f t="shared" si="57"/>
        <v>2022</v>
      </c>
      <c r="C546" t="str">
        <f t="shared" si="58"/>
        <v>06</v>
      </c>
      <c r="D546">
        <f t="shared" si="59"/>
        <v>27</v>
      </c>
      <c r="E546" t="str">
        <f t="shared" si="63"/>
        <v>https://satepsanone.nesdis.noaa.gov/pub/FIRE/web/HMS/Smoke_Polygons/KML/2022/06/hms_smoke20220627.kml</v>
      </c>
      <c r="F546" t="str">
        <f t="shared" si="62"/>
        <v>https://satepsanone.nesdis.noaa.gov/pub/FIRE/web/HMS/Smoke_Polygons/KML/2022/06/hms_smoke20220627.kml</v>
      </c>
      <c r="G546" s="13" t="str">
        <f t="shared" si="60"/>
        <v>Data</v>
      </c>
      <c r="H546" s="18" t="s">
        <v>19</v>
      </c>
      <c r="J546" s="11" t="s">
        <v>19</v>
      </c>
      <c r="K546" s="11" t="s">
        <v>19</v>
      </c>
      <c r="L546" s="11" t="s">
        <v>19</v>
      </c>
      <c r="M546" s="11" t="s">
        <v>19</v>
      </c>
      <c r="N546" s="11" t="s">
        <v>19</v>
      </c>
      <c r="O546" s="11" t="s">
        <v>19</v>
      </c>
      <c r="P546" s="11" t="s">
        <v>19</v>
      </c>
      <c r="Q546" s="11" t="s">
        <v>19</v>
      </c>
      <c r="R546" s="11" t="s">
        <v>19</v>
      </c>
      <c r="S546" s="11" t="s">
        <v>19</v>
      </c>
      <c r="T546" s="11" t="s">
        <v>19</v>
      </c>
      <c r="U546" s="11" t="s">
        <v>19</v>
      </c>
      <c r="V546" s="11" t="s">
        <v>19</v>
      </c>
    </row>
    <row r="547" spans="1:22" x14ac:dyDescent="0.25">
      <c r="A547" s="1">
        <f t="shared" si="61"/>
        <v>44740</v>
      </c>
      <c r="B547">
        <f t="shared" si="57"/>
        <v>2022</v>
      </c>
      <c r="C547" t="str">
        <f t="shared" si="58"/>
        <v>06</v>
      </c>
      <c r="D547">
        <f t="shared" si="59"/>
        <v>28</v>
      </c>
      <c r="E547" t="str">
        <f t="shared" si="63"/>
        <v>https://satepsanone.nesdis.noaa.gov/pub/FIRE/web/HMS/Smoke_Polygons/KML/2022/06/hms_smoke20220628.kml</v>
      </c>
      <c r="F547" t="str">
        <f t="shared" si="62"/>
        <v>https://satepsanone.nesdis.noaa.gov/pub/FIRE/web/HMS/Smoke_Polygons/KML/2022/06/hms_smoke20220628.kml</v>
      </c>
      <c r="G547" s="13" t="str">
        <f t="shared" si="60"/>
        <v>Data</v>
      </c>
      <c r="H547" s="18" t="s">
        <v>19</v>
      </c>
      <c r="J547" s="11" t="s">
        <v>19</v>
      </c>
      <c r="K547" s="11" t="s">
        <v>19</v>
      </c>
      <c r="L547" s="11" t="s">
        <v>19</v>
      </c>
      <c r="M547" s="11" t="s">
        <v>19</v>
      </c>
      <c r="N547" s="11" t="s">
        <v>19</v>
      </c>
      <c r="O547" s="11" t="s">
        <v>19</v>
      </c>
      <c r="P547" s="11" t="s">
        <v>19</v>
      </c>
      <c r="Q547" s="11" t="s">
        <v>19</v>
      </c>
      <c r="R547" s="11" t="s">
        <v>19</v>
      </c>
      <c r="S547" s="11" t="s">
        <v>19</v>
      </c>
      <c r="T547" s="11" t="s">
        <v>19</v>
      </c>
      <c r="U547" s="11" t="s">
        <v>19</v>
      </c>
      <c r="V547" s="11" t="s">
        <v>19</v>
      </c>
    </row>
    <row r="548" spans="1:22" x14ac:dyDescent="0.25">
      <c r="A548" s="1">
        <f t="shared" si="61"/>
        <v>44741</v>
      </c>
      <c r="B548">
        <f t="shared" si="57"/>
        <v>2022</v>
      </c>
      <c r="C548" t="str">
        <f t="shared" si="58"/>
        <v>06</v>
      </c>
      <c r="D548">
        <f t="shared" si="59"/>
        <v>29</v>
      </c>
      <c r="E548" t="str">
        <f t="shared" si="63"/>
        <v>https://satepsanone.nesdis.noaa.gov/pub/FIRE/web/HMS/Smoke_Polygons/KML/2022/06/hms_smoke20220629.kml</v>
      </c>
      <c r="F548" t="str">
        <f t="shared" si="62"/>
        <v>https://satepsanone.nesdis.noaa.gov/pub/FIRE/web/HMS/Smoke_Polygons/KML/2022/06/hms_smoke20220629.kml</v>
      </c>
      <c r="G548" s="13" t="str">
        <f t="shared" si="60"/>
        <v>Data</v>
      </c>
      <c r="H548" s="18" t="s">
        <v>19</v>
      </c>
      <c r="J548" s="11" t="s">
        <v>19</v>
      </c>
      <c r="K548" s="11" t="s">
        <v>19</v>
      </c>
      <c r="L548" s="11" t="s">
        <v>19</v>
      </c>
      <c r="M548" s="11" t="s">
        <v>19</v>
      </c>
      <c r="N548" s="11" t="s">
        <v>19</v>
      </c>
      <c r="O548" s="11" t="s">
        <v>19</v>
      </c>
      <c r="P548" s="11" t="s">
        <v>19</v>
      </c>
      <c r="Q548" s="11" t="s">
        <v>19</v>
      </c>
      <c r="R548" s="11" t="s">
        <v>19</v>
      </c>
      <c r="S548" s="11" t="s">
        <v>19</v>
      </c>
      <c r="T548" s="11" t="s">
        <v>19</v>
      </c>
      <c r="U548" s="11" t="s">
        <v>19</v>
      </c>
      <c r="V548" s="11" t="s">
        <v>19</v>
      </c>
    </row>
    <row r="549" spans="1:22" x14ac:dyDescent="0.25">
      <c r="A549" s="1">
        <f t="shared" si="61"/>
        <v>44742</v>
      </c>
      <c r="B549">
        <f t="shared" si="57"/>
        <v>2022</v>
      </c>
      <c r="C549" t="str">
        <f t="shared" si="58"/>
        <v>06</v>
      </c>
      <c r="D549">
        <f t="shared" si="59"/>
        <v>30</v>
      </c>
      <c r="E549" t="str">
        <f t="shared" si="63"/>
        <v>https://satepsanone.nesdis.noaa.gov/pub/FIRE/web/HMS/Smoke_Polygons/KML/2022/06/hms_smoke20220630.kml</v>
      </c>
      <c r="F549" t="str">
        <f t="shared" si="62"/>
        <v>https://satepsanone.nesdis.noaa.gov/pub/FIRE/web/HMS/Smoke_Polygons/KML/2022/06/hms_smoke20220630.kml</v>
      </c>
      <c r="G549" s="13" t="str">
        <f t="shared" si="60"/>
        <v>Data</v>
      </c>
      <c r="H549" s="18" t="s">
        <v>19</v>
      </c>
      <c r="J549" s="11" t="s">
        <v>19</v>
      </c>
      <c r="K549" s="11" t="s">
        <v>19</v>
      </c>
      <c r="L549" s="11" t="s">
        <v>19</v>
      </c>
      <c r="M549" s="11" t="s">
        <v>19</v>
      </c>
      <c r="N549" s="11" t="s">
        <v>19</v>
      </c>
      <c r="O549" s="11" t="s">
        <v>19</v>
      </c>
      <c r="P549" s="11" t="s">
        <v>19</v>
      </c>
      <c r="Q549" s="11" t="s">
        <v>19</v>
      </c>
      <c r="R549" s="11" t="s">
        <v>19</v>
      </c>
      <c r="S549" s="11" t="s">
        <v>19</v>
      </c>
      <c r="T549" s="11" t="s">
        <v>19</v>
      </c>
      <c r="U549" s="11" t="s">
        <v>19</v>
      </c>
      <c r="V549" s="11" t="s">
        <v>19</v>
      </c>
    </row>
    <row r="550" spans="1:22" x14ac:dyDescent="0.25">
      <c r="A550" s="1">
        <f t="shared" si="61"/>
        <v>44743</v>
      </c>
      <c r="B550">
        <f t="shared" si="57"/>
        <v>2022</v>
      </c>
      <c r="C550" t="str">
        <f t="shared" si="58"/>
        <v>07</v>
      </c>
      <c r="D550" t="str">
        <f t="shared" si="59"/>
        <v>01</v>
      </c>
      <c r="E550" t="str">
        <f t="shared" si="63"/>
        <v>https://satepsanone.nesdis.noaa.gov/pub/FIRE/web/HMS/Smoke_Polygons/KML/2022/07/hms_smoke20220701.kml</v>
      </c>
      <c r="F550" t="str">
        <f t="shared" si="62"/>
        <v>https://satepsanone.nesdis.noaa.gov/pub/FIRE/web/HMS/Smoke_Polygons/KML/2022/07/hms_smoke20220701.kml</v>
      </c>
      <c r="G550" s="13" t="str">
        <f t="shared" si="60"/>
        <v>Data</v>
      </c>
      <c r="H550" s="18" t="s">
        <v>18</v>
      </c>
    </row>
    <row r="551" spans="1:22" x14ac:dyDescent="0.25">
      <c r="A551" s="1">
        <f t="shared" si="61"/>
        <v>44744</v>
      </c>
      <c r="B551">
        <f t="shared" si="57"/>
        <v>2022</v>
      </c>
      <c r="C551" t="str">
        <f t="shared" si="58"/>
        <v>07</v>
      </c>
      <c r="D551" t="str">
        <f t="shared" si="59"/>
        <v>02</v>
      </c>
      <c r="E551" t="str">
        <f t="shared" si="63"/>
        <v>https://satepsanone.nesdis.noaa.gov/pub/FIRE/web/HMS/Smoke_Polygons/KML/2022/07/hms_smoke20220702.kml</v>
      </c>
      <c r="F551" t="str">
        <f t="shared" si="62"/>
        <v>https://satepsanone.nesdis.noaa.gov/pub/FIRE/web/HMS/Smoke_Polygons/KML/2022/07/hms_smoke20220702.kml</v>
      </c>
      <c r="G551" s="13" t="str">
        <f t="shared" si="60"/>
        <v>Data</v>
      </c>
      <c r="H551" s="18" t="s">
        <v>19</v>
      </c>
      <c r="J551" s="11" t="s">
        <v>19</v>
      </c>
      <c r="K551" s="11" t="s">
        <v>19</v>
      </c>
      <c r="L551" s="11" t="s">
        <v>19</v>
      </c>
      <c r="M551" s="11" t="s">
        <v>19</v>
      </c>
      <c r="N551" s="11" t="s">
        <v>19</v>
      </c>
      <c r="O551" s="11" t="s">
        <v>19</v>
      </c>
      <c r="P551" s="11" t="s">
        <v>19</v>
      </c>
      <c r="Q551" s="11" t="s">
        <v>19</v>
      </c>
      <c r="R551" s="11" t="s">
        <v>19</v>
      </c>
      <c r="S551" s="11" t="s">
        <v>19</v>
      </c>
      <c r="T551" s="11" t="s">
        <v>19</v>
      </c>
      <c r="U551" s="11" t="s">
        <v>19</v>
      </c>
      <c r="V551" s="11" t="s">
        <v>19</v>
      </c>
    </row>
    <row r="552" spans="1:22" x14ac:dyDescent="0.25">
      <c r="A552" s="1">
        <f t="shared" si="61"/>
        <v>44745</v>
      </c>
      <c r="B552">
        <f t="shared" si="57"/>
        <v>2022</v>
      </c>
      <c r="C552" t="str">
        <f t="shared" si="58"/>
        <v>07</v>
      </c>
      <c r="D552" t="str">
        <f t="shared" si="59"/>
        <v>03</v>
      </c>
      <c r="E552" t="str">
        <f t="shared" si="63"/>
        <v>https://satepsanone.nesdis.noaa.gov/pub/FIRE/web/HMS/Smoke_Polygons/KML/2022/07/hms_smoke20220703.kml</v>
      </c>
      <c r="F552" t="str">
        <f t="shared" si="62"/>
        <v>https://satepsanone.nesdis.noaa.gov/pub/FIRE/web/HMS/Smoke_Polygons/KML/2022/07/hms_smoke20220703.kml</v>
      </c>
      <c r="G552" s="13" t="str">
        <f t="shared" si="60"/>
        <v>Data</v>
      </c>
      <c r="H552" s="18" t="s">
        <v>19</v>
      </c>
      <c r="J552" s="11" t="s">
        <v>19</v>
      </c>
      <c r="K552" s="11" t="s">
        <v>19</v>
      </c>
      <c r="L552" s="11" t="s">
        <v>19</v>
      </c>
      <c r="M552" s="11" t="s">
        <v>19</v>
      </c>
      <c r="N552" s="11" t="s">
        <v>19</v>
      </c>
      <c r="O552" s="11" t="s">
        <v>19</v>
      </c>
      <c r="P552" s="11" t="s">
        <v>19</v>
      </c>
      <c r="Q552" s="11" t="s">
        <v>19</v>
      </c>
      <c r="R552" s="11" t="s">
        <v>19</v>
      </c>
      <c r="S552" s="11" t="s">
        <v>19</v>
      </c>
      <c r="T552" s="11" t="s">
        <v>19</v>
      </c>
      <c r="U552" s="11" t="s">
        <v>19</v>
      </c>
      <c r="V552" s="11" t="s">
        <v>19</v>
      </c>
    </row>
    <row r="553" spans="1:22" x14ac:dyDescent="0.25">
      <c r="A553" s="1">
        <f t="shared" si="61"/>
        <v>44746</v>
      </c>
      <c r="B553">
        <f t="shared" si="57"/>
        <v>2022</v>
      </c>
      <c r="C553" t="str">
        <f t="shared" si="58"/>
        <v>07</v>
      </c>
      <c r="D553" t="str">
        <f t="shared" si="59"/>
        <v>04</v>
      </c>
      <c r="E553" t="str">
        <f t="shared" si="63"/>
        <v>https://satepsanone.nesdis.noaa.gov/pub/FIRE/web/HMS/Smoke_Polygons/KML/2022/07/hms_smoke20220704.kml</v>
      </c>
      <c r="F553" t="str">
        <f t="shared" si="62"/>
        <v>https://satepsanone.nesdis.noaa.gov/pub/FIRE/web/HMS/Smoke_Polygons/KML/2022/07/hms_smoke20220704.kml</v>
      </c>
      <c r="G553" s="13" t="str">
        <f t="shared" si="60"/>
        <v>Data</v>
      </c>
      <c r="H553" s="18" t="s">
        <v>19</v>
      </c>
      <c r="J553" s="11" t="s">
        <v>19</v>
      </c>
      <c r="K553" s="11" t="s">
        <v>19</v>
      </c>
      <c r="L553" s="11" t="s">
        <v>19</v>
      </c>
      <c r="M553" s="11" t="s">
        <v>19</v>
      </c>
      <c r="N553" s="11" t="s">
        <v>19</v>
      </c>
      <c r="O553" s="11" t="s">
        <v>19</v>
      </c>
      <c r="P553" s="11" t="s">
        <v>19</v>
      </c>
      <c r="Q553" s="11" t="s">
        <v>19</v>
      </c>
      <c r="R553" s="11" t="s">
        <v>19</v>
      </c>
      <c r="S553" s="11" t="s">
        <v>19</v>
      </c>
      <c r="T553" s="11" t="s">
        <v>19</v>
      </c>
      <c r="U553" s="11" t="s">
        <v>19</v>
      </c>
      <c r="V553" s="11" t="s">
        <v>19</v>
      </c>
    </row>
    <row r="554" spans="1:22" x14ac:dyDescent="0.25">
      <c r="A554" s="1">
        <f t="shared" si="61"/>
        <v>44747</v>
      </c>
      <c r="B554">
        <f t="shared" si="57"/>
        <v>2022</v>
      </c>
      <c r="C554" t="str">
        <f t="shared" si="58"/>
        <v>07</v>
      </c>
      <c r="D554" t="str">
        <f t="shared" si="59"/>
        <v>05</v>
      </c>
      <c r="E554" t="str">
        <f t="shared" si="63"/>
        <v>https://satepsanone.nesdis.noaa.gov/pub/FIRE/web/HMS/Smoke_Polygons/KML/2022/07/hms_smoke20220705.kml</v>
      </c>
      <c r="F554" t="str">
        <f t="shared" si="62"/>
        <v>https://satepsanone.nesdis.noaa.gov/pub/FIRE/web/HMS/Smoke_Polygons/KML/2022/07/hms_smoke20220705.kml</v>
      </c>
      <c r="G554" s="13" t="str">
        <f t="shared" si="60"/>
        <v>Data</v>
      </c>
      <c r="H554" s="18" t="s">
        <v>19</v>
      </c>
      <c r="J554" s="11" t="s">
        <v>19</v>
      </c>
      <c r="K554" s="11" t="s">
        <v>19</v>
      </c>
      <c r="L554" s="11" t="s">
        <v>19</v>
      </c>
      <c r="M554" s="11" t="s">
        <v>19</v>
      </c>
      <c r="N554" s="11" t="s">
        <v>19</v>
      </c>
      <c r="O554" s="11" t="s">
        <v>19</v>
      </c>
      <c r="P554" s="11" t="s">
        <v>19</v>
      </c>
      <c r="Q554" s="11" t="s">
        <v>19</v>
      </c>
      <c r="R554" s="11" t="s">
        <v>19</v>
      </c>
      <c r="S554" s="11" t="s">
        <v>19</v>
      </c>
      <c r="T554" s="11" t="s">
        <v>19</v>
      </c>
      <c r="U554" s="11" t="s">
        <v>19</v>
      </c>
      <c r="V554" s="11" t="s">
        <v>19</v>
      </c>
    </row>
    <row r="555" spans="1:22" x14ac:dyDescent="0.25">
      <c r="A555" s="1">
        <f t="shared" si="61"/>
        <v>44748</v>
      </c>
      <c r="B555">
        <f t="shared" si="57"/>
        <v>2022</v>
      </c>
      <c r="C555" t="str">
        <f t="shared" si="58"/>
        <v>07</v>
      </c>
      <c r="D555" t="str">
        <f t="shared" si="59"/>
        <v>06</v>
      </c>
      <c r="E555" t="str">
        <f t="shared" si="63"/>
        <v>https://satepsanone.nesdis.noaa.gov/pub/FIRE/web/HMS/Smoke_Polygons/KML/2022/07/hms_smoke20220706.kml</v>
      </c>
      <c r="F555" t="str">
        <f t="shared" si="62"/>
        <v>https://satepsanone.nesdis.noaa.gov/pub/FIRE/web/HMS/Smoke_Polygons/KML/2022/07/hms_smoke20220706.kml</v>
      </c>
      <c r="G555" s="13" t="str">
        <f t="shared" si="60"/>
        <v>Data</v>
      </c>
      <c r="H555" s="18" t="s">
        <v>19</v>
      </c>
      <c r="J555" s="11" t="s">
        <v>18</v>
      </c>
      <c r="K555" s="11" t="s">
        <v>19</v>
      </c>
      <c r="L555" s="11" t="s">
        <v>19</v>
      </c>
      <c r="M555" s="11" t="s">
        <v>18</v>
      </c>
      <c r="N555" s="11" t="s">
        <v>18</v>
      </c>
      <c r="O555" s="11" t="s">
        <v>19</v>
      </c>
      <c r="P555" s="11" t="s">
        <v>18</v>
      </c>
      <c r="Q555" s="11" t="s">
        <v>18</v>
      </c>
      <c r="R555" s="11" t="s">
        <v>18</v>
      </c>
      <c r="S555" s="11" t="s">
        <v>19</v>
      </c>
      <c r="T555" s="11" t="s">
        <v>19</v>
      </c>
      <c r="U555" s="11" t="s">
        <v>19</v>
      </c>
      <c r="V555" s="11" t="s">
        <v>18</v>
      </c>
    </row>
    <row r="556" spans="1:22" x14ac:dyDescent="0.25">
      <c r="A556" s="1">
        <f t="shared" si="61"/>
        <v>44749</v>
      </c>
      <c r="B556">
        <f t="shared" si="57"/>
        <v>2022</v>
      </c>
      <c r="C556" t="str">
        <f t="shared" si="58"/>
        <v>07</v>
      </c>
      <c r="D556" t="str">
        <f t="shared" si="59"/>
        <v>07</v>
      </c>
      <c r="E556" t="str">
        <f t="shared" si="63"/>
        <v>https://satepsanone.nesdis.noaa.gov/pub/FIRE/web/HMS/Smoke_Polygons/KML/2022/07/hms_smoke20220707.kml</v>
      </c>
      <c r="F556" t="str">
        <f t="shared" si="62"/>
        <v>https://satepsanone.nesdis.noaa.gov/pub/FIRE/web/HMS/Smoke_Polygons/KML/2022/07/hms_smoke20220707.kml</v>
      </c>
      <c r="G556" s="13" t="str">
        <f t="shared" si="60"/>
        <v>Data</v>
      </c>
      <c r="H556" s="18" t="s">
        <v>19</v>
      </c>
      <c r="J556" s="11" t="s">
        <v>18</v>
      </c>
      <c r="K556" s="11" t="s">
        <v>18</v>
      </c>
      <c r="L556" s="11" t="s">
        <v>18</v>
      </c>
      <c r="M556" s="11" t="s">
        <v>18</v>
      </c>
      <c r="N556" s="11" t="s">
        <v>19</v>
      </c>
      <c r="O556" s="11" t="s">
        <v>18</v>
      </c>
      <c r="P556" s="11" t="s">
        <v>18</v>
      </c>
      <c r="Q556" s="11" t="s">
        <v>18</v>
      </c>
      <c r="R556" s="11" t="s">
        <v>18</v>
      </c>
      <c r="S556" s="11" t="s">
        <v>18</v>
      </c>
      <c r="T556" s="11" t="s">
        <v>18</v>
      </c>
      <c r="U556" s="11" t="s">
        <v>19</v>
      </c>
      <c r="V556" s="11" t="s">
        <v>18</v>
      </c>
    </row>
    <row r="557" spans="1:22" x14ac:dyDescent="0.25">
      <c r="A557" s="1">
        <f t="shared" si="61"/>
        <v>44750</v>
      </c>
      <c r="B557">
        <f t="shared" si="57"/>
        <v>2022</v>
      </c>
      <c r="C557" t="str">
        <f t="shared" si="58"/>
        <v>07</v>
      </c>
      <c r="D557" t="str">
        <f t="shared" si="59"/>
        <v>08</v>
      </c>
      <c r="E557" t="str">
        <f t="shared" si="63"/>
        <v>https://satepsanone.nesdis.noaa.gov/pub/FIRE/web/HMS/Smoke_Polygons/KML/2022/07/hms_smoke20220708.kml</v>
      </c>
      <c r="F557" t="str">
        <f t="shared" si="62"/>
        <v>https://satepsanone.nesdis.noaa.gov/pub/FIRE/web/HMS/Smoke_Polygons/KML/2022/07/hms_smoke20220708.kml</v>
      </c>
      <c r="G557" s="13" t="str">
        <f t="shared" si="60"/>
        <v>Data</v>
      </c>
      <c r="H557" s="18" t="s">
        <v>19</v>
      </c>
      <c r="J557" s="11" t="s">
        <v>19</v>
      </c>
      <c r="K557" s="11" t="s">
        <v>19</v>
      </c>
      <c r="L557" s="11" t="s">
        <v>19</v>
      </c>
      <c r="M557" s="11" t="s">
        <v>19</v>
      </c>
      <c r="N557" s="11" t="s">
        <v>19</v>
      </c>
      <c r="O557" s="11" t="s">
        <v>19</v>
      </c>
      <c r="P557" s="11" t="s">
        <v>19</v>
      </c>
      <c r="Q557" s="11" t="s">
        <v>19</v>
      </c>
      <c r="R557" s="11" t="s">
        <v>19</v>
      </c>
      <c r="S557" s="11" t="s">
        <v>19</v>
      </c>
      <c r="T557" s="11" t="s">
        <v>19</v>
      </c>
      <c r="U557" s="11" t="s">
        <v>19</v>
      </c>
      <c r="V557" s="11" t="s">
        <v>19</v>
      </c>
    </row>
    <row r="558" spans="1:22" x14ac:dyDescent="0.25">
      <c r="A558" s="1">
        <f t="shared" si="61"/>
        <v>44751</v>
      </c>
      <c r="B558">
        <f t="shared" si="57"/>
        <v>2022</v>
      </c>
      <c r="C558" t="str">
        <f t="shared" si="58"/>
        <v>07</v>
      </c>
      <c r="D558" t="str">
        <f t="shared" si="59"/>
        <v>09</v>
      </c>
      <c r="E558" t="str">
        <f t="shared" si="63"/>
        <v>https://satepsanone.nesdis.noaa.gov/pub/FIRE/web/HMS/Smoke_Polygons/KML/2022/07/hms_smoke20220709.kml</v>
      </c>
      <c r="F558" t="str">
        <f t="shared" si="62"/>
        <v>https://satepsanone.nesdis.noaa.gov/pub/FIRE/web/HMS/Smoke_Polygons/KML/2022/07/hms_smoke20220709.kml</v>
      </c>
      <c r="G558" s="13" t="str">
        <f t="shared" si="60"/>
        <v>Data</v>
      </c>
      <c r="H558" s="18" t="s">
        <v>19</v>
      </c>
      <c r="J558" s="11" t="s">
        <v>19</v>
      </c>
      <c r="K558" s="11" t="s">
        <v>19</v>
      </c>
      <c r="L558" s="11" t="s">
        <v>19</v>
      </c>
      <c r="M558" s="11" t="s">
        <v>19</v>
      </c>
      <c r="N558" s="11" t="s">
        <v>19</v>
      </c>
      <c r="O558" s="11" t="s">
        <v>19</v>
      </c>
      <c r="P558" s="11" t="s">
        <v>19</v>
      </c>
      <c r="Q558" s="11" t="s">
        <v>19</v>
      </c>
      <c r="R558" s="11" t="s">
        <v>19</v>
      </c>
      <c r="S558" s="11" t="s">
        <v>19</v>
      </c>
      <c r="T558" s="11" t="s">
        <v>19</v>
      </c>
      <c r="U558" s="11" t="s">
        <v>19</v>
      </c>
      <c r="V558" s="11" t="s">
        <v>19</v>
      </c>
    </row>
    <row r="559" spans="1:22" x14ac:dyDescent="0.25">
      <c r="A559" s="1">
        <f t="shared" si="61"/>
        <v>44752</v>
      </c>
      <c r="B559">
        <f t="shared" si="57"/>
        <v>2022</v>
      </c>
      <c r="C559" t="str">
        <f t="shared" si="58"/>
        <v>07</v>
      </c>
      <c r="D559">
        <f t="shared" si="59"/>
        <v>10</v>
      </c>
      <c r="E559" t="str">
        <f t="shared" si="63"/>
        <v>https://satepsanone.nesdis.noaa.gov/pub/FIRE/web/HMS/Smoke_Polygons/KML/2022/07/hms_smoke20220710.kml</v>
      </c>
      <c r="F559" t="str">
        <f t="shared" si="62"/>
        <v>https://satepsanone.nesdis.noaa.gov/pub/FIRE/web/HMS/Smoke_Polygons/KML/2022/07/hms_smoke20220710.kml</v>
      </c>
      <c r="G559" s="13" t="str">
        <f t="shared" si="60"/>
        <v>Data</v>
      </c>
      <c r="H559" s="18" t="s">
        <v>19</v>
      </c>
      <c r="J559" s="11" t="s">
        <v>19</v>
      </c>
      <c r="K559" s="11" t="s">
        <v>19</v>
      </c>
      <c r="L559" s="11" t="s">
        <v>19</v>
      </c>
      <c r="M559" s="11" t="s">
        <v>19</v>
      </c>
      <c r="N559" s="11" t="s">
        <v>19</v>
      </c>
      <c r="O559" s="11" t="s">
        <v>19</v>
      </c>
      <c r="P559" s="11" t="s">
        <v>19</v>
      </c>
      <c r="Q559" s="11" t="s">
        <v>19</v>
      </c>
      <c r="R559" s="11" t="s">
        <v>19</v>
      </c>
      <c r="S559" s="11" t="s">
        <v>19</v>
      </c>
      <c r="T559" s="11" t="s">
        <v>19</v>
      </c>
      <c r="U559" s="11" t="s">
        <v>19</v>
      </c>
      <c r="V559" s="11" t="s">
        <v>19</v>
      </c>
    </row>
    <row r="560" spans="1:22" x14ac:dyDescent="0.25">
      <c r="A560" s="1">
        <f t="shared" si="61"/>
        <v>44753</v>
      </c>
      <c r="B560">
        <f t="shared" si="57"/>
        <v>2022</v>
      </c>
      <c r="C560" t="str">
        <f t="shared" si="58"/>
        <v>07</v>
      </c>
      <c r="D560">
        <f t="shared" si="59"/>
        <v>11</v>
      </c>
      <c r="E560" t="str">
        <f t="shared" si="63"/>
        <v>https://satepsanone.nesdis.noaa.gov/pub/FIRE/web/HMS/Smoke_Polygons/KML/2022/07/hms_smoke20220711.kml</v>
      </c>
      <c r="F560" t="str">
        <f t="shared" si="62"/>
        <v>https://satepsanone.nesdis.noaa.gov/pub/FIRE/web/HMS/Smoke_Polygons/KML/2022/07/hms_smoke20220711.kml</v>
      </c>
      <c r="G560" s="13" t="str">
        <f t="shared" si="60"/>
        <v>Data</v>
      </c>
      <c r="H560" s="18" t="s">
        <v>19</v>
      </c>
      <c r="J560" s="11" t="s">
        <v>19</v>
      </c>
      <c r="K560" s="11" t="s">
        <v>19</v>
      </c>
      <c r="L560" s="11" t="s">
        <v>19</v>
      </c>
      <c r="M560" s="11" t="s">
        <v>19</v>
      </c>
      <c r="N560" s="11" t="s">
        <v>19</v>
      </c>
      <c r="O560" s="11" t="s">
        <v>19</v>
      </c>
      <c r="P560" s="11" t="s">
        <v>19</v>
      </c>
      <c r="Q560" s="11" t="s">
        <v>19</v>
      </c>
      <c r="R560" s="11" t="s">
        <v>19</v>
      </c>
      <c r="S560" s="11" t="s">
        <v>19</v>
      </c>
      <c r="T560" s="11" t="s">
        <v>19</v>
      </c>
      <c r="U560" s="11" t="s">
        <v>19</v>
      </c>
      <c r="V560" s="11" t="s">
        <v>19</v>
      </c>
    </row>
    <row r="561" spans="1:22" x14ac:dyDescent="0.25">
      <c r="A561" s="1">
        <f t="shared" si="61"/>
        <v>44754</v>
      </c>
      <c r="B561">
        <f t="shared" si="57"/>
        <v>2022</v>
      </c>
      <c r="C561" t="str">
        <f t="shared" si="58"/>
        <v>07</v>
      </c>
      <c r="D561">
        <f t="shared" si="59"/>
        <v>12</v>
      </c>
      <c r="E561" t="str">
        <f t="shared" si="63"/>
        <v>https://satepsanone.nesdis.noaa.gov/pub/FIRE/web/HMS/Smoke_Polygons/KML/2022/07/hms_smoke20220712.kml</v>
      </c>
      <c r="F561" t="str">
        <f t="shared" si="62"/>
        <v>https://satepsanone.nesdis.noaa.gov/pub/FIRE/web/HMS/Smoke_Polygons/KML/2022/07/hms_smoke20220712.kml</v>
      </c>
      <c r="G561" s="13" t="str">
        <f t="shared" si="60"/>
        <v>Data</v>
      </c>
      <c r="H561" s="18" t="s">
        <v>19</v>
      </c>
      <c r="J561" s="11" t="s">
        <v>19</v>
      </c>
      <c r="K561" s="11" t="s">
        <v>19</v>
      </c>
      <c r="L561" s="11" t="s">
        <v>19</v>
      </c>
      <c r="M561" s="11" t="s">
        <v>19</v>
      </c>
      <c r="N561" s="11" t="s">
        <v>19</v>
      </c>
      <c r="O561" s="11" t="s">
        <v>19</v>
      </c>
      <c r="P561" s="11" t="s">
        <v>19</v>
      </c>
      <c r="Q561" s="11" t="s">
        <v>19</v>
      </c>
      <c r="R561" s="11" t="s">
        <v>19</v>
      </c>
      <c r="S561" s="11" t="s">
        <v>19</v>
      </c>
      <c r="T561" s="11" t="s">
        <v>19</v>
      </c>
      <c r="U561" s="11" t="s">
        <v>19</v>
      </c>
      <c r="V561" s="11" t="s">
        <v>19</v>
      </c>
    </row>
    <row r="562" spans="1:22" x14ac:dyDescent="0.25">
      <c r="A562" s="1">
        <f t="shared" si="61"/>
        <v>44755</v>
      </c>
      <c r="B562">
        <f t="shared" si="57"/>
        <v>2022</v>
      </c>
      <c r="C562" t="str">
        <f t="shared" si="58"/>
        <v>07</v>
      </c>
      <c r="D562">
        <f t="shared" si="59"/>
        <v>13</v>
      </c>
      <c r="E562" t="str">
        <f t="shared" si="63"/>
        <v>https://satepsanone.nesdis.noaa.gov/pub/FIRE/web/HMS/Smoke_Polygons/KML/2022/07/hms_smoke20220713.kml</v>
      </c>
      <c r="F562" t="str">
        <f t="shared" si="62"/>
        <v>https://satepsanone.nesdis.noaa.gov/pub/FIRE/web/HMS/Smoke_Polygons/KML/2022/07/hms_smoke20220713.kml</v>
      </c>
      <c r="G562" s="13" t="str">
        <f t="shared" si="60"/>
        <v>Data</v>
      </c>
      <c r="H562" s="18" t="s">
        <v>19</v>
      </c>
      <c r="J562" s="11" t="s">
        <v>19</v>
      </c>
      <c r="K562" s="11" t="s">
        <v>19</v>
      </c>
      <c r="L562" s="11" t="s">
        <v>19</v>
      </c>
      <c r="M562" s="11" t="s">
        <v>19</v>
      </c>
      <c r="N562" s="11" t="s">
        <v>19</v>
      </c>
      <c r="O562" s="11" t="s">
        <v>19</v>
      </c>
      <c r="P562" s="11" t="s">
        <v>19</v>
      </c>
      <c r="Q562" s="11" t="s">
        <v>19</v>
      </c>
      <c r="R562" s="11" t="s">
        <v>19</v>
      </c>
      <c r="S562" s="11" t="s">
        <v>19</v>
      </c>
      <c r="T562" s="11" t="s">
        <v>19</v>
      </c>
      <c r="U562" s="11" t="s">
        <v>19</v>
      </c>
      <c r="V562" s="11" t="s">
        <v>19</v>
      </c>
    </row>
    <row r="563" spans="1:22" x14ac:dyDescent="0.25">
      <c r="A563" s="1">
        <f t="shared" si="61"/>
        <v>44756</v>
      </c>
      <c r="B563">
        <f t="shared" si="57"/>
        <v>2022</v>
      </c>
      <c r="C563" t="str">
        <f t="shared" si="58"/>
        <v>07</v>
      </c>
      <c r="D563">
        <f t="shared" si="59"/>
        <v>14</v>
      </c>
      <c r="E563" t="str">
        <f t="shared" si="63"/>
        <v>https://satepsanone.nesdis.noaa.gov/pub/FIRE/web/HMS/Smoke_Polygons/KML/2022/07/hms_smoke20220714.kml</v>
      </c>
      <c r="F563" t="str">
        <f t="shared" si="62"/>
        <v>https://satepsanone.nesdis.noaa.gov/pub/FIRE/web/HMS/Smoke_Polygons/KML/2022/07/hms_smoke20220714.kml</v>
      </c>
      <c r="G563" s="13" t="str">
        <f t="shared" si="60"/>
        <v>Data</v>
      </c>
      <c r="H563" s="18" t="s">
        <v>19</v>
      </c>
      <c r="J563" s="11" t="s">
        <v>19</v>
      </c>
      <c r="K563" s="11" t="s">
        <v>19</v>
      </c>
      <c r="L563" s="11" t="s">
        <v>19</v>
      </c>
      <c r="M563" s="11" t="s">
        <v>19</v>
      </c>
      <c r="N563" s="11" t="s">
        <v>19</v>
      </c>
      <c r="O563" s="11" t="s">
        <v>19</v>
      </c>
      <c r="P563" s="11" t="s">
        <v>19</v>
      </c>
      <c r="Q563" s="11" t="s">
        <v>19</v>
      </c>
      <c r="R563" s="11" t="s">
        <v>19</v>
      </c>
      <c r="S563" s="11" t="s">
        <v>19</v>
      </c>
      <c r="T563" s="11" t="s">
        <v>19</v>
      </c>
      <c r="U563" s="11" t="s">
        <v>19</v>
      </c>
      <c r="V563" s="11" t="s">
        <v>19</v>
      </c>
    </row>
    <row r="564" spans="1:22" x14ac:dyDescent="0.25">
      <c r="A564" s="1">
        <f t="shared" si="61"/>
        <v>44757</v>
      </c>
      <c r="B564">
        <f t="shared" si="57"/>
        <v>2022</v>
      </c>
      <c r="C564" t="str">
        <f t="shared" si="58"/>
        <v>07</v>
      </c>
      <c r="D564">
        <f t="shared" si="59"/>
        <v>15</v>
      </c>
      <c r="E564" t="str">
        <f t="shared" si="63"/>
        <v>https://satepsanone.nesdis.noaa.gov/pub/FIRE/web/HMS/Smoke_Polygons/KML/2022/07/hms_smoke20220715.kml</v>
      </c>
      <c r="F564" t="str">
        <f t="shared" si="62"/>
        <v>https://satepsanone.nesdis.noaa.gov/pub/FIRE/web/HMS/Smoke_Polygons/KML/2022/07/hms_smoke20220715.kml</v>
      </c>
      <c r="G564" s="13" t="str">
        <f t="shared" si="60"/>
        <v>Data</v>
      </c>
      <c r="H564" s="18" t="s">
        <v>19</v>
      </c>
      <c r="J564" s="11" t="s">
        <v>19</v>
      </c>
      <c r="K564" s="11" t="s">
        <v>19</v>
      </c>
      <c r="L564" s="11" t="s">
        <v>19</v>
      </c>
      <c r="M564" s="11" t="s">
        <v>19</v>
      </c>
      <c r="N564" s="11" t="s">
        <v>19</v>
      </c>
      <c r="O564" s="11" t="s">
        <v>19</v>
      </c>
      <c r="P564" s="11" t="s">
        <v>19</v>
      </c>
      <c r="Q564" s="11" t="s">
        <v>19</v>
      </c>
      <c r="R564" s="11" t="s">
        <v>19</v>
      </c>
      <c r="S564" s="11" t="s">
        <v>19</v>
      </c>
      <c r="T564" s="11" t="s">
        <v>19</v>
      </c>
      <c r="U564" s="11" t="s">
        <v>19</v>
      </c>
      <c r="V564" s="11" t="s">
        <v>19</v>
      </c>
    </row>
    <row r="565" spans="1:22" x14ac:dyDescent="0.25">
      <c r="A565" s="1">
        <f t="shared" si="61"/>
        <v>44758</v>
      </c>
      <c r="B565">
        <f t="shared" si="57"/>
        <v>2022</v>
      </c>
      <c r="C565" t="str">
        <f t="shared" si="58"/>
        <v>07</v>
      </c>
      <c r="D565">
        <f t="shared" si="59"/>
        <v>16</v>
      </c>
      <c r="E565" t="str">
        <f t="shared" si="63"/>
        <v>https://satepsanone.nesdis.noaa.gov/pub/FIRE/web/HMS/Smoke_Polygons/KML/2022/07/hms_smoke20220716.kml</v>
      </c>
      <c r="F565" t="str">
        <f t="shared" si="62"/>
        <v>https://satepsanone.nesdis.noaa.gov/pub/FIRE/web/HMS/Smoke_Polygons/KML/2022/07/hms_smoke20220716.kml</v>
      </c>
      <c r="G565" s="13" t="str">
        <f t="shared" si="60"/>
        <v>Data</v>
      </c>
      <c r="H565" s="18" t="s">
        <v>19</v>
      </c>
      <c r="J565" s="11" t="s">
        <v>19</v>
      </c>
      <c r="K565" s="11" t="s">
        <v>19</v>
      </c>
      <c r="L565" s="11" t="s">
        <v>19</v>
      </c>
      <c r="M565" s="11" t="s">
        <v>19</v>
      </c>
      <c r="N565" s="11" t="s">
        <v>19</v>
      </c>
      <c r="O565" s="11" t="s">
        <v>19</v>
      </c>
      <c r="P565" s="11" t="s">
        <v>19</v>
      </c>
      <c r="Q565" s="11" t="s">
        <v>19</v>
      </c>
      <c r="R565" s="11" t="s">
        <v>19</v>
      </c>
      <c r="S565" s="11" t="s">
        <v>19</v>
      </c>
      <c r="T565" s="11" t="s">
        <v>19</v>
      </c>
      <c r="U565" s="11" t="s">
        <v>19</v>
      </c>
      <c r="V565" s="11" t="s">
        <v>19</v>
      </c>
    </row>
    <row r="566" spans="1:22" x14ac:dyDescent="0.25">
      <c r="A566" s="1">
        <f t="shared" si="61"/>
        <v>44759</v>
      </c>
      <c r="B566">
        <f t="shared" si="57"/>
        <v>2022</v>
      </c>
      <c r="C566" t="str">
        <f t="shared" si="58"/>
        <v>07</v>
      </c>
      <c r="D566">
        <f t="shared" si="59"/>
        <v>17</v>
      </c>
      <c r="E566" t="str">
        <f t="shared" si="63"/>
        <v>https://satepsanone.nesdis.noaa.gov/pub/FIRE/web/HMS/Smoke_Polygons/KML/2022/07/hms_smoke20220717.kml</v>
      </c>
      <c r="F566" t="str">
        <f t="shared" si="62"/>
        <v>https://satepsanone.nesdis.noaa.gov/pub/FIRE/web/HMS/Smoke_Polygons/KML/2022/07/hms_smoke20220717.kml</v>
      </c>
      <c r="G566" s="13" t="str">
        <f t="shared" si="60"/>
        <v>Data</v>
      </c>
      <c r="H566" s="18" t="s">
        <v>19</v>
      </c>
      <c r="J566" s="11" t="s">
        <v>19</v>
      </c>
      <c r="K566" s="11" t="s">
        <v>19</v>
      </c>
      <c r="L566" s="11" t="s">
        <v>19</v>
      </c>
      <c r="M566" s="11" t="s">
        <v>19</v>
      </c>
      <c r="N566" s="11" t="s">
        <v>19</v>
      </c>
      <c r="O566" s="11" t="s">
        <v>19</v>
      </c>
      <c r="P566" s="11" t="s">
        <v>19</v>
      </c>
      <c r="Q566" s="11" t="s">
        <v>19</v>
      </c>
      <c r="R566" s="11" t="s">
        <v>19</v>
      </c>
      <c r="S566" s="11" t="s">
        <v>19</v>
      </c>
      <c r="T566" s="11" t="s">
        <v>19</v>
      </c>
      <c r="U566" s="11" t="s">
        <v>19</v>
      </c>
      <c r="V566" s="11" t="s">
        <v>19</v>
      </c>
    </row>
    <row r="567" spans="1:22" x14ac:dyDescent="0.25">
      <c r="A567" s="1">
        <f t="shared" si="61"/>
        <v>44760</v>
      </c>
      <c r="B567">
        <f t="shared" si="57"/>
        <v>2022</v>
      </c>
      <c r="C567" t="str">
        <f t="shared" si="58"/>
        <v>07</v>
      </c>
      <c r="D567">
        <f t="shared" si="59"/>
        <v>18</v>
      </c>
      <c r="E567" t="str">
        <f t="shared" si="63"/>
        <v>https://satepsanone.nesdis.noaa.gov/pub/FIRE/web/HMS/Smoke_Polygons/KML/2022/07/hms_smoke20220718.kml</v>
      </c>
      <c r="F567" t="str">
        <f t="shared" si="62"/>
        <v>https://satepsanone.nesdis.noaa.gov/pub/FIRE/web/HMS/Smoke_Polygons/KML/2022/07/hms_smoke20220718.kml</v>
      </c>
      <c r="G567" s="13" t="str">
        <f t="shared" si="60"/>
        <v>Data</v>
      </c>
      <c r="H567" s="18" t="s">
        <v>19</v>
      </c>
      <c r="J567" s="11" t="s">
        <v>19</v>
      </c>
      <c r="K567" s="11" t="s">
        <v>19</v>
      </c>
      <c r="L567" s="11" t="s">
        <v>19</v>
      </c>
      <c r="M567" s="11" t="s">
        <v>19</v>
      </c>
      <c r="N567" s="11" t="s">
        <v>19</v>
      </c>
      <c r="O567" s="11" t="s">
        <v>19</v>
      </c>
      <c r="P567" s="11" t="s">
        <v>19</v>
      </c>
      <c r="Q567" s="11" t="s">
        <v>19</v>
      </c>
      <c r="R567" s="11" t="s">
        <v>19</v>
      </c>
      <c r="S567" s="11" t="s">
        <v>19</v>
      </c>
      <c r="T567" s="11" t="s">
        <v>19</v>
      </c>
      <c r="U567" s="11" t="s">
        <v>19</v>
      </c>
      <c r="V567" s="11" t="s">
        <v>19</v>
      </c>
    </row>
    <row r="568" spans="1:22" x14ac:dyDescent="0.25">
      <c r="A568" s="1">
        <f t="shared" si="61"/>
        <v>44761</v>
      </c>
      <c r="B568">
        <f t="shared" si="57"/>
        <v>2022</v>
      </c>
      <c r="C568" t="str">
        <f t="shared" si="58"/>
        <v>07</v>
      </c>
      <c r="D568">
        <f t="shared" si="59"/>
        <v>19</v>
      </c>
      <c r="E568" t="str">
        <f t="shared" si="63"/>
        <v>https://satepsanone.nesdis.noaa.gov/pub/FIRE/web/HMS/Smoke_Polygons/KML/2022/07/hms_smoke20220719.kml</v>
      </c>
      <c r="F568" t="str">
        <f t="shared" si="62"/>
        <v>https://satepsanone.nesdis.noaa.gov/pub/FIRE/web/HMS/Smoke_Polygons/KML/2022/07/hms_smoke20220719.kml</v>
      </c>
      <c r="G568" s="13" t="str">
        <f t="shared" si="60"/>
        <v>Data</v>
      </c>
      <c r="H568" s="18" t="s">
        <v>19</v>
      </c>
      <c r="J568" s="11" t="s">
        <v>19</v>
      </c>
      <c r="K568" s="11" t="s">
        <v>19</v>
      </c>
      <c r="L568" s="11" t="s">
        <v>19</v>
      </c>
      <c r="M568" s="11" t="s">
        <v>19</v>
      </c>
      <c r="N568" s="11" t="s">
        <v>19</v>
      </c>
      <c r="O568" s="11" t="s">
        <v>19</v>
      </c>
      <c r="P568" s="11" t="s">
        <v>19</v>
      </c>
      <c r="Q568" s="11" t="s">
        <v>19</v>
      </c>
      <c r="R568" s="11" t="s">
        <v>19</v>
      </c>
      <c r="S568" s="11" t="s">
        <v>19</v>
      </c>
      <c r="T568" s="11" t="s">
        <v>19</v>
      </c>
      <c r="U568" s="11" t="s">
        <v>19</v>
      </c>
      <c r="V568" s="11" t="s">
        <v>19</v>
      </c>
    </row>
    <row r="569" spans="1:22" x14ac:dyDescent="0.25">
      <c r="A569" s="1">
        <f t="shared" si="61"/>
        <v>44762</v>
      </c>
      <c r="B569">
        <f t="shared" si="57"/>
        <v>2022</v>
      </c>
      <c r="C569" t="str">
        <f t="shared" si="58"/>
        <v>07</v>
      </c>
      <c r="D569">
        <f t="shared" si="59"/>
        <v>20</v>
      </c>
      <c r="E569" t="str">
        <f t="shared" si="63"/>
        <v>https://satepsanone.nesdis.noaa.gov/pub/FIRE/web/HMS/Smoke_Polygons/KML/2022/07/hms_smoke20220720.kml</v>
      </c>
      <c r="F569" t="str">
        <f t="shared" si="62"/>
        <v>https://satepsanone.nesdis.noaa.gov/pub/FIRE/web/HMS/Smoke_Polygons/KML/2022/07/hms_smoke20220720.kml</v>
      </c>
      <c r="G569" s="13" t="str">
        <f t="shared" si="60"/>
        <v>Data</v>
      </c>
      <c r="H569" s="18" t="s">
        <v>19</v>
      </c>
      <c r="J569" s="11" t="s">
        <v>19</v>
      </c>
      <c r="K569" s="11" t="s">
        <v>19</v>
      </c>
      <c r="L569" s="11" t="s">
        <v>19</v>
      </c>
      <c r="M569" s="11" t="s">
        <v>19</v>
      </c>
      <c r="N569" s="11" t="s">
        <v>19</v>
      </c>
      <c r="O569" s="11" t="s">
        <v>19</v>
      </c>
      <c r="P569" s="11" t="s">
        <v>19</v>
      </c>
      <c r="Q569" s="11" t="s">
        <v>19</v>
      </c>
      <c r="R569" s="11" t="s">
        <v>19</v>
      </c>
      <c r="S569" s="11" t="s">
        <v>19</v>
      </c>
      <c r="T569" s="11" t="s">
        <v>19</v>
      </c>
      <c r="U569" s="11" t="s">
        <v>19</v>
      </c>
      <c r="V569" s="11" t="s">
        <v>19</v>
      </c>
    </row>
    <row r="570" spans="1:22" x14ac:dyDescent="0.25">
      <c r="A570" s="1">
        <f t="shared" si="61"/>
        <v>44763</v>
      </c>
      <c r="B570">
        <f t="shared" si="57"/>
        <v>2022</v>
      </c>
      <c r="C570" t="str">
        <f t="shared" si="58"/>
        <v>07</v>
      </c>
      <c r="D570">
        <f t="shared" si="59"/>
        <v>21</v>
      </c>
      <c r="E570" t="str">
        <f t="shared" si="63"/>
        <v>https://satepsanone.nesdis.noaa.gov/pub/FIRE/web/HMS/Smoke_Polygons/KML/2022/07/hms_smoke20220721.kml</v>
      </c>
      <c r="F570" t="str">
        <f t="shared" si="62"/>
        <v>https://satepsanone.nesdis.noaa.gov/pub/FIRE/web/HMS/Smoke_Polygons/KML/2022/07/hms_smoke20220721.kml</v>
      </c>
      <c r="G570" s="13" t="str">
        <f t="shared" si="60"/>
        <v>Data</v>
      </c>
      <c r="H570" s="18" t="s">
        <v>19</v>
      </c>
      <c r="J570" s="11" t="s">
        <v>19</v>
      </c>
      <c r="K570" s="11" t="s">
        <v>19</v>
      </c>
      <c r="L570" s="11" t="s">
        <v>19</v>
      </c>
      <c r="M570" s="11" t="s">
        <v>19</v>
      </c>
      <c r="N570" s="11" t="s">
        <v>19</v>
      </c>
      <c r="O570" s="11" t="s">
        <v>19</v>
      </c>
      <c r="P570" s="11" t="s">
        <v>19</v>
      </c>
      <c r="Q570" s="11" t="s">
        <v>19</v>
      </c>
      <c r="R570" s="11" t="s">
        <v>19</v>
      </c>
      <c r="S570" s="11" t="s">
        <v>19</v>
      </c>
      <c r="T570" s="11" t="s">
        <v>19</v>
      </c>
      <c r="U570" s="11" t="s">
        <v>19</v>
      </c>
      <c r="V570" s="11" t="s">
        <v>19</v>
      </c>
    </row>
    <row r="571" spans="1:22" x14ac:dyDescent="0.25">
      <c r="A571" s="1">
        <f t="shared" si="61"/>
        <v>44764</v>
      </c>
      <c r="B571">
        <f t="shared" si="57"/>
        <v>2022</v>
      </c>
      <c r="C571" t="str">
        <f t="shared" si="58"/>
        <v>07</v>
      </c>
      <c r="D571">
        <f t="shared" si="59"/>
        <v>22</v>
      </c>
      <c r="E571" t="str">
        <f t="shared" si="63"/>
        <v>https://satepsanone.nesdis.noaa.gov/pub/FIRE/web/HMS/Smoke_Polygons/KML/2022/07/hms_smoke20220722.kml</v>
      </c>
      <c r="F571" t="str">
        <f t="shared" si="62"/>
        <v>https://satepsanone.nesdis.noaa.gov/pub/FIRE/web/HMS/Smoke_Polygons/KML/2022/07/hms_smoke20220722.kml</v>
      </c>
      <c r="G571" s="13" t="str">
        <f t="shared" si="60"/>
        <v>Data</v>
      </c>
      <c r="H571" s="18" t="s">
        <v>19</v>
      </c>
      <c r="J571" s="11" t="s">
        <v>19</v>
      </c>
      <c r="K571" s="11" t="s">
        <v>19</v>
      </c>
      <c r="L571" s="11" t="s">
        <v>19</v>
      </c>
      <c r="M571" s="11" t="s">
        <v>19</v>
      </c>
      <c r="N571" s="11" t="s">
        <v>19</v>
      </c>
      <c r="O571" s="11" t="s">
        <v>19</v>
      </c>
      <c r="P571" s="11" t="s">
        <v>19</v>
      </c>
      <c r="Q571" s="11" t="s">
        <v>19</v>
      </c>
      <c r="R571" s="11" t="s">
        <v>19</v>
      </c>
      <c r="S571" s="11" t="s">
        <v>19</v>
      </c>
      <c r="T571" s="11" t="s">
        <v>19</v>
      </c>
      <c r="U571" s="11" t="s">
        <v>19</v>
      </c>
      <c r="V571" s="11" t="s">
        <v>19</v>
      </c>
    </row>
    <row r="572" spans="1:22" x14ac:dyDescent="0.25">
      <c r="A572" s="1">
        <f t="shared" si="61"/>
        <v>44765</v>
      </c>
      <c r="B572">
        <f t="shared" ref="B572:B635" si="64">YEAR(A572)</f>
        <v>2022</v>
      </c>
      <c r="C572" t="str">
        <f t="shared" ref="C572:C635" si="65">IF(MONTH(A572)&lt;10,"0"&amp;MONTH(A572),MONTH(A572))</f>
        <v>07</v>
      </c>
      <c r="D572">
        <f t="shared" ref="D572:D635" si="66">IF(DAY(A572)&lt;10,"0"&amp;DAY(A572),DAY(A572))</f>
        <v>23</v>
      </c>
      <c r="E572" t="str">
        <f t="shared" si="63"/>
        <v>https://satepsanone.nesdis.noaa.gov/pub/FIRE/web/HMS/Smoke_Polygons/KML/2022/07/hms_smoke20220723.kml</v>
      </c>
      <c r="F572" t="str">
        <f t="shared" si="62"/>
        <v>https://satepsanone.nesdis.noaa.gov/pub/FIRE/web/HMS/Smoke_Polygons/KML/2022/07/hms_smoke20220723.kml</v>
      </c>
      <c r="G572" s="13" t="str">
        <f t="shared" ref="G572:G635" si="67">HYPERLINK(F572,"Data")</f>
        <v>Data</v>
      </c>
      <c r="H572" s="18" t="s">
        <v>19</v>
      </c>
      <c r="J572" s="11" t="s">
        <v>19</v>
      </c>
      <c r="K572" s="11" t="s">
        <v>19</v>
      </c>
      <c r="L572" s="11" t="s">
        <v>19</v>
      </c>
      <c r="M572" s="11" t="s">
        <v>19</v>
      </c>
      <c r="N572" s="11" t="s">
        <v>19</v>
      </c>
      <c r="O572" s="11" t="s">
        <v>19</v>
      </c>
      <c r="P572" s="11" t="s">
        <v>19</v>
      </c>
      <c r="Q572" s="11" t="s">
        <v>19</v>
      </c>
      <c r="R572" s="11" t="s">
        <v>19</v>
      </c>
      <c r="S572" s="11" t="s">
        <v>19</v>
      </c>
      <c r="T572" s="11" t="s">
        <v>19</v>
      </c>
      <c r="U572" s="11" t="s">
        <v>19</v>
      </c>
      <c r="V572" s="11" t="s">
        <v>19</v>
      </c>
    </row>
    <row r="573" spans="1:22" x14ac:dyDescent="0.25">
      <c r="A573" s="1">
        <f t="shared" si="61"/>
        <v>44766</v>
      </c>
      <c r="B573">
        <f t="shared" si="64"/>
        <v>2022</v>
      </c>
      <c r="C573" t="str">
        <f t="shared" si="65"/>
        <v>07</v>
      </c>
      <c r="D573">
        <f t="shared" si="66"/>
        <v>24</v>
      </c>
      <c r="E573" t="str">
        <f t="shared" si="63"/>
        <v>https://satepsanone.nesdis.noaa.gov/pub/FIRE/web/HMS/Smoke_Polygons/KML/2022/07/hms_smoke20220724.kml</v>
      </c>
      <c r="F573" t="str">
        <f t="shared" si="62"/>
        <v>https://satepsanone.nesdis.noaa.gov/pub/FIRE/web/HMS/Smoke_Polygons/KML/2022/07/hms_smoke20220724.kml</v>
      </c>
      <c r="G573" s="13" t="str">
        <f t="shared" si="67"/>
        <v>Data</v>
      </c>
      <c r="H573" s="18" t="s">
        <v>19</v>
      </c>
      <c r="J573" s="11" t="s">
        <v>19</v>
      </c>
      <c r="K573" s="11" t="s">
        <v>19</v>
      </c>
      <c r="L573" s="11" t="s">
        <v>19</v>
      </c>
      <c r="M573" s="11" t="s">
        <v>19</v>
      </c>
      <c r="N573" s="11" t="s">
        <v>19</v>
      </c>
      <c r="O573" s="11" t="s">
        <v>19</v>
      </c>
      <c r="P573" s="11" t="s">
        <v>19</v>
      </c>
      <c r="Q573" s="11" t="s">
        <v>19</v>
      </c>
      <c r="R573" s="11" t="s">
        <v>19</v>
      </c>
      <c r="S573" s="11" t="s">
        <v>19</v>
      </c>
      <c r="T573" s="11" t="s">
        <v>19</v>
      </c>
      <c r="U573" s="11" t="s">
        <v>19</v>
      </c>
      <c r="V573" s="11" t="s">
        <v>19</v>
      </c>
    </row>
    <row r="574" spans="1:22" x14ac:dyDescent="0.25">
      <c r="A574" s="1">
        <f t="shared" ref="A574:A637" si="68">A573+1</f>
        <v>44767</v>
      </c>
      <c r="B574">
        <f t="shared" si="64"/>
        <v>2022</v>
      </c>
      <c r="C574" t="str">
        <f t="shared" si="65"/>
        <v>07</v>
      </c>
      <c r="D574">
        <f t="shared" si="66"/>
        <v>25</v>
      </c>
      <c r="E574" t="str">
        <f t="shared" si="63"/>
        <v>https://satepsanone.nesdis.noaa.gov/pub/FIRE/web/HMS/Smoke_Polygons/KML/2022/07/hms_smoke20220725.kml</v>
      </c>
      <c r="F574" t="str">
        <f t="shared" si="62"/>
        <v>https://satepsanone.nesdis.noaa.gov/pub/FIRE/web/HMS/Smoke_Polygons/KML/2022/07/hms_smoke20220725.kml</v>
      </c>
      <c r="G574" s="13" t="str">
        <f t="shared" si="67"/>
        <v>Data</v>
      </c>
      <c r="H574" s="18" t="s">
        <v>18</v>
      </c>
    </row>
    <row r="575" spans="1:22" x14ac:dyDescent="0.25">
      <c r="A575" s="1">
        <f t="shared" si="68"/>
        <v>44768</v>
      </c>
      <c r="B575">
        <f t="shared" si="64"/>
        <v>2022</v>
      </c>
      <c r="C575" t="str">
        <f t="shared" si="65"/>
        <v>07</v>
      </c>
      <c r="D575">
        <f t="shared" si="66"/>
        <v>26</v>
      </c>
      <c r="E575" t="str">
        <f t="shared" si="63"/>
        <v>https://satepsanone.nesdis.noaa.gov/pub/FIRE/web/HMS/Smoke_Polygons/KML/2022/07/hms_smoke20220726.kml</v>
      </c>
      <c r="F575" t="str">
        <f t="shared" si="62"/>
        <v>https://satepsanone.nesdis.noaa.gov/pub/FIRE/web/HMS/Smoke_Polygons/KML/2022/07/hms_smoke20220726.kml</v>
      </c>
      <c r="G575" s="13" t="str">
        <f t="shared" si="67"/>
        <v>Data</v>
      </c>
      <c r="H575" s="18" t="s">
        <v>19</v>
      </c>
      <c r="J575" s="11" t="s">
        <v>19</v>
      </c>
      <c r="K575" s="11" t="s">
        <v>19</v>
      </c>
      <c r="L575" s="11" t="s">
        <v>19</v>
      </c>
      <c r="M575" s="11" t="s">
        <v>19</v>
      </c>
      <c r="N575" s="11" t="s">
        <v>19</v>
      </c>
      <c r="O575" s="11" t="s">
        <v>19</v>
      </c>
      <c r="P575" s="11" t="s">
        <v>19</v>
      </c>
      <c r="Q575" s="11" t="s">
        <v>19</v>
      </c>
      <c r="R575" s="11" t="s">
        <v>19</v>
      </c>
      <c r="S575" s="11" t="s">
        <v>19</v>
      </c>
      <c r="T575" s="11" t="s">
        <v>19</v>
      </c>
      <c r="U575" s="11" t="s">
        <v>18</v>
      </c>
      <c r="V575" s="11" t="s">
        <v>19</v>
      </c>
    </row>
    <row r="576" spans="1:22" x14ac:dyDescent="0.25">
      <c r="A576" s="1">
        <f t="shared" si="68"/>
        <v>44769</v>
      </c>
      <c r="B576">
        <f t="shared" si="64"/>
        <v>2022</v>
      </c>
      <c r="C576" t="str">
        <f t="shared" si="65"/>
        <v>07</v>
      </c>
      <c r="D576">
        <f t="shared" si="66"/>
        <v>27</v>
      </c>
      <c r="E576" t="str">
        <f t="shared" si="63"/>
        <v>https://satepsanone.nesdis.noaa.gov/pub/FIRE/web/HMS/Smoke_Polygons/KML/2022/07/hms_smoke20220727.kml</v>
      </c>
      <c r="F576" t="str">
        <f t="shared" si="62"/>
        <v>https://satepsanone.nesdis.noaa.gov/pub/FIRE/web/HMS/Smoke_Polygons/KML/2022/07/hms_smoke20220727.kml</v>
      </c>
      <c r="G576" s="13" t="str">
        <f t="shared" si="67"/>
        <v>Data</v>
      </c>
      <c r="H576" s="18" t="s">
        <v>19</v>
      </c>
      <c r="J576" s="11" t="s">
        <v>19</v>
      </c>
      <c r="K576" s="11" t="s">
        <v>19</v>
      </c>
      <c r="L576" s="11" t="s">
        <v>18</v>
      </c>
      <c r="M576" s="11" t="s">
        <v>19</v>
      </c>
      <c r="N576" s="11" t="s">
        <v>18</v>
      </c>
      <c r="O576" s="11" t="s">
        <v>18</v>
      </c>
      <c r="P576" s="11" t="s">
        <v>19</v>
      </c>
      <c r="Q576" s="11" t="s">
        <v>18</v>
      </c>
      <c r="R576" s="11" t="s">
        <v>18</v>
      </c>
      <c r="S576" s="11" t="s">
        <v>18</v>
      </c>
      <c r="T576" s="11" t="s">
        <v>18</v>
      </c>
      <c r="U576" s="11" t="s">
        <v>18</v>
      </c>
      <c r="V576" s="11" t="s">
        <v>18</v>
      </c>
    </row>
    <row r="577" spans="1:22" x14ac:dyDescent="0.25">
      <c r="A577" s="1">
        <f t="shared" si="68"/>
        <v>44770</v>
      </c>
      <c r="B577">
        <f t="shared" si="64"/>
        <v>2022</v>
      </c>
      <c r="C577" t="str">
        <f t="shared" si="65"/>
        <v>07</v>
      </c>
      <c r="D577">
        <f t="shared" si="66"/>
        <v>28</v>
      </c>
      <c r="E577" t="str">
        <f t="shared" si="63"/>
        <v>https://satepsanone.nesdis.noaa.gov/pub/FIRE/web/HMS/Smoke_Polygons/KML/2022/07/hms_smoke20220728.kml</v>
      </c>
      <c r="F577" t="str">
        <f t="shared" si="62"/>
        <v>https://satepsanone.nesdis.noaa.gov/pub/FIRE/web/HMS/Smoke_Polygons/KML/2022/07/hms_smoke20220728.kml</v>
      </c>
      <c r="G577" s="13" t="str">
        <f t="shared" si="67"/>
        <v>Data</v>
      </c>
      <c r="H577" s="18" t="s">
        <v>18</v>
      </c>
    </row>
    <row r="578" spans="1:22" x14ac:dyDescent="0.25">
      <c r="A578" s="1">
        <f t="shared" si="68"/>
        <v>44771</v>
      </c>
      <c r="B578">
        <f t="shared" si="64"/>
        <v>2022</v>
      </c>
      <c r="C578" t="str">
        <f t="shared" si="65"/>
        <v>07</v>
      </c>
      <c r="D578">
        <f t="shared" si="66"/>
        <v>29</v>
      </c>
      <c r="E578" t="str">
        <f t="shared" si="63"/>
        <v>https://satepsanone.nesdis.noaa.gov/pub/FIRE/web/HMS/Smoke_Polygons/KML/2022/07/hms_smoke20220729.kml</v>
      </c>
      <c r="F578" t="str">
        <f t="shared" si="62"/>
        <v>https://satepsanone.nesdis.noaa.gov/pub/FIRE/web/HMS/Smoke_Polygons/KML/2022/07/hms_smoke20220729.kml</v>
      </c>
      <c r="G578" s="13" t="str">
        <f t="shared" si="67"/>
        <v>Data</v>
      </c>
      <c r="H578" s="18" t="s">
        <v>19</v>
      </c>
      <c r="J578" s="11" t="s">
        <v>18</v>
      </c>
      <c r="K578" s="11" t="s">
        <v>18</v>
      </c>
      <c r="L578" s="11" t="s">
        <v>18</v>
      </c>
      <c r="M578" s="11" t="s">
        <v>18</v>
      </c>
      <c r="N578" s="11" t="s">
        <v>18</v>
      </c>
      <c r="O578" s="11" t="s">
        <v>18</v>
      </c>
      <c r="P578" s="11" t="s">
        <v>18</v>
      </c>
      <c r="Q578" s="11" t="s">
        <v>18</v>
      </c>
      <c r="R578" s="11" t="s">
        <v>18</v>
      </c>
      <c r="S578" s="11" t="s">
        <v>18</v>
      </c>
      <c r="T578" s="11" t="s">
        <v>18</v>
      </c>
      <c r="U578" s="11" t="s">
        <v>18</v>
      </c>
      <c r="V578" s="11" t="s">
        <v>19</v>
      </c>
    </row>
    <row r="579" spans="1:22" x14ac:dyDescent="0.25">
      <c r="A579" s="1">
        <f t="shared" si="68"/>
        <v>44772</v>
      </c>
      <c r="B579">
        <f t="shared" si="64"/>
        <v>2022</v>
      </c>
      <c r="C579" t="str">
        <f t="shared" si="65"/>
        <v>07</v>
      </c>
      <c r="D579">
        <f t="shared" si="66"/>
        <v>30</v>
      </c>
      <c r="E579" t="str">
        <f t="shared" si="63"/>
        <v>https://satepsanone.nesdis.noaa.gov/pub/FIRE/web/HMS/Smoke_Polygons/KML/2022/07/hms_smoke20220730.kml</v>
      </c>
      <c r="F579" t="str">
        <f t="shared" si="62"/>
        <v>https://satepsanone.nesdis.noaa.gov/pub/FIRE/web/HMS/Smoke_Polygons/KML/2022/07/hms_smoke20220730.kml</v>
      </c>
      <c r="G579" s="13" t="str">
        <f t="shared" si="67"/>
        <v>Data</v>
      </c>
      <c r="H579" s="18" t="s">
        <v>19</v>
      </c>
      <c r="J579" s="11" t="s">
        <v>19</v>
      </c>
      <c r="K579" s="11" t="s">
        <v>19</v>
      </c>
      <c r="L579" s="11" t="s">
        <v>19</v>
      </c>
      <c r="M579" s="11" t="s">
        <v>19</v>
      </c>
      <c r="N579" s="11" t="s">
        <v>19</v>
      </c>
      <c r="O579" s="11" t="s">
        <v>19</v>
      </c>
      <c r="P579" s="11" t="s">
        <v>19</v>
      </c>
      <c r="Q579" s="11" t="s">
        <v>19</v>
      </c>
      <c r="R579" s="11" t="s">
        <v>19</v>
      </c>
      <c r="S579" s="11" t="s">
        <v>19</v>
      </c>
      <c r="T579" s="11" t="s">
        <v>19</v>
      </c>
      <c r="U579" s="11" t="s">
        <v>19</v>
      </c>
      <c r="V579" s="11" t="s">
        <v>19</v>
      </c>
    </row>
    <row r="580" spans="1:22" x14ac:dyDescent="0.25">
      <c r="A580" s="1">
        <f t="shared" si="68"/>
        <v>44773</v>
      </c>
      <c r="B580">
        <f t="shared" si="64"/>
        <v>2022</v>
      </c>
      <c r="C580" t="str">
        <f t="shared" si="65"/>
        <v>07</v>
      </c>
      <c r="D580">
        <f t="shared" si="66"/>
        <v>31</v>
      </c>
      <c r="E580" t="str">
        <f t="shared" si="63"/>
        <v>https://satepsanone.nesdis.noaa.gov/pub/FIRE/web/HMS/Smoke_Polygons/KML/2022/07/hms_smoke20220731.kml</v>
      </c>
      <c r="F580" t="str">
        <f t="shared" si="62"/>
        <v>https://satepsanone.nesdis.noaa.gov/pub/FIRE/web/HMS/Smoke_Polygons/KML/2022/07/hms_smoke20220731.kml</v>
      </c>
      <c r="G580" s="13" t="str">
        <f t="shared" si="67"/>
        <v>Data</v>
      </c>
      <c r="H580" s="18" t="s">
        <v>19</v>
      </c>
      <c r="J580" s="11" t="s">
        <v>19</v>
      </c>
      <c r="K580" s="11" t="s">
        <v>19</v>
      </c>
      <c r="L580" s="11" t="s">
        <v>19</v>
      </c>
      <c r="M580" s="11" t="s">
        <v>19</v>
      </c>
      <c r="N580" s="11" t="s">
        <v>19</v>
      </c>
      <c r="O580" s="11" t="s">
        <v>19</v>
      </c>
      <c r="P580" s="11" t="s">
        <v>19</v>
      </c>
      <c r="Q580" s="11" t="s">
        <v>19</v>
      </c>
      <c r="R580" s="11" t="s">
        <v>19</v>
      </c>
      <c r="S580" s="11" t="s">
        <v>19</v>
      </c>
      <c r="T580" s="11" t="s">
        <v>19</v>
      </c>
      <c r="U580" s="11" t="s">
        <v>19</v>
      </c>
      <c r="V580" s="11" t="s">
        <v>19</v>
      </c>
    </row>
    <row r="581" spans="1:22" x14ac:dyDescent="0.25">
      <c r="A581" s="1">
        <f t="shared" si="68"/>
        <v>44774</v>
      </c>
      <c r="B581">
        <f t="shared" si="64"/>
        <v>2022</v>
      </c>
      <c r="C581" t="str">
        <f t="shared" si="65"/>
        <v>08</v>
      </c>
      <c r="D581" t="str">
        <f t="shared" si="66"/>
        <v>01</v>
      </c>
      <c r="E581" t="str">
        <f t="shared" si="63"/>
        <v>https://satepsanone.nesdis.noaa.gov/pub/FIRE/web/HMS/Smoke_Polygons/KML/2022/08/hms_smoke20220801.kml</v>
      </c>
      <c r="F581" t="str">
        <f t="shared" ref="F581:F644" si="69">E581</f>
        <v>https://satepsanone.nesdis.noaa.gov/pub/FIRE/web/HMS/Smoke_Polygons/KML/2022/08/hms_smoke20220801.kml</v>
      </c>
      <c r="G581" s="13" t="str">
        <f t="shared" si="67"/>
        <v>Data</v>
      </c>
      <c r="H581" s="18" t="s">
        <v>19</v>
      </c>
      <c r="J581" s="11" t="s">
        <v>19</v>
      </c>
      <c r="K581" s="11" t="s">
        <v>19</v>
      </c>
      <c r="L581" s="11" t="s">
        <v>19</v>
      </c>
      <c r="M581" s="11" t="s">
        <v>19</v>
      </c>
      <c r="N581" s="11" t="s">
        <v>19</v>
      </c>
      <c r="O581" s="11" t="s">
        <v>19</v>
      </c>
      <c r="P581" s="11" t="s">
        <v>19</v>
      </c>
      <c r="Q581" s="11" t="s">
        <v>19</v>
      </c>
      <c r="R581" s="11" t="s">
        <v>19</v>
      </c>
      <c r="S581" s="11" t="s">
        <v>19</v>
      </c>
      <c r="T581" s="11" t="s">
        <v>19</v>
      </c>
      <c r="U581" s="11" t="s">
        <v>19</v>
      </c>
      <c r="V581" s="11" t="s">
        <v>19</v>
      </c>
    </row>
    <row r="582" spans="1:22" x14ac:dyDescent="0.25">
      <c r="A582" s="1">
        <f t="shared" si="68"/>
        <v>44775</v>
      </c>
      <c r="B582">
        <f t="shared" si="64"/>
        <v>2022</v>
      </c>
      <c r="C582" t="str">
        <f t="shared" si="65"/>
        <v>08</v>
      </c>
      <c r="D582" t="str">
        <f t="shared" si="66"/>
        <v>02</v>
      </c>
      <c r="E582" t="str">
        <f t="shared" si="63"/>
        <v>https://satepsanone.nesdis.noaa.gov/pub/FIRE/web/HMS/Smoke_Polygons/KML/2022/08/hms_smoke20220802.kml</v>
      </c>
      <c r="F582" t="str">
        <f t="shared" si="69"/>
        <v>https://satepsanone.nesdis.noaa.gov/pub/FIRE/web/HMS/Smoke_Polygons/KML/2022/08/hms_smoke20220802.kml</v>
      </c>
      <c r="G582" s="13" t="str">
        <f t="shared" si="67"/>
        <v>Data</v>
      </c>
      <c r="H582" s="18" t="s">
        <v>19</v>
      </c>
      <c r="J582" s="11" t="s">
        <v>19</v>
      </c>
      <c r="K582" s="11" t="s">
        <v>19</v>
      </c>
      <c r="L582" s="11" t="s">
        <v>19</v>
      </c>
      <c r="M582" s="11" t="s">
        <v>19</v>
      </c>
      <c r="N582" s="11" t="s">
        <v>19</v>
      </c>
      <c r="O582" s="11" t="s">
        <v>19</v>
      </c>
      <c r="P582" s="11" t="s">
        <v>19</v>
      </c>
      <c r="Q582" s="11" t="s">
        <v>19</v>
      </c>
      <c r="R582" s="11" t="s">
        <v>19</v>
      </c>
      <c r="S582" s="11" t="s">
        <v>19</v>
      </c>
      <c r="T582" s="11" t="s">
        <v>19</v>
      </c>
      <c r="U582" s="11" t="s">
        <v>19</v>
      </c>
      <c r="V582" s="11" t="s">
        <v>19</v>
      </c>
    </row>
    <row r="583" spans="1:22" x14ac:dyDescent="0.25">
      <c r="A583" s="1">
        <f t="shared" si="68"/>
        <v>44776</v>
      </c>
      <c r="B583">
        <f t="shared" si="64"/>
        <v>2022</v>
      </c>
      <c r="C583" t="str">
        <f t="shared" si="65"/>
        <v>08</v>
      </c>
      <c r="D583" t="str">
        <f t="shared" si="66"/>
        <v>03</v>
      </c>
      <c r="E583" t="str">
        <f t="shared" si="63"/>
        <v>https://satepsanone.nesdis.noaa.gov/pub/FIRE/web/HMS/Smoke_Polygons/KML/2022/08/hms_smoke20220803.kml</v>
      </c>
      <c r="F583" t="str">
        <f t="shared" si="69"/>
        <v>https://satepsanone.nesdis.noaa.gov/pub/FIRE/web/HMS/Smoke_Polygons/KML/2022/08/hms_smoke20220803.kml</v>
      </c>
      <c r="G583" s="13" t="str">
        <f t="shared" si="67"/>
        <v>Data</v>
      </c>
      <c r="H583" s="18" t="s">
        <v>19</v>
      </c>
      <c r="J583" s="11" t="s">
        <v>19</v>
      </c>
      <c r="K583" s="11" t="s">
        <v>19</v>
      </c>
      <c r="L583" s="11" t="s">
        <v>19</v>
      </c>
      <c r="M583" s="11" t="s">
        <v>19</v>
      </c>
      <c r="N583" s="11" t="s">
        <v>19</v>
      </c>
      <c r="O583" s="11" t="s">
        <v>19</v>
      </c>
      <c r="P583" s="11" t="s">
        <v>19</v>
      </c>
      <c r="Q583" s="11" t="s">
        <v>19</v>
      </c>
      <c r="R583" s="11" t="s">
        <v>19</v>
      </c>
      <c r="S583" s="11" t="s">
        <v>19</v>
      </c>
      <c r="T583" s="11" t="s">
        <v>19</v>
      </c>
      <c r="U583" s="11" t="s">
        <v>19</v>
      </c>
      <c r="V583" s="11" t="s">
        <v>19</v>
      </c>
    </row>
    <row r="584" spans="1:22" x14ac:dyDescent="0.25">
      <c r="A584" s="1">
        <f t="shared" si="68"/>
        <v>44777</v>
      </c>
      <c r="B584">
        <f t="shared" si="64"/>
        <v>2022</v>
      </c>
      <c r="C584" t="str">
        <f t="shared" si="65"/>
        <v>08</v>
      </c>
      <c r="D584" t="str">
        <f t="shared" si="66"/>
        <v>04</v>
      </c>
      <c r="E584" t="str">
        <f t="shared" si="63"/>
        <v>https://satepsanone.nesdis.noaa.gov/pub/FIRE/web/HMS/Smoke_Polygons/KML/2022/08/hms_smoke20220804.kml</v>
      </c>
      <c r="F584" t="str">
        <f t="shared" si="69"/>
        <v>https://satepsanone.nesdis.noaa.gov/pub/FIRE/web/HMS/Smoke_Polygons/KML/2022/08/hms_smoke20220804.kml</v>
      </c>
      <c r="G584" s="13" t="str">
        <f t="shared" si="67"/>
        <v>Data</v>
      </c>
      <c r="H584" s="18" t="s">
        <v>19</v>
      </c>
      <c r="J584" s="11" t="s">
        <v>18</v>
      </c>
      <c r="K584" s="11" t="s">
        <v>19</v>
      </c>
      <c r="L584" s="11" t="s">
        <v>19</v>
      </c>
      <c r="M584" s="11" t="s">
        <v>19</v>
      </c>
      <c r="N584" s="11" t="s">
        <v>19</v>
      </c>
      <c r="O584" s="11" t="s">
        <v>19</v>
      </c>
      <c r="P584" s="11" t="s">
        <v>19</v>
      </c>
      <c r="Q584" s="11" t="s">
        <v>19</v>
      </c>
      <c r="R584" s="11" t="s">
        <v>19</v>
      </c>
      <c r="S584" s="11" t="s">
        <v>19</v>
      </c>
      <c r="T584" s="11" t="s">
        <v>19</v>
      </c>
      <c r="U584" s="11" t="s">
        <v>19</v>
      </c>
      <c r="V584" s="11" t="s">
        <v>19</v>
      </c>
    </row>
    <row r="585" spans="1:22" x14ac:dyDescent="0.25">
      <c r="A585" s="1">
        <f t="shared" si="68"/>
        <v>44778</v>
      </c>
      <c r="B585">
        <f t="shared" si="64"/>
        <v>2022</v>
      </c>
      <c r="C585" t="str">
        <f t="shared" si="65"/>
        <v>08</v>
      </c>
      <c r="D585" t="str">
        <f t="shared" si="66"/>
        <v>05</v>
      </c>
      <c r="E585" t="str">
        <f t="shared" si="63"/>
        <v>https://satepsanone.nesdis.noaa.gov/pub/FIRE/web/HMS/Smoke_Polygons/KML/2022/08/hms_smoke20220805.kml</v>
      </c>
      <c r="F585" t="str">
        <f t="shared" si="69"/>
        <v>https://satepsanone.nesdis.noaa.gov/pub/FIRE/web/HMS/Smoke_Polygons/KML/2022/08/hms_smoke20220805.kml</v>
      </c>
      <c r="G585" s="13" t="str">
        <f t="shared" si="67"/>
        <v>Data</v>
      </c>
      <c r="H585" s="18" t="s">
        <v>19</v>
      </c>
      <c r="J585" s="11" t="s">
        <v>19</v>
      </c>
      <c r="K585" s="11" t="s">
        <v>19</v>
      </c>
      <c r="L585" s="11" t="s">
        <v>19</v>
      </c>
      <c r="M585" s="11" t="s">
        <v>19</v>
      </c>
      <c r="N585" s="11" t="s">
        <v>19</v>
      </c>
      <c r="O585" s="11" t="s">
        <v>19</v>
      </c>
      <c r="P585" s="11" t="s">
        <v>19</v>
      </c>
      <c r="Q585" s="11" t="s">
        <v>19</v>
      </c>
      <c r="R585" s="11" t="s">
        <v>19</v>
      </c>
      <c r="S585" s="11" t="s">
        <v>19</v>
      </c>
      <c r="T585" s="11" t="s">
        <v>19</v>
      </c>
      <c r="U585" s="11" t="s">
        <v>19</v>
      </c>
      <c r="V585" s="11" t="s">
        <v>19</v>
      </c>
    </row>
    <row r="586" spans="1:22" x14ac:dyDescent="0.25">
      <c r="A586" s="1">
        <f t="shared" si="68"/>
        <v>44779</v>
      </c>
      <c r="B586">
        <f t="shared" si="64"/>
        <v>2022</v>
      </c>
      <c r="C586" t="str">
        <f t="shared" si="65"/>
        <v>08</v>
      </c>
      <c r="D586" t="str">
        <f t="shared" si="66"/>
        <v>06</v>
      </c>
      <c r="E586" t="str">
        <f t="shared" si="63"/>
        <v>https://satepsanone.nesdis.noaa.gov/pub/FIRE/web/HMS/Smoke_Polygons/KML/2022/08/hms_smoke20220806.kml</v>
      </c>
      <c r="F586" t="str">
        <f t="shared" si="69"/>
        <v>https://satepsanone.nesdis.noaa.gov/pub/FIRE/web/HMS/Smoke_Polygons/KML/2022/08/hms_smoke20220806.kml</v>
      </c>
      <c r="G586" s="13" t="str">
        <f t="shared" si="67"/>
        <v>Data</v>
      </c>
      <c r="H586" s="18" t="s">
        <v>19</v>
      </c>
      <c r="J586" s="11" t="s">
        <v>19</v>
      </c>
      <c r="K586" s="11" t="s">
        <v>19</v>
      </c>
      <c r="L586" s="11" t="s">
        <v>19</v>
      </c>
      <c r="M586" s="11" t="s">
        <v>19</v>
      </c>
      <c r="N586" s="11" t="s">
        <v>19</v>
      </c>
      <c r="O586" s="11" t="s">
        <v>19</v>
      </c>
      <c r="P586" s="11" t="s">
        <v>18</v>
      </c>
      <c r="Q586" s="11" t="s">
        <v>19</v>
      </c>
      <c r="R586" s="11" t="s">
        <v>19</v>
      </c>
      <c r="S586" s="11" t="s">
        <v>19</v>
      </c>
      <c r="T586" s="11" t="s">
        <v>19</v>
      </c>
      <c r="U586" s="11" t="s">
        <v>19</v>
      </c>
      <c r="V586" s="11" t="s">
        <v>19</v>
      </c>
    </row>
    <row r="587" spans="1:22" x14ac:dyDescent="0.25">
      <c r="A587" s="1">
        <f t="shared" si="68"/>
        <v>44780</v>
      </c>
      <c r="B587">
        <f t="shared" si="64"/>
        <v>2022</v>
      </c>
      <c r="C587" t="str">
        <f t="shared" si="65"/>
        <v>08</v>
      </c>
      <c r="D587" t="str">
        <f t="shared" si="66"/>
        <v>07</v>
      </c>
      <c r="E587" t="str">
        <f t="shared" si="63"/>
        <v>https://satepsanone.nesdis.noaa.gov/pub/FIRE/web/HMS/Smoke_Polygons/KML/2022/08/hms_smoke20220807.kml</v>
      </c>
      <c r="F587" t="str">
        <f t="shared" si="69"/>
        <v>https://satepsanone.nesdis.noaa.gov/pub/FIRE/web/HMS/Smoke_Polygons/KML/2022/08/hms_smoke20220807.kml</v>
      </c>
      <c r="G587" s="13" t="str">
        <f t="shared" si="67"/>
        <v>Data</v>
      </c>
      <c r="H587" s="18" t="s">
        <v>19</v>
      </c>
      <c r="J587" s="11" t="s">
        <v>18</v>
      </c>
      <c r="K587" s="11" t="s">
        <v>18</v>
      </c>
      <c r="L587" s="11" t="s">
        <v>18</v>
      </c>
      <c r="M587" s="11" t="s">
        <v>18</v>
      </c>
      <c r="N587" s="11" t="s">
        <v>19</v>
      </c>
      <c r="O587" s="11" t="s">
        <v>18</v>
      </c>
      <c r="P587" s="11" t="s">
        <v>18</v>
      </c>
      <c r="Q587" s="11" t="s">
        <v>18</v>
      </c>
      <c r="R587" s="11" t="s">
        <v>19</v>
      </c>
      <c r="S587" s="11" t="s">
        <v>18</v>
      </c>
      <c r="T587" s="11" t="s">
        <v>18</v>
      </c>
      <c r="U587" s="11" t="s">
        <v>18</v>
      </c>
      <c r="V587" s="11" t="s">
        <v>19</v>
      </c>
    </row>
    <row r="588" spans="1:22" x14ac:dyDescent="0.25">
      <c r="A588" s="1">
        <f t="shared" si="68"/>
        <v>44781</v>
      </c>
      <c r="B588">
        <f t="shared" si="64"/>
        <v>2022</v>
      </c>
      <c r="C588" t="str">
        <f t="shared" si="65"/>
        <v>08</v>
      </c>
      <c r="D588" t="str">
        <f t="shared" si="66"/>
        <v>08</v>
      </c>
      <c r="E588" t="str">
        <f t="shared" si="63"/>
        <v>https://satepsanone.nesdis.noaa.gov/pub/FIRE/web/HMS/Smoke_Polygons/KML/2022/08/hms_smoke20220808.kml</v>
      </c>
      <c r="F588" t="str">
        <f t="shared" si="69"/>
        <v>https://satepsanone.nesdis.noaa.gov/pub/FIRE/web/HMS/Smoke_Polygons/KML/2022/08/hms_smoke20220808.kml</v>
      </c>
      <c r="G588" s="13" t="str">
        <f t="shared" si="67"/>
        <v>Data</v>
      </c>
      <c r="H588" s="18" t="s">
        <v>19</v>
      </c>
      <c r="J588" s="11" t="s">
        <v>18</v>
      </c>
      <c r="K588" s="11" t="s">
        <v>18</v>
      </c>
      <c r="L588" s="11" t="s">
        <v>18</v>
      </c>
      <c r="M588" s="11" t="s">
        <v>18</v>
      </c>
      <c r="N588" s="11" t="s">
        <v>19</v>
      </c>
      <c r="O588" s="11" t="s">
        <v>18</v>
      </c>
      <c r="P588" s="11" t="s">
        <v>19</v>
      </c>
      <c r="Q588" s="11" t="s">
        <v>19</v>
      </c>
      <c r="R588" s="11" t="s">
        <v>19</v>
      </c>
      <c r="S588" s="11" t="s">
        <v>18</v>
      </c>
      <c r="T588" s="11" t="s">
        <v>18</v>
      </c>
      <c r="U588" s="11" t="s">
        <v>18</v>
      </c>
      <c r="V588" s="11" t="s">
        <v>19</v>
      </c>
    </row>
    <row r="589" spans="1:22" x14ac:dyDescent="0.25">
      <c r="A589" s="1">
        <f t="shared" si="68"/>
        <v>44782</v>
      </c>
      <c r="B589">
        <f t="shared" si="64"/>
        <v>2022</v>
      </c>
      <c r="C589" t="str">
        <f t="shared" si="65"/>
        <v>08</v>
      </c>
      <c r="D589" t="str">
        <f t="shared" si="66"/>
        <v>09</v>
      </c>
      <c r="E589" t="str">
        <f t="shared" si="63"/>
        <v>https://satepsanone.nesdis.noaa.gov/pub/FIRE/web/HMS/Smoke_Polygons/KML/2022/08/hms_smoke20220809.kml</v>
      </c>
      <c r="F589" t="str">
        <f t="shared" si="69"/>
        <v>https://satepsanone.nesdis.noaa.gov/pub/FIRE/web/HMS/Smoke_Polygons/KML/2022/08/hms_smoke20220809.kml</v>
      </c>
      <c r="G589" s="13" t="str">
        <f t="shared" si="67"/>
        <v>Data</v>
      </c>
      <c r="H589" s="18" t="s">
        <v>19</v>
      </c>
      <c r="J589" s="11" t="s">
        <v>19</v>
      </c>
      <c r="K589" s="11" t="s">
        <v>19</v>
      </c>
      <c r="L589" s="11" t="s">
        <v>19</v>
      </c>
      <c r="M589" s="11" t="s">
        <v>19</v>
      </c>
      <c r="N589" s="11" t="s">
        <v>19</v>
      </c>
      <c r="O589" s="11" t="s">
        <v>19</v>
      </c>
      <c r="P589" s="11" t="s">
        <v>19</v>
      </c>
      <c r="Q589" s="11" t="s">
        <v>19</v>
      </c>
      <c r="R589" s="11" t="s">
        <v>19</v>
      </c>
      <c r="S589" s="11" t="s">
        <v>19</v>
      </c>
      <c r="T589" s="11" t="s">
        <v>19</v>
      </c>
      <c r="U589" s="11" t="s">
        <v>19</v>
      </c>
      <c r="V589" s="11" t="s">
        <v>19</v>
      </c>
    </row>
    <row r="590" spans="1:22" x14ac:dyDescent="0.25">
      <c r="A590" s="1">
        <f t="shared" si="68"/>
        <v>44783</v>
      </c>
      <c r="B590">
        <f t="shared" si="64"/>
        <v>2022</v>
      </c>
      <c r="C590" t="str">
        <f t="shared" si="65"/>
        <v>08</v>
      </c>
      <c r="D590">
        <f t="shared" si="66"/>
        <v>10</v>
      </c>
      <c r="E590" t="str">
        <f t="shared" si="63"/>
        <v>https://satepsanone.nesdis.noaa.gov/pub/FIRE/web/HMS/Smoke_Polygons/KML/2022/08/hms_smoke20220810.kml</v>
      </c>
      <c r="F590" t="str">
        <f t="shared" si="69"/>
        <v>https://satepsanone.nesdis.noaa.gov/pub/FIRE/web/HMS/Smoke_Polygons/KML/2022/08/hms_smoke20220810.kml</v>
      </c>
      <c r="G590" s="13" t="str">
        <f t="shared" si="67"/>
        <v>Data</v>
      </c>
      <c r="H590" s="18" t="s">
        <v>19</v>
      </c>
      <c r="J590" s="11" t="s">
        <v>19</v>
      </c>
      <c r="K590" s="11" t="s">
        <v>19</v>
      </c>
      <c r="L590" s="11" t="s">
        <v>19</v>
      </c>
      <c r="M590" s="11" t="s">
        <v>19</v>
      </c>
      <c r="N590" s="11" t="s">
        <v>19</v>
      </c>
      <c r="O590" s="11" t="s">
        <v>19</v>
      </c>
      <c r="P590" s="11" t="s">
        <v>19</v>
      </c>
      <c r="Q590" s="11" t="s">
        <v>19</v>
      </c>
      <c r="R590" s="11" t="s">
        <v>19</v>
      </c>
      <c r="S590" s="11" t="s">
        <v>19</v>
      </c>
      <c r="T590" s="11" t="s">
        <v>19</v>
      </c>
      <c r="U590" s="11" t="s">
        <v>19</v>
      </c>
      <c r="V590" s="11" t="s">
        <v>19</v>
      </c>
    </row>
    <row r="591" spans="1:22" x14ac:dyDescent="0.25">
      <c r="A591" s="1">
        <f t="shared" si="68"/>
        <v>44784</v>
      </c>
      <c r="B591">
        <f t="shared" si="64"/>
        <v>2022</v>
      </c>
      <c r="C591" t="str">
        <f t="shared" si="65"/>
        <v>08</v>
      </c>
      <c r="D591">
        <f t="shared" si="66"/>
        <v>11</v>
      </c>
      <c r="E591" t="str">
        <f t="shared" si="63"/>
        <v>https://satepsanone.nesdis.noaa.gov/pub/FIRE/web/HMS/Smoke_Polygons/KML/2022/08/hms_smoke20220811.kml</v>
      </c>
      <c r="F591" t="str">
        <f t="shared" si="69"/>
        <v>https://satepsanone.nesdis.noaa.gov/pub/FIRE/web/HMS/Smoke_Polygons/KML/2022/08/hms_smoke20220811.kml</v>
      </c>
      <c r="G591" s="13" t="str">
        <f t="shared" si="67"/>
        <v>Data</v>
      </c>
      <c r="H591" s="18" t="s">
        <v>19</v>
      </c>
      <c r="J591" s="11" t="s">
        <v>19</v>
      </c>
      <c r="K591" s="11" t="s">
        <v>19</v>
      </c>
      <c r="L591" s="11" t="s">
        <v>19</v>
      </c>
      <c r="M591" s="11" t="s">
        <v>19</v>
      </c>
      <c r="N591" s="11" t="s">
        <v>19</v>
      </c>
      <c r="O591" s="11" t="s">
        <v>19</v>
      </c>
      <c r="P591" s="11" t="s">
        <v>19</v>
      </c>
      <c r="Q591" s="11" t="s">
        <v>19</v>
      </c>
      <c r="R591" s="11" t="s">
        <v>19</v>
      </c>
      <c r="S591" s="11" t="s">
        <v>19</v>
      </c>
      <c r="T591" s="11" t="s">
        <v>19</v>
      </c>
      <c r="U591" s="11" t="s">
        <v>19</v>
      </c>
      <c r="V591" s="11" t="s">
        <v>19</v>
      </c>
    </row>
    <row r="592" spans="1:22" x14ac:dyDescent="0.25">
      <c r="A592" s="1">
        <f t="shared" si="68"/>
        <v>44785</v>
      </c>
      <c r="B592">
        <f t="shared" si="64"/>
        <v>2022</v>
      </c>
      <c r="C592" t="str">
        <f t="shared" si="65"/>
        <v>08</v>
      </c>
      <c r="D592">
        <f t="shared" si="66"/>
        <v>12</v>
      </c>
      <c r="E592" t="str">
        <f t="shared" ref="E592:E655" si="70">"https://satepsanone.nesdis.noaa.gov/pub/FIRE/web/HMS/Smoke_Polygons/KML/"&amp;B592&amp;"/"&amp;C592&amp;"/"&amp;"hms_smoke"&amp;B592&amp;C592&amp;D592&amp;".kml"</f>
        <v>https://satepsanone.nesdis.noaa.gov/pub/FIRE/web/HMS/Smoke_Polygons/KML/2022/08/hms_smoke20220812.kml</v>
      </c>
      <c r="F592" t="str">
        <f t="shared" si="69"/>
        <v>https://satepsanone.nesdis.noaa.gov/pub/FIRE/web/HMS/Smoke_Polygons/KML/2022/08/hms_smoke20220812.kml</v>
      </c>
      <c r="G592" s="13" t="str">
        <f t="shared" si="67"/>
        <v>Data</v>
      </c>
      <c r="H592" s="18" t="s">
        <v>19</v>
      </c>
      <c r="J592" s="11" t="s">
        <v>19</v>
      </c>
      <c r="K592" s="11" t="s">
        <v>19</v>
      </c>
      <c r="L592" s="11" t="s">
        <v>19</v>
      </c>
      <c r="M592" s="11" t="s">
        <v>19</v>
      </c>
      <c r="N592" s="11" t="s">
        <v>19</v>
      </c>
      <c r="O592" s="11" t="s">
        <v>19</v>
      </c>
      <c r="P592" s="11" t="s">
        <v>19</v>
      </c>
      <c r="Q592" s="11" t="s">
        <v>19</v>
      </c>
      <c r="R592" s="11" t="s">
        <v>19</v>
      </c>
      <c r="S592" s="11" t="s">
        <v>19</v>
      </c>
      <c r="T592" s="11" t="s">
        <v>19</v>
      </c>
      <c r="U592" s="11" t="s">
        <v>19</v>
      </c>
      <c r="V592" s="11" t="s">
        <v>19</v>
      </c>
    </row>
    <row r="593" spans="1:22" x14ac:dyDescent="0.25">
      <c r="A593" s="1">
        <f t="shared" si="68"/>
        <v>44786</v>
      </c>
      <c r="B593">
        <f t="shared" si="64"/>
        <v>2022</v>
      </c>
      <c r="C593" t="str">
        <f t="shared" si="65"/>
        <v>08</v>
      </c>
      <c r="D593">
        <f t="shared" si="66"/>
        <v>13</v>
      </c>
      <c r="E593" t="str">
        <f t="shared" si="70"/>
        <v>https://satepsanone.nesdis.noaa.gov/pub/FIRE/web/HMS/Smoke_Polygons/KML/2022/08/hms_smoke20220813.kml</v>
      </c>
      <c r="F593" t="str">
        <f t="shared" si="69"/>
        <v>https://satepsanone.nesdis.noaa.gov/pub/FIRE/web/HMS/Smoke_Polygons/KML/2022/08/hms_smoke20220813.kml</v>
      </c>
      <c r="G593" s="13" t="str">
        <f t="shared" si="67"/>
        <v>Data</v>
      </c>
      <c r="H593" s="18" t="s">
        <v>19</v>
      </c>
      <c r="J593" s="11" t="s">
        <v>19</v>
      </c>
      <c r="K593" s="11" t="s">
        <v>19</v>
      </c>
      <c r="L593" s="11" t="s">
        <v>19</v>
      </c>
      <c r="M593" s="11" t="s">
        <v>19</v>
      </c>
      <c r="N593" s="11" t="s">
        <v>19</v>
      </c>
      <c r="O593" s="11" t="s">
        <v>19</v>
      </c>
      <c r="P593" s="11" t="s">
        <v>19</v>
      </c>
      <c r="Q593" s="11" t="s">
        <v>19</v>
      </c>
      <c r="R593" s="11" t="s">
        <v>19</v>
      </c>
      <c r="S593" s="11" t="s">
        <v>19</v>
      </c>
      <c r="T593" s="11" t="s">
        <v>19</v>
      </c>
      <c r="U593" s="11" t="s">
        <v>19</v>
      </c>
      <c r="V593" s="11" t="s">
        <v>19</v>
      </c>
    </row>
    <row r="594" spans="1:22" x14ac:dyDescent="0.25">
      <c r="A594" s="1">
        <f t="shared" si="68"/>
        <v>44787</v>
      </c>
      <c r="B594">
        <f t="shared" si="64"/>
        <v>2022</v>
      </c>
      <c r="C594" t="str">
        <f t="shared" si="65"/>
        <v>08</v>
      </c>
      <c r="D594">
        <f t="shared" si="66"/>
        <v>14</v>
      </c>
      <c r="E594" t="str">
        <f t="shared" si="70"/>
        <v>https://satepsanone.nesdis.noaa.gov/pub/FIRE/web/HMS/Smoke_Polygons/KML/2022/08/hms_smoke20220814.kml</v>
      </c>
      <c r="F594" t="str">
        <f t="shared" si="69"/>
        <v>https://satepsanone.nesdis.noaa.gov/pub/FIRE/web/HMS/Smoke_Polygons/KML/2022/08/hms_smoke20220814.kml</v>
      </c>
      <c r="G594" s="13" t="str">
        <f t="shared" si="67"/>
        <v>Data</v>
      </c>
      <c r="H594" s="18" t="s">
        <v>19</v>
      </c>
      <c r="J594" s="11" t="s">
        <v>18</v>
      </c>
      <c r="K594" s="11" t="s">
        <v>18</v>
      </c>
      <c r="L594" s="11" t="s">
        <v>18</v>
      </c>
      <c r="M594" s="11" t="s">
        <v>18</v>
      </c>
      <c r="N594" s="11" t="s">
        <v>19</v>
      </c>
      <c r="O594" s="11" t="s">
        <v>18</v>
      </c>
      <c r="P594" s="11" t="s">
        <v>18</v>
      </c>
      <c r="Q594" s="11" t="s">
        <v>18</v>
      </c>
      <c r="R594" s="11" t="s">
        <v>19</v>
      </c>
      <c r="S594" s="11" t="s">
        <v>18</v>
      </c>
      <c r="T594" s="11" t="s">
        <v>18</v>
      </c>
      <c r="U594" s="11" t="s">
        <v>19</v>
      </c>
      <c r="V594" s="11" t="s">
        <v>19</v>
      </c>
    </row>
    <row r="595" spans="1:22" x14ac:dyDescent="0.25">
      <c r="A595" s="1">
        <f t="shared" si="68"/>
        <v>44788</v>
      </c>
      <c r="B595">
        <f t="shared" si="64"/>
        <v>2022</v>
      </c>
      <c r="C595" t="str">
        <f t="shared" si="65"/>
        <v>08</v>
      </c>
      <c r="D595">
        <f t="shared" si="66"/>
        <v>15</v>
      </c>
      <c r="E595" t="str">
        <f t="shared" si="70"/>
        <v>https://satepsanone.nesdis.noaa.gov/pub/FIRE/web/HMS/Smoke_Polygons/KML/2022/08/hms_smoke20220815.kml</v>
      </c>
      <c r="F595" t="str">
        <f t="shared" si="69"/>
        <v>https://satepsanone.nesdis.noaa.gov/pub/FIRE/web/HMS/Smoke_Polygons/KML/2022/08/hms_smoke20220815.kml</v>
      </c>
      <c r="G595" s="13" t="str">
        <f t="shared" si="67"/>
        <v>Data</v>
      </c>
      <c r="H595" s="18" t="s">
        <v>18</v>
      </c>
    </row>
    <row r="596" spans="1:22" x14ac:dyDescent="0.25">
      <c r="A596" s="1">
        <f t="shared" si="68"/>
        <v>44789</v>
      </c>
      <c r="B596">
        <f t="shared" si="64"/>
        <v>2022</v>
      </c>
      <c r="C596" t="str">
        <f t="shared" si="65"/>
        <v>08</v>
      </c>
      <c r="D596">
        <f t="shared" si="66"/>
        <v>16</v>
      </c>
      <c r="E596" t="str">
        <f t="shared" si="70"/>
        <v>https://satepsanone.nesdis.noaa.gov/pub/FIRE/web/HMS/Smoke_Polygons/KML/2022/08/hms_smoke20220816.kml</v>
      </c>
      <c r="F596" t="str">
        <f t="shared" si="69"/>
        <v>https://satepsanone.nesdis.noaa.gov/pub/FIRE/web/HMS/Smoke_Polygons/KML/2022/08/hms_smoke20220816.kml</v>
      </c>
      <c r="G596" s="13" t="str">
        <f t="shared" si="67"/>
        <v>Data</v>
      </c>
      <c r="H596" s="18" t="s">
        <v>19</v>
      </c>
      <c r="J596" s="11" t="s">
        <v>19</v>
      </c>
      <c r="K596" s="11" t="s">
        <v>19</v>
      </c>
      <c r="L596" s="11" t="s">
        <v>19</v>
      </c>
      <c r="M596" s="11" t="s">
        <v>19</v>
      </c>
      <c r="N596" s="11" t="s">
        <v>19</v>
      </c>
      <c r="O596" s="11" t="s">
        <v>19</v>
      </c>
      <c r="P596" s="11" t="s">
        <v>19</v>
      </c>
      <c r="Q596" s="11" t="s">
        <v>19</v>
      </c>
      <c r="R596" s="11" t="s">
        <v>19</v>
      </c>
      <c r="S596" s="11" t="s">
        <v>19</v>
      </c>
      <c r="T596" s="11" t="s">
        <v>19</v>
      </c>
      <c r="U596" s="11" t="s">
        <v>19</v>
      </c>
      <c r="V596" s="11" t="s">
        <v>19</v>
      </c>
    </row>
    <row r="597" spans="1:22" x14ac:dyDescent="0.25">
      <c r="A597" s="1">
        <f t="shared" si="68"/>
        <v>44790</v>
      </c>
      <c r="B597">
        <f t="shared" si="64"/>
        <v>2022</v>
      </c>
      <c r="C597" t="str">
        <f t="shared" si="65"/>
        <v>08</v>
      </c>
      <c r="D597">
        <f t="shared" si="66"/>
        <v>17</v>
      </c>
      <c r="E597" t="str">
        <f t="shared" si="70"/>
        <v>https://satepsanone.nesdis.noaa.gov/pub/FIRE/web/HMS/Smoke_Polygons/KML/2022/08/hms_smoke20220817.kml</v>
      </c>
      <c r="F597" t="str">
        <f t="shared" si="69"/>
        <v>https://satepsanone.nesdis.noaa.gov/pub/FIRE/web/HMS/Smoke_Polygons/KML/2022/08/hms_smoke20220817.kml</v>
      </c>
      <c r="G597" s="13" t="str">
        <f t="shared" si="67"/>
        <v>Data</v>
      </c>
      <c r="H597" s="18" t="s">
        <v>19</v>
      </c>
      <c r="J597" s="11" t="s">
        <v>19</v>
      </c>
      <c r="K597" s="11" t="s">
        <v>19</v>
      </c>
      <c r="L597" s="11" t="s">
        <v>19</v>
      </c>
      <c r="M597" s="11" t="s">
        <v>19</v>
      </c>
      <c r="N597" s="11" t="s">
        <v>19</v>
      </c>
      <c r="O597" s="11" t="s">
        <v>19</v>
      </c>
      <c r="P597" s="11" t="s">
        <v>19</v>
      </c>
      <c r="Q597" s="11" t="s">
        <v>19</v>
      </c>
      <c r="R597" s="11" t="s">
        <v>19</v>
      </c>
      <c r="S597" s="11" t="s">
        <v>19</v>
      </c>
      <c r="T597" s="11" t="s">
        <v>19</v>
      </c>
      <c r="U597" s="11" t="s">
        <v>19</v>
      </c>
      <c r="V597" s="11" t="s">
        <v>19</v>
      </c>
    </row>
    <row r="598" spans="1:22" x14ac:dyDescent="0.25">
      <c r="A598" s="1">
        <f t="shared" si="68"/>
        <v>44791</v>
      </c>
      <c r="B598">
        <f t="shared" si="64"/>
        <v>2022</v>
      </c>
      <c r="C598" t="str">
        <f t="shared" si="65"/>
        <v>08</v>
      </c>
      <c r="D598">
        <f t="shared" si="66"/>
        <v>18</v>
      </c>
      <c r="E598" t="str">
        <f t="shared" si="70"/>
        <v>https://satepsanone.nesdis.noaa.gov/pub/FIRE/web/HMS/Smoke_Polygons/KML/2022/08/hms_smoke20220818.kml</v>
      </c>
      <c r="F598" t="str">
        <f t="shared" si="69"/>
        <v>https://satepsanone.nesdis.noaa.gov/pub/FIRE/web/HMS/Smoke_Polygons/KML/2022/08/hms_smoke20220818.kml</v>
      </c>
      <c r="G598" s="13" t="str">
        <f t="shared" si="67"/>
        <v>Data</v>
      </c>
      <c r="H598" s="18" t="s">
        <v>19</v>
      </c>
      <c r="J598" s="11" t="s">
        <v>19</v>
      </c>
      <c r="K598" s="11" t="s">
        <v>19</v>
      </c>
      <c r="L598" s="11" t="s">
        <v>19</v>
      </c>
      <c r="M598" s="11" t="s">
        <v>19</v>
      </c>
      <c r="N598" s="11" t="s">
        <v>19</v>
      </c>
      <c r="O598" s="11" t="s">
        <v>19</v>
      </c>
      <c r="P598" s="11" t="s">
        <v>19</v>
      </c>
      <c r="Q598" s="11" t="s">
        <v>19</v>
      </c>
      <c r="R598" s="11" t="s">
        <v>19</v>
      </c>
      <c r="S598" s="11" t="s">
        <v>19</v>
      </c>
      <c r="T598" s="11" t="s">
        <v>19</v>
      </c>
      <c r="U598" s="11" t="s">
        <v>19</v>
      </c>
      <c r="V598" s="11" t="s">
        <v>19</v>
      </c>
    </row>
    <row r="599" spans="1:22" x14ac:dyDescent="0.25">
      <c r="A599" s="1">
        <f t="shared" si="68"/>
        <v>44792</v>
      </c>
      <c r="B599">
        <f t="shared" si="64"/>
        <v>2022</v>
      </c>
      <c r="C599" t="str">
        <f t="shared" si="65"/>
        <v>08</v>
      </c>
      <c r="D599">
        <f t="shared" si="66"/>
        <v>19</v>
      </c>
      <c r="E599" t="str">
        <f t="shared" si="70"/>
        <v>https://satepsanone.nesdis.noaa.gov/pub/FIRE/web/HMS/Smoke_Polygons/KML/2022/08/hms_smoke20220819.kml</v>
      </c>
      <c r="F599" t="str">
        <f t="shared" si="69"/>
        <v>https://satepsanone.nesdis.noaa.gov/pub/FIRE/web/HMS/Smoke_Polygons/KML/2022/08/hms_smoke20220819.kml</v>
      </c>
      <c r="G599" s="13" t="str">
        <f t="shared" si="67"/>
        <v>Data</v>
      </c>
      <c r="H599" s="18" t="s">
        <v>19</v>
      </c>
      <c r="J599" s="11" t="s">
        <v>19</v>
      </c>
      <c r="K599" s="11" t="s">
        <v>18</v>
      </c>
      <c r="L599" s="11" t="s">
        <v>18</v>
      </c>
      <c r="M599" s="11" t="s">
        <v>18</v>
      </c>
      <c r="N599" s="11" t="s">
        <v>19</v>
      </c>
      <c r="O599" s="11" t="s">
        <v>18</v>
      </c>
      <c r="P599" s="11" t="s">
        <v>19</v>
      </c>
      <c r="Q599" s="11" t="s">
        <v>19</v>
      </c>
      <c r="R599" s="11" t="s">
        <v>19</v>
      </c>
      <c r="S599" s="11" t="s">
        <v>18</v>
      </c>
      <c r="T599" s="11" t="s">
        <v>18</v>
      </c>
      <c r="U599" s="11" t="s">
        <v>18</v>
      </c>
      <c r="V599" s="11" t="s">
        <v>19</v>
      </c>
    </row>
    <row r="600" spans="1:22" x14ac:dyDescent="0.25">
      <c r="A600" s="1">
        <f t="shared" si="68"/>
        <v>44793</v>
      </c>
      <c r="B600">
        <f t="shared" si="64"/>
        <v>2022</v>
      </c>
      <c r="C600" t="str">
        <f t="shared" si="65"/>
        <v>08</v>
      </c>
      <c r="D600">
        <f t="shared" si="66"/>
        <v>20</v>
      </c>
      <c r="E600" t="str">
        <f t="shared" si="70"/>
        <v>https://satepsanone.nesdis.noaa.gov/pub/FIRE/web/HMS/Smoke_Polygons/KML/2022/08/hms_smoke20220820.kml</v>
      </c>
      <c r="F600" t="str">
        <f t="shared" si="69"/>
        <v>https://satepsanone.nesdis.noaa.gov/pub/FIRE/web/HMS/Smoke_Polygons/KML/2022/08/hms_smoke20220820.kml</v>
      </c>
      <c r="G600" s="13" t="str">
        <f t="shared" si="67"/>
        <v>Data</v>
      </c>
      <c r="H600" s="18" t="s">
        <v>19</v>
      </c>
      <c r="J600" s="11" t="s">
        <v>19</v>
      </c>
      <c r="K600" s="11" t="s">
        <v>19</v>
      </c>
      <c r="L600" s="11" t="s">
        <v>19</v>
      </c>
      <c r="M600" s="11" t="s">
        <v>19</v>
      </c>
      <c r="N600" s="11" t="s">
        <v>19</v>
      </c>
      <c r="O600" s="11" t="s">
        <v>19</v>
      </c>
      <c r="P600" s="11" t="s">
        <v>19</v>
      </c>
      <c r="Q600" s="11" t="s">
        <v>19</v>
      </c>
      <c r="R600" s="11" t="s">
        <v>19</v>
      </c>
      <c r="S600" s="11" t="s">
        <v>19</v>
      </c>
      <c r="T600" s="11" t="s">
        <v>19</v>
      </c>
      <c r="U600" s="11" t="s">
        <v>19</v>
      </c>
      <c r="V600" s="11" t="s">
        <v>19</v>
      </c>
    </row>
    <row r="601" spans="1:22" x14ac:dyDescent="0.25">
      <c r="A601" s="1">
        <f t="shared" si="68"/>
        <v>44794</v>
      </c>
      <c r="B601">
        <f t="shared" si="64"/>
        <v>2022</v>
      </c>
      <c r="C601" t="str">
        <f t="shared" si="65"/>
        <v>08</v>
      </c>
      <c r="D601">
        <f t="shared" si="66"/>
        <v>21</v>
      </c>
      <c r="E601" t="str">
        <f t="shared" si="70"/>
        <v>https://satepsanone.nesdis.noaa.gov/pub/FIRE/web/HMS/Smoke_Polygons/KML/2022/08/hms_smoke20220821.kml</v>
      </c>
      <c r="F601" t="str">
        <f t="shared" si="69"/>
        <v>https://satepsanone.nesdis.noaa.gov/pub/FIRE/web/HMS/Smoke_Polygons/KML/2022/08/hms_smoke20220821.kml</v>
      </c>
      <c r="G601" s="13" t="str">
        <f t="shared" si="67"/>
        <v>Data</v>
      </c>
      <c r="H601" s="18" t="s">
        <v>19</v>
      </c>
      <c r="J601" s="11" t="s">
        <v>19</v>
      </c>
      <c r="K601" s="11" t="s">
        <v>19</v>
      </c>
      <c r="L601" s="11" t="s">
        <v>19</v>
      </c>
      <c r="M601" s="11" t="s">
        <v>19</v>
      </c>
      <c r="N601" s="11" t="s">
        <v>19</v>
      </c>
      <c r="O601" s="11" t="s">
        <v>19</v>
      </c>
      <c r="P601" s="11" t="s">
        <v>19</v>
      </c>
      <c r="Q601" s="11" t="s">
        <v>19</v>
      </c>
      <c r="R601" s="11" t="s">
        <v>19</v>
      </c>
      <c r="S601" s="11" t="s">
        <v>19</v>
      </c>
      <c r="T601" s="11" t="s">
        <v>19</v>
      </c>
      <c r="U601" s="11" t="s">
        <v>19</v>
      </c>
      <c r="V601" s="11" t="s">
        <v>19</v>
      </c>
    </row>
    <row r="602" spans="1:22" x14ac:dyDescent="0.25">
      <c r="A602" s="1">
        <f t="shared" si="68"/>
        <v>44795</v>
      </c>
      <c r="B602">
        <f t="shared" si="64"/>
        <v>2022</v>
      </c>
      <c r="C602" t="str">
        <f t="shared" si="65"/>
        <v>08</v>
      </c>
      <c r="D602">
        <f t="shared" si="66"/>
        <v>22</v>
      </c>
      <c r="E602" t="str">
        <f t="shared" si="70"/>
        <v>https://satepsanone.nesdis.noaa.gov/pub/FIRE/web/HMS/Smoke_Polygons/KML/2022/08/hms_smoke20220822.kml</v>
      </c>
      <c r="F602" t="str">
        <f t="shared" si="69"/>
        <v>https://satepsanone.nesdis.noaa.gov/pub/FIRE/web/HMS/Smoke_Polygons/KML/2022/08/hms_smoke20220822.kml</v>
      </c>
      <c r="G602" s="13" t="str">
        <f t="shared" si="67"/>
        <v>Data</v>
      </c>
      <c r="H602" s="18" t="s">
        <v>19</v>
      </c>
      <c r="J602" s="11" t="s">
        <v>19</v>
      </c>
      <c r="K602" s="11" t="s">
        <v>19</v>
      </c>
      <c r="L602" s="11" t="s">
        <v>19</v>
      </c>
      <c r="M602" s="11" t="s">
        <v>19</v>
      </c>
      <c r="N602" s="11" t="s">
        <v>19</v>
      </c>
      <c r="O602" s="11" t="s">
        <v>19</v>
      </c>
      <c r="P602" s="11" t="s">
        <v>19</v>
      </c>
      <c r="Q602" s="11" t="s">
        <v>19</v>
      </c>
      <c r="R602" s="11" t="s">
        <v>19</v>
      </c>
      <c r="S602" s="11" t="s">
        <v>19</v>
      </c>
      <c r="T602" s="11" t="s">
        <v>19</v>
      </c>
      <c r="U602" s="11" t="s">
        <v>19</v>
      </c>
      <c r="V602" s="11" t="s">
        <v>19</v>
      </c>
    </row>
    <row r="603" spans="1:22" x14ac:dyDescent="0.25">
      <c r="A603" s="1">
        <f t="shared" si="68"/>
        <v>44796</v>
      </c>
      <c r="B603">
        <f t="shared" si="64"/>
        <v>2022</v>
      </c>
      <c r="C603" t="str">
        <f t="shared" si="65"/>
        <v>08</v>
      </c>
      <c r="D603">
        <f t="shared" si="66"/>
        <v>23</v>
      </c>
      <c r="E603" t="str">
        <f t="shared" si="70"/>
        <v>https://satepsanone.nesdis.noaa.gov/pub/FIRE/web/HMS/Smoke_Polygons/KML/2022/08/hms_smoke20220823.kml</v>
      </c>
      <c r="F603" t="str">
        <f t="shared" si="69"/>
        <v>https://satepsanone.nesdis.noaa.gov/pub/FIRE/web/HMS/Smoke_Polygons/KML/2022/08/hms_smoke20220823.kml</v>
      </c>
      <c r="G603" s="13" t="str">
        <f t="shared" si="67"/>
        <v>Data</v>
      </c>
      <c r="H603" s="18" t="s">
        <v>19</v>
      </c>
      <c r="J603" s="11" t="s">
        <v>19</v>
      </c>
      <c r="K603" s="11" t="s">
        <v>19</v>
      </c>
      <c r="L603" s="11" t="s">
        <v>19</v>
      </c>
      <c r="M603" s="11" t="s">
        <v>19</v>
      </c>
      <c r="N603" s="11" t="s">
        <v>19</v>
      </c>
      <c r="O603" s="11" t="s">
        <v>19</v>
      </c>
      <c r="P603" s="11" t="s">
        <v>19</v>
      </c>
      <c r="Q603" s="11" t="s">
        <v>19</v>
      </c>
      <c r="R603" s="11" t="s">
        <v>19</v>
      </c>
      <c r="S603" s="11" t="s">
        <v>19</v>
      </c>
      <c r="T603" s="11" t="s">
        <v>19</v>
      </c>
      <c r="U603" s="11" t="s">
        <v>19</v>
      </c>
      <c r="V603" s="11" t="s">
        <v>19</v>
      </c>
    </row>
    <row r="604" spans="1:22" x14ac:dyDescent="0.25">
      <c r="A604" s="1">
        <f t="shared" si="68"/>
        <v>44797</v>
      </c>
      <c r="B604">
        <f t="shared" si="64"/>
        <v>2022</v>
      </c>
      <c r="C604" t="str">
        <f t="shared" si="65"/>
        <v>08</v>
      </c>
      <c r="D604">
        <f t="shared" si="66"/>
        <v>24</v>
      </c>
      <c r="E604" t="str">
        <f t="shared" si="70"/>
        <v>https://satepsanone.nesdis.noaa.gov/pub/FIRE/web/HMS/Smoke_Polygons/KML/2022/08/hms_smoke20220824.kml</v>
      </c>
      <c r="F604" t="str">
        <f t="shared" si="69"/>
        <v>https://satepsanone.nesdis.noaa.gov/pub/FIRE/web/HMS/Smoke_Polygons/KML/2022/08/hms_smoke20220824.kml</v>
      </c>
      <c r="G604" s="13" t="str">
        <f t="shared" si="67"/>
        <v>Data</v>
      </c>
      <c r="H604" s="18" t="s">
        <v>19</v>
      </c>
      <c r="J604" s="11" t="s">
        <v>19</v>
      </c>
      <c r="K604" s="11" t="s">
        <v>19</v>
      </c>
      <c r="L604" s="11" t="s">
        <v>19</v>
      </c>
      <c r="M604" s="11" t="s">
        <v>19</v>
      </c>
      <c r="N604" s="11" t="s">
        <v>19</v>
      </c>
      <c r="O604" s="11" t="s">
        <v>19</v>
      </c>
      <c r="P604" s="11" t="s">
        <v>19</v>
      </c>
      <c r="Q604" s="11" t="s">
        <v>19</v>
      </c>
      <c r="R604" s="11" t="s">
        <v>19</v>
      </c>
      <c r="S604" s="11" t="s">
        <v>19</v>
      </c>
      <c r="T604" s="11" t="s">
        <v>19</v>
      </c>
      <c r="U604" s="11" t="s">
        <v>19</v>
      </c>
      <c r="V604" s="11" t="s">
        <v>19</v>
      </c>
    </row>
    <row r="605" spans="1:22" x14ac:dyDescent="0.25">
      <c r="A605" s="1">
        <f t="shared" si="68"/>
        <v>44798</v>
      </c>
      <c r="B605">
        <f t="shared" si="64"/>
        <v>2022</v>
      </c>
      <c r="C605" t="str">
        <f t="shared" si="65"/>
        <v>08</v>
      </c>
      <c r="D605">
        <f t="shared" si="66"/>
        <v>25</v>
      </c>
      <c r="E605" t="str">
        <f t="shared" si="70"/>
        <v>https://satepsanone.nesdis.noaa.gov/pub/FIRE/web/HMS/Smoke_Polygons/KML/2022/08/hms_smoke20220825.kml</v>
      </c>
      <c r="F605" t="str">
        <f t="shared" si="69"/>
        <v>https://satepsanone.nesdis.noaa.gov/pub/FIRE/web/HMS/Smoke_Polygons/KML/2022/08/hms_smoke20220825.kml</v>
      </c>
      <c r="G605" s="13" t="str">
        <f t="shared" si="67"/>
        <v>Data</v>
      </c>
      <c r="H605" s="18" t="s">
        <v>19</v>
      </c>
      <c r="J605" s="11" t="s">
        <v>19</v>
      </c>
      <c r="K605" s="11" t="s">
        <v>19</v>
      </c>
      <c r="L605" s="11" t="s">
        <v>19</v>
      </c>
      <c r="M605" s="11" t="s">
        <v>19</v>
      </c>
      <c r="N605" s="11" t="s">
        <v>19</v>
      </c>
      <c r="O605" s="11" t="s">
        <v>19</v>
      </c>
      <c r="P605" s="11" t="s">
        <v>19</v>
      </c>
      <c r="Q605" s="11" t="s">
        <v>19</v>
      </c>
      <c r="R605" s="11" t="s">
        <v>19</v>
      </c>
      <c r="S605" s="11" t="s">
        <v>19</v>
      </c>
      <c r="T605" s="11" t="s">
        <v>19</v>
      </c>
      <c r="U605" s="11" t="s">
        <v>19</v>
      </c>
      <c r="V605" s="11" t="s">
        <v>19</v>
      </c>
    </row>
    <row r="606" spans="1:22" x14ac:dyDescent="0.25">
      <c r="A606" s="1">
        <f t="shared" si="68"/>
        <v>44799</v>
      </c>
      <c r="B606">
        <f t="shared" si="64"/>
        <v>2022</v>
      </c>
      <c r="C606" t="str">
        <f t="shared" si="65"/>
        <v>08</v>
      </c>
      <c r="D606">
        <f t="shared" si="66"/>
        <v>26</v>
      </c>
      <c r="E606" t="str">
        <f t="shared" si="70"/>
        <v>https://satepsanone.nesdis.noaa.gov/pub/FIRE/web/HMS/Smoke_Polygons/KML/2022/08/hms_smoke20220826.kml</v>
      </c>
      <c r="F606" t="str">
        <f t="shared" si="69"/>
        <v>https://satepsanone.nesdis.noaa.gov/pub/FIRE/web/HMS/Smoke_Polygons/KML/2022/08/hms_smoke20220826.kml</v>
      </c>
      <c r="G606" s="13" t="str">
        <f t="shared" si="67"/>
        <v>Data</v>
      </c>
      <c r="H606" s="18" t="s">
        <v>19</v>
      </c>
      <c r="J606" s="11" t="s">
        <v>19</v>
      </c>
      <c r="K606" s="11" t="s">
        <v>19</v>
      </c>
      <c r="L606" s="11" t="s">
        <v>19</v>
      </c>
      <c r="M606" s="11" t="s">
        <v>19</v>
      </c>
      <c r="N606" s="11" t="s">
        <v>19</v>
      </c>
      <c r="O606" s="11" t="s">
        <v>19</v>
      </c>
      <c r="P606" s="11" t="s">
        <v>19</v>
      </c>
      <c r="Q606" s="11" t="s">
        <v>19</v>
      </c>
      <c r="R606" s="11" t="s">
        <v>19</v>
      </c>
      <c r="S606" s="11" t="s">
        <v>19</v>
      </c>
      <c r="T606" s="11" t="s">
        <v>19</v>
      </c>
      <c r="U606" s="11" t="s">
        <v>19</v>
      </c>
      <c r="V606" s="11" t="s">
        <v>19</v>
      </c>
    </row>
    <row r="607" spans="1:22" x14ac:dyDescent="0.25">
      <c r="A607" s="1">
        <f t="shared" si="68"/>
        <v>44800</v>
      </c>
      <c r="B607">
        <f t="shared" si="64"/>
        <v>2022</v>
      </c>
      <c r="C607" t="str">
        <f t="shared" si="65"/>
        <v>08</v>
      </c>
      <c r="D607">
        <f t="shared" si="66"/>
        <v>27</v>
      </c>
      <c r="E607" t="str">
        <f t="shared" si="70"/>
        <v>https://satepsanone.nesdis.noaa.gov/pub/FIRE/web/HMS/Smoke_Polygons/KML/2022/08/hms_smoke20220827.kml</v>
      </c>
      <c r="F607" t="str">
        <f t="shared" si="69"/>
        <v>https://satepsanone.nesdis.noaa.gov/pub/FIRE/web/HMS/Smoke_Polygons/KML/2022/08/hms_smoke20220827.kml</v>
      </c>
      <c r="G607" s="13" t="str">
        <f t="shared" si="67"/>
        <v>Data</v>
      </c>
      <c r="H607" s="18" t="s">
        <v>19</v>
      </c>
      <c r="J607" s="11" t="s">
        <v>19</v>
      </c>
      <c r="K607" s="11" t="s">
        <v>19</v>
      </c>
      <c r="L607" s="11" t="s">
        <v>19</v>
      </c>
      <c r="M607" s="11" t="s">
        <v>19</v>
      </c>
      <c r="N607" s="11" t="s">
        <v>19</v>
      </c>
      <c r="O607" s="11" t="s">
        <v>19</v>
      </c>
      <c r="P607" s="11" t="s">
        <v>19</v>
      </c>
      <c r="Q607" s="11" t="s">
        <v>19</v>
      </c>
      <c r="R607" s="11" t="s">
        <v>19</v>
      </c>
      <c r="S607" s="11" t="s">
        <v>19</v>
      </c>
      <c r="T607" s="11" t="s">
        <v>19</v>
      </c>
      <c r="U607" s="11" t="s">
        <v>19</v>
      </c>
      <c r="V607" s="11" t="s">
        <v>19</v>
      </c>
    </row>
    <row r="608" spans="1:22" x14ac:dyDescent="0.25">
      <c r="A608" s="1">
        <f t="shared" si="68"/>
        <v>44801</v>
      </c>
      <c r="B608">
        <f t="shared" si="64"/>
        <v>2022</v>
      </c>
      <c r="C608" t="str">
        <f t="shared" si="65"/>
        <v>08</v>
      </c>
      <c r="D608">
        <f t="shared" si="66"/>
        <v>28</v>
      </c>
      <c r="E608" t="str">
        <f t="shared" si="70"/>
        <v>https://satepsanone.nesdis.noaa.gov/pub/FIRE/web/HMS/Smoke_Polygons/KML/2022/08/hms_smoke20220828.kml</v>
      </c>
      <c r="F608" t="str">
        <f t="shared" si="69"/>
        <v>https://satepsanone.nesdis.noaa.gov/pub/FIRE/web/HMS/Smoke_Polygons/KML/2022/08/hms_smoke20220828.kml</v>
      </c>
      <c r="G608" s="13" t="str">
        <f t="shared" si="67"/>
        <v>Data</v>
      </c>
      <c r="H608" s="18" t="s">
        <v>19</v>
      </c>
      <c r="J608" s="11" t="s">
        <v>19</v>
      </c>
      <c r="K608" s="11" t="s">
        <v>19</v>
      </c>
      <c r="L608" s="11" t="s">
        <v>19</v>
      </c>
      <c r="M608" s="11" t="s">
        <v>19</v>
      </c>
      <c r="N608" s="11" t="s">
        <v>19</v>
      </c>
      <c r="O608" s="11" t="s">
        <v>19</v>
      </c>
      <c r="P608" s="11" t="s">
        <v>19</v>
      </c>
      <c r="Q608" s="11" t="s">
        <v>19</v>
      </c>
      <c r="R608" s="11" t="s">
        <v>19</v>
      </c>
      <c r="S608" s="11" t="s">
        <v>19</v>
      </c>
      <c r="T608" s="11" t="s">
        <v>19</v>
      </c>
      <c r="U608" s="11" t="s">
        <v>19</v>
      </c>
      <c r="V608" s="11" t="s">
        <v>19</v>
      </c>
    </row>
    <row r="609" spans="1:22" x14ac:dyDescent="0.25">
      <c r="A609" s="1">
        <f t="shared" si="68"/>
        <v>44802</v>
      </c>
      <c r="B609">
        <f t="shared" si="64"/>
        <v>2022</v>
      </c>
      <c r="C609" t="str">
        <f t="shared" si="65"/>
        <v>08</v>
      </c>
      <c r="D609">
        <f t="shared" si="66"/>
        <v>29</v>
      </c>
      <c r="E609" t="str">
        <f t="shared" si="70"/>
        <v>https://satepsanone.nesdis.noaa.gov/pub/FIRE/web/HMS/Smoke_Polygons/KML/2022/08/hms_smoke20220829.kml</v>
      </c>
      <c r="F609" t="str">
        <f t="shared" si="69"/>
        <v>https://satepsanone.nesdis.noaa.gov/pub/FIRE/web/HMS/Smoke_Polygons/KML/2022/08/hms_smoke20220829.kml</v>
      </c>
      <c r="G609" s="13" t="str">
        <f t="shared" si="67"/>
        <v>Data</v>
      </c>
      <c r="H609" s="18" t="s">
        <v>19</v>
      </c>
      <c r="J609" s="11" t="s">
        <v>19</v>
      </c>
      <c r="K609" s="11" t="s">
        <v>19</v>
      </c>
      <c r="L609" s="11" t="s">
        <v>19</v>
      </c>
      <c r="M609" s="11" t="s">
        <v>19</v>
      </c>
      <c r="N609" s="11" t="s">
        <v>19</v>
      </c>
      <c r="O609" s="11" t="s">
        <v>19</v>
      </c>
      <c r="P609" s="11" t="s">
        <v>19</v>
      </c>
      <c r="Q609" s="11" t="s">
        <v>19</v>
      </c>
      <c r="R609" s="11" t="s">
        <v>19</v>
      </c>
      <c r="S609" s="11" t="s">
        <v>19</v>
      </c>
      <c r="T609" s="11" t="s">
        <v>19</v>
      </c>
      <c r="U609" s="11" t="s">
        <v>19</v>
      </c>
      <c r="V609" s="11" t="s">
        <v>19</v>
      </c>
    </row>
    <row r="610" spans="1:22" x14ac:dyDescent="0.25">
      <c r="A610" s="1">
        <f t="shared" si="68"/>
        <v>44803</v>
      </c>
      <c r="B610">
        <f t="shared" si="64"/>
        <v>2022</v>
      </c>
      <c r="C610" t="str">
        <f t="shared" si="65"/>
        <v>08</v>
      </c>
      <c r="D610">
        <f t="shared" si="66"/>
        <v>30</v>
      </c>
      <c r="E610" t="str">
        <f t="shared" si="70"/>
        <v>https://satepsanone.nesdis.noaa.gov/pub/FIRE/web/HMS/Smoke_Polygons/KML/2022/08/hms_smoke20220830.kml</v>
      </c>
      <c r="F610" t="str">
        <f t="shared" si="69"/>
        <v>https://satepsanone.nesdis.noaa.gov/pub/FIRE/web/HMS/Smoke_Polygons/KML/2022/08/hms_smoke20220830.kml</v>
      </c>
      <c r="G610" s="13" t="str">
        <f t="shared" si="67"/>
        <v>Data</v>
      </c>
      <c r="H610" s="18" t="s">
        <v>19</v>
      </c>
      <c r="J610" s="11" t="s">
        <v>19</v>
      </c>
      <c r="K610" s="11" t="s">
        <v>19</v>
      </c>
      <c r="L610" s="11" t="s">
        <v>19</v>
      </c>
      <c r="M610" s="11" t="s">
        <v>19</v>
      </c>
      <c r="N610" s="11" t="s">
        <v>19</v>
      </c>
      <c r="O610" s="11" t="s">
        <v>19</v>
      </c>
      <c r="P610" s="11" t="s">
        <v>19</v>
      </c>
      <c r="Q610" s="11" t="s">
        <v>19</v>
      </c>
      <c r="R610" s="11" t="s">
        <v>19</v>
      </c>
      <c r="S610" s="11" t="s">
        <v>19</v>
      </c>
      <c r="T610" s="11" t="s">
        <v>19</v>
      </c>
      <c r="U610" s="11" t="s">
        <v>19</v>
      </c>
      <c r="V610" s="11" t="s">
        <v>19</v>
      </c>
    </row>
    <row r="611" spans="1:22" x14ac:dyDescent="0.25">
      <c r="A611" s="1">
        <f t="shared" si="68"/>
        <v>44804</v>
      </c>
      <c r="B611">
        <f t="shared" si="64"/>
        <v>2022</v>
      </c>
      <c r="C611" t="str">
        <f t="shared" si="65"/>
        <v>08</v>
      </c>
      <c r="D611">
        <f t="shared" si="66"/>
        <v>31</v>
      </c>
      <c r="E611" t="str">
        <f t="shared" si="70"/>
        <v>https://satepsanone.nesdis.noaa.gov/pub/FIRE/web/HMS/Smoke_Polygons/KML/2022/08/hms_smoke20220831.kml</v>
      </c>
      <c r="F611" t="str">
        <f t="shared" si="69"/>
        <v>https://satepsanone.nesdis.noaa.gov/pub/FIRE/web/HMS/Smoke_Polygons/KML/2022/08/hms_smoke20220831.kml</v>
      </c>
      <c r="G611" s="13" t="str">
        <f t="shared" si="67"/>
        <v>Data</v>
      </c>
      <c r="H611" s="18" t="s">
        <v>18</v>
      </c>
    </row>
    <row r="612" spans="1:22" x14ac:dyDescent="0.25">
      <c r="A612" s="1">
        <f t="shared" si="68"/>
        <v>44805</v>
      </c>
      <c r="B612">
        <f t="shared" si="64"/>
        <v>2022</v>
      </c>
      <c r="C612" t="str">
        <f t="shared" si="65"/>
        <v>09</v>
      </c>
      <c r="D612" t="str">
        <f t="shared" si="66"/>
        <v>01</v>
      </c>
      <c r="E612" t="str">
        <f t="shared" si="70"/>
        <v>https://satepsanone.nesdis.noaa.gov/pub/FIRE/web/HMS/Smoke_Polygons/KML/2022/09/hms_smoke20220901.kml</v>
      </c>
      <c r="F612" t="str">
        <f t="shared" si="69"/>
        <v>https://satepsanone.nesdis.noaa.gov/pub/FIRE/web/HMS/Smoke_Polygons/KML/2022/09/hms_smoke20220901.kml</v>
      </c>
      <c r="G612" s="13" t="str">
        <f t="shared" si="67"/>
        <v>Data</v>
      </c>
      <c r="H612" s="18" t="s">
        <v>19</v>
      </c>
      <c r="J612" s="11" t="s">
        <v>18</v>
      </c>
      <c r="K612" s="11" t="s">
        <v>18</v>
      </c>
      <c r="L612" s="11" t="s">
        <v>18</v>
      </c>
      <c r="M612" s="11" t="s">
        <v>18</v>
      </c>
      <c r="N612" s="11" t="s">
        <v>18</v>
      </c>
      <c r="O612" s="11" t="s">
        <v>18</v>
      </c>
      <c r="P612" s="11" t="s">
        <v>18</v>
      </c>
      <c r="Q612" s="11" t="s">
        <v>18</v>
      </c>
      <c r="R612" s="11" t="s">
        <v>18</v>
      </c>
      <c r="S612" s="11" t="s">
        <v>18</v>
      </c>
      <c r="T612" s="11" t="s">
        <v>18</v>
      </c>
      <c r="U612" s="11" t="s">
        <v>18</v>
      </c>
      <c r="V612" s="11" t="s">
        <v>18</v>
      </c>
    </row>
    <row r="613" spans="1:22" x14ac:dyDescent="0.25">
      <c r="A613" s="1">
        <f t="shared" si="68"/>
        <v>44806</v>
      </c>
      <c r="B613">
        <f t="shared" si="64"/>
        <v>2022</v>
      </c>
      <c r="C613" t="str">
        <f t="shared" si="65"/>
        <v>09</v>
      </c>
      <c r="D613" t="str">
        <f t="shared" si="66"/>
        <v>02</v>
      </c>
      <c r="E613" t="str">
        <f t="shared" si="70"/>
        <v>https://satepsanone.nesdis.noaa.gov/pub/FIRE/web/HMS/Smoke_Polygons/KML/2022/09/hms_smoke20220902.kml</v>
      </c>
      <c r="F613" t="str">
        <f t="shared" si="69"/>
        <v>https://satepsanone.nesdis.noaa.gov/pub/FIRE/web/HMS/Smoke_Polygons/KML/2022/09/hms_smoke20220902.kml</v>
      </c>
      <c r="G613" s="13" t="str">
        <f t="shared" si="67"/>
        <v>Data</v>
      </c>
      <c r="H613" s="18" t="s">
        <v>19</v>
      </c>
      <c r="J613" s="11" t="s">
        <v>19</v>
      </c>
      <c r="K613" s="11" t="s">
        <v>19</v>
      </c>
      <c r="L613" s="11" t="s">
        <v>19</v>
      </c>
      <c r="M613" s="11" t="s">
        <v>19</v>
      </c>
      <c r="N613" s="11" t="s">
        <v>19</v>
      </c>
      <c r="O613" s="11" t="s">
        <v>19</v>
      </c>
      <c r="P613" s="11" t="s">
        <v>19</v>
      </c>
      <c r="Q613" s="11" t="s">
        <v>19</v>
      </c>
      <c r="R613" s="11" t="s">
        <v>19</v>
      </c>
      <c r="S613" s="11" t="s">
        <v>19</v>
      </c>
      <c r="T613" s="11" t="s">
        <v>19</v>
      </c>
      <c r="U613" s="11" t="s">
        <v>19</v>
      </c>
      <c r="V613" s="11" t="s">
        <v>19</v>
      </c>
    </row>
    <row r="614" spans="1:22" x14ac:dyDescent="0.25">
      <c r="A614" s="1">
        <f t="shared" si="68"/>
        <v>44807</v>
      </c>
      <c r="B614">
        <f t="shared" si="64"/>
        <v>2022</v>
      </c>
      <c r="C614" t="str">
        <f t="shared" si="65"/>
        <v>09</v>
      </c>
      <c r="D614" t="str">
        <f t="shared" si="66"/>
        <v>03</v>
      </c>
      <c r="E614" t="str">
        <f t="shared" si="70"/>
        <v>https://satepsanone.nesdis.noaa.gov/pub/FIRE/web/HMS/Smoke_Polygons/KML/2022/09/hms_smoke20220903.kml</v>
      </c>
      <c r="F614" t="str">
        <f t="shared" si="69"/>
        <v>https://satepsanone.nesdis.noaa.gov/pub/FIRE/web/HMS/Smoke_Polygons/KML/2022/09/hms_smoke20220903.kml</v>
      </c>
      <c r="G614" s="13" t="str">
        <f t="shared" si="67"/>
        <v>Data</v>
      </c>
      <c r="H614" s="18" t="s">
        <v>19</v>
      </c>
      <c r="J614" s="11" t="s">
        <v>19</v>
      </c>
      <c r="K614" s="11" t="s">
        <v>19</v>
      </c>
      <c r="L614" s="11" t="s">
        <v>19</v>
      </c>
      <c r="M614" s="11" t="s">
        <v>19</v>
      </c>
      <c r="N614" s="11" t="s">
        <v>19</v>
      </c>
      <c r="O614" s="11" t="s">
        <v>19</v>
      </c>
      <c r="P614" s="11" t="s">
        <v>19</v>
      </c>
      <c r="Q614" s="11" t="s">
        <v>19</v>
      </c>
      <c r="R614" s="11" t="s">
        <v>18</v>
      </c>
      <c r="S614" s="11" t="s">
        <v>19</v>
      </c>
      <c r="T614" s="11" t="s">
        <v>19</v>
      </c>
      <c r="U614" s="11" t="s">
        <v>19</v>
      </c>
      <c r="V614" s="11" t="s">
        <v>18</v>
      </c>
    </row>
    <row r="615" spans="1:22" x14ac:dyDescent="0.25">
      <c r="A615" s="1">
        <f t="shared" si="68"/>
        <v>44808</v>
      </c>
      <c r="B615">
        <f t="shared" si="64"/>
        <v>2022</v>
      </c>
      <c r="C615" t="str">
        <f t="shared" si="65"/>
        <v>09</v>
      </c>
      <c r="D615" t="str">
        <f t="shared" si="66"/>
        <v>04</v>
      </c>
      <c r="E615" t="str">
        <f t="shared" si="70"/>
        <v>https://satepsanone.nesdis.noaa.gov/pub/FIRE/web/HMS/Smoke_Polygons/KML/2022/09/hms_smoke20220904.kml</v>
      </c>
      <c r="F615" t="str">
        <f t="shared" si="69"/>
        <v>https://satepsanone.nesdis.noaa.gov/pub/FIRE/web/HMS/Smoke_Polygons/KML/2022/09/hms_smoke20220904.kml</v>
      </c>
      <c r="G615" s="13" t="str">
        <f t="shared" si="67"/>
        <v>Data</v>
      </c>
      <c r="H615" s="18" t="s">
        <v>18</v>
      </c>
    </row>
    <row r="616" spans="1:22" x14ac:dyDescent="0.25">
      <c r="A616" s="1">
        <f t="shared" si="68"/>
        <v>44809</v>
      </c>
      <c r="B616">
        <f t="shared" si="64"/>
        <v>2022</v>
      </c>
      <c r="C616" t="str">
        <f t="shared" si="65"/>
        <v>09</v>
      </c>
      <c r="D616" t="str">
        <f t="shared" si="66"/>
        <v>05</v>
      </c>
      <c r="E616" t="str">
        <f t="shared" si="70"/>
        <v>https://satepsanone.nesdis.noaa.gov/pub/FIRE/web/HMS/Smoke_Polygons/KML/2022/09/hms_smoke20220905.kml</v>
      </c>
      <c r="F616" t="str">
        <f t="shared" si="69"/>
        <v>https://satepsanone.nesdis.noaa.gov/pub/FIRE/web/HMS/Smoke_Polygons/KML/2022/09/hms_smoke20220905.kml</v>
      </c>
      <c r="G616" s="13" t="str">
        <f t="shared" si="67"/>
        <v>Data</v>
      </c>
      <c r="H616" s="18" t="s">
        <v>19</v>
      </c>
      <c r="J616" s="11" t="s">
        <v>19</v>
      </c>
      <c r="K616" s="11" t="s">
        <v>19</v>
      </c>
      <c r="L616" s="11" t="s">
        <v>19</v>
      </c>
      <c r="M616" s="11" t="s">
        <v>19</v>
      </c>
      <c r="N616" s="11" t="s">
        <v>19</v>
      </c>
      <c r="O616" s="11" t="s">
        <v>19</v>
      </c>
      <c r="P616" s="11" t="s">
        <v>19</v>
      </c>
      <c r="Q616" s="11" t="s">
        <v>19</v>
      </c>
      <c r="R616" s="11" t="s">
        <v>19</v>
      </c>
      <c r="S616" s="11" t="s">
        <v>18</v>
      </c>
      <c r="T616" s="11" t="s">
        <v>18</v>
      </c>
      <c r="U616" s="11" t="s">
        <v>19</v>
      </c>
      <c r="V616" s="11" t="s">
        <v>19</v>
      </c>
    </row>
    <row r="617" spans="1:22" x14ac:dyDescent="0.25">
      <c r="A617" s="1">
        <f t="shared" si="68"/>
        <v>44810</v>
      </c>
      <c r="B617">
        <f t="shared" si="64"/>
        <v>2022</v>
      </c>
      <c r="C617" t="str">
        <f t="shared" si="65"/>
        <v>09</v>
      </c>
      <c r="D617" t="str">
        <f t="shared" si="66"/>
        <v>06</v>
      </c>
      <c r="E617" t="str">
        <f t="shared" si="70"/>
        <v>https://satepsanone.nesdis.noaa.gov/pub/FIRE/web/HMS/Smoke_Polygons/KML/2022/09/hms_smoke20220906.kml</v>
      </c>
      <c r="F617" t="str">
        <f t="shared" si="69"/>
        <v>https://satepsanone.nesdis.noaa.gov/pub/FIRE/web/HMS/Smoke_Polygons/KML/2022/09/hms_smoke20220906.kml</v>
      </c>
      <c r="G617" s="13" t="str">
        <f t="shared" si="67"/>
        <v>Data</v>
      </c>
      <c r="H617" s="18" t="s">
        <v>19</v>
      </c>
      <c r="J617" s="11" t="s">
        <v>19</v>
      </c>
      <c r="K617" s="11" t="s">
        <v>19</v>
      </c>
      <c r="L617" s="11" t="s">
        <v>19</v>
      </c>
      <c r="M617" s="11" t="s">
        <v>19</v>
      </c>
      <c r="N617" s="11" t="s">
        <v>19</v>
      </c>
      <c r="O617" s="11" t="s">
        <v>19</v>
      </c>
      <c r="P617" s="11" t="s">
        <v>19</v>
      </c>
      <c r="Q617" s="11" t="s">
        <v>19</v>
      </c>
      <c r="R617" s="11" t="s">
        <v>19</v>
      </c>
      <c r="S617" s="11" t="s">
        <v>19</v>
      </c>
      <c r="T617" s="11" t="s">
        <v>19</v>
      </c>
      <c r="U617" s="11" t="s">
        <v>19</v>
      </c>
      <c r="V617" s="11" t="s">
        <v>19</v>
      </c>
    </row>
    <row r="618" spans="1:22" x14ac:dyDescent="0.25">
      <c r="A618" s="1">
        <f t="shared" si="68"/>
        <v>44811</v>
      </c>
      <c r="B618">
        <f t="shared" si="64"/>
        <v>2022</v>
      </c>
      <c r="C618" t="str">
        <f t="shared" si="65"/>
        <v>09</v>
      </c>
      <c r="D618" t="str">
        <f t="shared" si="66"/>
        <v>07</v>
      </c>
      <c r="E618" t="str">
        <f t="shared" si="70"/>
        <v>https://satepsanone.nesdis.noaa.gov/pub/FIRE/web/HMS/Smoke_Polygons/KML/2022/09/hms_smoke20220907.kml</v>
      </c>
      <c r="F618" t="str">
        <f t="shared" si="69"/>
        <v>https://satepsanone.nesdis.noaa.gov/pub/FIRE/web/HMS/Smoke_Polygons/KML/2022/09/hms_smoke20220907.kml</v>
      </c>
      <c r="G618" s="13" t="str">
        <f t="shared" si="67"/>
        <v>Data</v>
      </c>
      <c r="H618" s="18" t="s">
        <v>19</v>
      </c>
      <c r="J618" s="11" t="s">
        <v>19</v>
      </c>
      <c r="K618" s="11" t="s">
        <v>19</v>
      </c>
      <c r="L618" s="11" t="s">
        <v>19</v>
      </c>
      <c r="M618" s="11" t="s">
        <v>19</v>
      </c>
      <c r="N618" s="11" t="s">
        <v>19</v>
      </c>
      <c r="O618" s="11" t="s">
        <v>19</v>
      </c>
      <c r="P618" s="11" t="s">
        <v>19</v>
      </c>
      <c r="Q618" s="11" t="s">
        <v>19</v>
      </c>
      <c r="R618" s="11" t="s">
        <v>19</v>
      </c>
      <c r="S618" s="11" t="s">
        <v>19</v>
      </c>
      <c r="T618" s="11" t="s">
        <v>19</v>
      </c>
      <c r="U618" s="11" t="s">
        <v>19</v>
      </c>
      <c r="V618" s="11" t="s">
        <v>19</v>
      </c>
    </row>
    <row r="619" spans="1:22" x14ac:dyDescent="0.25">
      <c r="A619" s="1">
        <f t="shared" si="68"/>
        <v>44812</v>
      </c>
      <c r="B619">
        <f t="shared" si="64"/>
        <v>2022</v>
      </c>
      <c r="C619" t="str">
        <f t="shared" si="65"/>
        <v>09</v>
      </c>
      <c r="D619" t="str">
        <f t="shared" si="66"/>
        <v>08</v>
      </c>
      <c r="E619" t="str">
        <f t="shared" si="70"/>
        <v>https://satepsanone.nesdis.noaa.gov/pub/FIRE/web/HMS/Smoke_Polygons/KML/2022/09/hms_smoke20220908.kml</v>
      </c>
      <c r="F619" t="str">
        <f t="shared" si="69"/>
        <v>https://satepsanone.nesdis.noaa.gov/pub/FIRE/web/HMS/Smoke_Polygons/KML/2022/09/hms_smoke20220908.kml</v>
      </c>
      <c r="G619" s="13" t="str">
        <f t="shared" si="67"/>
        <v>Data</v>
      </c>
      <c r="H619" s="18" t="s">
        <v>19</v>
      </c>
      <c r="J619" s="11" t="s">
        <v>19</v>
      </c>
      <c r="K619" s="11" t="s">
        <v>19</v>
      </c>
      <c r="L619" s="11" t="s">
        <v>19</v>
      </c>
      <c r="M619" s="11" t="s">
        <v>19</v>
      </c>
      <c r="N619" s="11" t="s">
        <v>19</v>
      </c>
      <c r="O619" s="11" t="s">
        <v>19</v>
      </c>
      <c r="P619" s="11" t="s">
        <v>19</v>
      </c>
      <c r="Q619" s="11" t="s">
        <v>19</v>
      </c>
      <c r="R619" s="11" t="s">
        <v>19</v>
      </c>
      <c r="S619" s="11" t="s">
        <v>19</v>
      </c>
      <c r="T619" s="11" t="s">
        <v>19</v>
      </c>
      <c r="U619" s="11" t="s">
        <v>19</v>
      </c>
      <c r="V619" s="11" t="s">
        <v>19</v>
      </c>
    </row>
    <row r="620" spans="1:22" x14ac:dyDescent="0.25">
      <c r="A620" s="1">
        <f t="shared" si="68"/>
        <v>44813</v>
      </c>
      <c r="B620">
        <f t="shared" si="64"/>
        <v>2022</v>
      </c>
      <c r="C620" t="str">
        <f t="shared" si="65"/>
        <v>09</v>
      </c>
      <c r="D620" t="str">
        <f t="shared" si="66"/>
        <v>09</v>
      </c>
      <c r="E620" t="str">
        <f t="shared" si="70"/>
        <v>https://satepsanone.nesdis.noaa.gov/pub/FIRE/web/HMS/Smoke_Polygons/KML/2022/09/hms_smoke20220909.kml</v>
      </c>
      <c r="F620" t="str">
        <f t="shared" si="69"/>
        <v>https://satepsanone.nesdis.noaa.gov/pub/FIRE/web/HMS/Smoke_Polygons/KML/2022/09/hms_smoke20220909.kml</v>
      </c>
      <c r="G620" s="13" t="str">
        <f t="shared" si="67"/>
        <v>Data</v>
      </c>
      <c r="H620" s="18" t="s">
        <v>19</v>
      </c>
      <c r="J620" s="11" t="s">
        <v>19</v>
      </c>
      <c r="K620" s="11" t="s">
        <v>19</v>
      </c>
      <c r="L620" s="11" t="s">
        <v>19</v>
      </c>
      <c r="M620" s="11" t="s">
        <v>19</v>
      </c>
      <c r="N620" s="11" t="s">
        <v>19</v>
      </c>
      <c r="O620" s="11" t="s">
        <v>19</v>
      </c>
      <c r="P620" s="11" t="s">
        <v>19</v>
      </c>
      <c r="Q620" s="11" t="s">
        <v>19</v>
      </c>
      <c r="R620" s="11" t="s">
        <v>19</v>
      </c>
      <c r="S620" s="11" t="s">
        <v>19</v>
      </c>
      <c r="T620" s="11" t="s">
        <v>19</v>
      </c>
      <c r="U620" s="11" t="s">
        <v>19</v>
      </c>
      <c r="V620" s="11" t="s">
        <v>19</v>
      </c>
    </row>
    <row r="621" spans="1:22" x14ac:dyDescent="0.25">
      <c r="A621" s="1">
        <f t="shared" si="68"/>
        <v>44814</v>
      </c>
      <c r="B621">
        <f t="shared" si="64"/>
        <v>2022</v>
      </c>
      <c r="C621" t="str">
        <f t="shared" si="65"/>
        <v>09</v>
      </c>
      <c r="D621">
        <f t="shared" si="66"/>
        <v>10</v>
      </c>
      <c r="E621" t="str">
        <f t="shared" si="70"/>
        <v>https://satepsanone.nesdis.noaa.gov/pub/FIRE/web/HMS/Smoke_Polygons/KML/2022/09/hms_smoke20220910.kml</v>
      </c>
      <c r="F621" t="str">
        <f t="shared" si="69"/>
        <v>https://satepsanone.nesdis.noaa.gov/pub/FIRE/web/HMS/Smoke_Polygons/KML/2022/09/hms_smoke20220910.kml</v>
      </c>
      <c r="G621" s="13" t="str">
        <f t="shared" si="67"/>
        <v>Data</v>
      </c>
      <c r="H621" s="18" t="s">
        <v>19</v>
      </c>
      <c r="J621" s="11" t="s">
        <v>19</v>
      </c>
      <c r="K621" s="11" t="s">
        <v>19</v>
      </c>
      <c r="L621" s="11" t="s">
        <v>19</v>
      </c>
      <c r="M621" s="11" t="s">
        <v>19</v>
      </c>
      <c r="N621" s="11" t="s">
        <v>19</v>
      </c>
      <c r="O621" s="11" t="s">
        <v>19</v>
      </c>
      <c r="P621" s="11" t="s">
        <v>19</v>
      </c>
      <c r="Q621" s="11" t="s">
        <v>19</v>
      </c>
      <c r="R621" s="11" t="s">
        <v>19</v>
      </c>
      <c r="S621" s="11" t="s">
        <v>19</v>
      </c>
      <c r="T621" s="11" t="s">
        <v>19</v>
      </c>
      <c r="U621" s="11" t="s">
        <v>19</v>
      </c>
      <c r="V621" s="11" t="s">
        <v>19</v>
      </c>
    </row>
    <row r="622" spans="1:22" x14ac:dyDescent="0.25">
      <c r="A622" s="1">
        <f t="shared" si="68"/>
        <v>44815</v>
      </c>
      <c r="B622">
        <f t="shared" si="64"/>
        <v>2022</v>
      </c>
      <c r="C622" t="str">
        <f t="shared" si="65"/>
        <v>09</v>
      </c>
      <c r="D622">
        <f t="shared" si="66"/>
        <v>11</v>
      </c>
      <c r="E622" t="str">
        <f t="shared" si="70"/>
        <v>https://satepsanone.nesdis.noaa.gov/pub/FIRE/web/HMS/Smoke_Polygons/KML/2022/09/hms_smoke20220911.kml</v>
      </c>
      <c r="F622" t="str">
        <f t="shared" si="69"/>
        <v>https://satepsanone.nesdis.noaa.gov/pub/FIRE/web/HMS/Smoke_Polygons/KML/2022/09/hms_smoke20220911.kml</v>
      </c>
      <c r="G622" s="13" t="str">
        <f t="shared" si="67"/>
        <v>Data</v>
      </c>
      <c r="H622" s="18" t="s">
        <v>19</v>
      </c>
      <c r="J622" s="11" t="s">
        <v>19</v>
      </c>
      <c r="K622" s="11" t="s">
        <v>18</v>
      </c>
      <c r="L622" s="11" t="s">
        <v>19</v>
      </c>
      <c r="M622" s="11" t="s">
        <v>19</v>
      </c>
      <c r="N622" s="11" t="s">
        <v>19</v>
      </c>
      <c r="O622" s="11" t="s">
        <v>19</v>
      </c>
      <c r="P622" s="11" t="s">
        <v>19</v>
      </c>
      <c r="Q622" s="11" t="s">
        <v>19</v>
      </c>
      <c r="R622" s="11" t="s">
        <v>19</v>
      </c>
      <c r="S622" s="11" t="s">
        <v>18</v>
      </c>
      <c r="T622" s="11" t="s">
        <v>18</v>
      </c>
      <c r="U622" s="11" t="s">
        <v>19</v>
      </c>
      <c r="V622" s="11" t="s">
        <v>19</v>
      </c>
    </row>
    <row r="623" spans="1:22" x14ac:dyDescent="0.25">
      <c r="A623" s="1">
        <f t="shared" si="68"/>
        <v>44816</v>
      </c>
      <c r="B623">
        <f t="shared" si="64"/>
        <v>2022</v>
      </c>
      <c r="C623" t="str">
        <f t="shared" si="65"/>
        <v>09</v>
      </c>
      <c r="D623">
        <f t="shared" si="66"/>
        <v>12</v>
      </c>
      <c r="E623" t="str">
        <f t="shared" si="70"/>
        <v>https://satepsanone.nesdis.noaa.gov/pub/FIRE/web/HMS/Smoke_Polygons/KML/2022/09/hms_smoke20220912.kml</v>
      </c>
      <c r="F623" t="str">
        <f t="shared" si="69"/>
        <v>https://satepsanone.nesdis.noaa.gov/pub/FIRE/web/HMS/Smoke_Polygons/KML/2022/09/hms_smoke20220912.kml</v>
      </c>
      <c r="G623" s="13" t="str">
        <f t="shared" si="67"/>
        <v>Data</v>
      </c>
      <c r="H623" s="18" t="s">
        <v>19</v>
      </c>
      <c r="J623" s="11" t="s">
        <v>19</v>
      </c>
      <c r="K623" s="11" t="s">
        <v>19</v>
      </c>
      <c r="L623" s="11" t="s">
        <v>19</v>
      </c>
      <c r="M623" s="11" t="s">
        <v>19</v>
      </c>
      <c r="N623" s="11" t="s">
        <v>19</v>
      </c>
      <c r="O623" s="11" t="s">
        <v>19</v>
      </c>
      <c r="P623" s="11" t="s">
        <v>19</v>
      </c>
      <c r="Q623" s="11" t="s">
        <v>19</v>
      </c>
      <c r="R623" s="11" t="s">
        <v>19</v>
      </c>
      <c r="S623" s="11" t="s">
        <v>19</v>
      </c>
      <c r="T623" s="11" t="s">
        <v>19</v>
      </c>
      <c r="U623" s="11" t="s">
        <v>19</v>
      </c>
      <c r="V623" s="11" t="s">
        <v>19</v>
      </c>
    </row>
    <row r="624" spans="1:22" x14ac:dyDescent="0.25">
      <c r="A624" s="1">
        <f t="shared" si="68"/>
        <v>44817</v>
      </c>
      <c r="B624">
        <f t="shared" si="64"/>
        <v>2022</v>
      </c>
      <c r="C624" t="str">
        <f t="shared" si="65"/>
        <v>09</v>
      </c>
      <c r="D624">
        <f t="shared" si="66"/>
        <v>13</v>
      </c>
      <c r="E624" t="str">
        <f t="shared" si="70"/>
        <v>https://satepsanone.nesdis.noaa.gov/pub/FIRE/web/HMS/Smoke_Polygons/KML/2022/09/hms_smoke20220913.kml</v>
      </c>
      <c r="F624" t="str">
        <f t="shared" si="69"/>
        <v>https://satepsanone.nesdis.noaa.gov/pub/FIRE/web/HMS/Smoke_Polygons/KML/2022/09/hms_smoke20220913.kml</v>
      </c>
      <c r="G624" s="13" t="str">
        <f t="shared" si="67"/>
        <v>Data</v>
      </c>
      <c r="H624" s="18" t="s">
        <v>19</v>
      </c>
      <c r="J624" s="11" t="s">
        <v>19</v>
      </c>
      <c r="K624" s="11" t="s">
        <v>19</v>
      </c>
      <c r="L624" s="11" t="s">
        <v>19</v>
      </c>
      <c r="M624" s="11" t="s">
        <v>19</v>
      </c>
      <c r="N624" s="11" t="s">
        <v>19</v>
      </c>
      <c r="O624" s="11" t="s">
        <v>19</v>
      </c>
      <c r="P624" s="11" t="s">
        <v>19</v>
      </c>
      <c r="Q624" s="11" t="s">
        <v>19</v>
      </c>
      <c r="R624" s="11" t="s">
        <v>19</v>
      </c>
      <c r="S624" s="11" t="s">
        <v>19</v>
      </c>
      <c r="T624" s="11" t="s">
        <v>19</v>
      </c>
      <c r="U624" s="11" t="s">
        <v>19</v>
      </c>
      <c r="V624" s="11" t="s">
        <v>19</v>
      </c>
    </row>
    <row r="625" spans="1:22" x14ac:dyDescent="0.25">
      <c r="A625" s="1">
        <f t="shared" si="68"/>
        <v>44818</v>
      </c>
      <c r="B625">
        <f t="shared" si="64"/>
        <v>2022</v>
      </c>
      <c r="C625" t="str">
        <f t="shared" si="65"/>
        <v>09</v>
      </c>
      <c r="D625">
        <f t="shared" si="66"/>
        <v>14</v>
      </c>
      <c r="E625" t="str">
        <f t="shared" si="70"/>
        <v>https://satepsanone.nesdis.noaa.gov/pub/FIRE/web/HMS/Smoke_Polygons/KML/2022/09/hms_smoke20220914.kml</v>
      </c>
      <c r="F625" t="str">
        <f t="shared" si="69"/>
        <v>https://satepsanone.nesdis.noaa.gov/pub/FIRE/web/HMS/Smoke_Polygons/KML/2022/09/hms_smoke20220914.kml</v>
      </c>
      <c r="G625" s="13" t="str">
        <f t="shared" si="67"/>
        <v>Data</v>
      </c>
      <c r="H625" s="18" t="s">
        <v>19</v>
      </c>
      <c r="J625" s="11" t="s">
        <v>19</v>
      </c>
      <c r="K625" s="11" t="s">
        <v>19</v>
      </c>
      <c r="L625" s="11" t="s">
        <v>19</v>
      </c>
      <c r="M625" s="11" t="s">
        <v>19</v>
      </c>
      <c r="N625" s="11" t="s">
        <v>19</v>
      </c>
      <c r="O625" s="11" t="s">
        <v>19</v>
      </c>
      <c r="P625" s="11" t="s">
        <v>19</v>
      </c>
      <c r="Q625" s="11" t="s">
        <v>19</v>
      </c>
      <c r="R625" s="11" t="s">
        <v>19</v>
      </c>
      <c r="S625" s="11" t="s">
        <v>19</v>
      </c>
      <c r="T625" s="11" t="s">
        <v>19</v>
      </c>
      <c r="U625" s="11" t="s">
        <v>19</v>
      </c>
      <c r="V625" s="11" t="s">
        <v>19</v>
      </c>
    </row>
    <row r="626" spans="1:22" x14ac:dyDescent="0.25">
      <c r="A626" s="1">
        <f t="shared" si="68"/>
        <v>44819</v>
      </c>
      <c r="B626">
        <f t="shared" si="64"/>
        <v>2022</v>
      </c>
      <c r="C626" t="str">
        <f t="shared" si="65"/>
        <v>09</v>
      </c>
      <c r="D626">
        <f t="shared" si="66"/>
        <v>15</v>
      </c>
      <c r="E626" t="str">
        <f t="shared" si="70"/>
        <v>https://satepsanone.nesdis.noaa.gov/pub/FIRE/web/HMS/Smoke_Polygons/KML/2022/09/hms_smoke20220915.kml</v>
      </c>
      <c r="F626" t="str">
        <f t="shared" si="69"/>
        <v>https://satepsanone.nesdis.noaa.gov/pub/FIRE/web/HMS/Smoke_Polygons/KML/2022/09/hms_smoke20220915.kml</v>
      </c>
      <c r="G626" s="13" t="str">
        <f t="shared" si="67"/>
        <v>Data</v>
      </c>
      <c r="H626" s="18" t="s">
        <v>19</v>
      </c>
      <c r="J626" s="11" t="s">
        <v>19</v>
      </c>
      <c r="K626" s="11" t="s">
        <v>19</v>
      </c>
      <c r="L626" s="11" t="s">
        <v>19</v>
      </c>
      <c r="M626" s="11" t="s">
        <v>19</v>
      </c>
      <c r="N626" s="11" t="s">
        <v>19</v>
      </c>
      <c r="O626" s="11" t="s">
        <v>19</v>
      </c>
      <c r="P626" s="11" t="s">
        <v>19</v>
      </c>
      <c r="Q626" s="11" t="s">
        <v>19</v>
      </c>
      <c r="R626" s="11" t="s">
        <v>19</v>
      </c>
      <c r="S626" s="11" t="s">
        <v>19</v>
      </c>
      <c r="T626" s="11" t="s">
        <v>19</v>
      </c>
      <c r="U626" s="11" t="s">
        <v>19</v>
      </c>
      <c r="V626" s="11" t="s">
        <v>19</v>
      </c>
    </row>
    <row r="627" spans="1:22" x14ac:dyDescent="0.25">
      <c r="A627" s="1">
        <f t="shared" si="68"/>
        <v>44820</v>
      </c>
      <c r="B627">
        <f t="shared" si="64"/>
        <v>2022</v>
      </c>
      <c r="C627" t="str">
        <f t="shared" si="65"/>
        <v>09</v>
      </c>
      <c r="D627">
        <f t="shared" si="66"/>
        <v>16</v>
      </c>
      <c r="E627" t="str">
        <f t="shared" si="70"/>
        <v>https://satepsanone.nesdis.noaa.gov/pub/FIRE/web/HMS/Smoke_Polygons/KML/2022/09/hms_smoke20220916.kml</v>
      </c>
      <c r="F627" t="str">
        <f t="shared" si="69"/>
        <v>https://satepsanone.nesdis.noaa.gov/pub/FIRE/web/HMS/Smoke_Polygons/KML/2022/09/hms_smoke20220916.kml</v>
      </c>
      <c r="G627" s="13" t="str">
        <f t="shared" si="67"/>
        <v>Data</v>
      </c>
      <c r="H627" s="18" t="s">
        <v>19</v>
      </c>
      <c r="J627" s="11" t="s">
        <v>19</v>
      </c>
      <c r="K627" s="11" t="s">
        <v>19</v>
      </c>
      <c r="L627" s="11" t="s">
        <v>19</v>
      </c>
      <c r="M627" s="11" t="s">
        <v>19</v>
      </c>
      <c r="N627" s="11" t="s">
        <v>19</v>
      </c>
      <c r="O627" s="11" t="s">
        <v>19</v>
      </c>
      <c r="P627" s="11" t="s">
        <v>19</v>
      </c>
      <c r="Q627" s="11" t="s">
        <v>19</v>
      </c>
      <c r="R627" s="11" t="s">
        <v>19</v>
      </c>
      <c r="S627" s="11" t="s">
        <v>19</v>
      </c>
      <c r="T627" s="11" t="s">
        <v>19</v>
      </c>
      <c r="U627" s="11" t="s">
        <v>19</v>
      </c>
      <c r="V627" s="11" t="s">
        <v>19</v>
      </c>
    </row>
    <row r="628" spans="1:22" x14ac:dyDescent="0.25">
      <c r="A628" s="1">
        <f t="shared" si="68"/>
        <v>44821</v>
      </c>
      <c r="B628">
        <f t="shared" si="64"/>
        <v>2022</v>
      </c>
      <c r="C628" t="str">
        <f t="shared" si="65"/>
        <v>09</v>
      </c>
      <c r="D628">
        <f t="shared" si="66"/>
        <v>17</v>
      </c>
      <c r="E628" t="str">
        <f t="shared" si="70"/>
        <v>https://satepsanone.nesdis.noaa.gov/pub/FIRE/web/HMS/Smoke_Polygons/KML/2022/09/hms_smoke20220917.kml</v>
      </c>
      <c r="F628" t="str">
        <f t="shared" si="69"/>
        <v>https://satepsanone.nesdis.noaa.gov/pub/FIRE/web/HMS/Smoke_Polygons/KML/2022/09/hms_smoke20220917.kml</v>
      </c>
      <c r="G628" s="13" t="str">
        <f t="shared" si="67"/>
        <v>Data</v>
      </c>
      <c r="H628" s="18" t="s">
        <v>19</v>
      </c>
      <c r="J628" s="11" t="s">
        <v>19</v>
      </c>
      <c r="K628" s="11" t="s">
        <v>19</v>
      </c>
      <c r="L628" s="11" t="s">
        <v>19</v>
      </c>
      <c r="M628" s="11" t="s">
        <v>19</v>
      </c>
      <c r="N628" s="11" t="s">
        <v>19</v>
      </c>
      <c r="O628" s="11" t="s">
        <v>19</v>
      </c>
      <c r="P628" s="11" t="s">
        <v>19</v>
      </c>
      <c r="Q628" s="11" t="s">
        <v>19</v>
      </c>
      <c r="R628" s="11" t="s">
        <v>19</v>
      </c>
      <c r="S628" s="11" t="s">
        <v>19</v>
      </c>
      <c r="T628" s="11" t="s">
        <v>19</v>
      </c>
      <c r="U628" s="11" t="s">
        <v>19</v>
      </c>
      <c r="V628" s="11" t="s">
        <v>19</v>
      </c>
    </row>
    <row r="629" spans="1:22" x14ac:dyDescent="0.25">
      <c r="A629" s="1">
        <f t="shared" si="68"/>
        <v>44822</v>
      </c>
      <c r="B629">
        <f t="shared" si="64"/>
        <v>2022</v>
      </c>
      <c r="C629" t="str">
        <f t="shared" si="65"/>
        <v>09</v>
      </c>
      <c r="D629">
        <f t="shared" si="66"/>
        <v>18</v>
      </c>
      <c r="E629" t="str">
        <f t="shared" si="70"/>
        <v>https://satepsanone.nesdis.noaa.gov/pub/FIRE/web/HMS/Smoke_Polygons/KML/2022/09/hms_smoke20220918.kml</v>
      </c>
      <c r="F629" t="str">
        <f t="shared" si="69"/>
        <v>https://satepsanone.nesdis.noaa.gov/pub/FIRE/web/HMS/Smoke_Polygons/KML/2022/09/hms_smoke20220918.kml</v>
      </c>
      <c r="G629" s="13" t="str">
        <f t="shared" si="67"/>
        <v>Data</v>
      </c>
      <c r="H629" s="18" t="s">
        <v>19</v>
      </c>
      <c r="J629" s="11" t="s">
        <v>19</v>
      </c>
      <c r="K629" s="11" t="s">
        <v>19</v>
      </c>
      <c r="L629" s="11" t="s">
        <v>19</v>
      </c>
      <c r="M629" s="11" t="s">
        <v>19</v>
      </c>
      <c r="N629" s="11" t="s">
        <v>19</v>
      </c>
      <c r="O629" s="11" t="s">
        <v>19</v>
      </c>
      <c r="P629" s="11" t="s">
        <v>19</v>
      </c>
      <c r="Q629" s="11" t="s">
        <v>19</v>
      </c>
      <c r="R629" s="11" t="s">
        <v>19</v>
      </c>
      <c r="S629" s="11" t="s">
        <v>19</v>
      </c>
      <c r="T629" s="11" t="s">
        <v>19</v>
      </c>
      <c r="U629" s="11" t="s">
        <v>19</v>
      </c>
      <c r="V629" s="11" t="s">
        <v>19</v>
      </c>
    </row>
    <row r="630" spans="1:22" x14ac:dyDescent="0.25">
      <c r="A630" s="1">
        <f t="shared" si="68"/>
        <v>44823</v>
      </c>
      <c r="B630">
        <f t="shared" si="64"/>
        <v>2022</v>
      </c>
      <c r="C630" t="str">
        <f t="shared" si="65"/>
        <v>09</v>
      </c>
      <c r="D630">
        <f t="shared" si="66"/>
        <v>19</v>
      </c>
      <c r="E630" t="str">
        <f t="shared" si="70"/>
        <v>https://satepsanone.nesdis.noaa.gov/pub/FIRE/web/HMS/Smoke_Polygons/KML/2022/09/hms_smoke20220919.kml</v>
      </c>
      <c r="F630" t="str">
        <f t="shared" si="69"/>
        <v>https://satepsanone.nesdis.noaa.gov/pub/FIRE/web/HMS/Smoke_Polygons/KML/2022/09/hms_smoke20220919.kml</v>
      </c>
      <c r="G630" s="13" t="str">
        <f t="shared" si="67"/>
        <v>Data</v>
      </c>
      <c r="H630" s="18" t="s">
        <v>19</v>
      </c>
      <c r="J630" s="11" t="s">
        <v>19</v>
      </c>
      <c r="K630" s="11" t="s">
        <v>19</v>
      </c>
      <c r="L630" s="11" t="s">
        <v>19</v>
      </c>
      <c r="M630" s="11" t="s">
        <v>19</v>
      </c>
      <c r="N630" s="11" t="s">
        <v>19</v>
      </c>
      <c r="O630" s="11" t="s">
        <v>19</v>
      </c>
      <c r="P630" s="11" t="s">
        <v>19</v>
      </c>
      <c r="Q630" s="11" t="s">
        <v>19</v>
      </c>
      <c r="R630" s="11" t="s">
        <v>19</v>
      </c>
      <c r="S630" s="11" t="s">
        <v>19</v>
      </c>
      <c r="T630" s="11" t="s">
        <v>19</v>
      </c>
      <c r="U630" s="11" t="s">
        <v>19</v>
      </c>
      <c r="V630" s="11" t="s">
        <v>19</v>
      </c>
    </row>
    <row r="631" spans="1:22" x14ac:dyDescent="0.25">
      <c r="A631" s="1">
        <f t="shared" si="68"/>
        <v>44824</v>
      </c>
      <c r="B631">
        <f t="shared" si="64"/>
        <v>2022</v>
      </c>
      <c r="C631" t="str">
        <f t="shared" si="65"/>
        <v>09</v>
      </c>
      <c r="D631">
        <f t="shared" si="66"/>
        <v>20</v>
      </c>
      <c r="E631" t="str">
        <f t="shared" si="70"/>
        <v>https://satepsanone.nesdis.noaa.gov/pub/FIRE/web/HMS/Smoke_Polygons/KML/2022/09/hms_smoke20220920.kml</v>
      </c>
      <c r="F631" t="str">
        <f t="shared" si="69"/>
        <v>https://satepsanone.nesdis.noaa.gov/pub/FIRE/web/HMS/Smoke_Polygons/KML/2022/09/hms_smoke20220920.kml</v>
      </c>
      <c r="G631" s="13" t="str">
        <f t="shared" si="67"/>
        <v>Data</v>
      </c>
      <c r="H631" s="18" t="s">
        <v>19</v>
      </c>
      <c r="J631" s="11" t="s">
        <v>19</v>
      </c>
      <c r="K631" s="11" t="s">
        <v>19</v>
      </c>
      <c r="L631" s="11" t="s">
        <v>19</v>
      </c>
      <c r="M631" s="11" t="s">
        <v>19</v>
      </c>
      <c r="N631" s="11" t="s">
        <v>19</v>
      </c>
      <c r="O631" s="11" t="s">
        <v>19</v>
      </c>
      <c r="P631" s="11" t="s">
        <v>19</v>
      </c>
      <c r="Q631" s="11" t="s">
        <v>19</v>
      </c>
      <c r="R631" s="11" t="s">
        <v>19</v>
      </c>
      <c r="S631" s="11" t="s">
        <v>19</v>
      </c>
      <c r="T631" s="11" t="s">
        <v>19</v>
      </c>
      <c r="U631" s="11" t="s">
        <v>19</v>
      </c>
      <c r="V631" s="11" t="s">
        <v>19</v>
      </c>
    </row>
    <row r="632" spans="1:22" x14ac:dyDescent="0.25">
      <c r="A632" s="1">
        <f t="shared" si="68"/>
        <v>44825</v>
      </c>
      <c r="B632">
        <f t="shared" si="64"/>
        <v>2022</v>
      </c>
      <c r="C632" t="str">
        <f t="shared" si="65"/>
        <v>09</v>
      </c>
      <c r="D632">
        <f t="shared" si="66"/>
        <v>21</v>
      </c>
      <c r="E632" t="str">
        <f t="shared" si="70"/>
        <v>https://satepsanone.nesdis.noaa.gov/pub/FIRE/web/HMS/Smoke_Polygons/KML/2022/09/hms_smoke20220921.kml</v>
      </c>
      <c r="F632" t="str">
        <f t="shared" si="69"/>
        <v>https://satepsanone.nesdis.noaa.gov/pub/FIRE/web/HMS/Smoke_Polygons/KML/2022/09/hms_smoke20220921.kml</v>
      </c>
      <c r="G632" s="13" t="str">
        <f t="shared" si="67"/>
        <v>Data</v>
      </c>
      <c r="H632" s="18" t="s">
        <v>19</v>
      </c>
      <c r="J632" s="11" t="s">
        <v>18</v>
      </c>
      <c r="K632" s="11" t="s">
        <v>18</v>
      </c>
      <c r="L632" s="11" t="s">
        <v>18</v>
      </c>
      <c r="M632" s="11" t="s">
        <v>18</v>
      </c>
      <c r="N632" s="11" t="s">
        <v>18</v>
      </c>
      <c r="O632" s="11" t="s">
        <v>18</v>
      </c>
      <c r="P632" s="11" t="s">
        <v>18</v>
      </c>
      <c r="Q632" s="11" t="s">
        <v>18</v>
      </c>
      <c r="R632" s="11" t="s">
        <v>18</v>
      </c>
      <c r="S632" s="11" t="s">
        <v>19</v>
      </c>
      <c r="T632" s="11" t="s">
        <v>19</v>
      </c>
      <c r="U632" s="11" t="s">
        <v>19</v>
      </c>
      <c r="V632" s="11" t="s">
        <v>18</v>
      </c>
    </row>
    <row r="633" spans="1:22" x14ac:dyDescent="0.25">
      <c r="A633" s="1">
        <f t="shared" si="68"/>
        <v>44826</v>
      </c>
      <c r="B633">
        <f t="shared" si="64"/>
        <v>2022</v>
      </c>
      <c r="C633" t="str">
        <f t="shared" si="65"/>
        <v>09</v>
      </c>
      <c r="D633">
        <f t="shared" si="66"/>
        <v>22</v>
      </c>
      <c r="E633" t="str">
        <f t="shared" si="70"/>
        <v>https://satepsanone.nesdis.noaa.gov/pub/FIRE/web/HMS/Smoke_Polygons/KML/2022/09/hms_smoke20220922.kml</v>
      </c>
      <c r="F633" t="str">
        <f t="shared" si="69"/>
        <v>https://satepsanone.nesdis.noaa.gov/pub/FIRE/web/HMS/Smoke_Polygons/KML/2022/09/hms_smoke20220922.kml</v>
      </c>
      <c r="G633" s="13" t="str">
        <f t="shared" si="67"/>
        <v>Data</v>
      </c>
      <c r="H633" s="18" t="s">
        <v>18</v>
      </c>
    </row>
    <row r="634" spans="1:22" x14ac:dyDescent="0.25">
      <c r="A634" s="1">
        <f t="shared" si="68"/>
        <v>44827</v>
      </c>
      <c r="B634">
        <f t="shared" si="64"/>
        <v>2022</v>
      </c>
      <c r="C634" t="str">
        <f t="shared" si="65"/>
        <v>09</v>
      </c>
      <c r="D634">
        <f t="shared" si="66"/>
        <v>23</v>
      </c>
      <c r="E634" t="str">
        <f t="shared" si="70"/>
        <v>https://satepsanone.nesdis.noaa.gov/pub/FIRE/web/HMS/Smoke_Polygons/KML/2022/09/hms_smoke20220923.kml</v>
      </c>
      <c r="F634" t="str">
        <f t="shared" si="69"/>
        <v>https://satepsanone.nesdis.noaa.gov/pub/FIRE/web/HMS/Smoke_Polygons/KML/2022/09/hms_smoke20220923.kml</v>
      </c>
      <c r="G634" s="13" t="str">
        <f t="shared" si="67"/>
        <v>Data</v>
      </c>
      <c r="H634" s="18" t="s">
        <v>18</v>
      </c>
    </row>
    <row r="635" spans="1:22" x14ac:dyDescent="0.25">
      <c r="A635" s="1">
        <f t="shared" si="68"/>
        <v>44828</v>
      </c>
      <c r="B635">
        <f t="shared" si="64"/>
        <v>2022</v>
      </c>
      <c r="C635" t="str">
        <f t="shared" si="65"/>
        <v>09</v>
      </c>
      <c r="D635">
        <f t="shared" si="66"/>
        <v>24</v>
      </c>
      <c r="E635" t="str">
        <f t="shared" si="70"/>
        <v>https://satepsanone.nesdis.noaa.gov/pub/FIRE/web/HMS/Smoke_Polygons/KML/2022/09/hms_smoke20220924.kml</v>
      </c>
      <c r="F635" t="str">
        <f t="shared" si="69"/>
        <v>https://satepsanone.nesdis.noaa.gov/pub/FIRE/web/HMS/Smoke_Polygons/KML/2022/09/hms_smoke20220924.kml</v>
      </c>
      <c r="G635" s="13" t="str">
        <f t="shared" si="67"/>
        <v>Data</v>
      </c>
      <c r="H635" s="18" t="s">
        <v>19</v>
      </c>
      <c r="J635" s="11" t="s">
        <v>18</v>
      </c>
      <c r="K635" s="11" t="s">
        <v>18</v>
      </c>
      <c r="L635" s="11" t="s">
        <v>18</v>
      </c>
      <c r="M635" s="11" t="s">
        <v>18</v>
      </c>
      <c r="N635" s="11" t="s">
        <v>19</v>
      </c>
      <c r="O635" s="11" t="s">
        <v>18</v>
      </c>
      <c r="P635" s="11" t="s">
        <v>18</v>
      </c>
      <c r="Q635" s="11" t="s">
        <v>18</v>
      </c>
      <c r="R635" s="11" t="s">
        <v>19</v>
      </c>
      <c r="S635" s="11" t="s">
        <v>18</v>
      </c>
      <c r="T635" s="11" t="s">
        <v>18</v>
      </c>
      <c r="U635" s="11" t="s">
        <v>18</v>
      </c>
      <c r="V635" s="11" t="s">
        <v>19</v>
      </c>
    </row>
    <row r="636" spans="1:22" x14ac:dyDescent="0.25">
      <c r="A636" s="1">
        <f t="shared" si="68"/>
        <v>44829</v>
      </c>
      <c r="B636">
        <f t="shared" ref="B636:B699" si="71">YEAR(A636)</f>
        <v>2022</v>
      </c>
      <c r="C636" t="str">
        <f t="shared" ref="C636:C699" si="72">IF(MONTH(A636)&lt;10,"0"&amp;MONTH(A636),MONTH(A636))</f>
        <v>09</v>
      </c>
      <c r="D636">
        <f t="shared" ref="D636:D699" si="73">IF(DAY(A636)&lt;10,"0"&amp;DAY(A636),DAY(A636))</f>
        <v>25</v>
      </c>
      <c r="E636" t="str">
        <f t="shared" si="70"/>
        <v>https://satepsanone.nesdis.noaa.gov/pub/FIRE/web/HMS/Smoke_Polygons/KML/2022/09/hms_smoke20220925.kml</v>
      </c>
      <c r="F636" t="str">
        <f t="shared" si="69"/>
        <v>https://satepsanone.nesdis.noaa.gov/pub/FIRE/web/HMS/Smoke_Polygons/KML/2022/09/hms_smoke20220925.kml</v>
      </c>
      <c r="G636" s="13" t="str">
        <f t="shared" ref="G636:G699" si="74">HYPERLINK(F636,"Data")</f>
        <v>Data</v>
      </c>
      <c r="H636" s="18" t="s">
        <v>19</v>
      </c>
      <c r="I636" t="s">
        <v>20</v>
      </c>
      <c r="J636" s="11" t="s">
        <v>18</v>
      </c>
      <c r="K636" s="11" t="s">
        <v>18</v>
      </c>
      <c r="L636" s="11" t="s">
        <v>18</v>
      </c>
      <c r="M636" s="11" t="s">
        <v>18</v>
      </c>
      <c r="N636" s="11" t="s">
        <v>18</v>
      </c>
      <c r="O636" s="11" t="s">
        <v>18</v>
      </c>
      <c r="P636" s="11" t="s">
        <v>18</v>
      </c>
      <c r="Q636" s="11" t="s">
        <v>18</v>
      </c>
      <c r="R636" s="11" t="s">
        <v>18</v>
      </c>
      <c r="S636" s="11" t="s">
        <v>18</v>
      </c>
      <c r="T636" s="11" t="s">
        <v>18</v>
      </c>
      <c r="U636" s="11" t="s">
        <v>18</v>
      </c>
      <c r="V636" s="11" t="s">
        <v>18</v>
      </c>
    </row>
    <row r="637" spans="1:22" x14ac:dyDescent="0.25">
      <c r="A637" s="1">
        <f t="shared" si="68"/>
        <v>44830</v>
      </c>
      <c r="B637">
        <f t="shared" si="71"/>
        <v>2022</v>
      </c>
      <c r="C637" t="str">
        <f t="shared" si="72"/>
        <v>09</v>
      </c>
      <c r="D637">
        <f t="shared" si="73"/>
        <v>26</v>
      </c>
      <c r="E637" t="str">
        <f t="shared" si="70"/>
        <v>https://satepsanone.nesdis.noaa.gov/pub/FIRE/web/HMS/Smoke_Polygons/KML/2022/09/hms_smoke20220926.kml</v>
      </c>
      <c r="F637" t="str">
        <f t="shared" si="69"/>
        <v>https://satepsanone.nesdis.noaa.gov/pub/FIRE/web/HMS/Smoke_Polygons/KML/2022/09/hms_smoke20220926.kml</v>
      </c>
      <c r="G637" s="13" t="str">
        <f t="shared" si="74"/>
        <v>Data</v>
      </c>
      <c r="H637" s="18" t="s">
        <v>18</v>
      </c>
    </row>
    <row r="638" spans="1:22" x14ac:dyDescent="0.25">
      <c r="A638" s="1">
        <f t="shared" ref="A638:A701" si="75">A637+1</f>
        <v>44831</v>
      </c>
      <c r="B638">
        <f t="shared" si="71"/>
        <v>2022</v>
      </c>
      <c r="C638" t="str">
        <f t="shared" si="72"/>
        <v>09</v>
      </c>
      <c r="D638">
        <f t="shared" si="73"/>
        <v>27</v>
      </c>
      <c r="E638" t="str">
        <f t="shared" si="70"/>
        <v>https://satepsanone.nesdis.noaa.gov/pub/FIRE/web/HMS/Smoke_Polygons/KML/2022/09/hms_smoke20220927.kml</v>
      </c>
      <c r="F638" t="str">
        <f t="shared" si="69"/>
        <v>https://satepsanone.nesdis.noaa.gov/pub/FIRE/web/HMS/Smoke_Polygons/KML/2022/09/hms_smoke20220927.kml</v>
      </c>
      <c r="G638" s="13" t="str">
        <f t="shared" si="74"/>
        <v>Data</v>
      </c>
      <c r="H638" s="18" t="s">
        <v>19</v>
      </c>
      <c r="J638" s="11" t="s">
        <v>18</v>
      </c>
      <c r="K638" s="11" t="s">
        <v>18</v>
      </c>
      <c r="L638" s="11" t="s">
        <v>18</v>
      </c>
      <c r="M638" s="11" t="s">
        <v>18</v>
      </c>
      <c r="N638" s="11" t="s">
        <v>19</v>
      </c>
      <c r="O638" s="11" t="s">
        <v>18</v>
      </c>
      <c r="P638" s="11" t="s">
        <v>18</v>
      </c>
      <c r="Q638" s="11" t="s">
        <v>19</v>
      </c>
      <c r="R638" s="11" t="s">
        <v>19</v>
      </c>
      <c r="S638" s="11" t="s">
        <v>18</v>
      </c>
      <c r="T638" s="11" t="s">
        <v>18</v>
      </c>
      <c r="U638" s="11" t="s">
        <v>19</v>
      </c>
      <c r="V638" s="11" t="s">
        <v>18</v>
      </c>
    </row>
    <row r="639" spans="1:22" x14ac:dyDescent="0.25">
      <c r="A639" s="1">
        <f t="shared" si="75"/>
        <v>44832</v>
      </c>
      <c r="B639">
        <f t="shared" si="71"/>
        <v>2022</v>
      </c>
      <c r="C639" t="str">
        <f t="shared" si="72"/>
        <v>09</v>
      </c>
      <c r="D639">
        <f t="shared" si="73"/>
        <v>28</v>
      </c>
      <c r="E639" t="str">
        <f t="shared" si="70"/>
        <v>https://satepsanone.nesdis.noaa.gov/pub/FIRE/web/HMS/Smoke_Polygons/KML/2022/09/hms_smoke20220928.kml</v>
      </c>
      <c r="F639" t="str">
        <f t="shared" si="69"/>
        <v>https://satepsanone.nesdis.noaa.gov/pub/FIRE/web/HMS/Smoke_Polygons/KML/2022/09/hms_smoke20220928.kml</v>
      </c>
      <c r="G639" s="13" t="str">
        <f t="shared" si="74"/>
        <v>Data</v>
      </c>
      <c r="H639" s="18" t="s">
        <v>18</v>
      </c>
    </row>
    <row r="640" spans="1:22" x14ac:dyDescent="0.25">
      <c r="A640" s="1">
        <f t="shared" si="75"/>
        <v>44833</v>
      </c>
      <c r="B640">
        <f t="shared" si="71"/>
        <v>2022</v>
      </c>
      <c r="C640" t="str">
        <f t="shared" si="72"/>
        <v>09</v>
      </c>
      <c r="D640">
        <f t="shared" si="73"/>
        <v>29</v>
      </c>
      <c r="E640" t="str">
        <f t="shared" si="70"/>
        <v>https://satepsanone.nesdis.noaa.gov/pub/FIRE/web/HMS/Smoke_Polygons/KML/2022/09/hms_smoke20220929.kml</v>
      </c>
      <c r="F640" t="str">
        <f t="shared" si="69"/>
        <v>https://satepsanone.nesdis.noaa.gov/pub/FIRE/web/HMS/Smoke_Polygons/KML/2022/09/hms_smoke20220929.kml</v>
      </c>
      <c r="G640" s="13" t="str">
        <f t="shared" si="74"/>
        <v>Data</v>
      </c>
      <c r="H640" s="18" t="s">
        <v>19</v>
      </c>
      <c r="J640" s="11" t="s">
        <v>18</v>
      </c>
      <c r="K640" s="11" t="s">
        <v>18</v>
      </c>
      <c r="L640" s="11" t="s">
        <v>18</v>
      </c>
      <c r="M640" s="11" t="s">
        <v>18</v>
      </c>
      <c r="N640" s="11" t="s">
        <v>18</v>
      </c>
      <c r="O640" s="11" t="s">
        <v>18</v>
      </c>
      <c r="P640" s="11" t="s">
        <v>18</v>
      </c>
      <c r="Q640" s="11" t="s">
        <v>18</v>
      </c>
      <c r="R640" s="11" t="s">
        <v>19</v>
      </c>
      <c r="S640" s="11" t="s">
        <v>18</v>
      </c>
      <c r="T640" s="11" t="s">
        <v>18</v>
      </c>
      <c r="U640" s="11" t="s">
        <v>18</v>
      </c>
      <c r="V640" s="11" t="s">
        <v>19</v>
      </c>
    </row>
    <row r="641" spans="1:22" x14ac:dyDescent="0.25">
      <c r="A641" s="1">
        <f t="shared" si="75"/>
        <v>44834</v>
      </c>
      <c r="B641">
        <f t="shared" si="71"/>
        <v>2022</v>
      </c>
      <c r="C641" t="str">
        <f t="shared" si="72"/>
        <v>09</v>
      </c>
      <c r="D641">
        <f t="shared" si="73"/>
        <v>30</v>
      </c>
      <c r="E641" t="str">
        <f t="shared" si="70"/>
        <v>https://satepsanone.nesdis.noaa.gov/pub/FIRE/web/HMS/Smoke_Polygons/KML/2022/09/hms_smoke20220930.kml</v>
      </c>
      <c r="F641" t="str">
        <f t="shared" si="69"/>
        <v>https://satepsanone.nesdis.noaa.gov/pub/FIRE/web/HMS/Smoke_Polygons/KML/2022/09/hms_smoke20220930.kml</v>
      </c>
      <c r="G641" s="13" t="str">
        <f t="shared" si="74"/>
        <v>Data</v>
      </c>
      <c r="H641" s="18" t="s">
        <v>19</v>
      </c>
      <c r="J641" s="11" t="s">
        <v>19</v>
      </c>
      <c r="K641" s="11" t="s">
        <v>18</v>
      </c>
      <c r="L641" s="11" t="s">
        <v>19</v>
      </c>
      <c r="M641" s="11" t="s">
        <v>19</v>
      </c>
      <c r="N641" s="11" t="s">
        <v>19</v>
      </c>
      <c r="O641" s="11" t="s">
        <v>18</v>
      </c>
      <c r="P641" s="11" t="s">
        <v>19</v>
      </c>
      <c r="Q641" s="11" t="s">
        <v>19</v>
      </c>
      <c r="R641" s="11" t="s">
        <v>19</v>
      </c>
      <c r="S641" s="11" t="s">
        <v>18</v>
      </c>
      <c r="T641" s="11" t="s">
        <v>18</v>
      </c>
      <c r="U641" s="11" t="s">
        <v>18</v>
      </c>
      <c r="V641" s="11" t="s">
        <v>19</v>
      </c>
    </row>
    <row r="642" spans="1:22" x14ac:dyDescent="0.25">
      <c r="A642" s="1">
        <f t="shared" si="75"/>
        <v>44835</v>
      </c>
      <c r="B642">
        <f t="shared" si="71"/>
        <v>2022</v>
      </c>
      <c r="C642">
        <f t="shared" si="72"/>
        <v>10</v>
      </c>
      <c r="D642" t="str">
        <f t="shared" si="73"/>
        <v>01</v>
      </c>
      <c r="E642" t="str">
        <f t="shared" si="70"/>
        <v>https://satepsanone.nesdis.noaa.gov/pub/FIRE/web/HMS/Smoke_Polygons/KML/2022/10/hms_smoke20221001.kml</v>
      </c>
      <c r="F642" t="str">
        <f t="shared" si="69"/>
        <v>https://satepsanone.nesdis.noaa.gov/pub/FIRE/web/HMS/Smoke_Polygons/KML/2022/10/hms_smoke20221001.kml</v>
      </c>
      <c r="G642" s="13" t="str">
        <f t="shared" si="74"/>
        <v>Data</v>
      </c>
      <c r="H642" s="18" t="s">
        <v>19</v>
      </c>
      <c r="J642" s="11" t="s">
        <v>19</v>
      </c>
      <c r="K642" s="11" t="s">
        <v>19</v>
      </c>
      <c r="L642" s="11" t="s">
        <v>19</v>
      </c>
      <c r="M642" s="11" t="s">
        <v>19</v>
      </c>
      <c r="N642" s="11" t="s">
        <v>19</v>
      </c>
      <c r="O642" s="11" t="s">
        <v>19</v>
      </c>
      <c r="P642" s="11" t="s">
        <v>19</v>
      </c>
      <c r="Q642" s="11" t="s">
        <v>19</v>
      </c>
      <c r="R642" s="11" t="s">
        <v>19</v>
      </c>
      <c r="S642" s="11" t="s">
        <v>19</v>
      </c>
      <c r="T642" s="11" t="s">
        <v>19</v>
      </c>
      <c r="U642" s="11" t="s">
        <v>19</v>
      </c>
      <c r="V642" s="11" t="s">
        <v>19</v>
      </c>
    </row>
    <row r="643" spans="1:22" x14ac:dyDescent="0.25">
      <c r="A643" s="1">
        <f t="shared" si="75"/>
        <v>44836</v>
      </c>
      <c r="B643">
        <f t="shared" si="71"/>
        <v>2022</v>
      </c>
      <c r="C643">
        <f t="shared" si="72"/>
        <v>10</v>
      </c>
      <c r="D643" t="str">
        <f t="shared" si="73"/>
        <v>02</v>
      </c>
      <c r="E643" t="str">
        <f t="shared" si="70"/>
        <v>https://satepsanone.nesdis.noaa.gov/pub/FIRE/web/HMS/Smoke_Polygons/KML/2022/10/hms_smoke20221002.kml</v>
      </c>
      <c r="F643" t="str">
        <f t="shared" si="69"/>
        <v>https://satepsanone.nesdis.noaa.gov/pub/FIRE/web/HMS/Smoke_Polygons/KML/2022/10/hms_smoke20221002.kml</v>
      </c>
      <c r="G643" s="13" t="str">
        <f t="shared" si="74"/>
        <v>Data</v>
      </c>
      <c r="H643" s="18" t="s">
        <v>19</v>
      </c>
      <c r="J643" s="11" t="s">
        <v>19</v>
      </c>
      <c r="K643" s="11" t="s">
        <v>19</v>
      </c>
      <c r="L643" s="11" t="s">
        <v>19</v>
      </c>
      <c r="M643" s="11" t="s">
        <v>19</v>
      </c>
      <c r="N643" s="11" t="s">
        <v>19</v>
      </c>
      <c r="O643" s="11" t="s">
        <v>19</v>
      </c>
      <c r="P643" s="11" t="s">
        <v>19</v>
      </c>
      <c r="Q643" s="11" t="s">
        <v>19</v>
      </c>
      <c r="R643" s="11" t="s">
        <v>19</v>
      </c>
      <c r="S643" s="11" t="s">
        <v>19</v>
      </c>
      <c r="T643" s="11" t="s">
        <v>19</v>
      </c>
      <c r="U643" s="11" t="s">
        <v>19</v>
      </c>
      <c r="V643" s="11" t="s">
        <v>19</v>
      </c>
    </row>
    <row r="644" spans="1:22" x14ac:dyDescent="0.25">
      <c r="A644" s="1">
        <f t="shared" si="75"/>
        <v>44837</v>
      </c>
      <c r="B644">
        <f t="shared" si="71"/>
        <v>2022</v>
      </c>
      <c r="C644">
        <f t="shared" si="72"/>
        <v>10</v>
      </c>
      <c r="D644" t="str">
        <f t="shared" si="73"/>
        <v>03</v>
      </c>
      <c r="E644" t="str">
        <f t="shared" si="70"/>
        <v>https://satepsanone.nesdis.noaa.gov/pub/FIRE/web/HMS/Smoke_Polygons/KML/2022/10/hms_smoke20221003.kml</v>
      </c>
      <c r="F644" t="str">
        <f t="shared" si="69"/>
        <v>https://satepsanone.nesdis.noaa.gov/pub/FIRE/web/HMS/Smoke_Polygons/KML/2022/10/hms_smoke20221003.kml</v>
      </c>
      <c r="G644" s="13" t="str">
        <f t="shared" si="74"/>
        <v>Data</v>
      </c>
      <c r="H644" s="18" t="s">
        <v>19</v>
      </c>
      <c r="J644" s="11" t="s">
        <v>19</v>
      </c>
      <c r="K644" s="11" t="s">
        <v>19</v>
      </c>
      <c r="L644" s="11" t="s">
        <v>19</v>
      </c>
      <c r="M644" s="11" t="s">
        <v>19</v>
      </c>
      <c r="N644" s="11" t="s">
        <v>19</v>
      </c>
      <c r="O644" s="11" t="s">
        <v>19</v>
      </c>
      <c r="P644" s="11" t="s">
        <v>19</v>
      </c>
      <c r="Q644" s="11" t="s">
        <v>19</v>
      </c>
      <c r="R644" s="11" t="s">
        <v>19</v>
      </c>
      <c r="S644" s="11" t="s">
        <v>19</v>
      </c>
      <c r="T644" s="11" t="s">
        <v>19</v>
      </c>
      <c r="U644" s="11" t="s">
        <v>19</v>
      </c>
      <c r="V644" s="11" t="s">
        <v>19</v>
      </c>
    </row>
    <row r="645" spans="1:22" x14ac:dyDescent="0.25">
      <c r="A645" s="1">
        <f t="shared" si="75"/>
        <v>44838</v>
      </c>
      <c r="B645">
        <f t="shared" si="71"/>
        <v>2022</v>
      </c>
      <c r="C645">
        <f t="shared" si="72"/>
        <v>10</v>
      </c>
      <c r="D645" t="str">
        <f t="shared" si="73"/>
        <v>04</v>
      </c>
      <c r="E645" t="str">
        <f t="shared" si="70"/>
        <v>https://satepsanone.nesdis.noaa.gov/pub/FIRE/web/HMS/Smoke_Polygons/KML/2022/10/hms_smoke20221004.kml</v>
      </c>
      <c r="F645" t="str">
        <f t="shared" ref="F645:F708" si="76">E645</f>
        <v>https://satepsanone.nesdis.noaa.gov/pub/FIRE/web/HMS/Smoke_Polygons/KML/2022/10/hms_smoke20221004.kml</v>
      </c>
      <c r="G645" s="13" t="str">
        <f t="shared" si="74"/>
        <v>Data</v>
      </c>
      <c r="H645" s="18" t="s">
        <v>19</v>
      </c>
      <c r="J645" s="11" t="s">
        <v>19</v>
      </c>
      <c r="K645" s="11" t="s">
        <v>19</v>
      </c>
      <c r="L645" s="11" t="s">
        <v>19</v>
      </c>
      <c r="M645" s="11" t="s">
        <v>19</v>
      </c>
      <c r="N645" s="11" t="s">
        <v>19</v>
      </c>
      <c r="O645" s="11" t="s">
        <v>19</v>
      </c>
      <c r="P645" s="11" t="s">
        <v>19</v>
      </c>
      <c r="Q645" s="11" t="s">
        <v>19</v>
      </c>
      <c r="R645" s="11" t="s">
        <v>19</v>
      </c>
      <c r="S645" s="11" t="s">
        <v>19</v>
      </c>
      <c r="T645" s="11" t="s">
        <v>19</v>
      </c>
      <c r="U645" s="11" t="s">
        <v>19</v>
      </c>
      <c r="V645" s="11" t="s">
        <v>18</v>
      </c>
    </row>
    <row r="646" spans="1:22" x14ac:dyDescent="0.25">
      <c r="A646" s="1">
        <f t="shared" si="75"/>
        <v>44839</v>
      </c>
      <c r="B646">
        <f t="shared" si="71"/>
        <v>2022</v>
      </c>
      <c r="C646">
        <f t="shared" si="72"/>
        <v>10</v>
      </c>
      <c r="D646" t="str">
        <f t="shared" si="73"/>
        <v>05</v>
      </c>
      <c r="E646" t="str">
        <f t="shared" si="70"/>
        <v>https://satepsanone.nesdis.noaa.gov/pub/FIRE/web/HMS/Smoke_Polygons/KML/2022/10/hms_smoke20221005.kml</v>
      </c>
      <c r="F646" t="str">
        <f t="shared" si="76"/>
        <v>https://satepsanone.nesdis.noaa.gov/pub/FIRE/web/HMS/Smoke_Polygons/KML/2022/10/hms_smoke20221005.kml</v>
      </c>
      <c r="G646" s="13" t="str">
        <f t="shared" si="74"/>
        <v>Data</v>
      </c>
      <c r="H646" s="18" t="s">
        <v>19</v>
      </c>
      <c r="J646" s="11" t="s">
        <v>18</v>
      </c>
      <c r="K646" s="11" t="s">
        <v>18</v>
      </c>
      <c r="L646" s="11" t="s">
        <v>18</v>
      </c>
      <c r="M646" s="11" t="s">
        <v>18</v>
      </c>
      <c r="N646" s="11" t="s">
        <v>19</v>
      </c>
      <c r="O646" s="11" t="s">
        <v>18</v>
      </c>
      <c r="P646" s="11" t="s">
        <v>19</v>
      </c>
      <c r="Q646" s="11" t="s">
        <v>19</v>
      </c>
      <c r="R646" s="11" t="s">
        <v>19</v>
      </c>
      <c r="S646" s="11" t="s">
        <v>18</v>
      </c>
      <c r="T646" s="11" t="s">
        <v>18</v>
      </c>
      <c r="U646" s="11" t="s">
        <v>19</v>
      </c>
      <c r="V646" s="11" t="s">
        <v>19</v>
      </c>
    </row>
    <row r="647" spans="1:22" x14ac:dyDescent="0.25">
      <c r="A647" s="1">
        <f t="shared" si="75"/>
        <v>44840</v>
      </c>
      <c r="B647">
        <f t="shared" si="71"/>
        <v>2022</v>
      </c>
      <c r="C647">
        <f t="shared" si="72"/>
        <v>10</v>
      </c>
      <c r="D647" t="str">
        <f t="shared" si="73"/>
        <v>06</v>
      </c>
      <c r="E647" t="str">
        <f t="shared" si="70"/>
        <v>https://satepsanone.nesdis.noaa.gov/pub/FIRE/web/HMS/Smoke_Polygons/KML/2022/10/hms_smoke20221006.kml</v>
      </c>
      <c r="F647" t="str">
        <f t="shared" si="76"/>
        <v>https://satepsanone.nesdis.noaa.gov/pub/FIRE/web/HMS/Smoke_Polygons/KML/2022/10/hms_smoke20221006.kml</v>
      </c>
      <c r="G647" s="13" t="str">
        <f t="shared" si="74"/>
        <v>Data</v>
      </c>
      <c r="H647" s="18" t="s">
        <v>19</v>
      </c>
      <c r="J647" s="11" t="s">
        <v>19</v>
      </c>
      <c r="K647" s="11" t="s">
        <v>19</v>
      </c>
      <c r="L647" s="11" t="s">
        <v>19</v>
      </c>
      <c r="M647" s="11" t="s">
        <v>19</v>
      </c>
      <c r="N647" s="11" t="s">
        <v>19</v>
      </c>
      <c r="O647" s="11" t="s">
        <v>19</v>
      </c>
      <c r="P647" s="11" t="s">
        <v>19</v>
      </c>
      <c r="Q647" s="11" t="s">
        <v>19</v>
      </c>
      <c r="R647" s="11" t="s">
        <v>19</v>
      </c>
      <c r="S647" s="11" t="s">
        <v>19</v>
      </c>
      <c r="T647" s="11" t="s">
        <v>19</v>
      </c>
      <c r="U647" s="11" t="s">
        <v>19</v>
      </c>
      <c r="V647" s="11" t="s">
        <v>19</v>
      </c>
    </row>
    <row r="648" spans="1:22" x14ac:dyDescent="0.25">
      <c r="A648" s="1">
        <f t="shared" si="75"/>
        <v>44841</v>
      </c>
      <c r="B648">
        <f t="shared" si="71"/>
        <v>2022</v>
      </c>
      <c r="C648">
        <f t="shared" si="72"/>
        <v>10</v>
      </c>
      <c r="D648" t="str">
        <f t="shared" si="73"/>
        <v>07</v>
      </c>
      <c r="E648" t="str">
        <f t="shared" si="70"/>
        <v>https://satepsanone.nesdis.noaa.gov/pub/FIRE/web/HMS/Smoke_Polygons/KML/2022/10/hms_smoke20221007.kml</v>
      </c>
      <c r="F648" t="str">
        <f t="shared" si="76"/>
        <v>https://satepsanone.nesdis.noaa.gov/pub/FIRE/web/HMS/Smoke_Polygons/KML/2022/10/hms_smoke20221007.kml</v>
      </c>
      <c r="G648" s="13" t="str">
        <f t="shared" si="74"/>
        <v>Data</v>
      </c>
      <c r="H648" s="18" t="s">
        <v>18</v>
      </c>
    </row>
    <row r="649" spans="1:22" x14ac:dyDescent="0.25">
      <c r="A649" s="1">
        <f t="shared" si="75"/>
        <v>44842</v>
      </c>
      <c r="B649">
        <f t="shared" si="71"/>
        <v>2022</v>
      </c>
      <c r="C649">
        <f t="shared" si="72"/>
        <v>10</v>
      </c>
      <c r="D649" t="str">
        <f t="shared" si="73"/>
        <v>08</v>
      </c>
      <c r="E649" t="str">
        <f t="shared" si="70"/>
        <v>https://satepsanone.nesdis.noaa.gov/pub/FIRE/web/HMS/Smoke_Polygons/KML/2022/10/hms_smoke20221008.kml</v>
      </c>
      <c r="F649" t="str">
        <f t="shared" si="76"/>
        <v>https://satepsanone.nesdis.noaa.gov/pub/FIRE/web/HMS/Smoke_Polygons/KML/2022/10/hms_smoke20221008.kml</v>
      </c>
      <c r="G649" s="13" t="str">
        <f t="shared" si="74"/>
        <v>Data</v>
      </c>
      <c r="H649" s="18" t="s">
        <v>19</v>
      </c>
      <c r="J649" s="11" t="s">
        <v>18</v>
      </c>
      <c r="K649" s="11" t="s">
        <v>18</v>
      </c>
      <c r="L649" s="11" t="s">
        <v>18</v>
      </c>
      <c r="M649" s="11" t="s">
        <v>18</v>
      </c>
      <c r="N649" s="11" t="s">
        <v>18</v>
      </c>
      <c r="O649" s="11" t="s">
        <v>18</v>
      </c>
      <c r="P649" s="11" t="s">
        <v>18</v>
      </c>
      <c r="Q649" s="11" t="s">
        <v>18</v>
      </c>
      <c r="R649" s="11" t="s">
        <v>18</v>
      </c>
      <c r="S649" s="11" t="s">
        <v>18</v>
      </c>
      <c r="T649" s="11" t="s">
        <v>18</v>
      </c>
      <c r="U649" s="11" t="s">
        <v>18</v>
      </c>
      <c r="V649" s="11" t="s">
        <v>18</v>
      </c>
    </row>
    <row r="650" spans="1:22" x14ac:dyDescent="0.25">
      <c r="A650" s="1">
        <f t="shared" si="75"/>
        <v>44843</v>
      </c>
      <c r="B650">
        <f t="shared" si="71"/>
        <v>2022</v>
      </c>
      <c r="C650">
        <f t="shared" si="72"/>
        <v>10</v>
      </c>
      <c r="D650" t="str">
        <f t="shared" si="73"/>
        <v>09</v>
      </c>
      <c r="E650" t="str">
        <f t="shared" si="70"/>
        <v>https://satepsanone.nesdis.noaa.gov/pub/FIRE/web/HMS/Smoke_Polygons/KML/2022/10/hms_smoke20221009.kml</v>
      </c>
      <c r="F650" t="str">
        <f t="shared" si="76"/>
        <v>https://satepsanone.nesdis.noaa.gov/pub/FIRE/web/HMS/Smoke_Polygons/KML/2022/10/hms_smoke20221009.kml</v>
      </c>
      <c r="G650" s="13" t="str">
        <f t="shared" si="74"/>
        <v>Data</v>
      </c>
      <c r="H650" s="18" t="s">
        <v>19</v>
      </c>
      <c r="J650" s="11" t="s">
        <v>18</v>
      </c>
      <c r="K650" s="11" t="s">
        <v>18</v>
      </c>
      <c r="L650" s="11" t="s">
        <v>18</v>
      </c>
      <c r="M650" s="11" t="s">
        <v>18</v>
      </c>
      <c r="N650" s="11" t="s">
        <v>19</v>
      </c>
      <c r="O650" s="11" t="s">
        <v>18</v>
      </c>
      <c r="P650" s="11" t="s">
        <v>18</v>
      </c>
      <c r="Q650" s="11" t="s">
        <v>18</v>
      </c>
      <c r="R650" s="11" t="s">
        <v>19</v>
      </c>
      <c r="S650" s="11" t="s">
        <v>18</v>
      </c>
      <c r="T650" s="11" t="s">
        <v>18</v>
      </c>
      <c r="U650" s="11" t="s">
        <v>18</v>
      </c>
      <c r="V650" s="11" t="s">
        <v>19</v>
      </c>
    </row>
    <row r="651" spans="1:22" x14ac:dyDescent="0.25">
      <c r="A651" s="1">
        <f t="shared" si="75"/>
        <v>44844</v>
      </c>
      <c r="B651">
        <f t="shared" si="71"/>
        <v>2022</v>
      </c>
      <c r="C651">
        <f t="shared" si="72"/>
        <v>10</v>
      </c>
      <c r="D651">
        <f t="shared" si="73"/>
        <v>10</v>
      </c>
      <c r="E651" t="str">
        <f t="shared" si="70"/>
        <v>https://satepsanone.nesdis.noaa.gov/pub/FIRE/web/HMS/Smoke_Polygons/KML/2022/10/hms_smoke20221010.kml</v>
      </c>
      <c r="F651" t="str">
        <f t="shared" si="76"/>
        <v>https://satepsanone.nesdis.noaa.gov/pub/FIRE/web/HMS/Smoke_Polygons/KML/2022/10/hms_smoke20221010.kml</v>
      </c>
      <c r="G651" s="13" t="str">
        <f t="shared" si="74"/>
        <v>Data</v>
      </c>
      <c r="H651" s="18" t="s">
        <v>19</v>
      </c>
      <c r="J651" s="11" t="s">
        <v>19</v>
      </c>
      <c r="K651" s="11" t="s">
        <v>19</v>
      </c>
      <c r="L651" s="11" t="s">
        <v>19</v>
      </c>
      <c r="M651" s="11" t="s">
        <v>19</v>
      </c>
      <c r="N651" s="11" t="s">
        <v>18</v>
      </c>
      <c r="O651" s="11" t="s">
        <v>19</v>
      </c>
      <c r="P651" s="11" t="s">
        <v>19</v>
      </c>
      <c r="Q651" s="11" t="s">
        <v>19</v>
      </c>
      <c r="R651" s="11" t="s">
        <v>18</v>
      </c>
      <c r="S651" s="11" t="s">
        <v>19</v>
      </c>
      <c r="T651" s="11" t="s">
        <v>19</v>
      </c>
      <c r="U651" s="11" t="s">
        <v>19</v>
      </c>
      <c r="V651" s="11" t="s">
        <v>19</v>
      </c>
    </row>
    <row r="652" spans="1:22" x14ac:dyDescent="0.25">
      <c r="A652" s="1">
        <f t="shared" si="75"/>
        <v>44845</v>
      </c>
      <c r="B652">
        <f t="shared" si="71"/>
        <v>2022</v>
      </c>
      <c r="C652">
        <f t="shared" si="72"/>
        <v>10</v>
      </c>
      <c r="D652">
        <f t="shared" si="73"/>
        <v>11</v>
      </c>
      <c r="E652" t="str">
        <f t="shared" si="70"/>
        <v>https://satepsanone.nesdis.noaa.gov/pub/FIRE/web/HMS/Smoke_Polygons/KML/2022/10/hms_smoke20221011.kml</v>
      </c>
      <c r="F652" t="str">
        <f t="shared" si="76"/>
        <v>https://satepsanone.nesdis.noaa.gov/pub/FIRE/web/HMS/Smoke_Polygons/KML/2022/10/hms_smoke20221011.kml</v>
      </c>
      <c r="G652" s="13" t="str">
        <f t="shared" si="74"/>
        <v>Data</v>
      </c>
      <c r="H652" s="18" t="s">
        <v>19</v>
      </c>
      <c r="J652" s="11" t="s">
        <v>19</v>
      </c>
      <c r="K652" s="11" t="s">
        <v>19</v>
      </c>
      <c r="L652" s="11" t="s">
        <v>19</v>
      </c>
      <c r="M652" s="11" t="s">
        <v>19</v>
      </c>
      <c r="N652" s="11" t="s">
        <v>19</v>
      </c>
      <c r="O652" s="11" t="s">
        <v>19</v>
      </c>
      <c r="P652" s="11" t="s">
        <v>19</v>
      </c>
      <c r="Q652" s="11" t="s">
        <v>19</v>
      </c>
      <c r="R652" s="11" t="s">
        <v>19</v>
      </c>
      <c r="S652" s="11" t="s">
        <v>18</v>
      </c>
      <c r="T652" s="11" t="s">
        <v>18</v>
      </c>
      <c r="U652" s="11" t="s">
        <v>18</v>
      </c>
      <c r="V652" s="11" t="s">
        <v>19</v>
      </c>
    </row>
    <row r="653" spans="1:22" x14ac:dyDescent="0.25">
      <c r="A653" s="1">
        <f t="shared" si="75"/>
        <v>44846</v>
      </c>
      <c r="B653">
        <f t="shared" si="71"/>
        <v>2022</v>
      </c>
      <c r="C653">
        <f t="shared" si="72"/>
        <v>10</v>
      </c>
      <c r="D653">
        <f t="shared" si="73"/>
        <v>12</v>
      </c>
      <c r="E653" t="str">
        <f t="shared" si="70"/>
        <v>https://satepsanone.nesdis.noaa.gov/pub/FIRE/web/HMS/Smoke_Polygons/KML/2022/10/hms_smoke20221012.kml</v>
      </c>
      <c r="F653" t="str">
        <f t="shared" si="76"/>
        <v>https://satepsanone.nesdis.noaa.gov/pub/FIRE/web/HMS/Smoke_Polygons/KML/2022/10/hms_smoke20221012.kml</v>
      </c>
      <c r="G653" s="13" t="str">
        <f t="shared" si="74"/>
        <v>Data</v>
      </c>
      <c r="H653" s="18" t="s">
        <v>19</v>
      </c>
      <c r="J653" s="11" t="s">
        <v>19</v>
      </c>
      <c r="K653" s="11" t="s">
        <v>18</v>
      </c>
      <c r="L653" s="11" t="s">
        <v>18</v>
      </c>
      <c r="M653" s="11" t="s">
        <v>19</v>
      </c>
      <c r="N653" s="11" t="s">
        <v>19</v>
      </c>
      <c r="O653" s="11" t="s">
        <v>18</v>
      </c>
      <c r="P653" s="11" t="s">
        <v>19</v>
      </c>
      <c r="Q653" s="11" t="s">
        <v>19</v>
      </c>
      <c r="R653" s="11" t="s">
        <v>19</v>
      </c>
      <c r="S653" s="11" t="s">
        <v>18</v>
      </c>
      <c r="T653" s="11" t="s">
        <v>18</v>
      </c>
      <c r="U653" s="11" t="s">
        <v>18</v>
      </c>
      <c r="V653" s="11" t="s">
        <v>19</v>
      </c>
    </row>
    <row r="654" spans="1:22" x14ac:dyDescent="0.25">
      <c r="A654" s="1">
        <f t="shared" si="75"/>
        <v>44847</v>
      </c>
      <c r="B654">
        <f t="shared" si="71"/>
        <v>2022</v>
      </c>
      <c r="C654">
        <f t="shared" si="72"/>
        <v>10</v>
      </c>
      <c r="D654">
        <f t="shared" si="73"/>
        <v>13</v>
      </c>
      <c r="E654" t="str">
        <f t="shared" si="70"/>
        <v>https://satepsanone.nesdis.noaa.gov/pub/FIRE/web/HMS/Smoke_Polygons/KML/2022/10/hms_smoke20221013.kml</v>
      </c>
      <c r="F654" t="str">
        <f t="shared" si="76"/>
        <v>https://satepsanone.nesdis.noaa.gov/pub/FIRE/web/HMS/Smoke_Polygons/KML/2022/10/hms_smoke20221013.kml</v>
      </c>
      <c r="G654" s="13" t="str">
        <f t="shared" si="74"/>
        <v>Data</v>
      </c>
      <c r="H654" s="18" t="s">
        <v>19</v>
      </c>
      <c r="J654" s="11" t="s">
        <v>19</v>
      </c>
      <c r="K654" s="11" t="s">
        <v>19</v>
      </c>
      <c r="L654" s="11" t="s">
        <v>19</v>
      </c>
      <c r="M654" s="11" t="s">
        <v>19</v>
      </c>
      <c r="N654" s="11" t="s">
        <v>19</v>
      </c>
      <c r="O654" s="11" t="s">
        <v>19</v>
      </c>
      <c r="P654" s="11" t="s">
        <v>19</v>
      </c>
      <c r="Q654" s="11" t="s">
        <v>19</v>
      </c>
      <c r="R654" s="11" t="s">
        <v>19</v>
      </c>
      <c r="S654" s="11" t="s">
        <v>19</v>
      </c>
      <c r="T654" s="11" t="s">
        <v>19</v>
      </c>
      <c r="U654" s="11" t="s">
        <v>19</v>
      </c>
      <c r="V654" s="11" t="s">
        <v>19</v>
      </c>
    </row>
    <row r="655" spans="1:22" x14ac:dyDescent="0.25">
      <c r="A655" s="1">
        <f t="shared" si="75"/>
        <v>44848</v>
      </c>
      <c r="B655">
        <f t="shared" si="71"/>
        <v>2022</v>
      </c>
      <c r="C655">
        <f t="shared" si="72"/>
        <v>10</v>
      </c>
      <c r="D655">
        <f t="shared" si="73"/>
        <v>14</v>
      </c>
      <c r="E655" t="str">
        <f t="shared" si="70"/>
        <v>https://satepsanone.nesdis.noaa.gov/pub/FIRE/web/HMS/Smoke_Polygons/KML/2022/10/hms_smoke20221014.kml</v>
      </c>
      <c r="F655" t="str">
        <f t="shared" si="76"/>
        <v>https://satepsanone.nesdis.noaa.gov/pub/FIRE/web/HMS/Smoke_Polygons/KML/2022/10/hms_smoke20221014.kml</v>
      </c>
      <c r="G655" s="13" t="str">
        <f t="shared" si="74"/>
        <v>Data</v>
      </c>
      <c r="H655" s="18" t="s">
        <v>19</v>
      </c>
      <c r="J655" s="11" t="s">
        <v>19</v>
      </c>
      <c r="K655" s="11" t="s">
        <v>19</v>
      </c>
      <c r="L655" s="11" t="s">
        <v>19</v>
      </c>
      <c r="M655" s="11" t="s">
        <v>19</v>
      </c>
      <c r="N655" s="11" t="s">
        <v>19</v>
      </c>
      <c r="O655" s="11" t="s">
        <v>19</v>
      </c>
      <c r="P655" s="11" t="s">
        <v>19</v>
      </c>
      <c r="Q655" s="11" t="s">
        <v>19</v>
      </c>
      <c r="R655" s="11" t="s">
        <v>19</v>
      </c>
      <c r="S655" s="11" t="s">
        <v>19</v>
      </c>
      <c r="T655" s="11" t="s">
        <v>19</v>
      </c>
      <c r="U655" s="11" t="s">
        <v>19</v>
      </c>
      <c r="V655" s="11" t="s">
        <v>19</v>
      </c>
    </row>
    <row r="656" spans="1:22" x14ac:dyDescent="0.25">
      <c r="A656" s="1">
        <f t="shared" si="75"/>
        <v>44849</v>
      </c>
      <c r="B656">
        <f t="shared" si="71"/>
        <v>2022</v>
      </c>
      <c r="C656">
        <f t="shared" si="72"/>
        <v>10</v>
      </c>
      <c r="D656">
        <f t="shared" si="73"/>
        <v>15</v>
      </c>
      <c r="E656" t="str">
        <f t="shared" ref="E656:E719" si="77">"https://satepsanone.nesdis.noaa.gov/pub/FIRE/web/HMS/Smoke_Polygons/KML/"&amp;B656&amp;"/"&amp;C656&amp;"/"&amp;"hms_smoke"&amp;B656&amp;C656&amp;D656&amp;".kml"</f>
        <v>https://satepsanone.nesdis.noaa.gov/pub/FIRE/web/HMS/Smoke_Polygons/KML/2022/10/hms_smoke20221015.kml</v>
      </c>
      <c r="F656" t="str">
        <f t="shared" si="76"/>
        <v>https://satepsanone.nesdis.noaa.gov/pub/FIRE/web/HMS/Smoke_Polygons/KML/2022/10/hms_smoke20221015.kml</v>
      </c>
      <c r="G656" s="13" t="str">
        <f t="shared" si="74"/>
        <v>Data</v>
      </c>
      <c r="H656" s="18" t="s">
        <v>19</v>
      </c>
      <c r="J656" s="11" t="s">
        <v>19</v>
      </c>
      <c r="K656" s="11" t="s">
        <v>19</v>
      </c>
      <c r="L656" s="11" t="s">
        <v>19</v>
      </c>
      <c r="M656" s="11" t="s">
        <v>19</v>
      </c>
      <c r="N656" s="11" t="s">
        <v>19</v>
      </c>
      <c r="O656" s="11" t="s">
        <v>19</v>
      </c>
      <c r="P656" s="11" t="s">
        <v>19</v>
      </c>
      <c r="Q656" s="11" t="s">
        <v>19</v>
      </c>
      <c r="R656" s="11" t="s">
        <v>19</v>
      </c>
      <c r="S656" s="11" t="s">
        <v>19</v>
      </c>
      <c r="T656" s="11" t="s">
        <v>19</v>
      </c>
      <c r="U656" s="11" t="s">
        <v>19</v>
      </c>
      <c r="V656" s="11" t="s">
        <v>19</v>
      </c>
    </row>
    <row r="657" spans="1:22" x14ac:dyDescent="0.25">
      <c r="A657" s="1">
        <f t="shared" si="75"/>
        <v>44850</v>
      </c>
      <c r="B657">
        <f t="shared" si="71"/>
        <v>2022</v>
      </c>
      <c r="C657">
        <f t="shared" si="72"/>
        <v>10</v>
      </c>
      <c r="D657">
        <f t="shared" si="73"/>
        <v>16</v>
      </c>
      <c r="E657" t="str">
        <f t="shared" si="77"/>
        <v>https://satepsanone.nesdis.noaa.gov/pub/FIRE/web/HMS/Smoke_Polygons/KML/2022/10/hms_smoke20221016.kml</v>
      </c>
      <c r="F657" t="str">
        <f t="shared" si="76"/>
        <v>https://satepsanone.nesdis.noaa.gov/pub/FIRE/web/HMS/Smoke_Polygons/KML/2022/10/hms_smoke20221016.kml</v>
      </c>
      <c r="G657" s="13" t="str">
        <f t="shared" si="74"/>
        <v>Data</v>
      </c>
      <c r="H657" s="18" t="s">
        <v>19</v>
      </c>
      <c r="J657" s="11" t="s">
        <v>19</v>
      </c>
      <c r="K657" s="11" t="s">
        <v>19</v>
      </c>
      <c r="L657" s="11" t="s">
        <v>19</v>
      </c>
      <c r="M657" s="11" t="s">
        <v>19</v>
      </c>
      <c r="N657" s="11" t="s">
        <v>19</v>
      </c>
      <c r="O657" s="11" t="s">
        <v>19</v>
      </c>
      <c r="P657" s="11" t="s">
        <v>18</v>
      </c>
      <c r="Q657" s="11" t="s">
        <v>19</v>
      </c>
      <c r="R657" s="11" t="s">
        <v>19</v>
      </c>
      <c r="S657" s="11" t="s">
        <v>19</v>
      </c>
      <c r="T657" s="11" t="s">
        <v>19</v>
      </c>
      <c r="U657" s="11" t="s">
        <v>19</v>
      </c>
      <c r="V657" s="11" t="s">
        <v>19</v>
      </c>
    </row>
    <row r="658" spans="1:22" x14ac:dyDescent="0.25">
      <c r="A658" s="1">
        <f t="shared" si="75"/>
        <v>44851</v>
      </c>
      <c r="B658">
        <f t="shared" si="71"/>
        <v>2022</v>
      </c>
      <c r="C658">
        <f t="shared" si="72"/>
        <v>10</v>
      </c>
      <c r="D658">
        <f t="shared" si="73"/>
        <v>17</v>
      </c>
      <c r="E658" t="str">
        <f t="shared" si="77"/>
        <v>https://satepsanone.nesdis.noaa.gov/pub/FIRE/web/HMS/Smoke_Polygons/KML/2022/10/hms_smoke20221017.kml</v>
      </c>
      <c r="F658" t="str">
        <f t="shared" si="76"/>
        <v>https://satepsanone.nesdis.noaa.gov/pub/FIRE/web/HMS/Smoke_Polygons/KML/2022/10/hms_smoke20221017.kml</v>
      </c>
      <c r="G658" s="13" t="str">
        <f t="shared" si="74"/>
        <v>Data</v>
      </c>
      <c r="H658" s="18" t="s">
        <v>19</v>
      </c>
      <c r="I658" t="s">
        <v>20</v>
      </c>
      <c r="J658" s="11" t="s">
        <v>18</v>
      </c>
      <c r="K658" s="11" t="s">
        <v>18</v>
      </c>
      <c r="L658" s="11" t="s">
        <v>18</v>
      </c>
      <c r="M658" s="11" t="s">
        <v>18</v>
      </c>
      <c r="N658" s="11" t="s">
        <v>18</v>
      </c>
      <c r="O658" s="11" t="s">
        <v>18</v>
      </c>
      <c r="P658" s="11" t="s">
        <v>18</v>
      </c>
      <c r="Q658" s="11" t="s">
        <v>18</v>
      </c>
      <c r="R658" s="11" t="s">
        <v>19</v>
      </c>
      <c r="S658" s="11" t="s">
        <v>18</v>
      </c>
      <c r="T658" s="11" t="s">
        <v>18</v>
      </c>
      <c r="U658" s="11" t="s">
        <v>18</v>
      </c>
      <c r="V658" s="11" t="s">
        <v>18</v>
      </c>
    </row>
    <row r="659" spans="1:22" x14ac:dyDescent="0.25">
      <c r="A659" s="1">
        <f t="shared" si="75"/>
        <v>44852</v>
      </c>
      <c r="B659">
        <f t="shared" si="71"/>
        <v>2022</v>
      </c>
      <c r="C659">
        <f t="shared" si="72"/>
        <v>10</v>
      </c>
      <c r="D659">
        <f t="shared" si="73"/>
        <v>18</v>
      </c>
      <c r="E659" t="str">
        <f t="shared" si="77"/>
        <v>https://satepsanone.nesdis.noaa.gov/pub/FIRE/web/HMS/Smoke_Polygons/KML/2022/10/hms_smoke20221018.kml</v>
      </c>
      <c r="F659" t="str">
        <f t="shared" si="76"/>
        <v>https://satepsanone.nesdis.noaa.gov/pub/FIRE/web/HMS/Smoke_Polygons/KML/2022/10/hms_smoke20221018.kml</v>
      </c>
      <c r="G659" s="13" t="str">
        <f t="shared" si="74"/>
        <v>Data</v>
      </c>
      <c r="H659" s="18" t="s">
        <v>18</v>
      </c>
    </row>
    <row r="660" spans="1:22" x14ac:dyDescent="0.25">
      <c r="A660" s="1">
        <f t="shared" si="75"/>
        <v>44853</v>
      </c>
      <c r="B660">
        <f t="shared" si="71"/>
        <v>2022</v>
      </c>
      <c r="C660">
        <f t="shared" si="72"/>
        <v>10</v>
      </c>
      <c r="D660">
        <f t="shared" si="73"/>
        <v>19</v>
      </c>
      <c r="E660" t="str">
        <f t="shared" si="77"/>
        <v>https://satepsanone.nesdis.noaa.gov/pub/FIRE/web/HMS/Smoke_Polygons/KML/2022/10/hms_smoke20221019.kml</v>
      </c>
      <c r="F660" t="str">
        <f t="shared" si="76"/>
        <v>https://satepsanone.nesdis.noaa.gov/pub/FIRE/web/HMS/Smoke_Polygons/KML/2022/10/hms_smoke20221019.kml</v>
      </c>
      <c r="G660" s="13" t="str">
        <f t="shared" si="74"/>
        <v>Data</v>
      </c>
      <c r="H660" s="18" t="s">
        <v>18</v>
      </c>
    </row>
    <row r="661" spans="1:22" x14ac:dyDescent="0.25">
      <c r="A661" s="1">
        <f t="shared" si="75"/>
        <v>44854</v>
      </c>
      <c r="B661">
        <f t="shared" si="71"/>
        <v>2022</v>
      </c>
      <c r="C661">
        <f t="shared" si="72"/>
        <v>10</v>
      </c>
      <c r="D661">
        <f t="shared" si="73"/>
        <v>20</v>
      </c>
      <c r="E661" t="str">
        <f t="shared" si="77"/>
        <v>https://satepsanone.nesdis.noaa.gov/pub/FIRE/web/HMS/Smoke_Polygons/KML/2022/10/hms_smoke20221020.kml</v>
      </c>
      <c r="F661" t="str">
        <f t="shared" si="76"/>
        <v>https://satepsanone.nesdis.noaa.gov/pub/FIRE/web/HMS/Smoke_Polygons/KML/2022/10/hms_smoke20221020.kml</v>
      </c>
      <c r="G661" s="13" t="str">
        <f t="shared" si="74"/>
        <v>Data</v>
      </c>
      <c r="H661" s="18" t="s">
        <v>18</v>
      </c>
    </row>
    <row r="662" spans="1:22" x14ac:dyDescent="0.25">
      <c r="A662" s="1">
        <f t="shared" si="75"/>
        <v>44855</v>
      </c>
      <c r="B662">
        <f t="shared" si="71"/>
        <v>2022</v>
      </c>
      <c r="C662">
        <f t="shared" si="72"/>
        <v>10</v>
      </c>
      <c r="D662">
        <f t="shared" si="73"/>
        <v>21</v>
      </c>
      <c r="E662" t="str">
        <f t="shared" si="77"/>
        <v>https://satepsanone.nesdis.noaa.gov/pub/FIRE/web/HMS/Smoke_Polygons/KML/2022/10/hms_smoke20221021.kml</v>
      </c>
      <c r="F662" t="str">
        <f t="shared" si="76"/>
        <v>https://satepsanone.nesdis.noaa.gov/pub/FIRE/web/HMS/Smoke_Polygons/KML/2022/10/hms_smoke20221021.kml</v>
      </c>
      <c r="G662" s="13" t="str">
        <f t="shared" si="74"/>
        <v>Data</v>
      </c>
      <c r="H662" s="18" t="s">
        <v>19</v>
      </c>
      <c r="J662" s="11" t="s">
        <v>19</v>
      </c>
      <c r="K662" s="11" t="s">
        <v>19</v>
      </c>
      <c r="L662" s="11" t="s">
        <v>19</v>
      </c>
      <c r="M662" s="11" t="s">
        <v>19</v>
      </c>
      <c r="N662" s="11" t="s">
        <v>19</v>
      </c>
      <c r="O662" s="11" t="s">
        <v>19</v>
      </c>
      <c r="P662" s="11" t="s">
        <v>19</v>
      </c>
      <c r="Q662" s="11" t="s">
        <v>19</v>
      </c>
      <c r="R662" s="11" t="s">
        <v>19</v>
      </c>
      <c r="S662" s="11" t="s">
        <v>19</v>
      </c>
      <c r="T662" s="11" t="s">
        <v>19</v>
      </c>
      <c r="U662" s="11" t="s">
        <v>19</v>
      </c>
      <c r="V662" s="11" t="s">
        <v>19</v>
      </c>
    </row>
    <row r="663" spans="1:22" x14ac:dyDescent="0.25">
      <c r="A663" s="1">
        <f t="shared" si="75"/>
        <v>44856</v>
      </c>
      <c r="B663">
        <f t="shared" si="71"/>
        <v>2022</v>
      </c>
      <c r="C663">
        <f t="shared" si="72"/>
        <v>10</v>
      </c>
      <c r="D663">
        <f t="shared" si="73"/>
        <v>22</v>
      </c>
      <c r="E663" t="str">
        <f t="shared" si="77"/>
        <v>https://satepsanone.nesdis.noaa.gov/pub/FIRE/web/HMS/Smoke_Polygons/KML/2022/10/hms_smoke20221022.kml</v>
      </c>
      <c r="F663" t="str">
        <f t="shared" si="76"/>
        <v>https://satepsanone.nesdis.noaa.gov/pub/FIRE/web/HMS/Smoke_Polygons/KML/2022/10/hms_smoke20221022.kml</v>
      </c>
      <c r="G663" s="13" t="str">
        <f t="shared" si="74"/>
        <v>Data</v>
      </c>
      <c r="H663" s="18" t="s">
        <v>19</v>
      </c>
      <c r="J663" s="11" t="s">
        <v>19</v>
      </c>
      <c r="K663" s="11" t="s">
        <v>19</v>
      </c>
      <c r="L663" s="11" t="s">
        <v>19</v>
      </c>
      <c r="M663" s="11" t="s">
        <v>19</v>
      </c>
      <c r="N663" s="11" t="s">
        <v>19</v>
      </c>
      <c r="O663" s="11" t="s">
        <v>19</v>
      </c>
      <c r="P663" s="11" t="s">
        <v>19</v>
      </c>
      <c r="Q663" s="11" t="s">
        <v>19</v>
      </c>
      <c r="R663" s="11" t="s">
        <v>19</v>
      </c>
      <c r="S663" s="11" t="s">
        <v>19</v>
      </c>
      <c r="T663" s="11" t="s">
        <v>19</v>
      </c>
      <c r="U663" s="11" t="s">
        <v>19</v>
      </c>
      <c r="V663" s="11" t="s">
        <v>19</v>
      </c>
    </row>
    <row r="664" spans="1:22" x14ac:dyDescent="0.25">
      <c r="A664" s="1">
        <f t="shared" si="75"/>
        <v>44857</v>
      </c>
      <c r="B664">
        <f t="shared" si="71"/>
        <v>2022</v>
      </c>
      <c r="C664">
        <f t="shared" si="72"/>
        <v>10</v>
      </c>
      <c r="D664">
        <f t="shared" si="73"/>
        <v>23</v>
      </c>
      <c r="E664" t="str">
        <f t="shared" si="77"/>
        <v>https://satepsanone.nesdis.noaa.gov/pub/FIRE/web/HMS/Smoke_Polygons/KML/2022/10/hms_smoke20221023.kml</v>
      </c>
      <c r="F664" t="str">
        <f t="shared" si="76"/>
        <v>https://satepsanone.nesdis.noaa.gov/pub/FIRE/web/HMS/Smoke_Polygons/KML/2022/10/hms_smoke20221023.kml</v>
      </c>
      <c r="G664" s="13" t="str">
        <f t="shared" si="74"/>
        <v>Data</v>
      </c>
      <c r="H664" s="18" t="s">
        <v>19</v>
      </c>
      <c r="J664" s="11" t="s">
        <v>19</v>
      </c>
      <c r="K664" s="11" t="s">
        <v>19</v>
      </c>
      <c r="L664" s="11" t="s">
        <v>19</v>
      </c>
      <c r="M664" s="11" t="s">
        <v>19</v>
      </c>
      <c r="N664" s="11" t="s">
        <v>19</v>
      </c>
      <c r="O664" s="11" t="s">
        <v>19</v>
      </c>
      <c r="P664" s="11" t="s">
        <v>19</v>
      </c>
      <c r="Q664" s="11" t="s">
        <v>19</v>
      </c>
      <c r="R664" s="11" t="s">
        <v>19</v>
      </c>
      <c r="S664" s="11" t="s">
        <v>19</v>
      </c>
      <c r="T664" s="11" t="s">
        <v>19</v>
      </c>
      <c r="U664" s="11" t="s">
        <v>19</v>
      </c>
      <c r="V664" s="11" t="s">
        <v>19</v>
      </c>
    </row>
    <row r="665" spans="1:22" x14ac:dyDescent="0.25">
      <c r="A665" s="1">
        <f t="shared" si="75"/>
        <v>44858</v>
      </c>
      <c r="B665">
        <f t="shared" si="71"/>
        <v>2022</v>
      </c>
      <c r="C665">
        <f t="shared" si="72"/>
        <v>10</v>
      </c>
      <c r="D665">
        <f t="shared" si="73"/>
        <v>24</v>
      </c>
      <c r="E665" t="str">
        <f t="shared" si="77"/>
        <v>https://satepsanone.nesdis.noaa.gov/pub/FIRE/web/HMS/Smoke_Polygons/KML/2022/10/hms_smoke20221024.kml</v>
      </c>
      <c r="F665" t="str">
        <f t="shared" si="76"/>
        <v>https://satepsanone.nesdis.noaa.gov/pub/FIRE/web/HMS/Smoke_Polygons/KML/2022/10/hms_smoke20221024.kml</v>
      </c>
      <c r="G665" s="13" t="str">
        <f t="shared" si="74"/>
        <v>Data</v>
      </c>
      <c r="H665" s="18" t="s">
        <v>18</v>
      </c>
    </row>
    <row r="666" spans="1:22" x14ac:dyDescent="0.25">
      <c r="A666" s="1">
        <f t="shared" si="75"/>
        <v>44859</v>
      </c>
      <c r="B666">
        <f t="shared" si="71"/>
        <v>2022</v>
      </c>
      <c r="C666">
        <f t="shared" si="72"/>
        <v>10</v>
      </c>
      <c r="D666">
        <f t="shared" si="73"/>
        <v>25</v>
      </c>
      <c r="E666" t="str">
        <f t="shared" si="77"/>
        <v>https://satepsanone.nesdis.noaa.gov/pub/FIRE/web/HMS/Smoke_Polygons/KML/2022/10/hms_smoke20221025.kml</v>
      </c>
      <c r="F666" t="str">
        <f t="shared" si="76"/>
        <v>https://satepsanone.nesdis.noaa.gov/pub/FIRE/web/HMS/Smoke_Polygons/KML/2022/10/hms_smoke20221025.kml</v>
      </c>
      <c r="G666" s="13" t="str">
        <f t="shared" si="74"/>
        <v>Data</v>
      </c>
      <c r="H666" s="18" t="s">
        <v>18</v>
      </c>
    </row>
    <row r="667" spans="1:22" x14ac:dyDescent="0.25">
      <c r="A667" s="1">
        <f t="shared" si="75"/>
        <v>44860</v>
      </c>
      <c r="B667">
        <f t="shared" si="71"/>
        <v>2022</v>
      </c>
      <c r="C667">
        <f t="shared" si="72"/>
        <v>10</v>
      </c>
      <c r="D667">
        <f t="shared" si="73"/>
        <v>26</v>
      </c>
      <c r="E667" t="str">
        <f t="shared" si="77"/>
        <v>https://satepsanone.nesdis.noaa.gov/pub/FIRE/web/HMS/Smoke_Polygons/KML/2022/10/hms_smoke20221026.kml</v>
      </c>
      <c r="F667" t="str">
        <f t="shared" si="76"/>
        <v>https://satepsanone.nesdis.noaa.gov/pub/FIRE/web/HMS/Smoke_Polygons/KML/2022/10/hms_smoke20221026.kml</v>
      </c>
      <c r="G667" s="13" t="str">
        <f t="shared" si="74"/>
        <v>Data</v>
      </c>
      <c r="H667" s="18" t="s">
        <v>18</v>
      </c>
    </row>
    <row r="668" spans="1:22" x14ac:dyDescent="0.25">
      <c r="A668" s="1">
        <f t="shared" si="75"/>
        <v>44861</v>
      </c>
      <c r="B668">
        <f t="shared" si="71"/>
        <v>2022</v>
      </c>
      <c r="C668">
        <f t="shared" si="72"/>
        <v>10</v>
      </c>
      <c r="D668">
        <f t="shared" si="73"/>
        <v>27</v>
      </c>
      <c r="E668" t="str">
        <f t="shared" si="77"/>
        <v>https://satepsanone.nesdis.noaa.gov/pub/FIRE/web/HMS/Smoke_Polygons/KML/2022/10/hms_smoke20221027.kml</v>
      </c>
      <c r="F668" t="str">
        <f t="shared" si="76"/>
        <v>https://satepsanone.nesdis.noaa.gov/pub/FIRE/web/HMS/Smoke_Polygons/KML/2022/10/hms_smoke20221027.kml</v>
      </c>
      <c r="G668" s="13" t="str">
        <f t="shared" si="74"/>
        <v>Data</v>
      </c>
      <c r="H668" s="18" t="s">
        <v>18</v>
      </c>
    </row>
    <row r="669" spans="1:22" x14ac:dyDescent="0.25">
      <c r="A669" s="1">
        <f t="shared" si="75"/>
        <v>44862</v>
      </c>
      <c r="B669">
        <f t="shared" si="71"/>
        <v>2022</v>
      </c>
      <c r="C669">
        <f t="shared" si="72"/>
        <v>10</v>
      </c>
      <c r="D669">
        <f t="shared" si="73"/>
        <v>28</v>
      </c>
      <c r="E669" t="str">
        <f t="shared" si="77"/>
        <v>https://satepsanone.nesdis.noaa.gov/pub/FIRE/web/HMS/Smoke_Polygons/KML/2022/10/hms_smoke20221028.kml</v>
      </c>
      <c r="F669" t="str">
        <f t="shared" si="76"/>
        <v>https://satepsanone.nesdis.noaa.gov/pub/FIRE/web/HMS/Smoke_Polygons/KML/2022/10/hms_smoke20221028.kml</v>
      </c>
      <c r="G669" s="13" t="str">
        <f t="shared" si="74"/>
        <v>Data</v>
      </c>
      <c r="H669" s="18" t="s">
        <v>19</v>
      </c>
      <c r="J669" s="11" t="s">
        <v>18</v>
      </c>
      <c r="K669" s="11" t="s">
        <v>18</v>
      </c>
      <c r="L669" s="11" t="s">
        <v>18</v>
      </c>
      <c r="M669" s="11" t="s">
        <v>18</v>
      </c>
      <c r="N669" s="11" t="s">
        <v>18</v>
      </c>
      <c r="O669" s="11" t="s">
        <v>18</v>
      </c>
      <c r="P669" s="11" t="s">
        <v>18</v>
      </c>
      <c r="Q669" s="11" t="s">
        <v>18</v>
      </c>
      <c r="R669" s="11" t="s">
        <v>18</v>
      </c>
      <c r="S669" s="11" t="s">
        <v>18</v>
      </c>
      <c r="T669" s="11" t="s">
        <v>18</v>
      </c>
      <c r="U669" s="11" t="s">
        <v>18</v>
      </c>
      <c r="V669" s="11" t="s">
        <v>19</v>
      </c>
    </row>
    <row r="670" spans="1:22" x14ac:dyDescent="0.25">
      <c r="A670" s="1">
        <f t="shared" si="75"/>
        <v>44863</v>
      </c>
      <c r="B670">
        <f t="shared" si="71"/>
        <v>2022</v>
      </c>
      <c r="C670">
        <f t="shared" si="72"/>
        <v>10</v>
      </c>
      <c r="D670">
        <f t="shared" si="73"/>
        <v>29</v>
      </c>
      <c r="E670" t="str">
        <f t="shared" si="77"/>
        <v>https://satepsanone.nesdis.noaa.gov/pub/FIRE/web/HMS/Smoke_Polygons/KML/2022/10/hms_smoke20221029.kml</v>
      </c>
      <c r="F670" t="str">
        <f t="shared" si="76"/>
        <v>https://satepsanone.nesdis.noaa.gov/pub/FIRE/web/HMS/Smoke_Polygons/KML/2022/10/hms_smoke20221029.kml</v>
      </c>
      <c r="G670" s="13" t="str">
        <f t="shared" si="74"/>
        <v>Data</v>
      </c>
      <c r="H670" s="18" t="s">
        <v>18</v>
      </c>
    </row>
    <row r="671" spans="1:22" x14ac:dyDescent="0.25">
      <c r="A671" s="1">
        <f t="shared" si="75"/>
        <v>44864</v>
      </c>
      <c r="B671">
        <f t="shared" si="71"/>
        <v>2022</v>
      </c>
      <c r="C671">
        <f t="shared" si="72"/>
        <v>10</v>
      </c>
      <c r="D671">
        <f t="shared" si="73"/>
        <v>30</v>
      </c>
      <c r="E671" t="str">
        <f t="shared" si="77"/>
        <v>https://satepsanone.nesdis.noaa.gov/pub/FIRE/web/HMS/Smoke_Polygons/KML/2022/10/hms_smoke20221030.kml</v>
      </c>
      <c r="F671" t="str">
        <f t="shared" si="76"/>
        <v>https://satepsanone.nesdis.noaa.gov/pub/FIRE/web/HMS/Smoke_Polygons/KML/2022/10/hms_smoke20221030.kml</v>
      </c>
      <c r="G671" s="13" t="str">
        <f t="shared" si="74"/>
        <v>Data</v>
      </c>
      <c r="H671" s="18" t="s">
        <v>18</v>
      </c>
    </row>
    <row r="672" spans="1:22" x14ac:dyDescent="0.25">
      <c r="A672" s="1">
        <f t="shared" si="75"/>
        <v>44865</v>
      </c>
      <c r="B672">
        <f t="shared" si="71"/>
        <v>2022</v>
      </c>
      <c r="C672">
        <f t="shared" si="72"/>
        <v>10</v>
      </c>
      <c r="D672">
        <f t="shared" si="73"/>
        <v>31</v>
      </c>
      <c r="E672" t="str">
        <f t="shared" si="77"/>
        <v>https://satepsanone.nesdis.noaa.gov/pub/FIRE/web/HMS/Smoke_Polygons/KML/2022/10/hms_smoke20221031.kml</v>
      </c>
      <c r="F672" t="str">
        <f t="shared" si="76"/>
        <v>https://satepsanone.nesdis.noaa.gov/pub/FIRE/web/HMS/Smoke_Polygons/KML/2022/10/hms_smoke20221031.kml</v>
      </c>
      <c r="G672" s="13" t="str">
        <f t="shared" si="74"/>
        <v>Data</v>
      </c>
      <c r="H672" s="18" t="s">
        <v>18</v>
      </c>
    </row>
    <row r="673" spans="1:22" x14ac:dyDescent="0.25">
      <c r="A673" s="1">
        <f t="shared" si="75"/>
        <v>44866</v>
      </c>
      <c r="B673">
        <f t="shared" si="71"/>
        <v>2022</v>
      </c>
      <c r="C673">
        <f t="shared" si="72"/>
        <v>11</v>
      </c>
      <c r="D673" t="str">
        <f t="shared" si="73"/>
        <v>01</v>
      </c>
      <c r="E673" t="str">
        <f t="shared" si="77"/>
        <v>https://satepsanone.nesdis.noaa.gov/pub/FIRE/web/HMS/Smoke_Polygons/KML/2022/11/hms_smoke20221101.kml</v>
      </c>
      <c r="F673" t="str">
        <f t="shared" si="76"/>
        <v>https://satepsanone.nesdis.noaa.gov/pub/FIRE/web/HMS/Smoke_Polygons/KML/2022/11/hms_smoke20221101.kml</v>
      </c>
      <c r="G673" s="13" t="str">
        <f t="shared" si="74"/>
        <v>Data</v>
      </c>
      <c r="H673" s="18" t="s">
        <v>19</v>
      </c>
      <c r="I673" t="s">
        <v>20</v>
      </c>
      <c r="J673" s="11" t="s">
        <v>18</v>
      </c>
      <c r="K673" s="11" t="s">
        <v>18</v>
      </c>
      <c r="L673" s="11" t="s">
        <v>18</v>
      </c>
      <c r="M673" s="11" t="s">
        <v>18</v>
      </c>
      <c r="N673" s="11" t="s">
        <v>18</v>
      </c>
      <c r="O673" s="11" t="s">
        <v>18</v>
      </c>
      <c r="P673" s="11" t="s">
        <v>18</v>
      </c>
      <c r="Q673" s="11" t="s">
        <v>18</v>
      </c>
      <c r="R673" s="11" t="s">
        <v>18</v>
      </c>
      <c r="S673" s="11" t="s">
        <v>18</v>
      </c>
      <c r="T673" s="11" t="s">
        <v>18</v>
      </c>
      <c r="U673" s="11" t="s">
        <v>18</v>
      </c>
      <c r="V673" s="11" t="s">
        <v>18</v>
      </c>
    </row>
    <row r="674" spans="1:22" x14ac:dyDescent="0.25">
      <c r="A674" s="1">
        <f t="shared" si="75"/>
        <v>44867</v>
      </c>
      <c r="B674">
        <f t="shared" si="71"/>
        <v>2022</v>
      </c>
      <c r="C674">
        <f t="shared" si="72"/>
        <v>11</v>
      </c>
      <c r="D674" t="str">
        <f t="shared" si="73"/>
        <v>02</v>
      </c>
      <c r="E674" t="str">
        <f t="shared" si="77"/>
        <v>https://satepsanone.nesdis.noaa.gov/pub/FIRE/web/HMS/Smoke_Polygons/KML/2022/11/hms_smoke20221102.kml</v>
      </c>
      <c r="F674" t="str">
        <f t="shared" si="76"/>
        <v>https://satepsanone.nesdis.noaa.gov/pub/FIRE/web/HMS/Smoke_Polygons/KML/2022/11/hms_smoke20221102.kml</v>
      </c>
      <c r="G674" s="13" t="str">
        <f t="shared" si="74"/>
        <v>Data</v>
      </c>
      <c r="H674" s="18" t="s">
        <v>19</v>
      </c>
      <c r="J674" s="11" t="s">
        <v>18</v>
      </c>
      <c r="K674" s="11" t="s">
        <v>18</v>
      </c>
      <c r="L674" s="11" t="s">
        <v>18</v>
      </c>
      <c r="M674" s="11" t="s">
        <v>18</v>
      </c>
      <c r="N674" s="11" t="s">
        <v>19</v>
      </c>
      <c r="O674" s="11" t="s">
        <v>18</v>
      </c>
      <c r="P674" s="11" t="s">
        <v>18</v>
      </c>
      <c r="Q674" s="11" t="s">
        <v>19</v>
      </c>
      <c r="R674" s="11" t="s">
        <v>19</v>
      </c>
      <c r="S674" s="11" t="s">
        <v>18</v>
      </c>
      <c r="T674" s="11" t="s">
        <v>18</v>
      </c>
      <c r="U674" s="11" t="s">
        <v>19</v>
      </c>
      <c r="V674" s="11" t="s">
        <v>18</v>
      </c>
    </row>
    <row r="675" spans="1:22" x14ac:dyDescent="0.25">
      <c r="A675" s="1">
        <f t="shared" si="75"/>
        <v>44868</v>
      </c>
      <c r="B675">
        <f t="shared" si="71"/>
        <v>2022</v>
      </c>
      <c r="C675">
        <f t="shared" si="72"/>
        <v>11</v>
      </c>
      <c r="D675" t="str">
        <f t="shared" si="73"/>
        <v>03</v>
      </c>
      <c r="E675" t="str">
        <f t="shared" si="77"/>
        <v>https://satepsanone.nesdis.noaa.gov/pub/FIRE/web/HMS/Smoke_Polygons/KML/2022/11/hms_smoke20221103.kml</v>
      </c>
      <c r="F675" t="str">
        <f t="shared" si="76"/>
        <v>https://satepsanone.nesdis.noaa.gov/pub/FIRE/web/HMS/Smoke_Polygons/KML/2022/11/hms_smoke20221103.kml</v>
      </c>
      <c r="G675" s="13" t="str">
        <f t="shared" si="74"/>
        <v>Data</v>
      </c>
      <c r="H675" s="18" t="s">
        <v>18</v>
      </c>
    </row>
    <row r="676" spans="1:22" x14ac:dyDescent="0.25">
      <c r="A676" s="1">
        <f t="shared" si="75"/>
        <v>44869</v>
      </c>
      <c r="B676">
        <f t="shared" si="71"/>
        <v>2022</v>
      </c>
      <c r="C676">
        <f t="shared" si="72"/>
        <v>11</v>
      </c>
      <c r="D676" t="str">
        <f t="shared" si="73"/>
        <v>04</v>
      </c>
      <c r="E676" t="str">
        <f t="shared" si="77"/>
        <v>https://satepsanone.nesdis.noaa.gov/pub/FIRE/web/HMS/Smoke_Polygons/KML/2022/11/hms_smoke20221104.kml</v>
      </c>
      <c r="F676" t="str">
        <f t="shared" si="76"/>
        <v>https://satepsanone.nesdis.noaa.gov/pub/FIRE/web/HMS/Smoke_Polygons/KML/2022/11/hms_smoke20221104.kml</v>
      </c>
      <c r="G676" s="13" t="str">
        <f t="shared" si="74"/>
        <v>Data</v>
      </c>
      <c r="H676" s="18" t="s">
        <v>18</v>
      </c>
    </row>
    <row r="677" spans="1:22" x14ac:dyDescent="0.25">
      <c r="A677" s="1">
        <f t="shared" si="75"/>
        <v>44870</v>
      </c>
      <c r="B677">
        <f t="shared" si="71"/>
        <v>2022</v>
      </c>
      <c r="C677">
        <f t="shared" si="72"/>
        <v>11</v>
      </c>
      <c r="D677" t="str">
        <f t="shared" si="73"/>
        <v>05</v>
      </c>
      <c r="E677" t="str">
        <f t="shared" si="77"/>
        <v>https://satepsanone.nesdis.noaa.gov/pub/FIRE/web/HMS/Smoke_Polygons/KML/2022/11/hms_smoke20221105.kml</v>
      </c>
      <c r="F677" t="str">
        <f t="shared" si="76"/>
        <v>https://satepsanone.nesdis.noaa.gov/pub/FIRE/web/HMS/Smoke_Polygons/KML/2022/11/hms_smoke20221105.kml</v>
      </c>
      <c r="G677" s="13" t="str">
        <f t="shared" si="74"/>
        <v>Data</v>
      </c>
      <c r="H677" s="18" t="s">
        <v>18</v>
      </c>
    </row>
    <row r="678" spans="1:22" x14ac:dyDescent="0.25">
      <c r="A678" s="1">
        <f t="shared" si="75"/>
        <v>44871</v>
      </c>
      <c r="B678">
        <f t="shared" si="71"/>
        <v>2022</v>
      </c>
      <c r="C678">
        <f t="shared" si="72"/>
        <v>11</v>
      </c>
      <c r="D678" t="str">
        <f t="shared" si="73"/>
        <v>06</v>
      </c>
      <c r="E678" t="str">
        <f t="shared" si="77"/>
        <v>https://satepsanone.nesdis.noaa.gov/pub/FIRE/web/HMS/Smoke_Polygons/KML/2022/11/hms_smoke20221106.kml</v>
      </c>
      <c r="F678" t="str">
        <f t="shared" si="76"/>
        <v>https://satepsanone.nesdis.noaa.gov/pub/FIRE/web/HMS/Smoke_Polygons/KML/2022/11/hms_smoke20221106.kml</v>
      </c>
      <c r="G678" s="13" t="str">
        <f t="shared" si="74"/>
        <v>Data</v>
      </c>
      <c r="H678" s="18" t="s">
        <v>18</v>
      </c>
    </row>
    <row r="679" spans="1:22" x14ac:dyDescent="0.25">
      <c r="A679" s="1">
        <f t="shared" si="75"/>
        <v>44872</v>
      </c>
      <c r="B679">
        <f t="shared" si="71"/>
        <v>2022</v>
      </c>
      <c r="C679">
        <f t="shared" si="72"/>
        <v>11</v>
      </c>
      <c r="D679" t="str">
        <f t="shared" si="73"/>
        <v>07</v>
      </c>
      <c r="E679" t="str">
        <f t="shared" si="77"/>
        <v>https://satepsanone.nesdis.noaa.gov/pub/FIRE/web/HMS/Smoke_Polygons/KML/2022/11/hms_smoke20221107.kml</v>
      </c>
      <c r="F679" t="str">
        <f t="shared" si="76"/>
        <v>https://satepsanone.nesdis.noaa.gov/pub/FIRE/web/HMS/Smoke_Polygons/KML/2022/11/hms_smoke20221107.kml</v>
      </c>
      <c r="G679" s="13" t="str">
        <f t="shared" si="74"/>
        <v>Data</v>
      </c>
      <c r="H679" s="18" t="s">
        <v>18</v>
      </c>
    </row>
    <row r="680" spans="1:22" x14ac:dyDescent="0.25">
      <c r="A680" s="1">
        <f t="shared" si="75"/>
        <v>44873</v>
      </c>
      <c r="B680">
        <f t="shared" si="71"/>
        <v>2022</v>
      </c>
      <c r="C680">
        <f t="shared" si="72"/>
        <v>11</v>
      </c>
      <c r="D680" t="str">
        <f t="shared" si="73"/>
        <v>08</v>
      </c>
      <c r="E680" t="str">
        <f t="shared" si="77"/>
        <v>https://satepsanone.nesdis.noaa.gov/pub/FIRE/web/HMS/Smoke_Polygons/KML/2022/11/hms_smoke20221108.kml</v>
      </c>
      <c r="F680" t="str">
        <f t="shared" si="76"/>
        <v>https://satepsanone.nesdis.noaa.gov/pub/FIRE/web/HMS/Smoke_Polygons/KML/2022/11/hms_smoke20221108.kml</v>
      </c>
      <c r="G680" s="13" t="str">
        <f t="shared" si="74"/>
        <v>Data</v>
      </c>
      <c r="H680" s="18" t="s">
        <v>18</v>
      </c>
    </row>
    <row r="681" spans="1:22" x14ac:dyDescent="0.25">
      <c r="A681" s="1">
        <f t="shared" si="75"/>
        <v>44874</v>
      </c>
      <c r="B681">
        <f t="shared" si="71"/>
        <v>2022</v>
      </c>
      <c r="C681">
        <f t="shared" si="72"/>
        <v>11</v>
      </c>
      <c r="D681" t="str">
        <f t="shared" si="73"/>
        <v>09</v>
      </c>
      <c r="E681" t="str">
        <f t="shared" si="77"/>
        <v>https://satepsanone.nesdis.noaa.gov/pub/FIRE/web/HMS/Smoke_Polygons/KML/2022/11/hms_smoke20221109.kml</v>
      </c>
      <c r="F681" t="str">
        <f t="shared" si="76"/>
        <v>https://satepsanone.nesdis.noaa.gov/pub/FIRE/web/HMS/Smoke_Polygons/KML/2022/11/hms_smoke20221109.kml</v>
      </c>
      <c r="G681" s="13" t="str">
        <f t="shared" si="74"/>
        <v>Data</v>
      </c>
      <c r="H681" s="18" t="s">
        <v>18</v>
      </c>
    </row>
    <row r="682" spans="1:22" x14ac:dyDescent="0.25">
      <c r="A682" s="1">
        <f t="shared" si="75"/>
        <v>44875</v>
      </c>
      <c r="B682">
        <f t="shared" si="71"/>
        <v>2022</v>
      </c>
      <c r="C682">
        <f t="shared" si="72"/>
        <v>11</v>
      </c>
      <c r="D682">
        <f t="shared" si="73"/>
        <v>10</v>
      </c>
      <c r="E682" t="str">
        <f t="shared" si="77"/>
        <v>https://satepsanone.nesdis.noaa.gov/pub/FIRE/web/HMS/Smoke_Polygons/KML/2022/11/hms_smoke20221110.kml</v>
      </c>
      <c r="F682" t="str">
        <f t="shared" si="76"/>
        <v>https://satepsanone.nesdis.noaa.gov/pub/FIRE/web/HMS/Smoke_Polygons/KML/2022/11/hms_smoke20221110.kml</v>
      </c>
      <c r="G682" s="13" t="str">
        <f t="shared" si="74"/>
        <v>Data</v>
      </c>
      <c r="H682" s="18" t="s">
        <v>18</v>
      </c>
    </row>
    <row r="683" spans="1:22" x14ac:dyDescent="0.25">
      <c r="A683" s="1">
        <f t="shared" si="75"/>
        <v>44876</v>
      </c>
      <c r="B683">
        <f t="shared" si="71"/>
        <v>2022</v>
      </c>
      <c r="C683">
        <f t="shared" si="72"/>
        <v>11</v>
      </c>
      <c r="D683">
        <f t="shared" si="73"/>
        <v>11</v>
      </c>
      <c r="E683" t="str">
        <f t="shared" si="77"/>
        <v>https://satepsanone.nesdis.noaa.gov/pub/FIRE/web/HMS/Smoke_Polygons/KML/2022/11/hms_smoke20221111.kml</v>
      </c>
      <c r="F683" t="str">
        <f t="shared" si="76"/>
        <v>https://satepsanone.nesdis.noaa.gov/pub/FIRE/web/HMS/Smoke_Polygons/KML/2022/11/hms_smoke20221111.kml</v>
      </c>
      <c r="G683" s="13" t="str">
        <f t="shared" si="74"/>
        <v>Data</v>
      </c>
      <c r="H683" s="18" t="s">
        <v>18</v>
      </c>
    </row>
    <row r="684" spans="1:22" x14ac:dyDescent="0.25">
      <c r="A684" s="1">
        <f t="shared" si="75"/>
        <v>44877</v>
      </c>
      <c r="B684">
        <f t="shared" si="71"/>
        <v>2022</v>
      </c>
      <c r="C684">
        <f t="shared" si="72"/>
        <v>11</v>
      </c>
      <c r="D684">
        <f t="shared" si="73"/>
        <v>12</v>
      </c>
      <c r="E684" t="str">
        <f t="shared" si="77"/>
        <v>https://satepsanone.nesdis.noaa.gov/pub/FIRE/web/HMS/Smoke_Polygons/KML/2022/11/hms_smoke20221112.kml</v>
      </c>
      <c r="F684" t="str">
        <f t="shared" si="76"/>
        <v>https://satepsanone.nesdis.noaa.gov/pub/FIRE/web/HMS/Smoke_Polygons/KML/2022/11/hms_smoke20221112.kml</v>
      </c>
      <c r="G684" s="13" t="str">
        <f t="shared" si="74"/>
        <v>Data</v>
      </c>
      <c r="H684" s="18" t="s">
        <v>18</v>
      </c>
    </row>
    <row r="685" spans="1:22" x14ac:dyDescent="0.25">
      <c r="A685" s="1">
        <f t="shared" si="75"/>
        <v>44878</v>
      </c>
      <c r="B685">
        <f t="shared" si="71"/>
        <v>2022</v>
      </c>
      <c r="C685">
        <f t="shared" si="72"/>
        <v>11</v>
      </c>
      <c r="D685">
        <f t="shared" si="73"/>
        <v>13</v>
      </c>
      <c r="E685" t="str">
        <f t="shared" si="77"/>
        <v>https://satepsanone.nesdis.noaa.gov/pub/FIRE/web/HMS/Smoke_Polygons/KML/2022/11/hms_smoke20221113.kml</v>
      </c>
      <c r="F685" t="str">
        <f t="shared" si="76"/>
        <v>https://satepsanone.nesdis.noaa.gov/pub/FIRE/web/HMS/Smoke_Polygons/KML/2022/11/hms_smoke20221113.kml</v>
      </c>
      <c r="G685" s="13" t="str">
        <f t="shared" si="74"/>
        <v>Data</v>
      </c>
      <c r="H685" s="18" t="s">
        <v>18</v>
      </c>
    </row>
    <row r="686" spans="1:22" x14ac:dyDescent="0.25">
      <c r="A686" s="1">
        <f t="shared" si="75"/>
        <v>44879</v>
      </c>
      <c r="B686">
        <f t="shared" si="71"/>
        <v>2022</v>
      </c>
      <c r="C686">
        <f t="shared" si="72"/>
        <v>11</v>
      </c>
      <c r="D686">
        <f t="shared" si="73"/>
        <v>14</v>
      </c>
      <c r="E686" t="str">
        <f t="shared" si="77"/>
        <v>https://satepsanone.nesdis.noaa.gov/pub/FIRE/web/HMS/Smoke_Polygons/KML/2022/11/hms_smoke20221114.kml</v>
      </c>
      <c r="F686" t="str">
        <f t="shared" si="76"/>
        <v>https://satepsanone.nesdis.noaa.gov/pub/FIRE/web/HMS/Smoke_Polygons/KML/2022/11/hms_smoke20221114.kml</v>
      </c>
      <c r="G686" s="13" t="str">
        <f t="shared" si="74"/>
        <v>Data</v>
      </c>
      <c r="H686" s="18" t="s">
        <v>18</v>
      </c>
    </row>
    <row r="687" spans="1:22" x14ac:dyDescent="0.25">
      <c r="A687" s="1">
        <f t="shared" si="75"/>
        <v>44880</v>
      </c>
      <c r="B687">
        <f t="shared" si="71"/>
        <v>2022</v>
      </c>
      <c r="C687">
        <f t="shared" si="72"/>
        <v>11</v>
      </c>
      <c r="D687">
        <f t="shared" si="73"/>
        <v>15</v>
      </c>
      <c r="E687" t="str">
        <f t="shared" si="77"/>
        <v>https://satepsanone.nesdis.noaa.gov/pub/FIRE/web/HMS/Smoke_Polygons/KML/2022/11/hms_smoke20221115.kml</v>
      </c>
      <c r="F687" t="str">
        <f t="shared" si="76"/>
        <v>https://satepsanone.nesdis.noaa.gov/pub/FIRE/web/HMS/Smoke_Polygons/KML/2022/11/hms_smoke20221115.kml</v>
      </c>
      <c r="G687" s="13" t="str">
        <f t="shared" si="74"/>
        <v>Data</v>
      </c>
      <c r="H687" s="18" t="s">
        <v>18</v>
      </c>
    </row>
    <row r="688" spans="1:22" x14ac:dyDescent="0.25">
      <c r="A688" s="1">
        <f t="shared" si="75"/>
        <v>44881</v>
      </c>
      <c r="B688">
        <f t="shared" si="71"/>
        <v>2022</v>
      </c>
      <c r="C688">
        <f t="shared" si="72"/>
        <v>11</v>
      </c>
      <c r="D688">
        <f t="shared" si="73"/>
        <v>16</v>
      </c>
      <c r="E688" t="str">
        <f t="shared" si="77"/>
        <v>https://satepsanone.nesdis.noaa.gov/pub/FIRE/web/HMS/Smoke_Polygons/KML/2022/11/hms_smoke20221116.kml</v>
      </c>
      <c r="F688" t="str">
        <f t="shared" si="76"/>
        <v>https://satepsanone.nesdis.noaa.gov/pub/FIRE/web/HMS/Smoke_Polygons/KML/2022/11/hms_smoke20221116.kml</v>
      </c>
      <c r="G688" s="13" t="str">
        <f t="shared" si="74"/>
        <v>Data</v>
      </c>
      <c r="H688" s="18" t="s">
        <v>18</v>
      </c>
    </row>
    <row r="689" spans="1:22" x14ac:dyDescent="0.25">
      <c r="A689" s="1">
        <f t="shared" si="75"/>
        <v>44882</v>
      </c>
      <c r="B689">
        <f t="shared" si="71"/>
        <v>2022</v>
      </c>
      <c r="C689">
        <f t="shared" si="72"/>
        <v>11</v>
      </c>
      <c r="D689">
        <f t="shared" si="73"/>
        <v>17</v>
      </c>
      <c r="E689" t="str">
        <f t="shared" si="77"/>
        <v>https://satepsanone.nesdis.noaa.gov/pub/FIRE/web/HMS/Smoke_Polygons/KML/2022/11/hms_smoke20221117.kml</v>
      </c>
      <c r="F689" t="str">
        <f t="shared" si="76"/>
        <v>https://satepsanone.nesdis.noaa.gov/pub/FIRE/web/HMS/Smoke_Polygons/KML/2022/11/hms_smoke20221117.kml</v>
      </c>
      <c r="G689" s="13" t="str">
        <f t="shared" si="74"/>
        <v>Data</v>
      </c>
      <c r="H689" s="18" t="s">
        <v>18</v>
      </c>
    </row>
    <row r="690" spans="1:22" x14ac:dyDescent="0.25">
      <c r="A690" s="1">
        <f t="shared" si="75"/>
        <v>44883</v>
      </c>
      <c r="B690">
        <f t="shared" si="71"/>
        <v>2022</v>
      </c>
      <c r="C690">
        <f t="shared" si="72"/>
        <v>11</v>
      </c>
      <c r="D690">
        <f t="shared" si="73"/>
        <v>18</v>
      </c>
      <c r="E690" t="str">
        <f t="shared" si="77"/>
        <v>https://satepsanone.nesdis.noaa.gov/pub/FIRE/web/HMS/Smoke_Polygons/KML/2022/11/hms_smoke20221118.kml</v>
      </c>
      <c r="F690" t="str">
        <f t="shared" si="76"/>
        <v>https://satepsanone.nesdis.noaa.gov/pub/FIRE/web/HMS/Smoke_Polygons/KML/2022/11/hms_smoke20221118.kml</v>
      </c>
      <c r="G690" s="13" t="str">
        <f t="shared" si="74"/>
        <v>Data</v>
      </c>
      <c r="H690" s="18" t="s">
        <v>18</v>
      </c>
    </row>
    <row r="691" spans="1:22" x14ac:dyDescent="0.25">
      <c r="A691" s="1">
        <f t="shared" si="75"/>
        <v>44884</v>
      </c>
      <c r="B691">
        <f t="shared" si="71"/>
        <v>2022</v>
      </c>
      <c r="C691">
        <f t="shared" si="72"/>
        <v>11</v>
      </c>
      <c r="D691">
        <f t="shared" si="73"/>
        <v>19</v>
      </c>
      <c r="E691" t="str">
        <f t="shared" si="77"/>
        <v>https://satepsanone.nesdis.noaa.gov/pub/FIRE/web/HMS/Smoke_Polygons/KML/2022/11/hms_smoke20221119.kml</v>
      </c>
      <c r="F691" t="str">
        <f t="shared" si="76"/>
        <v>https://satepsanone.nesdis.noaa.gov/pub/FIRE/web/HMS/Smoke_Polygons/KML/2022/11/hms_smoke20221119.kml</v>
      </c>
      <c r="G691" s="13" t="str">
        <f t="shared" si="74"/>
        <v>Data</v>
      </c>
      <c r="H691" s="18" t="s">
        <v>18</v>
      </c>
    </row>
    <row r="692" spans="1:22" x14ac:dyDescent="0.25">
      <c r="A692" s="1">
        <f t="shared" si="75"/>
        <v>44885</v>
      </c>
      <c r="B692">
        <f t="shared" si="71"/>
        <v>2022</v>
      </c>
      <c r="C692">
        <f t="shared" si="72"/>
        <v>11</v>
      </c>
      <c r="D692">
        <f t="shared" si="73"/>
        <v>20</v>
      </c>
      <c r="E692" t="str">
        <f t="shared" si="77"/>
        <v>https://satepsanone.nesdis.noaa.gov/pub/FIRE/web/HMS/Smoke_Polygons/KML/2022/11/hms_smoke20221120.kml</v>
      </c>
      <c r="F692" t="str">
        <f t="shared" si="76"/>
        <v>https://satepsanone.nesdis.noaa.gov/pub/FIRE/web/HMS/Smoke_Polygons/KML/2022/11/hms_smoke20221120.kml</v>
      </c>
      <c r="G692" s="13" t="str">
        <f t="shared" si="74"/>
        <v>Data</v>
      </c>
      <c r="H692" s="18" t="s">
        <v>18</v>
      </c>
    </row>
    <row r="693" spans="1:22" x14ac:dyDescent="0.25">
      <c r="A693" s="1">
        <f t="shared" si="75"/>
        <v>44886</v>
      </c>
      <c r="B693">
        <f t="shared" si="71"/>
        <v>2022</v>
      </c>
      <c r="C693">
        <f t="shared" si="72"/>
        <v>11</v>
      </c>
      <c r="D693">
        <f t="shared" si="73"/>
        <v>21</v>
      </c>
      <c r="E693" t="str">
        <f t="shared" si="77"/>
        <v>https://satepsanone.nesdis.noaa.gov/pub/FIRE/web/HMS/Smoke_Polygons/KML/2022/11/hms_smoke20221121.kml</v>
      </c>
      <c r="F693" t="str">
        <f t="shared" si="76"/>
        <v>https://satepsanone.nesdis.noaa.gov/pub/FIRE/web/HMS/Smoke_Polygons/KML/2022/11/hms_smoke20221121.kml</v>
      </c>
      <c r="G693" s="13" t="str">
        <f t="shared" si="74"/>
        <v>Data</v>
      </c>
      <c r="H693" s="18" t="s">
        <v>18</v>
      </c>
    </row>
    <row r="694" spans="1:22" x14ac:dyDescent="0.25">
      <c r="A694" s="1">
        <f t="shared" si="75"/>
        <v>44887</v>
      </c>
      <c r="B694">
        <f t="shared" si="71"/>
        <v>2022</v>
      </c>
      <c r="C694">
        <f t="shared" si="72"/>
        <v>11</v>
      </c>
      <c r="D694">
        <f t="shared" si="73"/>
        <v>22</v>
      </c>
      <c r="E694" t="str">
        <f t="shared" si="77"/>
        <v>https://satepsanone.nesdis.noaa.gov/pub/FIRE/web/HMS/Smoke_Polygons/KML/2022/11/hms_smoke20221122.kml</v>
      </c>
      <c r="F694" t="str">
        <f t="shared" si="76"/>
        <v>https://satepsanone.nesdis.noaa.gov/pub/FIRE/web/HMS/Smoke_Polygons/KML/2022/11/hms_smoke20221122.kml</v>
      </c>
      <c r="G694" s="13" t="str">
        <f t="shared" si="74"/>
        <v>Data</v>
      </c>
      <c r="H694" s="18" t="s">
        <v>18</v>
      </c>
    </row>
    <row r="695" spans="1:22" x14ac:dyDescent="0.25">
      <c r="A695" s="1">
        <f t="shared" si="75"/>
        <v>44888</v>
      </c>
      <c r="B695">
        <f t="shared" si="71"/>
        <v>2022</v>
      </c>
      <c r="C695">
        <f t="shared" si="72"/>
        <v>11</v>
      </c>
      <c r="D695">
        <f t="shared" si="73"/>
        <v>23</v>
      </c>
      <c r="E695" t="str">
        <f t="shared" si="77"/>
        <v>https://satepsanone.nesdis.noaa.gov/pub/FIRE/web/HMS/Smoke_Polygons/KML/2022/11/hms_smoke20221123.kml</v>
      </c>
      <c r="F695" t="str">
        <f t="shared" si="76"/>
        <v>https://satepsanone.nesdis.noaa.gov/pub/FIRE/web/HMS/Smoke_Polygons/KML/2022/11/hms_smoke20221123.kml</v>
      </c>
      <c r="G695" s="13" t="str">
        <f t="shared" si="74"/>
        <v>Data</v>
      </c>
      <c r="H695" s="18" t="s">
        <v>19</v>
      </c>
      <c r="J695" s="11" t="s">
        <v>18</v>
      </c>
      <c r="K695" s="11" t="s">
        <v>19</v>
      </c>
      <c r="L695" s="11" t="s">
        <v>18</v>
      </c>
      <c r="M695" s="11" t="s">
        <v>18</v>
      </c>
      <c r="N695" s="11" t="s">
        <v>18</v>
      </c>
      <c r="O695" s="11" t="s">
        <v>18</v>
      </c>
      <c r="P695" s="11" t="s">
        <v>18</v>
      </c>
      <c r="Q695" s="11" t="s">
        <v>18</v>
      </c>
      <c r="R695" s="11" t="s">
        <v>18</v>
      </c>
      <c r="S695" s="11" t="s">
        <v>18</v>
      </c>
      <c r="T695" s="11" t="s">
        <v>18</v>
      </c>
      <c r="U695" s="11" t="s">
        <v>18</v>
      </c>
      <c r="V695" s="11" t="s">
        <v>18</v>
      </c>
    </row>
    <row r="696" spans="1:22" x14ac:dyDescent="0.25">
      <c r="A696" s="1">
        <f t="shared" si="75"/>
        <v>44889</v>
      </c>
      <c r="B696">
        <f t="shared" si="71"/>
        <v>2022</v>
      </c>
      <c r="C696">
        <f t="shared" si="72"/>
        <v>11</v>
      </c>
      <c r="D696">
        <f t="shared" si="73"/>
        <v>24</v>
      </c>
      <c r="E696" t="str">
        <f t="shared" si="77"/>
        <v>https://satepsanone.nesdis.noaa.gov/pub/FIRE/web/HMS/Smoke_Polygons/KML/2022/11/hms_smoke20221124.kml</v>
      </c>
      <c r="F696" t="str">
        <f t="shared" si="76"/>
        <v>https://satepsanone.nesdis.noaa.gov/pub/FIRE/web/HMS/Smoke_Polygons/KML/2022/11/hms_smoke20221124.kml</v>
      </c>
      <c r="G696" s="13" t="str">
        <f t="shared" si="74"/>
        <v>Data</v>
      </c>
      <c r="H696" s="18" t="s">
        <v>19</v>
      </c>
      <c r="I696" t="s">
        <v>20</v>
      </c>
      <c r="J696" s="11" t="s">
        <v>18</v>
      </c>
      <c r="K696" s="11" t="s">
        <v>18</v>
      </c>
      <c r="L696" s="11" t="s">
        <v>18</v>
      </c>
      <c r="M696" s="11" t="s">
        <v>18</v>
      </c>
      <c r="N696" s="11" t="s">
        <v>18</v>
      </c>
      <c r="O696" s="11" t="s">
        <v>18</v>
      </c>
      <c r="P696" s="11" t="s">
        <v>18</v>
      </c>
      <c r="Q696" s="11" t="s">
        <v>18</v>
      </c>
      <c r="R696" s="11" t="s">
        <v>19</v>
      </c>
      <c r="S696" s="11" t="s">
        <v>18</v>
      </c>
      <c r="T696" s="11" t="s">
        <v>18</v>
      </c>
      <c r="U696" s="11" t="s">
        <v>18</v>
      </c>
      <c r="V696" s="11" t="s">
        <v>18</v>
      </c>
    </row>
    <row r="697" spans="1:22" x14ac:dyDescent="0.25">
      <c r="A697" s="1">
        <f t="shared" si="75"/>
        <v>44890</v>
      </c>
      <c r="B697">
        <f t="shared" si="71"/>
        <v>2022</v>
      </c>
      <c r="C697">
        <f t="shared" si="72"/>
        <v>11</v>
      </c>
      <c r="D697">
        <f t="shared" si="73"/>
        <v>25</v>
      </c>
      <c r="E697" t="str">
        <f t="shared" si="77"/>
        <v>https://satepsanone.nesdis.noaa.gov/pub/FIRE/web/HMS/Smoke_Polygons/KML/2022/11/hms_smoke20221125.kml</v>
      </c>
      <c r="F697" t="str">
        <f t="shared" si="76"/>
        <v>https://satepsanone.nesdis.noaa.gov/pub/FIRE/web/HMS/Smoke_Polygons/KML/2022/11/hms_smoke20221125.kml</v>
      </c>
      <c r="G697" s="13" t="str">
        <f t="shared" si="74"/>
        <v>Data</v>
      </c>
      <c r="H697" s="18" t="s">
        <v>18</v>
      </c>
    </row>
    <row r="698" spans="1:22" x14ac:dyDescent="0.25">
      <c r="A698" s="1">
        <f t="shared" si="75"/>
        <v>44891</v>
      </c>
      <c r="B698">
        <f t="shared" si="71"/>
        <v>2022</v>
      </c>
      <c r="C698">
        <f t="shared" si="72"/>
        <v>11</v>
      </c>
      <c r="D698">
        <f t="shared" si="73"/>
        <v>26</v>
      </c>
      <c r="E698" t="str">
        <f t="shared" si="77"/>
        <v>https://satepsanone.nesdis.noaa.gov/pub/FIRE/web/HMS/Smoke_Polygons/KML/2022/11/hms_smoke20221126.kml</v>
      </c>
      <c r="F698" t="str">
        <f t="shared" si="76"/>
        <v>https://satepsanone.nesdis.noaa.gov/pub/FIRE/web/HMS/Smoke_Polygons/KML/2022/11/hms_smoke20221126.kml</v>
      </c>
      <c r="G698" s="13" t="str">
        <f t="shared" si="74"/>
        <v>Data</v>
      </c>
      <c r="H698" s="18" t="s">
        <v>18</v>
      </c>
    </row>
    <row r="699" spans="1:22" x14ac:dyDescent="0.25">
      <c r="A699" s="1">
        <f t="shared" si="75"/>
        <v>44892</v>
      </c>
      <c r="B699">
        <f t="shared" si="71"/>
        <v>2022</v>
      </c>
      <c r="C699">
        <f t="shared" si="72"/>
        <v>11</v>
      </c>
      <c r="D699">
        <f t="shared" si="73"/>
        <v>27</v>
      </c>
      <c r="E699" t="str">
        <f t="shared" si="77"/>
        <v>https://satepsanone.nesdis.noaa.gov/pub/FIRE/web/HMS/Smoke_Polygons/KML/2022/11/hms_smoke20221127.kml</v>
      </c>
      <c r="F699" t="str">
        <f t="shared" si="76"/>
        <v>https://satepsanone.nesdis.noaa.gov/pub/FIRE/web/HMS/Smoke_Polygons/KML/2022/11/hms_smoke20221127.kml</v>
      </c>
      <c r="G699" s="13" t="str">
        <f t="shared" si="74"/>
        <v>Data</v>
      </c>
      <c r="H699" s="18" t="s">
        <v>18</v>
      </c>
    </row>
    <row r="700" spans="1:22" x14ac:dyDescent="0.25">
      <c r="A700" s="1">
        <f t="shared" si="75"/>
        <v>44893</v>
      </c>
      <c r="B700">
        <f t="shared" ref="B700:B732" si="78">YEAR(A700)</f>
        <v>2022</v>
      </c>
      <c r="C700">
        <f t="shared" ref="C700:C732" si="79">IF(MONTH(A700)&lt;10,"0"&amp;MONTH(A700),MONTH(A700))</f>
        <v>11</v>
      </c>
      <c r="D700">
        <f t="shared" ref="D700:D732" si="80">IF(DAY(A700)&lt;10,"0"&amp;DAY(A700),DAY(A700))</f>
        <v>28</v>
      </c>
      <c r="E700" t="str">
        <f t="shared" si="77"/>
        <v>https://satepsanone.nesdis.noaa.gov/pub/FIRE/web/HMS/Smoke_Polygons/KML/2022/11/hms_smoke20221128.kml</v>
      </c>
      <c r="F700" t="str">
        <f t="shared" si="76"/>
        <v>https://satepsanone.nesdis.noaa.gov/pub/FIRE/web/HMS/Smoke_Polygons/KML/2022/11/hms_smoke20221128.kml</v>
      </c>
      <c r="G700" s="13" t="str">
        <f t="shared" ref="G700:G732" si="81">HYPERLINK(F700,"Data")</f>
        <v>Data</v>
      </c>
      <c r="H700" s="18" t="s">
        <v>18</v>
      </c>
    </row>
    <row r="701" spans="1:22" x14ac:dyDescent="0.25">
      <c r="A701" s="1">
        <f t="shared" si="75"/>
        <v>44894</v>
      </c>
      <c r="B701">
        <f t="shared" si="78"/>
        <v>2022</v>
      </c>
      <c r="C701">
        <f t="shared" si="79"/>
        <v>11</v>
      </c>
      <c r="D701">
        <f t="shared" si="80"/>
        <v>29</v>
      </c>
      <c r="E701" t="str">
        <f t="shared" si="77"/>
        <v>https://satepsanone.nesdis.noaa.gov/pub/FIRE/web/HMS/Smoke_Polygons/KML/2022/11/hms_smoke20221129.kml</v>
      </c>
      <c r="F701" t="str">
        <f t="shared" si="76"/>
        <v>https://satepsanone.nesdis.noaa.gov/pub/FIRE/web/HMS/Smoke_Polygons/KML/2022/11/hms_smoke20221129.kml</v>
      </c>
      <c r="G701" s="13" t="str">
        <f t="shared" si="81"/>
        <v>Data</v>
      </c>
      <c r="H701" s="18" t="s">
        <v>18</v>
      </c>
    </row>
    <row r="702" spans="1:22" x14ac:dyDescent="0.25">
      <c r="A702" s="1">
        <f t="shared" ref="A702:A765" si="82">A701+1</f>
        <v>44895</v>
      </c>
      <c r="B702">
        <f t="shared" si="78"/>
        <v>2022</v>
      </c>
      <c r="C702">
        <f t="shared" si="79"/>
        <v>11</v>
      </c>
      <c r="D702">
        <f t="shared" si="80"/>
        <v>30</v>
      </c>
      <c r="E702" t="str">
        <f t="shared" si="77"/>
        <v>https://satepsanone.nesdis.noaa.gov/pub/FIRE/web/HMS/Smoke_Polygons/KML/2022/11/hms_smoke20221130.kml</v>
      </c>
      <c r="F702" t="str">
        <f t="shared" si="76"/>
        <v>https://satepsanone.nesdis.noaa.gov/pub/FIRE/web/HMS/Smoke_Polygons/KML/2022/11/hms_smoke20221130.kml</v>
      </c>
      <c r="G702" s="13" t="str">
        <f t="shared" si="81"/>
        <v>Data</v>
      </c>
      <c r="H702" s="18" t="s">
        <v>18</v>
      </c>
    </row>
    <row r="703" spans="1:22" x14ac:dyDescent="0.25">
      <c r="A703" s="1">
        <f t="shared" si="82"/>
        <v>44896</v>
      </c>
      <c r="B703">
        <f t="shared" si="78"/>
        <v>2022</v>
      </c>
      <c r="C703">
        <f t="shared" si="79"/>
        <v>12</v>
      </c>
      <c r="D703" t="str">
        <f t="shared" si="80"/>
        <v>01</v>
      </c>
      <c r="E703" t="str">
        <f t="shared" si="77"/>
        <v>https://satepsanone.nesdis.noaa.gov/pub/FIRE/web/HMS/Smoke_Polygons/KML/2022/12/hms_smoke20221201.kml</v>
      </c>
      <c r="F703" t="str">
        <f t="shared" si="76"/>
        <v>https://satepsanone.nesdis.noaa.gov/pub/FIRE/web/HMS/Smoke_Polygons/KML/2022/12/hms_smoke20221201.kml</v>
      </c>
      <c r="G703" s="13" t="str">
        <f t="shared" si="81"/>
        <v>Data</v>
      </c>
      <c r="H703" s="18" t="s">
        <v>18</v>
      </c>
    </row>
    <row r="704" spans="1:22" x14ac:dyDescent="0.25">
      <c r="A704" s="1">
        <f t="shared" si="82"/>
        <v>44897</v>
      </c>
      <c r="B704">
        <f t="shared" si="78"/>
        <v>2022</v>
      </c>
      <c r="C704">
        <f t="shared" si="79"/>
        <v>12</v>
      </c>
      <c r="D704" t="str">
        <f t="shared" si="80"/>
        <v>02</v>
      </c>
      <c r="E704" t="str">
        <f t="shared" si="77"/>
        <v>https://satepsanone.nesdis.noaa.gov/pub/FIRE/web/HMS/Smoke_Polygons/KML/2022/12/hms_smoke20221202.kml</v>
      </c>
      <c r="F704" t="str">
        <f t="shared" si="76"/>
        <v>https://satepsanone.nesdis.noaa.gov/pub/FIRE/web/HMS/Smoke_Polygons/KML/2022/12/hms_smoke20221202.kml</v>
      </c>
      <c r="G704" s="13" t="str">
        <f t="shared" si="81"/>
        <v>Data</v>
      </c>
      <c r="H704" s="18" t="s">
        <v>18</v>
      </c>
    </row>
    <row r="705" spans="1:8" x14ac:dyDescent="0.25">
      <c r="A705" s="1">
        <f t="shared" si="82"/>
        <v>44898</v>
      </c>
      <c r="B705">
        <f t="shared" si="78"/>
        <v>2022</v>
      </c>
      <c r="C705">
        <f t="shared" si="79"/>
        <v>12</v>
      </c>
      <c r="D705" t="str">
        <f t="shared" si="80"/>
        <v>03</v>
      </c>
      <c r="E705" t="str">
        <f t="shared" si="77"/>
        <v>https://satepsanone.nesdis.noaa.gov/pub/FIRE/web/HMS/Smoke_Polygons/KML/2022/12/hms_smoke20221203.kml</v>
      </c>
      <c r="F705" t="str">
        <f t="shared" si="76"/>
        <v>https://satepsanone.nesdis.noaa.gov/pub/FIRE/web/HMS/Smoke_Polygons/KML/2022/12/hms_smoke20221203.kml</v>
      </c>
      <c r="G705" s="13" t="str">
        <f t="shared" si="81"/>
        <v>Data</v>
      </c>
      <c r="H705" s="18" t="s">
        <v>18</v>
      </c>
    </row>
    <row r="706" spans="1:8" x14ac:dyDescent="0.25">
      <c r="A706" s="1">
        <f t="shared" si="82"/>
        <v>44899</v>
      </c>
      <c r="B706">
        <f t="shared" si="78"/>
        <v>2022</v>
      </c>
      <c r="C706">
        <f t="shared" si="79"/>
        <v>12</v>
      </c>
      <c r="D706" t="str">
        <f t="shared" si="80"/>
        <v>04</v>
      </c>
      <c r="E706" t="str">
        <f t="shared" si="77"/>
        <v>https://satepsanone.nesdis.noaa.gov/pub/FIRE/web/HMS/Smoke_Polygons/KML/2022/12/hms_smoke20221204.kml</v>
      </c>
      <c r="F706" t="str">
        <f t="shared" si="76"/>
        <v>https://satepsanone.nesdis.noaa.gov/pub/FIRE/web/HMS/Smoke_Polygons/KML/2022/12/hms_smoke20221204.kml</v>
      </c>
      <c r="G706" s="13" t="str">
        <f t="shared" si="81"/>
        <v>Data</v>
      </c>
      <c r="H706" s="18" t="s">
        <v>18</v>
      </c>
    </row>
    <row r="707" spans="1:8" x14ac:dyDescent="0.25">
      <c r="A707" s="1">
        <f t="shared" si="82"/>
        <v>44900</v>
      </c>
      <c r="B707">
        <f t="shared" si="78"/>
        <v>2022</v>
      </c>
      <c r="C707">
        <f t="shared" si="79"/>
        <v>12</v>
      </c>
      <c r="D707" t="str">
        <f t="shared" si="80"/>
        <v>05</v>
      </c>
      <c r="E707" t="str">
        <f t="shared" si="77"/>
        <v>https://satepsanone.nesdis.noaa.gov/pub/FIRE/web/HMS/Smoke_Polygons/KML/2022/12/hms_smoke20221205.kml</v>
      </c>
      <c r="F707" t="str">
        <f t="shared" si="76"/>
        <v>https://satepsanone.nesdis.noaa.gov/pub/FIRE/web/HMS/Smoke_Polygons/KML/2022/12/hms_smoke20221205.kml</v>
      </c>
      <c r="G707" s="13" t="str">
        <f t="shared" si="81"/>
        <v>Data</v>
      </c>
      <c r="H707" s="18" t="s">
        <v>18</v>
      </c>
    </row>
    <row r="708" spans="1:8" x14ac:dyDescent="0.25">
      <c r="A708" s="1">
        <f t="shared" si="82"/>
        <v>44901</v>
      </c>
      <c r="B708">
        <f t="shared" si="78"/>
        <v>2022</v>
      </c>
      <c r="C708">
        <f t="shared" si="79"/>
        <v>12</v>
      </c>
      <c r="D708" t="str">
        <f t="shared" si="80"/>
        <v>06</v>
      </c>
      <c r="E708" t="str">
        <f t="shared" si="77"/>
        <v>https://satepsanone.nesdis.noaa.gov/pub/FIRE/web/HMS/Smoke_Polygons/KML/2022/12/hms_smoke20221206.kml</v>
      </c>
      <c r="F708" t="str">
        <f t="shared" si="76"/>
        <v>https://satepsanone.nesdis.noaa.gov/pub/FIRE/web/HMS/Smoke_Polygons/KML/2022/12/hms_smoke20221206.kml</v>
      </c>
      <c r="G708" s="13" t="str">
        <f t="shared" si="81"/>
        <v>Data</v>
      </c>
      <c r="H708" s="18" t="s">
        <v>18</v>
      </c>
    </row>
    <row r="709" spans="1:8" x14ac:dyDescent="0.25">
      <c r="A709" s="1">
        <f t="shared" si="82"/>
        <v>44902</v>
      </c>
      <c r="B709">
        <f t="shared" si="78"/>
        <v>2022</v>
      </c>
      <c r="C709">
        <f t="shared" si="79"/>
        <v>12</v>
      </c>
      <c r="D709" t="str">
        <f t="shared" si="80"/>
        <v>07</v>
      </c>
      <c r="E709" t="str">
        <f t="shared" si="77"/>
        <v>https://satepsanone.nesdis.noaa.gov/pub/FIRE/web/HMS/Smoke_Polygons/KML/2022/12/hms_smoke20221207.kml</v>
      </c>
      <c r="F709" t="str">
        <f t="shared" ref="F709:F772" si="83">E709</f>
        <v>https://satepsanone.nesdis.noaa.gov/pub/FIRE/web/HMS/Smoke_Polygons/KML/2022/12/hms_smoke20221207.kml</v>
      </c>
      <c r="G709" s="13" t="str">
        <f t="shared" si="81"/>
        <v>Data</v>
      </c>
      <c r="H709" s="18" t="s">
        <v>18</v>
      </c>
    </row>
    <row r="710" spans="1:8" x14ac:dyDescent="0.25">
      <c r="A710" s="1">
        <f t="shared" si="82"/>
        <v>44903</v>
      </c>
      <c r="B710">
        <f t="shared" si="78"/>
        <v>2022</v>
      </c>
      <c r="C710">
        <f t="shared" si="79"/>
        <v>12</v>
      </c>
      <c r="D710" t="str">
        <f t="shared" si="80"/>
        <v>08</v>
      </c>
      <c r="E710" t="str">
        <f t="shared" si="77"/>
        <v>https://satepsanone.nesdis.noaa.gov/pub/FIRE/web/HMS/Smoke_Polygons/KML/2022/12/hms_smoke20221208.kml</v>
      </c>
      <c r="F710" t="str">
        <f t="shared" si="83"/>
        <v>https://satepsanone.nesdis.noaa.gov/pub/FIRE/web/HMS/Smoke_Polygons/KML/2022/12/hms_smoke20221208.kml</v>
      </c>
      <c r="G710" s="13" t="str">
        <f t="shared" si="81"/>
        <v>Data</v>
      </c>
      <c r="H710" s="18" t="s">
        <v>18</v>
      </c>
    </row>
    <row r="711" spans="1:8" x14ac:dyDescent="0.25">
      <c r="A711" s="1">
        <f t="shared" si="82"/>
        <v>44904</v>
      </c>
      <c r="B711">
        <f t="shared" si="78"/>
        <v>2022</v>
      </c>
      <c r="C711">
        <f t="shared" si="79"/>
        <v>12</v>
      </c>
      <c r="D711" t="str">
        <f t="shared" si="80"/>
        <v>09</v>
      </c>
      <c r="E711" t="str">
        <f t="shared" si="77"/>
        <v>https://satepsanone.nesdis.noaa.gov/pub/FIRE/web/HMS/Smoke_Polygons/KML/2022/12/hms_smoke20221209.kml</v>
      </c>
      <c r="F711" t="str">
        <f t="shared" si="83"/>
        <v>https://satepsanone.nesdis.noaa.gov/pub/FIRE/web/HMS/Smoke_Polygons/KML/2022/12/hms_smoke20221209.kml</v>
      </c>
      <c r="G711" s="13" t="str">
        <f t="shared" si="81"/>
        <v>Data</v>
      </c>
      <c r="H711" s="18" t="s">
        <v>18</v>
      </c>
    </row>
    <row r="712" spans="1:8" x14ac:dyDescent="0.25">
      <c r="A712" s="1">
        <f t="shared" si="82"/>
        <v>44905</v>
      </c>
      <c r="B712">
        <f t="shared" si="78"/>
        <v>2022</v>
      </c>
      <c r="C712">
        <f t="shared" si="79"/>
        <v>12</v>
      </c>
      <c r="D712">
        <f t="shared" si="80"/>
        <v>10</v>
      </c>
      <c r="E712" t="str">
        <f t="shared" si="77"/>
        <v>https://satepsanone.nesdis.noaa.gov/pub/FIRE/web/HMS/Smoke_Polygons/KML/2022/12/hms_smoke20221210.kml</v>
      </c>
      <c r="F712" t="str">
        <f t="shared" si="83"/>
        <v>https://satepsanone.nesdis.noaa.gov/pub/FIRE/web/HMS/Smoke_Polygons/KML/2022/12/hms_smoke20221210.kml</v>
      </c>
      <c r="G712" s="13" t="str">
        <f t="shared" si="81"/>
        <v>Data</v>
      </c>
      <c r="H712" s="18" t="s">
        <v>18</v>
      </c>
    </row>
    <row r="713" spans="1:8" x14ac:dyDescent="0.25">
      <c r="A713" s="1">
        <f t="shared" si="82"/>
        <v>44906</v>
      </c>
      <c r="B713">
        <f t="shared" si="78"/>
        <v>2022</v>
      </c>
      <c r="C713">
        <f t="shared" si="79"/>
        <v>12</v>
      </c>
      <c r="D713">
        <f t="shared" si="80"/>
        <v>11</v>
      </c>
      <c r="E713" t="str">
        <f t="shared" si="77"/>
        <v>https://satepsanone.nesdis.noaa.gov/pub/FIRE/web/HMS/Smoke_Polygons/KML/2022/12/hms_smoke20221211.kml</v>
      </c>
      <c r="F713" t="str">
        <f t="shared" si="83"/>
        <v>https://satepsanone.nesdis.noaa.gov/pub/FIRE/web/HMS/Smoke_Polygons/KML/2022/12/hms_smoke20221211.kml</v>
      </c>
      <c r="G713" s="13" t="str">
        <f t="shared" si="81"/>
        <v>Data</v>
      </c>
      <c r="H713" s="18" t="s">
        <v>18</v>
      </c>
    </row>
    <row r="714" spans="1:8" x14ac:dyDescent="0.25">
      <c r="A714" s="1">
        <f t="shared" si="82"/>
        <v>44907</v>
      </c>
      <c r="B714">
        <f t="shared" si="78"/>
        <v>2022</v>
      </c>
      <c r="C714">
        <f t="shared" si="79"/>
        <v>12</v>
      </c>
      <c r="D714">
        <f t="shared" si="80"/>
        <v>12</v>
      </c>
      <c r="E714" t="str">
        <f t="shared" si="77"/>
        <v>https://satepsanone.nesdis.noaa.gov/pub/FIRE/web/HMS/Smoke_Polygons/KML/2022/12/hms_smoke20221212.kml</v>
      </c>
      <c r="F714" t="str">
        <f t="shared" si="83"/>
        <v>https://satepsanone.nesdis.noaa.gov/pub/FIRE/web/HMS/Smoke_Polygons/KML/2022/12/hms_smoke20221212.kml</v>
      </c>
      <c r="G714" s="13" t="str">
        <f t="shared" si="81"/>
        <v>Data</v>
      </c>
      <c r="H714" s="18" t="s">
        <v>18</v>
      </c>
    </row>
    <row r="715" spans="1:8" x14ac:dyDescent="0.25">
      <c r="A715" s="1">
        <f t="shared" si="82"/>
        <v>44908</v>
      </c>
      <c r="B715">
        <f t="shared" si="78"/>
        <v>2022</v>
      </c>
      <c r="C715">
        <f t="shared" si="79"/>
        <v>12</v>
      </c>
      <c r="D715">
        <f t="shared" si="80"/>
        <v>13</v>
      </c>
      <c r="E715" t="str">
        <f t="shared" si="77"/>
        <v>https://satepsanone.nesdis.noaa.gov/pub/FIRE/web/HMS/Smoke_Polygons/KML/2022/12/hms_smoke20221213.kml</v>
      </c>
      <c r="F715" t="str">
        <f t="shared" si="83"/>
        <v>https://satepsanone.nesdis.noaa.gov/pub/FIRE/web/HMS/Smoke_Polygons/KML/2022/12/hms_smoke20221213.kml</v>
      </c>
      <c r="G715" s="13" t="str">
        <f t="shared" si="81"/>
        <v>Data</v>
      </c>
      <c r="H715" s="18" t="s">
        <v>18</v>
      </c>
    </row>
    <row r="716" spans="1:8" x14ac:dyDescent="0.25">
      <c r="A716" s="1">
        <f t="shared" si="82"/>
        <v>44909</v>
      </c>
      <c r="B716">
        <f t="shared" si="78"/>
        <v>2022</v>
      </c>
      <c r="C716">
        <f t="shared" si="79"/>
        <v>12</v>
      </c>
      <c r="D716">
        <f t="shared" si="80"/>
        <v>14</v>
      </c>
      <c r="E716" t="str">
        <f t="shared" si="77"/>
        <v>https://satepsanone.nesdis.noaa.gov/pub/FIRE/web/HMS/Smoke_Polygons/KML/2022/12/hms_smoke20221214.kml</v>
      </c>
      <c r="F716" t="str">
        <f t="shared" si="83"/>
        <v>https://satepsanone.nesdis.noaa.gov/pub/FIRE/web/HMS/Smoke_Polygons/KML/2022/12/hms_smoke20221214.kml</v>
      </c>
      <c r="G716" s="13" t="str">
        <f t="shared" si="81"/>
        <v>Data</v>
      </c>
      <c r="H716" s="18" t="s">
        <v>18</v>
      </c>
    </row>
    <row r="717" spans="1:8" x14ac:dyDescent="0.25">
      <c r="A717" s="1">
        <f t="shared" si="82"/>
        <v>44910</v>
      </c>
      <c r="B717">
        <f t="shared" si="78"/>
        <v>2022</v>
      </c>
      <c r="C717">
        <f t="shared" si="79"/>
        <v>12</v>
      </c>
      <c r="D717">
        <f t="shared" si="80"/>
        <v>15</v>
      </c>
      <c r="E717" t="str">
        <f t="shared" si="77"/>
        <v>https://satepsanone.nesdis.noaa.gov/pub/FIRE/web/HMS/Smoke_Polygons/KML/2022/12/hms_smoke20221215.kml</v>
      </c>
      <c r="F717" t="str">
        <f t="shared" si="83"/>
        <v>https://satepsanone.nesdis.noaa.gov/pub/FIRE/web/HMS/Smoke_Polygons/KML/2022/12/hms_smoke20221215.kml</v>
      </c>
      <c r="G717" s="13" t="str">
        <f t="shared" si="81"/>
        <v>Data</v>
      </c>
      <c r="H717" s="18" t="s">
        <v>18</v>
      </c>
    </row>
    <row r="718" spans="1:8" x14ac:dyDescent="0.25">
      <c r="A718" s="1">
        <f t="shared" si="82"/>
        <v>44911</v>
      </c>
      <c r="B718">
        <f t="shared" si="78"/>
        <v>2022</v>
      </c>
      <c r="C718">
        <f t="shared" si="79"/>
        <v>12</v>
      </c>
      <c r="D718">
        <f t="shared" si="80"/>
        <v>16</v>
      </c>
      <c r="E718" t="str">
        <f t="shared" si="77"/>
        <v>https://satepsanone.nesdis.noaa.gov/pub/FIRE/web/HMS/Smoke_Polygons/KML/2022/12/hms_smoke20221216.kml</v>
      </c>
      <c r="F718" t="str">
        <f t="shared" si="83"/>
        <v>https://satepsanone.nesdis.noaa.gov/pub/FIRE/web/HMS/Smoke_Polygons/KML/2022/12/hms_smoke20221216.kml</v>
      </c>
      <c r="G718" s="13" t="str">
        <f t="shared" si="81"/>
        <v>Data</v>
      </c>
      <c r="H718" s="18" t="s">
        <v>18</v>
      </c>
    </row>
    <row r="719" spans="1:8" x14ac:dyDescent="0.25">
      <c r="A719" s="1">
        <f t="shared" si="82"/>
        <v>44912</v>
      </c>
      <c r="B719">
        <f t="shared" si="78"/>
        <v>2022</v>
      </c>
      <c r="C719">
        <f t="shared" si="79"/>
        <v>12</v>
      </c>
      <c r="D719">
        <f t="shared" si="80"/>
        <v>17</v>
      </c>
      <c r="E719" t="str">
        <f t="shared" si="77"/>
        <v>https://satepsanone.nesdis.noaa.gov/pub/FIRE/web/HMS/Smoke_Polygons/KML/2022/12/hms_smoke20221217.kml</v>
      </c>
      <c r="F719" t="str">
        <f t="shared" si="83"/>
        <v>https://satepsanone.nesdis.noaa.gov/pub/FIRE/web/HMS/Smoke_Polygons/KML/2022/12/hms_smoke20221217.kml</v>
      </c>
      <c r="G719" s="13" t="str">
        <f t="shared" si="81"/>
        <v>Data</v>
      </c>
      <c r="H719" s="18" t="s">
        <v>18</v>
      </c>
    </row>
    <row r="720" spans="1:8" x14ac:dyDescent="0.25">
      <c r="A720" s="1">
        <f t="shared" si="82"/>
        <v>44913</v>
      </c>
      <c r="B720">
        <f t="shared" si="78"/>
        <v>2022</v>
      </c>
      <c r="C720">
        <f t="shared" si="79"/>
        <v>12</v>
      </c>
      <c r="D720">
        <f t="shared" si="80"/>
        <v>18</v>
      </c>
      <c r="E720" t="str">
        <f t="shared" ref="E720:E732" si="84">"https://satepsanone.nesdis.noaa.gov/pub/FIRE/web/HMS/Smoke_Polygons/KML/"&amp;B720&amp;"/"&amp;C720&amp;"/"&amp;"hms_smoke"&amp;B720&amp;C720&amp;D720&amp;".kml"</f>
        <v>https://satepsanone.nesdis.noaa.gov/pub/FIRE/web/HMS/Smoke_Polygons/KML/2022/12/hms_smoke20221218.kml</v>
      </c>
      <c r="F720" t="str">
        <f t="shared" si="83"/>
        <v>https://satepsanone.nesdis.noaa.gov/pub/FIRE/web/HMS/Smoke_Polygons/KML/2022/12/hms_smoke20221218.kml</v>
      </c>
      <c r="G720" s="13" t="str">
        <f t="shared" si="81"/>
        <v>Data</v>
      </c>
      <c r="H720" s="18" t="s">
        <v>18</v>
      </c>
    </row>
    <row r="721" spans="1:9" x14ac:dyDescent="0.25">
      <c r="A721" s="1">
        <f t="shared" si="82"/>
        <v>44914</v>
      </c>
      <c r="B721">
        <f t="shared" si="78"/>
        <v>2022</v>
      </c>
      <c r="C721">
        <f t="shared" si="79"/>
        <v>12</v>
      </c>
      <c r="D721">
        <f t="shared" si="80"/>
        <v>19</v>
      </c>
      <c r="E721" t="str">
        <f t="shared" si="84"/>
        <v>https://satepsanone.nesdis.noaa.gov/pub/FIRE/web/HMS/Smoke_Polygons/KML/2022/12/hms_smoke20221219.kml</v>
      </c>
      <c r="F721" t="str">
        <f t="shared" si="83"/>
        <v>https://satepsanone.nesdis.noaa.gov/pub/FIRE/web/HMS/Smoke_Polygons/KML/2022/12/hms_smoke20221219.kml</v>
      </c>
      <c r="G721" s="13" t="str">
        <f t="shared" si="81"/>
        <v>Data</v>
      </c>
      <c r="H721" s="18" t="s">
        <v>18</v>
      </c>
    </row>
    <row r="722" spans="1:9" x14ac:dyDescent="0.25">
      <c r="A722" s="1">
        <f t="shared" si="82"/>
        <v>44915</v>
      </c>
      <c r="B722">
        <f t="shared" si="78"/>
        <v>2022</v>
      </c>
      <c r="C722">
        <f t="shared" si="79"/>
        <v>12</v>
      </c>
      <c r="D722">
        <f t="shared" si="80"/>
        <v>20</v>
      </c>
      <c r="E722" t="str">
        <f t="shared" si="84"/>
        <v>https://satepsanone.nesdis.noaa.gov/pub/FIRE/web/HMS/Smoke_Polygons/KML/2022/12/hms_smoke20221220.kml</v>
      </c>
      <c r="F722" t="str">
        <f t="shared" si="83"/>
        <v>https://satepsanone.nesdis.noaa.gov/pub/FIRE/web/HMS/Smoke_Polygons/KML/2022/12/hms_smoke20221220.kml</v>
      </c>
      <c r="G722" s="13" t="str">
        <f t="shared" si="81"/>
        <v>Data</v>
      </c>
      <c r="H722" s="18" t="s">
        <v>18</v>
      </c>
    </row>
    <row r="723" spans="1:9" x14ac:dyDescent="0.25">
      <c r="A723" s="1">
        <f t="shared" si="82"/>
        <v>44916</v>
      </c>
      <c r="B723">
        <f t="shared" si="78"/>
        <v>2022</v>
      </c>
      <c r="C723">
        <f t="shared" si="79"/>
        <v>12</v>
      </c>
      <c r="D723">
        <f t="shared" si="80"/>
        <v>21</v>
      </c>
      <c r="E723" t="str">
        <f t="shared" si="84"/>
        <v>https://satepsanone.nesdis.noaa.gov/pub/FIRE/web/HMS/Smoke_Polygons/KML/2022/12/hms_smoke20221221.kml</v>
      </c>
      <c r="F723" t="str">
        <f t="shared" si="83"/>
        <v>https://satepsanone.nesdis.noaa.gov/pub/FIRE/web/HMS/Smoke_Polygons/KML/2022/12/hms_smoke20221221.kml</v>
      </c>
      <c r="G723" s="13" t="str">
        <f t="shared" si="81"/>
        <v>Data</v>
      </c>
      <c r="H723" s="18" t="s">
        <v>18</v>
      </c>
    </row>
    <row r="724" spans="1:9" x14ac:dyDescent="0.25">
      <c r="A724" s="1">
        <f t="shared" si="82"/>
        <v>44917</v>
      </c>
      <c r="B724">
        <f t="shared" si="78"/>
        <v>2022</v>
      </c>
      <c r="C724">
        <f t="shared" si="79"/>
        <v>12</v>
      </c>
      <c r="D724">
        <f t="shared" si="80"/>
        <v>22</v>
      </c>
      <c r="E724" t="str">
        <f t="shared" si="84"/>
        <v>https://satepsanone.nesdis.noaa.gov/pub/FIRE/web/HMS/Smoke_Polygons/KML/2022/12/hms_smoke20221222.kml</v>
      </c>
      <c r="F724" t="str">
        <f t="shared" si="83"/>
        <v>https://satepsanone.nesdis.noaa.gov/pub/FIRE/web/HMS/Smoke_Polygons/KML/2022/12/hms_smoke20221222.kml</v>
      </c>
      <c r="G724" s="13" t="str">
        <f t="shared" si="81"/>
        <v>Data</v>
      </c>
      <c r="H724" s="18" t="s">
        <v>18</v>
      </c>
    </row>
    <row r="725" spans="1:9" x14ac:dyDescent="0.25">
      <c r="A725" s="1">
        <f t="shared" si="82"/>
        <v>44918</v>
      </c>
      <c r="B725">
        <f t="shared" si="78"/>
        <v>2022</v>
      </c>
      <c r="C725">
        <f t="shared" si="79"/>
        <v>12</v>
      </c>
      <c r="D725">
        <f t="shared" si="80"/>
        <v>23</v>
      </c>
      <c r="E725" t="str">
        <f t="shared" si="84"/>
        <v>https://satepsanone.nesdis.noaa.gov/pub/FIRE/web/HMS/Smoke_Polygons/KML/2022/12/hms_smoke20221223.kml</v>
      </c>
      <c r="F725" t="str">
        <f t="shared" si="83"/>
        <v>https://satepsanone.nesdis.noaa.gov/pub/FIRE/web/HMS/Smoke_Polygons/KML/2022/12/hms_smoke20221223.kml</v>
      </c>
      <c r="G725" s="13" t="str">
        <f t="shared" si="81"/>
        <v>Data</v>
      </c>
      <c r="H725" s="18" t="s">
        <v>18</v>
      </c>
    </row>
    <row r="726" spans="1:9" x14ac:dyDescent="0.25">
      <c r="A726" s="1">
        <f t="shared" si="82"/>
        <v>44919</v>
      </c>
      <c r="B726">
        <f t="shared" si="78"/>
        <v>2022</v>
      </c>
      <c r="C726">
        <f t="shared" si="79"/>
        <v>12</v>
      </c>
      <c r="D726">
        <f t="shared" si="80"/>
        <v>24</v>
      </c>
      <c r="E726" t="str">
        <f t="shared" si="84"/>
        <v>https://satepsanone.nesdis.noaa.gov/pub/FIRE/web/HMS/Smoke_Polygons/KML/2022/12/hms_smoke20221224.kml</v>
      </c>
      <c r="F726" t="str">
        <f t="shared" si="83"/>
        <v>https://satepsanone.nesdis.noaa.gov/pub/FIRE/web/HMS/Smoke_Polygons/KML/2022/12/hms_smoke20221224.kml</v>
      </c>
      <c r="G726" s="13" t="str">
        <f t="shared" si="81"/>
        <v>Data</v>
      </c>
      <c r="H726" s="18" t="s">
        <v>18</v>
      </c>
    </row>
    <row r="727" spans="1:9" x14ac:dyDescent="0.25">
      <c r="A727" s="1">
        <f t="shared" si="82"/>
        <v>44920</v>
      </c>
      <c r="B727">
        <f t="shared" si="78"/>
        <v>2022</v>
      </c>
      <c r="C727">
        <f t="shared" si="79"/>
        <v>12</v>
      </c>
      <c r="D727">
        <f t="shared" si="80"/>
        <v>25</v>
      </c>
      <c r="E727" t="str">
        <f t="shared" si="84"/>
        <v>https://satepsanone.nesdis.noaa.gov/pub/FIRE/web/HMS/Smoke_Polygons/KML/2022/12/hms_smoke20221225.kml</v>
      </c>
      <c r="F727" t="str">
        <f t="shared" si="83"/>
        <v>https://satepsanone.nesdis.noaa.gov/pub/FIRE/web/HMS/Smoke_Polygons/KML/2022/12/hms_smoke20221225.kml</v>
      </c>
      <c r="G727" s="13" t="str">
        <f t="shared" si="81"/>
        <v>Data</v>
      </c>
      <c r="H727" s="18" t="s">
        <v>18</v>
      </c>
    </row>
    <row r="728" spans="1:9" x14ac:dyDescent="0.25">
      <c r="A728" s="1">
        <f t="shared" si="82"/>
        <v>44921</v>
      </c>
      <c r="B728">
        <f t="shared" si="78"/>
        <v>2022</v>
      </c>
      <c r="C728">
        <f t="shared" si="79"/>
        <v>12</v>
      </c>
      <c r="D728">
        <f t="shared" si="80"/>
        <v>26</v>
      </c>
      <c r="E728" t="str">
        <f t="shared" si="84"/>
        <v>https://satepsanone.nesdis.noaa.gov/pub/FIRE/web/HMS/Smoke_Polygons/KML/2022/12/hms_smoke20221226.kml</v>
      </c>
      <c r="F728" t="str">
        <f t="shared" si="83"/>
        <v>https://satepsanone.nesdis.noaa.gov/pub/FIRE/web/HMS/Smoke_Polygons/KML/2022/12/hms_smoke20221226.kml</v>
      </c>
      <c r="G728" s="13" t="str">
        <f t="shared" si="81"/>
        <v>Data</v>
      </c>
      <c r="H728" s="18" t="s">
        <v>18</v>
      </c>
    </row>
    <row r="729" spans="1:9" x14ac:dyDescent="0.25">
      <c r="A729" s="1">
        <f t="shared" si="82"/>
        <v>44922</v>
      </c>
      <c r="B729">
        <f t="shared" si="78"/>
        <v>2022</v>
      </c>
      <c r="C729">
        <f t="shared" si="79"/>
        <v>12</v>
      </c>
      <c r="D729">
        <f t="shared" si="80"/>
        <v>27</v>
      </c>
      <c r="E729" t="str">
        <f t="shared" si="84"/>
        <v>https://satepsanone.nesdis.noaa.gov/pub/FIRE/web/HMS/Smoke_Polygons/KML/2022/12/hms_smoke20221227.kml</v>
      </c>
      <c r="F729" t="str">
        <f t="shared" si="83"/>
        <v>https://satepsanone.nesdis.noaa.gov/pub/FIRE/web/HMS/Smoke_Polygons/KML/2022/12/hms_smoke20221227.kml</v>
      </c>
      <c r="G729" s="13" t="str">
        <f t="shared" si="81"/>
        <v>Data</v>
      </c>
      <c r="H729" s="18" t="s">
        <v>18</v>
      </c>
    </row>
    <row r="730" spans="1:9" x14ac:dyDescent="0.25">
      <c r="A730" s="1">
        <f t="shared" si="82"/>
        <v>44923</v>
      </c>
      <c r="B730">
        <f t="shared" si="78"/>
        <v>2022</v>
      </c>
      <c r="C730">
        <f t="shared" si="79"/>
        <v>12</v>
      </c>
      <c r="D730">
        <f t="shared" si="80"/>
        <v>28</v>
      </c>
      <c r="E730" t="str">
        <f t="shared" si="84"/>
        <v>https://satepsanone.nesdis.noaa.gov/pub/FIRE/web/HMS/Smoke_Polygons/KML/2022/12/hms_smoke20221228.kml</v>
      </c>
      <c r="F730" t="str">
        <f t="shared" si="83"/>
        <v>https://satepsanone.nesdis.noaa.gov/pub/FIRE/web/HMS/Smoke_Polygons/KML/2022/12/hms_smoke20221228.kml</v>
      </c>
      <c r="G730" s="13" t="str">
        <f t="shared" si="81"/>
        <v>Data</v>
      </c>
      <c r="H730" s="18" t="s">
        <v>18</v>
      </c>
    </row>
    <row r="731" spans="1:9" x14ac:dyDescent="0.25">
      <c r="A731" s="1">
        <f t="shared" si="82"/>
        <v>44924</v>
      </c>
      <c r="B731">
        <f t="shared" si="78"/>
        <v>2022</v>
      </c>
      <c r="C731">
        <f t="shared" si="79"/>
        <v>12</v>
      </c>
      <c r="D731">
        <f t="shared" si="80"/>
        <v>29</v>
      </c>
      <c r="E731" t="str">
        <f t="shared" si="84"/>
        <v>https://satepsanone.nesdis.noaa.gov/pub/FIRE/web/HMS/Smoke_Polygons/KML/2022/12/hms_smoke20221229.kml</v>
      </c>
      <c r="F731" t="str">
        <f t="shared" si="83"/>
        <v>https://satepsanone.nesdis.noaa.gov/pub/FIRE/web/HMS/Smoke_Polygons/KML/2022/12/hms_smoke20221229.kml</v>
      </c>
      <c r="G731" s="13" t="str">
        <f t="shared" si="81"/>
        <v>Data</v>
      </c>
      <c r="H731" s="18" t="s">
        <v>18</v>
      </c>
    </row>
    <row r="732" spans="1:9" x14ac:dyDescent="0.25">
      <c r="A732" s="1">
        <f t="shared" si="82"/>
        <v>44925</v>
      </c>
      <c r="B732">
        <f t="shared" si="78"/>
        <v>2022</v>
      </c>
      <c r="C732">
        <f t="shared" si="79"/>
        <v>12</v>
      </c>
      <c r="D732">
        <f t="shared" si="80"/>
        <v>30</v>
      </c>
      <c r="E732" t="str">
        <f t="shared" si="84"/>
        <v>https://satepsanone.nesdis.noaa.gov/pub/FIRE/web/HMS/Smoke_Polygons/KML/2022/12/hms_smoke20221230.kml</v>
      </c>
      <c r="F732" t="str">
        <f t="shared" si="83"/>
        <v>https://satepsanone.nesdis.noaa.gov/pub/FIRE/web/HMS/Smoke_Polygons/KML/2022/12/hms_smoke20221230.kml</v>
      </c>
      <c r="G732" s="13" t="str">
        <f t="shared" si="81"/>
        <v>Data</v>
      </c>
      <c r="H732" s="18" t="s">
        <v>18</v>
      </c>
    </row>
    <row r="733" spans="1:9" x14ac:dyDescent="0.25">
      <c r="A733" s="1">
        <f t="shared" si="82"/>
        <v>44926</v>
      </c>
      <c r="B733">
        <f t="shared" ref="B733:B796" si="85">YEAR(A733)</f>
        <v>2022</v>
      </c>
      <c r="C733">
        <f t="shared" ref="C733:C796" si="86">IF(MONTH(A733)&lt;10,"0"&amp;MONTH(A733),MONTH(A733))</f>
        <v>12</v>
      </c>
      <c r="D733">
        <f t="shared" ref="D733:D796" si="87">IF(DAY(A733)&lt;10,"0"&amp;DAY(A733),DAY(A733))</f>
        <v>31</v>
      </c>
      <c r="E733" t="str">
        <f t="shared" ref="E733:E796" si="88">"https://satepsanone.nesdis.noaa.gov/pub/FIRE/web/HMS/Smoke_Polygons/KML/"&amp;B733&amp;"/"&amp;C733&amp;"/"&amp;"hms_smoke"&amp;B733&amp;C733&amp;D733&amp;".kml"</f>
        <v>https://satepsanone.nesdis.noaa.gov/pub/FIRE/web/HMS/Smoke_Polygons/KML/2022/12/hms_smoke20221231.kml</v>
      </c>
      <c r="F733" t="str">
        <f t="shared" si="83"/>
        <v>https://satepsanone.nesdis.noaa.gov/pub/FIRE/web/HMS/Smoke_Polygons/KML/2022/12/hms_smoke20221231.kml</v>
      </c>
      <c r="G733" s="13" t="str">
        <f t="shared" ref="G733:G796" si="89">HYPERLINK(F733,"Data")</f>
        <v>Data</v>
      </c>
      <c r="H733" s="18" t="s">
        <v>18</v>
      </c>
    </row>
    <row r="734" spans="1:9" x14ac:dyDescent="0.25">
      <c r="A734" s="1">
        <f t="shared" si="82"/>
        <v>44927</v>
      </c>
      <c r="B734">
        <f t="shared" si="85"/>
        <v>2023</v>
      </c>
      <c r="C734" t="str">
        <f t="shared" si="86"/>
        <v>01</v>
      </c>
      <c r="D734" t="str">
        <f t="shared" si="87"/>
        <v>01</v>
      </c>
      <c r="E734" t="str">
        <f t="shared" si="88"/>
        <v>https://satepsanone.nesdis.noaa.gov/pub/FIRE/web/HMS/Smoke_Polygons/KML/2023/01/hms_smoke20230101.kml</v>
      </c>
      <c r="F734" t="str">
        <f t="shared" si="83"/>
        <v>https://satepsanone.nesdis.noaa.gov/pub/FIRE/web/HMS/Smoke_Polygons/KML/2023/01/hms_smoke20230101.kml</v>
      </c>
      <c r="G734" s="13" t="str">
        <f t="shared" si="89"/>
        <v>Data</v>
      </c>
      <c r="H734" s="18" t="s">
        <v>18</v>
      </c>
      <c r="I734" s="11"/>
    </row>
    <row r="735" spans="1:9" x14ac:dyDescent="0.25">
      <c r="A735" s="1">
        <f t="shared" si="82"/>
        <v>44928</v>
      </c>
      <c r="B735">
        <f t="shared" si="85"/>
        <v>2023</v>
      </c>
      <c r="C735" t="str">
        <f t="shared" si="86"/>
        <v>01</v>
      </c>
      <c r="D735" t="str">
        <f t="shared" si="87"/>
        <v>02</v>
      </c>
      <c r="E735" t="str">
        <f t="shared" si="88"/>
        <v>https://satepsanone.nesdis.noaa.gov/pub/FIRE/web/HMS/Smoke_Polygons/KML/2023/01/hms_smoke20230102.kml</v>
      </c>
      <c r="F735" t="str">
        <f t="shared" si="83"/>
        <v>https://satepsanone.nesdis.noaa.gov/pub/FIRE/web/HMS/Smoke_Polygons/KML/2023/01/hms_smoke20230102.kml</v>
      </c>
      <c r="G735" s="13" t="str">
        <f t="shared" si="89"/>
        <v>Data</v>
      </c>
      <c r="H735" s="18" t="s">
        <v>18</v>
      </c>
      <c r="I735" s="11"/>
    </row>
    <row r="736" spans="1:9" x14ac:dyDescent="0.25">
      <c r="A736" s="1">
        <f t="shared" si="82"/>
        <v>44929</v>
      </c>
      <c r="B736">
        <f t="shared" si="85"/>
        <v>2023</v>
      </c>
      <c r="C736" t="str">
        <f t="shared" si="86"/>
        <v>01</v>
      </c>
      <c r="D736" t="str">
        <f t="shared" si="87"/>
        <v>03</v>
      </c>
      <c r="E736" t="str">
        <f t="shared" si="88"/>
        <v>https://satepsanone.nesdis.noaa.gov/pub/FIRE/web/HMS/Smoke_Polygons/KML/2023/01/hms_smoke20230103.kml</v>
      </c>
      <c r="F736" t="str">
        <f t="shared" si="83"/>
        <v>https://satepsanone.nesdis.noaa.gov/pub/FIRE/web/HMS/Smoke_Polygons/KML/2023/01/hms_smoke20230103.kml</v>
      </c>
      <c r="G736" s="13" t="str">
        <f t="shared" si="89"/>
        <v>Data</v>
      </c>
      <c r="H736" s="18" t="s">
        <v>18</v>
      </c>
      <c r="I736" s="11"/>
    </row>
    <row r="737" spans="1:9" x14ac:dyDescent="0.25">
      <c r="A737" s="1">
        <f t="shared" si="82"/>
        <v>44930</v>
      </c>
      <c r="B737">
        <f t="shared" si="85"/>
        <v>2023</v>
      </c>
      <c r="C737" t="str">
        <f t="shared" si="86"/>
        <v>01</v>
      </c>
      <c r="D737" t="str">
        <f t="shared" si="87"/>
        <v>04</v>
      </c>
      <c r="E737" t="str">
        <f t="shared" si="88"/>
        <v>https://satepsanone.nesdis.noaa.gov/pub/FIRE/web/HMS/Smoke_Polygons/KML/2023/01/hms_smoke20230104.kml</v>
      </c>
      <c r="F737" t="str">
        <f t="shared" si="83"/>
        <v>https://satepsanone.nesdis.noaa.gov/pub/FIRE/web/HMS/Smoke_Polygons/KML/2023/01/hms_smoke20230104.kml</v>
      </c>
      <c r="G737" s="13" t="str">
        <f t="shared" si="89"/>
        <v>Data</v>
      </c>
      <c r="H737" s="18" t="s">
        <v>18</v>
      </c>
      <c r="I737" s="11"/>
    </row>
    <row r="738" spans="1:9" x14ac:dyDescent="0.25">
      <c r="A738" s="1">
        <f t="shared" si="82"/>
        <v>44931</v>
      </c>
      <c r="B738">
        <f t="shared" si="85"/>
        <v>2023</v>
      </c>
      <c r="C738" t="str">
        <f t="shared" si="86"/>
        <v>01</v>
      </c>
      <c r="D738" t="str">
        <f t="shared" si="87"/>
        <v>05</v>
      </c>
      <c r="E738" t="str">
        <f t="shared" si="88"/>
        <v>https://satepsanone.nesdis.noaa.gov/pub/FIRE/web/HMS/Smoke_Polygons/KML/2023/01/hms_smoke20230105.kml</v>
      </c>
      <c r="F738" t="str">
        <f t="shared" si="83"/>
        <v>https://satepsanone.nesdis.noaa.gov/pub/FIRE/web/HMS/Smoke_Polygons/KML/2023/01/hms_smoke20230105.kml</v>
      </c>
      <c r="G738" s="13" t="str">
        <f t="shared" si="89"/>
        <v>Data</v>
      </c>
      <c r="H738" s="18" t="s">
        <v>18</v>
      </c>
      <c r="I738" s="11"/>
    </row>
    <row r="739" spans="1:9" x14ac:dyDescent="0.25">
      <c r="A739" s="1">
        <f t="shared" si="82"/>
        <v>44932</v>
      </c>
      <c r="B739">
        <f t="shared" si="85"/>
        <v>2023</v>
      </c>
      <c r="C739" t="str">
        <f t="shared" si="86"/>
        <v>01</v>
      </c>
      <c r="D739" t="str">
        <f t="shared" si="87"/>
        <v>06</v>
      </c>
      <c r="E739" t="str">
        <f t="shared" si="88"/>
        <v>https://satepsanone.nesdis.noaa.gov/pub/FIRE/web/HMS/Smoke_Polygons/KML/2023/01/hms_smoke20230106.kml</v>
      </c>
      <c r="F739" t="str">
        <f t="shared" si="83"/>
        <v>https://satepsanone.nesdis.noaa.gov/pub/FIRE/web/HMS/Smoke_Polygons/KML/2023/01/hms_smoke20230106.kml</v>
      </c>
      <c r="G739" s="13" t="str">
        <f t="shared" si="89"/>
        <v>Data</v>
      </c>
      <c r="H739" s="18" t="s">
        <v>18</v>
      </c>
      <c r="I739" s="11"/>
    </row>
    <row r="740" spans="1:9" x14ac:dyDescent="0.25">
      <c r="A740" s="1">
        <f t="shared" si="82"/>
        <v>44933</v>
      </c>
      <c r="B740">
        <f t="shared" si="85"/>
        <v>2023</v>
      </c>
      <c r="C740" t="str">
        <f t="shared" si="86"/>
        <v>01</v>
      </c>
      <c r="D740" t="str">
        <f t="shared" si="87"/>
        <v>07</v>
      </c>
      <c r="E740" t="str">
        <f t="shared" si="88"/>
        <v>https://satepsanone.nesdis.noaa.gov/pub/FIRE/web/HMS/Smoke_Polygons/KML/2023/01/hms_smoke20230107.kml</v>
      </c>
      <c r="F740" t="str">
        <f t="shared" si="83"/>
        <v>https://satepsanone.nesdis.noaa.gov/pub/FIRE/web/HMS/Smoke_Polygons/KML/2023/01/hms_smoke20230107.kml</v>
      </c>
      <c r="G740" s="13" t="str">
        <f t="shared" si="89"/>
        <v>Data</v>
      </c>
      <c r="H740" s="18" t="s">
        <v>18</v>
      </c>
      <c r="I740" s="11"/>
    </row>
    <row r="741" spans="1:9" x14ac:dyDescent="0.25">
      <c r="A741" s="1">
        <f t="shared" si="82"/>
        <v>44934</v>
      </c>
      <c r="B741">
        <f t="shared" si="85"/>
        <v>2023</v>
      </c>
      <c r="C741" t="str">
        <f t="shared" si="86"/>
        <v>01</v>
      </c>
      <c r="D741" t="str">
        <f t="shared" si="87"/>
        <v>08</v>
      </c>
      <c r="E741" t="str">
        <f t="shared" si="88"/>
        <v>https://satepsanone.nesdis.noaa.gov/pub/FIRE/web/HMS/Smoke_Polygons/KML/2023/01/hms_smoke20230108.kml</v>
      </c>
      <c r="F741" t="str">
        <f t="shared" si="83"/>
        <v>https://satepsanone.nesdis.noaa.gov/pub/FIRE/web/HMS/Smoke_Polygons/KML/2023/01/hms_smoke20230108.kml</v>
      </c>
      <c r="G741" s="13" t="str">
        <f t="shared" si="89"/>
        <v>Data</v>
      </c>
      <c r="H741" s="18" t="s">
        <v>18</v>
      </c>
      <c r="I741" s="11"/>
    </row>
    <row r="742" spans="1:9" x14ac:dyDescent="0.25">
      <c r="A742" s="1">
        <f t="shared" si="82"/>
        <v>44935</v>
      </c>
      <c r="B742">
        <f t="shared" si="85"/>
        <v>2023</v>
      </c>
      <c r="C742" t="str">
        <f t="shared" si="86"/>
        <v>01</v>
      </c>
      <c r="D742" t="str">
        <f t="shared" si="87"/>
        <v>09</v>
      </c>
      <c r="E742" t="str">
        <f t="shared" si="88"/>
        <v>https://satepsanone.nesdis.noaa.gov/pub/FIRE/web/HMS/Smoke_Polygons/KML/2023/01/hms_smoke20230109.kml</v>
      </c>
      <c r="F742" t="str">
        <f t="shared" si="83"/>
        <v>https://satepsanone.nesdis.noaa.gov/pub/FIRE/web/HMS/Smoke_Polygons/KML/2023/01/hms_smoke20230109.kml</v>
      </c>
      <c r="G742" s="13" t="str">
        <f t="shared" si="89"/>
        <v>Data</v>
      </c>
      <c r="H742" s="18" t="s">
        <v>18</v>
      </c>
      <c r="I742" s="11"/>
    </row>
    <row r="743" spans="1:9" x14ac:dyDescent="0.25">
      <c r="A743" s="1">
        <f t="shared" si="82"/>
        <v>44936</v>
      </c>
      <c r="B743">
        <f t="shared" si="85"/>
        <v>2023</v>
      </c>
      <c r="C743" t="str">
        <f t="shared" si="86"/>
        <v>01</v>
      </c>
      <c r="D743">
        <f t="shared" si="87"/>
        <v>10</v>
      </c>
      <c r="E743" t="str">
        <f t="shared" si="88"/>
        <v>https://satepsanone.nesdis.noaa.gov/pub/FIRE/web/HMS/Smoke_Polygons/KML/2023/01/hms_smoke20230110.kml</v>
      </c>
      <c r="F743" t="str">
        <f t="shared" si="83"/>
        <v>https://satepsanone.nesdis.noaa.gov/pub/FIRE/web/HMS/Smoke_Polygons/KML/2023/01/hms_smoke20230110.kml</v>
      </c>
      <c r="G743" s="13" t="str">
        <f t="shared" si="89"/>
        <v>Data</v>
      </c>
      <c r="H743" s="18" t="s">
        <v>18</v>
      </c>
      <c r="I743" s="11"/>
    </row>
    <row r="744" spans="1:9" x14ac:dyDescent="0.25">
      <c r="A744" s="1">
        <f t="shared" si="82"/>
        <v>44937</v>
      </c>
      <c r="B744">
        <f t="shared" si="85"/>
        <v>2023</v>
      </c>
      <c r="C744" t="str">
        <f t="shared" si="86"/>
        <v>01</v>
      </c>
      <c r="D744">
        <f t="shared" si="87"/>
        <v>11</v>
      </c>
      <c r="E744" t="str">
        <f t="shared" si="88"/>
        <v>https://satepsanone.nesdis.noaa.gov/pub/FIRE/web/HMS/Smoke_Polygons/KML/2023/01/hms_smoke20230111.kml</v>
      </c>
      <c r="F744" t="str">
        <f t="shared" si="83"/>
        <v>https://satepsanone.nesdis.noaa.gov/pub/FIRE/web/HMS/Smoke_Polygons/KML/2023/01/hms_smoke20230111.kml</v>
      </c>
      <c r="G744" s="13" t="str">
        <f t="shared" si="89"/>
        <v>Data</v>
      </c>
      <c r="H744" s="18" t="s">
        <v>18</v>
      </c>
      <c r="I744" s="11"/>
    </row>
    <row r="745" spans="1:9" x14ac:dyDescent="0.25">
      <c r="A745" s="1">
        <f t="shared" si="82"/>
        <v>44938</v>
      </c>
      <c r="B745">
        <f t="shared" si="85"/>
        <v>2023</v>
      </c>
      <c r="C745" t="str">
        <f t="shared" si="86"/>
        <v>01</v>
      </c>
      <c r="D745">
        <f t="shared" si="87"/>
        <v>12</v>
      </c>
      <c r="E745" t="str">
        <f t="shared" si="88"/>
        <v>https://satepsanone.nesdis.noaa.gov/pub/FIRE/web/HMS/Smoke_Polygons/KML/2023/01/hms_smoke20230112.kml</v>
      </c>
      <c r="F745" t="str">
        <f t="shared" si="83"/>
        <v>https://satepsanone.nesdis.noaa.gov/pub/FIRE/web/HMS/Smoke_Polygons/KML/2023/01/hms_smoke20230112.kml</v>
      </c>
      <c r="G745" s="13" t="str">
        <f t="shared" si="89"/>
        <v>Data</v>
      </c>
      <c r="H745" s="18" t="s">
        <v>18</v>
      </c>
      <c r="I745" s="11"/>
    </row>
    <row r="746" spans="1:9" x14ac:dyDescent="0.25">
      <c r="A746" s="1">
        <f t="shared" si="82"/>
        <v>44939</v>
      </c>
      <c r="B746">
        <f t="shared" si="85"/>
        <v>2023</v>
      </c>
      <c r="C746" t="str">
        <f t="shared" si="86"/>
        <v>01</v>
      </c>
      <c r="D746">
        <f t="shared" si="87"/>
        <v>13</v>
      </c>
      <c r="E746" t="str">
        <f t="shared" si="88"/>
        <v>https://satepsanone.nesdis.noaa.gov/pub/FIRE/web/HMS/Smoke_Polygons/KML/2023/01/hms_smoke20230113.kml</v>
      </c>
      <c r="F746" t="str">
        <f t="shared" si="83"/>
        <v>https://satepsanone.nesdis.noaa.gov/pub/FIRE/web/HMS/Smoke_Polygons/KML/2023/01/hms_smoke20230113.kml</v>
      </c>
      <c r="G746" s="13" t="str">
        <f t="shared" si="89"/>
        <v>Data</v>
      </c>
      <c r="H746" s="18" t="s">
        <v>18</v>
      </c>
      <c r="I746" s="11"/>
    </row>
    <row r="747" spans="1:9" x14ac:dyDescent="0.25">
      <c r="A747" s="1">
        <f t="shared" si="82"/>
        <v>44940</v>
      </c>
      <c r="B747">
        <f t="shared" si="85"/>
        <v>2023</v>
      </c>
      <c r="C747" t="str">
        <f t="shared" si="86"/>
        <v>01</v>
      </c>
      <c r="D747">
        <f t="shared" si="87"/>
        <v>14</v>
      </c>
      <c r="E747" t="str">
        <f t="shared" si="88"/>
        <v>https://satepsanone.nesdis.noaa.gov/pub/FIRE/web/HMS/Smoke_Polygons/KML/2023/01/hms_smoke20230114.kml</v>
      </c>
      <c r="F747" t="str">
        <f t="shared" si="83"/>
        <v>https://satepsanone.nesdis.noaa.gov/pub/FIRE/web/HMS/Smoke_Polygons/KML/2023/01/hms_smoke20230114.kml</v>
      </c>
      <c r="G747" s="13" t="str">
        <f t="shared" si="89"/>
        <v>Data</v>
      </c>
      <c r="H747" s="18" t="s">
        <v>18</v>
      </c>
      <c r="I747" s="11"/>
    </row>
    <row r="748" spans="1:9" x14ac:dyDescent="0.25">
      <c r="A748" s="1">
        <f t="shared" si="82"/>
        <v>44941</v>
      </c>
      <c r="B748">
        <f t="shared" si="85"/>
        <v>2023</v>
      </c>
      <c r="C748" t="str">
        <f t="shared" si="86"/>
        <v>01</v>
      </c>
      <c r="D748">
        <f t="shared" si="87"/>
        <v>15</v>
      </c>
      <c r="E748" t="str">
        <f t="shared" si="88"/>
        <v>https://satepsanone.nesdis.noaa.gov/pub/FIRE/web/HMS/Smoke_Polygons/KML/2023/01/hms_smoke20230115.kml</v>
      </c>
      <c r="F748" t="str">
        <f t="shared" si="83"/>
        <v>https://satepsanone.nesdis.noaa.gov/pub/FIRE/web/HMS/Smoke_Polygons/KML/2023/01/hms_smoke20230115.kml</v>
      </c>
      <c r="G748" s="13" t="str">
        <f t="shared" si="89"/>
        <v>Data</v>
      </c>
      <c r="H748" s="18" t="s">
        <v>18</v>
      </c>
      <c r="I748" s="11"/>
    </row>
    <row r="749" spans="1:9" x14ac:dyDescent="0.25">
      <c r="A749" s="1">
        <f t="shared" si="82"/>
        <v>44942</v>
      </c>
      <c r="B749">
        <f t="shared" si="85"/>
        <v>2023</v>
      </c>
      <c r="C749" t="str">
        <f t="shared" si="86"/>
        <v>01</v>
      </c>
      <c r="D749">
        <f t="shared" si="87"/>
        <v>16</v>
      </c>
      <c r="E749" t="str">
        <f t="shared" si="88"/>
        <v>https://satepsanone.nesdis.noaa.gov/pub/FIRE/web/HMS/Smoke_Polygons/KML/2023/01/hms_smoke20230116.kml</v>
      </c>
      <c r="F749" t="str">
        <f t="shared" si="83"/>
        <v>https://satepsanone.nesdis.noaa.gov/pub/FIRE/web/HMS/Smoke_Polygons/KML/2023/01/hms_smoke20230116.kml</v>
      </c>
      <c r="G749" s="13" t="str">
        <f t="shared" si="89"/>
        <v>Data</v>
      </c>
      <c r="H749" s="18" t="s">
        <v>18</v>
      </c>
      <c r="I749" s="11"/>
    </row>
    <row r="750" spans="1:9" x14ac:dyDescent="0.25">
      <c r="A750" s="1">
        <f t="shared" si="82"/>
        <v>44943</v>
      </c>
      <c r="B750">
        <f t="shared" si="85"/>
        <v>2023</v>
      </c>
      <c r="C750" t="str">
        <f t="shared" si="86"/>
        <v>01</v>
      </c>
      <c r="D750">
        <f t="shared" si="87"/>
        <v>17</v>
      </c>
      <c r="E750" t="str">
        <f t="shared" si="88"/>
        <v>https://satepsanone.nesdis.noaa.gov/pub/FIRE/web/HMS/Smoke_Polygons/KML/2023/01/hms_smoke20230117.kml</v>
      </c>
      <c r="F750" t="str">
        <f t="shared" si="83"/>
        <v>https://satepsanone.nesdis.noaa.gov/pub/FIRE/web/HMS/Smoke_Polygons/KML/2023/01/hms_smoke20230117.kml</v>
      </c>
      <c r="G750" s="13" t="str">
        <f t="shared" si="89"/>
        <v>Data</v>
      </c>
      <c r="H750" s="18" t="s">
        <v>18</v>
      </c>
      <c r="I750" s="11"/>
    </row>
    <row r="751" spans="1:9" x14ac:dyDescent="0.25">
      <c r="A751" s="1">
        <f t="shared" si="82"/>
        <v>44944</v>
      </c>
      <c r="B751">
        <f t="shared" si="85"/>
        <v>2023</v>
      </c>
      <c r="C751" t="str">
        <f t="shared" si="86"/>
        <v>01</v>
      </c>
      <c r="D751">
        <f t="shared" si="87"/>
        <v>18</v>
      </c>
      <c r="E751" t="str">
        <f t="shared" si="88"/>
        <v>https://satepsanone.nesdis.noaa.gov/pub/FIRE/web/HMS/Smoke_Polygons/KML/2023/01/hms_smoke20230118.kml</v>
      </c>
      <c r="F751" t="str">
        <f t="shared" si="83"/>
        <v>https://satepsanone.nesdis.noaa.gov/pub/FIRE/web/HMS/Smoke_Polygons/KML/2023/01/hms_smoke20230118.kml</v>
      </c>
      <c r="G751" s="13" t="str">
        <f t="shared" si="89"/>
        <v>Data</v>
      </c>
      <c r="H751" s="18" t="s">
        <v>18</v>
      </c>
      <c r="I751" s="11"/>
    </row>
    <row r="752" spans="1:9" x14ac:dyDescent="0.25">
      <c r="A752" s="1">
        <f t="shared" si="82"/>
        <v>44945</v>
      </c>
      <c r="B752">
        <f t="shared" si="85"/>
        <v>2023</v>
      </c>
      <c r="C752" t="str">
        <f t="shared" si="86"/>
        <v>01</v>
      </c>
      <c r="D752">
        <f t="shared" si="87"/>
        <v>19</v>
      </c>
      <c r="E752" t="str">
        <f t="shared" si="88"/>
        <v>https://satepsanone.nesdis.noaa.gov/pub/FIRE/web/HMS/Smoke_Polygons/KML/2023/01/hms_smoke20230119.kml</v>
      </c>
      <c r="F752" t="str">
        <f t="shared" si="83"/>
        <v>https://satepsanone.nesdis.noaa.gov/pub/FIRE/web/HMS/Smoke_Polygons/KML/2023/01/hms_smoke20230119.kml</v>
      </c>
      <c r="G752" s="13" t="str">
        <f t="shared" si="89"/>
        <v>Data</v>
      </c>
      <c r="H752" s="18" t="s">
        <v>18</v>
      </c>
      <c r="I752" s="11"/>
    </row>
    <row r="753" spans="1:9" x14ac:dyDescent="0.25">
      <c r="A753" s="1">
        <f t="shared" si="82"/>
        <v>44946</v>
      </c>
      <c r="B753">
        <f t="shared" si="85"/>
        <v>2023</v>
      </c>
      <c r="C753" t="str">
        <f t="shared" si="86"/>
        <v>01</v>
      </c>
      <c r="D753">
        <f t="shared" si="87"/>
        <v>20</v>
      </c>
      <c r="E753" t="str">
        <f t="shared" si="88"/>
        <v>https://satepsanone.nesdis.noaa.gov/pub/FIRE/web/HMS/Smoke_Polygons/KML/2023/01/hms_smoke20230120.kml</v>
      </c>
      <c r="F753" t="str">
        <f t="shared" si="83"/>
        <v>https://satepsanone.nesdis.noaa.gov/pub/FIRE/web/HMS/Smoke_Polygons/KML/2023/01/hms_smoke20230120.kml</v>
      </c>
      <c r="G753" s="13" t="str">
        <f t="shared" si="89"/>
        <v>Data</v>
      </c>
      <c r="H753" s="18" t="s">
        <v>18</v>
      </c>
      <c r="I753" s="11"/>
    </row>
    <row r="754" spans="1:9" x14ac:dyDescent="0.25">
      <c r="A754" s="1">
        <f t="shared" si="82"/>
        <v>44947</v>
      </c>
      <c r="B754">
        <f t="shared" si="85"/>
        <v>2023</v>
      </c>
      <c r="C754" t="str">
        <f t="shared" si="86"/>
        <v>01</v>
      </c>
      <c r="D754">
        <f t="shared" si="87"/>
        <v>21</v>
      </c>
      <c r="E754" t="str">
        <f t="shared" si="88"/>
        <v>https://satepsanone.nesdis.noaa.gov/pub/FIRE/web/HMS/Smoke_Polygons/KML/2023/01/hms_smoke20230121.kml</v>
      </c>
      <c r="F754" t="str">
        <f t="shared" si="83"/>
        <v>https://satepsanone.nesdis.noaa.gov/pub/FIRE/web/HMS/Smoke_Polygons/KML/2023/01/hms_smoke20230121.kml</v>
      </c>
      <c r="G754" s="13" t="str">
        <f t="shared" si="89"/>
        <v>Data</v>
      </c>
      <c r="H754" s="18" t="s">
        <v>18</v>
      </c>
      <c r="I754" s="11"/>
    </row>
    <row r="755" spans="1:9" x14ac:dyDescent="0.25">
      <c r="A755" s="1">
        <f t="shared" si="82"/>
        <v>44948</v>
      </c>
      <c r="B755">
        <f t="shared" si="85"/>
        <v>2023</v>
      </c>
      <c r="C755" t="str">
        <f t="shared" si="86"/>
        <v>01</v>
      </c>
      <c r="D755">
        <f t="shared" si="87"/>
        <v>22</v>
      </c>
      <c r="E755" t="str">
        <f t="shared" si="88"/>
        <v>https://satepsanone.nesdis.noaa.gov/pub/FIRE/web/HMS/Smoke_Polygons/KML/2023/01/hms_smoke20230122.kml</v>
      </c>
      <c r="F755" t="str">
        <f t="shared" si="83"/>
        <v>https://satepsanone.nesdis.noaa.gov/pub/FIRE/web/HMS/Smoke_Polygons/KML/2023/01/hms_smoke20230122.kml</v>
      </c>
      <c r="G755" s="13" t="str">
        <f t="shared" si="89"/>
        <v>Data</v>
      </c>
      <c r="H755" s="18" t="s">
        <v>18</v>
      </c>
      <c r="I755" s="11"/>
    </row>
    <row r="756" spans="1:9" x14ac:dyDescent="0.25">
      <c r="A756" s="1">
        <f t="shared" si="82"/>
        <v>44949</v>
      </c>
      <c r="B756">
        <f t="shared" si="85"/>
        <v>2023</v>
      </c>
      <c r="C756" t="str">
        <f t="shared" si="86"/>
        <v>01</v>
      </c>
      <c r="D756">
        <f t="shared" si="87"/>
        <v>23</v>
      </c>
      <c r="E756" t="str">
        <f t="shared" si="88"/>
        <v>https://satepsanone.nesdis.noaa.gov/pub/FIRE/web/HMS/Smoke_Polygons/KML/2023/01/hms_smoke20230123.kml</v>
      </c>
      <c r="F756" t="str">
        <f t="shared" si="83"/>
        <v>https://satepsanone.nesdis.noaa.gov/pub/FIRE/web/HMS/Smoke_Polygons/KML/2023/01/hms_smoke20230123.kml</v>
      </c>
      <c r="G756" s="13" t="str">
        <f t="shared" si="89"/>
        <v>Data</v>
      </c>
      <c r="H756" s="18" t="s">
        <v>18</v>
      </c>
      <c r="I756" s="11"/>
    </row>
    <row r="757" spans="1:9" x14ac:dyDescent="0.25">
      <c r="A757" s="1">
        <f t="shared" si="82"/>
        <v>44950</v>
      </c>
      <c r="B757">
        <f t="shared" si="85"/>
        <v>2023</v>
      </c>
      <c r="C757" t="str">
        <f t="shared" si="86"/>
        <v>01</v>
      </c>
      <c r="D757">
        <f t="shared" si="87"/>
        <v>24</v>
      </c>
      <c r="E757" t="str">
        <f t="shared" si="88"/>
        <v>https://satepsanone.nesdis.noaa.gov/pub/FIRE/web/HMS/Smoke_Polygons/KML/2023/01/hms_smoke20230124.kml</v>
      </c>
      <c r="F757" t="str">
        <f t="shared" si="83"/>
        <v>https://satepsanone.nesdis.noaa.gov/pub/FIRE/web/HMS/Smoke_Polygons/KML/2023/01/hms_smoke20230124.kml</v>
      </c>
      <c r="G757" s="13" t="str">
        <f t="shared" si="89"/>
        <v>Data</v>
      </c>
      <c r="H757" s="18" t="s">
        <v>18</v>
      </c>
      <c r="I757" s="11"/>
    </row>
    <row r="758" spans="1:9" x14ac:dyDescent="0.25">
      <c r="A758" s="1">
        <f t="shared" si="82"/>
        <v>44951</v>
      </c>
      <c r="B758">
        <f t="shared" si="85"/>
        <v>2023</v>
      </c>
      <c r="C758" t="str">
        <f t="shared" si="86"/>
        <v>01</v>
      </c>
      <c r="D758">
        <f t="shared" si="87"/>
        <v>25</v>
      </c>
      <c r="E758" t="str">
        <f t="shared" si="88"/>
        <v>https://satepsanone.nesdis.noaa.gov/pub/FIRE/web/HMS/Smoke_Polygons/KML/2023/01/hms_smoke20230125.kml</v>
      </c>
      <c r="F758" t="str">
        <f t="shared" si="83"/>
        <v>https://satepsanone.nesdis.noaa.gov/pub/FIRE/web/HMS/Smoke_Polygons/KML/2023/01/hms_smoke20230125.kml</v>
      </c>
      <c r="G758" s="13" t="str">
        <f t="shared" si="89"/>
        <v>Data</v>
      </c>
      <c r="H758" s="18" t="s">
        <v>18</v>
      </c>
      <c r="I758" s="11"/>
    </row>
    <row r="759" spans="1:9" x14ac:dyDescent="0.25">
      <c r="A759" s="1">
        <f t="shared" si="82"/>
        <v>44952</v>
      </c>
      <c r="B759">
        <f t="shared" si="85"/>
        <v>2023</v>
      </c>
      <c r="C759" t="str">
        <f t="shared" si="86"/>
        <v>01</v>
      </c>
      <c r="D759">
        <f t="shared" si="87"/>
        <v>26</v>
      </c>
      <c r="E759" t="str">
        <f t="shared" si="88"/>
        <v>https://satepsanone.nesdis.noaa.gov/pub/FIRE/web/HMS/Smoke_Polygons/KML/2023/01/hms_smoke20230126.kml</v>
      </c>
      <c r="F759" t="str">
        <f t="shared" si="83"/>
        <v>https://satepsanone.nesdis.noaa.gov/pub/FIRE/web/HMS/Smoke_Polygons/KML/2023/01/hms_smoke20230126.kml</v>
      </c>
      <c r="G759" s="13" t="str">
        <f t="shared" si="89"/>
        <v>Data</v>
      </c>
      <c r="H759" s="18" t="s">
        <v>18</v>
      </c>
      <c r="I759" s="11"/>
    </row>
    <row r="760" spans="1:9" x14ac:dyDescent="0.25">
      <c r="A760" s="1">
        <f t="shared" si="82"/>
        <v>44953</v>
      </c>
      <c r="B760">
        <f t="shared" si="85"/>
        <v>2023</v>
      </c>
      <c r="C760" t="str">
        <f t="shared" si="86"/>
        <v>01</v>
      </c>
      <c r="D760">
        <f t="shared" si="87"/>
        <v>27</v>
      </c>
      <c r="E760" t="str">
        <f t="shared" si="88"/>
        <v>https://satepsanone.nesdis.noaa.gov/pub/FIRE/web/HMS/Smoke_Polygons/KML/2023/01/hms_smoke20230127.kml</v>
      </c>
      <c r="F760" t="str">
        <f t="shared" si="83"/>
        <v>https://satepsanone.nesdis.noaa.gov/pub/FIRE/web/HMS/Smoke_Polygons/KML/2023/01/hms_smoke20230127.kml</v>
      </c>
      <c r="G760" s="13" t="str">
        <f t="shared" si="89"/>
        <v>Data</v>
      </c>
      <c r="H760" s="18" t="s">
        <v>18</v>
      </c>
      <c r="I760" s="11"/>
    </row>
    <row r="761" spans="1:9" x14ac:dyDescent="0.25">
      <c r="A761" s="1">
        <f t="shared" si="82"/>
        <v>44954</v>
      </c>
      <c r="B761">
        <f t="shared" si="85"/>
        <v>2023</v>
      </c>
      <c r="C761" t="str">
        <f t="shared" si="86"/>
        <v>01</v>
      </c>
      <c r="D761">
        <f t="shared" si="87"/>
        <v>28</v>
      </c>
      <c r="E761" t="str">
        <f t="shared" si="88"/>
        <v>https://satepsanone.nesdis.noaa.gov/pub/FIRE/web/HMS/Smoke_Polygons/KML/2023/01/hms_smoke20230128.kml</v>
      </c>
      <c r="F761" t="str">
        <f t="shared" si="83"/>
        <v>https://satepsanone.nesdis.noaa.gov/pub/FIRE/web/HMS/Smoke_Polygons/KML/2023/01/hms_smoke20230128.kml</v>
      </c>
      <c r="G761" s="13" t="str">
        <f t="shared" si="89"/>
        <v>Data</v>
      </c>
      <c r="H761" s="18" t="s">
        <v>18</v>
      </c>
      <c r="I761" s="11"/>
    </row>
    <row r="762" spans="1:9" x14ac:dyDescent="0.25">
      <c r="A762" s="1">
        <f t="shared" si="82"/>
        <v>44955</v>
      </c>
      <c r="B762">
        <f t="shared" si="85"/>
        <v>2023</v>
      </c>
      <c r="C762" t="str">
        <f t="shared" si="86"/>
        <v>01</v>
      </c>
      <c r="D762">
        <f t="shared" si="87"/>
        <v>29</v>
      </c>
      <c r="E762" t="str">
        <f t="shared" si="88"/>
        <v>https://satepsanone.nesdis.noaa.gov/pub/FIRE/web/HMS/Smoke_Polygons/KML/2023/01/hms_smoke20230129.kml</v>
      </c>
      <c r="F762" t="str">
        <f t="shared" si="83"/>
        <v>https://satepsanone.nesdis.noaa.gov/pub/FIRE/web/HMS/Smoke_Polygons/KML/2023/01/hms_smoke20230129.kml</v>
      </c>
      <c r="G762" s="13" t="str">
        <f t="shared" si="89"/>
        <v>Data</v>
      </c>
      <c r="H762" s="18" t="s">
        <v>18</v>
      </c>
      <c r="I762" s="11"/>
    </row>
    <row r="763" spans="1:9" x14ac:dyDescent="0.25">
      <c r="A763" s="1">
        <f t="shared" si="82"/>
        <v>44956</v>
      </c>
      <c r="B763">
        <f t="shared" si="85"/>
        <v>2023</v>
      </c>
      <c r="C763" t="str">
        <f t="shared" si="86"/>
        <v>01</v>
      </c>
      <c r="D763">
        <f t="shared" si="87"/>
        <v>30</v>
      </c>
      <c r="E763" t="str">
        <f t="shared" si="88"/>
        <v>https://satepsanone.nesdis.noaa.gov/pub/FIRE/web/HMS/Smoke_Polygons/KML/2023/01/hms_smoke20230130.kml</v>
      </c>
      <c r="F763" t="str">
        <f t="shared" si="83"/>
        <v>https://satepsanone.nesdis.noaa.gov/pub/FIRE/web/HMS/Smoke_Polygons/KML/2023/01/hms_smoke20230130.kml</v>
      </c>
      <c r="G763" s="13" t="str">
        <f t="shared" si="89"/>
        <v>Data</v>
      </c>
      <c r="H763" s="18" t="s">
        <v>18</v>
      </c>
      <c r="I763" s="11"/>
    </row>
    <row r="764" spans="1:9" x14ac:dyDescent="0.25">
      <c r="A764" s="1">
        <f t="shared" si="82"/>
        <v>44957</v>
      </c>
      <c r="B764">
        <f t="shared" si="85"/>
        <v>2023</v>
      </c>
      <c r="C764" t="str">
        <f t="shared" si="86"/>
        <v>01</v>
      </c>
      <c r="D764">
        <f t="shared" si="87"/>
        <v>31</v>
      </c>
      <c r="E764" t="str">
        <f t="shared" si="88"/>
        <v>https://satepsanone.nesdis.noaa.gov/pub/FIRE/web/HMS/Smoke_Polygons/KML/2023/01/hms_smoke20230131.kml</v>
      </c>
      <c r="F764" t="str">
        <f t="shared" si="83"/>
        <v>https://satepsanone.nesdis.noaa.gov/pub/FIRE/web/HMS/Smoke_Polygons/KML/2023/01/hms_smoke20230131.kml</v>
      </c>
      <c r="G764" s="13" t="str">
        <f t="shared" si="89"/>
        <v>Data</v>
      </c>
      <c r="H764" s="18" t="s">
        <v>18</v>
      </c>
      <c r="I764" s="11"/>
    </row>
    <row r="765" spans="1:9" x14ac:dyDescent="0.25">
      <c r="A765" s="1">
        <f t="shared" si="82"/>
        <v>44958</v>
      </c>
      <c r="B765">
        <f t="shared" si="85"/>
        <v>2023</v>
      </c>
      <c r="C765" t="str">
        <f t="shared" si="86"/>
        <v>02</v>
      </c>
      <c r="D765" t="str">
        <f t="shared" si="87"/>
        <v>01</v>
      </c>
      <c r="E765" t="str">
        <f t="shared" si="88"/>
        <v>https://satepsanone.nesdis.noaa.gov/pub/FIRE/web/HMS/Smoke_Polygons/KML/2023/02/hms_smoke20230201.kml</v>
      </c>
      <c r="F765" t="str">
        <f t="shared" si="83"/>
        <v>https://satepsanone.nesdis.noaa.gov/pub/FIRE/web/HMS/Smoke_Polygons/KML/2023/02/hms_smoke20230201.kml</v>
      </c>
      <c r="G765" s="13" t="str">
        <f t="shared" si="89"/>
        <v>Data</v>
      </c>
      <c r="H765" s="18" t="s">
        <v>18</v>
      </c>
      <c r="I765" s="11"/>
    </row>
    <row r="766" spans="1:9" x14ac:dyDescent="0.25">
      <c r="A766" s="1">
        <f t="shared" ref="A766:A829" si="90">A765+1</f>
        <v>44959</v>
      </c>
      <c r="B766">
        <f t="shared" si="85"/>
        <v>2023</v>
      </c>
      <c r="C766" t="str">
        <f t="shared" si="86"/>
        <v>02</v>
      </c>
      <c r="D766" t="str">
        <f t="shared" si="87"/>
        <v>02</v>
      </c>
      <c r="E766" t="str">
        <f t="shared" si="88"/>
        <v>https://satepsanone.nesdis.noaa.gov/pub/FIRE/web/HMS/Smoke_Polygons/KML/2023/02/hms_smoke20230202.kml</v>
      </c>
      <c r="F766" t="str">
        <f t="shared" si="83"/>
        <v>https://satepsanone.nesdis.noaa.gov/pub/FIRE/web/HMS/Smoke_Polygons/KML/2023/02/hms_smoke20230202.kml</v>
      </c>
      <c r="G766" s="13" t="str">
        <f t="shared" si="89"/>
        <v>Data</v>
      </c>
      <c r="H766" s="18" t="s">
        <v>18</v>
      </c>
      <c r="I766" s="11"/>
    </row>
    <row r="767" spans="1:9" x14ac:dyDescent="0.25">
      <c r="A767" s="1">
        <f t="shared" si="90"/>
        <v>44960</v>
      </c>
      <c r="B767">
        <f t="shared" si="85"/>
        <v>2023</v>
      </c>
      <c r="C767" t="str">
        <f t="shared" si="86"/>
        <v>02</v>
      </c>
      <c r="D767" t="str">
        <f t="shared" si="87"/>
        <v>03</v>
      </c>
      <c r="E767" t="str">
        <f t="shared" si="88"/>
        <v>https://satepsanone.nesdis.noaa.gov/pub/FIRE/web/HMS/Smoke_Polygons/KML/2023/02/hms_smoke20230203.kml</v>
      </c>
      <c r="F767" t="str">
        <f t="shared" si="83"/>
        <v>https://satepsanone.nesdis.noaa.gov/pub/FIRE/web/HMS/Smoke_Polygons/KML/2023/02/hms_smoke20230203.kml</v>
      </c>
      <c r="G767" s="13" t="str">
        <f t="shared" si="89"/>
        <v>Data</v>
      </c>
      <c r="H767" s="18" t="s">
        <v>18</v>
      </c>
      <c r="I767" s="11"/>
    </row>
    <row r="768" spans="1:9" x14ac:dyDescent="0.25">
      <c r="A768" s="1">
        <f t="shared" si="90"/>
        <v>44961</v>
      </c>
      <c r="B768">
        <f t="shared" si="85"/>
        <v>2023</v>
      </c>
      <c r="C768" t="str">
        <f t="shared" si="86"/>
        <v>02</v>
      </c>
      <c r="D768" t="str">
        <f t="shared" si="87"/>
        <v>04</v>
      </c>
      <c r="E768" t="str">
        <f t="shared" si="88"/>
        <v>https://satepsanone.nesdis.noaa.gov/pub/FIRE/web/HMS/Smoke_Polygons/KML/2023/02/hms_smoke20230204.kml</v>
      </c>
      <c r="F768" t="str">
        <f t="shared" si="83"/>
        <v>https://satepsanone.nesdis.noaa.gov/pub/FIRE/web/HMS/Smoke_Polygons/KML/2023/02/hms_smoke20230204.kml</v>
      </c>
      <c r="G768" s="13" t="str">
        <f t="shared" si="89"/>
        <v>Data</v>
      </c>
      <c r="H768" s="18" t="s">
        <v>18</v>
      </c>
      <c r="I768" s="11"/>
    </row>
    <row r="769" spans="1:22" x14ac:dyDescent="0.25">
      <c r="A769" s="1">
        <f t="shared" si="90"/>
        <v>44962</v>
      </c>
      <c r="B769">
        <f t="shared" si="85"/>
        <v>2023</v>
      </c>
      <c r="C769" t="str">
        <f t="shared" si="86"/>
        <v>02</v>
      </c>
      <c r="D769" t="str">
        <f t="shared" si="87"/>
        <v>05</v>
      </c>
      <c r="E769" t="str">
        <f t="shared" si="88"/>
        <v>https://satepsanone.nesdis.noaa.gov/pub/FIRE/web/HMS/Smoke_Polygons/KML/2023/02/hms_smoke20230205.kml</v>
      </c>
      <c r="F769" t="str">
        <f t="shared" si="83"/>
        <v>https://satepsanone.nesdis.noaa.gov/pub/FIRE/web/HMS/Smoke_Polygons/KML/2023/02/hms_smoke20230205.kml</v>
      </c>
      <c r="G769" s="13" t="str">
        <f t="shared" si="89"/>
        <v>Data</v>
      </c>
      <c r="H769" s="18" t="s">
        <v>18</v>
      </c>
      <c r="I769" s="11"/>
    </row>
    <row r="770" spans="1:22" x14ac:dyDescent="0.25">
      <c r="A770" s="1">
        <f t="shared" si="90"/>
        <v>44963</v>
      </c>
      <c r="B770">
        <f t="shared" si="85"/>
        <v>2023</v>
      </c>
      <c r="C770" t="str">
        <f t="shared" si="86"/>
        <v>02</v>
      </c>
      <c r="D770" t="str">
        <f t="shared" si="87"/>
        <v>06</v>
      </c>
      <c r="E770" t="str">
        <f t="shared" si="88"/>
        <v>https://satepsanone.nesdis.noaa.gov/pub/FIRE/web/HMS/Smoke_Polygons/KML/2023/02/hms_smoke20230206.kml</v>
      </c>
      <c r="F770" t="str">
        <f t="shared" si="83"/>
        <v>https://satepsanone.nesdis.noaa.gov/pub/FIRE/web/HMS/Smoke_Polygons/KML/2023/02/hms_smoke20230206.kml</v>
      </c>
      <c r="G770" s="13" t="str">
        <f t="shared" si="89"/>
        <v>Data</v>
      </c>
      <c r="H770" s="18" t="s">
        <v>18</v>
      </c>
      <c r="I770" s="11"/>
    </row>
    <row r="771" spans="1:22" x14ac:dyDescent="0.25">
      <c r="A771" s="1">
        <f t="shared" si="90"/>
        <v>44964</v>
      </c>
      <c r="B771">
        <f t="shared" si="85"/>
        <v>2023</v>
      </c>
      <c r="C771" t="str">
        <f t="shared" si="86"/>
        <v>02</v>
      </c>
      <c r="D771" t="str">
        <f t="shared" si="87"/>
        <v>07</v>
      </c>
      <c r="E771" t="str">
        <f t="shared" si="88"/>
        <v>https://satepsanone.nesdis.noaa.gov/pub/FIRE/web/HMS/Smoke_Polygons/KML/2023/02/hms_smoke20230207.kml</v>
      </c>
      <c r="F771" t="str">
        <f t="shared" si="83"/>
        <v>https://satepsanone.nesdis.noaa.gov/pub/FIRE/web/HMS/Smoke_Polygons/KML/2023/02/hms_smoke20230207.kml</v>
      </c>
      <c r="G771" s="13" t="str">
        <f t="shared" si="89"/>
        <v>Data</v>
      </c>
      <c r="H771" s="18" t="s">
        <v>18</v>
      </c>
      <c r="I771" s="11"/>
    </row>
    <row r="772" spans="1:22" x14ac:dyDescent="0.25">
      <c r="A772" s="1">
        <f t="shared" si="90"/>
        <v>44965</v>
      </c>
      <c r="B772">
        <f t="shared" si="85"/>
        <v>2023</v>
      </c>
      <c r="C772" t="str">
        <f t="shared" si="86"/>
        <v>02</v>
      </c>
      <c r="D772" t="str">
        <f t="shared" si="87"/>
        <v>08</v>
      </c>
      <c r="E772" t="str">
        <f t="shared" si="88"/>
        <v>https://satepsanone.nesdis.noaa.gov/pub/FIRE/web/HMS/Smoke_Polygons/KML/2023/02/hms_smoke20230208.kml</v>
      </c>
      <c r="F772" t="str">
        <f t="shared" si="83"/>
        <v>https://satepsanone.nesdis.noaa.gov/pub/FIRE/web/HMS/Smoke_Polygons/KML/2023/02/hms_smoke20230208.kml</v>
      </c>
      <c r="G772" s="13" t="str">
        <f t="shared" si="89"/>
        <v>Data</v>
      </c>
      <c r="H772" s="18" t="s">
        <v>18</v>
      </c>
      <c r="I772" s="11"/>
    </row>
    <row r="773" spans="1:22" x14ac:dyDescent="0.25">
      <c r="A773" s="1">
        <f t="shared" si="90"/>
        <v>44966</v>
      </c>
      <c r="B773">
        <f t="shared" si="85"/>
        <v>2023</v>
      </c>
      <c r="C773" t="str">
        <f t="shared" si="86"/>
        <v>02</v>
      </c>
      <c r="D773" t="str">
        <f t="shared" si="87"/>
        <v>09</v>
      </c>
      <c r="E773" t="str">
        <f t="shared" si="88"/>
        <v>https://satepsanone.nesdis.noaa.gov/pub/FIRE/web/HMS/Smoke_Polygons/KML/2023/02/hms_smoke20230209.kml</v>
      </c>
      <c r="F773" t="str">
        <f t="shared" ref="F773:F836" si="91">E773</f>
        <v>https://satepsanone.nesdis.noaa.gov/pub/FIRE/web/HMS/Smoke_Polygons/KML/2023/02/hms_smoke20230209.kml</v>
      </c>
      <c r="G773" s="13" t="str">
        <f t="shared" si="89"/>
        <v>Data</v>
      </c>
      <c r="H773" s="18" t="s">
        <v>18</v>
      </c>
      <c r="I773" s="11"/>
    </row>
    <row r="774" spans="1:22" x14ac:dyDescent="0.25">
      <c r="A774" s="1">
        <f t="shared" si="90"/>
        <v>44967</v>
      </c>
      <c r="B774">
        <f t="shared" si="85"/>
        <v>2023</v>
      </c>
      <c r="C774" t="str">
        <f t="shared" si="86"/>
        <v>02</v>
      </c>
      <c r="D774">
        <f t="shared" si="87"/>
        <v>10</v>
      </c>
      <c r="E774" t="str">
        <f t="shared" si="88"/>
        <v>https://satepsanone.nesdis.noaa.gov/pub/FIRE/web/HMS/Smoke_Polygons/KML/2023/02/hms_smoke20230210.kml</v>
      </c>
      <c r="F774" t="str">
        <f t="shared" si="91"/>
        <v>https://satepsanone.nesdis.noaa.gov/pub/FIRE/web/HMS/Smoke_Polygons/KML/2023/02/hms_smoke20230210.kml</v>
      </c>
      <c r="G774" s="13" t="str">
        <f t="shared" si="89"/>
        <v>Data</v>
      </c>
      <c r="H774" s="18" t="s">
        <v>18</v>
      </c>
      <c r="I774" s="11"/>
    </row>
    <row r="775" spans="1:22" x14ac:dyDescent="0.25">
      <c r="A775" s="1">
        <f t="shared" si="90"/>
        <v>44968</v>
      </c>
      <c r="B775">
        <f t="shared" si="85"/>
        <v>2023</v>
      </c>
      <c r="C775" t="str">
        <f t="shared" si="86"/>
        <v>02</v>
      </c>
      <c r="D775">
        <f t="shared" si="87"/>
        <v>11</v>
      </c>
      <c r="E775" t="str">
        <f t="shared" si="88"/>
        <v>https://satepsanone.nesdis.noaa.gov/pub/FIRE/web/HMS/Smoke_Polygons/KML/2023/02/hms_smoke20230211.kml</v>
      </c>
      <c r="F775" t="str">
        <f t="shared" si="91"/>
        <v>https://satepsanone.nesdis.noaa.gov/pub/FIRE/web/HMS/Smoke_Polygons/KML/2023/02/hms_smoke20230211.kml</v>
      </c>
      <c r="G775" s="13" t="str">
        <f t="shared" si="89"/>
        <v>Data</v>
      </c>
      <c r="H775" s="18" t="s">
        <v>18</v>
      </c>
      <c r="I775" s="11"/>
    </row>
    <row r="776" spans="1:22" x14ac:dyDescent="0.25">
      <c r="A776" s="1">
        <f t="shared" si="90"/>
        <v>44969</v>
      </c>
      <c r="B776">
        <f t="shared" si="85"/>
        <v>2023</v>
      </c>
      <c r="C776" t="str">
        <f t="shared" si="86"/>
        <v>02</v>
      </c>
      <c r="D776">
        <f t="shared" si="87"/>
        <v>12</v>
      </c>
      <c r="E776" t="str">
        <f t="shared" si="88"/>
        <v>https://satepsanone.nesdis.noaa.gov/pub/FIRE/web/HMS/Smoke_Polygons/KML/2023/02/hms_smoke20230212.kml</v>
      </c>
      <c r="F776" t="str">
        <f t="shared" si="91"/>
        <v>https://satepsanone.nesdis.noaa.gov/pub/FIRE/web/HMS/Smoke_Polygons/KML/2023/02/hms_smoke20230212.kml</v>
      </c>
      <c r="G776" s="13" t="str">
        <f t="shared" si="89"/>
        <v>Data</v>
      </c>
      <c r="H776" s="18" t="s">
        <v>18</v>
      </c>
      <c r="I776" s="11"/>
    </row>
    <row r="777" spans="1:22" x14ac:dyDescent="0.25">
      <c r="A777" s="1">
        <f t="shared" si="90"/>
        <v>44970</v>
      </c>
      <c r="B777">
        <f t="shared" si="85"/>
        <v>2023</v>
      </c>
      <c r="C777" t="str">
        <f t="shared" si="86"/>
        <v>02</v>
      </c>
      <c r="D777">
        <f t="shared" si="87"/>
        <v>13</v>
      </c>
      <c r="E777" t="str">
        <f t="shared" si="88"/>
        <v>https://satepsanone.nesdis.noaa.gov/pub/FIRE/web/HMS/Smoke_Polygons/KML/2023/02/hms_smoke20230213.kml</v>
      </c>
      <c r="F777" t="str">
        <f t="shared" si="91"/>
        <v>https://satepsanone.nesdis.noaa.gov/pub/FIRE/web/HMS/Smoke_Polygons/KML/2023/02/hms_smoke20230213.kml</v>
      </c>
      <c r="G777" s="13" t="str">
        <f t="shared" si="89"/>
        <v>Data</v>
      </c>
      <c r="H777" s="18" t="s">
        <v>19</v>
      </c>
      <c r="I777" s="11"/>
      <c r="J777" s="11" t="s">
        <v>18</v>
      </c>
      <c r="K777" s="11" t="s">
        <v>18</v>
      </c>
      <c r="L777" s="11" t="s">
        <v>18</v>
      </c>
      <c r="M777" s="11" t="s">
        <v>18</v>
      </c>
      <c r="N777" s="11" t="s">
        <v>19</v>
      </c>
      <c r="O777" s="11" t="s">
        <v>18</v>
      </c>
      <c r="P777" s="11" t="s">
        <v>18</v>
      </c>
      <c r="Q777" s="11" t="s">
        <v>18</v>
      </c>
      <c r="R777" s="11" t="s">
        <v>18</v>
      </c>
      <c r="S777" s="11" t="s">
        <v>18</v>
      </c>
      <c r="T777" s="11" t="s">
        <v>18</v>
      </c>
      <c r="U777" s="11" t="s">
        <v>18</v>
      </c>
      <c r="V777" s="11" t="s">
        <v>18</v>
      </c>
    </row>
    <row r="778" spans="1:22" x14ac:dyDescent="0.25">
      <c r="A778" s="1">
        <f t="shared" si="90"/>
        <v>44971</v>
      </c>
      <c r="B778">
        <f t="shared" si="85"/>
        <v>2023</v>
      </c>
      <c r="C778" t="str">
        <f t="shared" si="86"/>
        <v>02</v>
      </c>
      <c r="D778">
        <f t="shared" si="87"/>
        <v>14</v>
      </c>
      <c r="E778" t="str">
        <f t="shared" si="88"/>
        <v>https://satepsanone.nesdis.noaa.gov/pub/FIRE/web/HMS/Smoke_Polygons/KML/2023/02/hms_smoke20230214.kml</v>
      </c>
      <c r="F778" t="str">
        <f t="shared" si="91"/>
        <v>https://satepsanone.nesdis.noaa.gov/pub/FIRE/web/HMS/Smoke_Polygons/KML/2023/02/hms_smoke20230214.kml</v>
      </c>
      <c r="G778" s="13" t="str">
        <f t="shared" si="89"/>
        <v>Data</v>
      </c>
      <c r="H778" s="18" t="s">
        <v>18</v>
      </c>
      <c r="I778" s="11"/>
    </row>
    <row r="779" spans="1:22" x14ac:dyDescent="0.25">
      <c r="A779" s="1">
        <f t="shared" si="90"/>
        <v>44972</v>
      </c>
      <c r="B779">
        <f t="shared" si="85"/>
        <v>2023</v>
      </c>
      <c r="C779" t="str">
        <f t="shared" si="86"/>
        <v>02</v>
      </c>
      <c r="D779">
        <f t="shared" si="87"/>
        <v>15</v>
      </c>
      <c r="E779" t="str">
        <f t="shared" si="88"/>
        <v>https://satepsanone.nesdis.noaa.gov/pub/FIRE/web/HMS/Smoke_Polygons/KML/2023/02/hms_smoke20230215.kml</v>
      </c>
      <c r="F779" t="str">
        <f t="shared" si="91"/>
        <v>https://satepsanone.nesdis.noaa.gov/pub/FIRE/web/HMS/Smoke_Polygons/KML/2023/02/hms_smoke20230215.kml</v>
      </c>
      <c r="G779" s="13" t="str">
        <f t="shared" si="89"/>
        <v>Data</v>
      </c>
      <c r="H779" s="18" t="s">
        <v>18</v>
      </c>
      <c r="I779" s="11"/>
    </row>
    <row r="780" spans="1:22" x14ac:dyDescent="0.25">
      <c r="A780" s="1">
        <f t="shared" si="90"/>
        <v>44973</v>
      </c>
      <c r="B780">
        <f t="shared" si="85"/>
        <v>2023</v>
      </c>
      <c r="C780" t="str">
        <f t="shared" si="86"/>
        <v>02</v>
      </c>
      <c r="D780">
        <f t="shared" si="87"/>
        <v>16</v>
      </c>
      <c r="E780" t="str">
        <f t="shared" si="88"/>
        <v>https://satepsanone.nesdis.noaa.gov/pub/FIRE/web/HMS/Smoke_Polygons/KML/2023/02/hms_smoke20230216.kml</v>
      </c>
      <c r="F780" t="str">
        <f t="shared" si="91"/>
        <v>https://satepsanone.nesdis.noaa.gov/pub/FIRE/web/HMS/Smoke_Polygons/KML/2023/02/hms_smoke20230216.kml</v>
      </c>
      <c r="G780" s="13" t="str">
        <f t="shared" si="89"/>
        <v>Data</v>
      </c>
      <c r="H780" s="18" t="s">
        <v>18</v>
      </c>
      <c r="I780" s="11"/>
    </row>
    <row r="781" spans="1:22" x14ac:dyDescent="0.25">
      <c r="A781" s="1">
        <f t="shared" si="90"/>
        <v>44974</v>
      </c>
      <c r="B781">
        <f t="shared" si="85"/>
        <v>2023</v>
      </c>
      <c r="C781" t="str">
        <f t="shared" si="86"/>
        <v>02</v>
      </c>
      <c r="D781">
        <f t="shared" si="87"/>
        <v>17</v>
      </c>
      <c r="E781" t="str">
        <f t="shared" si="88"/>
        <v>https://satepsanone.nesdis.noaa.gov/pub/FIRE/web/HMS/Smoke_Polygons/KML/2023/02/hms_smoke20230217.kml</v>
      </c>
      <c r="F781" t="str">
        <f t="shared" si="91"/>
        <v>https://satepsanone.nesdis.noaa.gov/pub/FIRE/web/HMS/Smoke_Polygons/KML/2023/02/hms_smoke20230217.kml</v>
      </c>
      <c r="G781" s="13" t="str">
        <f t="shared" si="89"/>
        <v>Data</v>
      </c>
      <c r="H781" s="18" t="s">
        <v>18</v>
      </c>
      <c r="I781" s="11"/>
    </row>
    <row r="782" spans="1:22" x14ac:dyDescent="0.25">
      <c r="A782" s="1">
        <f t="shared" si="90"/>
        <v>44975</v>
      </c>
      <c r="B782">
        <f t="shared" si="85"/>
        <v>2023</v>
      </c>
      <c r="C782" t="str">
        <f t="shared" si="86"/>
        <v>02</v>
      </c>
      <c r="D782">
        <f t="shared" si="87"/>
        <v>18</v>
      </c>
      <c r="E782" t="str">
        <f t="shared" si="88"/>
        <v>https://satepsanone.nesdis.noaa.gov/pub/FIRE/web/HMS/Smoke_Polygons/KML/2023/02/hms_smoke20230218.kml</v>
      </c>
      <c r="F782" t="str">
        <f t="shared" si="91"/>
        <v>https://satepsanone.nesdis.noaa.gov/pub/FIRE/web/HMS/Smoke_Polygons/KML/2023/02/hms_smoke20230218.kml</v>
      </c>
      <c r="G782" s="13" t="str">
        <f t="shared" si="89"/>
        <v>Data</v>
      </c>
      <c r="H782" s="18" t="s">
        <v>18</v>
      </c>
      <c r="I782" s="11"/>
    </row>
    <row r="783" spans="1:22" x14ac:dyDescent="0.25">
      <c r="A783" s="1">
        <f t="shared" si="90"/>
        <v>44976</v>
      </c>
      <c r="B783">
        <f t="shared" si="85"/>
        <v>2023</v>
      </c>
      <c r="C783" t="str">
        <f t="shared" si="86"/>
        <v>02</v>
      </c>
      <c r="D783">
        <f t="shared" si="87"/>
        <v>19</v>
      </c>
      <c r="E783" t="str">
        <f t="shared" si="88"/>
        <v>https://satepsanone.nesdis.noaa.gov/pub/FIRE/web/HMS/Smoke_Polygons/KML/2023/02/hms_smoke20230219.kml</v>
      </c>
      <c r="F783" t="str">
        <f t="shared" si="91"/>
        <v>https://satepsanone.nesdis.noaa.gov/pub/FIRE/web/HMS/Smoke_Polygons/KML/2023/02/hms_smoke20230219.kml</v>
      </c>
      <c r="G783" s="13" t="str">
        <f t="shared" si="89"/>
        <v>Data</v>
      </c>
      <c r="H783" s="18" t="s">
        <v>18</v>
      </c>
      <c r="I783" s="11"/>
    </row>
    <row r="784" spans="1:22" x14ac:dyDescent="0.25">
      <c r="A784" s="1">
        <f t="shared" si="90"/>
        <v>44977</v>
      </c>
      <c r="B784">
        <f t="shared" si="85"/>
        <v>2023</v>
      </c>
      <c r="C784" t="str">
        <f t="shared" si="86"/>
        <v>02</v>
      </c>
      <c r="D784">
        <f t="shared" si="87"/>
        <v>20</v>
      </c>
      <c r="E784" t="str">
        <f t="shared" si="88"/>
        <v>https://satepsanone.nesdis.noaa.gov/pub/FIRE/web/HMS/Smoke_Polygons/KML/2023/02/hms_smoke20230220.kml</v>
      </c>
      <c r="F784" t="str">
        <f t="shared" si="91"/>
        <v>https://satepsanone.nesdis.noaa.gov/pub/FIRE/web/HMS/Smoke_Polygons/KML/2023/02/hms_smoke20230220.kml</v>
      </c>
      <c r="G784" s="13" t="str">
        <f t="shared" si="89"/>
        <v>Data</v>
      </c>
      <c r="H784" s="18" t="s">
        <v>18</v>
      </c>
      <c r="I784" s="11"/>
    </row>
    <row r="785" spans="1:22" x14ac:dyDescent="0.25">
      <c r="A785" s="1">
        <f t="shared" si="90"/>
        <v>44978</v>
      </c>
      <c r="B785">
        <f t="shared" si="85"/>
        <v>2023</v>
      </c>
      <c r="C785" t="str">
        <f t="shared" si="86"/>
        <v>02</v>
      </c>
      <c r="D785">
        <f t="shared" si="87"/>
        <v>21</v>
      </c>
      <c r="E785" t="str">
        <f t="shared" si="88"/>
        <v>https://satepsanone.nesdis.noaa.gov/pub/FIRE/web/HMS/Smoke_Polygons/KML/2023/02/hms_smoke20230221.kml</v>
      </c>
      <c r="F785" t="str">
        <f t="shared" si="91"/>
        <v>https://satepsanone.nesdis.noaa.gov/pub/FIRE/web/HMS/Smoke_Polygons/KML/2023/02/hms_smoke20230221.kml</v>
      </c>
      <c r="G785" s="13" t="str">
        <f t="shared" si="89"/>
        <v>Data</v>
      </c>
      <c r="H785" s="18" t="s">
        <v>18</v>
      </c>
      <c r="I785" s="11"/>
    </row>
    <row r="786" spans="1:22" x14ac:dyDescent="0.25">
      <c r="A786" s="1">
        <f t="shared" si="90"/>
        <v>44979</v>
      </c>
      <c r="B786">
        <f t="shared" si="85"/>
        <v>2023</v>
      </c>
      <c r="C786" t="str">
        <f t="shared" si="86"/>
        <v>02</v>
      </c>
      <c r="D786">
        <f t="shared" si="87"/>
        <v>22</v>
      </c>
      <c r="E786" t="str">
        <f t="shared" si="88"/>
        <v>https://satepsanone.nesdis.noaa.gov/pub/FIRE/web/HMS/Smoke_Polygons/KML/2023/02/hms_smoke20230222.kml</v>
      </c>
      <c r="F786" t="str">
        <f t="shared" si="91"/>
        <v>https://satepsanone.nesdis.noaa.gov/pub/FIRE/web/HMS/Smoke_Polygons/KML/2023/02/hms_smoke20230222.kml</v>
      </c>
      <c r="G786" s="13" t="str">
        <f t="shared" si="89"/>
        <v>Data</v>
      </c>
      <c r="H786" s="18" t="s">
        <v>18</v>
      </c>
      <c r="I786" s="11"/>
    </row>
    <row r="787" spans="1:22" x14ac:dyDescent="0.25">
      <c r="A787" s="1">
        <f t="shared" si="90"/>
        <v>44980</v>
      </c>
      <c r="B787">
        <f t="shared" si="85"/>
        <v>2023</v>
      </c>
      <c r="C787" t="str">
        <f t="shared" si="86"/>
        <v>02</v>
      </c>
      <c r="D787">
        <f t="shared" si="87"/>
        <v>23</v>
      </c>
      <c r="E787" t="str">
        <f t="shared" si="88"/>
        <v>https://satepsanone.nesdis.noaa.gov/pub/FIRE/web/HMS/Smoke_Polygons/KML/2023/02/hms_smoke20230223.kml</v>
      </c>
      <c r="F787" t="str">
        <f t="shared" si="91"/>
        <v>https://satepsanone.nesdis.noaa.gov/pub/FIRE/web/HMS/Smoke_Polygons/KML/2023/02/hms_smoke20230223.kml</v>
      </c>
      <c r="G787" s="13" t="str">
        <f t="shared" si="89"/>
        <v>Data</v>
      </c>
      <c r="H787" s="18" t="s">
        <v>18</v>
      </c>
      <c r="I787" s="11"/>
    </row>
    <row r="788" spans="1:22" x14ac:dyDescent="0.25">
      <c r="A788" s="1">
        <f t="shared" si="90"/>
        <v>44981</v>
      </c>
      <c r="B788">
        <f t="shared" si="85"/>
        <v>2023</v>
      </c>
      <c r="C788" t="str">
        <f t="shared" si="86"/>
        <v>02</v>
      </c>
      <c r="D788">
        <f t="shared" si="87"/>
        <v>24</v>
      </c>
      <c r="E788" t="str">
        <f t="shared" si="88"/>
        <v>https://satepsanone.nesdis.noaa.gov/pub/FIRE/web/HMS/Smoke_Polygons/KML/2023/02/hms_smoke20230224.kml</v>
      </c>
      <c r="F788" t="str">
        <f t="shared" si="91"/>
        <v>https://satepsanone.nesdis.noaa.gov/pub/FIRE/web/HMS/Smoke_Polygons/KML/2023/02/hms_smoke20230224.kml</v>
      </c>
      <c r="G788" s="13" t="str">
        <f t="shared" si="89"/>
        <v>Data</v>
      </c>
      <c r="H788" s="18" t="s">
        <v>18</v>
      </c>
      <c r="I788" s="11"/>
    </row>
    <row r="789" spans="1:22" x14ac:dyDescent="0.25">
      <c r="A789" s="1">
        <f t="shared" si="90"/>
        <v>44982</v>
      </c>
      <c r="B789">
        <f t="shared" si="85"/>
        <v>2023</v>
      </c>
      <c r="C789" t="str">
        <f t="shared" si="86"/>
        <v>02</v>
      </c>
      <c r="D789">
        <f t="shared" si="87"/>
        <v>25</v>
      </c>
      <c r="E789" t="str">
        <f t="shared" si="88"/>
        <v>https://satepsanone.nesdis.noaa.gov/pub/FIRE/web/HMS/Smoke_Polygons/KML/2023/02/hms_smoke20230225.kml</v>
      </c>
      <c r="F789" t="str">
        <f t="shared" si="91"/>
        <v>https://satepsanone.nesdis.noaa.gov/pub/FIRE/web/HMS/Smoke_Polygons/KML/2023/02/hms_smoke20230225.kml</v>
      </c>
      <c r="G789" s="13" t="str">
        <f t="shared" si="89"/>
        <v>Data</v>
      </c>
      <c r="H789" s="18" t="s">
        <v>19</v>
      </c>
      <c r="I789" s="11"/>
      <c r="J789" s="11" t="s">
        <v>18</v>
      </c>
      <c r="K789" s="11" t="s">
        <v>18</v>
      </c>
      <c r="L789" s="11" t="s">
        <v>18</v>
      </c>
      <c r="M789" s="11" t="s">
        <v>18</v>
      </c>
      <c r="N789" s="11" t="s">
        <v>18</v>
      </c>
      <c r="O789" s="11" t="s">
        <v>18</v>
      </c>
      <c r="P789" s="11" t="s">
        <v>18</v>
      </c>
      <c r="Q789" s="11" t="s">
        <v>18</v>
      </c>
      <c r="R789" s="11" t="s">
        <v>18</v>
      </c>
      <c r="S789" s="11" t="s">
        <v>18</v>
      </c>
      <c r="T789" s="11" t="s">
        <v>18</v>
      </c>
      <c r="U789" s="11" t="s">
        <v>18</v>
      </c>
      <c r="V789" s="11" t="s">
        <v>18</v>
      </c>
    </row>
    <row r="790" spans="1:22" x14ac:dyDescent="0.25">
      <c r="A790" s="1">
        <f t="shared" si="90"/>
        <v>44983</v>
      </c>
      <c r="B790">
        <f t="shared" si="85"/>
        <v>2023</v>
      </c>
      <c r="C790" t="str">
        <f t="shared" si="86"/>
        <v>02</v>
      </c>
      <c r="D790">
        <f t="shared" si="87"/>
        <v>26</v>
      </c>
      <c r="E790" t="str">
        <f t="shared" si="88"/>
        <v>https://satepsanone.nesdis.noaa.gov/pub/FIRE/web/HMS/Smoke_Polygons/KML/2023/02/hms_smoke20230226.kml</v>
      </c>
      <c r="F790" t="str">
        <f t="shared" si="91"/>
        <v>https://satepsanone.nesdis.noaa.gov/pub/FIRE/web/HMS/Smoke_Polygons/KML/2023/02/hms_smoke20230226.kml</v>
      </c>
      <c r="G790" s="13" t="str">
        <f t="shared" si="89"/>
        <v>Data</v>
      </c>
      <c r="H790" s="18" t="s">
        <v>18</v>
      </c>
      <c r="I790" s="11"/>
    </row>
    <row r="791" spans="1:22" x14ac:dyDescent="0.25">
      <c r="A791" s="1">
        <f t="shared" si="90"/>
        <v>44984</v>
      </c>
      <c r="B791">
        <f t="shared" si="85"/>
        <v>2023</v>
      </c>
      <c r="C791" t="str">
        <f t="shared" si="86"/>
        <v>02</v>
      </c>
      <c r="D791">
        <f t="shared" si="87"/>
        <v>27</v>
      </c>
      <c r="E791" t="str">
        <f t="shared" si="88"/>
        <v>https://satepsanone.nesdis.noaa.gov/pub/FIRE/web/HMS/Smoke_Polygons/KML/2023/02/hms_smoke20230227.kml</v>
      </c>
      <c r="F791" t="str">
        <f t="shared" si="91"/>
        <v>https://satepsanone.nesdis.noaa.gov/pub/FIRE/web/HMS/Smoke_Polygons/KML/2023/02/hms_smoke20230227.kml</v>
      </c>
      <c r="G791" s="13" t="str">
        <f t="shared" si="89"/>
        <v>Data</v>
      </c>
      <c r="H791" s="18" t="s">
        <v>18</v>
      </c>
      <c r="I791" s="11"/>
    </row>
    <row r="792" spans="1:22" x14ac:dyDescent="0.25">
      <c r="A792" s="1">
        <f t="shared" si="90"/>
        <v>44985</v>
      </c>
      <c r="B792">
        <f t="shared" si="85"/>
        <v>2023</v>
      </c>
      <c r="C792" t="str">
        <f t="shared" si="86"/>
        <v>02</v>
      </c>
      <c r="D792">
        <f t="shared" si="87"/>
        <v>28</v>
      </c>
      <c r="E792" t="str">
        <f t="shared" si="88"/>
        <v>https://satepsanone.nesdis.noaa.gov/pub/FIRE/web/HMS/Smoke_Polygons/KML/2023/02/hms_smoke20230228.kml</v>
      </c>
      <c r="F792" t="str">
        <f t="shared" si="91"/>
        <v>https://satepsanone.nesdis.noaa.gov/pub/FIRE/web/HMS/Smoke_Polygons/KML/2023/02/hms_smoke20230228.kml</v>
      </c>
      <c r="G792" s="13" t="str">
        <f t="shared" si="89"/>
        <v>Data</v>
      </c>
      <c r="H792" s="18" t="s">
        <v>18</v>
      </c>
      <c r="I792" s="11"/>
    </row>
    <row r="793" spans="1:22" x14ac:dyDescent="0.25">
      <c r="A793" s="1">
        <f t="shared" si="90"/>
        <v>44986</v>
      </c>
      <c r="B793">
        <f t="shared" si="85"/>
        <v>2023</v>
      </c>
      <c r="C793" t="str">
        <f t="shared" si="86"/>
        <v>03</v>
      </c>
      <c r="D793" t="str">
        <f t="shared" si="87"/>
        <v>01</v>
      </c>
      <c r="E793" t="str">
        <f t="shared" si="88"/>
        <v>https://satepsanone.nesdis.noaa.gov/pub/FIRE/web/HMS/Smoke_Polygons/KML/2023/03/hms_smoke20230301.kml</v>
      </c>
      <c r="F793" t="str">
        <f t="shared" si="91"/>
        <v>https://satepsanone.nesdis.noaa.gov/pub/FIRE/web/HMS/Smoke_Polygons/KML/2023/03/hms_smoke20230301.kml</v>
      </c>
      <c r="G793" s="13" t="str">
        <f t="shared" si="89"/>
        <v>Data</v>
      </c>
      <c r="H793" s="18" t="s">
        <v>18</v>
      </c>
      <c r="I793" s="11"/>
    </row>
    <row r="794" spans="1:22" x14ac:dyDescent="0.25">
      <c r="A794" s="1">
        <f t="shared" si="90"/>
        <v>44987</v>
      </c>
      <c r="B794">
        <f t="shared" si="85"/>
        <v>2023</v>
      </c>
      <c r="C794" t="str">
        <f t="shared" si="86"/>
        <v>03</v>
      </c>
      <c r="D794" t="str">
        <f t="shared" si="87"/>
        <v>02</v>
      </c>
      <c r="E794" t="str">
        <f t="shared" si="88"/>
        <v>https://satepsanone.nesdis.noaa.gov/pub/FIRE/web/HMS/Smoke_Polygons/KML/2023/03/hms_smoke20230302.kml</v>
      </c>
      <c r="F794" t="str">
        <f t="shared" si="91"/>
        <v>https://satepsanone.nesdis.noaa.gov/pub/FIRE/web/HMS/Smoke_Polygons/KML/2023/03/hms_smoke20230302.kml</v>
      </c>
      <c r="G794" s="13" t="str">
        <f t="shared" si="89"/>
        <v>Data</v>
      </c>
      <c r="H794" s="18" t="s">
        <v>18</v>
      </c>
      <c r="I794" s="11"/>
    </row>
    <row r="795" spans="1:22" x14ac:dyDescent="0.25">
      <c r="A795" s="1">
        <f t="shared" si="90"/>
        <v>44988</v>
      </c>
      <c r="B795">
        <f t="shared" si="85"/>
        <v>2023</v>
      </c>
      <c r="C795" t="str">
        <f t="shared" si="86"/>
        <v>03</v>
      </c>
      <c r="D795" t="str">
        <f t="shared" si="87"/>
        <v>03</v>
      </c>
      <c r="E795" t="str">
        <f t="shared" si="88"/>
        <v>https://satepsanone.nesdis.noaa.gov/pub/FIRE/web/HMS/Smoke_Polygons/KML/2023/03/hms_smoke20230303.kml</v>
      </c>
      <c r="F795" t="str">
        <f t="shared" si="91"/>
        <v>https://satepsanone.nesdis.noaa.gov/pub/FIRE/web/HMS/Smoke_Polygons/KML/2023/03/hms_smoke20230303.kml</v>
      </c>
      <c r="G795" s="13" t="str">
        <f t="shared" si="89"/>
        <v>Data</v>
      </c>
      <c r="H795" s="18" t="s">
        <v>18</v>
      </c>
      <c r="I795" s="11"/>
    </row>
    <row r="796" spans="1:22" x14ac:dyDescent="0.25">
      <c r="A796" s="1">
        <f t="shared" si="90"/>
        <v>44989</v>
      </c>
      <c r="B796">
        <f t="shared" si="85"/>
        <v>2023</v>
      </c>
      <c r="C796" t="str">
        <f t="shared" si="86"/>
        <v>03</v>
      </c>
      <c r="D796" t="str">
        <f t="shared" si="87"/>
        <v>04</v>
      </c>
      <c r="E796" t="str">
        <f t="shared" si="88"/>
        <v>https://satepsanone.nesdis.noaa.gov/pub/FIRE/web/HMS/Smoke_Polygons/KML/2023/03/hms_smoke20230304.kml</v>
      </c>
      <c r="F796" t="str">
        <f t="shared" si="91"/>
        <v>https://satepsanone.nesdis.noaa.gov/pub/FIRE/web/HMS/Smoke_Polygons/KML/2023/03/hms_smoke20230304.kml</v>
      </c>
      <c r="G796" s="13" t="str">
        <f t="shared" si="89"/>
        <v>Data</v>
      </c>
      <c r="H796" s="18" t="s">
        <v>18</v>
      </c>
      <c r="I796" s="11"/>
    </row>
    <row r="797" spans="1:22" x14ac:dyDescent="0.25">
      <c r="A797" s="1">
        <f t="shared" si="90"/>
        <v>44990</v>
      </c>
      <c r="B797">
        <f t="shared" ref="B797:B860" si="92">YEAR(A797)</f>
        <v>2023</v>
      </c>
      <c r="C797" t="str">
        <f t="shared" ref="C797:C860" si="93">IF(MONTH(A797)&lt;10,"0"&amp;MONTH(A797),MONTH(A797))</f>
        <v>03</v>
      </c>
      <c r="D797" t="str">
        <f t="shared" ref="D797:D860" si="94">IF(DAY(A797)&lt;10,"0"&amp;DAY(A797),DAY(A797))</f>
        <v>05</v>
      </c>
      <c r="E797" t="str">
        <f t="shared" ref="E797:E860" si="95">"https://satepsanone.nesdis.noaa.gov/pub/FIRE/web/HMS/Smoke_Polygons/KML/"&amp;B797&amp;"/"&amp;C797&amp;"/"&amp;"hms_smoke"&amp;B797&amp;C797&amp;D797&amp;".kml"</f>
        <v>https://satepsanone.nesdis.noaa.gov/pub/FIRE/web/HMS/Smoke_Polygons/KML/2023/03/hms_smoke20230305.kml</v>
      </c>
      <c r="F797" t="str">
        <f t="shared" si="91"/>
        <v>https://satepsanone.nesdis.noaa.gov/pub/FIRE/web/HMS/Smoke_Polygons/KML/2023/03/hms_smoke20230305.kml</v>
      </c>
      <c r="G797" s="13" t="str">
        <f t="shared" ref="G797:G860" si="96">HYPERLINK(F797,"Data")</f>
        <v>Data</v>
      </c>
      <c r="H797" s="18" t="s">
        <v>18</v>
      </c>
      <c r="I797" s="11"/>
    </row>
    <row r="798" spans="1:22" x14ac:dyDescent="0.25">
      <c r="A798" s="1">
        <f t="shared" si="90"/>
        <v>44991</v>
      </c>
      <c r="B798">
        <f t="shared" si="92"/>
        <v>2023</v>
      </c>
      <c r="C798" t="str">
        <f t="shared" si="93"/>
        <v>03</v>
      </c>
      <c r="D798" t="str">
        <f t="shared" si="94"/>
        <v>06</v>
      </c>
      <c r="E798" t="str">
        <f t="shared" si="95"/>
        <v>https://satepsanone.nesdis.noaa.gov/pub/FIRE/web/HMS/Smoke_Polygons/KML/2023/03/hms_smoke20230306.kml</v>
      </c>
      <c r="F798" t="str">
        <f t="shared" si="91"/>
        <v>https://satepsanone.nesdis.noaa.gov/pub/FIRE/web/HMS/Smoke_Polygons/KML/2023/03/hms_smoke20230306.kml</v>
      </c>
      <c r="G798" s="13" t="str">
        <f t="shared" si="96"/>
        <v>Data</v>
      </c>
      <c r="H798" s="18" t="s">
        <v>18</v>
      </c>
      <c r="I798" s="11"/>
    </row>
    <row r="799" spans="1:22" x14ac:dyDescent="0.25">
      <c r="A799" s="1">
        <f t="shared" si="90"/>
        <v>44992</v>
      </c>
      <c r="B799">
        <f t="shared" si="92"/>
        <v>2023</v>
      </c>
      <c r="C799" t="str">
        <f t="shared" si="93"/>
        <v>03</v>
      </c>
      <c r="D799" t="str">
        <f t="shared" si="94"/>
        <v>07</v>
      </c>
      <c r="E799" t="str">
        <f t="shared" si="95"/>
        <v>https://satepsanone.nesdis.noaa.gov/pub/FIRE/web/HMS/Smoke_Polygons/KML/2023/03/hms_smoke20230307.kml</v>
      </c>
      <c r="F799" t="str">
        <f t="shared" si="91"/>
        <v>https://satepsanone.nesdis.noaa.gov/pub/FIRE/web/HMS/Smoke_Polygons/KML/2023/03/hms_smoke20230307.kml</v>
      </c>
      <c r="G799" s="13" t="str">
        <f t="shared" si="96"/>
        <v>Data</v>
      </c>
      <c r="H799" s="18" t="s">
        <v>18</v>
      </c>
      <c r="I799" s="11"/>
    </row>
    <row r="800" spans="1:22" x14ac:dyDescent="0.25">
      <c r="A800" s="1">
        <f t="shared" si="90"/>
        <v>44993</v>
      </c>
      <c r="B800">
        <f t="shared" si="92"/>
        <v>2023</v>
      </c>
      <c r="C800" t="str">
        <f t="shared" si="93"/>
        <v>03</v>
      </c>
      <c r="D800" t="str">
        <f t="shared" si="94"/>
        <v>08</v>
      </c>
      <c r="E800" t="str">
        <f t="shared" si="95"/>
        <v>https://satepsanone.nesdis.noaa.gov/pub/FIRE/web/HMS/Smoke_Polygons/KML/2023/03/hms_smoke20230308.kml</v>
      </c>
      <c r="F800" t="str">
        <f t="shared" si="91"/>
        <v>https://satepsanone.nesdis.noaa.gov/pub/FIRE/web/HMS/Smoke_Polygons/KML/2023/03/hms_smoke20230308.kml</v>
      </c>
      <c r="G800" s="13" t="str">
        <f t="shared" si="96"/>
        <v>Data</v>
      </c>
      <c r="H800" s="18" t="s">
        <v>18</v>
      </c>
      <c r="I800" s="11"/>
    </row>
    <row r="801" spans="1:22" x14ac:dyDescent="0.25">
      <c r="A801" s="1">
        <f t="shared" si="90"/>
        <v>44994</v>
      </c>
      <c r="B801">
        <f t="shared" si="92"/>
        <v>2023</v>
      </c>
      <c r="C801" t="str">
        <f t="shared" si="93"/>
        <v>03</v>
      </c>
      <c r="D801" t="str">
        <f t="shared" si="94"/>
        <v>09</v>
      </c>
      <c r="E801" t="str">
        <f t="shared" si="95"/>
        <v>https://satepsanone.nesdis.noaa.gov/pub/FIRE/web/HMS/Smoke_Polygons/KML/2023/03/hms_smoke20230309.kml</v>
      </c>
      <c r="F801" t="str">
        <f t="shared" si="91"/>
        <v>https://satepsanone.nesdis.noaa.gov/pub/FIRE/web/HMS/Smoke_Polygons/KML/2023/03/hms_smoke20230309.kml</v>
      </c>
      <c r="G801" s="13" t="str">
        <f t="shared" si="96"/>
        <v>Data</v>
      </c>
      <c r="H801" s="18" t="s">
        <v>18</v>
      </c>
      <c r="I801" s="11"/>
    </row>
    <row r="802" spans="1:22" x14ac:dyDescent="0.25">
      <c r="A802" s="1">
        <f t="shared" si="90"/>
        <v>44995</v>
      </c>
      <c r="B802">
        <f t="shared" si="92"/>
        <v>2023</v>
      </c>
      <c r="C802" t="str">
        <f t="shared" si="93"/>
        <v>03</v>
      </c>
      <c r="D802">
        <f t="shared" si="94"/>
        <v>10</v>
      </c>
      <c r="E802" t="str">
        <f t="shared" si="95"/>
        <v>https://satepsanone.nesdis.noaa.gov/pub/FIRE/web/HMS/Smoke_Polygons/KML/2023/03/hms_smoke20230310.kml</v>
      </c>
      <c r="F802" t="str">
        <f t="shared" si="91"/>
        <v>https://satepsanone.nesdis.noaa.gov/pub/FIRE/web/HMS/Smoke_Polygons/KML/2023/03/hms_smoke20230310.kml</v>
      </c>
      <c r="G802" s="13" t="str">
        <f t="shared" si="96"/>
        <v>Data</v>
      </c>
      <c r="H802" s="18" t="s">
        <v>18</v>
      </c>
      <c r="I802" s="11"/>
    </row>
    <row r="803" spans="1:22" x14ac:dyDescent="0.25">
      <c r="A803" s="1">
        <f t="shared" si="90"/>
        <v>44996</v>
      </c>
      <c r="B803">
        <f t="shared" si="92"/>
        <v>2023</v>
      </c>
      <c r="C803" t="str">
        <f t="shared" si="93"/>
        <v>03</v>
      </c>
      <c r="D803">
        <f t="shared" si="94"/>
        <v>11</v>
      </c>
      <c r="E803" t="str">
        <f t="shared" si="95"/>
        <v>https://satepsanone.nesdis.noaa.gov/pub/FIRE/web/HMS/Smoke_Polygons/KML/2023/03/hms_smoke20230311.kml</v>
      </c>
      <c r="F803" t="str">
        <f t="shared" si="91"/>
        <v>https://satepsanone.nesdis.noaa.gov/pub/FIRE/web/HMS/Smoke_Polygons/KML/2023/03/hms_smoke20230311.kml</v>
      </c>
      <c r="G803" s="13" t="str">
        <f t="shared" si="96"/>
        <v>Data</v>
      </c>
      <c r="H803" s="18" t="s">
        <v>18</v>
      </c>
      <c r="I803" s="11"/>
    </row>
    <row r="804" spans="1:22" x14ac:dyDescent="0.25">
      <c r="A804" s="1">
        <f t="shared" si="90"/>
        <v>44997</v>
      </c>
      <c r="B804">
        <f t="shared" si="92"/>
        <v>2023</v>
      </c>
      <c r="C804" t="str">
        <f t="shared" si="93"/>
        <v>03</v>
      </c>
      <c r="D804">
        <f t="shared" si="94"/>
        <v>12</v>
      </c>
      <c r="E804" t="str">
        <f t="shared" si="95"/>
        <v>https://satepsanone.nesdis.noaa.gov/pub/FIRE/web/HMS/Smoke_Polygons/KML/2023/03/hms_smoke20230312.kml</v>
      </c>
      <c r="F804" t="str">
        <f t="shared" si="91"/>
        <v>https://satepsanone.nesdis.noaa.gov/pub/FIRE/web/HMS/Smoke_Polygons/KML/2023/03/hms_smoke20230312.kml</v>
      </c>
      <c r="G804" s="13" t="str">
        <f t="shared" si="96"/>
        <v>Data</v>
      </c>
      <c r="H804" s="18" t="s">
        <v>18</v>
      </c>
      <c r="I804" s="11"/>
    </row>
    <row r="805" spans="1:22" x14ac:dyDescent="0.25">
      <c r="A805" s="1">
        <f t="shared" si="90"/>
        <v>44998</v>
      </c>
      <c r="B805">
        <f t="shared" si="92"/>
        <v>2023</v>
      </c>
      <c r="C805" t="str">
        <f t="shared" si="93"/>
        <v>03</v>
      </c>
      <c r="D805">
        <f t="shared" si="94"/>
        <v>13</v>
      </c>
      <c r="E805" t="str">
        <f t="shared" si="95"/>
        <v>https://satepsanone.nesdis.noaa.gov/pub/FIRE/web/HMS/Smoke_Polygons/KML/2023/03/hms_smoke20230313.kml</v>
      </c>
      <c r="F805" t="str">
        <f t="shared" si="91"/>
        <v>https://satepsanone.nesdis.noaa.gov/pub/FIRE/web/HMS/Smoke_Polygons/KML/2023/03/hms_smoke20230313.kml</v>
      </c>
      <c r="G805" s="13" t="str">
        <f t="shared" si="96"/>
        <v>Data</v>
      </c>
      <c r="H805" s="18" t="s">
        <v>18</v>
      </c>
      <c r="I805" s="11"/>
    </row>
    <row r="806" spans="1:22" x14ac:dyDescent="0.25">
      <c r="A806" s="1">
        <f t="shared" si="90"/>
        <v>44999</v>
      </c>
      <c r="B806">
        <f t="shared" si="92"/>
        <v>2023</v>
      </c>
      <c r="C806" t="str">
        <f t="shared" si="93"/>
        <v>03</v>
      </c>
      <c r="D806">
        <f t="shared" si="94"/>
        <v>14</v>
      </c>
      <c r="E806" t="str">
        <f t="shared" si="95"/>
        <v>https://satepsanone.nesdis.noaa.gov/pub/FIRE/web/HMS/Smoke_Polygons/KML/2023/03/hms_smoke20230314.kml</v>
      </c>
      <c r="F806" t="str">
        <f t="shared" si="91"/>
        <v>https://satepsanone.nesdis.noaa.gov/pub/FIRE/web/HMS/Smoke_Polygons/KML/2023/03/hms_smoke20230314.kml</v>
      </c>
      <c r="G806" s="13" t="str">
        <f t="shared" si="96"/>
        <v>Data</v>
      </c>
      <c r="H806" s="18" t="s">
        <v>19</v>
      </c>
      <c r="I806" s="11"/>
      <c r="J806" s="11" t="s">
        <v>18</v>
      </c>
      <c r="K806" s="11" t="s">
        <v>18</v>
      </c>
      <c r="L806" s="11" t="s">
        <v>18</v>
      </c>
      <c r="M806" s="11" t="s">
        <v>18</v>
      </c>
      <c r="N806" s="11" t="s">
        <v>18</v>
      </c>
      <c r="O806" s="11" t="s">
        <v>18</v>
      </c>
      <c r="P806" s="11" t="s">
        <v>18</v>
      </c>
      <c r="Q806" s="11" t="s">
        <v>18</v>
      </c>
      <c r="R806" s="11" t="s">
        <v>18</v>
      </c>
      <c r="S806" s="11" t="s">
        <v>18</v>
      </c>
      <c r="T806" s="11" t="s">
        <v>18</v>
      </c>
      <c r="U806" s="11" t="s">
        <v>18</v>
      </c>
      <c r="V806" s="11" t="s">
        <v>18</v>
      </c>
    </row>
    <row r="807" spans="1:22" x14ac:dyDescent="0.25">
      <c r="A807" s="1">
        <f t="shared" si="90"/>
        <v>45000</v>
      </c>
      <c r="B807">
        <f t="shared" si="92"/>
        <v>2023</v>
      </c>
      <c r="C807" t="str">
        <f t="shared" si="93"/>
        <v>03</v>
      </c>
      <c r="D807">
        <f t="shared" si="94"/>
        <v>15</v>
      </c>
      <c r="E807" t="str">
        <f t="shared" si="95"/>
        <v>https://satepsanone.nesdis.noaa.gov/pub/FIRE/web/HMS/Smoke_Polygons/KML/2023/03/hms_smoke20230315.kml</v>
      </c>
      <c r="F807" t="str">
        <f t="shared" si="91"/>
        <v>https://satepsanone.nesdis.noaa.gov/pub/FIRE/web/HMS/Smoke_Polygons/KML/2023/03/hms_smoke20230315.kml</v>
      </c>
      <c r="G807" s="13" t="str">
        <f t="shared" si="96"/>
        <v>Data</v>
      </c>
      <c r="H807" s="18" t="s">
        <v>19</v>
      </c>
      <c r="I807" s="11"/>
      <c r="J807" s="11" t="s">
        <v>19</v>
      </c>
      <c r="K807" s="11" t="s">
        <v>19</v>
      </c>
      <c r="L807" s="11" t="s">
        <v>19</v>
      </c>
      <c r="M807" s="11" t="s">
        <v>19</v>
      </c>
      <c r="N807" s="11" t="s">
        <v>18</v>
      </c>
      <c r="O807" s="11" t="s">
        <v>19</v>
      </c>
      <c r="P807" s="11" t="s">
        <v>18</v>
      </c>
      <c r="Q807" s="11" t="s">
        <v>19</v>
      </c>
      <c r="R807" s="11" t="s">
        <v>18</v>
      </c>
      <c r="S807" s="11" t="s">
        <v>19</v>
      </c>
      <c r="T807" s="11" t="s">
        <v>19</v>
      </c>
      <c r="U807" s="11" t="s">
        <v>19</v>
      </c>
      <c r="V807" s="11" t="s">
        <v>18</v>
      </c>
    </row>
    <row r="808" spans="1:22" x14ac:dyDescent="0.25">
      <c r="A808" s="1">
        <f t="shared" si="90"/>
        <v>45001</v>
      </c>
      <c r="B808">
        <f t="shared" si="92"/>
        <v>2023</v>
      </c>
      <c r="C808" t="str">
        <f t="shared" si="93"/>
        <v>03</v>
      </c>
      <c r="D808">
        <f t="shared" si="94"/>
        <v>16</v>
      </c>
      <c r="E808" t="str">
        <f t="shared" si="95"/>
        <v>https://satepsanone.nesdis.noaa.gov/pub/FIRE/web/HMS/Smoke_Polygons/KML/2023/03/hms_smoke20230316.kml</v>
      </c>
      <c r="F808" t="str">
        <f t="shared" si="91"/>
        <v>https://satepsanone.nesdis.noaa.gov/pub/FIRE/web/HMS/Smoke_Polygons/KML/2023/03/hms_smoke20230316.kml</v>
      </c>
      <c r="G808" s="13" t="str">
        <f t="shared" si="96"/>
        <v>Data</v>
      </c>
      <c r="H808" s="18" t="s">
        <v>18</v>
      </c>
      <c r="I808" s="11"/>
    </row>
    <row r="809" spans="1:22" x14ac:dyDescent="0.25">
      <c r="A809" s="1">
        <f t="shared" si="90"/>
        <v>45002</v>
      </c>
      <c r="B809">
        <f t="shared" si="92"/>
        <v>2023</v>
      </c>
      <c r="C809" t="str">
        <f t="shared" si="93"/>
        <v>03</v>
      </c>
      <c r="D809">
        <f t="shared" si="94"/>
        <v>17</v>
      </c>
      <c r="E809" t="str">
        <f t="shared" si="95"/>
        <v>https://satepsanone.nesdis.noaa.gov/pub/FIRE/web/HMS/Smoke_Polygons/KML/2023/03/hms_smoke20230317.kml</v>
      </c>
      <c r="F809" t="str">
        <f t="shared" si="91"/>
        <v>https://satepsanone.nesdis.noaa.gov/pub/FIRE/web/HMS/Smoke_Polygons/KML/2023/03/hms_smoke20230317.kml</v>
      </c>
      <c r="G809" s="13" t="str">
        <f t="shared" si="96"/>
        <v>Data</v>
      </c>
      <c r="H809" s="18" t="s">
        <v>18</v>
      </c>
      <c r="I809" s="11"/>
    </row>
    <row r="810" spans="1:22" x14ac:dyDescent="0.25">
      <c r="A810" s="1">
        <f t="shared" si="90"/>
        <v>45003</v>
      </c>
      <c r="B810">
        <f t="shared" si="92"/>
        <v>2023</v>
      </c>
      <c r="C810" t="str">
        <f t="shared" si="93"/>
        <v>03</v>
      </c>
      <c r="D810">
        <f t="shared" si="94"/>
        <v>18</v>
      </c>
      <c r="E810" t="str">
        <f t="shared" si="95"/>
        <v>https://satepsanone.nesdis.noaa.gov/pub/FIRE/web/HMS/Smoke_Polygons/KML/2023/03/hms_smoke20230318.kml</v>
      </c>
      <c r="F810" t="str">
        <f t="shared" si="91"/>
        <v>https://satepsanone.nesdis.noaa.gov/pub/FIRE/web/HMS/Smoke_Polygons/KML/2023/03/hms_smoke20230318.kml</v>
      </c>
      <c r="G810" s="13" t="str">
        <f t="shared" si="96"/>
        <v>Data</v>
      </c>
      <c r="H810" s="18" t="s">
        <v>18</v>
      </c>
      <c r="I810" s="11"/>
    </row>
    <row r="811" spans="1:22" x14ac:dyDescent="0.25">
      <c r="A811" s="1">
        <f t="shared" si="90"/>
        <v>45004</v>
      </c>
      <c r="B811">
        <f t="shared" si="92"/>
        <v>2023</v>
      </c>
      <c r="C811" t="str">
        <f t="shared" si="93"/>
        <v>03</v>
      </c>
      <c r="D811">
        <f t="shared" si="94"/>
        <v>19</v>
      </c>
      <c r="E811" t="str">
        <f t="shared" si="95"/>
        <v>https://satepsanone.nesdis.noaa.gov/pub/FIRE/web/HMS/Smoke_Polygons/KML/2023/03/hms_smoke20230319.kml</v>
      </c>
      <c r="F811" t="str">
        <f t="shared" si="91"/>
        <v>https://satepsanone.nesdis.noaa.gov/pub/FIRE/web/HMS/Smoke_Polygons/KML/2023/03/hms_smoke20230319.kml</v>
      </c>
      <c r="G811" s="13" t="str">
        <f t="shared" si="96"/>
        <v>Data</v>
      </c>
      <c r="H811" s="18" t="s">
        <v>18</v>
      </c>
      <c r="I811" s="11"/>
    </row>
    <row r="812" spans="1:22" x14ac:dyDescent="0.25">
      <c r="A812" s="1">
        <f t="shared" si="90"/>
        <v>45005</v>
      </c>
      <c r="B812">
        <f t="shared" si="92"/>
        <v>2023</v>
      </c>
      <c r="C812" t="str">
        <f t="shared" si="93"/>
        <v>03</v>
      </c>
      <c r="D812">
        <f t="shared" si="94"/>
        <v>20</v>
      </c>
      <c r="E812" t="str">
        <f t="shared" si="95"/>
        <v>https://satepsanone.nesdis.noaa.gov/pub/FIRE/web/HMS/Smoke_Polygons/KML/2023/03/hms_smoke20230320.kml</v>
      </c>
      <c r="F812" t="str">
        <f t="shared" si="91"/>
        <v>https://satepsanone.nesdis.noaa.gov/pub/FIRE/web/HMS/Smoke_Polygons/KML/2023/03/hms_smoke20230320.kml</v>
      </c>
      <c r="G812" s="13" t="str">
        <f t="shared" si="96"/>
        <v>Data</v>
      </c>
      <c r="H812" s="18" t="s">
        <v>18</v>
      </c>
      <c r="I812" s="11"/>
    </row>
    <row r="813" spans="1:22" x14ac:dyDescent="0.25">
      <c r="A813" s="1">
        <f t="shared" si="90"/>
        <v>45006</v>
      </c>
      <c r="B813">
        <f t="shared" si="92"/>
        <v>2023</v>
      </c>
      <c r="C813" t="str">
        <f t="shared" si="93"/>
        <v>03</v>
      </c>
      <c r="D813">
        <f t="shared" si="94"/>
        <v>21</v>
      </c>
      <c r="E813" t="str">
        <f t="shared" si="95"/>
        <v>https://satepsanone.nesdis.noaa.gov/pub/FIRE/web/HMS/Smoke_Polygons/KML/2023/03/hms_smoke20230321.kml</v>
      </c>
      <c r="F813" t="str">
        <f t="shared" si="91"/>
        <v>https://satepsanone.nesdis.noaa.gov/pub/FIRE/web/HMS/Smoke_Polygons/KML/2023/03/hms_smoke20230321.kml</v>
      </c>
      <c r="G813" s="13" t="str">
        <f t="shared" si="96"/>
        <v>Data</v>
      </c>
      <c r="H813" s="18" t="s">
        <v>19</v>
      </c>
      <c r="I813" s="11"/>
      <c r="J813" s="11" t="s">
        <v>19</v>
      </c>
      <c r="K813" s="11" t="s">
        <v>19</v>
      </c>
      <c r="L813" s="11" t="s">
        <v>19</v>
      </c>
      <c r="M813" s="11" t="s">
        <v>19</v>
      </c>
      <c r="N813" s="11" t="s">
        <v>18</v>
      </c>
      <c r="O813" s="11" t="s">
        <v>19</v>
      </c>
      <c r="P813" s="11" t="s">
        <v>18</v>
      </c>
      <c r="Q813" s="11" t="s">
        <v>18</v>
      </c>
      <c r="R813" s="11" t="s">
        <v>18</v>
      </c>
      <c r="S813" s="11" t="s">
        <v>19</v>
      </c>
      <c r="T813" s="11" t="s">
        <v>19</v>
      </c>
      <c r="U813" s="11" t="s">
        <v>18</v>
      </c>
      <c r="V813" s="11" t="s">
        <v>18</v>
      </c>
    </row>
    <row r="814" spans="1:22" x14ac:dyDescent="0.25">
      <c r="A814" s="1">
        <f t="shared" si="90"/>
        <v>45007</v>
      </c>
      <c r="B814">
        <f t="shared" si="92"/>
        <v>2023</v>
      </c>
      <c r="C814" t="str">
        <f t="shared" si="93"/>
        <v>03</v>
      </c>
      <c r="D814">
        <f t="shared" si="94"/>
        <v>22</v>
      </c>
      <c r="E814" t="str">
        <f t="shared" si="95"/>
        <v>https://satepsanone.nesdis.noaa.gov/pub/FIRE/web/HMS/Smoke_Polygons/KML/2023/03/hms_smoke20230322.kml</v>
      </c>
      <c r="F814" t="str">
        <f t="shared" si="91"/>
        <v>https://satepsanone.nesdis.noaa.gov/pub/FIRE/web/HMS/Smoke_Polygons/KML/2023/03/hms_smoke20230322.kml</v>
      </c>
      <c r="G814" s="13" t="str">
        <f t="shared" si="96"/>
        <v>Data</v>
      </c>
      <c r="H814" s="18" t="s">
        <v>18</v>
      </c>
      <c r="I814" s="11"/>
    </row>
    <row r="815" spans="1:22" x14ac:dyDescent="0.25">
      <c r="A815" s="1">
        <f t="shared" si="90"/>
        <v>45008</v>
      </c>
      <c r="B815">
        <f t="shared" si="92"/>
        <v>2023</v>
      </c>
      <c r="C815" t="str">
        <f t="shared" si="93"/>
        <v>03</v>
      </c>
      <c r="D815">
        <f t="shared" si="94"/>
        <v>23</v>
      </c>
      <c r="E815" t="str">
        <f t="shared" si="95"/>
        <v>https://satepsanone.nesdis.noaa.gov/pub/FIRE/web/HMS/Smoke_Polygons/KML/2023/03/hms_smoke20230323.kml</v>
      </c>
      <c r="F815" t="str">
        <f t="shared" si="91"/>
        <v>https://satepsanone.nesdis.noaa.gov/pub/FIRE/web/HMS/Smoke_Polygons/KML/2023/03/hms_smoke20230323.kml</v>
      </c>
      <c r="G815" s="13" t="str">
        <f t="shared" si="96"/>
        <v>Data</v>
      </c>
      <c r="H815" s="18" t="s">
        <v>18</v>
      </c>
      <c r="I815" s="11"/>
    </row>
    <row r="816" spans="1:22" x14ac:dyDescent="0.25">
      <c r="A816" s="1">
        <f t="shared" si="90"/>
        <v>45009</v>
      </c>
      <c r="B816">
        <f t="shared" si="92"/>
        <v>2023</v>
      </c>
      <c r="C816" t="str">
        <f t="shared" si="93"/>
        <v>03</v>
      </c>
      <c r="D816">
        <f t="shared" si="94"/>
        <v>24</v>
      </c>
      <c r="E816" t="str">
        <f t="shared" si="95"/>
        <v>https://satepsanone.nesdis.noaa.gov/pub/FIRE/web/HMS/Smoke_Polygons/KML/2023/03/hms_smoke20230324.kml</v>
      </c>
      <c r="F816" t="str">
        <f t="shared" si="91"/>
        <v>https://satepsanone.nesdis.noaa.gov/pub/FIRE/web/HMS/Smoke_Polygons/KML/2023/03/hms_smoke20230324.kml</v>
      </c>
      <c r="G816" s="13" t="str">
        <f t="shared" si="96"/>
        <v>Data</v>
      </c>
      <c r="H816" s="18" t="s">
        <v>18</v>
      </c>
      <c r="I816" s="11"/>
    </row>
    <row r="817" spans="1:22" x14ac:dyDescent="0.25">
      <c r="A817" s="1">
        <f t="shared" si="90"/>
        <v>45010</v>
      </c>
      <c r="B817">
        <f t="shared" si="92"/>
        <v>2023</v>
      </c>
      <c r="C817" t="str">
        <f t="shared" si="93"/>
        <v>03</v>
      </c>
      <c r="D817">
        <f t="shared" si="94"/>
        <v>25</v>
      </c>
      <c r="E817" t="str">
        <f t="shared" si="95"/>
        <v>https://satepsanone.nesdis.noaa.gov/pub/FIRE/web/HMS/Smoke_Polygons/KML/2023/03/hms_smoke20230325.kml</v>
      </c>
      <c r="F817" t="str">
        <f t="shared" si="91"/>
        <v>https://satepsanone.nesdis.noaa.gov/pub/FIRE/web/HMS/Smoke_Polygons/KML/2023/03/hms_smoke20230325.kml</v>
      </c>
      <c r="G817" s="13" t="str">
        <f t="shared" si="96"/>
        <v>Data</v>
      </c>
      <c r="H817" s="18" t="s">
        <v>19</v>
      </c>
      <c r="I817" s="11"/>
      <c r="J817" s="11" t="s">
        <v>19</v>
      </c>
      <c r="K817" s="11" t="s">
        <v>18</v>
      </c>
      <c r="L817" s="11" t="s">
        <v>19</v>
      </c>
      <c r="M817" s="11" t="s">
        <v>19</v>
      </c>
      <c r="N817" s="11" t="s">
        <v>19</v>
      </c>
      <c r="O817" s="11" t="s">
        <v>19</v>
      </c>
      <c r="P817" s="11" t="s">
        <v>18</v>
      </c>
      <c r="Q817" s="11" t="s">
        <v>19</v>
      </c>
      <c r="R817" s="11" t="s">
        <v>19</v>
      </c>
      <c r="S817" s="11" t="s">
        <v>19</v>
      </c>
      <c r="T817" s="11" t="s">
        <v>19</v>
      </c>
      <c r="U817" s="11" t="s">
        <v>19</v>
      </c>
      <c r="V817" s="11" t="s">
        <v>18</v>
      </c>
    </row>
    <row r="818" spans="1:22" x14ac:dyDescent="0.25">
      <c r="A818" s="1">
        <f t="shared" si="90"/>
        <v>45011</v>
      </c>
      <c r="B818">
        <f t="shared" si="92"/>
        <v>2023</v>
      </c>
      <c r="C818" t="str">
        <f t="shared" si="93"/>
        <v>03</v>
      </c>
      <c r="D818">
        <f t="shared" si="94"/>
        <v>26</v>
      </c>
      <c r="E818" t="str">
        <f t="shared" si="95"/>
        <v>https://satepsanone.nesdis.noaa.gov/pub/FIRE/web/HMS/Smoke_Polygons/KML/2023/03/hms_smoke20230326.kml</v>
      </c>
      <c r="F818" t="str">
        <f t="shared" si="91"/>
        <v>https://satepsanone.nesdis.noaa.gov/pub/FIRE/web/HMS/Smoke_Polygons/KML/2023/03/hms_smoke20230326.kml</v>
      </c>
      <c r="G818" s="13" t="str">
        <f t="shared" si="96"/>
        <v>Data</v>
      </c>
      <c r="H818" s="18" t="s">
        <v>19</v>
      </c>
      <c r="I818" s="11"/>
      <c r="J818" s="11" t="s">
        <v>19</v>
      </c>
      <c r="K818" s="11" t="s">
        <v>19</v>
      </c>
      <c r="L818" s="11" t="s">
        <v>19</v>
      </c>
      <c r="M818" s="11" t="s">
        <v>19</v>
      </c>
      <c r="N818" s="11" t="s">
        <v>19</v>
      </c>
      <c r="O818" s="11" t="s">
        <v>19</v>
      </c>
      <c r="P818" s="11" t="s">
        <v>18</v>
      </c>
      <c r="Q818" s="11" t="s">
        <v>19</v>
      </c>
      <c r="R818" s="11" t="s">
        <v>19</v>
      </c>
      <c r="S818" s="11" t="s">
        <v>19</v>
      </c>
      <c r="T818" s="11" t="s">
        <v>19</v>
      </c>
      <c r="U818" s="11" t="s">
        <v>19</v>
      </c>
      <c r="V818" s="11" t="s">
        <v>19</v>
      </c>
    </row>
    <row r="819" spans="1:22" x14ac:dyDescent="0.25">
      <c r="A819" s="1">
        <f t="shared" si="90"/>
        <v>45012</v>
      </c>
      <c r="B819">
        <f t="shared" si="92"/>
        <v>2023</v>
      </c>
      <c r="C819" t="str">
        <f t="shared" si="93"/>
        <v>03</v>
      </c>
      <c r="D819">
        <f t="shared" si="94"/>
        <v>27</v>
      </c>
      <c r="E819" t="str">
        <f t="shared" si="95"/>
        <v>https://satepsanone.nesdis.noaa.gov/pub/FIRE/web/HMS/Smoke_Polygons/KML/2023/03/hms_smoke20230327.kml</v>
      </c>
      <c r="F819" t="str">
        <f t="shared" si="91"/>
        <v>https://satepsanone.nesdis.noaa.gov/pub/FIRE/web/HMS/Smoke_Polygons/KML/2023/03/hms_smoke20230327.kml</v>
      </c>
      <c r="G819" s="13" t="str">
        <f t="shared" si="96"/>
        <v>Data</v>
      </c>
      <c r="H819" s="18" t="s">
        <v>19</v>
      </c>
      <c r="I819" s="11"/>
      <c r="J819" s="11" t="s">
        <v>18</v>
      </c>
      <c r="K819" s="11" t="s">
        <v>18</v>
      </c>
      <c r="L819" s="11" t="s">
        <v>18</v>
      </c>
      <c r="M819" s="11" t="s">
        <v>18</v>
      </c>
      <c r="N819" s="11" t="s">
        <v>18</v>
      </c>
      <c r="O819" s="11" t="s">
        <v>18</v>
      </c>
      <c r="P819" s="11" t="s">
        <v>18</v>
      </c>
      <c r="Q819" s="11" t="s">
        <v>18</v>
      </c>
      <c r="R819" s="11" t="s">
        <v>18</v>
      </c>
      <c r="S819" s="11" t="s">
        <v>18</v>
      </c>
      <c r="T819" s="11" t="s">
        <v>18</v>
      </c>
      <c r="U819" s="11" t="s">
        <v>18</v>
      </c>
      <c r="V819" s="11" t="s">
        <v>18</v>
      </c>
    </row>
    <row r="820" spans="1:22" x14ac:dyDescent="0.25">
      <c r="A820" s="1">
        <f t="shared" si="90"/>
        <v>45013</v>
      </c>
      <c r="B820">
        <f t="shared" si="92"/>
        <v>2023</v>
      </c>
      <c r="C820" t="str">
        <f t="shared" si="93"/>
        <v>03</v>
      </c>
      <c r="D820">
        <f t="shared" si="94"/>
        <v>28</v>
      </c>
      <c r="E820" t="str">
        <f t="shared" si="95"/>
        <v>https://satepsanone.nesdis.noaa.gov/pub/FIRE/web/HMS/Smoke_Polygons/KML/2023/03/hms_smoke20230328.kml</v>
      </c>
      <c r="F820" t="str">
        <f t="shared" si="91"/>
        <v>https://satepsanone.nesdis.noaa.gov/pub/FIRE/web/HMS/Smoke_Polygons/KML/2023/03/hms_smoke20230328.kml</v>
      </c>
      <c r="G820" s="13" t="str">
        <f t="shared" si="96"/>
        <v>Data</v>
      </c>
      <c r="H820" s="18" t="s">
        <v>19</v>
      </c>
      <c r="I820" s="11"/>
      <c r="J820" s="11" t="s">
        <v>19</v>
      </c>
      <c r="K820" s="11" t="s">
        <v>19</v>
      </c>
      <c r="L820" s="11" t="s">
        <v>19</v>
      </c>
      <c r="M820" s="11" t="s">
        <v>19</v>
      </c>
      <c r="N820" s="11" t="s">
        <v>19</v>
      </c>
      <c r="O820" s="11" t="s">
        <v>18</v>
      </c>
      <c r="P820" s="11" t="s">
        <v>19</v>
      </c>
      <c r="Q820" s="11" t="s">
        <v>19</v>
      </c>
      <c r="R820" s="11" t="s">
        <v>19</v>
      </c>
      <c r="S820" s="11" t="s">
        <v>18</v>
      </c>
      <c r="T820" s="11" t="s">
        <v>18</v>
      </c>
      <c r="U820" s="11" t="s">
        <v>19</v>
      </c>
      <c r="V820" s="11" t="s">
        <v>19</v>
      </c>
    </row>
    <row r="821" spans="1:22" x14ac:dyDescent="0.25">
      <c r="A821" s="1">
        <f t="shared" si="90"/>
        <v>45014</v>
      </c>
      <c r="B821">
        <f t="shared" si="92"/>
        <v>2023</v>
      </c>
      <c r="C821" t="str">
        <f t="shared" si="93"/>
        <v>03</v>
      </c>
      <c r="D821">
        <f t="shared" si="94"/>
        <v>29</v>
      </c>
      <c r="E821" t="str">
        <f t="shared" si="95"/>
        <v>https://satepsanone.nesdis.noaa.gov/pub/FIRE/web/HMS/Smoke_Polygons/KML/2023/03/hms_smoke20230329.kml</v>
      </c>
      <c r="F821" t="str">
        <f t="shared" si="91"/>
        <v>https://satepsanone.nesdis.noaa.gov/pub/FIRE/web/HMS/Smoke_Polygons/KML/2023/03/hms_smoke20230329.kml</v>
      </c>
      <c r="G821" s="13" t="str">
        <f t="shared" si="96"/>
        <v>Data</v>
      </c>
      <c r="H821" s="18" t="s">
        <v>19</v>
      </c>
      <c r="I821" s="11"/>
      <c r="J821" s="11" t="s">
        <v>18</v>
      </c>
      <c r="K821" s="11" t="s">
        <v>19</v>
      </c>
      <c r="L821" s="11" t="s">
        <v>19</v>
      </c>
      <c r="M821" s="11" t="s">
        <v>19</v>
      </c>
      <c r="N821" s="11" t="s">
        <v>19</v>
      </c>
      <c r="O821" s="11" t="s">
        <v>19</v>
      </c>
      <c r="P821" s="11" t="s">
        <v>18</v>
      </c>
      <c r="Q821" s="11" t="s">
        <v>19</v>
      </c>
      <c r="R821" s="11" t="s">
        <v>19</v>
      </c>
      <c r="S821" s="11" t="s">
        <v>19</v>
      </c>
      <c r="T821" s="11" t="s">
        <v>19</v>
      </c>
      <c r="U821" s="11" t="s">
        <v>19</v>
      </c>
      <c r="V821" s="11" t="s">
        <v>18</v>
      </c>
    </row>
    <row r="822" spans="1:22" x14ac:dyDescent="0.25">
      <c r="A822" s="1">
        <f t="shared" si="90"/>
        <v>45015</v>
      </c>
      <c r="B822">
        <f t="shared" si="92"/>
        <v>2023</v>
      </c>
      <c r="C822" t="str">
        <f t="shared" si="93"/>
        <v>03</v>
      </c>
      <c r="D822">
        <f t="shared" si="94"/>
        <v>30</v>
      </c>
      <c r="E822" t="str">
        <f t="shared" si="95"/>
        <v>https://satepsanone.nesdis.noaa.gov/pub/FIRE/web/HMS/Smoke_Polygons/KML/2023/03/hms_smoke20230330.kml</v>
      </c>
      <c r="F822" t="str">
        <f t="shared" si="91"/>
        <v>https://satepsanone.nesdis.noaa.gov/pub/FIRE/web/HMS/Smoke_Polygons/KML/2023/03/hms_smoke20230330.kml</v>
      </c>
      <c r="G822" s="13" t="str">
        <f t="shared" si="96"/>
        <v>Data</v>
      </c>
      <c r="H822" s="18" t="s">
        <v>19</v>
      </c>
      <c r="I822" s="11"/>
      <c r="J822" s="11" t="s">
        <v>18</v>
      </c>
      <c r="K822" s="11" t="s">
        <v>19</v>
      </c>
      <c r="L822" s="11" t="s">
        <v>19</v>
      </c>
      <c r="M822" s="11" t="s">
        <v>19</v>
      </c>
      <c r="N822" s="11" t="s">
        <v>19</v>
      </c>
      <c r="O822" s="11" t="s">
        <v>19</v>
      </c>
      <c r="P822" s="11" t="s">
        <v>18</v>
      </c>
      <c r="Q822" s="11" t="s">
        <v>19</v>
      </c>
      <c r="R822" s="11" t="s">
        <v>19</v>
      </c>
      <c r="S822" s="11" t="s">
        <v>19</v>
      </c>
      <c r="T822" s="11" t="s">
        <v>19</v>
      </c>
      <c r="U822" s="11" t="s">
        <v>19</v>
      </c>
      <c r="V822" s="11" t="s">
        <v>18</v>
      </c>
    </row>
    <row r="823" spans="1:22" x14ac:dyDescent="0.25">
      <c r="A823" s="1">
        <f t="shared" si="90"/>
        <v>45016</v>
      </c>
      <c r="B823">
        <f t="shared" si="92"/>
        <v>2023</v>
      </c>
      <c r="C823" t="str">
        <f t="shared" si="93"/>
        <v>03</v>
      </c>
      <c r="D823">
        <f t="shared" si="94"/>
        <v>31</v>
      </c>
      <c r="E823" t="str">
        <f t="shared" si="95"/>
        <v>https://satepsanone.nesdis.noaa.gov/pub/FIRE/web/HMS/Smoke_Polygons/KML/2023/03/hms_smoke20230331.kml</v>
      </c>
      <c r="F823" t="str">
        <f t="shared" si="91"/>
        <v>https://satepsanone.nesdis.noaa.gov/pub/FIRE/web/HMS/Smoke_Polygons/KML/2023/03/hms_smoke20230331.kml</v>
      </c>
      <c r="G823" s="13" t="str">
        <f t="shared" si="96"/>
        <v>Data</v>
      </c>
      <c r="H823" s="18" t="s">
        <v>18</v>
      </c>
      <c r="I823" s="11"/>
    </row>
    <row r="824" spans="1:22" x14ac:dyDescent="0.25">
      <c r="A824" s="1">
        <f t="shared" si="90"/>
        <v>45017</v>
      </c>
      <c r="B824">
        <f t="shared" si="92"/>
        <v>2023</v>
      </c>
      <c r="C824" t="str">
        <f t="shared" si="93"/>
        <v>04</v>
      </c>
      <c r="D824" t="str">
        <f t="shared" si="94"/>
        <v>01</v>
      </c>
      <c r="E824" t="str">
        <f t="shared" si="95"/>
        <v>https://satepsanone.nesdis.noaa.gov/pub/FIRE/web/HMS/Smoke_Polygons/KML/2023/04/hms_smoke20230401.kml</v>
      </c>
      <c r="F824" t="str">
        <f t="shared" si="91"/>
        <v>https://satepsanone.nesdis.noaa.gov/pub/FIRE/web/HMS/Smoke_Polygons/KML/2023/04/hms_smoke20230401.kml</v>
      </c>
      <c r="G824" s="13" t="str">
        <f t="shared" si="96"/>
        <v>Data</v>
      </c>
      <c r="H824" s="18" t="s">
        <v>19</v>
      </c>
      <c r="I824" s="11"/>
      <c r="J824" s="11" t="s">
        <v>18</v>
      </c>
      <c r="K824" s="11" t="s">
        <v>18</v>
      </c>
      <c r="L824" s="11" t="s">
        <v>18</v>
      </c>
      <c r="M824" s="11" t="s">
        <v>18</v>
      </c>
      <c r="N824" s="11" t="s">
        <v>18</v>
      </c>
      <c r="O824" s="11" t="s">
        <v>18</v>
      </c>
      <c r="P824" s="11" t="s">
        <v>18</v>
      </c>
      <c r="Q824" s="11" t="s">
        <v>18</v>
      </c>
      <c r="R824" s="11" t="s">
        <v>19</v>
      </c>
      <c r="S824" s="11" t="s">
        <v>18</v>
      </c>
      <c r="T824" s="11" t="s">
        <v>18</v>
      </c>
      <c r="U824" s="11" t="s">
        <v>18</v>
      </c>
      <c r="V824" s="11" t="s">
        <v>18</v>
      </c>
    </row>
    <row r="825" spans="1:22" x14ac:dyDescent="0.25">
      <c r="A825" s="1">
        <f t="shared" si="90"/>
        <v>45018</v>
      </c>
      <c r="B825">
        <f t="shared" si="92"/>
        <v>2023</v>
      </c>
      <c r="C825" t="str">
        <f t="shared" si="93"/>
        <v>04</v>
      </c>
      <c r="D825" t="str">
        <f t="shared" si="94"/>
        <v>02</v>
      </c>
      <c r="E825" t="str">
        <f t="shared" si="95"/>
        <v>https://satepsanone.nesdis.noaa.gov/pub/FIRE/web/HMS/Smoke_Polygons/KML/2023/04/hms_smoke20230402.kml</v>
      </c>
      <c r="F825" t="str">
        <f t="shared" si="91"/>
        <v>https://satepsanone.nesdis.noaa.gov/pub/FIRE/web/HMS/Smoke_Polygons/KML/2023/04/hms_smoke20230402.kml</v>
      </c>
      <c r="G825" s="13" t="str">
        <f t="shared" si="96"/>
        <v>Data</v>
      </c>
      <c r="H825" s="18" t="s">
        <v>19</v>
      </c>
      <c r="I825" s="11"/>
      <c r="J825" s="11" t="s">
        <v>19</v>
      </c>
      <c r="K825" s="11" t="s">
        <v>18</v>
      </c>
      <c r="L825" s="11" t="s">
        <v>19</v>
      </c>
      <c r="M825" s="11" t="s">
        <v>19</v>
      </c>
      <c r="N825" s="11" t="s">
        <v>19</v>
      </c>
      <c r="O825" s="11" t="s">
        <v>19</v>
      </c>
      <c r="P825" s="11" t="s">
        <v>19</v>
      </c>
      <c r="Q825" s="11" t="s">
        <v>19</v>
      </c>
      <c r="R825" s="11" t="s">
        <v>19</v>
      </c>
      <c r="S825" s="11" t="s">
        <v>19</v>
      </c>
      <c r="T825" s="11" t="s">
        <v>19</v>
      </c>
      <c r="U825" s="11" t="s">
        <v>19</v>
      </c>
      <c r="V825" s="11" t="s">
        <v>18</v>
      </c>
    </row>
    <row r="826" spans="1:22" x14ac:dyDescent="0.25">
      <c r="A826" s="1">
        <f t="shared" si="90"/>
        <v>45019</v>
      </c>
      <c r="B826">
        <f t="shared" si="92"/>
        <v>2023</v>
      </c>
      <c r="C826" t="str">
        <f t="shared" si="93"/>
        <v>04</v>
      </c>
      <c r="D826" t="str">
        <f t="shared" si="94"/>
        <v>03</v>
      </c>
      <c r="E826" t="str">
        <f t="shared" si="95"/>
        <v>https://satepsanone.nesdis.noaa.gov/pub/FIRE/web/HMS/Smoke_Polygons/KML/2023/04/hms_smoke20230403.kml</v>
      </c>
      <c r="F826" t="str">
        <f t="shared" si="91"/>
        <v>https://satepsanone.nesdis.noaa.gov/pub/FIRE/web/HMS/Smoke_Polygons/KML/2023/04/hms_smoke20230403.kml</v>
      </c>
      <c r="G826" s="13" t="str">
        <f t="shared" si="96"/>
        <v>Data</v>
      </c>
      <c r="H826" s="18" t="s">
        <v>19</v>
      </c>
      <c r="I826" s="11"/>
      <c r="J826" s="11" t="s">
        <v>18</v>
      </c>
      <c r="K826" s="11" t="s">
        <v>18</v>
      </c>
      <c r="L826" s="11" t="s">
        <v>18</v>
      </c>
      <c r="M826" s="11" t="s">
        <v>18</v>
      </c>
      <c r="N826" s="11" t="s">
        <v>18</v>
      </c>
      <c r="O826" s="11" t="s">
        <v>19</v>
      </c>
      <c r="P826" s="11" t="s">
        <v>18</v>
      </c>
      <c r="Q826" s="11" t="s">
        <v>18</v>
      </c>
      <c r="R826" s="11" t="s">
        <v>18</v>
      </c>
      <c r="S826" s="11" t="s">
        <v>19</v>
      </c>
      <c r="T826" s="11" t="s">
        <v>19</v>
      </c>
      <c r="U826" s="11" t="s">
        <v>19</v>
      </c>
      <c r="V826" s="11" t="s">
        <v>18</v>
      </c>
    </row>
    <row r="827" spans="1:22" x14ac:dyDescent="0.25">
      <c r="A827" s="1">
        <f t="shared" si="90"/>
        <v>45020</v>
      </c>
      <c r="B827">
        <f t="shared" si="92"/>
        <v>2023</v>
      </c>
      <c r="C827" t="str">
        <f t="shared" si="93"/>
        <v>04</v>
      </c>
      <c r="D827" t="str">
        <f t="shared" si="94"/>
        <v>04</v>
      </c>
      <c r="E827" t="str">
        <f t="shared" si="95"/>
        <v>https://satepsanone.nesdis.noaa.gov/pub/FIRE/web/HMS/Smoke_Polygons/KML/2023/04/hms_smoke20230404.kml</v>
      </c>
      <c r="F827" t="str">
        <f t="shared" si="91"/>
        <v>https://satepsanone.nesdis.noaa.gov/pub/FIRE/web/HMS/Smoke_Polygons/KML/2023/04/hms_smoke20230404.kml</v>
      </c>
      <c r="G827" s="13" t="str">
        <f t="shared" si="96"/>
        <v>Data</v>
      </c>
      <c r="H827" s="18" t="s">
        <v>18</v>
      </c>
      <c r="I827" s="11"/>
    </row>
    <row r="828" spans="1:22" x14ac:dyDescent="0.25">
      <c r="A828" s="1">
        <f t="shared" si="90"/>
        <v>45021</v>
      </c>
      <c r="B828">
        <f t="shared" si="92"/>
        <v>2023</v>
      </c>
      <c r="C828" t="str">
        <f t="shared" si="93"/>
        <v>04</v>
      </c>
      <c r="D828" t="str">
        <f t="shared" si="94"/>
        <v>05</v>
      </c>
      <c r="E828" t="str">
        <f t="shared" si="95"/>
        <v>https://satepsanone.nesdis.noaa.gov/pub/FIRE/web/HMS/Smoke_Polygons/KML/2023/04/hms_smoke20230405.kml</v>
      </c>
      <c r="F828" t="str">
        <f t="shared" si="91"/>
        <v>https://satepsanone.nesdis.noaa.gov/pub/FIRE/web/HMS/Smoke_Polygons/KML/2023/04/hms_smoke20230405.kml</v>
      </c>
      <c r="G828" s="13" t="str">
        <f t="shared" si="96"/>
        <v>Data</v>
      </c>
      <c r="H828" s="18" t="s">
        <v>18</v>
      </c>
      <c r="I828" s="11"/>
    </row>
    <row r="829" spans="1:22" x14ac:dyDescent="0.25">
      <c r="A829" s="1">
        <f t="shared" si="90"/>
        <v>45022</v>
      </c>
      <c r="B829">
        <f t="shared" si="92"/>
        <v>2023</v>
      </c>
      <c r="C829" t="str">
        <f t="shared" si="93"/>
        <v>04</v>
      </c>
      <c r="D829" t="str">
        <f t="shared" si="94"/>
        <v>06</v>
      </c>
      <c r="E829" t="str">
        <f t="shared" si="95"/>
        <v>https://satepsanone.nesdis.noaa.gov/pub/FIRE/web/HMS/Smoke_Polygons/KML/2023/04/hms_smoke20230406.kml</v>
      </c>
      <c r="F829" t="str">
        <f t="shared" si="91"/>
        <v>https://satepsanone.nesdis.noaa.gov/pub/FIRE/web/HMS/Smoke_Polygons/KML/2023/04/hms_smoke20230406.kml</v>
      </c>
      <c r="G829" s="13" t="str">
        <f t="shared" si="96"/>
        <v>Data</v>
      </c>
      <c r="H829" s="18" t="s">
        <v>19</v>
      </c>
      <c r="I829" s="11"/>
      <c r="J829" s="11" t="s">
        <v>19</v>
      </c>
      <c r="K829" s="11" t="s">
        <v>19</v>
      </c>
      <c r="L829" s="11" t="s">
        <v>19</v>
      </c>
      <c r="M829" s="11" t="s">
        <v>19</v>
      </c>
      <c r="N829" s="11" t="s">
        <v>19</v>
      </c>
      <c r="O829" s="11" t="s">
        <v>19</v>
      </c>
      <c r="P829" s="11" t="s">
        <v>19</v>
      </c>
      <c r="Q829" s="11" t="s">
        <v>19</v>
      </c>
      <c r="R829" s="11" t="s">
        <v>19</v>
      </c>
      <c r="S829" s="11" t="s">
        <v>19</v>
      </c>
      <c r="T829" s="11" t="s">
        <v>19</v>
      </c>
      <c r="U829" s="11" t="s">
        <v>19</v>
      </c>
      <c r="V829" s="11" t="s">
        <v>19</v>
      </c>
    </row>
    <row r="830" spans="1:22" x14ac:dyDescent="0.25">
      <c r="A830" s="1">
        <f t="shared" ref="A830:A893" si="97">A829+1</f>
        <v>45023</v>
      </c>
      <c r="B830">
        <f t="shared" si="92"/>
        <v>2023</v>
      </c>
      <c r="C830" t="str">
        <f t="shared" si="93"/>
        <v>04</v>
      </c>
      <c r="D830" t="str">
        <f t="shared" si="94"/>
        <v>07</v>
      </c>
      <c r="E830" t="str">
        <f t="shared" si="95"/>
        <v>https://satepsanone.nesdis.noaa.gov/pub/FIRE/web/HMS/Smoke_Polygons/KML/2023/04/hms_smoke20230407.kml</v>
      </c>
      <c r="F830" t="str">
        <f t="shared" si="91"/>
        <v>https://satepsanone.nesdis.noaa.gov/pub/FIRE/web/HMS/Smoke_Polygons/KML/2023/04/hms_smoke20230407.kml</v>
      </c>
      <c r="G830" s="13" t="str">
        <f t="shared" si="96"/>
        <v>Data</v>
      </c>
      <c r="H830" s="18" t="s">
        <v>19</v>
      </c>
      <c r="I830" s="11"/>
      <c r="J830" s="11" t="s">
        <v>19</v>
      </c>
      <c r="K830" s="11" t="s">
        <v>19</v>
      </c>
      <c r="L830" s="11" t="s">
        <v>19</v>
      </c>
      <c r="M830" s="11" t="s">
        <v>19</v>
      </c>
      <c r="N830" s="11" t="s">
        <v>19</v>
      </c>
      <c r="O830" s="11" t="s">
        <v>19</v>
      </c>
      <c r="P830" s="11" t="s">
        <v>19</v>
      </c>
      <c r="Q830" s="11" t="s">
        <v>19</v>
      </c>
      <c r="R830" s="11" t="s">
        <v>19</v>
      </c>
      <c r="S830" s="11" t="s">
        <v>19</v>
      </c>
      <c r="T830" s="11" t="s">
        <v>19</v>
      </c>
      <c r="U830" s="11" t="s">
        <v>19</v>
      </c>
      <c r="V830" s="11" t="s">
        <v>19</v>
      </c>
    </row>
    <row r="831" spans="1:22" x14ac:dyDescent="0.25">
      <c r="A831" s="1">
        <f t="shared" si="97"/>
        <v>45024</v>
      </c>
      <c r="B831">
        <f t="shared" si="92"/>
        <v>2023</v>
      </c>
      <c r="C831" t="str">
        <f t="shared" si="93"/>
        <v>04</v>
      </c>
      <c r="D831" t="str">
        <f t="shared" si="94"/>
        <v>08</v>
      </c>
      <c r="E831" t="str">
        <f t="shared" si="95"/>
        <v>https://satepsanone.nesdis.noaa.gov/pub/FIRE/web/HMS/Smoke_Polygons/KML/2023/04/hms_smoke20230408.kml</v>
      </c>
      <c r="F831" t="str">
        <f t="shared" si="91"/>
        <v>https://satepsanone.nesdis.noaa.gov/pub/FIRE/web/HMS/Smoke_Polygons/KML/2023/04/hms_smoke20230408.kml</v>
      </c>
      <c r="G831" s="13" t="str">
        <f t="shared" si="96"/>
        <v>Data</v>
      </c>
      <c r="H831" s="18" t="s">
        <v>19</v>
      </c>
      <c r="I831" s="11"/>
      <c r="J831" s="11" t="s">
        <v>19</v>
      </c>
      <c r="K831" s="11" t="s">
        <v>19</v>
      </c>
      <c r="L831" s="11" t="s">
        <v>19</v>
      </c>
      <c r="M831" s="11" t="s">
        <v>19</v>
      </c>
      <c r="N831" s="11" t="s">
        <v>19</v>
      </c>
      <c r="O831" s="11" t="s">
        <v>19</v>
      </c>
      <c r="P831" s="11" t="s">
        <v>19</v>
      </c>
      <c r="Q831" s="11" t="s">
        <v>19</v>
      </c>
      <c r="R831" s="11" t="s">
        <v>19</v>
      </c>
      <c r="S831" s="11" t="s">
        <v>19</v>
      </c>
      <c r="T831" s="11" t="s">
        <v>19</v>
      </c>
      <c r="U831" s="11" t="s">
        <v>19</v>
      </c>
      <c r="V831" s="11" t="s">
        <v>19</v>
      </c>
    </row>
    <row r="832" spans="1:22" x14ac:dyDescent="0.25">
      <c r="A832" s="1">
        <f t="shared" si="97"/>
        <v>45025</v>
      </c>
      <c r="B832">
        <f t="shared" si="92"/>
        <v>2023</v>
      </c>
      <c r="C832" t="str">
        <f t="shared" si="93"/>
        <v>04</v>
      </c>
      <c r="D832" t="str">
        <f t="shared" si="94"/>
        <v>09</v>
      </c>
      <c r="E832" t="str">
        <f t="shared" si="95"/>
        <v>https://satepsanone.nesdis.noaa.gov/pub/FIRE/web/HMS/Smoke_Polygons/KML/2023/04/hms_smoke20230409.kml</v>
      </c>
      <c r="F832" t="str">
        <f t="shared" si="91"/>
        <v>https://satepsanone.nesdis.noaa.gov/pub/FIRE/web/HMS/Smoke_Polygons/KML/2023/04/hms_smoke20230409.kml</v>
      </c>
      <c r="G832" s="13" t="str">
        <f t="shared" si="96"/>
        <v>Data</v>
      </c>
      <c r="H832" s="18" t="s">
        <v>19</v>
      </c>
      <c r="I832" s="11"/>
      <c r="J832" s="11" t="s">
        <v>19</v>
      </c>
      <c r="K832" s="11" t="s">
        <v>19</v>
      </c>
      <c r="L832" s="11" t="s">
        <v>19</v>
      </c>
      <c r="M832" s="11" t="s">
        <v>19</v>
      </c>
      <c r="N832" s="11" t="s">
        <v>19</v>
      </c>
      <c r="O832" s="11" t="s">
        <v>19</v>
      </c>
      <c r="P832" s="11" t="s">
        <v>19</v>
      </c>
      <c r="Q832" s="11" t="s">
        <v>19</v>
      </c>
      <c r="R832" s="11" t="s">
        <v>19</v>
      </c>
      <c r="S832" s="11" t="s">
        <v>19</v>
      </c>
      <c r="T832" s="11" t="s">
        <v>19</v>
      </c>
      <c r="U832" s="11" t="s">
        <v>19</v>
      </c>
      <c r="V832" s="11" t="s">
        <v>19</v>
      </c>
    </row>
    <row r="833" spans="1:22" x14ac:dyDescent="0.25">
      <c r="A833" s="1">
        <f t="shared" si="97"/>
        <v>45026</v>
      </c>
      <c r="B833">
        <f t="shared" si="92"/>
        <v>2023</v>
      </c>
      <c r="C833" t="str">
        <f t="shared" si="93"/>
        <v>04</v>
      </c>
      <c r="D833">
        <f t="shared" si="94"/>
        <v>10</v>
      </c>
      <c r="E833" t="str">
        <f t="shared" si="95"/>
        <v>https://satepsanone.nesdis.noaa.gov/pub/FIRE/web/HMS/Smoke_Polygons/KML/2023/04/hms_smoke20230410.kml</v>
      </c>
      <c r="F833" t="str">
        <f t="shared" si="91"/>
        <v>https://satepsanone.nesdis.noaa.gov/pub/FIRE/web/HMS/Smoke_Polygons/KML/2023/04/hms_smoke20230410.kml</v>
      </c>
      <c r="G833" s="13" t="str">
        <f t="shared" si="96"/>
        <v>Data</v>
      </c>
      <c r="H833" s="18" t="s">
        <v>19</v>
      </c>
      <c r="I833" s="11"/>
      <c r="J833" s="11" t="s">
        <v>19</v>
      </c>
      <c r="K833" s="11" t="s">
        <v>19</v>
      </c>
      <c r="L833" s="11" t="s">
        <v>19</v>
      </c>
      <c r="M833" s="11" t="s">
        <v>19</v>
      </c>
      <c r="N833" s="11" t="s">
        <v>19</v>
      </c>
      <c r="O833" s="11" t="s">
        <v>19</v>
      </c>
      <c r="P833" s="11" t="s">
        <v>19</v>
      </c>
      <c r="Q833" s="11" t="s">
        <v>19</v>
      </c>
      <c r="R833" s="11" t="s">
        <v>19</v>
      </c>
      <c r="S833" s="11" t="s">
        <v>19</v>
      </c>
      <c r="T833" s="11" t="s">
        <v>19</v>
      </c>
      <c r="U833" s="11" t="s">
        <v>19</v>
      </c>
      <c r="V833" s="11" t="s">
        <v>19</v>
      </c>
    </row>
    <row r="834" spans="1:22" x14ac:dyDescent="0.25">
      <c r="A834" s="1">
        <f t="shared" si="97"/>
        <v>45027</v>
      </c>
      <c r="B834">
        <f t="shared" si="92"/>
        <v>2023</v>
      </c>
      <c r="C834" t="str">
        <f t="shared" si="93"/>
        <v>04</v>
      </c>
      <c r="D834">
        <f t="shared" si="94"/>
        <v>11</v>
      </c>
      <c r="E834" t="str">
        <f t="shared" si="95"/>
        <v>https://satepsanone.nesdis.noaa.gov/pub/FIRE/web/HMS/Smoke_Polygons/KML/2023/04/hms_smoke20230411.kml</v>
      </c>
      <c r="F834" t="str">
        <f t="shared" si="91"/>
        <v>https://satepsanone.nesdis.noaa.gov/pub/FIRE/web/HMS/Smoke_Polygons/KML/2023/04/hms_smoke20230411.kml</v>
      </c>
      <c r="G834" s="13" t="str">
        <f t="shared" si="96"/>
        <v>Data</v>
      </c>
      <c r="H834" s="18" t="s">
        <v>19</v>
      </c>
      <c r="I834" s="11"/>
      <c r="J834" s="11" t="s">
        <v>19</v>
      </c>
      <c r="K834" s="11" t="s">
        <v>19</v>
      </c>
      <c r="L834" s="11" t="s">
        <v>19</v>
      </c>
      <c r="M834" s="11" t="s">
        <v>19</v>
      </c>
      <c r="N834" s="11" t="s">
        <v>19</v>
      </c>
      <c r="O834" s="11" t="s">
        <v>19</v>
      </c>
      <c r="P834" s="11" t="s">
        <v>19</v>
      </c>
      <c r="Q834" s="11" t="s">
        <v>19</v>
      </c>
      <c r="R834" s="11" t="s">
        <v>19</v>
      </c>
      <c r="S834" s="11" t="s">
        <v>19</v>
      </c>
      <c r="T834" s="11" t="s">
        <v>19</v>
      </c>
      <c r="U834" s="11" t="s">
        <v>19</v>
      </c>
      <c r="V834" s="11" t="s">
        <v>19</v>
      </c>
    </row>
    <row r="835" spans="1:22" x14ac:dyDescent="0.25">
      <c r="A835" s="1">
        <f t="shared" si="97"/>
        <v>45028</v>
      </c>
      <c r="B835">
        <f t="shared" si="92"/>
        <v>2023</v>
      </c>
      <c r="C835" t="str">
        <f t="shared" si="93"/>
        <v>04</v>
      </c>
      <c r="D835">
        <f t="shared" si="94"/>
        <v>12</v>
      </c>
      <c r="E835" t="str">
        <f t="shared" si="95"/>
        <v>https://satepsanone.nesdis.noaa.gov/pub/FIRE/web/HMS/Smoke_Polygons/KML/2023/04/hms_smoke20230412.kml</v>
      </c>
      <c r="F835" t="str">
        <f t="shared" si="91"/>
        <v>https://satepsanone.nesdis.noaa.gov/pub/FIRE/web/HMS/Smoke_Polygons/KML/2023/04/hms_smoke20230412.kml</v>
      </c>
      <c r="G835" s="13" t="str">
        <f t="shared" si="96"/>
        <v>Data</v>
      </c>
      <c r="H835" s="18" t="s">
        <v>19</v>
      </c>
      <c r="I835" s="11"/>
      <c r="J835" s="11" t="s">
        <v>19</v>
      </c>
      <c r="K835" s="11" t="s">
        <v>19</v>
      </c>
      <c r="L835" s="11" t="s">
        <v>19</v>
      </c>
      <c r="M835" s="11" t="s">
        <v>19</v>
      </c>
      <c r="N835" s="11" t="s">
        <v>19</v>
      </c>
      <c r="O835" s="11" t="s">
        <v>19</v>
      </c>
      <c r="P835" s="11" t="s">
        <v>19</v>
      </c>
      <c r="Q835" s="11" t="s">
        <v>19</v>
      </c>
      <c r="R835" s="11" t="s">
        <v>19</v>
      </c>
      <c r="S835" s="11" t="s">
        <v>19</v>
      </c>
      <c r="T835" s="11" t="s">
        <v>19</v>
      </c>
      <c r="U835" s="11" t="s">
        <v>19</v>
      </c>
      <c r="V835" s="11" t="s">
        <v>19</v>
      </c>
    </row>
    <row r="836" spans="1:22" x14ac:dyDescent="0.25">
      <c r="A836" s="1">
        <f t="shared" si="97"/>
        <v>45029</v>
      </c>
      <c r="B836">
        <f t="shared" si="92"/>
        <v>2023</v>
      </c>
      <c r="C836" t="str">
        <f t="shared" si="93"/>
        <v>04</v>
      </c>
      <c r="D836">
        <f t="shared" si="94"/>
        <v>13</v>
      </c>
      <c r="E836" t="str">
        <f t="shared" si="95"/>
        <v>https://satepsanone.nesdis.noaa.gov/pub/FIRE/web/HMS/Smoke_Polygons/KML/2023/04/hms_smoke20230413.kml</v>
      </c>
      <c r="F836" t="str">
        <f t="shared" si="91"/>
        <v>https://satepsanone.nesdis.noaa.gov/pub/FIRE/web/HMS/Smoke_Polygons/KML/2023/04/hms_smoke20230413.kml</v>
      </c>
      <c r="G836" s="13" t="str">
        <f t="shared" si="96"/>
        <v>Data</v>
      </c>
      <c r="H836" s="18" t="s">
        <v>19</v>
      </c>
      <c r="I836" s="11"/>
      <c r="J836" s="11" t="s">
        <v>19</v>
      </c>
      <c r="K836" s="11" t="s">
        <v>19</v>
      </c>
      <c r="L836" s="11" t="s">
        <v>19</v>
      </c>
      <c r="M836" s="11" t="s">
        <v>19</v>
      </c>
      <c r="N836" s="11" t="s">
        <v>19</v>
      </c>
      <c r="O836" s="11" t="s">
        <v>19</v>
      </c>
      <c r="P836" s="11" t="s">
        <v>19</v>
      </c>
      <c r="Q836" s="11" t="s">
        <v>19</v>
      </c>
      <c r="R836" s="11" t="s">
        <v>19</v>
      </c>
      <c r="S836" s="11" t="s">
        <v>19</v>
      </c>
      <c r="T836" s="11" t="s">
        <v>19</v>
      </c>
      <c r="U836" s="11" t="s">
        <v>19</v>
      </c>
      <c r="V836" s="11" t="s">
        <v>19</v>
      </c>
    </row>
    <row r="837" spans="1:22" x14ac:dyDescent="0.25">
      <c r="A837" s="1">
        <f t="shared" si="97"/>
        <v>45030</v>
      </c>
      <c r="B837">
        <f t="shared" si="92"/>
        <v>2023</v>
      </c>
      <c r="C837" t="str">
        <f t="shared" si="93"/>
        <v>04</v>
      </c>
      <c r="D837">
        <f t="shared" si="94"/>
        <v>14</v>
      </c>
      <c r="E837" t="str">
        <f t="shared" si="95"/>
        <v>https://satepsanone.nesdis.noaa.gov/pub/FIRE/web/HMS/Smoke_Polygons/KML/2023/04/hms_smoke20230414.kml</v>
      </c>
      <c r="F837" t="str">
        <f t="shared" ref="F837:F900" si="98">E837</f>
        <v>https://satepsanone.nesdis.noaa.gov/pub/FIRE/web/HMS/Smoke_Polygons/KML/2023/04/hms_smoke20230414.kml</v>
      </c>
      <c r="G837" s="13" t="str">
        <f t="shared" si="96"/>
        <v>Data</v>
      </c>
      <c r="H837" s="18" t="s">
        <v>19</v>
      </c>
      <c r="I837" s="11"/>
      <c r="J837" s="11" t="s">
        <v>19</v>
      </c>
      <c r="K837" s="11" t="s">
        <v>19</v>
      </c>
      <c r="L837" s="11" t="s">
        <v>19</v>
      </c>
      <c r="M837" s="11" t="s">
        <v>19</v>
      </c>
      <c r="N837" s="11" t="s">
        <v>19</v>
      </c>
      <c r="O837" s="11" t="s">
        <v>19</v>
      </c>
      <c r="P837" s="11" t="s">
        <v>18</v>
      </c>
      <c r="Q837" s="11" t="s">
        <v>19</v>
      </c>
      <c r="R837" s="11" t="s">
        <v>18</v>
      </c>
      <c r="S837" s="11" t="s">
        <v>19</v>
      </c>
      <c r="T837" s="11" t="s">
        <v>19</v>
      </c>
      <c r="U837" s="11" t="s">
        <v>19</v>
      </c>
      <c r="V837" s="11" t="s">
        <v>18</v>
      </c>
    </row>
    <row r="838" spans="1:22" x14ac:dyDescent="0.25">
      <c r="A838" s="1">
        <f t="shared" si="97"/>
        <v>45031</v>
      </c>
      <c r="B838">
        <f t="shared" si="92"/>
        <v>2023</v>
      </c>
      <c r="C838" t="str">
        <f t="shared" si="93"/>
        <v>04</v>
      </c>
      <c r="D838">
        <f t="shared" si="94"/>
        <v>15</v>
      </c>
      <c r="E838" t="str">
        <f t="shared" si="95"/>
        <v>https://satepsanone.nesdis.noaa.gov/pub/FIRE/web/HMS/Smoke_Polygons/KML/2023/04/hms_smoke20230415.kml</v>
      </c>
      <c r="F838" t="str">
        <f t="shared" si="98"/>
        <v>https://satepsanone.nesdis.noaa.gov/pub/FIRE/web/HMS/Smoke_Polygons/KML/2023/04/hms_smoke20230415.kml</v>
      </c>
      <c r="G838" s="13" t="str">
        <f t="shared" si="96"/>
        <v>Data</v>
      </c>
      <c r="H838" s="18" t="s">
        <v>19</v>
      </c>
      <c r="I838" s="11"/>
      <c r="J838" s="11" t="s">
        <v>18</v>
      </c>
      <c r="K838" s="11" t="s">
        <v>19</v>
      </c>
      <c r="L838" s="11" t="s">
        <v>19</v>
      </c>
      <c r="M838" s="11" t="s">
        <v>19</v>
      </c>
      <c r="N838" s="11" t="s">
        <v>18</v>
      </c>
      <c r="O838" s="11" t="s">
        <v>19</v>
      </c>
      <c r="P838" s="11" t="s">
        <v>18</v>
      </c>
      <c r="Q838" s="11" t="s">
        <v>18</v>
      </c>
      <c r="R838" s="11" t="s">
        <v>18</v>
      </c>
      <c r="S838" s="11" t="s">
        <v>19</v>
      </c>
      <c r="T838" s="11" t="s">
        <v>19</v>
      </c>
      <c r="U838" s="11" t="s">
        <v>18</v>
      </c>
      <c r="V838" s="11" t="s">
        <v>18</v>
      </c>
    </row>
    <row r="839" spans="1:22" x14ac:dyDescent="0.25">
      <c r="A839" s="1">
        <f t="shared" si="97"/>
        <v>45032</v>
      </c>
      <c r="B839">
        <f t="shared" si="92"/>
        <v>2023</v>
      </c>
      <c r="C839" t="str">
        <f t="shared" si="93"/>
        <v>04</v>
      </c>
      <c r="D839">
        <f t="shared" si="94"/>
        <v>16</v>
      </c>
      <c r="E839" t="str">
        <f t="shared" si="95"/>
        <v>https://satepsanone.nesdis.noaa.gov/pub/FIRE/web/HMS/Smoke_Polygons/KML/2023/04/hms_smoke20230416.kml</v>
      </c>
      <c r="F839" t="str">
        <f t="shared" si="98"/>
        <v>https://satepsanone.nesdis.noaa.gov/pub/FIRE/web/HMS/Smoke_Polygons/KML/2023/04/hms_smoke20230416.kml</v>
      </c>
      <c r="G839" s="13" t="str">
        <f t="shared" si="96"/>
        <v>Data</v>
      </c>
      <c r="H839" s="18" t="s">
        <v>18</v>
      </c>
      <c r="I839" s="11"/>
    </row>
    <row r="840" spans="1:22" x14ac:dyDescent="0.25">
      <c r="A840" s="1">
        <f t="shared" si="97"/>
        <v>45033</v>
      </c>
      <c r="B840">
        <f t="shared" si="92"/>
        <v>2023</v>
      </c>
      <c r="C840" t="str">
        <f t="shared" si="93"/>
        <v>04</v>
      </c>
      <c r="D840">
        <f t="shared" si="94"/>
        <v>17</v>
      </c>
      <c r="E840" t="str">
        <f t="shared" si="95"/>
        <v>https://satepsanone.nesdis.noaa.gov/pub/FIRE/web/HMS/Smoke_Polygons/KML/2023/04/hms_smoke20230417.kml</v>
      </c>
      <c r="F840" t="str">
        <f t="shared" si="98"/>
        <v>https://satepsanone.nesdis.noaa.gov/pub/FIRE/web/HMS/Smoke_Polygons/KML/2023/04/hms_smoke20230417.kml</v>
      </c>
      <c r="G840" s="13" t="str">
        <f t="shared" si="96"/>
        <v>Data</v>
      </c>
      <c r="H840" s="18" t="s">
        <v>19</v>
      </c>
      <c r="I840" s="11"/>
      <c r="J840" s="11" t="s">
        <v>18</v>
      </c>
      <c r="K840" s="11" t="s">
        <v>18</v>
      </c>
      <c r="L840" s="11" t="s">
        <v>18</v>
      </c>
      <c r="M840" s="11" t="s">
        <v>18</v>
      </c>
      <c r="N840" s="11" t="s">
        <v>19</v>
      </c>
      <c r="O840" s="11" t="s">
        <v>18</v>
      </c>
      <c r="P840" s="11" t="s">
        <v>18</v>
      </c>
      <c r="Q840" s="11" t="s">
        <v>18</v>
      </c>
      <c r="R840" s="11" t="s">
        <v>19</v>
      </c>
      <c r="S840" s="11" t="s">
        <v>18</v>
      </c>
      <c r="T840" s="11" t="s">
        <v>18</v>
      </c>
      <c r="U840" s="11" t="s">
        <v>18</v>
      </c>
      <c r="V840" s="11" t="s">
        <v>18</v>
      </c>
    </row>
    <row r="841" spans="1:22" x14ac:dyDescent="0.25">
      <c r="A841" s="1">
        <f t="shared" si="97"/>
        <v>45034</v>
      </c>
      <c r="B841">
        <f t="shared" si="92"/>
        <v>2023</v>
      </c>
      <c r="C841" t="str">
        <f t="shared" si="93"/>
        <v>04</v>
      </c>
      <c r="D841">
        <f t="shared" si="94"/>
        <v>18</v>
      </c>
      <c r="E841" t="str">
        <f t="shared" si="95"/>
        <v>https://satepsanone.nesdis.noaa.gov/pub/FIRE/web/HMS/Smoke_Polygons/KML/2023/04/hms_smoke20230418.kml</v>
      </c>
      <c r="F841" t="str">
        <f t="shared" si="98"/>
        <v>https://satepsanone.nesdis.noaa.gov/pub/FIRE/web/HMS/Smoke_Polygons/KML/2023/04/hms_smoke20230418.kml</v>
      </c>
      <c r="G841" s="13" t="str">
        <f t="shared" si="96"/>
        <v>Data</v>
      </c>
      <c r="H841" s="18" t="s">
        <v>19</v>
      </c>
      <c r="I841" s="11"/>
      <c r="J841" s="11" t="s">
        <v>19</v>
      </c>
      <c r="K841" s="11" t="s">
        <v>19</v>
      </c>
      <c r="L841" s="11" t="s">
        <v>19</v>
      </c>
      <c r="M841" s="11" t="s">
        <v>19</v>
      </c>
      <c r="N841" s="11" t="s">
        <v>19</v>
      </c>
      <c r="O841" s="11" t="s">
        <v>19</v>
      </c>
      <c r="P841" s="11" t="s">
        <v>19</v>
      </c>
      <c r="Q841" s="11" t="s">
        <v>19</v>
      </c>
      <c r="R841" s="11" t="s">
        <v>19</v>
      </c>
      <c r="S841" s="11" t="s">
        <v>19</v>
      </c>
      <c r="T841" s="11" t="s">
        <v>19</v>
      </c>
      <c r="U841" s="11" t="s">
        <v>19</v>
      </c>
      <c r="V841" s="11" t="s">
        <v>19</v>
      </c>
    </row>
    <row r="842" spans="1:22" x14ac:dyDescent="0.25">
      <c r="A842" s="1">
        <f t="shared" si="97"/>
        <v>45035</v>
      </c>
      <c r="B842">
        <f t="shared" si="92"/>
        <v>2023</v>
      </c>
      <c r="C842" t="str">
        <f t="shared" si="93"/>
        <v>04</v>
      </c>
      <c r="D842">
        <f t="shared" si="94"/>
        <v>19</v>
      </c>
      <c r="E842" t="str">
        <f t="shared" si="95"/>
        <v>https://satepsanone.nesdis.noaa.gov/pub/FIRE/web/HMS/Smoke_Polygons/KML/2023/04/hms_smoke20230419.kml</v>
      </c>
      <c r="F842" t="str">
        <f t="shared" si="98"/>
        <v>https://satepsanone.nesdis.noaa.gov/pub/FIRE/web/HMS/Smoke_Polygons/KML/2023/04/hms_smoke20230419.kml</v>
      </c>
      <c r="G842" s="13" t="str">
        <f t="shared" si="96"/>
        <v>Data</v>
      </c>
      <c r="H842" s="18" t="s">
        <v>18</v>
      </c>
      <c r="I842" s="11"/>
    </row>
    <row r="843" spans="1:22" x14ac:dyDescent="0.25">
      <c r="A843" s="1">
        <f t="shared" si="97"/>
        <v>45036</v>
      </c>
      <c r="B843">
        <f t="shared" si="92"/>
        <v>2023</v>
      </c>
      <c r="C843" t="str">
        <f t="shared" si="93"/>
        <v>04</v>
      </c>
      <c r="D843">
        <f t="shared" si="94"/>
        <v>20</v>
      </c>
      <c r="E843" t="str">
        <f t="shared" si="95"/>
        <v>https://satepsanone.nesdis.noaa.gov/pub/FIRE/web/HMS/Smoke_Polygons/KML/2023/04/hms_smoke20230420.kml</v>
      </c>
      <c r="F843" t="str">
        <f t="shared" si="98"/>
        <v>https://satepsanone.nesdis.noaa.gov/pub/FIRE/web/HMS/Smoke_Polygons/KML/2023/04/hms_smoke20230420.kml</v>
      </c>
      <c r="G843" s="13" t="str">
        <f t="shared" si="96"/>
        <v>Data</v>
      </c>
      <c r="H843" s="18" t="s">
        <v>18</v>
      </c>
      <c r="I843" s="11"/>
    </row>
    <row r="844" spans="1:22" x14ac:dyDescent="0.25">
      <c r="A844" s="1">
        <f t="shared" si="97"/>
        <v>45037</v>
      </c>
      <c r="B844">
        <f t="shared" si="92"/>
        <v>2023</v>
      </c>
      <c r="C844" t="str">
        <f t="shared" si="93"/>
        <v>04</v>
      </c>
      <c r="D844">
        <f t="shared" si="94"/>
        <v>21</v>
      </c>
      <c r="E844" t="str">
        <f t="shared" si="95"/>
        <v>https://satepsanone.nesdis.noaa.gov/pub/FIRE/web/HMS/Smoke_Polygons/KML/2023/04/hms_smoke20230421.kml</v>
      </c>
      <c r="F844" t="str">
        <f t="shared" si="98"/>
        <v>https://satepsanone.nesdis.noaa.gov/pub/FIRE/web/HMS/Smoke_Polygons/KML/2023/04/hms_smoke20230421.kml</v>
      </c>
      <c r="G844" s="13" t="str">
        <f t="shared" si="96"/>
        <v>Data</v>
      </c>
      <c r="H844" s="18" t="s">
        <v>18</v>
      </c>
      <c r="I844" s="11"/>
    </row>
    <row r="845" spans="1:22" x14ac:dyDescent="0.25">
      <c r="A845" s="1">
        <f t="shared" si="97"/>
        <v>45038</v>
      </c>
      <c r="B845">
        <f t="shared" si="92"/>
        <v>2023</v>
      </c>
      <c r="C845" t="str">
        <f t="shared" si="93"/>
        <v>04</v>
      </c>
      <c r="D845">
        <f t="shared" si="94"/>
        <v>22</v>
      </c>
      <c r="E845" t="str">
        <f t="shared" si="95"/>
        <v>https://satepsanone.nesdis.noaa.gov/pub/FIRE/web/HMS/Smoke_Polygons/KML/2023/04/hms_smoke20230422.kml</v>
      </c>
      <c r="F845" t="str">
        <f t="shared" si="98"/>
        <v>https://satepsanone.nesdis.noaa.gov/pub/FIRE/web/HMS/Smoke_Polygons/KML/2023/04/hms_smoke20230422.kml</v>
      </c>
      <c r="G845" s="13" t="str">
        <f t="shared" si="96"/>
        <v>Data</v>
      </c>
      <c r="H845" s="18" t="s">
        <v>18</v>
      </c>
      <c r="I845" s="11"/>
    </row>
    <row r="846" spans="1:22" x14ac:dyDescent="0.25">
      <c r="A846" s="1">
        <f t="shared" si="97"/>
        <v>45039</v>
      </c>
      <c r="B846">
        <f t="shared" si="92"/>
        <v>2023</v>
      </c>
      <c r="C846" t="str">
        <f t="shared" si="93"/>
        <v>04</v>
      </c>
      <c r="D846">
        <f t="shared" si="94"/>
        <v>23</v>
      </c>
      <c r="E846" t="str">
        <f t="shared" si="95"/>
        <v>https://satepsanone.nesdis.noaa.gov/pub/FIRE/web/HMS/Smoke_Polygons/KML/2023/04/hms_smoke20230423.kml</v>
      </c>
      <c r="F846" t="str">
        <f t="shared" si="98"/>
        <v>https://satepsanone.nesdis.noaa.gov/pub/FIRE/web/HMS/Smoke_Polygons/KML/2023/04/hms_smoke20230423.kml</v>
      </c>
      <c r="G846" s="13" t="str">
        <f t="shared" si="96"/>
        <v>Data</v>
      </c>
      <c r="H846" s="18" t="s">
        <v>19</v>
      </c>
      <c r="I846" s="11"/>
      <c r="J846" s="11" t="s">
        <v>18</v>
      </c>
      <c r="K846" s="11" t="s">
        <v>18</v>
      </c>
      <c r="L846" s="11" t="s">
        <v>18</v>
      </c>
      <c r="M846" s="11" t="s">
        <v>18</v>
      </c>
      <c r="N846" s="11" t="s">
        <v>18</v>
      </c>
      <c r="O846" s="11" t="s">
        <v>18</v>
      </c>
      <c r="P846" s="11" t="s">
        <v>18</v>
      </c>
      <c r="Q846" s="11" t="s">
        <v>18</v>
      </c>
      <c r="R846" s="11" t="s">
        <v>18</v>
      </c>
      <c r="S846" s="11" t="s">
        <v>18</v>
      </c>
      <c r="T846" s="11" t="s">
        <v>18</v>
      </c>
      <c r="U846" s="11" t="s">
        <v>18</v>
      </c>
      <c r="V846" s="11" t="s">
        <v>18</v>
      </c>
    </row>
    <row r="847" spans="1:22" x14ac:dyDescent="0.25">
      <c r="A847" s="1">
        <f t="shared" si="97"/>
        <v>45040</v>
      </c>
      <c r="B847">
        <f t="shared" si="92"/>
        <v>2023</v>
      </c>
      <c r="C847" t="str">
        <f t="shared" si="93"/>
        <v>04</v>
      </c>
      <c r="D847">
        <f t="shared" si="94"/>
        <v>24</v>
      </c>
      <c r="E847" t="str">
        <f t="shared" si="95"/>
        <v>https://satepsanone.nesdis.noaa.gov/pub/FIRE/web/HMS/Smoke_Polygons/KML/2023/04/hms_smoke20230424.kml</v>
      </c>
      <c r="F847" t="str">
        <f t="shared" si="98"/>
        <v>https://satepsanone.nesdis.noaa.gov/pub/FIRE/web/HMS/Smoke_Polygons/KML/2023/04/hms_smoke20230424.kml</v>
      </c>
      <c r="G847" s="13" t="str">
        <f t="shared" si="96"/>
        <v>Data</v>
      </c>
      <c r="H847" s="18" t="s">
        <v>19</v>
      </c>
      <c r="I847" s="11"/>
      <c r="J847" s="11" t="s">
        <v>19</v>
      </c>
      <c r="K847" s="11" t="s">
        <v>18</v>
      </c>
      <c r="L847" s="11" t="s">
        <v>19</v>
      </c>
      <c r="M847" s="11" t="s">
        <v>19</v>
      </c>
      <c r="N847" s="11" t="s">
        <v>19</v>
      </c>
      <c r="O847" s="11" t="s">
        <v>19</v>
      </c>
      <c r="P847" s="11" t="s">
        <v>18</v>
      </c>
      <c r="Q847" s="11" t="s">
        <v>19</v>
      </c>
      <c r="R847" s="11" t="s">
        <v>18</v>
      </c>
      <c r="S847" s="11" t="s">
        <v>19</v>
      </c>
      <c r="T847" s="11" t="s">
        <v>19</v>
      </c>
      <c r="U847" s="11" t="s">
        <v>19</v>
      </c>
      <c r="V847" s="11" t="s">
        <v>18</v>
      </c>
    </row>
    <row r="848" spans="1:22" x14ac:dyDescent="0.25">
      <c r="A848" s="1">
        <f t="shared" si="97"/>
        <v>45041</v>
      </c>
      <c r="B848">
        <f t="shared" si="92"/>
        <v>2023</v>
      </c>
      <c r="C848" t="str">
        <f t="shared" si="93"/>
        <v>04</v>
      </c>
      <c r="D848">
        <f t="shared" si="94"/>
        <v>25</v>
      </c>
      <c r="E848" t="str">
        <f t="shared" si="95"/>
        <v>https://satepsanone.nesdis.noaa.gov/pub/FIRE/web/HMS/Smoke_Polygons/KML/2023/04/hms_smoke20230425.kml</v>
      </c>
      <c r="F848" t="str">
        <f t="shared" si="98"/>
        <v>https://satepsanone.nesdis.noaa.gov/pub/FIRE/web/HMS/Smoke_Polygons/KML/2023/04/hms_smoke20230425.kml</v>
      </c>
      <c r="G848" s="13" t="str">
        <f t="shared" si="96"/>
        <v>Data</v>
      </c>
      <c r="H848" s="18" t="s">
        <v>19</v>
      </c>
      <c r="I848" s="11"/>
      <c r="J848" s="11" t="s">
        <v>19</v>
      </c>
      <c r="K848" s="11" t="s">
        <v>19</v>
      </c>
      <c r="L848" s="11" t="s">
        <v>19</v>
      </c>
      <c r="M848" s="11" t="s">
        <v>19</v>
      </c>
      <c r="N848" s="11" t="s">
        <v>19</v>
      </c>
      <c r="O848" s="11" t="s">
        <v>19</v>
      </c>
      <c r="P848" s="11" t="s">
        <v>19</v>
      </c>
      <c r="Q848" s="11" t="s">
        <v>19</v>
      </c>
      <c r="R848" s="11" t="s">
        <v>19</v>
      </c>
      <c r="S848" s="11" t="s">
        <v>19</v>
      </c>
      <c r="T848" s="11" t="s">
        <v>19</v>
      </c>
      <c r="U848" s="11" t="s">
        <v>18</v>
      </c>
      <c r="V848" s="11" t="s">
        <v>19</v>
      </c>
    </row>
    <row r="849" spans="1:22" x14ac:dyDescent="0.25">
      <c r="A849" s="1">
        <f t="shared" si="97"/>
        <v>45042</v>
      </c>
      <c r="B849">
        <f t="shared" si="92"/>
        <v>2023</v>
      </c>
      <c r="C849" t="str">
        <f t="shared" si="93"/>
        <v>04</v>
      </c>
      <c r="D849">
        <f t="shared" si="94"/>
        <v>26</v>
      </c>
      <c r="E849" t="str">
        <f t="shared" si="95"/>
        <v>https://satepsanone.nesdis.noaa.gov/pub/FIRE/web/HMS/Smoke_Polygons/KML/2023/04/hms_smoke20230426.kml</v>
      </c>
      <c r="F849" t="str">
        <f t="shared" si="98"/>
        <v>https://satepsanone.nesdis.noaa.gov/pub/FIRE/web/HMS/Smoke_Polygons/KML/2023/04/hms_smoke20230426.kml</v>
      </c>
      <c r="G849" s="13" t="str">
        <f t="shared" si="96"/>
        <v>Data</v>
      </c>
      <c r="H849" s="18" t="s">
        <v>19</v>
      </c>
      <c r="I849" s="11"/>
      <c r="J849" s="11" t="s">
        <v>19</v>
      </c>
      <c r="K849" s="11" t="s">
        <v>18</v>
      </c>
      <c r="L849" s="11" t="s">
        <v>18</v>
      </c>
      <c r="M849" s="11" t="s">
        <v>19</v>
      </c>
      <c r="N849" s="11" t="s">
        <v>18</v>
      </c>
      <c r="O849" s="11" t="s">
        <v>18</v>
      </c>
      <c r="P849" s="11" t="s">
        <v>18</v>
      </c>
      <c r="Q849" s="11" t="s">
        <v>18</v>
      </c>
      <c r="R849" s="11" t="s">
        <v>18</v>
      </c>
      <c r="S849" s="11" t="s">
        <v>18</v>
      </c>
      <c r="T849" s="11" t="s">
        <v>18</v>
      </c>
      <c r="U849" s="11" t="s">
        <v>18</v>
      </c>
      <c r="V849" s="11" t="s">
        <v>18</v>
      </c>
    </row>
    <row r="850" spans="1:22" x14ac:dyDescent="0.25">
      <c r="A850" s="1">
        <f t="shared" si="97"/>
        <v>45043</v>
      </c>
      <c r="B850">
        <f t="shared" si="92"/>
        <v>2023</v>
      </c>
      <c r="C850" t="str">
        <f t="shared" si="93"/>
        <v>04</v>
      </c>
      <c r="D850">
        <f t="shared" si="94"/>
        <v>27</v>
      </c>
      <c r="E850" t="str">
        <f t="shared" si="95"/>
        <v>https://satepsanone.nesdis.noaa.gov/pub/FIRE/web/HMS/Smoke_Polygons/KML/2023/04/hms_smoke20230427.kml</v>
      </c>
      <c r="F850" t="str">
        <f t="shared" si="98"/>
        <v>https://satepsanone.nesdis.noaa.gov/pub/FIRE/web/HMS/Smoke_Polygons/KML/2023/04/hms_smoke20230427.kml</v>
      </c>
      <c r="G850" s="13" t="str">
        <f t="shared" si="96"/>
        <v>Data</v>
      </c>
      <c r="H850" s="18" t="s">
        <v>19</v>
      </c>
      <c r="I850" s="11"/>
      <c r="J850" s="11" t="s">
        <v>18</v>
      </c>
      <c r="K850" s="11" t="s">
        <v>18</v>
      </c>
      <c r="L850" s="11" t="s">
        <v>18</v>
      </c>
      <c r="M850" s="11" t="s">
        <v>18</v>
      </c>
      <c r="N850" s="11" t="s">
        <v>18</v>
      </c>
      <c r="O850" s="11" t="s">
        <v>18</v>
      </c>
      <c r="P850" s="11" t="s">
        <v>18</v>
      </c>
      <c r="Q850" s="11" t="s">
        <v>18</v>
      </c>
      <c r="R850" s="11" t="s">
        <v>18</v>
      </c>
      <c r="S850" s="11" t="s">
        <v>18</v>
      </c>
      <c r="T850" s="11" t="s">
        <v>18</v>
      </c>
      <c r="U850" s="11" t="s">
        <v>18</v>
      </c>
      <c r="V850" s="11" t="s">
        <v>18</v>
      </c>
    </row>
    <row r="851" spans="1:22" x14ac:dyDescent="0.25">
      <c r="A851" s="1">
        <f t="shared" si="97"/>
        <v>45044</v>
      </c>
      <c r="B851">
        <f t="shared" si="92"/>
        <v>2023</v>
      </c>
      <c r="C851" t="str">
        <f t="shared" si="93"/>
        <v>04</v>
      </c>
      <c r="D851">
        <f t="shared" si="94"/>
        <v>28</v>
      </c>
      <c r="E851" t="str">
        <f t="shared" si="95"/>
        <v>https://satepsanone.nesdis.noaa.gov/pub/FIRE/web/HMS/Smoke_Polygons/KML/2023/04/hms_smoke20230428.kml</v>
      </c>
      <c r="F851" t="str">
        <f t="shared" si="98"/>
        <v>https://satepsanone.nesdis.noaa.gov/pub/FIRE/web/HMS/Smoke_Polygons/KML/2023/04/hms_smoke20230428.kml</v>
      </c>
      <c r="G851" s="13" t="str">
        <f t="shared" si="96"/>
        <v>Data</v>
      </c>
      <c r="H851" s="18" t="s">
        <v>18</v>
      </c>
      <c r="I851" s="11"/>
    </row>
    <row r="852" spans="1:22" x14ac:dyDescent="0.25">
      <c r="A852" s="1">
        <f t="shared" si="97"/>
        <v>45045</v>
      </c>
      <c r="B852">
        <f t="shared" si="92"/>
        <v>2023</v>
      </c>
      <c r="C852" t="str">
        <f t="shared" si="93"/>
        <v>04</v>
      </c>
      <c r="D852">
        <f t="shared" si="94"/>
        <v>29</v>
      </c>
      <c r="E852" t="str">
        <f t="shared" si="95"/>
        <v>https://satepsanone.nesdis.noaa.gov/pub/FIRE/web/HMS/Smoke_Polygons/KML/2023/04/hms_smoke20230429.kml</v>
      </c>
      <c r="F852" t="str">
        <f t="shared" si="98"/>
        <v>https://satepsanone.nesdis.noaa.gov/pub/FIRE/web/HMS/Smoke_Polygons/KML/2023/04/hms_smoke20230429.kml</v>
      </c>
      <c r="G852" s="13" t="str">
        <f t="shared" si="96"/>
        <v>Data</v>
      </c>
      <c r="H852" s="18" t="s">
        <v>18</v>
      </c>
      <c r="I852" s="11"/>
    </row>
    <row r="853" spans="1:22" x14ac:dyDescent="0.25">
      <c r="A853" s="1">
        <f t="shared" si="97"/>
        <v>45046</v>
      </c>
      <c r="B853">
        <f t="shared" si="92"/>
        <v>2023</v>
      </c>
      <c r="C853" t="str">
        <f t="shared" si="93"/>
        <v>04</v>
      </c>
      <c r="D853">
        <f t="shared" si="94"/>
        <v>30</v>
      </c>
      <c r="E853" t="str">
        <f t="shared" si="95"/>
        <v>https://satepsanone.nesdis.noaa.gov/pub/FIRE/web/HMS/Smoke_Polygons/KML/2023/04/hms_smoke20230430.kml</v>
      </c>
      <c r="F853" t="str">
        <f t="shared" si="98"/>
        <v>https://satepsanone.nesdis.noaa.gov/pub/FIRE/web/HMS/Smoke_Polygons/KML/2023/04/hms_smoke20230430.kml</v>
      </c>
      <c r="G853" s="13" t="str">
        <f t="shared" si="96"/>
        <v>Data</v>
      </c>
      <c r="H853" s="18" t="s">
        <v>18</v>
      </c>
      <c r="I853" s="11"/>
    </row>
    <row r="854" spans="1:22" x14ac:dyDescent="0.25">
      <c r="A854" s="1">
        <f t="shared" si="97"/>
        <v>45047</v>
      </c>
      <c r="B854">
        <f t="shared" si="92"/>
        <v>2023</v>
      </c>
      <c r="C854" t="str">
        <f t="shared" si="93"/>
        <v>05</v>
      </c>
      <c r="D854" t="str">
        <f t="shared" si="94"/>
        <v>01</v>
      </c>
      <c r="E854" t="str">
        <f t="shared" si="95"/>
        <v>https://satepsanone.nesdis.noaa.gov/pub/FIRE/web/HMS/Smoke_Polygons/KML/2023/05/hms_smoke20230501.kml</v>
      </c>
      <c r="F854" t="str">
        <f t="shared" si="98"/>
        <v>https://satepsanone.nesdis.noaa.gov/pub/FIRE/web/HMS/Smoke_Polygons/KML/2023/05/hms_smoke20230501.kml</v>
      </c>
      <c r="G854" s="13" t="str">
        <f t="shared" si="96"/>
        <v>Data</v>
      </c>
      <c r="H854" s="18" t="s">
        <v>18</v>
      </c>
      <c r="I854" s="11"/>
    </row>
    <row r="855" spans="1:22" x14ac:dyDescent="0.25">
      <c r="A855" s="1">
        <f t="shared" si="97"/>
        <v>45048</v>
      </c>
      <c r="B855">
        <f t="shared" si="92"/>
        <v>2023</v>
      </c>
      <c r="C855" t="str">
        <f t="shared" si="93"/>
        <v>05</v>
      </c>
      <c r="D855" t="str">
        <f t="shared" si="94"/>
        <v>02</v>
      </c>
      <c r="E855" t="str">
        <f t="shared" si="95"/>
        <v>https://satepsanone.nesdis.noaa.gov/pub/FIRE/web/HMS/Smoke_Polygons/KML/2023/05/hms_smoke20230502.kml</v>
      </c>
      <c r="F855" t="str">
        <f t="shared" si="98"/>
        <v>https://satepsanone.nesdis.noaa.gov/pub/FIRE/web/HMS/Smoke_Polygons/KML/2023/05/hms_smoke20230502.kml</v>
      </c>
      <c r="G855" s="13" t="str">
        <f t="shared" si="96"/>
        <v>Data</v>
      </c>
      <c r="H855" s="18" t="s">
        <v>19</v>
      </c>
      <c r="I855" s="11"/>
      <c r="J855" s="11" t="s">
        <v>19</v>
      </c>
      <c r="K855" s="11" t="s">
        <v>18</v>
      </c>
      <c r="L855" s="11" t="s">
        <v>18</v>
      </c>
      <c r="M855" s="11" t="s">
        <v>18</v>
      </c>
      <c r="N855" s="11" t="s">
        <v>19</v>
      </c>
      <c r="O855" s="11" t="s">
        <v>18</v>
      </c>
      <c r="P855" s="11" t="s">
        <v>19</v>
      </c>
      <c r="Q855" s="11" t="s">
        <v>19</v>
      </c>
      <c r="R855" s="11" t="s">
        <v>19</v>
      </c>
      <c r="S855" s="11" t="s">
        <v>18</v>
      </c>
      <c r="T855" s="11" t="s">
        <v>18</v>
      </c>
      <c r="U855" s="11" t="s">
        <v>19</v>
      </c>
      <c r="V855" s="11" t="s">
        <v>19</v>
      </c>
    </row>
    <row r="856" spans="1:22" x14ac:dyDescent="0.25">
      <c r="A856" s="1">
        <f t="shared" si="97"/>
        <v>45049</v>
      </c>
      <c r="B856">
        <f t="shared" si="92"/>
        <v>2023</v>
      </c>
      <c r="C856" t="str">
        <f t="shared" si="93"/>
        <v>05</v>
      </c>
      <c r="D856" t="str">
        <f t="shared" si="94"/>
        <v>03</v>
      </c>
      <c r="E856" t="str">
        <f t="shared" si="95"/>
        <v>https://satepsanone.nesdis.noaa.gov/pub/FIRE/web/HMS/Smoke_Polygons/KML/2023/05/hms_smoke20230503.kml</v>
      </c>
      <c r="F856" t="str">
        <f t="shared" si="98"/>
        <v>https://satepsanone.nesdis.noaa.gov/pub/FIRE/web/HMS/Smoke_Polygons/KML/2023/05/hms_smoke20230503.kml</v>
      </c>
      <c r="G856" s="13" t="str">
        <f t="shared" si="96"/>
        <v>Data</v>
      </c>
      <c r="H856" s="18" t="s">
        <v>19</v>
      </c>
      <c r="I856" s="11"/>
      <c r="J856" s="11" t="s">
        <v>19</v>
      </c>
      <c r="K856" s="11" t="s">
        <v>19</v>
      </c>
      <c r="L856" s="11" t="s">
        <v>19</v>
      </c>
      <c r="M856" s="11" t="s">
        <v>19</v>
      </c>
      <c r="N856" s="11" t="s">
        <v>19</v>
      </c>
      <c r="O856" s="11" t="s">
        <v>19</v>
      </c>
      <c r="P856" s="11" t="s">
        <v>19</v>
      </c>
      <c r="Q856" s="11" t="s">
        <v>19</v>
      </c>
      <c r="R856" s="11" t="s">
        <v>19</v>
      </c>
      <c r="S856" s="11" t="s">
        <v>19</v>
      </c>
      <c r="T856" s="11" t="s">
        <v>19</v>
      </c>
      <c r="U856" s="11" t="s">
        <v>19</v>
      </c>
      <c r="V856" s="11" t="s">
        <v>19</v>
      </c>
    </row>
    <row r="857" spans="1:22" x14ac:dyDescent="0.25">
      <c r="A857" s="1">
        <f t="shared" si="97"/>
        <v>45050</v>
      </c>
      <c r="B857">
        <f t="shared" si="92"/>
        <v>2023</v>
      </c>
      <c r="C857" t="str">
        <f t="shared" si="93"/>
        <v>05</v>
      </c>
      <c r="D857" t="str">
        <f t="shared" si="94"/>
        <v>04</v>
      </c>
      <c r="E857" t="str">
        <f t="shared" si="95"/>
        <v>https://satepsanone.nesdis.noaa.gov/pub/FIRE/web/HMS/Smoke_Polygons/KML/2023/05/hms_smoke20230504.kml</v>
      </c>
      <c r="F857" t="str">
        <f t="shared" si="98"/>
        <v>https://satepsanone.nesdis.noaa.gov/pub/FIRE/web/HMS/Smoke_Polygons/KML/2023/05/hms_smoke20230504.kml</v>
      </c>
      <c r="G857" s="13" t="str">
        <f t="shared" si="96"/>
        <v>Data</v>
      </c>
      <c r="H857" s="18" t="s">
        <v>19</v>
      </c>
      <c r="I857" s="11"/>
      <c r="J857" s="11" t="s">
        <v>19</v>
      </c>
      <c r="K857" s="11" t="s">
        <v>19</v>
      </c>
      <c r="L857" s="11" t="s">
        <v>19</v>
      </c>
      <c r="M857" s="11" t="s">
        <v>19</v>
      </c>
      <c r="N857" s="11" t="s">
        <v>19</v>
      </c>
      <c r="O857" s="11" t="s">
        <v>19</v>
      </c>
      <c r="P857" s="11" t="s">
        <v>19</v>
      </c>
      <c r="Q857" s="11" t="s">
        <v>19</v>
      </c>
      <c r="R857" s="11" t="s">
        <v>19</v>
      </c>
      <c r="S857" s="11" t="s">
        <v>19</v>
      </c>
      <c r="T857" s="11" t="s">
        <v>19</v>
      </c>
      <c r="U857" s="11" t="s">
        <v>19</v>
      </c>
      <c r="V857" s="11" t="s">
        <v>19</v>
      </c>
    </row>
    <row r="858" spans="1:22" x14ac:dyDescent="0.25">
      <c r="A858" s="1">
        <f t="shared" si="97"/>
        <v>45051</v>
      </c>
      <c r="B858">
        <f t="shared" si="92"/>
        <v>2023</v>
      </c>
      <c r="C858" t="str">
        <f t="shared" si="93"/>
        <v>05</v>
      </c>
      <c r="D858" t="str">
        <f t="shared" si="94"/>
        <v>05</v>
      </c>
      <c r="E858" t="str">
        <f t="shared" si="95"/>
        <v>https://satepsanone.nesdis.noaa.gov/pub/FIRE/web/HMS/Smoke_Polygons/KML/2023/05/hms_smoke20230505.kml</v>
      </c>
      <c r="F858" t="str">
        <f t="shared" si="98"/>
        <v>https://satepsanone.nesdis.noaa.gov/pub/FIRE/web/HMS/Smoke_Polygons/KML/2023/05/hms_smoke20230505.kml</v>
      </c>
      <c r="G858" s="13" t="str">
        <f t="shared" si="96"/>
        <v>Data</v>
      </c>
      <c r="H858" s="18" t="s">
        <v>19</v>
      </c>
      <c r="I858" s="11"/>
      <c r="J858" s="11" t="s">
        <v>19</v>
      </c>
      <c r="K858" s="11" t="s">
        <v>19</v>
      </c>
      <c r="L858" s="11" t="s">
        <v>19</v>
      </c>
      <c r="M858" s="11" t="s">
        <v>19</v>
      </c>
      <c r="N858" s="11" t="s">
        <v>19</v>
      </c>
      <c r="O858" s="11" t="s">
        <v>19</v>
      </c>
      <c r="P858" s="11" t="s">
        <v>19</v>
      </c>
      <c r="Q858" s="11" t="s">
        <v>19</v>
      </c>
      <c r="R858" s="11" t="s">
        <v>19</v>
      </c>
      <c r="S858" s="11" t="s">
        <v>19</v>
      </c>
      <c r="T858" s="11" t="s">
        <v>19</v>
      </c>
      <c r="U858" s="11" t="s">
        <v>19</v>
      </c>
      <c r="V858" s="11" t="s">
        <v>19</v>
      </c>
    </row>
    <row r="859" spans="1:22" x14ac:dyDescent="0.25">
      <c r="A859" s="1">
        <f t="shared" si="97"/>
        <v>45052</v>
      </c>
      <c r="B859">
        <f t="shared" si="92"/>
        <v>2023</v>
      </c>
      <c r="C859" t="str">
        <f t="shared" si="93"/>
        <v>05</v>
      </c>
      <c r="D859" t="str">
        <f t="shared" si="94"/>
        <v>06</v>
      </c>
      <c r="E859" t="str">
        <f t="shared" si="95"/>
        <v>https://satepsanone.nesdis.noaa.gov/pub/FIRE/web/HMS/Smoke_Polygons/KML/2023/05/hms_smoke20230506.kml</v>
      </c>
      <c r="F859" t="str">
        <f t="shared" si="98"/>
        <v>https://satepsanone.nesdis.noaa.gov/pub/FIRE/web/HMS/Smoke_Polygons/KML/2023/05/hms_smoke20230506.kml</v>
      </c>
      <c r="G859" s="13" t="str">
        <f t="shared" si="96"/>
        <v>Data</v>
      </c>
      <c r="H859" s="18" t="s">
        <v>19</v>
      </c>
      <c r="I859" s="11"/>
      <c r="J859" s="11" t="s">
        <v>19</v>
      </c>
      <c r="K859" s="11" t="s">
        <v>19</v>
      </c>
      <c r="L859" s="11" t="s">
        <v>19</v>
      </c>
      <c r="M859" s="11" t="s">
        <v>19</v>
      </c>
      <c r="N859" s="11" t="s">
        <v>19</v>
      </c>
      <c r="O859" s="11" t="s">
        <v>19</v>
      </c>
      <c r="P859" s="11" t="s">
        <v>19</v>
      </c>
      <c r="Q859" s="11" t="s">
        <v>19</v>
      </c>
      <c r="R859" s="11" t="s">
        <v>19</v>
      </c>
      <c r="S859" s="11" t="s">
        <v>19</v>
      </c>
      <c r="T859" s="11" t="s">
        <v>19</v>
      </c>
      <c r="U859" s="11" t="s">
        <v>19</v>
      </c>
      <c r="V859" s="11" t="s">
        <v>19</v>
      </c>
    </row>
    <row r="860" spans="1:22" x14ac:dyDescent="0.25">
      <c r="A860" s="1">
        <f t="shared" si="97"/>
        <v>45053</v>
      </c>
      <c r="B860">
        <f t="shared" si="92"/>
        <v>2023</v>
      </c>
      <c r="C860" t="str">
        <f t="shared" si="93"/>
        <v>05</v>
      </c>
      <c r="D860" t="str">
        <f t="shared" si="94"/>
        <v>07</v>
      </c>
      <c r="E860" t="str">
        <f t="shared" si="95"/>
        <v>https://satepsanone.nesdis.noaa.gov/pub/FIRE/web/HMS/Smoke_Polygons/KML/2023/05/hms_smoke20230507.kml</v>
      </c>
      <c r="F860" t="str">
        <f t="shared" si="98"/>
        <v>https://satepsanone.nesdis.noaa.gov/pub/FIRE/web/HMS/Smoke_Polygons/KML/2023/05/hms_smoke20230507.kml</v>
      </c>
      <c r="G860" s="13" t="str">
        <f t="shared" si="96"/>
        <v>Data</v>
      </c>
      <c r="H860" s="18" t="s">
        <v>19</v>
      </c>
      <c r="I860" s="11"/>
      <c r="J860" s="11" t="s">
        <v>18</v>
      </c>
      <c r="K860" s="11" t="s">
        <v>19</v>
      </c>
      <c r="L860" s="11" t="s">
        <v>19</v>
      </c>
      <c r="M860" s="11" t="s">
        <v>19</v>
      </c>
      <c r="N860" s="11" t="s">
        <v>19</v>
      </c>
      <c r="O860" s="11" t="s">
        <v>19</v>
      </c>
      <c r="P860" s="11" t="s">
        <v>18</v>
      </c>
      <c r="Q860" s="11" t="s">
        <v>19</v>
      </c>
      <c r="R860" s="11" t="s">
        <v>18</v>
      </c>
      <c r="S860" s="11" t="s">
        <v>19</v>
      </c>
      <c r="T860" s="11" t="s">
        <v>19</v>
      </c>
      <c r="U860" s="11" t="s">
        <v>19</v>
      </c>
      <c r="V860" s="11" t="s">
        <v>18</v>
      </c>
    </row>
    <row r="861" spans="1:22" x14ac:dyDescent="0.25">
      <c r="A861" s="1">
        <f t="shared" si="97"/>
        <v>45054</v>
      </c>
      <c r="B861">
        <f t="shared" ref="B861:B924" si="99">YEAR(A861)</f>
        <v>2023</v>
      </c>
      <c r="C861" t="str">
        <f t="shared" ref="C861:C924" si="100">IF(MONTH(A861)&lt;10,"0"&amp;MONTH(A861),MONTH(A861))</f>
        <v>05</v>
      </c>
      <c r="D861" t="str">
        <f t="shared" ref="D861:D924" si="101">IF(DAY(A861)&lt;10,"0"&amp;DAY(A861),DAY(A861))</f>
        <v>08</v>
      </c>
      <c r="E861" t="str">
        <f t="shared" ref="E861:E924" si="102">"https://satepsanone.nesdis.noaa.gov/pub/FIRE/web/HMS/Smoke_Polygons/KML/"&amp;B861&amp;"/"&amp;C861&amp;"/"&amp;"hms_smoke"&amp;B861&amp;C861&amp;D861&amp;".kml"</f>
        <v>https://satepsanone.nesdis.noaa.gov/pub/FIRE/web/HMS/Smoke_Polygons/KML/2023/05/hms_smoke20230508.kml</v>
      </c>
      <c r="F861" t="str">
        <f t="shared" si="98"/>
        <v>https://satepsanone.nesdis.noaa.gov/pub/FIRE/web/HMS/Smoke_Polygons/KML/2023/05/hms_smoke20230508.kml</v>
      </c>
      <c r="G861" s="13" t="str">
        <f t="shared" ref="G861:G924" si="103">HYPERLINK(F861,"Data")</f>
        <v>Data</v>
      </c>
      <c r="H861" s="18" t="s">
        <v>19</v>
      </c>
      <c r="I861" s="11"/>
      <c r="J861" s="11" t="s">
        <v>19</v>
      </c>
      <c r="K861" s="11" t="s">
        <v>19</v>
      </c>
      <c r="L861" s="11" t="s">
        <v>19</v>
      </c>
      <c r="M861" s="11" t="s">
        <v>19</v>
      </c>
      <c r="N861" s="11" t="s">
        <v>19</v>
      </c>
      <c r="O861" s="11" t="s">
        <v>19</v>
      </c>
      <c r="P861" s="11" t="s">
        <v>19</v>
      </c>
      <c r="Q861" s="11" t="s">
        <v>19</v>
      </c>
      <c r="R861" s="11" t="s">
        <v>19</v>
      </c>
      <c r="S861" s="11" t="s">
        <v>19</v>
      </c>
      <c r="T861" s="11" t="s">
        <v>19</v>
      </c>
      <c r="U861" s="11" t="s">
        <v>19</v>
      </c>
      <c r="V861" s="11" t="s">
        <v>19</v>
      </c>
    </row>
    <row r="862" spans="1:22" x14ac:dyDescent="0.25">
      <c r="A862" s="1">
        <f t="shared" si="97"/>
        <v>45055</v>
      </c>
      <c r="B862">
        <f t="shared" si="99"/>
        <v>2023</v>
      </c>
      <c r="C862" t="str">
        <f t="shared" si="100"/>
        <v>05</v>
      </c>
      <c r="D862" t="str">
        <f t="shared" si="101"/>
        <v>09</v>
      </c>
      <c r="E862" t="str">
        <f t="shared" si="102"/>
        <v>https://satepsanone.nesdis.noaa.gov/pub/FIRE/web/HMS/Smoke_Polygons/KML/2023/05/hms_smoke20230509.kml</v>
      </c>
      <c r="F862" t="str">
        <f t="shared" si="98"/>
        <v>https://satepsanone.nesdis.noaa.gov/pub/FIRE/web/HMS/Smoke_Polygons/KML/2023/05/hms_smoke20230509.kml</v>
      </c>
      <c r="G862" s="13" t="str">
        <f t="shared" si="103"/>
        <v>Data</v>
      </c>
      <c r="H862" s="18" t="s">
        <v>19</v>
      </c>
      <c r="I862" s="11"/>
      <c r="J862" s="11" t="s">
        <v>19</v>
      </c>
      <c r="K862" s="11" t="s">
        <v>19</v>
      </c>
      <c r="L862" s="11" t="s">
        <v>19</v>
      </c>
      <c r="M862" s="11" t="s">
        <v>19</v>
      </c>
      <c r="N862" s="11" t="s">
        <v>19</v>
      </c>
      <c r="O862" s="11" t="s">
        <v>19</v>
      </c>
      <c r="P862" s="11" t="s">
        <v>19</v>
      </c>
      <c r="Q862" s="11" t="s">
        <v>19</v>
      </c>
      <c r="R862" s="11" t="s">
        <v>19</v>
      </c>
      <c r="S862" s="11" t="s">
        <v>19</v>
      </c>
      <c r="T862" s="11" t="s">
        <v>19</v>
      </c>
      <c r="U862" s="11" t="s">
        <v>19</v>
      </c>
      <c r="V862" s="11" t="s">
        <v>19</v>
      </c>
    </row>
    <row r="863" spans="1:22" x14ac:dyDescent="0.25">
      <c r="A863" s="1">
        <f t="shared" si="97"/>
        <v>45056</v>
      </c>
      <c r="B863">
        <f t="shared" si="99"/>
        <v>2023</v>
      </c>
      <c r="C863" t="str">
        <f t="shared" si="100"/>
        <v>05</v>
      </c>
      <c r="D863">
        <f t="shared" si="101"/>
        <v>10</v>
      </c>
      <c r="E863" t="str">
        <f t="shared" si="102"/>
        <v>https://satepsanone.nesdis.noaa.gov/pub/FIRE/web/HMS/Smoke_Polygons/KML/2023/05/hms_smoke20230510.kml</v>
      </c>
      <c r="F863" t="str">
        <f t="shared" si="98"/>
        <v>https://satepsanone.nesdis.noaa.gov/pub/FIRE/web/HMS/Smoke_Polygons/KML/2023/05/hms_smoke20230510.kml</v>
      </c>
      <c r="G863" s="13" t="str">
        <f t="shared" si="103"/>
        <v>Data</v>
      </c>
      <c r="H863" s="18" t="s">
        <v>19</v>
      </c>
      <c r="I863" s="11"/>
      <c r="J863" s="11" t="s">
        <v>19</v>
      </c>
      <c r="K863" s="11" t="s">
        <v>19</v>
      </c>
      <c r="L863" s="11" t="s">
        <v>19</v>
      </c>
      <c r="M863" s="11" t="s">
        <v>19</v>
      </c>
      <c r="N863" s="11" t="s">
        <v>19</v>
      </c>
      <c r="O863" s="11" t="s">
        <v>19</v>
      </c>
      <c r="P863" s="11" t="s">
        <v>19</v>
      </c>
      <c r="Q863" s="11" t="s">
        <v>19</v>
      </c>
      <c r="R863" s="11" t="s">
        <v>19</v>
      </c>
      <c r="S863" s="11" t="s">
        <v>19</v>
      </c>
      <c r="T863" s="11" t="s">
        <v>19</v>
      </c>
      <c r="U863" s="11" t="s">
        <v>19</v>
      </c>
      <c r="V863" s="11" t="s">
        <v>19</v>
      </c>
    </row>
    <row r="864" spans="1:22" x14ac:dyDescent="0.25">
      <c r="A864" s="1">
        <f t="shared" si="97"/>
        <v>45057</v>
      </c>
      <c r="B864">
        <f t="shared" si="99"/>
        <v>2023</v>
      </c>
      <c r="C864" t="str">
        <f t="shared" si="100"/>
        <v>05</v>
      </c>
      <c r="D864">
        <f t="shared" si="101"/>
        <v>11</v>
      </c>
      <c r="E864" t="str">
        <f t="shared" si="102"/>
        <v>https://satepsanone.nesdis.noaa.gov/pub/FIRE/web/HMS/Smoke_Polygons/KML/2023/05/hms_smoke20230511.kml</v>
      </c>
      <c r="F864" t="str">
        <f t="shared" si="98"/>
        <v>https://satepsanone.nesdis.noaa.gov/pub/FIRE/web/HMS/Smoke_Polygons/KML/2023/05/hms_smoke20230511.kml</v>
      </c>
      <c r="G864" s="13" t="str">
        <f t="shared" si="103"/>
        <v>Data</v>
      </c>
      <c r="H864" s="18" t="s">
        <v>19</v>
      </c>
      <c r="I864" s="11"/>
      <c r="J864" s="11" t="s">
        <v>19</v>
      </c>
      <c r="K864" s="11" t="s">
        <v>19</v>
      </c>
      <c r="L864" s="11" t="s">
        <v>19</v>
      </c>
      <c r="M864" s="11" t="s">
        <v>19</v>
      </c>
      <c r="N864" s="11" t="s">
        <v>19</v>
      </c>
      <c r="O864" s="11" t="s">
        <v>19</v>
      </c>
      <c r="P864" s="11" t="s">
        <v>19</v>
      </c>
      <c r="Q864" s="11" t="s">
        <v>19</v>
      </c>
      <c r="R864" s="11" t="s">
        <v>19</v>
      </c>
      <c r="S864" s="11" t="s">
        <v>19</v>
      </c>
      <c r="T864" s="11" t="s">
        <v>19</v>
      </c>
      <c r="U864" s="11" t="s">
        <v>19</v>
      </c>
      <c r="V864" s="11" t="s">
        <v>19</v>
      </c>
    </row>
    <row r="865" spans="1:22" x14ac:dyDescent="0.25">
      <c r="A865" s="1">
        <f t="shared" si="97"/>
        <v>45058</v>
      </c>
      <c r="B865">
        <f t="shared" si="99"/>
        <v>2023</v>
      </c>
      <c r="C865" t="str">
        <f t="shared" si="100"/>
        <v>05</v>
      </c>
      <c r="D865">
        <f t="shared" si="101"/>
        <v>12</v>
      </c>
      <c r="E865" t="str">
        <f t="shared" si="102"/>
        <v>https://satepsanone.nesdis.noaa.gov/pub/FIRE/web/HMS/Smoke_Polygons/KML/2023/05/hms_smoke20230512.kml</v>
      </c>
      <c r="F865" t="str">
        <f t="shared" si="98"/>
        <v>https://satepsanone.nesdis.noaa.gov/pub/FIRE/web/HMS/Smoke_Polygons/KML/2023/05/hms_smoke20230512.kml</v>
      </c>
      <c r="G865" s="13" t="str">
        <f t="shared" si="103"/>
        <v>Data</v>
      </c>
      <c r="H865" s="18" t="s">
        <v>19</v>
      </c>
      <c r="I865" s="11"/>
      <c r="J865" s="11" t="s">
        <v>19</v>
      </c>
      <c r="K865" s="11" t="s">
        <v>19</v>
      </c>
      <c r="L865" s="11" t="s">
        <v>19</v>
      </c>
      <c r="M865" s="11" t="s">
        <v>19</v>
      </c>
      <c r="N865" s="11" t="s">
        <v>19</v>
      </c>
      <c r="O865" s="11" t="s">
        <v>19</v>
      </c>
      <c r="P865" s="11" t="s">
        <v>19</v>
      </c>
      <c r="Q865" s="11" t="s">
        <v>19</v>
      </c>
      <c r="R865" s="11" t="s">
        <v>19</v>
      </c>
      <c r="S865" s="11" t="s">
        <v>19</v>
      </c>
      <c r="T865" s="11" t="s">
        <v>19</v>
      </c>
      <c r="U865" s="11" t="s">
        <v>19</v>
      </c>
      <c r="V865" s="11" t="s">
        <v>19</v>
      </c>
    </row>
    <row r="866" spans="1:22" x14ac:dyDescent="0.25">
      <c r="A866" s="1">
        <f t="shared" si="97"/>
        <v>45059</v>
      </c>
      <c r="B866">
        <f t="shared" si="99"/>
        <v>2023</v>
      </c>
      <c r="C866" t="str">
        <f t="shared" si="100"/>
        <v>05</v>
      </c>
      <c r="D866">
        <f t="shared" si="101"/>
        <v>13</v>
      </c>
      <c r="E866" t="str">
        <f t="shared" si="102"/>
        <v>https://satepsanone.nesdis.noaa.gov/pub/FIRE/web/HMS/Smoke_Polygons/KML/2023/05/hms_smoke20230513.kml</v>
      </c>
      <c r="F866" t="str">
        <f t="shared" si="98"/>
        <v>https://satepsanone.nesdis.noaa.gov/pub/FIRE/web/HMS/Smoke_Polygons/KML/2023/05/hms_smoke20230513.kml</v>
      </c>
      <c r="G866" s="13" t="str">
        <f t="shared" si="103"/>
        <v>Data</v>
      </c>
      <c r="H866" s="18" t="s">
        <v>19</v>
      </c>
      <c r="I866" s="11"/>
      <c r="J866" s="11" t="s">
        <v>19</v>
      </c>
      <c r="K866" s="11" t="s">
        <v>19</v>
      </c>
      <c r="L866" s="11" t="s">
        <v>19</v>
      </c>
      <c r="M866" s="11" t="s">
        <v>19</v>
      </c>
      <c r="N866" s="11" t="s">
        <v>19</v>
      </c>
      <c r="O866" s="11" t="s">
        <v>19</v>
      </c>
      <c r="P866" s="11" t="s">
        <v>19</v>
      </c>
      <c r="Q866" s="11" t="s">
        <v>19</v>
      </c>
      <c r="R866" s="11" t="s">
        <v>19</v>
      </c>
      <c r="S866" s="11" t="s">
        <v>19</v>
      </c>
      <c r="T866" s="11" t="s">
        <v>19</v>
      </c>
      <c r="U866" s="11" t="s">
        <v>19</v>
      </c>
      <c r="V866" s="11" t="s">
        <v>19</v>
      </c>
    </row>
    <row r="867" spans="1:22" x14ac:dyDescent="0.25">
      <c r="A867" s="1">
        <f t="shared" si="97"/>
        <v>45060</v>
      </c>
      <c r="B867">
        <f t="shared" si="99"/>
        <v>2023</v>
      </c>
      <c r="C867" t="str">
        <f t="shared" si="100"/>
        <v>05</v>
      </c>
      <c r="D867">
        <f t="shared" si="101"/>
        <v>14</v>
      </c>
      <c r="E867" t="str">
        <f t="shared" si="102"/>
        <v>https://satepsanone.nesdis.noaa.gov/pub/FIRE/web/HMS/Smoke_Polygons/KML/2023/05/hms_smoke20230514.kml</v>
      </c>
      <c r="F867" t="str">
        <f t="shared" si="98"/>
        <v>https://satepsanone.nesdis.noaa.gov/pub/FIRE/web/HMS/Smoke_Polygons/KML/2023/05/hms_smoke20230514.kml</v>
      </c>
      <c r="G867" s="13" t="str">
        <f t="shared" si="103"/>
        <v>Data</v>
      </c>
      <c r="H867" s="18" t="s">
        <v>19</v>
      </c>
      <c r="I867" s="11"/>
      <c r="J867" s="11" t="s">
        <v>19</v>
      </c>
      <c r="K867" s="11" t="s">
        <v>19</v>
      </c>
      <c r="L867" s="11" t="s">
        <v>19</v>
      </c>
      <c r="M867" s="11" t="s">
        <v>19</v>
      </c>
      <c r="N867" s="11" t="s">
        <v>19</v>
      </c>
      <c r="O867" s="11" t="s">
        <v>19</v>
      </c>
      <c r="P867" s="11" t="s">
        <v>19</v>
      </c>
      <c r="Q867" s="11" t="s">
        <v>19</v>
      </c>
      <c r="R867" s="11" t="s">
        <v>19</v>
      </c>
      <c r="S867" s="11" t="s">
        <v>19</v>
      </c>
      <c r="T867" s="11" t="s">
        <v>19</v>
      </c>
      <c r="U867" s="11" t="s">
        <v>18</v>
      </c>
      <c r="V867" s="11" t="s">
        <v>19</v>
      </c>
    </row>
    <row r="868" spans="1:22" x14ac:dyDescent="0.25">
      <c r="A868" s="1">
        <f t="shared" si="97"/>
        <v>45061</v>
      </c>
      <c r="B868">
        <f t="shared" si="99"/>
        <v>2023</v>
      </c>
      <c r="C868" t="str">
        <f t="shared" si="100"/>
        <v>05</v>
      </c>
      <c r="D868">
        <f t="shared" si="101"/>
        <v>15</v>
      </c>
      <c r="E868" t="str">
        <f t="shared" si="102"/>
        <v>https://satepsanone.nesdis.noaa.gov/pub/FIRE/web/HMS/Smoke_Polygons/KML/2023/05/hms_smoke20230515.kml</v>
      </c>
      <c r="F868" t="str">
        <f t="shared" si="98"/>
        <v>https://satepsanone.nesdis.noaa.gov/pub/FIRE/web/HMS/Smoke_Polygons/KML/2023/05/hms_smoke20230515.kml</v>
      </c>
      <c r="G868" s="13" t="str">
        <f t="shared" si="103"/>
        <v>Data</v>
      </c>
      <c r="H868" s="18" t="s">
        <v>19</v>
      </c>
      <c r="I868" s="11"/>
      <c r="J868" s="11" t="s">
        <v>18</v>
      </c>
      <c r="K868" s="11" t="s">
        <v>18</v>
      </c>
      <c r="L868" s="11" t="s">
        <v>18</v>
      </c>
      <c r="M868" s="11" t="s">
        <v>18</v>
      </c>
      <c r="N868" s="11" t="s">
        <v>18</v>
      </c>
      <c r="O868" s="11" t="s">
        <v>18</v>
      </c>
      <c r="P868" s="11" t="s">
        <v>18</v>
      </c>
      <c r="Q868" s="11" t="s">
        <v>18</v>
      </c>
      <c r="R868" s="11" t="s">
        <v>18</v>
      </c>
      <c r="S868" s="11" t="s">
        <v>18</v>
      </c>
      <c r="T868" s="11" t="s">
        <v>18</v>
      </c>
      <c r="U868" s="11" t="s">
        <v>18</v>
      </c>
      <c r="V868" s="11" t="s">
        <v>18</v>
      </c>
    </row>
    <row r="869" spans="1:22" x14ac:dyDescent="0.25">
      <c r="A869" s="1">
        <f t="shared" si="97"/>
        <v>45062</v>
      </c>
      <c r="B869">
        <f t="shared" si="99"/>
        <v>2023</v>
      </c>
      <c r="C869" t="str">
        <f t="shared" si="100"/>
        <v>05</v>
      </c>
      <c r="D869">
        <f t="shared" si="101"/>
        <v>16</v>
      </c>
      <c r="E869" t="str">
        <f t="shared" si="102"/>
        <v>https://satepsanone.nesdis.noaa.gov/pub/FIRE/web/HMS/Smoke_Polygons/KML/2023/05/hms_smoke20230516.kml</v>
      </c>
      <c r="F869" t="str">
        <f t="shared" si="98"/>
        <v>https://satepsanone.nesdis.noaa.gov/pub/FIRE/web/HMS/Smoke_Polygons/KML/2023/05/hms_smoke20230516.kml</v>
      </c>
      <c r="G869" s="13" t="str">
        <f t="shared" si="103"/>
        <v>Data</v>
      </c>
      <c r="H869" s="18" t="s">
        <v>19</v>
      </c>
      <c r="I869" s="11"/>
      <c r="J869" s="11" t="s">
        <v>19</v>
      </c>
      <c r="K869" s="11" t="s">
        <v>19</v>
      </c>
      <c r="L869" s="11" t="s">
        <v>19</v>
      </c>
      <c r="M869" s="11" t="s">
        <v>19</v>
      </c>
      <c r="N869" s="11" t="s">
        <v>19</v>
      </c>
      <c r="O869" s="11" t="s">
        <v>19</v>
      </c>
      <c r="P869" s="11" t="s">
        <v>19</v>
      </c>
      <c r="Q869" s="11" t="s">
        <v>19</v>
      </c>
      <c r="R869" s="11" t="s">
        <v>19</v>
      </c>
      <c r="S869" s="11" t="s">
        <v>19</v>
      </c>
      <c r="T869" s="11" t="s">
        <v>19</v>
      </c>
      <c r="U869" s="11" t="s">
        <v>19</v>
      </c>
      <c r="V869" s="11" t="s">
        <v>19</v>
      </c>
    </row>
    <row r="870" spans="1:22" x14ac:dyDescent="0.25">
      <c r="A870" s="1">
        <f t="shared" si="97"/>
        <v>45063</v>
      </c>
      <c r="B870">
        <f t="shared" si="99"/>
        <v>2023</v>
      </c>
      <c r="C870" t="str">
        <f t="shared" si="100"/>
        <v>05</v>
      </c>
      <c r="D870">
        <f t="shared" si="101"/>
        <v>17</v>
      </c>
      <c r="E870" t="str">
        <f t="shared" si="102"/>
        <v>https://satepsanone.nesdis.noaa.gov/pub/FIRE/web/HMS/Smoke_Polygons/KML/2023/05/hms_smoke20230517.kml</v>
      </c>
      <c r="F870" t="str">
        <f t="shared" si="98"/>
        <v>https://satepsanone.nesdis.noaa.gov/pub/FIRE/web/HMS/Smoke_Polygons/KML/2023/05/hms_smoke20230517.kml</v>
      </c>
      <c r="G870" s="13" t="str">
        <f t="shared" si="103"/>
        <v>Data</v>
      </c>
      <c r="H870" s="18" t="s">
        <v>19</v>
      </c>
      <c r="I870" s="11"/>
      <c r="J870" s="11" t="s">
        <v>19</v>
      </c>
      <c r="K870" s="11" t="s">
        <v>19</v>
      </c>
      <c r="L870" s="11" t="s">
        <v>19</v>
      </c>
      <c r="M870" s="11" t="s">
        <v>19</v>
      </c>
      <c r="N870" s="11" t="s">
        <v>19</v>
      </c>
      <c r="O870" s="11" t="s">
        <v>19</v>
      </c>
      <c r="P870" s="11" t="s">
        <v>19</v>
      </c>
      <c r="Q870" s="11" t="s">
        <v>19</v>
      </c>
      <c r="R870" s="11" t="s">
        <v>19</v>
      </c>
      <c r="S870" s="11" t="s">
        <v>19</v>
      </c>
      <c r="T870" s="11" t="s">
        <v>19</v>
      </c>
      <c r="U870" s="11" t="s">
        <v>19</v>
      </c>
      <c r="V870" s="11" t="s">
        <v>19</v>
      </c>
    </row>
    <row r="871" spans="1:22" x14ac:dyDescent="0.25">
      <c r="A871" s="1">
        <f t="shared" si="97"/>
        <v>45064</v>
      </c>
      <c r="B871">
        <f t="shared" si="99"/>
        <v>2023</v>
      </c>
      <c r="C871" t="str">
        <f t="shared" si="100"/>
        <v>05</v>
      </c>
      <c r="D871">
        <f t="shared" si="101"/>
        <v>18</v>
      </c>
      <c r="E871" t="str">
        <f t="shared" si="102"/>
        <v>https://satepsanone.nesdis.noaa.gov/pub/FIRE/web/HMS/Smoke_Polygons/KML/2023/05/hms_smoke20230518.kml</v>
      </c>
      <c r="F871" t="str">
        <f t="shared" si="98"/>
        <v>https://satepsanone.nesdis.noaa.gov/pub/FIRE/web/HMS/Smoke_Polygons/KML/2023/05/hms_smoke20230518.kml</v>
      </c>
      <c r="G871" s="13" t="str">
        <f t="shared" si="103"/>
        <v>Data</v>
      </c>
      <c r="H871" s="18" t="s">
        <v>19</v>
      </c>
      <c r="I871" s="11"/>
      <c r="J871" s="11" t="s">
        <v>19</v>
      </c>
      <c r="K871" s="11" t="s">
        <v>19</v>
      </c>
      <c r="L871" s="11" t="s">
        <v>19</v>
      </c>
      <c r="M871" s="11" t="s">
        <v>19</v>
      </c>
      <c r="N871" s="11" t="s">
        <v>19</v>
      </c>
      <c r="O871" s="11" t="s">
        <v>19</v>
      </c>
      <c r="P871" s="11" t="s">
        <v>19</v>
      </c>
      <c r="Q871" s="11" t="s">
        <v>19</v>
      </c>
      <c r="R871" s="11" t="s">
        <v>19</v>
      </c>
      <c r="S871" s="11" t="s">
        <v>19</v>
      </c>
      <c r="T871" s="11" t="s">
        <v>19</v>
      </c>
      <c r="U871" s="11" t="s">
        <v>19</v>
      </c>
      <c r="V871" s="11" t="s">
        <v>19</v>
      </c>
    </row>
    <row r="872" spans="1:22" x14ac:dyDescent="0.25">
      <c r="A872" s="1">
        <f t="shared" si="97"/>
        <v>45065</v>
      </c>
      <c r="B872">
        <f t="shared" si="99"/>
        <v>2023</v>
      </c>
      <c r="C872" t="str">
        <f t="shared" si="100"/>
        <v>05</v>
      </c>
      <c r="D872">
        <f t="shared" si="101"/>
        <v>19</v>
      </c>
      <c r="E872" t="str">
        <f t="shared" si="102"/>
        <v>https://satepsanone.nesdis.noaa.gov/pub/FIRE/web/HMS/Smoke_Polygons/KML/2023/05/hms_smoke20230519.kml</v>
      </c>
      <c r="F872" t="str">
        <f t="shared" si="98"/>
        <v>https://satepsanone.nesdis.noaa.gov/pub/FIRE/web/HMS/Smoke_Polygons/KML/2023/05/hms_smoke20230519.kml</v>
      </c>
      <c r="G872" s="13" t="str">
        <f t="shared" si="103"/>
        <v>Data</v>
      </c>
      <c r="H872" s="18" t="s">
        <v>19</v>
      </c>
      <c r="I872" s="11"/>
      <c r="J872" s="11" t="s">
        <v>19</v>
      </c>
      <c r="K872" s="11" t="s">
        <v>19</v>
      </c>
      <c r="L872" s="11" t="s">
        <v>19</v>
      </c>
      <c r="M872" s="11" t="s">
        <v>19</v>
      </c>
      <c r="N872" s="11" t="s">
        <v>19</v>
      </c>
      <c r="O872" s="11" t="s">
        <v>19</v>
      </c>
      <c r="P872" s="11" t="s">
        <v>19</v>
      </c>
      <c r="Q872" s="11" t="s">
        <v>19</v>
      </c>
      <c r="R872" s="11" t="s">
        <v>19</v>
      </c>
      <c r="S872" s="11" t="s">
        <v>19</v>
      </c>
      <c r="T872" s="11" t="s">
        <v>19</v>
      </c>
      <c r="U872" s="11" t="s">
        <v>19</v>
      </c>
      <c r="V872" s="11" t="s">
        <v>19</v>
      </c>
    </row>
    <row r="873" spans="1:22" x14ac:dyDescent="0.25">
      <c r="A873" s="1">
        <f t="shared" si="97"/>
        <v>45066</v>
      </c>
      <c r="B873">
        <f t="shared" si="99"/>
        <v>2023</v>
      </c>
      <c r="C873" t="str">
        <f t="shared" si="100"/>
        <v>05</v>
      </c>
      <c r="D873">
        <f t="shared" si="101"/>
        <v>20</v>
      </c>
      <c r="E873" t="str">
        <f t="shared" si="102"/>
        <v>https://satepsanone.nesdis.noaa.gov/pub/FIRE/web/HMS/Smoke_Polygons/KML/2023/05/hms_smoke20230520.kml</v>
      </c>
      <c r="F873" t="str">
        <f t="shared" si="98"/>
        <v>https://satepsanone.nesdis.noaa.gov/pub/FIRE/web/HMS/Smoke_Polygons/KML/2023/05/hms_smoke20230520.kml</v>
      </c>
      <c r="G873" s="13" t="str">
        <f t="shared" si="103"/>
        <v>Data</v>
      </c>
      <c r="H873" s="18" t="s">
        <v>19</v>
      </c>
      <c r="I873" s="11"/>
      <c r="J873" s="11" t="s">
        <v>19</v>
      </c>
      <c r="K873" s="11" t="s">
        <v>19</v>
      </c>
      <c r="L873" s="11" t="s">
        <v>19</v>
      </c>
      <c r="M873" s="11" t="s">
        <v>19</v>
      </c>
      <c r="N873" s="11" t="s">
        <v>19</v>
      </c>
      <c r="O873" s="11" t="s">
        <v>19</v>
      </c>
      <c r="P873" s="11" t="s">
        <v>19</v>
      </c>
      <c r="Q873" s="11" t="s">
        <v>19</v>
      </c>
      <c r="R873" s="11" t="s">
        <v>19</v>
      </c>
      <c r="S873" s="11" t="s">
        <v>19</v>
      </c>
      <c r="T873" s="11" t="s">
        <v>19</v>
      </c>
      <c r="U873" s="11" t="s">
        <v>19</v>
      </c>
      <c r="V873" s="11" t="s">
        <v>19</v>
      </c>
    </row>
    <row r="874" spans="1:22" x14ac:dyDescent="0.25">
      <c r="A874" s="1">
        <f t="shared" si="97"/>
        <v>45067</v>
      </c>
      <c r="B874">
        <f t="shared" si="99"/>
        <v>2023</v>
      </c>
      <c r="C874" t="str">
        <f t="shared" si="100"/>
        <v>05</v>
      </c>
      <c r="D874">
        <f t="shared" si="101"/>
        <v>21</v>
      </c>
      <c r="E874" t="str">
        <f t="shared" si="102"/>
        <v>https://satepsanone.nesdis.noaa.gov/pub/FIRE/web/HMS/Smoke_Polygons/KML/2023/05/hms_smoke20230521.kml</v>
      </c>
      <c r="F874" t="str">
        <f t="shared" si="98"/>
        <v>https://satepsanone.nesdis.noaa.gov/pub/FIRE/web/HMS/Smoke_Polygons/KML/2023/05/hms_smoke20230521.kml</v>
      </c>
      <c r="G874" s="13" t="str">
        <f t="shared" si="103"/>
        <v>Data</v>
      </c>
      <c r="H874" s="18" t="s">
        <v>19</v>
      </c>
      <c r="I874" s="11"/>
      <c r="J874" s="11" t="s">
        <v>19</v>
      </c>
      <c r="K874" s="11" t="s">
        <v>19</v>
      </c>
      <c r="L874" s="11" t="s">
        <v>19</v>
      </c>
      <c r="M874" s="11" t="s">
        <v>19</v>
      </c>
      <c r="N874" s="11" t="s">
        <v>19</v>
      </c>
      <c r="O874" s="11" t="s">
        <v>19</v>
      </c>
      <c r="P874" s="11" t="s">
        <v>19</v>
      </c>
      <c r="Q874" s="11" t="s">
        <v>19</v>
      </c>
      <c r="R874" s="11" t="s">
        <v>19</v>
      </c>
      <c r="S874" s="11" t="s">
        <v>19</v>
      </c>
      <c r="T874" s="11" t="s">
        <v>19</v>
      </c>
      <c r="U874" s="11" t="s">
        <v>19</v>
      </c>
      <c r="V874" s="11" t="s">
        <v>19</v>
      </c>
    </row>
    <row r="875" spans="1:22" x14ac:dyDescent="0.25">
      <c r="A875" s="1">
        <f t="shared" si="97"/>
        <v>45068</v>
      </c>
      <c r="B875">
        <f t="shared" si="99"/>
        <v>2023</v>
      </c>
      <c r="C875" t="str">
        <f t="shared" si="100"/>
        <v>05</v>
      </c>
      <c r="D875">
        <f t="shared" si="101"/>
        <v>22</v>
      </c>
      <c r="E875" t="str">
        <f t="shared" si="102"/>
        <v>https://satepsanone.nesdis.noaa.gov/pub/FIRE/web/HMS/Smoke_Polygons/KML/2023/05/hms_smoke20230522.kml</v>
      </c>
      <c r="F875" t="str">
        <f t="shared" si="98"/>
        <v>https://satepsanone.nesdis.noaa.gov/pub/FIRE/web/HMS/Smoke_Polygons/KML/2023/05/hms_smoke20230522.kml</v>
      </c>
      <c r="G875" s="13" t="str">
        <f t="shared" si="103"/>
        <v>Data</v>
      </c>
      <c r="H875" s="18" t="s">
        <v>19</v>
      </c>
      <c r="I875" s="11"/>
      <c r="J875" s="11" t="s">
        <v>19</v>
      </c>
      <c r="K875" s="11" t="s">
        <v>19</v>
      </c>
      <c r="L875" s="11" t="s">
        <v>19</v>
      </c>
      <c r="M875" s="11" t="s">
        <v>19</v>
      </c>
      <c r="N875" s="11" t="s">
        <v>19</v>
      </c>
      <c r="O875" s="11" t="s">
        <v>19</v>
      </c>
      <c r="P875" s="11" t="s">
        <v>19</v>
      </c>
      <c r="Q875" s="11" t="s">
        <v>19</v>
      </c>
      <c r="R875" s="11" t="s">
        <v>19</v>
      </c>
      <c r="S875" s="11" t="s">
        <v>19</v>
      </c>
      <c r="T875" s="11" t="s">
        <v>19</v>
      </c>
      <c r="U875" s="11" t="s">
        <v>19</v>
      </c>
      <c r="V875" s="11" t="s">
        <v>19</v>
      </c>
    </row>
    <row r="876" spans="1:22" x14ac:dyDescent="0.25">
      <c r="A876" s="1">
        <f t="shared" si="97"/>
        <v>45069</v>
      </c>
      <c r="B876">
        <f t="shared" si="99"/>
        <v>2023</v>
      </c>
      <c r="C876" t="str">
        <f t="shared" si="100"/>
        <v>05</v>
      </c>
      <c r="D876">
        <f t="shared" si="101"/>
        <v>23</v>
      </c>
      <c r="E876" t="str">
        <f t="shared" si="102"/>
        <v>https://satepsanone.nesdis.noaa.gov/pub/FIRE/web/HMS/Smoke_Polygons/KML/2023/05/hms_smoke20230523.kml</v>
      </c>
      <c r="F876" t="str">
        <f t="shared" si="98"/>
        <v>https://satepsanone.nesdis.noaa.gov/pub/FIRE/web/HMS/Smoke_Polygons/KML/2023/05/hms_smoke20230523.kml</v>
      </c>
      <c r="G876" s="13" t="str">
        <f t="shared" si="103"/>
        <v>Data</v>
      </c>
      <c r="H876" s="18" t="s">
        <v>19</v>
      </c>
      <c r="I876" s="11"/>
      <c r="J876" s="11" t="s">
        <v>19</v>
      </c>
      <c r="K876" s="11" t="s">
        <v>19</v>
      </c>
      <c r="L876" s="11" t="s">
        <v>19</v>
      </c>
      <c r="M876" s="11" t="s">
        <v>19</v>
      </c>
      <c r="N876" s="11" t="s">
        <v>19</v>
      </c>
      <c r="O876" s="11" t="s">
        <v>19</v>
      </c>
      <c r="P876" s="11" t="s">
        <v>19</v>
      </c>
      <c r="Q876" s="11" t="s">
        <v>19</v>
      </c>
      <c r="R876" s="11" t="s">
        <v>19</v>
      </c>
      <c r="S876" s="11" t="s">
        <v>19</v>
      </c>
      <c r="T876" s="11" t="s">
        <v>19</v>
      </c>
      <c r="U876" s="11" t="s">
        <v>19</v>
      </c>
      <c r="V876" s="11" t="s">
        <v>19</v>
      </c>
    </row>
    <row r="877" spans="1:22" x14ac:dyDescent="0.25">
      <c r="A877" s="1">
        <f t="shared" si="97"/>
        <v>45070</v>
      </c>
      <c r="B877">
        <f t="shared" si="99"/>
        <v>2023</v>
      </c>
      <c r="C877" t="str">
        <f t="shared" si="100"/>
        <v>05</v>
      </c>
      <c r="D877">
        <f t="shared" si="101"/>
        <v>24</v>
      </c>
      <c r="E877" t="str">
        <f t="shared" si="102"/>
        <v>https://satepsanone.nesdis.noaa.gov/pub/FIRE/web/HMS/Smoke_Polygons/KML/2023/05/hms_smoke20230524.kml</v>
      </c>
      <c r="F877" t="str">
        <f t="shared" si="98"/>
        <v>https://satepsanone.nesdis.noaa.gov/pub/FIRE/web/HMS/Smoke_Polygons/KML/2023/05/hms_smoke20230524.kml</v>
      </c>
      <c r="G877" s="13" t="str">
        <f t="shared" si="103"/>
        <v>Data</v>
      </c>
      <c r="H877" s="18" t="s">
        <v>19</v>
      </c>
      <c r="I877" s="11"/>
      <c r="J877" s="11" t="s">
        <v>19</v>
      </c>
      <c r="K877" s="11" t="s">
        <v>19</v>
      </c>
      <c r="L877" s="11" t="s">
        <v>19</v>
      </c>
      <c r="M877" s="11" t="s">
        <v>19</v>
      </c>
      <c r="N877" s="11" t="s">
        <v>19</v>
      </c>
      <c r="O877" s="11" t="s">
        <v>19</v>
      </c>
      <c r="P877" s="11" t="s">
        <v>19</v>
      </c>
      <c r="Q877" s="11" t="s">
        <v>19</v>
      </c>
      <c r="R877" s="11" t="s">
        <v>19</v>
      </c>
      <c r="S877" s="11" t="s">
        <v>19</v>
      </c>
      <c r="T877" s="11" t="s">
        <v>19</v>
      </c>
      <c r="U877" s="11" t="s">
        <v>19</v>
      </c>
      <c r="V877" s="11" t="s">
        <v>19</v>
      </c>
    </row>
    <row r="878" spans="1:22" x14ac:dyDescent="0.25">
      <c r="A878" s="1">
        <f t="shared" si="97"/>
        <v>45071</v>
      </c>
      <c r="B878">
        <f t="shared" si="99"/>
        <v>2023</v>
      </c>
      <c r="C878" t="str">
        <f t="shared" si="100"/>
        <v>05</v>
      </c>
      <c r="D878">
        <f t="shared" si="101"/>
        <v>25</v>
      </c>
      <c r="E878" t="str">
        <f t="shared" si="102"/>
        <v>https://satepsanone.nesdis.noaa.gov/pub/FIRE/web/HMS/Smoke_Polygons/KML/2023/05/hms_smoke20230525.kml</v>
      </c>
      <c r="F878" t="str">
        <f t="shared" si="98"/>
        <v>https://satepsanone.nesdis.noaa.gov/pub/FIRE/web/HMS/Smoke_Polygons/KML/2023/05/hms_smoke20230525.kml</v>
      </c>
      <c r="G878" s="13" t="str">
        <f t="shared" si="103"/>
        <v>Data</v>
      </c>
      <c r="H878" s="18" t="s">
        <v>19</v>
      </c>
      <c r="I878" s="11"/>
      <c r="J878" s="11" t="s">
        <v>19</v>
      </c>
      <c r="K878" s="11" t="s">
        <v>19</v>
      </c>
      <c r="L878" s="11" t="s">
        <v>19</v>
      </c>
      <c r="M878" s="11" t="s">
        <v>19</v>
      </c>
      <c r="N878" s="11" t="s">
        <v>19</v>
      </c>
      <c r="O878" s="11" t="s">
        <v>19</v>
      </c>
      <c r="P878" s="11" t="s">
        <v>19</v>
      </c>
      <c r="Q878" s="11" t="s">
        <v>19</v>
      </c>
      <c r="R878" s="11" t="s">
        <v>19</v>
      </c>
      <c r="S878" s="11" t="s">
        <v>19</v>
      </c>
      <c r="T878" s="11" t="s">
        <v>19</v>
      </c>
      <c r="U878" s="11" t="s">
        <v>19</v>
      </c>
      <c r="V878" s="11" t="s">
        <v>19</v>
      </c>
    </row>
    <row r="879" spans="1:22" x14ac:dyDescent="0.25">
      <c r="A879" s="1">
        <f t="shared" si="97"/>
        <v>45072</v>
      </c>
      <c r="B879">
        <f t="shared" si="99"/>
        <v>2023</v>
      </c>
      <c r="C879" t="str">
        <f t="shared" si="100"/>
        <v>05</v>
      </c>
      <c r="D879">
        <f t="shared" si="101"/>
        <v>26</v>
      </c>
      <c r="E879" t="str">
        <f t="shared" si="102"/>
        <v>https://satepsanone.nesdis.noaa.gov/pub/FIRE/web/HMS/Smoke_Polygons/KML/2023/05/hms_smoke20230526.kml</v>
      </c>
      <c r="F879" t="str">
        <f t="shared" si="98"/>
        <v>https://satepsanone.nesdis.noaa.gov/pub/FIRE/web/HMS/Smoke_Polygons/KML/2023/05/hms_smoke20230526.kml</v>
      </c>
      <c r="G879" s="13" t="str">
        <f t="shared" si="103"/>
        <v>Data</v>
      </c>
      <c r="H879" s="18" t="s">
        <v>19</v>
      </c>
      <c r="I879" s="11"/>
      <c r="J879" s="11" t="s">
        <v>19</v>
      </c>
      <c r="K879" s="11" t="s">
        <v>19</v>
      </c>
      <c r="L879" s="11" t="s">
        <v>19</v>
      </c>
      <c r="M879" s="11" t="s">
        <v>19</v>
      </c>
      <c r="N879" s="11" t="s">
        <v>19</v>
      </c>
      <c r="O879" s="11" t="s">
        <v>19</v>
      </c>
      <c r="P879" s="11" t="s">
        <v>19</v>
      </c>
      <c r="Q879" s="11" t="s">
        <v>19</v>
      </c>
      <c r="R879" s="11" t="s">
        <v>19</v>
      </c>
      <c r="S879" s="11" t="s">
        <v>19</v>
      </c>
      <c r="T879" s="11" t="s">
        <v>19</v>
      </c>
      <c r="U879" s="11" t="s">
        <v>19</v>
      </c>
      <c r="V879" s="11" t="s">
        <v>19</v>
      </c>
    </row>
    <row r="880" spans="1:22" x14ac:dyDescent="0.25">
      <c r="A880" s="1">
        <f t="shared" si="97"/>
        <v>45073</v>
      </c>
      <c r="B880">
        <f t="shared" si="99"/>
        <v>2023</v>
      </c>
      <c r="C880" t="str">
        <f t="shared" si="100"/>
        <v>05</v>
      </c>
      <c r="D880">
        <f t="shared" si="101"/>
        <v>27</v>
      </c>
      <c r="E880" t="str">
        <f t="shared" si="102"/>
        <v>https://satepsanone.nesdis.noaa.gov/pub/FIRE/web/HMS/Smoke_Polygons/KML/2023/05/hms_smoke20230527.kml</v>
      </c>
      <c r="F880" t="str">
        <f t="shared" si="98"/>
        <v>https://satepsanone.nesdis.noaa.gov/pub/FIRE/web/HMS/Smoke_Polygons/KML/2023/05/hms_smoke20230527.kml</v>
      </c>
      <c r="G880" s="13" t="str">
        <f t="shared" si="103"/>
        <v>Data</v>
      </c>
      <c r="H880" s="18" t="s">
        <v>19</v>
      </c>
      <c r="I880" s="11"/>
      <c r="J880" s="11" t="s">
        <v>19</v>
      </c>
      <c r="K880" s="11" t="s">
        <v>19</v>
      </c>
      <c r="L880" s="11" t="s">
        <v>19</v>
      </c>
      <c r="M880" s="11" t="s">
        <v>19</v>
      </c>
      <c r="N880" s="11" t="s">
        <v>19</v>
      </c>
      <c r="O880" s="11" t="s">
        <v>19</v>
      </c>
      <c r="P880" s="11" t="s">
        <v>19</v>
      </c>
      <c r="Q880" s="11" t="s">
        <v>19</v>
      </c>
      <c r="R880" s="11" t="s">
        <v>19</v>
      </c>
      <c r="S880" s="11" t="s">
        <v>19</v>
      </c>
      <c r="T880" s="11" t="s">
        <v>19</v>
      </c>
      <c r="U880" s="11" t="s">
        <v>19</v>
      </c>
      <c r="V880" s="11" t="s">
        <v>19</v>
      </c>
    </row>
    <row r="881" spans="1:22" x14ac:dyDescent="0.25">
      <c r="A881" s="1">
        <f t="shared" si="97"/>
        <v>45074</v>
      </c>
      <c r="B881">
        <f t="shared" si="99"/>
        <v>2023</v>
      </c>
      <c r="C881" t="str">
        <f t="shared" si="100"/>
        <v>05</v>
      </c>
      <c r="D881">
        <f t="shared" si="101"/>
        <v>28</v>
      </c>
      <c r="E881" t="str">
        <f t="shared" si="102"/>
        <v>https://satepsanone.nesdis.noaa.gov/pub/FIRE/web/HMS/Smoke_Polygons/KML/2023/05/hms_smoke20230528.kml</v>
      </c>
      <c r="F881" t="str">
        <f t="shared" si="98"/>
        <v>https://satepsanone.nesdis.noaa.gov/pub/FIRE/web/HMS/Smoke_Polygons/KML/2023/05/hms_smoke20230528.kml</v>
      </c>
      <c r="G881" s="13" t="str">
        <f t="shared" si="103"/>
        <v>Data</v>
      </c>
      <c r="H881" s="18" t="s">
        <v>19</v>
      </c>
      <c r="I881" s="11"/>
      <c r="J881" s="11" t="s">
        <v>18</v>
      </c>
      <c r="K881" s="11" t="s">
        <v>19</v>
      </c>
      <c r="L881" s="11" t="s">
        <v>18</v>
      </c>
      <c r="M881" s="11" t="s">
        <v>18</v>
      </c>
      <c r="N881" s="11" t="s">
        <v>19</v>
      </c>
      <c r="O881" s="11" t="s">
        <v>18</v>
      </c>
      <c r="P881" s="11" t="s">
        <v>19</v>
      </c>
      <c r="Q881" s="11" t="s">
        <v>19</v>
      </c>
      <c r="R881" s="11" t="s">
        <v>19</v>
      </c>
      <c r="S881" s="11" t="s">
        <v>19</v>
      </c>
      <c r="T881" s="11" t="s">
        <v>19</v>
      </c>
      <c r="U881" s="11" t="s">
        <v>18</v>
      </c>
      <c r="V881" s="11" t="s">
        <v>19</v>
      </c>
    </row>
    <row r="882" spans="1:22" x14ac:dyDescent="0.25">
      <c r="A882" s="1">
        <f t="shared" si="97"/>
        <v>45075</v>
      </c>
      <c r="B882">
        <f t="shared" si="99"/>
        <v>2023</v>
      </c>
      <c r="C882" t="str">
        <f t="shared" si="100"/>
        <v>05</v>
      </c>
      <c r="D882">
        <f t="shared" si="101"/>
        <v>29</v>
      </c>
      <c r="E882" t="str">
        <f t="shared" si="102"/>
        <v>https://satepsanone.nesdis.noaa.gov/pub/FIRE/web/HMS/Smoke_Polygons/KML/2023/05/hms_smoke20230529.kml</v>
      </c>
      <c r="F882" t="str">
        <f t="shared" si="98"/>
        <v>https://satepsanone.nesdis.noaa.gov/pub/FIRE/web/HMS/Smoke_Polygons/KML/2023/05/hms_smoke20230529.kml</v>
      </c>
      <c r="G882" s="13" t="str">
        <f t="shared" si="103"/>
        <v>Data</v>
      </c>
      <c r="H882" s="18" t="s">
        <v>19</v>
      </c>
      <c r="I882" s="11"/>
      <c r="J882" s="11" t="s">
        <v>19</v>
      </c>
      <c r="K882" s="11" t="s">
        <v>18</v>
      </c>
      <c r="L882" s="11" t="s">
        <v>19</v>
      </c>
      <c r="M882" s="11" t="s">
        <v>19</v>
      </c>
      <c r="N882" s="11" t="s">
        <v>19</v>
      </c>
      <c r="O882" s="11" t="s">
        <v>18</v>
      </c>
      <c r="P882" s="11" t="s">
        <v>19</v>
      </c>
      <c r="Q882" s="11" t="s">
        <v>19</v>
      </c>
      <c r="R882" s="11" t="s">
        <v>19</v>
      </c>
      <c r="S882" s="11" t="s">
        <v>18</v>
      </c>
      <c r="T882" s="11" t="s">
        <v>18</v>
      </c>
      <c r="U882" s="11" t="s">
        <v>19</v>
      </c>
      <c r="V882" s="11" t="s">
        <v>19</v>
      </c>
    </row>
    <row r="883" spans="1:22" x14ac:dyDescent="0.25">
      <c r="A883" s="1">
        <f t="shared" si="97"/>
        <v>45076</v>
      </c>
      <c r="B883">
        <f t="shared" si="99"/>
        <v>2023</v>
      </c>
      <c r="C883" t="str">
        <f t="shared" si="100"/>
        <v>05</v>
      </c>
      <c r="D883">
        <f t="shared" si="101"/>
        <v>30</v>
      </c>
      <c r="E883" t="str">
        <f t="shared" si="102"/>
        <v>https://satepsanone.nesdis.noaa.gov/pub/FIRE/web/HMS/Smoke_Polygons/KML/2023/05/hms_smoke20230530.kml</v>
      </c>
      <c r="F883" t="str">
        <f t="shared" si="98"/>
        <v>https://satepsanone.nesdis.noaa.gov/pub/FIRE/web/HMS/Smoke_Polygons/KML/2023/05/hms_smoke20230530.kml</v>
      </c>
      <c r="G883" s="13" t="str">
        <f t="shared" si="103"/>
        <v>Data</v>
      </c>
      <c r="H883" s="18" t="s">
        <v>19</v>
      </c>
      <c r="I883" s="11"/>
      <c r="J883" s="11" t="s">
        <v>19</v>
      </c>
      <c r="K883" s="11" t="s">
        <v>19</v>
      </c>
      <c r="L883" s="11" t="s">
        <v>19</v>
      </c>
      <c r="M883" s="11" t="s">
        <v>19</v>
      </c>
      <c r="N883" s="11" t="s">
        <v>19</v>
      </c>
      <c r="O883" s="11" t="s">
        <v>19</v>
      </c>
      <c r="P883" s="11" t="s">
        <v>19</v>
      </c>
      <c r="Q883" s="11" t="s">
        <v>19</v>
      </c>
      <c r="R883" s="11" t="s">
        <v>19</v>
      </c>
      <c r="S883" s="11" t="s">
        <v>19</v>
      </c>
      <c r="T883" s="11" t="s">
        <v>19</v>
      </c>
      <c r="U883" s="11" t="s">
        <v>19</v>
      </c>
      <c r="V883" s="11" t="s">
        <v>19</v>
      </c>
    </row>
    <row r="884" spans="1:22" x14ac:dyDescent="0.25">
      <c r="A884" s="1">
        <f t="shared" si="97"/>
        <v>45077</v>
      </c>
      <c r="B884">
        <f t="shared" si="99"/>
        <v>2023</v>
      </c>
      <c r="C884" t="str">
        <f t="shared" si="100"/>
        <v>05</v>
      </c>
      <c r="D884">
        <f t="shared" si="101"/>
        <v>31</v>
      </c>
      <c r="E884" t="str">
        <f t="shared" si="102"/>
        <v>https://satepsanone.nesdis.noaa.gov/pub/FIRE/web/HMS/Smoke_Polygons/KML/2023/05/hms_smoke20230531.kml</v>
      </c>
      <c r="F884" t="str">
        <f t="shared" si="98"/>
        <v>https://satepsanone.nesdis.noaa.gov/pub/FIRE/web/HMS/Smoke_Polygons/KML/2023/05/hms_smoke20230531.kml</v>
      </c>
      <c r="G884" s="13" t="str">
        <f t="shared" si="103"/>
        <v>Data</v>
      </c>
      <c r="H884" s="18" t="s">
        <v>19</v>
      </c>
      <c r="I884" s="11"/>
      <c r="J884" s="11" t="s">
        <v>19</v>
      </c>
      <c r="K884" s="11" t="s">
        <v>19</v>
      </c>
      <c r="L884" s="11" t="s">
        <v>19</v>
      </c>
      <c r="M884" s="11" t="s">
        <v>19</v>
      </c>
      <c r="N884" s="11" t="s">
        <v>19</v>
      </c>
      <c r="O884" s="11" t="s">
        <v>19</v>
      </c>
      <c r="P884" s="11" t="s">
        <v>19</v>
      </c>
      <c r="Q884" s="11" t="s">
        <v>19</v>
      </c>
      <c r="R884" s="11" t="s">
        <v>19</v>
      </c>
      <c r="S884" s="11" t="s">
        <v>19</v>
      </c>
      <c r="T884" s="11" t="s">
        <v>19</v>
      </c>
      <c r="U884" s="11" t="s">
        <v>19</v>
      </c>
      <c r="V884" s="11" t="s">
        <v>19</v>
      </c>
    </row>
    <row r="885" spans="1:22" x14ac:dyDescent="0.25">
      <c r="A885" s="1">
        <f t="shared" si="97"/>
        <v>45078</v>
      </c>
      <c r="B885">
        <f t="shared" si="99"/>
        <v>2023</v>
      </c>
      <c r="C885" t="str">
        <f t="shared" si="100"/>
        <v>06</v>
      </c>
      <c r="D885" t="str">
        <f t="shared" si="101"/>
        <v>01</v>
      </c>
      <c r="E885" t="str">
        <f t="shared" si="102"/>
        <v>https://satepsanone.nesdis.noaa.gov/pub/FIRE/web/HMS/Smoke_Polygons/KML/2023/06/hms_smoke20230601.kml</v>
      </c>
      <c r="F885" t="str">
        <f t="shared" si="98"/>
        <v>https://satepsanone.nesdis.noaa.gov/pub/FIRE/web/HMS/Smoke_Polygons/KML/2023/06/hms_smoke20230601.kml</v>
      </c>
      <c r="G885" s="13" t="str">
        <f t="shared" si="103"/>
        <v>Data</v>
      </c>
      <c r="H885" s="18" t="s">
        <v>19</v>
      </c>
      <c r="I885" s="11"/>
      <c r="J885" s="11" t="s">
        <v>19</v>
      </c>
      <c r="K885" s="11" t="s">
        <v>19</v>
      </c>
      <c r="L885" s="11" t="s">
        <v>19</v>
      </c>
      <c r="M885" s="11" t="s">
        <v>19</v>
      </c>
      <c r="N885" s="11" t="s">
        <v>19</v>
      </c>
      <c r="O885" s="11" t="s">
        <v>19</v>
      </c>
      <c r="P885" s="11" t="s">
        <v>19</v>
      </c>
      <c r="Q885" s="11" t="s">
        <v>19</v>
      </c>
      <c r="R885" s="11" t="s">
        <v>19</v>
      </c>
      <c r="S885" s="11" t="s">
        <v>19</v>
      </c>
      <c r="T885" s="11" t="s">
        <v>19</v>
      </c>
      <c r="U885" s="11" t="s">
        <v>19</v>
      </c>
      <c r="V885" s="11" t="s">
        <v>19</v>
      </c>
    </row>
    <row r="886" spans="1:22" x14ac:dyDescent="0.25">
      <c r="A886" s="1">
        <f t="shared" si="97"/>
        <v>45079</v>
      </c>
      <c r="B886">
        <f t="shared" si="99"/>
        <v>2023</v>
      </c>
      <c r="C886" t="str">
        <f t="shared" si="100"/>
        <v>06</v>
      </c>
      <c r="D886" t="str">
        <f t="shared" si="101"/>
        <v>02</v>
      </c>
      <c r="E886" t="str">
        <f t="shared" si="102"/>
        <v>https://satepsanone.nesdis.noaa.gov/pub/FIRE/web/HMS/Smoke_Polygons/KML/2023/06/hms_smoke20230602.kml</v>
      </c>
      <c r="F886" t="str">
        <f t="shared" si="98"/>
        <v>https://satepsanone.nesdis.noaa.gov/pub/FIRE/web/HMS/Smoke_Polygons/KML/2023/06/hms_smoke20230602.kml</v>
      </c>
      <c r="G886" s="13" t="str">
        <f t="shared" si="103"/>
        <v>Data</v>
      </c>
      <c r="H886" s="18" t="s">
        <v>19</v>
      </c>
      <c r="I886" s="11"/>
      <c r="J886" s="11" t="s">
        <v>19</v>
      </c>
      <c r="K886" s="11" t="s">
        <v>19</v>
      </c>
      <c r="L886" s="11" t="s">
        <v>19</v>
      </c>
      <c r="M886" s="11" t="s">
        <v>19</v>
      </c>
      <c r="N886" s="11" t="s">
        <v>19</v>
      </c>
      <c r="O886" s="11" t="s">
        <v>19</v>
      </c>
      <c r="P886" s="11" t="s">
        <v>19</v>
      </c>
      <c r="Q886" s="11" t="s">
        <v>19</v>
      </c>
      <c r="R886" s="11" t="s">
        <v>19</v>
      </c>
      <c r="S886" s="11" t="s">
        <v>19</v>
      </c>
      <c r="T886" s="11" t="s">
        <v>19</v>
      </c>
      <c r="U886" s="11" t="s">
        <v>19</v>
      </c>
      <c r="V886" s="11" t="s">
        <v>19</v>
      </c>
    </row>
    <row r="887" spans="1:22" x14ac:dyDescent="0.25">
      <c r="A887" s="1">
        <f t="shared" si="97"/>
        <v>45080</v>
      </c>
      <c r="B887">
        <f t="shared" si="99"/>
        <v>2023</v>
      </c>
      <c r="C887" t="str">
        <f t="shared" si="100"/>
        <v>06</v>
      </c>
      <c r="D887" t="str">
        <f t="shared" si="101"/>
        <v>03</v>
      </c>
      <c r="E887" t="str">
        <f t="shared" si="102"/>
        <v>https://satepsanone.nesdis.noaa.gov/pub/FIRE/web/HMS/Smoke_Polygons/KML/2023/06/hms_smoke20230603.kml</v>
      </c>
      <c r="F887" t="str">
        <f t="shared" si="98"/>
        <v>https://satepsanone.nesdis.noaa.gov/pub/FIRE/web/HMS/Smoke_Polygons/KML/2023/06/hms_smoke20230603.kml</v>
      </c>
      <c r="G887" s="13" t="str">
        <f t="shared" si="103"/>
        <v>Data</v>
      </c>
      <c r="H887" s="18" t="s">
        <v>19</v>
      </c>
      <c r="I887" s="11"/>
      <c r="J887" s="11" t="s">
        <v>19</v>
      </c>
      <c r="K887" s="11" t="s">
        <v>19</v>
      </c>
      <c r="L887" s="11" t="s">
        <v>19</v>
      </c>
      <c r="M887" s="11" t="s">
        <v>19</v>
      </c>
      <c r="N887" s="11" t="s">
        <v>19</v>
      </c>
      <c r="O887" s="11" t="s">
        <v>19</v>
      </c>
      <c r="P887" s="11" t="s">
        <v>19</v>
      </c>
      <c r="Q887" s="11" t="s">
        <v>19</v>
      </c>
      <c r="R887" s="11" t="s">
        <v>19</v>
      </c>
      <c r="S887" s="11" t="s">
        <v>19</v>
      </c>
      <c r="T887" s="11" t="s">
        <v>19</v>
      </c>
      <c r="U887" s="11" t="s">
        <v>19</v>
      </c>
      <c r="V887" s="11" t="s">
        <v>19</v>
      </c>
    </row>
    <row r="888" spans="1:22" x14ac:dyDescent="0.25">
      <c r="A888" s="1">
        <f t="shared" si="97"/>
        <v>45081</v>
      </c>
      <c r="B888">
        <f t="shared" si="99"/>
        <v>2023</v>
      </c>
      <c r="C888" t="str">
        <f t="shared" si="100"/>
        <v>06</v>
      </c>
      <c r="D888" t="str">
        <f t="shared" si="101"/>
        <v>04</v>
      </c>
      <c r="E888" t="str">
        <f t="shared" si="102"/>
        <v>https://satepsanone.nesdis.noaa.gov/pub/FIRE/web/HMS/Smoke_Polygons/KML/2023/06/hms_smoke20230604.kml</v>
      </c>
      <c r="F888" t="str">
        <f t="shared" si="98"/>
        <v>https://satepsanone.nesdis.noaa.gov/pub/FIRE/web/HMS/Smoke_Polygons/KML/2023/06/hms_smoke20230604.kml</v>
      </c>
      <c r="G888" s="13" t="str">
        <f t="shared" si="103"/>
        <v>Data</v>
      </c>
      <c r="H888" s="18" t="s">
        <v>19</v>
      </c>
      <c r="I888" s="11"/>
      <c r="J888" s="11" t="s">
        <v>19</v>
      </c>
      <c r="K888" s="11" t="s">
        <v>19</v>
      </c>
      <c r="L888" s="11" t="s">
        <v>19</v>
      </c>
      <c r="M888" s="11" t="s">
        <v>19</v>
      </c>
      <c r="N888" s="11" t="s">
        <v>19</v>
      </c>
      <c r="O888" s="11" t="s">
        <v>19</v>
      </c>
      <c r="P888" s="11" t="s">
        <v>19</v>
      </c>
      <c r="Q888" s="11" t="s">
        <v>19</v>
      </c>
      <c r="R888" s="11" t="s">
        <v>19</v>
      </c>
      <c r="S888" s="11" t="s">
        <v>19</v>
      </c>
      <c r="T888" s="11" t="s">
        <v>19</v>
      </c>
      <c r="U888" s="11" t="s">
        <v>19</v>
      </c>
      <c r="V888" s="11" t="s">
        <v>19</v>
      </c>
    </row>
    <row r="889" spans="1:22" x14ac:dyDescent="0.25">
      <c r="A889" s="1">
        <f t="shared" si="97"/>
        <v>45082</v>
      </c>
      <c r="B889">
        <f t="shared" si="99"/>
        <v>2023</v>
      </c>
      <c r="C889" t="str">
        <f t="shared" si="100"/>
        <v>06</v>
      </c>
      <c r="D889" t="str">
        <f t="shared" si="101"/>
        <v>05</v>
      </c>
      <c r="E889" t="str">
        <f t="shared" si="102"/>
        <v>https://satepsanone.nesdis.noaa.gov/pub/FIRE/web/HMS/Smoke_Polygons/KML/2023/06/hms_smoke20230605.kml</v>
      </c>
      <c r="F889" t="str">
        <f t="shared" si="98"/>
        <v>https://satepsanone.nesdis.noaa.gov/pub/FIRE/web/HMS/Smoke_Polygons/KML/2023/06/hms_smoke20230605.kml</v>
      </c>
      <c r="G889" s="13" t="str">
        <f t="shared" si="103"/>
        <v>Data</v>
      </c>
      <c r="H889" s="18" t="s">
        <v>19</v>
      </c>
      <c r="I889" s="11"/>
      <c r="J889" s="11" t="s">
        <v>19</v>
      </c>
      <c r="K889" s="11" t="s">
        <v>19</v>
      </c>
      <c r="L889" s="11" t="s">
        <v>19</v>
      </c>
      <c r="M889" s="11" t="s">
        <v>19</v>
      </c>
      <c r="N889" s="11" t="s">
        <v>19</v>
      </c>
      <c r="O889" s="11" t="s">
        <v>19</v>
      </c>
      <c r="P889" s="11" t="s">
        <v>19</v>
      </c>
      <c r="Q889" s="11" t="s">
        <v>19</v>
      </c>
      <c r="R889" s="11" t="s">
        <v>19</v>
      </c>
      <c r="S889" s="11" t="s">
        <v>19</v>
      </c>
      <c r="T889" s="11" t="s">
        <v>19</v>
      </c>
      <c r="U889" s="11" t="s">
        <v>19</v>
      </c>
      <c r="V889" s="11" t="s">
        <v>19</v>
      </c>
    </row>
    <row r="890" spans="1:22" x14ac:dyDescent="0.25">
      <c r="A890" s="1">
        <f t="shared" si="97"/>
        <v>45083</v>
      </c>
      <c r="B890">
        <f t="shared" si="99"/>
        <v>2023</v>
      </c>
      <c r="C890" t="str">
        <f t="shared" si="100"/>
        <v>06</v>
      </c>
      <c r="D890" t="str">
        <f t="shared" si="101"/>
        <v>06</v>
      </c>
      <c r="E890" t="str">
        <f t="shared" si="102"/>
        <v>https://satepsanone.nesdis.noaa.gov/pub/FIRE/web/HMS/Smoke_Polygons/KML/2023/06/hms_smoke20230606.kml</v>
      </c>
      <c r="F890" t="str">
        <f t="shared" si="98"/>
        <v>https://satepsanone.nesdis.noaa.gov/pub/FIRE/web/HMS/Smoke_Polygons/KML/2023/06/hms_smoke20230606.kml</v>
      </c>
      <c r="G890" s="13" t="str">
        <f t="shared" si="103"/>
        <v>Data</v>
      </c>
      <c r="H890" s="18" t="s">
        <v>19</v>
      </c>
      <c r="I890" s="11"/>
      <c r="J890" s="11" t="s">
        <v>19</v>
      </c>
      <c r="K890" s="11" t="s">
        <v>19</v>
      </c>
      <c r="L890" s="11" t="s">
        <v>19</v>
      </c>
      <c r="M890" s="11" t="s">
        <v>19</v>
      </c>
      <c r="N890" s="11" t="s">
        <v>19</v>
      </c>
      <c r="O890" s="11" t="s">
        <v>19</v>
      </c>
      <c r="P890" s="11" t="s">
        <v>19</v>
      </c>
      <c r="Q890" s="11" t="s">
        <v>19</v>
      </c>
      <c r="R890" s="11" t="s">
        <v>19</v>
      </c>
      <c r="S890" s="11" t="s">
        <v>19</v>
      </c>
      <c r="T890" s="11" t="s">
        <v>19</v>
      </c>
      <c r="U890" s="11" t="s">
        <v>19</v>
      </c>
      <c r="V890" s="11" t="s">
        <v>19</v>
      </c>
    </row>
    <row r="891" spans="1:22" x14ac:dyDescent="0.25">
      <c r="A891" s="1">
        <f t="shared" si="97"/>
        <v>45084</v>
      </c>
      <c r="B891">
        <f t="shared" si="99"/>
        <v>2023</v>
      </c>
      <c r="C891" t="str">
        <f t="shared" si="100"/>
        <v>06</v>
      </c>
      <c r="D891" t="str">
        <f t="shared" si="101"/>
        <v>07</v>
      </c>
      <c r="E891" t="str">
        <f t="shared" si="102"/>
        <v>https://satepsanone.nesdis.noaa.gov/pub/FIRE/web/HMS/Smoke_Polygons/KML/2023/06/hms_smoke20230607.kml</v>
      </c>
      <c r="F891" t="str">
        <f t="shared" si="98"/>
        <v>https://satepsanone.nesdis.noaa.gov/pub/FIRE/web/HMS/Smoke_Polygons/KML/2023/06/hms_smoke20230607.kml</v>
      </c>
      <c r="G891" s="13" t="str">
        <f t="shared" si="103"/>
        <v>Data</v>
      </c>
      <c r="H891" s="18" t="s">
        <v>19</v>
      </c>
      <c r="I891" s="11"/>
      <c r="J891" s="11" t="s">
        <v>19</v>
      </c>
      <c r="K891" s="11" t="s">
        <v>19</v>
      </c>
      <c r="L891" s="11" t="s">
        <v>19</v>
      </c>
      <c r="M891" s="11" t="s">
        <v>19</v>
      </c>
      <c r="N891" s="11" t="s">
        <v>19</v>
      </c>
      <c r="O891" s="11" t="s">
        <v>19</v>
      </c>
      <c r="P891" s="11" t="s">
        <v>19</v>
      </c>
      <c r="Q891" s="11" t="s">
        <v>19</v>
      </c>
      <c r="R891" s="11" t="s">
        <v>19</v>
      </c>
      <c r="S891" s="11" t="s">
        <v>19</v>
      </c>
      <c r="T891" s="11" t="s">
        <v>19</v>
      </c>
      <c r="U891" s="11" t="s">
        <v>19</v>
      </c>
      <c r="V891" s="11" t="s">
        <v>19</v>
      </c>
    </row>
    <row r="892" spans="1:22" x14ac:dyDescent="0.25">
      <c r="A892" s="1">
        <f t="shared" si="97"/>
        <v>45085</v>
      </c>
      <c r="B892">
        <f t="shared" si="99"/>
        <v>2023</v>
      </c>
      <c r="C892" t="str">
        <f t="shared" si="100"/>
        <v>06</v>
      </c>
      <c r="D892" t="str">
        <f t="shared" si="101"/>
        <v>08</v>
      </c>
      <c r="E892" t="str">
        <f t="shared" si="102"/>
        <v>https://satepsanone.nesdis.noaa.gov/pub/FIRE/web/HMS/Smoke_Polygons/KML/2023/06/hms_smoke20230608.kml</v>
      </c>
      <c r="F892" t="str">
        <f t="shared" si="98"/>
        <v>https://satepsanone.nesdis.noaa.gov/pub/FIRE/web/HMS/Smoke_Polygons/KML/2023/06/hms_smoke20230608.kml</v>
      </c>
      <c r="G892" s="13" t="str">
        <f t="shared" si="103"/>
        <v>Data</v>
      </c>
      <c r="H892" s="18" t="s">
        <v>19</v>
      </c>
      <c r="I892" s="11"/>
      <c r="J892" s="11" t="s">
        <v>19</v>
      </c>
      <c r="K892" s="11" t="s">
        <v>19</v>
      </c>
      <c r="L892" s="11" t="s">
        <v>19</v>
      </c>
      <c r="M892" s="11" t="s">
        <v>19</v>
      </c>
      <c r="N892" s="11" t="s">
        <v>19</v>
      </c>
      <c r="O892" s="11" t="s">
        <v>19</v>
      </c>
      <c r="P892" s="11" t="s">
        <v>19</v>
      </c>
      <c r="Q892" s="11" t="s">
        <v>19</v>
      </c>
      <c r="R892" s="11" t="s">
        <v>19</v>
      </c>
      <c r="S892" s="11" t="s">
        <v>19</v>
      </c>
      <c r="T892" s="11" t="s">
        <v>19</v>
      </c>
      <c r="U892" s="11" t="s">
        <v>19</v>
      </c>
      <c r="V892" s="11" t="s">
        <v>19</v>
      </c>
    </row>
    <row r="893" spans="1:22" x14ac:dyDescent="0.25">
      <c r="A893" s="1">
        <f t="shared" si="97"/>
        <v>45086</v>
      </c>
      <c r="B893">
        <f t="shared" si="99"/>
        <v>2023</v>
      </c>
      <c r="C893" t="str">
        <f t="shared" si="100"/>
        <v>06</v>
      </c>
      <c r="D893" t="str">
        <f t="shared" si="101"/>
        <v>09</v>
      </c>
      <c r="E893" t="str">
        <f t="shared" si="102"/>
        <v>https://satepsanone.nesdis.noaa.gov/pub/FIRE/web/HMS/Smoke_Polygons/KML/2023/06/hms_smoke20230609.kml</v>
      </c>
      <c r="F893" t="str">
        <f t="shared" si="98"/>
        <v>https://satepsanone.nesdis.noaa.gov/pub/FIRE/web/HMS/Smoke_Polygons/KML/2023/06/hms_smoke20230609.kml</v>
      </c>
      <c r="G893" s="13" t="str">
        <f t="shared" si="103"/>
        <v>Data</v>
      </c>
      <c r="H893" s="18" t="s">
        <v>19</v>
      </c>
      <c r="I893" s="11"/>
      <c r="J893" s="11" t="s">
        <v>19</v>
      </c>
      <c r="K893" s="11" t="s">
        <v>19</v>
      </c>
      <c r="L893" s="11" t="s">
        <v>19</v>
      </c>
      <c r="M893" s="11" t="s">
        <v>19</v>
      </c>
      <c r="N893" s="11" t="s">
        <v>19</v>
      </c>
      <c r="O893" s="11" t="s">
        <v>19</v>
      </c>
      <c r="P893" s="11" t="s">
        <v>19</v>
      </c>
      <c r="Q893" s="11" t="s">
        <v>19</v>
      </c>
      <c r="R893" s="11" t="s">
        <v>19</v>
      </c>
      <c r="S893" s="11" t="s">
        <v>19</v>
      </c>
      <c r="T893" s="11" t="s">
        <v>19</v>
      </c>
      <c r="U893" s="11" t="s">
        <v>19</v>
      </c>
      <c r="V893" s="11" t="s">
        <v>19</v>
      </c>
    </row>
    <row r="894" spans="1:22" x14ac:dyDescent="0.25">
      <c r="A894" s="1">
        <f t="shared" ref="A894:A957" si="104">A893+1</f>
        <v>45087</v>
      </c>
      <c r="B894">
        <f t="shared" si="99"/>
        <v>2023</v>
      </c>
      <c r="C894" t="str">
        <f t="shared" si="100"/>
        <v>06</v>
      </c>
      <c r="D894">
        <f t="shared" si="101"/>
        <v>10</v>
      </c>
      <c r="E894" t="str">
        <f t="shared" si="102"/>
        <v>https://satepsanone.nesdis.noaa.gov/pub/FIRE/web/HMS/Smoke_Polygons/KML/2023/06/hms_smoke20230610.kml</v>
      </c>
      <c r="F894" t="str">
        <f t="shared" si="98"/>
        <v>https://satepsanone.nesdis.noaa.gov/pub/FIRE/web/HMS/Smoke_Polygons/KML/2023/06/hms_smoke20230610.kml</v>
      </c>
      <c r="G894" s="13" t="str">
        <f t="shared" si="103"/>
        <v>Data</v>
      </c>
      <c r="H894" s="18" t="s">
        <v>19</v>
      </c>
      <c r="I894" s="11"/>
      <c r="J894" s="11" t="s">
        <v>19</v>
      </c>
      <c r="K894" s="11" t="s">
        <v>19</v>
      </c>
      <c r="L894" s="11" t="s">
        <v>19</v>
      </c>
      <c r="M894" s="11" t="s">
        <v>19</v>
      </c>
      <c r="N894" s="11" t="s">
        <v>19</v>
      </c>
      <c r="O894" s="11" t="s">
        <v>19</v>
      </c>
      <c r="P894" s="11" t="s">
        <v>19</v>
      </c>
      <c r="Q894" s="11" t="s">
        <v>19</v>
      </c>
      <c r="R894" s="11" t="s">
        <v>19</v>
      </c>
      <c r="S894" s="11" t="s">
        <v>19</v>
      </c>
      <c r="T894" s="11" t="s">
        <v>19</v>
      </c>
      <c r="U894" s="11" t="s">
        <v>19</v>
      </c>
      <c r="V894" s="11" t="s">
        <v>19</v>
      </c>
    </row>
    <row r="895" spans="1:22" x14ac:dyDescent="0.25">
      <c r="A895" s="1">
        <f t="shared" si="104"/>
        <v>45088</v>
      </c>
      <c r="B895">
        <f t="shared" si="99"/>
        <v>2023</v>
      </c>
      <c r="C895" t="str">
        <f t="shared" si="100"/>
        <v>06</v>
      </c>
      <c r="D895">
        <f t="shared" si="101"/>
        <v>11</v>
      </c>
      <c r="E895" t="str">
        <f t="shared" si="102"/>
        <v>https://satepsanone.nesdis.noaa.gov/pub/FIRE/web/HMS/Smoke_Polygons/KML/2023/06/hms_smoke20230611.kml</v>
      </c>
      <c r="F895" t="str">
        <f t="shared" si="98"/>
        <v>https://satepsanone.nesdis.noaa.gov/pub/FIRE/web/HMS/Smoke_Polygons/KML/2023/06/hms_smoke20230611.kml</v>
      </c>
      <c r="G895" s="13" t="str">
        <f t="shared" si="103"/>
        <v>Data</v>
      </c>
      <c r="H895" s="18" t="s">
        <v>19</v>
      </c>
      <c r="I895" s="11"/>
      <c r="J895" s="11" t="s">
        <v>19</v>
      </c>
      <c r="K895" s="11" t="s">
        <v>19</v>
      </c>
      <c r="L895" s="11" t="s">
        <v>19</v>
      </c>
      <c r="M895" s="11" t="s">
        <v>19</v>
      </c>
      <c r="N895" s="11" t="s">
        <v>19</v>
      </c>
      <c r="O895" s="11" t="s">
        <v>19</v>
      </c>
      <c r="P895" s="11" t="s">
        <v>19</v>
      </c>
      <c r="Q895" s="11" t="s">
        <v>19</v>
      </c>
      <c r="R895" s="11" t="s">
        <v>19</v>
      </c>
      <c r="S895" s="11" t="s">
        <v>19</v>
      </c>
      <c r="T895" s="11" t="s">
        <v>19</v>
      </c>
      <c r="U895" s="11" t="s">
        <v>19</v>
      </c>
      <c r="V895" s="11" t="s">
        <v>19</v>
      </c>
    </row>
    <row r="896" spans="1:22" x14ac:dyDescent="0.25">
      <c r="A896" s="1">
        <f t="shared" si="104"/>
        <v>45089</v>
      </c>
      <c r="B896">
        <f t="shared" si="99"/>
        <v>2023</v>
      </c>
      <c r="C896" t="str">
        <f t="shared" si="100"/>
        <v>06</v>
      </c>
      <c r="D896">
        <f t="shared" si="101"/>
        <v>12</v>
      </c>
      <c r="E896" t="str">
        <f t="shared" si="102"/>
        <v>https://satepsanone.nesdis.noaa.gov/pub/FIRE/web/HMS/Smoke_Polygons/KML/2023/06/hms_smoke20230612.kml</v>
      </c>
      <c r="F896" t="str">
        <f t="shared" si="98"/>
        <v>https://satepsanone.nesdis.noaa.gov/pub/FIRE/web/HMS/Smoke_Polygons/KML/2023/06/hms_smoke20230612.kml</v>
      </c>
      <c r="G896" s="13" t="str">
        <f t="shared" si="103"/>
        <v>Data</v>
      </c>
      <c r="H896" s="18" t="s">
        <v>19</v>
      </c>
      <c r="I896" s="11"/>
      <c r="J896" s="11" t="s">
        <v>19</v>
      </c>
      <c r="K896" s="11" t="s">
        <v>19</v>
      </c>
      <c r="L896" s="11" t="s">
        <v>19</v>
      </c>
      <c r="M896" s="11" t="s">
        <v>19</v>
      </c>
      <c r="N896" s="11" t="s">
        <v>19</v>
      </c>
      <c r="O896" s="11" t="s">
        <v>19</v>
      </c>
      <c r="P896" s="11" t="s">
        <v>19</v>
      </c>
      <c r="Q896" s="11" t="s">
        <v>19</v>
      </c>
      <c r="R896" s="11" t="s">
        <v>19</v>
      </c>
      <c r="S896" s="11" t="s">
        <v>19</v>
      </c>
      <c r="T896" s="11" t="s">
        <v>19</v>
      </c>
      <c r="U896" s="11" t="s">
        <v>19</v>
      </c>
      <c r="V896" s="11" t="s">
        <v>19</v>
      </c>
    </row>
    <row r="897" spans="1:22" x14ac:dyDescent="0.25">
      <c r="A897" s="1">
        <f t="shared" si="104"/>
        <v>45090</v>
      </c>
      <c r="B897">
        <f t="shared" si="99"/>
        <v>2023</v>
      </c>
      <c r="C897" t="str">
        <f t="shared" si="100"/>
        <v>06</v>
      </c>
      <c r="D897">
        <f t="shared" si="101"/>
        <v>13</v>
      </c>
      <c r="E897" t="str">
        <f t="shared" si="102"/>
        <v>https://satepsanone.nesdis.noaa.gov/pub/FIRE/web/HMS/Smoke_Polygons/KML/2023/06/hms_smoke20230613.kml</v>
      </c>
      <c r="F897" t="str">
        <f t="shared" si="98"/>
        <v>https://satepsanone.nesdis.noaa.gov/pub/FIRE/web/HMS/Smoke_Polygons/KML/2023/06/hms_smoke20230613.kml</v>
      </c>
      <c r="G897" s="13" t="str">
        <f t="shared" si="103"/>
        <v>Data</v>
      </c>
      <c r="H897" s="18" t="s">
        <v>19</v>
      </c>
      <c r="I897" s="11"/>
      <c r="J897" s="11" t="s">
        <v>19</v>
      </c>
      <c r="K897" s="11" t="s">
        <v>19</v>
      </c>
      <c r="L897" s="11" t="s">
        <v>19</v>
      </c>
      <c r="M897" s="11" t="s">
        <v>19</v>
      </c>
      <c r="N897" s="11" t="s">
        <v>19</v>
      </c>
      <c r="O897" s="11" t="s">
        <v>19</v>
      </c>
      <c r="P897" s="11" t="s">
        <v>19</v>
      </c>
      <c r="Q897" s="11" t="s">
        <v>19</v>
      </c>
      <c r="R897" s="11" t="s">
        <v>19</v>
      </c>
      <c r="S897" s="11" t="s">
        <v>19</v>
      </c>
      <c r="T897" s="11" t="s">
        <v>19</v>
      </c>
      <c r="U897" s="11" t="s">
        <v>19</v>
      </c>
      <c r="V897" s="11" t="s">
        <v>19</v>
      </c>
    </row>
    <row r="898" spans="1:22" x14ac:dyDescent="0.25">
      <c r="A898" s="1">
        <f t="shared" si="104"/>
        <v>45091</v>
      </c>
      <c r="B898">
        <f t="shared" si="99"/>
        <v>2023</v>
      </c>
      <c r="C898" t="str">
        <f t="shared" si="100"/>
        <v>06</v>
      </c>
      <c r="D898">
        <f t="shared" si="101"/>
        <v>14</v>
      </c>
      <c r="E898" t="str">
        <f t="shared" si="102"/>
        <v>https://satepsanone.nesdis.noaa.gov/pub/FIRE/web/HMS/Smoke_Polygons/KML/2023/06/hms_smoke20230614.kml</v>
      </c>
      <c r="F898" t="str">
        <f t="shared" si="98"/>
        <v>https://satepsanone.nesdis.noaa.gov/pub/FIRE/web/HMS/Smoke_Polygons/KML/2023/06/hms_smoke20230614.kml</v>
      </c>
      <c r="G898" s="13" t="str">
        <f t="shared" si="103"/>
        <v>Data</v>
      </c>
      <c r="H898" s="18" t="s">
        <v>19</v>
      </c>
      <c r="I898" s="11"/>
      <c r="J898" s="11" t="s">
        <v>19</v>
      </c>
      <c r="K898" s="11" t="s">
        <v>19</v>
      </c>
      <c r="L898" s="11" t="s">
        <v>19</v>
      </c>
      <c r="M898" s="11" t="s">
        <v>19</v>
      </c>
      <c r="N898" s="11" t="s">
        <v>19</v>
      </c>
      <c r="O898" s="11" t="s">
        <v>19</v>
      </c>
      <c r="P898" s="11" t="s">
        <v>19</v>
      </c>
      <c r="Q898" s="11" t="s">
        <v>19</v>
      </c>
      <c r="R898" s="11" t="s">
        <v>19</v>
      </c>
      <c r="S898" s="11" t="s">
        <v>19</v>
      </c>
      <c r="T898" s="11" t="s">
        <v>19</v>
      </c>
      <c r="U898" s="11" t="s">
        <v>19</v>
      </c>
      <c r="V898" s="11" t="s">
        <v>19</v>
      </c>
    </row>
    <row r="899" spans="1:22" x14ac:dyDescent="0.25">
      <c r="A899" s="1">
        <f t="shared" si="104"/>
        <v>45092</v>
      </c>
      <c r="B899">
        <f t="shared" si="99"/>
        <v>2023</v>
      </c>
      <c r="C899" t="str">
        <f t="shared" si="100"/>
        <v>06</v>
      </c>
      <c r="D899">
        <f t="shared" si="101"/>
        <v>15</v>
      </c>
      <c r="E899" t="str">
        <f t="shared" si="102"/>
        <v>https://satepsanone.nesdis.noaa.gov/pub/FIRE/web/HMS/Smoke_Polygons/KML/2023/06/hms_smoke20230615.kml</v>
      </c>
      <c r="F899" t="str">
        <f t="shared" si="98"/>
        <v>https://satepsanone.nesdis.noaa.gov/pub/FIRE/web/HMS/Smoke_Polygons/KML/2023/06/hms_smoke20230615.kml</v>
      </c>
      <c r="G899" s="13" t="str">
        <f t="shared" si="103"/>
        <v>Data</v>
      </c>
      <c r="H899" s="18" t="s">
        <v>19</v>
      </c>
      <c r="I899" s="11"/>
      <c r="J899" s="11" t="s">
        <v>19</v>
      </c>
      <c r="K899" s="11" t="s">
        <v>19</v>
      </c>
      <c r="L899" s="11" t="s">
        <v>19</v>
      </c>
      <c r="M899" s="11" t="s">
        <v>19</v>
      </c>
      <c r="N899" s="11" t="s">
        <v>19</v>
      </c>
      <c r="O899" s="11" t="s">
        <v>19</v>
      </c>
      <c r="P899" s="11" t="s">
        <v>19</v>
      </c>
      <c r="Q899" s="11" t="s">
        <v>19</v>
      </c>
      <c r="R899" s="11" t="s">
        <v>19</v>
      </c>
      <c r="S899" s="11" t="s">
        <v>19</v>
      </c>
      <c r="T899" s="11" t="s">
        <v>19</v>
      </c>
      <c r="U899" s="11" t="s">
        <v>19</v>
      </c>
      <c r="V899" s="11" t="s">
        <v>19</v>
      </c>
    </row>
    <row r="900" spans="1:22" x14ac:dyDescent="0.25">
      <c r="A900" s="1">
        <f t="shared" si="104"/>
        <v>45093</v>
      </c>
      <c r="B900">
        <f t="shared" si="99"/>
        <v>2023</v>
      </c>
      <c r="C900" t="str">
        <f t="shared" si="100"/>
        <v>06</v>
      </c>
      <c r="D900">
        <f t="shared" si="101"/>
        <v>16</v>
      </c>
      <c r="E900" t="str">
        <f t="shared" si="102"/>
        <v>https://satepsanone.nesdis.noaa.gov/pub/FIRE/web/HMS/Smoke_Polygons/KML/2023/06/hms_smoke20230616.kml</v>
      </c>
      <c r="F900" t="str">
        <f t="shared" si="98"/>
        <v>https://satepsanone.nesdis.noaa.gov/pub/FIRE/web/HMS/Smoke_Polygons/KML/2023/06/hms_smoke20230616.kml</v>
      </c>
      <c r="G900" s="13" t="str">
        <f t="shared" si="103"/>
        <v>Data</v>
      </c>
      <c r="H900" s="18" t="s">
        <v>19</v>
      </c>
      <c r="I900" s="11"/>
      <c r="J900" s="11" t="s">
        <v>19</v>
      </c>
      <c r="K900" s="11" t="s">
        <v>19</v>
      </c>
      <c r="L900" s="11" t="s">
        <v>19</v>
      </c>
      <c r="M900" s="11" t="s">
        <v>19</v>
      </c>
      <c r="N900" s="11" t="s">
        <v>19</v>
      </c>
      <c r="O900" s="11" t="s">
        <v>19</v>
      </c>
      <c r="P900" s="11" t="s">
        <v>19</v>
      </c>
      <c r="Q900" s="11" t="s">
        <v>19</v>
      </c>
      <c r="R900" s="11" t="s">
        <v>19</v>
      </c>
      <c r="S900" s="11" t="s">
        <v>19</v>
      </c>
      <c r="T900" s="11" t="s">
        <v>19</v>
      </c>
      <c r="U900" s="11" t="s">
        <v>19</v>
      </c>
      <c r="V900" s="11" t="s">
        <v>19</v>
      </c>
    </row>
    <row r="901" spans="1:22" x14ac:dyDescent="0.25">
      <c r="A901" s="1">
        <f t="shared" si="104"/>
        <v>45094</v>
      </c>
      <c r="B901">
        <f t="shared" si="99"/>
        <v>2023</v>
      </c>
      <c r="C901" t="str">
        <f t="shared" si="100"/>
        <v>06</v>
      </c>
      <c r="D901">
        <f t="shared" si="101"/>
        <v>17</v>
      </c>
      <c r="E901" t="str">
        <f t="shared" si="102"/>
        <v>https://satepsanone.nesdis.noaa.gov/pub/FIRE/web/HMS/Smoke_Polygons/KML/2023/06/hms_smoke20230617.kml</v>
      </c>
      <c r="F901" t="str">
        <f t="shared" ref="F901:F964" si="105">E901</f>
        <v>https://satepsanone.nesdis.noaa.gov/pub/FIRE/web/HMS/Smoke_Polygons/KML/2023/06/hms_smoke20230617.kml</v>
      </c>
      <c r="G901" s="13" t="str">
        <f t="shared" si="103"/>
        <v>Data</v>
      </c>
      <c r="H901" s="18" t="s">
        <v>19</v>
      </c>
      <c r="I901" s="11"/>
      <c r="J901" s="11" t="s">
        <v>19</v>
      </c>
      <c r="K901" s="11" t="s">
        <v>19</v>
      </c>
      <c r="L901" s="11" t="s">
        <v>19</v>
      </c>
      <c r="M901" s="11" t="s">
        <v>19</v>
      </c>
      <c r="N901" s="11" t="s">
        <v>19</v>
      </c>
      <c r="O901" s="11" t="s">
        <v>19</v>
      </c>
      <c r="P901" s="11" t="s">
        <v>19</v>
      </c>
      <c r="Q901" s="11" t="s">
        <v>19</v>
      </c>
      <c r="R901" s="11" t="s">
        <v>19</v>
      </c>
      <c r="S901" s="11" t="s">
        <v>19</v>
      </c>
      <c r="T901" s="11" t="s">
        <v>19</v>
      </c>
      <c r="U901" s="11" t="s">
        <v>19</v>
      </c>
      <c r="V901" s="11" t="s">
        <v>19</v>
      </c>
    </row>
    <row r="902" spans="1:22" x14ac:dyDescent="0.25">
      <c r="A902" s="1">
        <f t="shared" si="104"/>
        <v>45095</v>
      </c>
      <c r="B902">
        <f t="shared" si="99"/>
        <v>2023</v>
      </c>
      <c r="C902" t="str">
        <f t="shared" si="100"/>
        <v>06</v>
      </c>
      <c r="D902">
        <f t="shared" si="101"/>
        <v>18</v>
      </c>
      <c r="E902" t="str">
        <f t="shared" si="102"/>
        <v>https://satepsanone.nesdis.noaa.gov/pub/FIRE/web/HMS/Smoke_Polygons/KML/2023/06/hms_smoke20230618.kml</v>
      </c>
      <c r="F902" t="str">
        <f t="shared" si="105"/>
        <v>https://satepsanone.nesdis.noaa.gov/pub/FIRE/web/HMS/Smoke_Polygons/KML/2023/06/hms_smoke20230618.kml</v>
      </c>
      <c r="G902" s="13" t="str">
        <f t="shared" si="103"/>
        <v>Data</v>
      </c>
      <c r="H902" s="18" t="s">
        <v>19</v>
      </c>
      <c r="I902" s="11"/>
      <c r="J902" s="11" t="s">
        <v>19</v>
      </c>
      <c r="K902" s="11" t="s">
        <v>19</v>
      </c>
      <c r="L902" s="11" t="s">
        <v>19</v>
      </c>
      <c r="M902" s="11" t="s">
        <v>19</v>
      </c>
      <c r="N902" s="11" t="s">
        <v>19</v>
      </c>
      <c r="O902" s="11" t="s">
        <v>19</v>
      </c>
      <c r="P902" s="11" t="s">
        <v>19</v>
      </c>
      <c r="Q902" s="11" t="s">
        <v>19</v>
      </c>
      <c r="R902" s="11" t="s">
        <v>19</v>
      </c>
      <c r="S902" s="11" t="s">
        <v>19</v>
      </c>
      <c r="T902" s="11" t="s">
        <v>19</v>
      </c>
      <c r="U902" s="11" t="s">
        <v>19</v>
      </c>
      <c r="V902" s="11" t="s">
        <v>19</v>
      </c>
    </row>
    <row r="903" spans="1:22" x14ac:dyDescent="0.25">
      <c r="A903" s="1">
        <f t="shared" si="104"/>
        <v>45096</v>
      </c>
      <c r="B903">
        <f t="shared" si="99"/>
        <v>2023</v>
      </c>
      <c r="C903" t="str">
        <f t="shared" si="100"/>
        <v>06</v>
      </c>
      <c r="D903">
        <f t="shared" si="101"/>
        <v>19</v>
      </c>
      <c r="E903" t="str">
        <f t="shared" si="102"/>
        <v>https://satepsanone.nesdis.noaa.gov/pub/FIRE/web/HMS/Smoke_Polygons/KML/2023/06/hms_smoke20230619.kml</v>
      </c>
      <c r="F903" t="str">
        <f t="shared" si="105"/>
        <v>https://satepsanone.nesdis.noaa.gov/pub/FIRE/web/HMS/Smoke_Polygons/KML/2023/06/hms_smoke20230619.kml</v>
      </c>
      <c r="G903" s="13" t="str">
        <f t="shared" si="103"/>
        <v>Data</v>
      </c>
      <c r="H903" s="18" t="s">
        <v>19</v>
      </c>
      <c r="I903" s="11"/>
      <c r="J903" s="11" t="s">
        <v>19</v>
      </c>
      <c r="K903" s="11" t="s">
        <v>19</v>
      </c>
      <c r="L903" s="11" t="s">
        <v>19</v>
      </c>
      <c r="M903" s="11" t="s">
        <v>19</v>
      </c>
      <c r="N903" s="11" t="s">
        <v>19</v>
      </c>
      <c r="O903" s="11" t="s">
        <v>19</v>
      </c>
      <c r="P903" s="11" t="s">
        <v>19</v>
      </c>
      <c r="Q903" s="11" t="s">
        <v>19</v>
      </c>
      <c r="R903" s="11" t="s">
        <v>18</v>
      </c>
      <c r="S903" s="11" t="s">
        <v>19</v>
      </c>
      <c r="T903" s="11" t="s">
        <v>19</v>
      </c>
      <c r="U903" s="11" t="s">
        <v>19</v>
      </c>
      <c r="V903" s="11" t="s">
        <v>18</v>
      </c>
    </row>
    <row r="904" spans="1:22" x14ac:dyDescent="0.25">
      <c r="A904" s="1">
        <f t="shared" si="104"/>
        <v>45097</v>
      </c>
      <c r="B904">
        <f t="shared" si="99"/>
        <v>2023</v>
      </c>
      <c r="C904" t="str">
        <f t="shared" si="100"/>
        <v>06</v>
      </c>
      <c r="D904">
        <f t="shared" si="101"/>
        <v>20</v>
      </c>
      <c r="E904" t="str">
        <f t="shared" si="102"/>
        <v>https://satepsanone.nesdis.noaa.gov/pub/FIRE/web/HMS/Smoke_Polygons/KML/2023/06/hms_smoke20230620.kml</v>
      </c>
      <c r="F904" t="str">
        <f t="shared" si="105"/>
        <v>https://satepsanone.nesdis.noaa.gov/pub/FIRE/web/HMS/Smoke_Polygons/KML/2023/06/hms_smoke20230620.kml</v>
      </c>
      <c r="G904" s="13" t="str">
        <f t="shared" si="103"/>
        <v>Data</v>
      </c>
      <c r="H904" s="18" t="s">
        <v>19</v>
      </c>
      <c r="I904" s="11"/>
      <c r="J904" s="11" t="s">
        <v>19</v>
      </c>
      <c r="K904" s="11" t="s">
        <v>19</v>
      </c>
      <c r="L904" s="11" t="s">
        <v>19</v>
      </c>
      <c r="M904" s="11" t="s">
        <v>19</v>
      </c>
      <c r="N904" s="11" t="s">
        <v>19</v>
      </c>
      <c r="O904" s="11" t="s">
        <v>19</v>
      </c>
      <c r="P904" s="11" t="s">
        <v>19</v>
      </c>
      <c r="Q904" s="11" t="s">
        <v>19</v>
      </c>
      <c r="R904" s="11" t="s">
        <v>19</v>
      </c>
      <c r="S904" s="11" t="s">
        <v>19</v>
      </c>
      <c r="T904" s="11" t="s">
        <v>19</v>
      </c>
      <c r="U904" s="11" t="s">
        <v>19</v>
      </c>
      <c r="V904" s="11" t="s">
        <v>19</v>
      </c>
    </row>
    <row r="905" spans="1:22" x14ac:dyDescent="0.25">
      <c r="A905" s="1">
        <f t="shared" si="104"/>
        <v>45098</v>
      </c>
      <c r="B905">
        <f t="shared" si="99"/>
        <v>2023</v>
      </c>
      <c r="C905" t="str">
        <f t="shared" si="100"/>
        <v>06</v>
      </c>
      <c r="D905">
        <f t="shared" si="101"/>
        <v>21</v>
      </c>
      <c r="E905" t="str">
        <f t="shared" si="102"/>
        <v>https://satepsanone.nesdis.noaa.gov/pub/FIRE/web/HMS/Smoke_Polygons/KML/2023/06/hms_smoke20230621.kml</v>
      </c>
      <c r="F905" t="str">
        <f t="shared" si="105"/>
        <v>https://satepsanone.nesdis.noaa.gov/pub/FIRE/web/HMS/Smoke_Polygons/KML/2023/06/hms_smoke20230621.kml</v>
      </c>
      <c r="G905" s="13" t="str">
        <f t="shared" si="103"/>
        <v>Data</v>
      </c>
      <c r="H905" s="18" t="s">
        <v>19</v>
      </c>
      <c r="I905" s="11"/>
      <c r="J905" s="11" t="s">
        <v>19</v>
      </c>
      <c r="K905" s="11" t="s">
        <v>19</v>
      </c>
      <c r="L905" s="11" t="s">
        <v>19</v>
      </c>
      <c r="M905" s="11" t="s">
        <v>19</v>
      </c>
      <c r="N905" s="11" t="s">
        <v>19</v>
      </c>
      <c r="O905" s="11" t="s">
        <v>19</v>
      </c>
      <c r="P905" s="11" t="s">
        <v>19</v>
      </c>
      <c r="Q905" s="11" t="s">
        <v>19</v>
      </c>
      <c r="R905" s="11" t="s">
        <v>19</v>
      </c>
      <c r="S905" s="11" t="s">
        <v>19</v>
      </c>
      <c r="T905" s="11" t="s">
        <v>19</v>
      </c>
      <c r="U905" s="11" t="s">
        <v>19</v>
      </c>
      <c r="V905" s="11" t="s">
        <v>19</v>
      </c>
    </row>
    <row r="906" spans="1:22" x14ac:dyDescent="0.25">
      <c r="A906" s="1">
        <f t="shared" si="104"/>
        <v>45099</v>
      </c>
      <c r="B906">
        <f t="shared" si="99"/>
        <v>2023</v>
      </c>
      <c r="C906" t="str">
        <f t="shared" si="100"/>
        <v>06</v>
      </c>
      <c r="D906">
        <f t="shared" si="101"/>
        <v>22</v>
      </c>
      <c r="E906" t="str">
        <f t="shared" si="102"/>
        <v>https://satepsanone.nesdis.noaa.gov/pub/FIRE/web/HMS/Smoke_Polygons/KML/2023/06/hms_smoke20230622.kml</v>
      </c>
      <c r="F906" t="str">
        <f t="shared" si="105"/>
        <v>https://satepsanone.nesdis.noaa.gov/pub/FIRE/web/HMS/Smoke_Polygons/KML/2023/06/hms_smoke20230622.kml</v>
      </c>
      <c r="G906" s="13" t="str">
        <f t="shared" si="103"/>
        <v>Data</v>
      </c>
      <c r="H906" s="18" t="s">
        <v>19</v>
      </c>
      <c r="I906" s="11"/>
      <c r="J906" s="11" t="s">
        <v>19</v>
      </c>
      <c r="K906" s="11" t="s">
        <v>19</v>
      </c>
      <c r="L906" s="11" t="s">
        <v>19</v>
      </c>
      <c r="M906" s="11" t="s">
        <v>19</v>
      </c>
      <c r="N906" s="11" t="s">
        <v>19</v>
      </c>
      <c r="O906" s="11" t="s">
        <v>19</v>
      </c>
      <c r="P906" s="11" t="s">
        <v>19</v>
      </c>
      <c r="Q906" s="11" t="s">
        <v>19</v>
      </c>
      <c r="R906" s="11" t="s">
        <v>19</v>
      </c>
      <c r="S906" s="11" t="s">
        <v>19</v>
      </c>
      <c r="T906" s="11" t="s">
        <v>19</v>
      </c>
      <c r="U906" s="11" t="s">
        <v>19</v>
      </c>
      <c r="V906" s="11" t="s">
        <v>19</v>
      </c>
    </row>
    <row r="907" spans="1:22" x14ac:dyDescent="0.25">
      <c r="A907" s="1">
        <f t="shared" si="104"/>
        <v>45100</v>
      </c>
      <c r="B907">
        <f t="shared" si="99"/>
        <v>2023</v>
      </c>
      <c r="C907" t="str">
        <f t="shared" si="100"/>
        <v>06</v>
      </c>
      <c r="D907">
        <f t="shared" si="101"/>
        <v>23</v>
      </c>
      <c r="E907" t="str">
        <f t="shared" si="102"/>
        <v>https://satepsanone.nesdis.noaa.gov/pub/FIRE/web/HMS/Smoke_Polygons/KML/2023/06/hms_smoke20230623.kml</v>
      </c>
      <c r="F907" t="str">
        <f t="shared" si="105"/>
        <v>https://satepsanone.nesdis.noaa.gov/pub/FIRE/web/HMS/Smoke_Polygons/KML/2023/06/hms_smoke20230623.kml</v>
      </c>
      <c r="G907" s="13" t="str">
        <f t="shared" si="103"/>
        <v>Data</v>
      </c>
      <c r="H907" s="18" t="s">
        <v>19</v>
      </c>
      <c r="I907" s="11"/>
      <c r="J907" s="11" t="s">
        <v>19</v>
      </c>
      <c r="K907" s="11" t="s">
        <v>19</v>
      </c>
      <c r="L907" s="11" t="s">
        <v>19</v>
      </c>
      <c r="M907" s="11" t="s">
        <v>19</v>
      </c>
      <c r="N907" s="11" t="s">
        <v>19</v>
      </c>
      <c r="O907" s="11" t="s">
        <v>19</v>
      </c>
      <c r="P907" s="11" t="s">
        <v>19</v>
      </c>
      <c r="Q907" s="11" t="s">
        <v>19</v>
      </c>
      <c r="R907" s="11" t="s">
        <v>19</v>
      </c>
      <c r="S907" s="11" t="s">
        <v>19</v>
      </c>
      <c r="T907" s="11" t="s">
        <v>19</v>
      </c>
      <c r="U907" s="11" t="s">
        <v>19</v>
      </c>
      <c r="V907" s="11" t="s">
        <v>19</v>
      </c>
    </row>
    <row r="908" spans="1:22" x14ac:dyDescent="0.25">
      <c r="A908" s="1">
        <f t="shared" si="104"/>
        <v>45101</v>
      </c>
      <c r="B908">
        <f t="shared" si="99"/>
        <v>2023</v>
      </c>
      <c r="C908" t="str">
        <f t="shared" si="100"/>
        <v>06</v>
      </c>
      <c r="D908">
        <f t="shared" si="101"/>
        <v>24</v>
      </c>
      <c r="E908" t="str">
        <f t="shared" si="102"/>
        <v>https://satepsanone.nesdis.noaa.gov/pub/FIRE/web/HMS/Smoke_Polygons/KML/2023/06/hms_smoke20230624.kml</v>
      </c>
      <c r="F908" t="str">
        <f t="shared" si="105"/>
        <v>https://satepsanone.nesdis.noaa.gov/pub/FIRE/web/HMS/Smoke_Polygons/KML/2023/06/hms_smoke20230624.kml</v>
      </c>
      <c r="G908" s="13" t="str">
        <f t="shared" si="103"/>
        <v>Data</v>
      </c>
      <c r="H908" s="18" t="s">
        <v>19</v>
      </c>
      <c r="I908" s="11"/>
      <c r="J908" s="11" t="s">
        <v>19</v>
      </c>
      <c r="K908" s="11" t="s">
        <v>19</v>
      </c>
      <c r="L908" s="11" t="s">
        <v>19</v>
      </c>
      <c r="M908" s="11" t="s">
        <v>19</v>
      </c>
      <c r="N908" s="11" t="s">
        <v>19</v>
      </c>
      <c r="O908" s="11" t="s">
        <v>19</v>
      </c>
      <c r="P908" s="11" t="s">
        <v>19</v>
      </c>
      <c r="Q908" s="11" t="s">
        <v>19</v>
      </c>
      <c r="R908" s="11" t="s">
        <v>19</v>
      </c>
      <c r="S908" s="11" t="s">
        <v>19</v>
      </c>
      <c r="T908" s="11" t="s">
        <v>19</v>
      </c>
      <c r="U908" s="11" t="s">
        <v>19</v>
      </c>
      <c r="V908" s="11" t="s">
        <v>19</v>
      </c>
    </row>
    <row r="909" spans="1:22" x14ac:dyDescent="0.25">
      <c r="A909" s="1">
        <f t="shared" si="104"/>
        <v>45102</v>
      </c>
      <c r="B909">
        <f t="shared" si="99"/>
        <v>2023</v>
      </c>
      <c r="C909" t="str">
        <f t="shared" si="100"/>
        <v>06</v>
      </c>
      <c r="D909">
        <f t="shared" si="101"/>
        <v>25</v>
      </c>
      <c r="E909" t="str">
        <f t="shared" si="102"/>
        <v>https://satepsanone.nesdis.noaa.gov/pub/FIRE/web/HMS/Smoke_Polygons/KML/2023/06/hms_smoke20230625.kml</v>
      </c>
      <c r="F909" t="str">
        <f t="shared" si="105"/>
        <v>https://satepsanone.nesdis.noaa.gov/pub/FIRE/web/HMS/Smoke_Polygons/KML/2023/06/hms_smoke20230625.kml</v>
      </c>
      <c r="G909" s="13" t="str">
        <f t="shared" si="103"/>
        <v>Data</v>
      </c>
      <c r="H909" s="18" t="s">
        <v>19</v>
      </c>
      <c r="I909" s="11"/>
      <c r="J909" s="11" t="s">
        <v>19</v>
      </c>
      <c r="K909" s="11" t="s">
        <v>19</v>
      </c>
      <c r="L909" s="11" t="s">
        <v>19</v>
      </c>
      <c r="M909" s="11" t="s">
        <v>19</v>
      </c>
      <c r="N909" s="11" t="s">
        <v>19</v>
      </c>
      <c r="O909" s="11" t="s">
        <v>19</v>
      </c>
      <c r="P909" s="11" t="s">
        <v>19</v>
      </c>
      <c r="Q909" s="11" t="s">
        <v>19</v>
      </c>
      <c r="R909" s="11" t="s">
        <v>19</v>
      </c>
      <c r="S909" s="11" t="s">
        <v>19</v>
      </c>
      <c r="T909" s="11" t="s">
        <v>19</v>
      </c>
      <c r="U909" s="11" t="s">
        <v>19</v>
      </c>
      <c r="V909" s="11" t="s">
        <v>19</v>
      </c>
    </row>
    <row r="910" spans="1:22" x14ac:dyDescent="0.25">
      <c r="A910" s="1">
        <f t="shared" si="104"/>
        <v>45103</v>
      </c>
      <c r="B910">
        <f t="shared" si="99"/>
        <v>2023</v>
      </c>
      <c r="C910" t="str">
        <f t="shared" si="100"/>
        <v>06</v>
      </c>
      <c r="D910">
        <f t="shared" si="101"/>
        <v>26</v>
      </c>
      <c r="E910" t="str">
        <f t="shared" si="102"/>
        <v>https://satepsanone.nesdis.noaa.gov/pub/FIRE/web/HMS/Smoke_Polygons/KML/2023/06/hms_smoke20230626.kml</v>
      </c>
      <c r="F910" t="str">
        <f t="shared" si="105"/>
        <v>https://satepsanone.nesdis.noaa.gov/pub/FIRE/web/HMS/Smoke_Polygons/KML/2023/06/hms_smoke20230626.kml</v>
      </c>
      <c r="G910" s="13" t="str">
        <f t="shared" si="103"/>
        <v>Data</v>
      </c>
      <c r="H910" s="18" t="s">
        <v>19</v>
      </c>
      <c r="I910" s="11"/>
      <c r="J910" s="11" t="s">
        <v>19</v>
      </c>
      <c r="K910" s="11" t="s">
        <v>19</v>
      </c>
      <c r="L910" s="11" t="s">
        <v>19</v>
      </c>
      <c r="M910" s="11" t="s">
        <v>19</v>
      </c>
      <c r="N910" s="11" t="s">
        <v>19</v>
      </c>
      <c r="O910" s="11" t="s">
        <v>19</v>
      </c>
      <c r="P910" s="11" t="s">
        <v>19</v>
      </c>
      <c r="Q910" s="11" t="s">
        <v>19</v>
      </c>
      <c r="R910" s="11" t="s">
        <v>19</v>
      </c>
      <c r="S910" s="11" t="s">
        <v>19</v>
      </c>
      <c r="T910" s="11" t="s">
        <v>19</v>
      </c>
      <c r="U910" s="11" t="s">
        <v>19</v>
      </c>
      <c r="V910" s="11" t="s">
        <v>19</v>
      </c>
    </row>
    <row r="911" spans="1:22" x14ac:dyDescent="0.25">
      <c r="A911" s="1">
        <f t="shared" si="104"/>
        <v>45104</v>
      </c>
      <c r="B911">
        <f t="shared" si="99"/>
        <v>2023</v>
      </c>
      <c r="C911" t="str">
        <f t="shared" si="100"/>
        <v>06</v>
      </c>
      <c r="D911">
        <f t="shared" si="101"/>
        <v>27</v>
      </c>
      <c r="E911" t="str">
        <f t="shared" si="102"/>
        <v>https://satepsanone.nesdis.noaa.gov/pub/FIRE/web/HMS/Smoke_Polygons/KML/2023/06/hms_smoke20230627.kml</v>
      </c>
      <c r="F911" t="str">
        <f t="shared" si="105"/>
        <v>https://satepsanone.nesdis.noaa.gov/pub/FIRE/web/HMS/Smoke_Polygons/KML/2023/06/hms_smoke20230627.kml</v>
      </c>
      <c r="G911" s="13" t="str">
        <f t="shared" si="103"/>
        <v>Data</v>
      </c>
      <c r="H911" s="18" t="s">
        <v>19</v>
      </c>
      <c r="I911" s="11"/>
      <c r="J911" s="11" t="s">
        <v>19</v>
      </c>
      <c r="K911" s="11" t="s">
        <v>19</v>
      </c>
      <c r="L911" s="11" t="s">
        <v>19</v>
      </c>
      <c r="M911" s="11" t="s">
        <v>19</v>
      </c>
      <c r="N911" s="11" t="s">
        <v>19</v>
      </c>
      <c r="O911" s="11" t="s">
        <v>19</v>
      </c>
      <c r="P911" s="11" t="s">
        <v>19</v>
      </c>
      <c r="Q911" s="11" t="s">
        <v>19</v>
      </c>
      <c r="R911" s="11" t="s">
        <v>19</v>
      </c>
      <c r="S911" s="11" t="s">
        <v>19</v>
      </c>
      <c r="T911" s="11" t="s">
        <v>19</v>
      </c>
      <c r="U911" s="11" t="s">
        <v>19</v>
      </c>
      <c r="V911" s="11" t="s">
        <v>19</v>
      </c>
    </row>
    <row r="912" spans="1:22" x14ac:dyDescent="0.25">
      <c r="A912" s="1">
        <f t="shared" si="104"/>
        <v>45105</v>
      </c>
      <c r="B912">
        <f t="shared" si="99"/>
        <v>2023</v>
      </c>
      <c r="C912" t="str">
        <f t="shared" si="100"/>
        <v>06</v>
      </c>
      <c r="D912">
        <f t="shared" si="101"/>
        <v>28</v>
      </c>
      <c r="E912" t="str">
        <f t="shared" si="102"/>
        <v>https://satepsanone.nesdis.noaa.gov/pub/FIRE/web/HMS/Smoke_Polygons/KML/2023/06/hms_smoke20230628.kml</v>
      </c>
      <c r="F912" t="str">
        <f t="shared" si="105"/>
        <v>https://satepsanone.nesdis.noaa.gov/pub/FIRE/web/HMS/Smoke_Polygons/KML/2023/06/hms_smoke20230628.kml</v>
      </c>
      <c r="G912" s="13" t="str">
        <f t="shared" si="103"/>
        <v>Data</v>
      </c>
      <c r="H912" s="18" t="s">
        <v>19</v>
      </c>
      <c r="I912" s="11"/>
      <c r="J912" s="11" t="s">
        <v>19</v>
      </c>
      <c r="K912" s="11" t="s">
        <v>19</v>
      </c>
      <c r="L912" s="11" t="s">
        <v>19</v>
      </c>
      <c r="M912" s="11" t="s">
        <v>19</v>
      </c>
      <c r="N912" s="11" t="s">
        <v>19</v>
      </c>
      <c r="O912" s="11" t="s">
        <v>19</v>
      </c>
      <c r="P912" s="11" t="s">
        <v>19</v>
      </c>
      <c r="Q912" s="11" t="s">
        <v>19</v>
      </c>
      <c r="R912" s="11" t="s">
        <v>19</v>
      </c>
      <c r="S912" s="11" t="s">
        <v>19</v>
      </c>
      <c r="T912" s="11" t="s">
        <v>19</v>
      </c>
      <c r="U912" s="11" t="s">
        <v>19</v>
      </c>
      <c r="V912" s="11" t="s">
        <v>19</v>
      </c>
    </row>
    <row r="913" spans="1:22" x14ac:dyDescent="0.25">
      <c r="A913" s="1">
        <f t="shared" si="104"/>
        <v>45106</v>
      </c>
      <c r="B913">
        <f t="shared" si="99"/>
        <v>2023</v>
      </c>
      <c r="C913" t="str">
        <f t="shared" si="100"/>
        <v>06</v>
      </c>
      <c r="D913">
        <f t="shared" si="101"/>
        <v>29</v>
      </c>
      <c r="E913" t="str">
        <f t="shared" si="102"/>
        <v>https://satepsanone.nesdis.noaa.gov/pub/FIRE/web/HMS/Smoke_Polygons/KML/2023/06/hms_smoke20230629.kml</v>
      </c>
      <c r="F913" t="str">
        <f t="shared" si="105"/>
        <v>https://satepsanone.nesdis.noaa.gov/pub/FIRE/web/HMS/Smoke_Polygons/KML/2023/06/hms_smoke20230629.kml</v>
      </c>
      <c r="G913" s="13" t="str">
        <f t="shared" si="103"/>
        <v>Data</v>
      </c>
      <c r="H913" s="18" t="s">
        <v>19</v>
      </c>
      <c r="I913" s="11"/>
      <c r="J913" s="11" t="s">
        <v>19</v>
      </c>
      <c r="K913" s="11" t="s">
        <v>19</v>
      </c>
      <c r="L913" s="11" t="s">
        <v>19</v>
      </c>
      <c r="M913" s="11" t="s">
        <v>19</v>
      </c>
      <c r="N913" s="11" t="s">
        <v>19</v>
      </c>
      <c r="O913" s="11" t="s">
        <v>19</v>
      </c>
      <c r="P913" s="11" t="s">
        <v>19</v>
      </c>
      <c r="Q913" s="11" t="s">
        <v>19</v>
      </c>
      <c r="R913" s="11" t="s">
        <v>19</v>
      </c>
      <c r="S913" s="11" t="s">
        <v>19</v>
      </c>
      <c r="T913" s="11" t="s">
        <v>19</v>
      </c>
      <c r="U913" s="11" t="s">
        <v>19</v>
      </c>
      <c r="V913" s="11" t="s">
        <v>19</v>
      </c>
    </row>
    <row r="914" spans="1:22" x14ac:dyDescent="0.25">
      <c r="A914" s="1">
        <f t="shared" si="104"/>
        <v>45107</v>
      </c>
      <c r="B914">
        <f t="shared" si="99"/>
        <v>2023</v>
      </c>
      <c r="C914" t="str">
        <f t="shared" si="100"/>
        <v>06</v>
      </c>
      <c r="D914">
        <f t="shared" si="101"/>
        <v>30</v>
      </c>
      <c r="E914" t="str">
        <f t="shared" si="102"/>
        <v>https://satepsanone.nesdis.noaa.gov/pub/FIRE/web/HMS/Smoke_Polygons/KML/2023/06/hms_smoke20230630.kml</v>
      </c>
      <c r="F914" t="str">
        <f t="shared" si="105"/>
        <v>https://satepsanone.nesdis.noaa.gov/pub/FIRE/web/HMS/Smoke_Polygons/KML/2023/06/hms_smoke20230630.kml</v>
      </c>
      <c r="G914" s="13" t="str">
        <f t="shared" si="103"/>
        <v>Data</v>
      </c>
      <c r="H914" s="18" t="s">
        <v>19</v>
      </c>
      <c r="I914" s="11"/>
      <c r="J914" s="11" t="s">
        <v>19</v>
      </c>
      <c r="K914" s="11" t="s">
        <v>19</v>
      </c>
      <c r="L914" s="11" t="s">
        <v>19</v>
      </c>
      <c r="M914" s="11" t="s">
        <v>19</v>
      </c>
      <c r="N914" s="11" t="s">
        <v>19</v>
      </c>
      <c r="O914" s="11" t="s">
        <v>19</v>
      </c>
      <c r="P914" s="11" t="s">
        <v>19</v>
      </c>
      <c r="Q914" s="11" t="s">
        <v>19</v>
      </c>
      <c r="R914" s="11" t="s">
        <v>19</v>
      </c>
      <c r="S914" s="11" t="s">
        <v>19</v>
      </c>
      <c r="T914" s="11" t="s">
        <v>19</v>
      </c>
      <c r="U914" s="11" t="s">
        <v>19</v>
      </c>
      <c r="V914" s="11" t="s">
        <v>19</v>
      </c>
    </row>
    <row r="915" spans="1:22" x14ac:dyDescent="0.25">
      <c r="A915" s="1">
        <f t="shared" si="104"/>
        <v>45108</v>
      </c>
      <c r="B915">
        <f t="shared" si="99"/>
        <v>2023</v>
      </c>
      <c r="C915" t="str">
        <f t="shared" si="100"/>
        <v>07</v>
      </c>
      <c r="D915" t="str">
        <f t="shared" si="101"/>
        <v>01</v>
      </c>
      <c r="E915" t="str">
        <f t="shared" si="102"/>
        <v>https://satepsanone.nesdis.noaa.gov/pub/FIRE/web/HMS/Smoke_Polygons/KML/2023/07/hms_smoke20230701.kml</v>
      </c>
      <c r="F915" t="str">
        <f t="shared" si="105"/>
        <v>https://satepsanone.nesdis.noaa.gov/pub/FIRE/web/HMS/Smoke_Polygons/KML/2023/07/hms_smoke20230701.kml</v>
      </c>
      <c r="G915" s="13" t="str">
        <f t="shared" si="103"/>
        <v>Data</v>
      </c>
      <c r="H915" s="18" t="s">
        <v>19</v>
      </c>
      <c r="I915" s="11"/>
      <c r="J915" s="11" t="s">
        <v>19</v>
      </c>
      <c r="K915" s="11" t="s">
        <v>19</v>
      </c>
      <c r="L915" s="11" t="s">
        <v>19</v>
      </c>
      <c r="M915" s="11" t="s">
        <v>19</v>
      </c>
      <c r="N915" s="11" t="s">
        <v>19</v>
      </c>
      <c r="O915" s="11" t="s">
        <v>19</v>
      </c>
      <c r="P915" s="11" t="s">
        <v>19</v>
      </c>
      <c r="Q915" s="11" t="s">
        <v>19</v>
      </c>
      <c r="R915" s="11" t="s">
        <v>19</v>
      </c>
      <c r="S915" s="11" t="s">
        <v>19</v>
      </c>
      <c r="T915" s="11" t="s">
        <v>19</v>
      </c>
      <c r="U915" s="11" t="s">
        <v>19</v>
      </c>
      <c r="V915" s="11" t="s">
        <v>19</v>
      </c>
    </row>
    <row r="916" spans="1:22" x14ac:dyDescent="0.25">
      <c r="A916" s="1">
        <f t="shared" si="104"/>
        <v>45109</v>
      </c>
      <c r="B916">
        <f t="shared" si="99"/>
        <v>2023</v>
      </c>
      <c r="C916" t="str">
        <f t="shared" si="100"/>
        <v>07</v>
      </c>
      <c r="D916" t="str">
        <f t="shared" si="101"/>
        <v>02</v>
      </c>
      <c r="E916" t="str">
        <f t="shared" si="102"/>
        <v>https://satepsanone.nesdis.noaa.gov/pub/FIRE/web/HMS/Smoke_Polygons/KML/2023/07/hms_smoke20230702.kml</v>
      </c>
      <c r="F916" t="str">
        <f t="shared" si="105"/>
        <v>https://satepsanone.nesdis.noaa.gov/pub/FIRE/web/HMS/Smoke_Polygons/KML/2023/07/hms_smoke20230702.kml</v>
      </c>
      <c r="G916" s="13" t="str">
        <f t="shared" si="103"/>
        <v>Data</v>
      </c>
      <c r="H916" s="18" t="s">
        <v>19</v>
      </c>
      <c r="I916" s="11"/>
      <c r="J916" s="11" t="s">
        <v>19</v>
      </c>
      <c r="K916" s="11" t="s">
        <v>19</v>
      </c>
      <c r="L916" s="11" t="s">
        <v>19</v>
      </c>
      <c r="M916" s="11" t="s">
        <v>19</v>
      </c>
      <c r="N916" s="11" t="s">
        <v>19</v>
      </c>
      <c r="O916" s="11" t="s">
        <v>19</v>
      </c>
      <c r="P916" s="11" t="s">
        <v>19</v>
      </c>
      <c r="Q916" s="11" t="s">
        <v>19</v>
      </c>
      <c r="R916" s="11" t="s">
        <v>19</v>
      </c>
      <c r="S916" s="11" t="s">
        <v>19</v>
      </c>
      <c r="T916" s="11" t="s">
        <v>19</v>
      </c>
      <c r="U916" s="11" t="s">
        <v>19</v>
      </c>
      <c r="V916" s="11" t="s">
        <v>19</v>
      </c>
    </row>
    <row r="917" spans="1:22" x14ac:dyDescent="0.25">
      <c r="A917" s="1">
        <f t="shared" si="104"/>
        <v>45110</v>
      </c>
      <c r="B917">
        <f t="shared" si="99"/>
        <v>2023</v>
      </c>
      <c r="C917" t="str">
        <f t="shared" si="100"/>
        <v>07</v>
      </c>
      <c r="D917" t="str">
        <f t="shared" si="101"/>
        <v>03</v>
      </c>
      <c r="E917" t="str">
        <f t="shared" si="102"/>
        <v>https://satepsanone.nesdis.noaa.gov/pub/FIRE/web/HMS/Smoke_Polygons/KML/2023/07/hms_smoke20230703.kml</v>
      </c>
      <c r="F917" t="str">
        <f t="shared" si="105"/>
        <v>https://satepsanone.nesdis.noaa.gov/pub/FIRE/web/HMS/Smoke_Polygons/KML/2023/07/hms_smoke20230703.kml</v>
      </c>
      <c r="G917" s="13" t="str">
        <f t="shared" si="103"/>
        <v>Data</v>
      </c>
      <c r="H917" s="18" t="s">
        <v>19</v>
      </c>
      <c r="I917" s="11"/>
      <c r="J917" s="11" t="s">
        <v>19</v>
      </c>
      <c r="K917" s="11" t="s">
        <v>19</v>
      </c>
      <c r="L917" s="11" t="s">
        <v>19</v>
      </c>
      <c r="M917" s="11" t="s">
        <v>19</v>
      </c>
      <c r="N917" s="11" t="s">
        <v>19</v>
      </c>
      <c r="O917" s="11" t="s">
        <v>19</v>
      </c>
      <c r="P917" s="11" t="s">
        <v>19</v>
      </c>
      <c r="Q917" s="11" t="s">
        <v>19</v>
      </c>
      <c r="R917" s="11" t="s">
        <v>19</v>
      </c>
      <c r="S917" s="11" t="s">
        <v>19</v>
      </c>
      <c r="T917" s="11" t="s">
        <v>19</v>
      </c>
      <c r="U917" s="11" t="s">
        <v>19</v>
      </c>
      <c r="V917" s="11" t="s">
        <v>19</v>
      </c>
    </row>
    <row r="918" spans="1:22" x14ac:dyDescent="0.25">
      <c r="A918" s="1">
        <f t="shared" si="104"/>
        <v>45111</v>
      </c>
      <c r="B918">
        <f t="shared" si="99"/>
        <v>2023</v>
      </c>
      <c r="C918" t="str">
        <f t="shared" si="100"/>
        <v>07</v>
      </c>
      <c r="D918" t="str">
        <f t="shared" si="101"/>
        <v>04</v>
      </c>
      <c r="E918" t="str">
        <f t="shared" si="102"/>
        <v>https://satepsanone.nesdis.noaa.gov/pub/FIRE/web/HMS/Smoke_Polygons/KML/2023/07/hms_smoke20230704.kml</v>
      </c>
      <c r="F918" t="str">
        <f t="shared" si="105"/>
        <v>https://satepsanone.nesdis.noaa.gov/pub/FIRE/web/HMS/Smoke_Polygons/KML/2023/07/hms_smoke20230704.kml</v>
      </c>
      <c r="G918" s="13" t="str">
        <f t="shared" si="103"/>
        <v>Data</v>
      </c>
      <c r="H918" s="18" t="s">
        <v>19</v>
      </c>
      <c r="I918" s="11"/>
      <c r="J918" s="11" t="s">
        <v>19</v>
      </c>
      <c r="K918" s="11" t="s">
        <v>19</v>
      </c>
      <c r="L918" s="11" t="s">
        <v>19</v>
      </c>
      <c r="M918" s="11" t="s">
        <v>19</v>
      </c>
      <c r="N918" s="11" t="s">
        <v>19</v>
      </c>
      <c r="O918" s="11" t="s">
        <v>19</v>
      </c>
      <c r="P918" s="11" t="s">
        <v>19</v>
      </c>
      <c r="Q918" s="11" t="s">
        <v>19</v>
      </c>
      <c r="R918" s="11" t="s">
        <v>19</v>
      </c>
      <c r="S918" s="11" t="s">
        <v>19</v>
      </c>
      <c r="T918" s="11" t="s">
        <v>19</v>
      </c>
      <c r="U918" s="11" t="s">
        <v>19</v>
      </c>
      <c r="V918" s="11" t="s">
        <v>19</v>
      </c>
    </row>
    <row r="919" spans="1:22" x14ac:dyDescent="0.25">
      <c r="A919" s="1">
        <f t="shared" si="104"/>
        <v>45112</v>
      </c>
      <c r="B919">
        <f t="shared" si="99"/>
        <v>2023</v>
      </c>
      <c r="C919" t="str">
        <f t="shared" si="100"/>
        <v>07</v>
      </c>
      <c r="D919" t="str">
        <f t="shared" si="101"/>
        <v>05</v>
      </c>
      <c r="E919" t="str">
        <f t="shared" si="102"/>
        <v>https://satepsanone.nesdis.noaa.gov/pub/FIRE/web/HMS/Smoke_Polygons/KML/2023/07/hms_smoke20230705.kml</v>
      </c>
      <c r="F919" t="str">
        <f t="shared" si="105"/>
        <v>https://satepsanone.nesdis.noaa.gov/pub/FIRE/web/HMS/Smoke_Polygons/KML/2023/07/hms_smoke20230705.kml</v>
      </c>
      <c r="G919" s="13" t="str">
        <f t="shared" si="103"/>
        <v>Data</v>
      </c>
      <c r="H919" s="18" t="s">
        <v>19</v>
      </c>
      <c r="I919" s="11"/>
      <c r="J919" s="11" t="s">
        <v>18</v>
      </c>
      <c r="K919" s="11" t="s">
        <v>18</v>
      </c>
      <c r="L919" s="11" t="s">
        <v>18</v>
      </c>
      <c r="M919" s="11" t="s">
        <v>18</v>
      </c>
      <c r="N919" s="11" t="s">
        <v>18</v>
      </c>
      <c r="O919" s="11" t="s">
        <v>18</v>
      </c>
      <c r="P919" s="11" t="s">
        <v>19</v>
      </c>
      <c r="Q919" s="11" t="s">
        <v>18</v>
      </c>
      <c r="R919" s="11" t="s">
        <v>18</v>
      </c>
      <c r="S919" s="11" t="s">
        <v>18</v>
      </c>
      <c r="T919" s="11" t="s">
        <v>18</v>
      </c>
      <c r="U919" s="11" t="s">
        <v>18</v>
      </c>
      <c r="V919" s="11" t="s">
        <v>19</v>
      </c>
    </row>
    <row r="920" spans="1:22" x14ac:dyDescent="0.25">
      <c r="A920" s="1">
        <f t="shared" si="104"/>
        <v>45113</v>
      </c>
      <c r="B920">
        <f t="shared" si="99"/>
        <v>2023</v>
      </c>
      <c r="C920" t="str">
        <f t="shared" si="100"/>
        <v>07</v>
      </c>
      <c r="D920" t="str">
        <f t="shared" si="101"/>
        <v>06</v>
      </c>
      <c r="E920" t="str">
        <f t="shared" si="102"/>
        <v>https://satepsanone.nesdis.noaa.gov/pub/FIRE/web/HMS/Smoke_Polygons/KML/2023/07/hms_smoke20230706.kml</v>
      </c>
      <c r="F920" t="str">
        <f t="shared" si="105"/>
        <v>https://satepsanone.nesdis.noaa.gov/pub/FIRE/web/HMS/Smoke_Polygons/KML/2023/07/hms_smoke20230706.kml</v>
      </c>
      <c r="G920" s="13" t="str">
        <f t="shared" si="103"/>
        <v>Data</v>
      </c>
      <c r="H920" s="18" t="s">
        <v>19</v>
      </c>
      <c r="I920" s="11"/>
      <c r="J920" s="11" t="s">
        <v>19</v>
      </c>
      <c r="K920" s="11" t="s">
        <v>19</v>
      </c>
      <c r="L920" s="11" t="s">
        <v>19</v>
      </c>
      <c r="M920" s="11" t="s">
        <v>19</v>
      </c>
      <c r="N920" s="11" t="s">
        <v>19</v>
      </c>
      <c r="O920" s="11" t="s">
        <v>19</v>
      </c>
      <c r="P920" s="11" t="s">
        <v>19</v>
      </c>
      <c r="Q920" s="11" t="s">
        <v>19</v>
      </c>
      <c r="R920" s="11" t="s">
        <v>19</v>
      </c>
      <c r="S920" s="11" t="s">
        <v>19</v>
      </c>
      <c r="T920" s="11" t="s">
        <v>19</v>
      </c>
      <c r="U920" s="11" t="s">
        <v>19</v>
      </c>
      <c r="V920" s="11" t="s">
        <v>19</v>
      </c>
    </row>
    <row r="921" spans="1:22" x14ac:dyDescent="0.25">
      <c r="A921" s="1">
        <f t="shared" si="104"/>
        <v>45114</v>
      </c>
      <c r="B921">
        <f t="shared" si="99"/>
        <v>2023</v>
      </c>
      <c r="C921" t="str">
        <f t="shared" si="100"/>
        <v>07</v>
      </c>
      <c r="D921" t="str">
        <f t="shared" si="101"/>
        <v>07</v>
      </c>
      <c r="E921" t="str">
        <f t="shared" si="102"/>
        <v>https://satepsanone.nesdis.noaa.gov/pub/FIRE/web/HMS/Smoke_Polygons/KML/2023/07/hms_smoke20230707.kml</v>
      </c>
      <c r="F921" t="str">
        <f t="shared" si="105"/>
        <v>https://satepsanone.nesdis.noaa.gov/pub/FIRE/web/HMS/Smoke_Polygons/KML/2023/07/hms_smoke20230707.kml</v>
      </c>
      <c r="G921" s="13" t="str">
        <f t="shared" si="103"/>
        <v>Data</v>
      </c>
      <c r="H921" s="18" t="s">
        <v>19</v>
      </c>
      <c r="I921" s="11"/>
      <c r="J921" s="11" t="s">
        <v>19</v>
      </c>
      <c r="K921" s="11" t="s">
        <v>19</v>
      </c>
      <c r="L921" s="11" t="s">
        <v>19</v>
      </c>
      <c r="M921" s="11" t="s">
        <v>19</v>
      </c>
      <c r="N921" s="11" t="s">
        <v>19</v>
      </c>
      <c r="O921" s="11" t="s">
        <v>19</v>
      </c>
      <c r="P921" s="11" t="s">
        <v>19</v>
      </c>
      <c r="Q921" s="11" t="s">
        <v>19</v>
      </c>
      <c r="R921" s="11" t="s">
        <v>19</v>
      </c>
      <c r="S921" s="11" t="s">
        <v>19</v>
      </c>
      <c r="T921" s="11" t="s">
        <v>19</v>
      </c>
      <c r="U921" s="11" t="s">
        <v>19</v>
      </c>
      <c r="V921" s="11" t="s">
        <v>19</v>
      </c>
    </row>
    <row r="922" spans="1:22" x14ac:dyDescent="0.25">
      <c r="A922" s="1">
        <f t="shared" si="104"/>
        <v>45115</v>
      </c>
      <c r="B922">
        <f t="shared" si="99"/>
        <v>2023</v>
      </c>
      <c r="C922" t="str">
        <f t="shared" si="100"/>
        <v>07</v>
      </c>
      <c r="D922" t="str">
        <f t="shared" si="101"/>
        <v>08</v>
      </c>
      <c r="E922" t="str">
        <f t="shared" si="102"/>
        <v>https://satepsanone.nesdis.noaa.gov/pub/FIRE/web/HMS/Smoke_Polygons/KML/2023/07/hms_smoke20230708.kml</v>
      </c>
      <c r="F922" t="str">
        <f t="shared" si="105"/>
        <v>https://satepsanone.nesdis.noaa.gov/pub/FIRE/web/HMS/Smoke_Polygons/KML/2023/07/hms_smoke20230708.kml</v>
      </c>
      <c r="G922" s="13" t="str">
        <f t="shared" si="103"/>
        <v>Data</v>
      </c>
      <c r="H922" s="18" t="s">
        <v>19</v>
      </c>
      <c r="I922" s="11"/>
      <c r="J922" s="11" t="s">
        <v>19</v>
      </c>
      <c r="K922" s="11" t="s">
        <v>19</v>
      </c>
      <c r="L922" s="11" t="s">
        <v>19</v>
      </c>
      <c r="M922" s="11" t="s">
        <v>19</v>
      </c>
      <c r="N922" s="11" t="s">
        <v>19</v>
      </c>
      <c r="O922" s="11" t="s">
        <v>19</v>
      </c>
      <c r="P922" s="11" t="s">
        <v>19</v>
      </c>
      <c r="Q922" s="11" t="s">
        <v>19</v>
      </c>
      <c r="R922" s="11" t="s">
        <v>19</v>
      </c>
      <c r="S922" s="11" t="s">
        <v>19</v>
      </c>
      <c r="T922" s="11" t="s">
        <v>19</v>
      </c>
      <c r="U922" s="11" t="s">
        <v>19</v>
      </c>
      <c r="V922" s="11" t="s">
        <v>19</v>
      </c>
    </row>
    <row r="923" spans="1:22" x14ac:dyDescent="0.25">
      <c r="A923" s="1">
        <f t="shared" si="104"/>
        <v>45116</v>
      </c>
      <c r="B923">
        <f t="shared" si="99"/>
        <v>2023</v>
      </c>
      <c r="C923" t="str">
        <f t="shared" si="100"/>
        <v>07</v>
      </c>
      <c r="D923" t="str">
        <f t="shared" si="101"/>
        <v>09</v>
      </c>
      <c r="E923" t="str">
        <f t="shared" si="102"/>
        <v>https://satepsanone.nesdis.noaa.gov/pub/FIRE/web/HMS/Smoke_Polygons/KML/2023/07/hms_smoke20230709.kml</v>
      </c>
      <c r="F923" t="str">
        <f t="shared" si="105"/>
        <v>https://satepsanone.nesdis.noaa.gov/pub/FIRE/web/HMS/Smoke_Polygons/KML/2023/07/hms_smoke20230709.kml</v>
      </c>
      <c r="G923" s="13" t="str">
        <f t="shared" si="103"/>
        <v>Data</v>
      </c>
      <c r="H923" s="18" t="s">
        <v>19</v>
      </c>
      <c r="I923" s="11"/>
      <c r="J923" s="11" t="s">
        <v>19</v>
      </c>
      <c r="K923" s="11" t="s">
        <v>19</v>
      </c>
      <c r="L923" s="11" t="s">
        <v>19</v>
      </c>
      <c r="M923" s="11" t="s">
        <v>19</v>
      </c>
      <c r="N923" s="11" t="s">
        <v>19</v>
      </c>
      <c r="O923" s="11" t="s">
        <v>19</v>
      </c>
      <c r="P923" s="11" t="s">
        <v>19</v>
      </c>
      <c r="Q923" s="11" t="s">
        <v>19</v>
      </c>
      <c r="R923" s="11" t="s">
        <v>19</v>
      </c>
      <c r="S923" s="11" t="s">
        <v>19</v>
      </c>
      <c r="T923" s="11" t="s">
        <v>19</v>
      </c>
      <c r="U923" s="11" t="s">
        <v>19</v>
      </c>
      <c r="V923" s="11" t="s">
        <v>19</v>
      </c>
    </row>
    <row r="924" spans="1:22" x14ac:dyDescent="0.25">
      <c r="A924" s="1">
        <f t="shared" si="104"/>
        <v>45117</v>
      </c>
      <c r="B924">
        <f t="shared" si="99"/>
        <v>2023</v>
      </c>
      <c r="C924" t="str">
        <f t="shared" si="100"/>
        <v>07</v>
      </c>
      <c r="D924">
        <f t="shared" si="101"/>
        <v>10</v>
      </c>
      <c r="E924" t="str">
        <f t="shared" si="102"/>
        <v>https://satepsanone.nesdis.noaa.gov/pub/FIRE/web/HMS/Smoke_Polygons/KML/2023/07/hms_smoke20230710.kml</v>
      </c>
      <c r="F924" t="str">
        <f t="shared" si="105"/>
        <v>https://satepsanone.nesdis.noaa.gov/pub/FIRE/web/HMS/Smoke_Polygons/KML/2023/07/hms_smoke20230710.kml</v>
      </c>
      <c r="G924" s="13" t="str">
        <f t="shared" si="103"/>
        <v>Data</v>
      </c>
      <c r="H924" s="18" t="s">
        <v>19</v>
      </c>
      <c r="I924" s="11"/>
      <c r="J924" s="11" t="s">
        <v>19</v>
      </c>
      <c r="K924" s="11" t="s">
        <v>19</v>
      </c>
      <c r="L924" s="11" t="s">
        <v>19</v>
      </c>
      <c r="M924" s="11" t="s">
        <v>19</v>
      </c>
      <c r="N924" s="11" t="s">
        <v>19</v>
      </c>
      <c r="O924" s="11" t="s">
        <v>19</v>
      </c>
      <c r="P924" s="11" t="s">
        <v>19</v>
      </c>
      <c r="Q924" s="11" t="s">
        <v>19</v>
      </c>
      <c r="R924" s="11" t="s">
        <v>19</v>
      </c>
      <c r="S924" s="11" t="s">
        <v>19</v>
      </c>
      <c r="T924" s="11" t="s">
        <v>19</v>
      </c>
      <c r="U924" s="11" t="s">
        <v>19</v>
      </c>
      <c r="V924" s="11" t="s">
        <v>19</v>
      </c>
    </row>
    <row r="925" spans="1:22" x14ac:dyDescent="0.25">
      <c r="A925" s="1">
        <f t="shared" si="104"/>
        <v>45118</v>
      </c>
      <c r="B925">
        <f t="shared" ref="B925:B988" si="106">YEAR(A925)</f>
        <v>2023</v>
      </c>
      <c r="C925" t="str">
        <f t="shared" ref="C925:C988" si="107">IF(MONTH(A925)&lt;10,"0"&amp;MONTH(A925),MONTH(A925))</f>
        <v>07</v>
      </c>
      <c r="D925">
        <f t="shared" ref="D925:D988" si="108">IF(DAY(A925)&lt;10,"0"&amp;DAY(A925),DAY(A925))</f>
        <v>11</v>
      </c>
      <c r="E925" t="str">
        <f t="shared" ref="E925:E988" si="109">"https://satepsanone.nesdis.noaa.gov/pub/FIRE/web/HMS/Smoke_Polygons/KML/"&amp;B925&amp;"/"&amp;C925&amp;"/"&amp;"hms_smoke"&amp;B925&amp;C925&amp;D925&amp;".kml"</f>
        <v>https://satepsanone.nesdis.noaa.gov/pub/FIRE/web/HMS/Smoke_Polygons/KML/2023/07/hms_smoke20230711.kml</v>
      </c>
      <c r="F925" t="str">
        <f t="shared" si="105"/>
        <v>https://satepsanone.nesdis.noaa.gov/pub/FIRE/web/HMS/Smoke_Polygons/KML/2023/07/hms_smoke20230711.kml</v>
      </c>
      <c r="G925" s="13" t="str">
        <f t="shared" ref="G925:G988" si="110">HYPERLINK(F925,"Data")</f>
        <v>Data</v>
      </c>
      <c r="H925" s="18" t="s">
        <v>19</v>
      </c>
      <c r="I925" s="11"/>
      <c r="J925" s="11" t="s">
        <v>19</v>
      </c>
      <c r="K925" s="11" t="s">
        <v>19</v>
      </c>
      <c r="L925" s="11" t="s">
        <v>19</v>
      </c>
      <c r="M925" s="11" t="s">
        <v>19</v>
      </c>
      <c r="N925" s="11" t="s">
        <v>19</v>
      </c>
      <c r="O925" s="11" t="s">
        <v>19</v>
      </c>
      <c r="P925" s="11" t="s">
        <v>19</v>
      </c>
      <c r="Q925" s="11" t="s">
        <v>19</v>
      </c>
      <c r="R925" s="11" t="s">
        <v>19</v>
      </c>
      <c r="S925" s="11" t="s">
        <v>19</v>
      </c>
      <c r="T925" s="11" t="s">
        <v>19</v>
      </c>
      <c r="U925" s="11" t="s">
        <v>19</v>
      </c>
      <c r="V925" s="11" t="s">
        <v>19</v>
      </c>
    </row>
    <row r="926" spans="1:22" x14ac:dyDescent="0.25">
      <c r="A926" s="1">
        <f t="shared" si="104"/>
        <v>45119</v>
      </c>
      <c r="B926">
        <f t="shared" si="106"/>
        <v>2023</v>
      </c>
      <c r="C926" t="str">
        <f t="shared" si="107"/>
        <v>07</v>
      </c>
      <c r="D926">
        <f t="shared" si="108"/>
        <v>12</v>
      </c>
      <c r="E926" t="str">
        <f t="shared" si="109"/>
        <v>https://satepsanone.nesdis.noaa.gov/pub/FIRE/web/HMS/Smoke_Polygons/KML/2023/07/hms_smoke20230712.kml</v>
      </c>
      <c r="F926" t="str">
        <f t="shared" si="105"/>
        <v>https://satepsanone.nesdis.noaa.gov/pub/FIRE/web/HMS/Smoke_Polygons/KML/2023/07/hms_smoke20230712.kml</v>
      </c>
      <c r="G926" s="13" t="str">
        <f t="shared" si="110"/>
        <v>Data</v>
      </c>
      <c r="H926" s="18" t="s">
        <v>19</v>
      </c>
      <c r="I926" s="11"/>
      <c r="J926" s="11" t="s">
        <v>19</v>
      </c>
      <c r="K926" s="11" t="s">
        <v>19</v>
      </c>
      <c r="L926" s="11" t="s">
        <v>19</v>
      </c>
      <c r="M926" s="11" t="s">
        <v>19</v>
      </c>
      <c r="N926" s="11" t="s">
        <v>19</v>
      </c>
      <c r="O926" s="11" t="s">
        <v>19</v>
      </c>
      <c r="P926" s="11" t="s">
        <v>19</v>
      </c>
      <c r="Q926" s="11" t="s">
        <v>19</v>
      </c>
      <c r="R926" s="11" t="s">
        <v>19</v>
      </c>
      <c r="S926" s="11" t="s">
        <v>19</v>
      </c>
      <c r="T926" s="11" t="s">
        <v>19</v>
      </c>
      <c r="U926" s="11" t="s">
        <v>19</v>
      </c>
      <c r="V926" s="11" t="s">
        <v>19</v>
      </c>
    </row>
    <row r="927" spans="1:22" x14ac:dyDescent="0.25">
      <c r="A927" s="1">
        <f t="shared" si="104"/>
        <v>45120</v>
      </c>
      <c r="B927">
        <f t="shared" si="106"/>
        <v>2023</v>
      </c>
      <c r="C927" t="str">
        <f t="shared" si="107"/>
        <v>07</v>
      </c>
      <c r="D927">
        <f t="shared" si="108"/>
        <v>13</v>
      </c>
      <c r="E927" t="str">
        <f t="shared" si="109"/>
        <v>https://satepsanone.nesdis.noaa.gov/pub/FIRE/web/HMS/Smoke_Polygons/KML/2023/07/hms_smoke20230713.kml</v>
      </c>
      <c r="F927" t="str">
        <f t="shared" si="105"/>
        <v>https://satepsanone.nesdis.noaa.gov/pub/FIRE/web/HMS/Smoke_Polygons/KML/2023/07/hms_smoke20230713.kml</v>
      </c>
      <c r="G927" s="13" t="str">
        <f t="shared" si="110"/>
        <v>Data</v>
      </c>
      <c r="H927" s="18" t="s">
        <v>19</v>
      </c>
      <c r="I927" s="11"/>
      <c r="J927" s="11" t="s">
        <v>19</v>
      </c>
      <c r="K927" s="11" t="s">
        <v>19</v>
      </c>
      <c r="L927" s="11" t="s">
        <v>19</v>
      </c>
      <c r="M927" s="11" t="s">
        <v>19</v>
      </c>
      <c r="N927" s="11" t="s">
        <v>19</v>
      </c>
      <c r="O927" s="11" t="s">
        <v>19</v>
      </c>
      <c r="P927" s="11" t="s">
        <v>19</v>
      </c>
      <c r="Q927" s="11" t="s">
        <v>19</v>
      </c>
      <c r="R927" s="11" t="s">
        <v>19</v>
      </c>
      <c r="S927" s="11" t="s">
        <v>19</v>
      </c>
      <c r="T927" s="11" t="s">
        <v>19</v>
      </c>
      <c r="U927" s="11" t="s">
        <v>19</v>
      </c>
      <c r="V927" s="11" t="s">
        <v>19</v>
      </c>
    </row>
    <row r="928" spans="1:22" x14ac:dyDescent="0.25">
      <c r="A928" s="1">
        <f t="shared" si="104"/>
        <v>45121</v>
      </c>
      <c r="B928">
        <f t="shared" si="106"/>
        <v>2023</v>
      </c>
      <c r="C928" t="str">
        <f t="shared" si="107"/>
        <v>07</v>
      </c>
      <c r="D928">
        <f t="shared" si="108"/>
        <v>14</v>
      </c>
      <c r="E928" t="str">
        <f t="shared" si="109"/>
        <v>https://satepsanone.nesdis.noaa.gov/pub/FIRE/web/HMS/Smoke_Polygons/KML/2023/07/hms_smoke20230714.kml</v>
      </c>
      <c r="F928" t="str">
        <f t="shared" si="105"/>
        <v>https://satepsanone.nesdis.noaa.gov/pub/FIRE/web/HMS/Smoke_Polygons/KML/2023/07/hms_smoke20230714.kml</v>
      </c>
      <c r="G928" s="13" t="str">
        <f t="shared" si="110"/>
        <v>Data</v>
      </c>
      <c r="H928" s="18" t="s">
        <v>19</v>
      </c>
      <c r="I928" s="11"/>
      <c r="J928" s="11" t="s">
        <v>19</v>
      </c>
      <c r="K928" s="11" t="s">
        <v>19</v>
      </c>
      <c r="L928" s="11" t="s">
        <v>18</v>
      </c>
      <c r="M928" s="11" t="s">
        <v>19</v>
      </c>
      <c r="N928" s="11" t="s">
        <v>18</v>
      </c>
      <c r="O928" s="11" t="s">
        <v>18</v>
      </c>
      <c r="P928" s="11" t="s">
        <v>19</v>
      </c>
      <c r="Q928" s="11" t="s">
        <v>18</v>
      </c>
      <c r="R928" s="11" t="s">
        <v>19</v>
      </c>
      <c r="S928" s="11" t="s">
        <v>18</v>
      </c>
      <c r="T928" s="11" t="s">
        <v>18</v>
      </c>
      <c r="U928" s="11" t="s">
        <v>18</v>
      </c>
      <c r="V928" s="11" t="s">
        <v>19</v>
      </c>
    </row>
    <row r="929" spans="1:22" x14ac:dyDescent="0.25">
      <c r="A929" s="1">
        <f t="shared" si="104"/>
        <v>45122</v>
      </c>
      <c r="B929">
        <f t="shared" si="106"/>
        <v>2023</v>
      </c>
      <c r="C929" t="str">
        <f t="shared" si="107"/>
        <v>07</v>
      </c>
      <c r="D929">
        <f t="shared" si="108"/>
        <v>15</v>
      </c>
      <c r="E929" t="str">
        <f t="shared" si="109"/>
        <v>https://satepsanone.nesdis.noaa.gov/pub/FIRE/web/HMS/Smoke_Polygons/KML/2023/07/hms_smoke20230715.kml</v>
      </c>
      <c r="F929" t="str">
        <f t="shared" si="105"/>
        <v>https://satepsanone.nesdis.noaa.gov/pub/FIRE/web/HMS/Smoke_Polygons/KML/2023/07/hms_smoke20230715.kml</v>
      </c>
      <c r="G929" s="13" t="str">
        <f t="shared" si="110"/>
        <v>Data</v>
      </c>
      <c r="H929" s="18" t="s">
        <v>19</v>
      </c>
      <c r="I929" s="11"/>
      <c r="J929" s="11" t="s">
        <v>19</v>
      </c>
      <c r="K929" s="11" t="s">
        <v>19</v>
      </c>
      <c r="L929" s="11" t="s">
        <v>19</v>
      </c>
      <c r="M929" s="11" t="s">
        <v>19</v>
      </c>
      <c r="N929" s="11" t="s">
        <v>19</v>
      </c>
      <c r="O929" s="11" t="s">
        <v>19</v>
      </c>
      <c r="P929" s="11" t="s">
        <v>19</v>
      </c>
      <c r="Q929" s="11" t="s">
        <v>19</v>
      </c>
      <c r="R929" s="11" t="s">
        <v>19</v>
      </c>
      <c r="S929" s="11" t="s">
        <v>19</v>
      </c>
      <c r="T929" s="11" t="s">
        <v>19</v>
      </c>
      <c r="U929" s="11" t="s">
        <v>19</v>
      </c>
      <c r="V929" s="11" t="s">
        <v>19</v>
      </c>
    </row>
    <row r="930" spans="1:22" x14ac:dyDescent="0.25">
      <c r="A930" s="1">
        <f t="shared" si="104"/>
        <v>45123</v>
      </c>
      <c r="B930">
        <f t="shared" si="106"/>
        <v>2023</v>
      </c>
      <c r="C930" t="str">
        <f t="shared" si="107"/>
        <v>07</v>
      </c>
      <c r="D930">
        <f t="shared" si="108"/>
        <v>16</v>
      </c>
      <c r="E930" t="str">
        <f t="shared" si="109"/>
        <v>https://satepsanone.nesdis.noaa.gov/pub/FIRE/web/HMS/Smoke_Polygons/KML/2023/07/hms_smoke20230716.kml</v>
      </c>
      <c r="F930" t="str">
        <f t="shared" si="105"/>
        <v>https://satepsanone.nesdis.noaa.gov/pub/FIRE/web/HMS/Smoke_Polygons/KML/2023/07/hms_smoke20230716.kml</v>
      </c>
      <c r="G930" s="13" t="str">
        <f t="shared" si="110"/>
        <v>Data</v>
      </c>
      <c r="H930" s="18" t="s">
        <v>19</v>
      </c>
      <c r="I930" s="11"/>
      <c r="J930" s="11" t="s">
        <v>19</v>
      </c>
      <c r="K930" s="11" t="s">
        <v>19</v>
      </c>
      <c r="L930" s="11" t="s">
        <v>19</v>
      </c>
      <c r="M930" s="11" t="s">
        <v>19</v>
      </c>
      <c r="N930" s="11" t="s">
        <v>19</v>
      </c>
      <c r="O930" s="11" t="s">
        <v>19</v>
      </c>
      <c r="P930" s="11" t="s">
        <v>19</v>
      </c>
      <c r="Q930" s="11" t="s">
        <v>19</v>
      </c>
      <c r="R930" s="11" t="s">
        <v>19</v>
      </c>
      <c r="S930" s="11" t="s">
        <v>19</v>
      </c>
      <c r="T930" s="11" t="s">
        <v>19</v>
      </c>
      <c r="U930" s="11" t="s">
        <v>19</v>
      </c>
      <c r="V930" s="11" t="s">
        <v>19</v>
      </c>
    </row>
    <row r="931" spans="1:22" x14ac:dyDescent="0.25">
      <c r="A931" s="1">
        <f t="shared" si="104"/>
        <v>45124</v>
      </c>
      <c r="B931">
        <f t="shared" si="106"/>
        <v>2023</v>
      </c>
      <c r="C931" t="str">
        <f t="shared" si="107"/>
        <v>07</v>
      </c>
      <c r="D931">
        <f t="shared" si="108"/>
        <v>17</v>
      </c>
      <c r="E931" t="str">
        <f t="shared" si="109"/>
        <v>https://satepsanone.nesdis.noaa.gov/pub/FIRE/web/HMS/Smoke_Polygons/KML/2023/07/hms_smoke20230717.kml</v>
      </c>
      <c r="F931" t="str">
        <f t="shared" si="105"/>
        <v>https://satepsanone.nesdis.noaa.gov/pub/FIRE/web/HMS/Smoke_Polygons/KML/2023/07/hms_smoke20230717.kml</v>
      </c>
      <c r="G931" s="13" t="str">
        <f t="shared" si="110"/>
        <v>Data</v>
      </c>
      <c r="H931" s="18" t="s">
        <v>19</v>
      </c>
      <c r="I931" s="11"/>
      <c r="J931" s="11" t="s">
        <v>19</v>
      </c>
      <c r="K931" s="11" t="s">
        <v>19</v>
      </c>
      <c r="L931" s="11" t="s">
        <v>19</v>
      </c>
      <c r="M931" s="11" t="s">
        <v>19</v>
      </c>
      <c r="N931" s="11" t="s">
        <v>19</v>
      </c>
      <c r="O931" s="11" t="s">
        <v>19</v>
      </c>
      <c r="P931" s="11" t="s">
        <v>19</v>
      </c>
      <c r="Q931" s="11" t="s">
        <v>19</v>
      </c>
      <c r="R931" s="11" t="s">
        <v>19</v>
      </c>
      <c r="S931" s="11" t="s">
        <v>19</v>
      </c>
      <c r="T931" s="11" t="s">
        <v>19</v>
      </c>
      <c r="U931" s="11" t="s">
        <v>19</v>
      </c>
      <c r="V931" s="11" t="s">
        <v>19</v>
      </c>
    </row>
    <row r="932" spans="1:22" x14ac:dyDescent="0.25">
      <c r="A932" s="1">
        <f t="shared" si="104"/>
        <v>45125</v>
      </c>
      <c r="B932">
        <f t="shared" si="106"/>
        <v>2023</v>
      </c>
      <c r="C932" t="str">
        <f t="shared" si="107"/>
        <v>07</v>
      </c>
      <c r="D932">
        <f t="shared" si="108"/>
        <v>18</v>
      </c>
      <c r="E932" t="str">
        <f t="shared" si="109"/>
        <v>https://satepsanone.nesdis.noaa.gov/pub/FIRE/web/HMS/Smoke_Polygons/KML/2023/07/hms_smoke20230718.kml</v>
      </c>
      <c r="F932" t="str">
        <f t="shared" si="105"/>
        <v>https://satepsanone.nesdis.noaa.gov/pub/FIRE/web/HMS/Smoke_Polygons/KML/2023/07/hms_smoke20230718.kml</v>
      </c>
      <c r="G932" s="13" t="str">
        <f t="shared" si="110"/>
        <v>Data</v>
      </c>
      <c r="H932" s="18" t="s">
        <v>19</v>
      </c>
      <c r="I932" s="11"/>
      <c r="J932" s="11" t="s">
        <v>19</v>
      </c>
      <c r="K932" s="11" t="s">
        <v>19</v>
      </c>
      <c r="L932" s="11" t="s">
        <v>19</v>
      </c>
      <c r="M932" s="11" t="s">
        <v>19</v>
      </c>
      <c r="N932" s="11" t="s">
        <v>19</v>
      </c>
      <c r="O932" s="11" t="s">
        <v>19</v>
      </c>
      <c r="P932" s="11" t="s">
        <v>19</v>
      </c>
      <c r="Q932" s="11" t="s">
        <v>19</v>
      </c>
      <c r="R932" s="11" t="s">
        <v>19</v>
      </c>
      <c r="S932" s="11" t="s">
        <v>19</v>
      </c>
      <c r="T932" s="11" t="s">
        <v>19</v>
      </c>
      <c r="U932" s="11" t="s">
        <v>19</v>
      </c>
      <c r="V932" s="11" t="s">
        <v>19</v>
      </c>
    </row>
    <row r="933" spans="1:22" x14ac:dyDescent="0.25">
      <c r="A933" s="1">
        <f t="shared" si="104"/>
        <v>45126</v>
      </c>
      <c r="B933">
        <f t="shared" si="106"/>
        <v>2023</v>
      </c>
      <c r="C933" t="str">
        <f t="shared" si="107"/>
        <v>07</v>
      </c>
      <c r="D933">
        <f t="shared" si="108"/>
        <v>19</v>
      </c>
      <c r="E933" t="str">
        <f t="shared" si="109"/>
        <v>https://satepsanone.nesdis.noaa.gov/pub/FIRE/web/HMS/Smoke_Polygons/KML/2023/07/hms_smoke20230719.kml</v>
      </c>
      <c r="F933" t="str">
        <f t="shared" si="105"/>
        <v>https://satepsanone.nesdis.noaa.gov/pub/FIRE/web/HMS/Smoke_Polygons/KML/2023/07/hms_smoke20230719.kml</v>
      </c>
      <c r="G933" s="13" t="str">
        <f t="shared" si="110"/>
        <v>Data</v>
      </c>
      <c r="H933" s="18" t="s">
        <v>19</v>
      </c>
      <c r="I933" s="11"/>
      <c r="J933" s="11" t="s">
        <v>19</v>
      </c>
      <c r="K933" s="11" t="s">
        <v>19</v>
      </c>
      <c r="L933" s="11" t="s">
        <v>19</v>
      </c>
      <c r="M933" s="11" t="s">
        <v>19</v>
      </c>
      <c r="N933" s="11" t="s">
        <v>19</v>
      </c>
      <c r="O933" s="11" t="s">
        <v>19</v>
      </c>
      <c r="P933" s="11" t="s">
        <v>19</v>
      </c>
      <c r="Q933" s="11" t="s">
        <v>19</v>
      </c>
      <c r="R933" s="11" t="s">
        <v>19</v>
      </c>
      <c r="S933" s="11" t="s">
        <v>19</v>
      </c>
      <c r="T933" s="11" t="s">
        <v>19</v>
      </c>
      <c r="U933" s="11" t="s">
        <v>19</v>
      </c>
      <c r="V933" s="11" t="s">
        <v>19</v>
      </c>
    </row>
    <row r="934" spans="1:22" x14ac:dyDescent="0.25">
      <c r="A934" s="1">
        <f t="shared" si="104"/>
        <v>45127</v>
      </c>
      <c r="B934">
        <f t="shared" si="106"/>
        <v>2023</v>
      </c>
      <c r="C934" t="str">
        <f t="shared" si="107"/>
        <v>07</v>
      </c>
      <c r="D934">
        <f t="shared" si="108"/>
        <v>20</v>
      </c>
      <c r="E934" t="str">
        <f t="shared" si="109"/>
        <v>https://satepsanone.nesdis.noaa.gov/pub/FIRE/web/HMS/Smoke_Polygons/KML/2023/07/hms_smoke20230720.kml</v>
      </c>
      <c r="F934" t="str">
        <f t="shared" si="105"/>
        <v>https://satepsanone.nesdis.noaa.gov/pub/FIRE/web/HMS/Smoke_Polygons/KML/2023/07/hms_smoke20230720.kml</v>
      </c>
      <c r="G934" s="13" t="str">
        <f t="shared" si="110"/>
        <v>Data</v>
      </c>
      <c r="H934" s="18" t="s">
        <v>19</v>
      </c>
      <c r="I934" s="11"/>
      <c r="J934" s="11" t="s">
        <v>19</v>
      </c>
      <c r="K934" s="11" t="s">
        <v>19</v>
      </c>
      <c r="L934" s="11" t="s">
        <v>19</v>
      </c>
      <c r="M934" s="11" t="s">
        <v>19</v>
      </c>
      <c r="N934" s="11" t="s">
        <v>19</v>
      </c>
      <c r="O934" s="11" t="s">
        <v>19</v>
      </c>
      <c r="P934" s="11" t="s">
        <v>19</v>
      </c>
      <c r="Q934" s="11" t="s">
        <v>19</v>
      </c>
      <c r="R934" s="11" t="s">
        <v>19</v>
      </c>
      <c r="S934" s="11" t="s">
        <v>19</v>
      </c>
      <c r="T934" s="11" t="s">
        <v>19</v>
      </c>
      <c r="U934" s="11" t="s">
        <v>19</v>
      </c>
      <c r="V934" s="11" t="s">
        <v>19</v>
      </c>
    </row>
    <row r="935" spans="1:22" x14ac:dyDescent="0.25">
      <c r="A935" s="1">
        <f t="shared" si="104"/>
        <v>45128</v>
      </c>
      <c r="B935">
        <f t="shared" si="106"/>
        <v>2023</v>
      </c>
      <c r="C935" t="str">
        <f t="shared" si="107"/>
        <v>07</v>
      </c>
      <c r="D935">
        <f t="shared" si="108"/>
        <v>21</v>
      </c>
      <c r="E935" t="str">
        <f t="shared" si="109"/>
        <v>https://satepsanone.nesdis.noaa.gov/pub/FIRE/web/HMS/Smoke_Polygons/KML/2023/07/hms_smoke20230721.kml</v>
      </c>
      <c r="F935" t="str">
        <f t="shared" si="105"/>
        <v>https://satepsanone.nesdis.noaa.gov/pub/FIRE/web/HMS/Smoke_Polygons/KML/2023/07/hms_smoke20230721.kml</v>
      </c>
      <c r="G935" s="13" t="str">
        <f t="shared" si="110"/>
        <v>Data</v>
      </c>
      <c r="H935" s="18" t="s">
        <v>19</v>
      </c>
      <c r="I935" s="11"/>
      <c r="J935" s="11" t="s">
        <v>19</v>
      </c>
      <c r="K935" s="11" t="s">
        <v>19</v>
      </c>
      <c r="L935" s="11" t="s">
        <v>19</v>
      </c>
      <c r="M935" s="11" t="s">
        <v>19</v>
      </c>
      <c r="N935" s="11" t="s">
        <v>19</v>
      </c>
      <c r="O935" s="11" t="s">
        <v>19</v>
      </c>
      <c r="P935" s="11" t="s">
        <v>19</v>
      </c>
      <c r="Q935" s="11" t="s">
        <v>19</v>
      </c>
      <c r="R935" s="11" t="s">
        <v>19</v>
      </c>
      <c r="S935" s="11" t="s">
        <v>19</v>
      </c>
      <c r="T935" s="11" t="s">
        <v>19</v>
      </c>
      <c r="U935" s="11" t="s">
        <v>19</v>
      </c>
      <c r="V935" s="11" t="s">
        <v>19</v>
      </c>
    </row>
    <row r="936" spans="1:22" x14ac:dyDescent="0.25">
      <c r="A936" s="1">
        <f t="shared" si="104"/>
        <v>45129</v>
      </c>
      <c r="B936">
        <f t="shared" si="106"/>
        <v>2023</v>
      </c>
      <c r="C936" t="str">
        <f t="shared" si="107"/>
        <v>07</v>
      </c>
      <c r="D936">
        <f t="shared" si="108"/>
        <v>22</v>
      </c>
      <c r="E936" t="str">
        <f t="shared" si="109"/>
        <v>https://satepsanone.nesdis.noaa.gov/pub/FIRE/web/HMS/Smoke_Polygons/KML/2023/07/hms_smoke20230722.kml</v>
      </c>
      <c r="F936" t="str">
        <f t="shared" si="105"/>
        <v>https://satepsanone.nesdis.noaa.gov/pub/FIRE/web/HMS/Smoke_Polygons/KML/2023/07/hms_smoke20230722.kml</v>
      </c>
      <c r="G936" s="13" t="str">
        <f t="shared" si="110"/>
        <v>Data</v>
      </c>
      <c r="H936" s="18" t="s">
        <v>19</v>
      </c>
      <c r="I936" s="11"/>
      <c r="J936" s="11" t="s">
        <v>19</v>
      </c>
      <c r="K936" s="11" t="s">
        <v>19</v>
      </c>
      <c r="L936" s="11" t="s">
        <v>19</v>
      </c>
      <c r="M936" s="11" t="s">
        <v>19</v>
      </c>
      <c r="N936" s="11" t="s">
        <v>19</v>
      </c>
      <c r="O936" s="11" t="s">
        <v>19</v>
      </c>
      <c r="P936" s="11" t="s">
        <v>19</v>
      </c>
      <c r="Q936" s="11" t="s">
        <v>19</v>
      </c>
      <c r="R936" s="11" t="s">
        <v>19</v>
      </c>
      <c r="S936" s="11" t="s">
        <v>19</v>
      </c>
      <c r="T936" s="11" t="s">
        <v>19</v>
      </c>
      <c r="U936" s="11" t="s">
        <v>19</v>
      </c>
      <c r="V936" s="11" t="s">
        <v>19</v>
      </c>
    </row>
    <row r="937" spans="1:22" x14ac:dyDescent="0.25">
      <c r="A937" s="1">
        <f t="shared" si="104"/>
        <v>45130</v>
      </c>
      <c r="B937">
        <f t="shared" si="106"/>
        <v>2023</v>
      </c>
      <c r="C937" t="str">
        <f t="shared" si="107"/>
        <v>07</v>
      </c>
      <c r="D937">
        <f t="shared" si="108"/>
        <v>23</v>
      </c>
      <c r="E937" t="str">
        <f t="shared" si="109"/>
        <v>https://satepsanone.nesdis.noaa.gov/pub/FIRE/web/HMS/Smoke_Polygons/KML/2023/07/hms_smoke20230723.kml</v>
      </c>
      <c r="F937" t="str">
        <f t="shared" si="105"/>
        <v>https://satepsanone.nesdis.noaa.gov/pub/FIRE/web/HMS/Smoke_Polygons/KML/2023/07/hms_smoke20230723.kml</v>
      </c>
      <c r="G937" s="13" t="str">
        <f t="shared" si="110"/>
        <v>Data</v>
      </c>
      <c r="H937" s="18" t="s">
        <v>19</v>
      </c>
      <c r="I937" s="11"/>
      <c r="J937" s="11" t="s">
        <v>19</v>
      </c>
      <c r="K937" s="11" t="s">
        <v>19</v>
      </c>
      <c r="L937" s="11" t="s">
        <v>19</v>
      </c>
      <c r="M937" s="11" t="s">
        <v>19</v>
      </c>
      <c r="N937" s="11" t="s">
        <v>19</v>
      </c>
      <c r="O937" s="11" t="s">
        <v>19</v>
      </c>
      <c r="P937" s="11" t="s">
        <v>19</v>
      </c>
      <c r="Q937" s="11" t="s">
        <v>19</v>
      </c>
      <c r="R937" s="11" t="s">
        <v>19</v>
      </c>
      <c r="S937" s="11" t="s">
        <v>19</v>
      </c>
      <c r="T937" s="11" t="s">
        <v>19</v>
      </c>
      <c r="U937" s="11" t="s">
        <v>19</v>
      </c>
      <c r="V937" s="11" t="s">
        <v>19</v>
      </c>
    </row>
    <row r="938" spans="1:22" x14ac:dyDescent="0.25">
      <c r="A938" s="1">
        <f t="shared" si="104"/>
        <v>45131</v>
      </c>
      <c r="B938">
        <f t="shared" si="106"/>
        <v>2023</v>
      </c>
      <c r="C938" t="str">
        <f t="shared" si="107"/>
        <v>07</v>
      </c>
      <c r="D938">
        <f t="shared" si="108"/>
        <v>24</v>
      </c>
      <c r="E938" t="str">
        <f t="shared" si="109"/>
        <v>https://satepsanone.nesdis.noaa.gov/pub/FIRE/web/HMS/Smoke_Polygons/KML/2023/07/hms_smoke20230724.kml</v>
      </c>
      <c r="F938" t="str">
        <f t="shared" si="105"/>
        <v>https://satepsanone.nesdis.noaa.gov/pub/FIRE/web/HMS/Smoke_Polygons/KML/2023/07/hms_smoke20230724.kml</v>
      </c>
      <c r="G938" s="13" t="str">
        <f t="shared" si="110"/>
        <v>Data</v>
      </c>
      <c r="H938" s="18" t="s">
        <v>19</v>
      </c>
      <c r="I938" s="11"/>
      <c r="J938" s="11" t="s">
        <v>19</v>
      </c>
      <c r="K938" s="11" t="s">
        <v>19</v>
      </c>
      <c r="L938" s="11" t="s">
        <v>19</v>
      </c>
      <c r="M938" s="11" t="s">
        <v>19</v>
      </c>
      <c r="N938" s="11" t="s">
        <v>19</v>
      </c>
      <c r="O938" s="11" t="s">
        <v>19</v>
      </c>
      <c r="P938" s="11" t="s">
        <v>19</v>
      </c>
      <c r="Q938" s="11" t="s">
        <v>19</v>
      </c>
      <c r="R938" s="11" t="s">
        <v>19</v>
      </c>
      <c r="S938" s="11" t="s">
        <v>19</v>
      </c>
      <c r="T938" s="11" t="s">
        <v>19</v>
      </c>
      <c r="U938" s="11" t="s">
        <v>19</v>
      </c>
      <c r="V938" s="11" t="s">
        <v>19</v>
      </c>
    </row>
    <row r="939" spans="1:22" x14ac:dyDescent="0.25">
      <c r="A939" s="1">
        <f t="shared" si="104"/>
        <v>45132</v>
      </c>
      <c r="B939">
        <f t="shared" si="106"/>
        <v>2023</v>
      </c>
      <c r="C939" t="str">
        <f t="shared" si="107"/>
        <v>07</v>
      </c>
      <c r="D939">
        <f t="shared" si="108"/>
        <v>25</v>
      </c>
      <c r="E939" t="str">
        <f t="shared" si="109"/>
        <v>https://satepsanone.nesdis.noaa.gov/pub/FIRE/web/HMS/Smoke_Polygons/KML/2023/07/hms_smoke20230725.kml</v>
      </c>
      <c r="F939" t="str">
        <f t="shared" si="105"/>
        <v>https://satepsanone.nesdis.noaa.gov/pub/FIRE/web/HMS/Smoke_Polygons/KML/2023/07/hms_smoke20230725.kml</v>
      </c>
      <c r="G939" s="13" t="str">
        <f t="shared" si="110"/>
        <v>Data</v>
      </c>
      <c r="H939" s="18" t="s">
        <v>19</v>
      </c>
      <c r="I939" s="11"/>
      <c r="J939" s="11" t="s">
        <v>19</v>
      </c>
      <c r="K939" s="11" t="s">
        <v>19</v>
      </c>
      <c r="L939" s="11" t="s">
        <v>19</v>
      </c>
      <c r="M939" s="11" t="s">
        <v>19</v>
      </c>
      <c r="N939" s="11" t="s">
        <v>19</v>
      </c>
      <c r="O939" s="11" t="s">
        <v>19</v>
      </c>
      <c r="P939" s="11" t="s">
        <v>19</v>
      </c>
      <c r="Q939" s="11" t="s">
        <v>19</v>
      </c>
      <c r="R939" s="11" t="s">
        <v>19</v>
      </c>
      <c r="S939" s="11" t="s">
        <v>19</v>
      </c>
      <c r="T939" s="11" t="s">
        <v>19</v>
      </c>
      <c r="U939" s="11" t="s">
        <v>19</v>
      </c>
      <c r="V939" s="11" t="s">
        <v>19</v>
      </c>
    </row>
    <row r="940" spans="1:22" x14ac:dyDescent="0.25">
      <c r="A940" s="1">
        <f t="shared" si="104"/>
        <v>45133</v>
      </c>
      <c r="B940">
        <f t="shared" si="106"/>
        <v>2023</v>
      </c>
      <c r="C940" t="str">
        <f t="shared" si="107"/>
        <v>07</v>
      </c>
      <c r="D940">
        <f t="shared" si="108"/>
        <v>26</v>
      </c>
      <c r="E940" t="str">
        <f t="shared" si="109"/>
        <v>https://satepsanone.nesdis.noaa.gov/pub/FIRE/web/HMS/Smoke_Polygons/KML/2023/07/hms_smoke20230726.kml</v>
      </c>
      <c r="F940" t="str">
        <f t="shared" si="105"/>
        <v>https://satepsanone.nesdis.noaa.gov/pub/FIRE/web/HMS/Smoke_Polygons/KML/2023/07/hms_smoke20230726.kml</v>
      </c>
      <c r="G940" s="13" t="str">
        <f t="shared" si="110"/>
        <v>Data</v>
      </c>
      <c r="H940" s="18" t="s">
        <v>19</v>
      </c>
      <c r="I940" s="11"/>
      <c r="J940" s="11" t="s">
        <v>19</v>
      </c>
      <c r="K940" s="11" t="s">
        <v>19</v>
      </c>
      <c r="L940" s="11" t="s">
        <v>19</v>
      </c>
      <c r="M940" s="11" t="s">
        <v>19</v>
      </c>
      <c r="N940" s="11" t="s">
        <v>19</v>
      </c>
      <c r="O940" s="11" t="s">
        <v>19</v>
      </c>
      <c r="P940" s="11" t="s">
        <v>19</v>
      </c>
      <c r="Q940" s="11" t="s">
        <v>19</v>
      </c>
      <c r="R940" s="11" t="s">
        <v>19</v>
      </c>
      <c r="S940" s="11" t="s">
        <v>19</v>
      </c>
      <c r="T940" s="11" t="s">
        <v>19</v>
      </c>
      <c r="U940" s="11" t="s">
        <v>19</v>
      </c>
      <c r="V940" s="11" t="s">
        <v>19</v>
      </c>
    </row>
    <row r="941" spans="1:22" x14ac:dyDescent="0.25">
      <c r="A941" s="1">
        <f t="shared" si="104"/>
        <v>45134</v>
      </c>
      <c r="B941">
        <f t="shared" si="106"/>
        <v>2023</v>
      </c>
      <c r="C941" t="str">
        <f t="shared" si="107"/>
        <v>07</v>
      </c>
      <c r="D941">
        <f t="shared" si="108"/>
        <v>27</v>
      </c>
      <c r="E941" t="str">
        <f t="shared" si="109"/>
        <v>https://satepsanone.nesdis.noaa.gov/pub/FIRE/web/HMS/Smoke_Polygons/KML/2023/07/hms_smoke20230727.kml</v>
      </c>
      <c r="F941" t="str">
        <f t="shared" si="105"/>
        <v>https://satepsanone.nesdis.noaa.gov/pub/FIRE/web/HMS/Smoke_Polygons/KML/2023/07/hms_smoke20230727.kml</v>
      </c>
      <c r="G941" s="13" t="str">
        <f t="shared" si="110"/>
        <v>Data</v>
      </c>
      <c r="H941" s="18" t="s">
        <v>19</v>
      </c>
      <c r="I941" s="11"/>
      <c r="J941" s="11" t="s">
        <v>19</v>
      </c>
      <c r="K941" s="11" t="s">
        <v>19</v>
      </c>
      <c r="L941" s="11" t="s">
        <v>19</v>
      </c>
      <c r="M941" s="11" t="s">
        <v>19</v>
      </c>
      <c r="N941" s="11" t="s">
        <v>19</v>
      </c>
      <c r="O941" s="11" t="s">
        <v>19</v>
      </c>
      <c r="P941" s="11" t="s">
        <v>19</v>
      </c>
      <c r="Q941" s="11" t="s">
        <v>19</v>
      </c>
      <c r="R941" s="11" t="s">
        <v>19</v>
      </c>
      <c r="S941" s="11" t="s">
        <v>19</v>
      </c>
      <c r="T941" s="11" t="s">
        <v>19</v>
      </c>
      <c r="U941" s="11" t="s">
        <v>19</v>
      </c>
      <c r="V941" s="11" t="s">
        <v>19</v>
      </c>
    </row>
    <row r="942" spans="1:22" x14ac:dyDescent="0.25">
      <c r="A942" s="1">
        <f t="shared" si="104"/>
        <v>45135</v>
      </c>
      <c r="B942">
        <f t="shared" si="106"/>
        <v>2023</v>
      </c>
      <c r="C942" t="str">
        <f t="shared" si="107"/>
        <v>07</v>
      </c>
      <c r="D942">
        <f t="shared" si="108"/>
        <v>28</v>
      </c>
      <c r="E942" t="str">
        <f t="shared" si="109"/>
        <v>https://satepsanone.nesdis.noaa.gov/pub/FIRE/web/HMS/Smoke_Polygons/KML/2023/07/hms_smoke20230728.kml</v>
      </c>
      <c r="F942" t="str">
        <f t="shared" si="105"/>
        <v>https://satepsanone.nesdis.noaa.gov/pub/FIRE/web/HMS/Smoke_Polygons/KML/2023/07/hms_smoke20230728.kml</v>
      </c>
      <c r="G942" s="13" t="str">
        <f t="shared" si="110"/>
        <v>Data</v>
      </c>
      <c r="H942" s="18" t="s">
        <v>19</v>
      </c>
      <c r="I942" s="11"/>
      <c r="J942" s="11" t="s">
        <v>19</v>
      </c>
      <c r="K942" s="11" t="s">
        <v>19</v>
      </c>
      <c r="L942" s="11" t="s">
        <v>19</v>
      </c>
      <c r="M942" s="11" t="s">
        <v>19</v>
      </c>
      <c r="N942" s="11" t="s">
        <v>19</v>
      </c>
      <c r="O942" s="11" t="s">
        <v>19</v>
      </c>
      <c r="P942" s="11" t="s">
        <v>19</v>
      </c>
      <c r="Q942" s="11" t="s">
        <v>19</v>
      </c>
      <c r="R942" s="11" t="s">
        <v>19</v>
      </c>
      <c r="S942" s="11" t="s">
        <v>19</v>
      </c>
      <c r="T942" s="11" t="s">
        <v>19</v>
      </c>
      <c r="U942" s="11" t="s">
        <v>19</v>
      </c>
      <c r="V942" s="11" t="s">
        <v>19</v>
      </c>
    </row>
    <row r="943" spans="1:22" x14ac:dyDescent="0.25">
      <c r="A943" s="1">
        <f t="shared" si="104"/>
        <v>45136</v>
      </c>
      <c r="B943">
        <f t="shared" si="106"/>
        <v>2023</v>
      </c>
      <c r="C943" t="str">
        <f t="shared" si="107"/>
        <v>07</v>
      </c>
      <c r="D943">
        <f t="shared" si="108"/>
        <v>29</v>
      </c>
      <c r="E943" t="str">
        <f t="shared" si="109"/>
        <v>https://satepsanone.nesdis.noaa.gov/pub/FIRE/web/HMS/Smoke_Polygons/KML/2023/07/hms_smoke20230729.kml</v>
      </c>
      <c r="F943" t="str">
        <f t="shared" si="105"/>
        <v>https://satepsanone.nesdis.noaa.gov/pub/FIRE/web/HMS/Smoke_Polygons/KML/2023/07/hms_smoke20230729.kml</v>
      </c>
      <c r="G943" s="13" t="str">
        <f t="shared" si="110"/>
        <v>Data</v>
      </c>
      <c r="H943" s="18" t="s">
        <v>19</v>
      </c>
      <c r="I943" s="11"/>
      <c r="J943" s="11" t="s">
        <v>19</v>
      </c>
      <c r="K943" s="11" t="s">
        <v>19</v>
      </c>
      <c r="L943" s="11" t="s">
        <v>19</v>
      </c>
      <c r="M943" s="11" t="s">
        <v>19</v>
      </c>
      <c r="N943" s="11" t="s">
        <v>19</v>
      </c>
      <c r="O943" s="11" t="s">
        <v>19</v>
      </c>
      <c r="P943" s="11" t="s">
        <v>19</v>
      </c>
      <c r="Q943" s="11" t="s">
        <v>19</v>
      </c>
      <c r="R943" s="11" t="s">
        <v>19</v>
      </c>
      <c r="S943" s="11" t="s">
        <v>19</v>
      </c>
      <c r="T943" s="11" t="s">
        <v>19</v>
      </c>
      <c r="U943" s="11" t="s">
        <v>19</v>
      </c>
      <c r="V943" s="11" t="s">
        <v>19</v>
      </c>
    </row>
    <row r="944" spans="1:22" x14ac:dyDescent="0.25">
      <c r="A944" s="1">
        <f t="shared" si="104"/>
        <v>45137</v>
      </c>
      <c r="B944">
        <f t="shared" si="106"/>
        <v>2023</v>
      </c>
      <c r="C944" t="str">
        <f t="shared" si="107"/>
        <v>07</v>
      </c>
      <c r="D944">
        <f t="shared" si="108"/>
        <v>30</v>
      </c>
      <c r="E944" t="str">
        <f t="shared" si="109"/>
        <v>https://satepsanone.nesdis.noaa.gov/pub/FIRE/web/HMS/Smoke_Polygons/KML/2023/07/hms_smoke20230730.kml</v>
      </c>
      <c r="F944" t="str">
        <f t="shared" si="105"/>
        <v>https://satepsanone.nesdis.noaa.gov/pub/FIRE/web/HMS/Smoke_Polygons/KML/2023/07/hms_smoke20230730.kml</v>
      </c>
      <c r="G944" s="13" t="str">
        <f t="shared" si="110"/>
        <v>Data</v>
      </c>
      <c r="H944" s="18" t="s">
        <v>19</v>
      </c>
      <c r="I944" s="11"/>
      <c r="J944" s="11" t="s">
        <v>19</v>
      </c>
      <c r="K944" s="11" t="s">
        <v>19</v>
      </c>
      <c r="L944" s="11" t="s">
        <v>19</v>
      </c>
      <c r="M944" s="11" t="s">
        <v>19</v>
      </c>
      <c r="N944" s="11" t="s">
        <v>19</v>
      </c>
      <c r="O944" s="11" t="s">
        <v>19</v>
      </c>
      <c r="P944" s="11" t="s">
        <v>19</v>
      </c>
      <c r="Q944" s="11" t="s">
        <v>19</v>
      </c>
      <c r="R944" s="11" t="s">
        <v>19</v>
      </c>
      <c r="S944" s="11" t="s">
        <v>19</v>
      </c>
      <c r="T944" s="11" t="s">
        <v>19</v>
      </c>
      <c r="U944" s="11" t="s">
        <v>19</v>
      </c>
      <c r="V944" s="11" t="s">
        <v>19</v>
      </c>
    </row>
    <row r="945" spans="1:22" x14ac:dyDescent="0.25">
      <c r="A945" s="1">
        <f t="shared" si="104"/>
        <v>45138</v>
      </c>
      <c r="B945">
        <f t="shared" si="106"/>
        <v>2023</v>
      </c>
      <c r="C945" t="str">
        <f t="shared" si="107"/>
        <v>07</v>
      </c>
      <c r="D945">
        <f t="shared" si="108"/>
        <v>31</v>
      </c>
      <c r="E945" t="str">
        <f t="shared" si="109"/>
        <v>https://satepsanone.nesdis.noaa.gov/pub/FIRE/web/HMS/Smoke_Polygons/KML/2023/07/hms_smoke20230731.kml</v>
      </c>
      <c r="F945" t="str">
        <f t="shared" si="105"/>
        <v>https://satepsanone.nesdis.noaa.gov/pub/FIRE/web/HMS/Smoke_Polygons/KML/2023/07/hms_smoke20230731.kml</v>
      </c>
      <c r="G945" s="13" t="str">
        <f t="shared" si="110"/>
        <v>Data</v>
      </c>
      <c r="H945" s="18" t="s">
        <v>19</v>
      </c>
      <c r="I945" s="11"/>
      <c r="J945" s="11" t="s">
        <v>19</v>
      </c>
      <c r="K945" s="11" t="s">
        <v>19</v>
      </c>
      <c r="L945" s="11" t="s">
        <v>19</v>
      </c>
      <c r="M945" s="11" t="s">
        <v>19</v>
      </c>
      <c r="N945" s="11" t="s">
        <v>18</v>
      </c>
      <c r="O945" s="11" t="s">
        <v>19</v>
      </c>
      <c r="P945" s="11" t="s">
        <v>19</v>
      </c>
      <c r="Q945" s="11" t="s">
        <v>19</v>
      </c>
      <c r="R945" s="11" t="s">
        <v>19</v>
      </c>
      <c r="S945" s="11" t="s">
        <v>19</v>
      </c>
      <c r="T945" s="11" t="s">
        <v>19</v>
      </c>
      <c r="U945" s="11" t="s">
        <v>19</v>
      </c>
      <c r="V945" s="11" t="s">
        <v>19</v>
      </c>
    </row>
    <row r="946" spans="1:22" x14ac:dyDescent="0.25">
      <c r="A946" s="1">
        <f t="shared" si="104"/>
        <v>45139</v>
      </c>
      <c r="B946">
        <f t="shared" si="106"/>
        <v>2023</v>
      </c>
      <c r="C946" t="str">
        <f t="shared" si="107"/>
        <v>08</v>
      </c>
      <c r="D946" t="str">
        <f t="shared" si="108"/>
        <v>01</v>
      </c>
      <c r="E946" t="str">
        <f t="shared" si="109"/>
        <v>https://satepsanone.nesdis.noaa.gov/pub/FIRE/web/HMS/Smoke_Polygons/KML/2023/08/hms_smoke20230801.kml</v>
      </c>
      <c r="F946" t="str">
        <f t="shared" si="105"/>
        <v>https://satepsanone.nesdis.noaa.gov/pub/FIRE/web/HMS/Smoke_Polygons/KML/2023/08/hms_smoke20230801.kml</v>
      </c>
      <c r="G946" s="13" t="str">
        <f t="shared" si="110"/>
        <v>Data</v>
      </c>
      <c r="H946" s="18" t="s">
        <v>19</v>
      </c>
      <c r="I946" s="11"/>
      <c r="J946" s="11" t="s">
        <v>19</v>
      </c>
      <c r="K946" s="11" t="s">
        <v>19</v>
      </c>
      <c r="L946" s="11" t="s">
        <v>19</v>
      </c>
      <c r="M946" s="11" t="s">
        <v>19</v>
      </c>
      <c r="N946" s="11" t="s">
        <v>18</v>
      </c>
      <c r="O946" s="11" t="s">
        <v>19</v>
      </c>
      <c r="P946" s="11" t="s">
        <v>19</v>
      </c>
      <c r="Q946" s="11" t="s">
        <v>19</v>
      </c>
      <c r="R946" s="11" t="s">
        <v>18</v>
      </c>
      <c r="S946" s="11" t="s">
        <v>19</v>
      </c>
      <c r="T946" s="11" t="s">
        <v>19</v>
      </c>
      <c r="U946" s="11" t="s">
        <v>19</v>
      </c>
      <c r="V946" s="11" t="s">
        <v>19</v>
      </c>
    </row>
    <row r="947" spans="1:22" x14ac:dyDescent="0.25">
      <c r="A947" s="1">
        <f t="shared" si="104"/>
        <v>45140</v>
      </c>
      <c r="B947">
        <f t="shared" si="106"/>
        <v>2023</v>
      </c>
      <c r="C947" t="str">
        <f t="shared" si="107"/>
        <v>08</v>
      </c>
      <c r="D947" t="str">
        <f t="shared" si="108"/>
        <v>02</v>
      </c>
      <c r="E947" t="str">
        <f t="shared" si="109"/>
        <v>https://satepsanone.nesdis.noaa.gov/pub/FIRE/web/HMS/Smoke_Polygons/KML/2023/08/hms_smoke20230802.kml</v>
      </c>
      <c r="F947" t="str">
        <f t="shared" si="105"/>
        <v>https://satepsanone.nesdis.noaa.gov/pub/FIRE/web/HMS/Smoke_Polygons/KML/2023/08/hms_smoke20230802.kml</v>
      </c>
      <c r="G947" s="13" t="str">
        <f t="shared" si="110"/>
        <v>Data</v>
      </c>
      <c r="H947" s="18" t="s">
        <v>19</v>
      </c>
      <c r="I947" s="11"/>
      <c r="J947" s="11" t="s">
        <v>19</v>
      </c>
      <c r="K947" s="11" t="s">
        <v>19</v>
      </c>
      <c r="L947" s="11" t="s">
        <v>19</v>
      </c>
      <c r="M947" s="11" t="s">
        <v>19</v>
      </c>
      <c r="N947" s="11" t="s">
        <v>19</v>
      </c>
      <c r="O947" s="11" t="s">
        <v>19</v>
      </c>
      <c r="P947" s="11" t="s">
        <v>19</v>
      </c>
      <c r="Q947" s="11" t="s">
        <v>19</v>
      </c>
      <c r="R947" s="11" t="s">
        <v>19</v>
      </c>
      <c r="S947" s="11" t="s">
        <v>19</v>
      </c>
      <c r="T947" s="11" t="s">
        <v>19</v>
      </c>
      <c r="U947" s="11" t="s">
        <v>19</v>
      </c>
      <c r="V947" s="11" t="s">
        <v>19</v>
      </c>
    </row>
    <row r="948" spans="1:22" x14ac:dyDescent="0.25">
      <c r="A948" s="1">
        <f t="shared" si="104"/>
        <v>45141</v>
      </c>
      <c r="B948">
        <f t="shared" si="106"/>
        <v>2023</v>
      </c>
      <c r="C948" t="str">
        <f t="shared" si="107"/>
        <v>08</v>
      </c>
      <c r="D948" t="str">
        <f t="shared" si="108"/>
        <v>03</v>
      </c>
      <c r="E948" t="str">
        <f t="shared" si="109"/>
        <v>https://satepsanone.nesdis.noaa.gov/pub/FIRE/web/HMS/Smoke_Polygons/KML/2023/08/hms_smoke20230803.kml</v>
      </c>
      <c r="F948" t="str">
        <f t="shared" si="105"/>
        <v>https://satepsanone.nesdis.noaa.gov/pub/FIRE/web/HMS/Smoke_Polygons/KML/2023/08/hms_smoke20230803.kml</v>
      </c>
      <c r="G948" s="13" t="str">
        <f t="shared" si="110"/>
        <v>Data</v>
      </c>
      <c r="H948" s="18" t="s">
        <v>19</v>
      </c>
      <c r="I948" s="11"/>
      <c r="J948" s="11" t="s">
        <v>19</v>
      </c>
      <c r="K948" s="11" t="s">
        <v>19</v>
      </c>
      <c r="L948" s="11" t="s">
        <v>19</v>
      </c>
      <c r="M948" s="11" t="s">
        <v>19</v>
      </c>
      <c r="N948" s="11" t="s">
        <v>19</v>
      </c>
      <c r="O948" s="11" t="s">
        <v>19</v>
      </c>
      <c r="P948" s="11" t="s">
        <v>19</v>
      </c>
      <c r="Q948" s="11" t="s">
        <v>19</v>
      </c>
      <c r="R948" s="11" t="s">
        <v>19</v>
      </c>
      <c r="S948" s="11" t="s">
        <v>19</v>
      </c>
      <c r="T948" s="11" t="s">
        <v>19</v>
      </c>
      <c r="U948" s="11" t="s">
        <v>19</v>
      </c>
      <c r="V948" s="11" t="s">
        <v>19</v>
      </c>
    </row>
    <row r="949" spans="1:22" x14ac:dyDescent="0.25">
      <c r="A949" s="1">
        <f t="shared" si="104"/>
        <v>45142</v>
      </c>
      <c r="B949">
        <f t="shared" si="106"/>
        <v>2023</v>
      </c>
      <c r="C949" t="str">
        <f t="shared" si="107"/>
        <v>08</v>
      </c>
      <c r="D949" t="str">
        <f t="shared" si="108"/>
        <v>04</v>
      </c>
      <c r="E949" t="str">
        <f t="shared" si="109"/>
        <v>https://satepsanone.nesdis.noaa.gov/pub/FIRE/web/HMS/Smoke_Polygons/KML/2023/08/hms_smoke20230804.kml</v>
      </c>
      <c r="F949" t="str">
        <f t="shared" si="105"/>
        <v>https://satepsanone.nesdis.noaa.gov/pub/FIRE/web/HMS/Smoke_Polygons/KML/2023/08/hms_smoke20230804.kml</v>
      </c>
      <c r="G949" s="13" t="str">
        <f t="shared" si="110"/>
        <v>Data</v>
      </c>
      <c r="H949" s="18" t="s">
        <v>19</v>
      </c>
      <c r="I949" s="11"/>
      <c r="J949" s="11" t="s">
        <v>19</v>
      </c>
      <c r="K949" s="11" t="s">
        <v>19</v>
      </c>
      <c r="L949" s="11" t="s">
        <v>19</v>
      </c>
      <c r="M949" s="11" t="s">
        <v>19</v>
      </c>
      <c r="N949" s="11" t="s">
        <v>19</v>
      </c>
      <c r="O949" s="11" t="s">
        <v>19</v>
      </c>
      <c r="P949" s="11" t="s">
        <v>19</v>
      </c>
      <c r="Q949" s="11" t="s">
        <v>19</v>
      </c>
      <c r="R949" s="11" t="s">
        <v>19</v>
      </c>
      <c r="S949" s="11" t="s">
        <v>19</v>
      </c>
      <c r="T949" s="11" t="s">
        <v>19</v>
      </c>
      <c r="U949" s="11" t="s">
        <v>19</v>
      </c>
      <c r="V949" s="11" t="s">
        <v>19</v>
      </c>
    </row>
    <row r="950" spans="1:22" x14ac:dyDescent="0.25">
      <c r="A950" s="1">
        <f t="shared" si="104"/>
        <v>45143</v>
      </c>
      <c r="B950">
        <f t="shared" si="106"/>
        <v>2023</v>
      </c>
      <c r="C950" t="str">
        <f t="shared" si="107"/>
        <v>08</v>
      </c>
      <c r="D950" t="str">
        <f t="shared" si="108"/>
        <v>05</v>
      </c>
      <c r="E950" t="str">
        <f t="shared" si="109"/>
        <v>https://satepsanone.nesdis.noaa.gov/pub/FIRE/web/HMS/Smoke_Polygons/KML/2023/08/hms_smoke20230805.kml</v>
      </c>
      <c r="F950" t="str">
        <f t="shared" si="105"/>
        <v>https://satepsanone.nesdis.noaa.gov/pub/FIRE/web/HMS/Smoke_Polygons/KML/2023/08/hms_smoke20230805.kml</v>
      </c>
      <c r="G950" s="13" t="str">
        <f t="shared" si="110"/>
        <v>Data</v>
      </c>
      <c r="H950" s="18" t="s">
        <v>19</v>
      </c>
      <c r="I950" s="11"/>
      <c r="J950" s="11" t="s">
        <v>19</v>
      </c>
      <c r="K950" s="11" t="s">
        <v>19</v>
      </c>
      <c r="L950" s="11" t="s">
        <v>19</v>
      </c>
      <c r="M950" s="11" t="s">
        <v>19</v>
      </c>
      <c r="N950" s="11" t="s">
        <v>19</v>
      </c>
      <c r="O950" s="11" t="s">
        <v>19</v>
      </c>
      <c r="P950" s="11" t="s">
        <v>19</v>
      </c>
      <c r="Q950" s="11" t="s">
        <v>19</v>
      </c>
      <c r="R950" s="11" t="s">
        <v>19</v>
      </c>
      <c r="S950" s="11" t="s">
        <v>19</v>
      </c>
      <c r="T950" s="11" t="s">
        <v>19</v>
      </c>
      <c r="U950" s="11" t="s">
        <v>19</v>
      </c>
      <c r="V950" s="11" t="s">
        <v>19</v>
      </c>
    </row>
    <row r="951" spans="1:22" x14ac:dyDescent="0.25">
      <c r="A951" s="1">
        <f t="shared" si="104"/>
        <v>45144</v>
      </c>
      <c r="B951">
        <f t="shared" si="106"/>
        <v>2023</v>
      </c>
      <c r="C951" t="str">
        <f t="shared" si="107"/>
        <v>08</v>
      </c>
      <c r="D951" t="str">
        <f t="shared" si="108"/>
        <v>06</v>
      </c>
      <c r="E951" t="str">
        <f t="shared" si="109"/>
        <v>https://satepsanone.nesdis.noaa.gov/pub/FIRE/web/HMS/Smoke_Polygons/KML/2023/08/hms_smoke20230806.kml</v>
      </c>
      <c r="F951" t="str">
        <f t="shared" si="105"/>
        <v>https://satepsanone.nesdis.noaa.gov/pub/FIRE/web/HMS/Smoke_Polygons/KML/2023/08/hms_smoke20230806.kml</v>
      </c>
      <c r="G951" s="13" t="str">
        <f t="shared" si="110"/>
        <v>Data</v>
      </c>
      <c r="H951" s="18" t="s">
        <v>18</v>
      </c>
      <c r="I951" s="11"/>
    </row>
    <row r="952" spans="1:22" x14ac:dyDescent="0.25">
      <c r="A952" s="1">
        <f t="shared" si="104"/>
        <v>45145</v>
      </c>
      <c r="B952">
        <f t="shared" si="106"/>
        <v>2023</v>
      </c>
      <c r="C952" t="str">
        <f t="shared" si="107"/>
        <v>08</v>
      </c>
      <c r="D952" t="str">
        <f t="shared" si="108"/>
        <v>07</v>
      </c>
      <c r="E952" t="str">
        <f t="shared" si="109"/>
        <v>https://satepsanone.nesdis.noaa.gov/pub/FIRE/web/HMS/Smoke_Polygons/KML/2023/08/hms_smoke20230807.kml</v>
      </c>
      <c r="F952" t="str">
        <f t="shared" si="105"/>
        <v>https://satepsanone.nesdis.noaa.gov/pub/FIRE/web/HMS/Smoke_Polygons/KML/2023/08/hms_smoke20230807.kml</v>
      </c>
      <c r="G952" s="13" t="str">
        <f t="shared" si="110"/>
        <v>Data</v>
      </c>
      <c r="H952" s="18" t="s">
        <v>19</v>
      </c>
      <c r="I952" s="11"/>
      <c r="J952" s="11" t="s">
        <v>19</v>
      </c>
      <c r="K952" s="11" t="s">
        <v>19</v>
      </c>
      <c r="L952" s="11" t="s">
        <v>19</v>
      </c>
      <c r="M952" s="11" t="s">
        <v>19</v>
      </c>
      <c r="N952" s="11" t="s">
        <v>19</v>
      </c>
      <c r="O952" s="11" t="s">
        <v>19</v>
      </c>
      <c r="P952" s="11" t="s">
        <v>19</v>
      </c>
      <c r="Q952" s="11" t="s">
        <v>19</v>
      </c>
      <c r="R952" s="11" t="s">
        <v>19</v>
      </c>
      <c r="S952" s="11" t="s">
        <v>19</v>
      </c>
      <c r="T952" s="11" t="s">
        <v>19</v>
      </c>
      <c r="U952" s="11" t="s">
        <v>19</v>
      </c>
      <c r="V952" s="11" t="s">
        <v>19</v>
      </c>
    </row>
    <row r="953" spans="1:22" x14ac:dyDescent="0.25">
      <c r="A953" s="1">
        <f t="shared" si="104"/>
        <v>45146</v>
      </c>
      <c r="B953">
        <f t="shared" si="106"/>
        <v>2023</v>
      </c>
      <c r="C953" t="str">
        <f t="shared" si="107"/>
        <v>08</v>
      </c>
      <c r="D953" t="str">
        <f t="shared" si="108"/>
        <v>08</v>
      </c>
      <c r="E953" t="str">
        <f t="shared" si="109"/>
        <v>https://satepsanone.nesdis.noaa.gov/pub/FIRE/web/HMS/Smoke_Polygons/KML/2023/08/hms_smoke20230808.kml</v>
      </c>
      <c r="F953" t="str">
        <f t="shared" si="105"/>
        <v>https://satepsanone.nesdis.noaa.gov/pub/FIRE/web/HMS/Smoke_Polygons/KML/2023/08/hms_smoke20230808.kml</v>
      </c>
      <c r="G953" s="13" t="str">
        <f t="shared" si="110"/>
        <v>Data</v>
      </c>
      <c r="H953" s="18" t="s">
        <v>19</v>
      </c>
      <c r="I953" s="11"/>
      <c r="J953" s="11" t="s">
        <v>19</v>
      </c>
      <c r="K953" s="11" t="s">
        <v>19</v>
      </c>
      <c r="L953" s="11" t="s">
        <v>19</v>
      </c>
      <c r="M953" s="11" t="s">
        <v>19</v>
      </c>
      <c r="N953" s="11" t="s">
        <v>19</v>
      </c>
      <c r="O953" s="11" t="s">
        <v>19</v>
      </c>
      <c r="P953" s="11" t="s">
        <v>19</v>
      </c>
      <c r="Q953" s="11" t="s">
        <v>19</v>
      </c>
      <c r="R953" s="11" t="s">
        <v>19</v>
      </c>
      <c r="S953" s="11" t="s">
        <v>19</v>
      </c>
      <c r="T953" s="11" t="s">
        <v>19</v>
      </c>
      <c r="U953" s="11" t="s">
        <v>19</v>
      </c>
      <c r="V953" s="11" t="s">
        <v>19</v>
      </c>
    </row>
    <row r="954" spans="1:22" x14ac:dyDescent="0.25">
      <c r="A954" s="1">
        <f t="shared" si="104"/>
        <v>45147</v>
      </c>
      <c r="B954">
        <f t="shared" si="106"/>
        <v>2023</v>
      </c>
      <c r="C954" t="str">
        <f t="shared" si="107"/>
        <v>08</v>
      </c>
      <c r="D954" t="str">
        <f t="shared" si="108"/>
        <v>09</v>
      </c>
      <c r="E954" t="str">
        <f t="shared" si="109"/>
        <v>https://satepsanone.nesdis.noaa.gov/pub/FIRE/web/HMS/Smoke_Polygons/KML/2023/08/hms_smoke20230809.kml</v>
      </c>
      <c r="F954" t="str">
        <f t="shared" si="105"/>
        <v>https://satepsanone.nesdis.noaa.gov/pub/FIRE/web/HMS/Smoke_Polygons/KML/2023/08/hms_smoke20230809.kml</v>
      </c>
      <c r="G954" s="13" t="str">
        <f t="shared" si="110"/>
        <v>Data</v>
      </c>
      <c r="H954" s="18" t="s">
        <v>19</v>
      </c>
      <c r="I954" s="11"/>
      <c r="J954" s="11" t="s">
        <v>19</v>
      </c>
      <c r="K954" s="11" t="s">
        <v>19</v>
      </c>
      <c r="L954" s="11" t="s">
        <v>19</v>
      </c>
      <c r="M954" s="11" t="s">
        <v>19</v>
      </c>
      <c r="N954" s="11" t="s">
        <v>19</v>
      </c>
      <c r="O954" s="11" t="s">
        <v>19</v>
      </c>
      <c r="P954" s="11" t="s">
        <v>19</v>
      </c>
      <c r="Q954" s="11" t="s">
        <v>19</v>
      </c>
      <c r="R954" s="11" t="s">
        <v>19</v>
      </c>
      <c r="S954" s="11" t="s">
        <v>19</v>
      </c>
      <c r="T954" s="11" t="s">
        <v>19</v>
      </c>
      <c r="U954" s="11" t="s">
        <v>19</v>
      </c>
      <c r="V954" s="11" t="s">
        <v>19</v>
      </c>
    </row>
    <row r="955" spans="1:22" x14ac:dyDescent="0.25">
      <c r="A955" s="1">
        <f t="shared" si="104"/>
        <v>45148</v>
      </c>
      <c r="B955">
        <f t="shared" si="106"/>
        <v>2023</v>
      </c>
      <c r="C955" t="str">
        <f t="shared" si="107"/>
        <v>08</v>
      </c>
      <c r="D955">
        <f t="shared" si="108"/>
        <v>10</v>
      </c>
      <c r="E955" t="str">
        <f t="shared" si="109"/>
        <v>https://satepsanone.nesdis.noaa.gov/pub/FIRE/web/HMS/Smoke_Polygons/KML/2023/08/hms_smoke20230810.kml</v>
      </c>
      <c r="F955" t="str">
        <f t="shared" si="105"/>
        <v>https://satepsanone.nesdis.noaa.gov/pub/FIRE/web/HMS/Smoke_Polygons/KML/2023/08/hms_smoke20230810.kml</v>
      </c>
      <c r="G955" s="13" t="str">
        <f t="shared" si="110"/>
        <v>Data</v>
      </c>
      <c r="H955" s="18" t="s">
        <v>19</v>
      </c>
      <c r="I955" s="11"/>
      <c r="J955" s="11" t="s">
        <v>19</v>
      </c>
      <c r="K955" s="11" t="s">
        <v>19</v>
      </c>
      <c r="L955" s="11" t="s">
        <v>19</v>
      </c>
      <c r="M955" s="11" t="s">
        <v>19</v>
      </c>
      <c r="N955" s="11" t="s">
        <v>19</v>
      </c>
      <c r="O955" s="11" t="s">
        <v>19</v>
      </c>
      <c r="P955" s="11" t="s">
        <v>19</v>
      </c>
      <c r="Q955" s="11" t="s">
        <v>19</v>
      </c>
      <c r="R955" s="11" t="s">
        <v>19</v>
      </c>
      <c r="S955" s="11" t="s">
        <v>19</v>
      </c>
      <c r="T955" s="11" t="s">
        <v>19</v>
      </c>
      <c r="U955" s="11" t="s">
        <v>19</v>
      </c>
      <c r="V955" s="11" t="s">
        <v>19</v>
      </c>
    </row>
    <row r="956" spans="1:22" x14ac:dyDescent="0.25">
      <c r="A956" s="1">
        <f t="shared" si="104"/>
        <v>45149</v>
      </c>
      <c r="B956">
        <f t="shared" si="106"/>
        <v>2023</v>
      </c>
      <c r="C956" t="str">
        <f t="shared" si="107"/>
        <v>08</v>
      </c>
      <c r="D956">
        <f t="shared" si="108"/>
        <v>11</v>
      </c>
      <c r="E956" t="str">
        <f t="shared" si="109"/>
        <v>https://satepsanone.nesdis.noaa.gov/pub/FIRE/web/HMS/Smoke_Polygons/KML/2023/08/hms_smoke20230811.kml</v>
      </c>
      <c r="F956" t="str">
        <f t="shared" si="105"/>
        <v>https://satepsanone.nesdis.noaa.gov/pub/FIRE/web/HMS/Smoke_Polygons/KML/2023/08/hms_smoke20230811.kml</v>
      </c>
      <c r="G956" s="13" t="str">
        <f t="shared" si="110"/>
        <v>Data</v>
      </c>
      <c r="H956" s="18" t="s">
        <v>19</v>
      </c>
      <c r="I956" s="11"/>
      <c r="J956" s="11" t="s">
        <v>19</v>
      </c>
      <c r="K956" s="11" t="s">
        <v>19</v>
      </c>
      <c r="L956" s="11" t="s">
        <v>19</v>
      </c>
      <c r="M956" s="11" t="s">
        <v>19</v>
      </c>
      <c r="N956" s="11" t="s">
        <v>19</v>
      </c>
      <c r="O956" s="11" t="s">
        <v>19</v>
      </c>
      <c r="P956" s="11" t="s">
        <v>19</v>
      </c>
      <c r="Q956" s="11" t="s">
        <v>19</v>
      </c>
      <c r="R956" s="11" t="s">
        <v>19</v>
      </c>
      <c r="S956" s="11" t="s">
        <v>19</v>
      </c>
      <c r="T956" s="11" t="s">
        <v>19</v>
      </c>
      <c r="U956" s="11" t="s">
        <v>19</v>
      </c>
      <c r="V956" s="11" t="s">
        <v>19</v>
      </c>
    </row>
    <row r="957" spans="1:22" x14ac:dyDescent="0.25">
      <c r="A957" s="1">
        <f t="shared" si="104"/>
        <v>45150</v>
      </c>
      <c r="B957">
        <f t="shared" si="106"/>
        <v>2023</v>
      </c>
      <c r="C957" t="str">
        <f t="shared" si="107"/>
        <v>08</v>
      </c>
      <c r="D957">
        <f t="shared" si="108"/>
        <v>12</v>
      </c>
      <c r="E957" t="str">
        <f t="shared" si="109"/>
        <v>https://satepsanone.nesdis.noaa.gov/pub/FIRE/web/HMS/Smoke_Polygons/KML/2023/08/hms_smoke20230812.kml</v>
      </c>
      <c r="F957" t="str">
        <f t="shared" si="105"/>
        <v>https://satepsanone.nesdis.noaa.gov/pub/FIRE/web/HMS/Smoke_Polygons/KML/2023/08/hms_smoke20230812.kml</v>
      </c>
      <c r="G957" s="13" t="str">
        <f t="shared" si="110"/>
        <v>Data</v>
      </c>
      <c r="H957" s="18" t="s">
        <v>19</v>
      </c>
      <c r="I957" s="11"/>
      <c r="J957" s="11" t="s">
        <v>19</v>
      </c>
      <c r="K957" s="11" t="s">
        <v>19</v>
      </c>
      <c r="L957" s="11" t="s">
        <v>19</v>
      </c>
      <c r="M957" s="11" t="s">
        <v>19</v>
      </c>
      <c r="N957" s="11" t="s">
        <v>19</v>
      </c>
      <c r="O957" s="11" t="s">
        <v>19</v>
      </c>
      <c r="P957" s="11" t="s">
        <v>19</v>
      </c>
      <c r="Q957" s="11" t="s">
        <v>19</v>
      </c>
      <c r="R957" s="11" t="s">
        <v>19</v>
      </c>
      <c r="S957" s="11" t="s">
        <v>19</v>
      </c>
      <c r="T957" s="11" t="s">
        <v>19</v>
      </c>
      <c r="U957" s="11" t="s">
        <v>19</v>
      </c>
      <c r="V957" s="11" t="s">
        <v>19</v>
      </c>
    </row>
    <row r="958" spans="1:22" x14ac:dyDescent="0.25">
      <c r="A958" s="1">
        <f t="shared" ref="A958:A1021" si="111">A957+1</f>
        <v>45151</v>
      </c>
      <c r="B958">
        <f t="shared" si="106"/>
        <v>2023</v>
      </c>
      <c r="C958" t="str">
        <f t="shared" si="107"/>
        <v>08</v>
      </c>
      <c r="D958">
        <f t="shared" si="108"/>
        <v>13</v>
      </c>
      <c r="E958" t="str">
        <f t="shared" si="109"/>
        <v>https://satepsanone.nesdis.noaa.gov/pub/FIRE/web/HMS/Smoke_Polygons/KML/2023/08/hms_smoke20230813.kml</v>
      </c>
      <c r="F958" t="str">
        <f t="shared" si="105"/>
        <v>https://satepsanone.nesdis.noaa.gov/pub/FIRE/web/HMS/Smoke_Polygons/KML/2023/08/hms_smoke20230813.kml</v>
      </c>
      <c r="G958" s="13" t="str">
        <f t="shared" si="110"/>
        <v>Data</v>
      </c>
      <c r="H958" s="18" t="s">
        <v>19</v>
      </c>
      <c r="I958" s="11"/>
      <c r="J958" s="11" t="s">
        <v>19</v>
      </c>
      <c r="K958" s="11" t="s">
        <v>19</v>
      </c>
      <c r="L958" s="11" t="s">
        <v>19</v>
      </c>
      <c r="M958" s="11" t="s">
        <v>19</v>
      </c>
      <c r="N958" s="11" t="s">
        <v>19</v>
      </c>
      <c r="O958" s="11" t="s">
        <v>19</v>
      </c>
      <c r="P958" s="11" t="s">
        <v>19</v>
      </c>
      <c r="Q958" s="11" t="s">
        <v>19</v>
      </c>
      <c r="R958" s="11" t="s">
        <v>19</v>
      </c>
      <c r="S958" s="11" t="s">
        <v>19</v>
      </c>
      <c r="T958" s="11" t="s">
        <v>19</v>
      </c>
      <c r="U958" s="11" t="s">
        <v>19</v>
      </c>
      <c r="V958" s="11" t="s">
        <v>18</v>
      </c>
    </row>
    <row r="959" spans="1:22" x14ac:dyDescent="0.25">
      <c r="A959" s="1">
        <f t="shared" si="111"/>
        <v>45152</v>
      </c>
      <c r="B959">
        <f t="shared" si="106"/>
        <v>2023</v>
      </c>
      <c r="C959" t="str">
        <f t="shared" si="107"/>
        <v>08</v>
      </c>
      <c r="D959">
        <f t="shared" si="108"/>
        <v>14</v>
      </c>
      <c r="E959" t="str">
        <f t="shared" si="109"/>
        <v>https://satepsanone.nesdis.noaa.gov/pub/FIRE/web/HMS/Smoke_Polygons/KML/2023/08/hms_smoke20230814.kml</v>
      </c>
      <c r="F959" t="str">
        <f t="shared" si="105"/>
        <v>https://satepsanone.nesdis.noaa.gov/pub/FIRE/web/HMS/Smoke_Polygons/KML/2023/08/hms_smoke20230814.kml</v>
      </c>
      <c r="G959" s="13" t="str">
        <f t="shared" si="110"/>
        <v>Data</v>
      </c>
      <c r="H959" s="18" t="s">
        <v>19</v>
      </c>
      <c r="I959" s="11"/>
      <c r="J959" s="11" t="s">
        <v>19</v>
      </c>
      <c r="K959" s="11" t="s">
        <v>19</v>
      </c>
      <c r="L959" s="11" t="s">
        <v>19</v>
      </c>
      <c r="M959" s="11" t="s">
        <v>19</v>
      </c>
      <c r="N959" s="11" t="s">
        <v>19</v>
      </c>
      <c r="O959" s="11" t="s">
        <v>19</v>
      </c>
      <c r="P959" s="11" t="s">
        <v>19</v>
      </c>
      <c r="Q959" s="11" t="s">
        <v>19</v>
      </c>
      <c r="R959" s="11" t="s">
        <v>19</v>
      </c>
      <c r="S959" s="11" t="s">
        <v>19</v>
      </c>
      <c r="T959" s="11" t="s">
        <v>19</v>
      </c>
      <c r="U959" s="11" t="s">
        <v>19</v>
      </c>
      <c r="V959" s="11" t="s">
        <v>19</v>
      </c>
    </row>
    <row r="960" spans="1:22" x14ac:dyDescent="0.25">
      <c r="A960" s="1">
        <f t="shared" si="111"/>
        <v>45153</v>
      </c>
      <c r="B960">
        <f t="shared" si="106"/>
        <v>2023</v>
      </c>
      <c r="C960" t="str">
        <f t="shared" si="107"/>
        <v>08</v>
      </c>
      <c r="D960">
        <f t="shared" si="108"/>
        <v>15</v>
      </c>
      <c r="E960" t="str">
        <f t="shared" si="109"/>
        <v>https://satepsanone.nesdis.noaa.gov/pub/FIRE/web/HMS/Smoke_Polygons/KML/2023/08/hms_smoke20230815.kml</v>
      </c>
      <c r="F960" t="str">
        <f t="shared" si="105"/>
        <v>https://satepsanone.nesdis.noaa.gov/pub/FIRE/web/HMS/Smoke_Polygons/KML/2023/08/hms_smoke20230815.kml</v>
      </c>
      <c r="G960" s="13" t="str">
        <f t="shared" si="110"/>
        <v>Data</v>
      </c>
      <c r="H960" s="18" t="s">
        <v>19</v>
      </c>
      <c r="I960" s="11"/>
      <c r="J960" s="11" t="s">
        <v>19</v>
      </c>
      <c r="K960" s="11" t="s">
        <v>19</v>
      </c>
      <c r="L960" s="11" t="s">
        <v>19</v>
      </c>
      <c r="M960" s="11" t="s">
        <v>19</v>
      </c>
      <c r="N960" s="11" t="s">
        <v>19</v>
      </c>
      <c r="O960" s="11" t="s">
        <v>19</v>
      </c>
      <c r="P960" s="11" t="s">
        <v>19</v>
      </c>
      <c r="Q960" s="11" t="s">
        <v>19</v>
      </c>
      <c r="R960" s="11" t="s">
        <v>19</v>
      </c>
      <c r="S960" s="11" t="s">
        <v>19</v>
      </c>
      <c r="T960" s="11" t="s">
        <v>19</v>
      </c>
      <c r="U960" s="11" t="s">
        <v>19</v>
      </c>
      <c r="V960" s="11" t="s">
        <v>19</v>
      </c>
    </row>
    <row r="961" spans="1:22" x14ac:dyDescent="0.25">
      <c r="A961" s="1">
        <f t="shared" si="111"/>
        <v>45154</v>
      </c>
      <c r="B961">
        <f t="shared" si="106"/>
        <v>2023</v>
      </c>
      <c r="C961" t="str">
        <f t="shared" si="107"/>
        <v>08</v>
      </c>
      <c r="D961">
        <f t="shared" si="108"/>
        <v>16</v>
      </c>
      <c r="E961" t="str">
        <f t="shared" si="109"/>
        <v>https://satepsanone.nesdis.noaa.gov/pub/FIRE/web/HMS/Smoke_Polygons/KML/2023/08/hms_smoke20230816.kml</v>
      </c>
      <c r="F961" t="str">
        <f t="shared" si="105"/>
        <v>https://satepsanone.nesdis.noaa.gov/pub/FIRE/web/HMS/Smoke_Polygons/KML/2023/08/hms_smoke20230816.kml</v>
      </c>
      <c r="G961" s="13" t="str">
        <f t="shared" si="110"/>
        <v>Data</v>
      </c>
      <c r="H961" s="18" t="s">
        <v>19</v>
      </c>
      <c r="I961" s="11"/>
      <c r="J961" s="11" t="s">
        <v>19</v>
      </c>
      <c r="K961" s="11" t="s">
        <v>19</v>
      </c>
      <c r="L961" s="11" t="s">
        <v>19</v>
      </c>
      <c r="M961" s="11" t="s">
        <v>19</v>
      </c>
      <c r="N961" s="11" t="s">
        <v>19</v>
      </c>
      <c r="O961" s="11" t="s">
        <v>19</v>
      </c>
      <c r="P961" s="11" t="s">
        <v>19</v>
      </c>
      <c r="Q961" s="11" t="s">
        <v>19</v>
      </c>
      <c r="R961" s="11" t="s">
        <v>19</v>
      </c>
      <c r="S961" s="11" t="s">
        <v>19</v>
      </c>
      <c r="T961" s="11" t="s">
        <v>19</v>
      </c>
      <c r="U961" s="11" t="s">
        <v>19</v>
      </c>
      <c r="V961" s="11" t="s">
        <v>19</v>
      </c>
    </row>
    <row r="962" spans="1:22" x14ac:dyDescent="0.25">
      <c r="A962" s="1">
        <f t="shared" si="111"/>
        <v>45155</v>
      </c>
      <c r="B962">
        <f t="shared" si="106"/>
        <v>2023</v>
      </c>
      <c r="C962" t="str">
        <f t="shared" si="107"/>
        <v>08</v>
      </c>
      <c r="D962">
        <f t="shared" si="108"/>
        <v>17</v>
      </c>
      <c r="E962" t="str">
        <f t="shared" si="109"/>
        <v>https://satepsanone.nesdis.noaa.gov/pub/FIRE/web/HMS/Smoke_Polygons/KML/2023/08/hms_smoke20230817.kml</v>
      </c>
      <c r="F962" t="str">
        <f t="shared" si="105"/>
        <v>https://satepsanone.nesdis.noaa.gov/pub/FIRE/web/HMS/Smoke_Polygons/KML/2023/08/hms_smoke20230817.kml</v>
      </c>
      <c r="G962" s="13" t="str">
        <f t="shared" si="110"/>
        <v>Data</v>
      </c>
      <c r="H962" s="18" t="s">
        <v>19</v>
      </c>
      <c r="I962" s="11"/>
      <c r="J962" s="11" t="s">
        <v>19</v>
      </c>
      <c r="K962" s="11" t="s">
        <v>19</v>
      </c>
      <c r="L962" s="11" t="s">
        <v>19</v>
      </c>
      <c r="M962" s="11" t="s">
        <v>19</v>
      </c>
      <c r="N962" s="11" t="s">
        <v>19</v>
      </c>
      <c r="O962" s="11" t="s">
        <v>19</v>
      </c>
      <c r="P962" s="11" t="s">
        <v>19</v>
      </c>
      <c r="Q962" s="11" t="s">
        <v>19</v>
      </c>
      <c r="R962" s="11" t="s">
        <v>19</v>
      </c>
      <c r="S962" s="11" t="s">
        <v>19</v>
      </c>
      <c r="T962" s="11" t="s">
        <v>19</v>
      </c>
      <c r="U962" s="11" t="s">
        <v>19</v>
      </c>
      <c r="V962" s="11" t="s">
        <v>19</v>
      </c>
    </row>
    <row r="963" spans="1:22" x14ac:dyDescent="0.25">
      <c r="A963" s="1">
        <f t="shared" si="111"/>
        <v>45156</v>
      </c>
      <c r="B963">
        <f t="shared" si="106"/>
        <v>2023</v>
      </c>
      <c r="C963" t="str">
        <f t="shared" si="107"/>
        <v>08</v>
      </c>
      <c r="D963">
        <f t="shared" si="108"/>
        <v>18</v>
      </c>
      <c r="E963" t="str">
        <f t="shared" si="109"/>
        <v>https://satepsanone.nesdis.noaa.gov/pub/FIRE/web/HMS/Smoke_Polygons/KML/2023/08/hms_smoke20230818.kml</v>
      </c>
      <c r="F963" t="str">
        <f t="shared" si="105"/>
        <v>https://satepsanone.nesdis.noaa.gov/pub/FIRE/web/HMS/Smoke_Polygons/KML/2023/08/hms_smoke20230818.kml</v>
      </c>
      <c r="G963" s="13" t="str">
        <f t="shared" si="110"/>
        <v>Data</v>
      </c>
      <c r="H963" s="18" t="s">
        <v>19</v>
      </c>
      <c r="I963" s="11"/>
      <c r="J963" s="11" t="s">
        <v>19</v>
      </c>
      <c r="K963" s="11" t="s">
        <v>19</v>
      </c>
      <c r="L963" s="11" t="s">
        <v>19</v>
      </c>
      <c r="M963" s="11" t="s">
        <v>19</v>
      </c>
      <c r="N963" s="11" t="s">
        <v>19</v>
      </c>
      <c r="O963" s="11" t="s">
        <v>19</v>
      </c>
      <c r="P963" s="11" t="s">
        <v>19</v>
      </c>
      <c r="Q963" s="11" t="s">
        <v>19</v>
      </c>
      <c r="R963" s="11" t="s">
        <v>19</v>
      </c>
      <c r="S963" s="11" t="s">
        <v>19</v>
      </c>
      <c r="T963" s="11" t="s">
        <v>19</v>
      </c>
      <c r="U963" s="11" t="s">
        <v>19</v>
      </c>
      <c r="V963" s="11" t="s">
        <v>19</v>
      </c>
    </row>
    <row r="964" spans="1:22" x14ac:dyDescent="0.25">
      <c r="A964" s="1">
        <f t="shared" si="111"/>
        <v>45157</v>
      </c>
      <c r="B964">
        <f t="shared" si="106"/>
        <v>2023</v>
      </c>
      <c r="C964" t="str">
        <f t="shared" si="107"/>
        <v>08</v>
      </c>
      <c r="D964">
        <f t="shared" si="108"/>
        <v>19</v>
      </c>
      <c r="E964" t="str">
        <f t="shared" si="109"/>
        <v>https://satepsanone.nesdis.noaa.gov/pub/FIRE/web/HMS/Smoke_Polygons/KML/2023/08/hms_smoke20230819.kml</v>
      </c>
      <c r="F964" t="str">
        <f t="shared" si="105"/>
        <v>https://satepsanone.nesdis.noaa.gov/pub/FIRE/web/HMS/Smoke_Polygons/KML/2023/08/hms_smoke20230819.kml</v>
      </c>
      <c r="G964" s="13" t="str">
        <f t="shared" si="110"/>
        <v>Data</v>
      </c>
      <c r="H964" s="18" t="s">
        <v>19</v>
      </c>
      <c r="I964" s="11"/>
      <c r="J964" s="11" t="s">
        <v>19</v>
      </c>
      <c r="K964" s="11" t="s">
        <v>19</v>
      </c>
      <c r="L964" s="11" t="s">
        <v>19</v>
      </c>
      <c r="M964" s="11" t="s">
        <v>19</v>
      </c>
      <c r="N964" s="11" t="s">
        <v>19</v>
      </c>
      <c r="O964" s="11" t="s">
        <v>19</v>
      </c>
      <c r="P964" s="11" t="s">
        <v>19</v>
      </c>
      <c r="Q964" s="11" t="s">
        <v>19</v>
      </c>
      <c r="R964" s="11" t="s">
        <v>19</v>
      </c>
      <c r="S964" s="11" t="s">
        <v>19</v>
      </c>
      <c r="T964" s="11" t="s">
        <v>19</v>
      </c>
      <c r="U964" s="11" t="s">
        <v>19</v>
      </c>
      <c r="V964" s="11" t="s">
        <v>19</v>
      </c>
    </row>
    <row r="965" spans="1:22" x14ac:dyDescent="0.25">
      <c r="A965" s="1">
        <f t="shared" si="111"/>
        <v>45158</v>
      </c>
      <c r="B965">
        <f t="shared" si="106"/>
        <v>2023</v>
      </c>
      <c r="C965" t="str">
        <f t="shared" si="107"/>
        <v>08</v>
      </c>
      <c r="D965">
        <f t="shared" si="108"/>
        <v>20</v>
      </c>
      <c r="E965" t="str">
        <f t="shared" si="109"/>
        <v>https://satepsanone.nesdis.noaa.gov/pub/FIRE/web/HMS/Smoke_Polygons/KML/2023/08/hms_smoke20230820.kml</v>
      </c>
      <c r="F965" t="str">
        <f t="shared" ref="F965:F1028" si="112">E965</f>
        <v>https://satepsanone.nesdis.noaa.gov/pub/FIRE/web/HMS/Smoke_Polygons/KML/2023/08/hms_smoke20230820.kml</v>
      </c>
      <c r="G965" s="13" t="str">
        <f t="shared" si="110"/>
        <v>Data</v>
      </c>
      <c r="H965" s="18" t="s">
        <v>19</v>
      </c>
      <c r="I965" s="11"/>
      <c r="J965" s="11" t="s">
        <v>19</v>
      </c>
      <c r="K965" s="11" t="s">
        <v>19</v>
      </c>
      <c r="L965" s="11" t="s">
        <v>19</v>
      </c>
      <c r="M965" s="11" t="s">
        <v>19</v>
      </c>
      <c r="N965" s="11" t="s">
        <v>19</v>
      </c>
      <c r="O965" s="11" t="s">
        <v>19</v>
      </c>
      <c r="P965" s="11" t="s">
        <v>19</v>
      </c>
      <c r="Q965" s="11" t="s">
        <v>19</v>
      </c>
      <c r="R965" s="11" t="s">
        <v>19</v>
      </c>
      <c r="S965" s="11" t="s">
        <v>19</v>
      </c>
      <c r="T965" s="11" t="s">
        <v>19</v>
      </c>
      <c r="U965" s="11" t="s">
        <v>19</v>
      </c>
      <c r="V965" s="11" t="s">
        <v>19</v>
      </c>
    </row>
    <row r="966" spans="1:22" x14ac:dyDescent="0.25">
      <c r="A966" s="1">
        <f t="shared" si="111"/>
        <v>45159</v>
      </c>
      <c r="B966">
        <f t="shared" si="106"/>
        <v>2023</v>
      </c>
      <c r="C966" t="str">
        <f t="shared" si="107"/>
        <v>08</v>
      </c>
      <c r="D966">
        <f t="shared" si="108"/>
        <v>21</v>
      </c>
      <c r="E966" t="str">
        <f t="shared" si="109"/>
        <v>https://satepsanone.nesdis.noaa.gov/pub/FIRE/web/HMS/Smoke_Polygons/KML/2023/08/hms_smoke20230821.kml</v>
      </c>
      <c r="F966" t="str">
        <f t="shared" si="112"/>
        <v>https://satepsanone.nesdis.noaa.gov/pub/FIRE/web/HMS/Smoke_Polygons/KML/2023/08/hms_smoke20230821.kml</v>
      </c>
      <c r="G966" s="13" t="str">
        <f t="shared" si="110"/>
        <v>Data</v>
      </c>
      <c r="H966" s="18" t="s">
        <v>19</v>
      </c>
      <c r="I966" s="11"/>
      <c r="J966" s="11" t="s">
        <v>19</v>
      </c>
      <c r="K966" s="11" t="s">
        <v>19</v>
      </c>
      <c r="L966" s="11" t="s">
        <v>19</v>
      </c>
      <c r="M966" s="11" t="s">
        <v>19</v>
      </c>
      <c r="N966" s="11" t="s">
        <v>19</v>
      </c>
      <c r="O966" s="11" t="s">
        <v>19</v>
      </c>
      <c r="P966" s="11" t="s">
        <v>19</v>
      </c>
      <c r="Q966" s="11" t="s">
        <v>19</v>
      </c>
      <c r="R966" s="11" t="s">
        <v>19</v>
      </c>
      <c r="S966" s="11" t="s">
        <v>19</v>
      </c>
      <c r="T966" s="11" t="s">
        <v>19</v>
      </c>
      <c r="U966" s="11" t="s">
        <v>19</v>
      </c>
      <c r="V966" s="11" t="s">
        <v>19</v>
      </c>
    </row>
    <row r="967" spans="1:22" x14ac:dyDescent="0.25">
      <c r="A967" s="1">
        <f t="shared" si="111"/>
        <v>45160</v>
      </c>
      <c r="B967">
        <f t="shared" si="106"/>
        <v>2023</v>
      </c>
      <c r="C967" t="str">
        <f t="shared" si="107"/>
        <v>08</v>
      </c>
      <c r="D967">
        <f t="shared" si="108"/>
        <v>22</v>
      </c>
      <c r="E967" t="str">
        <f t="shared" si="109"/>
        <v>https://satepsanone.nesdis.noaa.gov/pub/FIRE/web/HMS/Smoke_Polygons/KML/2023/08/hms_smoke20230822.kml</v>
      </c>
      <c r="F967" t="str">
        <f t="shared" si="112"/>
        <v>https://satepsanone.nesdis.noaa.gov/pub/FIRE/web/HMS/Smoke_Polygons/KML/2023/08/hms_smoke20230822.kml</v>
      </c>
      <c r="G967" s="13" t="str">
        <f t="shared" si="110"/>
        <v>Data</v>
      </c>
      <c r="H967" s="18" t="s">
        <v>19</v>
      </c>
      <c r="I967" s="11"/>
      <c r="J967" s="11" t="s">
        <v>19</v>
      </c>
      <c r="K967" s="11" t="s">
        <v>19</v>
      </c>
      <c r="L967" s="11" t="s">
        <v>19</v>
      </c>
      <c r="M967" s="11" t="s">
        <v>19</v>
      </c>
      <c r="N967" s="11" t="s">
        <v>19</v>
      </c>
      <c r="O967" s="11" t="s">
        <v>19</v>
      </c>
      <c r="P967" s="11" t="s">
        <v>19</v>
      </c>
      <c r="Q967" s="11" t="s">
        <v>19</v>
      </c>
      <c r="R967" s="11" t="s">
        <v>19</v>
      </c>
      <c r="S967" s="11" t="s">
        <v>19</v>
      </c>
      <c r="T967" s="11" t="s">
        <v>19</v>
      </c>
      <c r="U967" s="11" t="s">
        <v>19</v>
      </c>
      <c r="V967" s="11" t="s">
        <v>19</v>
      </c>
    </row>
    <row r="968" spans="1:22" x14ac:dyDescent="0.25">
      <c r="A968" s="1">
        <f t="shared" si="111"/>
        <v>45161</v>
      </c>
      <c r="B968">
        <f t="shared" si="106"/>
        <v>2023</v>
      </c>
      <c r="C968" t="str">
        <f t="shared" si="107"/>
        <v>08</v>
      </c>
      <c r="D968">
        <f t="shared" si="108"/>
        <v>23</v>
      </c>
      <c r="E968" t="str">
        <f t="shared" si="109"/>
        <v>https://satepsanone.nesdis.noaa.gov/pub/FIRE/web/HMS/Smoke_Polygons/KML/2023/08/hms_smoke20230823.kml</v>
      </c>
      <c r="F968" t="str">
        <f t="shared" si="112"/>
        <v>https://satepsanone.nesdis.noaa.gov/pub/FIRE/web/HMS/Smoke_Polygons/KML/2023/08/hms_smoke20230823.kml</v>
      </c>
      <c r="G968" s="13" t="str">
        <f t="shared" si="110"/>
        <v>Data</v>
      </c>
      <c r="H968" s="18" t="s">
        <v>19</v>
      </c>
      <c r="I968" s="11"/>
      <c r="J968" s="11" t="s">
        <v>19</v>
      </c>
      <c r="K968" s="11" t="s">
        <v>19</v>
      </c>
      <c r="L968" s="11" t="s">
        <v>19</v>
      </c>
      <c r="M968" s="11" t="s">
        <v>19</v>
      </c>
      <c r="N968" s="11" t="s">
        <v>19</v>
      </c>
      <c r="O968" s="11" t="s">
        <v>19</v>
      </c>
      <c r="P968" s="11" t="s">
        <v>19</v>
      </c>
      <c r="Q968" s="11" t="s">
        <v>19</v>
      </c>
      <c r="R968" s="11" t="s">
        <v>19</v>
      </c>
      <c r="S968" s="11" t="s">
        <v>19</v>
      </c>
      <c r="T968" s="11" t="s">
        <v>19</v>
      </c>
      <c r="U968" s="11" t="s">
        <v>19</v>
      </c>
      <c r="V968" s="11" t="s">
        <v>19</v>
      </c>
    </row>
    <row r="969" spans="1:22" x14ac:dyDescent="0.25">
      <c r="A969" s="1">
        <f t="shared" si="111"/>
        <v>45162</v>
      </c>
      <c r="B969">
        <f t="shared" si="106"/>
        <v>2023</v>
      </c>
      <c r="C969" t="str">
        <f t="shared" si="107"/>
        <v>08</v>
      </c>
      <c r="D969">
        <f t="shared" si="108"/>
        <v>24</v>
      </c>
      <c r="E969" t="str">
        <f t="shared" si="109"/>
        <v>https://satepsanone.nesdis.noaa.gov/pub/FIRE/web/HMS/Smoke_Polygons/KML/2023/08/hms_smoke20230824.kml</v>
      </c>
      <c r="F969" t="str">
        <f t="shared" si="112"/>
        <v>https://satepsanone.nesdis.noaa.gov/pub/FIRE/web/HMS/Smoke_Polygons/KML/2023/08/hms_smoke20230824.kml</v>
      </c>
      <c r="G969" s="13" t="str">
        <f t="shared" si="110"/>
        <v>Data</v>
      </c>
      <c r="H969" s="18" t="s">
        <v>19</v>
      </c>
      <c r="I969" s="11"/>
      <c r="J969" s="11" t="s">
        <v>19</v>
      </c>
      <c r="K969" s="11" t="s">
        <v>19</v>
      </c>
      <c r="L969" s="11" t="s">
        <v>19</v>
      </c>
      <c r="M969" s="11" t="s">
        <v>19</v>
      </c>
      <c r="N969" s="11" t="s">
        <v>19</v>
      </c>
      <c r="O969" s="11" t="s">
        <v>19</v>
      </c>
      <c r="P969" s="11" t="s">
        <v>19</v>
      </c>
      <c r="Q969" s="11" t="s">
        <v>19</v>
      </c>
      <c r="R969" s="11" t="s">
        <v>19</v>
      </c>
      <c r="S969" s="11" t="s">
        <v>19</v>
      </c>
      <c r="T969" s="11" t="s">
        <v>19</v>
      </c>
      <c r="U969" s="11" t="s">
        <v>19</v>
      </c>
      <c r="V969" s="11" t="s">
        <v>19</v>
      </c>
    </row>
    <row r="970" spans="1:22" x14ac:dyDescent="0.25">
      <c r="A970" s="1">
        <f t="shared" si="111"/>
        <v>45163</v>
      </c>
      <c r="B970">
        <f t="shared" si="106"/>
        <v>2023</v>
      </c>
      <c r="C970" t="str">
        <f t="shared" si="107"/>
        <v>08</v>
      </c>
      <c r="D970">
        <f t="shared" si="108"/>
        <v>25</v>
      </c>
      <c r="E970" t="str">
        <f t="shared" si="109"/>
        <v>https://satepsanone.nesdis.noaa.gov/pub/FIRE/web/HMS/Smoke_Polygons/KML/2023/08/hms_smoke20230825.kml</v>
      </c>
      <c r="F970" t="str">
        <f t="shared" si="112"/>
        <v>https://satepsanone.nesdis.noaa.gov/pub/FIRE/web/HMS/Smoke_Polygons/KML/2023/08/hms_smoke20230825.kml</v>
      </c>
      <c r="G970" s="13" t="str">
        <f t="shared" si="110"/>
        <v>Data</v>
      </c>
      <c r="H970" s="18" t="s">
        <v>19</v>
      </c>
      <c r="I970" s="11"/>
      <c r="J970" s="11" t="s">
        <v>19</v>
      </c>
      <c r="K970" s="11" t="s">
        <v>19</v>
      </c>
      <c r="L970" s="11" t="s">
        <v>19</v>
      </c>
      <c r="M970" s="11" t="s">
        <v>19</v>
      </c>
      <c r="N970" s="11" t="s">
        <v>19</v>
      </c>
      <c r="O970" s="11" t="s">
        <v>19</v>
      </c>
      <c r="P970" s="11" t="s">
        <v>19</v>
      </c>
      <c r="Q970" s="11" t="s">
        <v>19</v>
      </c>
      <c r="R970" s="11" t="s">
        <v>19</v>
      </c>
      <c r="S970" s="11" t="s">
        <v>19</v>
      </c>
      <c r="T970" s="11" t="s">
        <v>19</v>
      </c>
      <c r="U970" s="11" t="s">
        <v>19</v>
      </c>
      <c r="V970" s="11" t="s">
        <v>19</v>
      </c>
    </row>
    <row r="971" spans="1:22" x14ac:dyDescent="0.25">
      <c r="A971" s="1">
        <f t="shared" si="111"/>
        <v>45164</v>
      </c>
      <c r="B971">
        <f t="shared" si="106"/>
        <v>2023</v>
      </c>
      <c r="C971" t="str">
        <f t="shared" si="107"/>
        <v>08</v>
      </c>
      <c r="D971">
        <f t="shared" si="108"/>
        <v>26</v>
      </c>
      <c r="E971" t="str">
        <f t="shared" si="109"/>
        <v>https://satepsanone.nesdis.noaa.gov/pub/FIRE/web/HMS/Smoke_Polygons/KML/2023/08/hms_smoke20230826.kml</v>
      </c>
      <c r="F971" t="str">
        <f t="shared" si="112"/>
        <v>https://satepsanone.nesdis.noaa.gov/pub/FIRE/web/HMS/Smoke_Polygons/KML/2023/08/hms_smoke20230826.kml</v>
      </c>
      <c r="G971" s="13" t="str">
        <f t="shared" si="110"/>
        <v>Data</v>
      </c>
      <c r="H971" s="18" t="s">
        <v>19</v>
      </c>
      <c r="I971" s="11"/>
      <c r="J971" s="11" t="s">
        <v>19</v>
      </c>
      <c r="K971" s="11" t="s">
        <v>19</v>
      </c>
      <c r="L971" s="11" t="s">
        <v>19</v>
      </c>
      <c r="M971" s="11" t="s">
        <v>19</v>
      </c>
      <c r="N971" s="11" t="s">
        <v>19</v>
      </c>
      <c r="O971" s="11" t="s">
        <v>19</v>
      </c>
      <c r="P971" s="11" t="s">
        <v>19</v>
      </c>
      <c r="Q971" s="11" t="s">
        <v>19</v>
      </c>
      <c r="R971" s="11" t="s">
        <v>19</v>
      </c>
      <c r="S971" s="11" t="s">
        <v>19</v>
      </c>
      <c r="T971" s="11" t="s">
        <v>19</v>
      </c>
      <c r="U971" s="11" t="s">
        <v>19</v>
      </c>
      <c r="V971" s="11" t="s">
        <v>19</v>
      </c>
    </row>
    <row r="972" spans="1:22" x14ac:dyDescent="0.25">
      <c r="A972" s="1">
        <f t="shared" si="111"/>
        <v>45165</v>
      </c>
      <c r="B972">
        <f t="shared" si="106"/>
        <v>2023</v>
      </c>
      <c r="C972" t="str">
        <f t="shared" si="107"/>
        <v>08</v>
      </c>
      <c r="D972">
        <f t="shared" si="108"/>
        <v>27</v>
      </c>
      <c r="E972" t="str">
        <f t="shared" si="109"/>
        <v>https://satepsanone.nesdis.noaa.gov/pub/FIRE/web/HMS/Smoke_Polygons/KML/2023/08/hms_smoke20230827.kml</v>
      </c>
      <c r="F972" t="str">
        <f t="shared" si="112"/>
        <v>https://satepsanone.nesdis.noaa.gov/pub/FIRE/web/HMS/Smoke_Polygons/KML/2023/08/hms_smoke20230827.kml</v>
      </c>
      <c r="G972" s="13" t="str">
        <f t="shared" si="110"/>
        <v>Data</v>
      </c>
      <c r="H972" s="18" t="s">
        <v>19</v>
      </c>
      <c r="I972" s="11"/>
      <c r="J972" s="11" t="s">
        <v>19</v>
      </c>
      <c r="K972" s="11" t="s">
        <v>19</v>
      </c>
      <c r="L972" s="11" t="s">
        <v>19</v>
      </c>
      <c r="M972" s="11" t="s">
        <v>19</v>
      </c>
      <c r="N972" s="11" t="s">
        <v>19</v>
      </c>
      <c r="O972" s="11" t="s">
        <v>19</v>
      </c>
      <c r="P972" s="11" t="s">
        <v>19</v>
      </c>
      <c r="Q972" s="11" t="s">
        <v>19</v>
      </c>
      <c r="R972" s="11" t="s">
        <v>19</v>
      </c>
      <c r="S972" s="11" t="s">
        <v>19</v>
      </c>
      <c r="T972" s="11" t="s">
        <v>19</v>
      </c>
      <c r="U972" s="11" t="s">
        <v>19</v>
      </c>
      <c r="V972" s="11" t="s">
        <v>19</v>
      </c>
    </row>
    <row r="973" spans="1:22" x14ac:dyDescent="0.25">
      <c r="A973" s="1">
        <f t="shared" si="111"/>
        <v>45166</v>
      </c>
      <c r="B973">
        <f t="shared" si="106"/>
        <v>2023</v>
      </c>
      <c r="C973" t="str">
        <f t="shared" si="107"/>
        <v>08</v>
      </c>
      <c r="D973">
        <f t="shared" si="108"/>
        <v>28</v>
      </c>
      <c r="E973" t="str">
        <f t="shared" si="109"/>
        <v>https://satepsanone.nesdis.noaa.gov/pub/FIRE/web/HMS/Smoke_Polygons/KML/2023/08/hms_smoke20230828.kml</v>
      </c>
      <c r="F973" t="str">
        <f t="shared" si="112"/>
        <v>https://satepsanone.nesdis.noaa.gov/pub/FIRE/web/HMS/Smoke_Polygons/KML/2023/08/hms_smoke20230828.kml</v>
      </c>
      <c r="G973" s="13" t="str">
        <f t="shared" si="110"/>
        <v>Data</v>
      </c>
      <c r="H973" s="18" t="s">
        <v>19</v>
      </c>
      <c r="I973" s="11"/>
      <c r="J973" s="11" t="s">
        <v>18</v>
      </c>
      <c r="K973" s="11" t="s">
        <v>18</v>
      </c>
      <c r="L973" s="11" t="s">
        <v>18</v>
      </c>
      <c r="M973" s="11" t="s">
        <v>18</v>
      </c>
      <c r="N973" s="11" t="s">
        <v>18</v>
      </c>
      <c r="O973" s="11" t="s">
        <v>18</v>
      </c>
      <c r="P973" s="11" t="s">
        <v>18</v>
      </c>
      <c r="Q973" s="11" t="s">
        <v>18</v>
      </c>
      <c r="R973" s="11" t="s">
        <v>18</v>
      </c>
      <c r="S973" s="11" t="s">
        <v>18</v>
      </c>
      <c r="T973" s="11" t="s">
        <v>18</v>
      </c>
      <c r="U973" s="11" t="s">
        <v>18</v>
      </c>
      <c r="V973" s="11" t="s">
        <v>18</v>
      </c>
    </row>
    <row r="974" spans="1:22" x14ac:dyDescent="0.25">
      <c r="A974" s="1">
        <f t="shared" si="111"/>
        <v>45167</v>
      </c>
      <c r="B974">
        <f t="shared" si="106"/>
        <v>2023</v>
      </c>
      <c r="C974" t="str">
        <f t="shared" si="107"/>
        <v>08</v>
      </c>
      <c r="D974">
        <f t="shared" si="108"/>
        <v>29</v>
      </c>
      <c r="E974" t="str">
        <f t="shared" si="109"/>
        <v>https://satepsanone.nesdis.noaa.gov/pub/FIRE/web/HMS/Smoke_Polygons/KML/2023/08/hms_smoke20230829.kml</v>
      </c>
      <c r="F974" t="str">
        <f t="shared" si="112"/>
        <v>https://satepsanone.nesdis.noaa.gov/pub/FIRE/web/HMS/Smoke_Polygons/KML/2023/08/hms_smoke20230829.kml</v>
      </c>
      <c r="G974" s="13" t="str">
        <f t="shared" si="110"/>
        <v>Data</v>
      </c>
      <c r="H974" s="18" t="s">
        <v>19</v>
      </c>
      <c r="I974" s="11"/>
      <c r="J974" s="11" t="s">
        <v>19</v>
      </c>
      <c r="K974" s="11" t="s">
        <v>19</v>
      </c>
      <c r="L974" s="11" t="s">
        <v>19</v>
      </c>
      <c r="M974" s="11" t="s">
        <v>19</v>
      </c>
      <c r="N974" s="11" t="s">
        <v>19</v>
      </c>
      <c r="O974" s="11" t="s">
        <v>19</v>
      </c>
      <c r="P974" s="11" t="s">
        <v>19</v>
      </c>
      <c r="Q974" s="11" t="s">
        <v>19</v>
      </c>
      <c r="R974" s="11" t="s">
        <v>19</v>
      </c>
      <c r="S974" s="11" t="s">
        <v>19</v>
      </c>
      <c r="T974" s="11" t="s">
        <v>19</v>
      </c>
      <c r="U974" s="11" t="s">
        <v>19</v>
      </c>
      <c r="V974" s="11" t="s">
        <v>19</v>
      </c>
    </row>
    <row r="975" spans="1:22" x14ac:dyDescent="0.25">
      <c r="A975" s="1">
        <f t="shared" si="111"/>
        <v>45168</v>
      </c>
      <c r="B975">
        <f t="shared" si="106"/>
        <v>2023</v>
      </c>
      <c r="C975" t="str">
        <f t="shared" si="107"/>
        <v>08</v>
      </c>
      <c r="D975">
        <f t="shared" si="108"/>
        <v>30</v>
      </c>
      <c r="E975" t="str">
        <f t="shared" si="109"/>
        <v>https://satepsanone.nesdis.noaa.gov/pub/FIRE/web/HMS/Smoke_Polygons/KML/2023/08/hms_smoke20230830.kml</v>
      </c>
      <c r="F975" t="str">
        <f t="shared" si="112"/>
        <v>https://satepsanone.nesdis.noaa.gov/pub/FIRE/web/HMS/Smoke_Polygons/KML/2023/08/hms_smoke20230830.kml</v>
      </c>
      <c r="G975" s="13" t="str">
        <f t="shared" si="110"/>
        <v>Data</v>
      </c>
      <c r="H975" s="18" t="s">
        <v>19</v>
      </c>
      <c r="I975" s="11"/>
      <c r="J975" s="11" t="s">
        <v>19</v>
      </c>
      <c r="K975" s="11" t="s">
        <v>19</v>
      </c>
      <c r="L975" s="11" t="s">
        <v>19</v>
      </c>
      <c r="M975" s="11" t="s">
        <v>19</v>
      </c>
      <c r="N975" s="11" t="s">
        <v>19</v>
      </c>
      <c r="O975" s="11" t="s">
        <v>19</v>
      </c>
      <c r="P975" s="11" t="s">
        <v>19</v>
      </c>
      <c r="Q975" s="11" t="s">
        <v>19</v>
      </c>
      <c r="R975" s="11" t="s">
        <v>19</v>
      </c>
      <c r="S975" s="11" t="s">
        <v>19</v>
      </c>
      <c r="T975" s="11" t="s">
        <v>19</v>
      </c>
      <c r="U975" s="11" t="s">
        <v>19</v>
      </c>
      <c r="V975" s="11" t="s">
        <v>19</v>
      </c>
    </row>
    <row r="976" spans="1:22" x14ac:dyDescent="0.25">
      <c r="A976" s="1">
        <f t="shared" si="111"/>
        <v>45169</v>
      </c>
      <c r="B976">
        <f t="shared" si="106"/>
        <v>2023</v>
      </c>
      <c r="C976" t="str">
        <f t="shared" si="107"/>
        <v>08</v>
      </c>
      <c r="D976">
        <f t="shared" si="108"/>
        <v>31</v>
      </c>
      <c r="E976" t="str">
        <f t="shared" si="109"/>
        <v>https://satepsanone.nesdis.noaa.gov/pub/FIRE/web/HMS/Smoke_Polygons/KML/2023/08/hms_smoke20230831.kml</v>
      </c>
      <c r="F976" t="str">
        <f t="shared" si="112"/>
        <v>https://satepsanone.nesdis.noaa.gov/pub/FIRE/web/HMS/Smoke_Polygons/KML/2023/08/hms_smoke20230831.kml</v>
      </c>
      <c r="G976" s="13" t="str">
        <f t="shared" si="110"/>
        <v>Data</v>
      </c>
      <c r="H976" s="18" t="s">
        <v>19</v>
      </c>
      <c r="I976" s="11"/>
      <c r="J976" s="11" t="s">
        <v>18</v>
      </c>
      <c r="K976" s="11" t="s">
        <v>18</v>
      </c>
      <c r="L976" s="11" t="s">
        <v>18</v>
      </c>
      <c r="M976" s="11" t="s">
        <v>18</v>
      </c>
      <c r="N976" s="11" t="s">
        <v>19</v>
      </c>
      <c r="O976" s="11" t="s">
        <v>18</v>
      </c>
      <c r="P976" s="11" t="s">
        <v>19</v>
      </c>
      <c r="Q976" s="11" t="s">
        <v>19</v>
      </c>
      <c r="R976" s="11" t="s">
        <v>19</v>
      </c>
      <c r="S976" s="11" t="s">
        <v>18</v>
      </c>
      <c r="T976" s="11" t="s">
        <v>18</v>
      </c>
      <c r="U976" s="11" t="s">
        <v>18</v>
      </c>
      <c r="V976" s="11" t="s">
        <v>19</v>
      </c>
    </row>
    <row r="977" spans="1:22" x14ac:dyDescent="0.25">
      <c r="A977" s="1">
        <f t="shared" si="111"/>
        <v>45170</v>
      </c>
      <c r="B977">
        <f t="shared" si="106"/>
        <v>2023</v>
      </c>
      <c r="C977" t="str">
        <f t="shared" si="107"/>
        <v>09</v>
      </c>
      <c r="D977" t="str">
        <f t="shared" si="108"/>
        <v>01</v>
      </c>
      <c r="E977" t="str">
        <f t="shared" si="109"/>
        <v>https://satepsanone.nesdis.noaa.gov/pub/FIRE/web/HMS/Smoke_Polygons/KML/2023/09/hms_smoke20230901.kml</v>
      </c>
      <c r="F977" t="str">
        <f t="shared" si="112"/>
        <v>https://satepsanone.nesdis.noaa.gov/pub/FIRE/web/HMS/Smoke_Polygons/KML/2023/09/hms_smoke20230901.kml</v>
      </c>
      <c r="G977" s="13" t="str">
        <f t="shared" si="110"/>
        <v>Data</v>
      </c>
      <c r="H977" s="18" t="s">
        <v>19</v>
      </c>
      <c r="I977" s="11"/>
      <c r="J977" s="11" t="s">
        <v>19</v>
      </c>
      <c r="K977" s="11" t="s">
        <v>18</v>
      </c>
      <c r="L977" s="11" t="s">
        <v>18</v>
      </c>
      <c r="M977" s="11" t="s">
        <v>19</v>
      </c>
      <c r="N977" s="11" t="s">
        <v>19</v>
      </c>
      <c r="O977" s="11" t="s">
        <v>18</v>
      </c>
      <c r="P977" s="11" t="s">
        <v>19</v>
      </c>
      <c r="Q977" s="11" t="s">
        <v>19</v>
      </c>
      <c r="R977" s="11" t="s">
        <v>19</v>
      </c>
      <c r="S977" s="11" t="s">
        <v>18</v>
      </c>
      <c r="T977" s="11" t="s">
        <v>18</v>
      </c>
      <c r="U977" s="11" t="s">
        <v>18</v>
      </c>
      <c r="V977" s="11" t="s">
        <v>19</v>
      </c>
    </row>
    <row r="978" spans="1:22" x14ac:dyDescent="0.25">
      <c r="A978" s="1">
        <f t="shared" si="111"/>
        <v>45171</v>
      </c>
      <c r="B978">
        <f t="shared" si="106"/>
        <v>2023</v>
      </c>
      <c r="C978" t="str">
        <f t="shared" si="107"/>
        <v>09</v>
      </c>
      <c r="D978" t="str">
        <f t="shared" si="108"/>
        <v>02</v>
      </c>
      <c r="E978" t="str">
        <f t="shared" si="109"/>
        <v>https://satepsanone.nesdis.noaa.gov/pub/FIRE/web/HMS/Smoke_Polygons/KML/2023/09/hms_smoke20230902.kml</v>
      </c>
      <c r="F978" t="str">
        <f t="shared" si="112"/>
        <v>https://satepsanone.nesdis.noaa.gov/pub/FIRE/web/HMS/Smoke_Polygons/KML/2023/09/hms_smoke20230902.kml</v>
      </c>
      <c r="G978" s="13" t="str">
        <f t="shared" si="110"/>
        <v>Data</v>
      </c>
      <c r="H978" s="18" t="s">
        <v>19</v>
      </c>
      <c r="I978" s="11"/>
      <c r="J978" s="11" t="s">
        <v>19</v>
      </c>
      <c r="K978" s="11" t="s">
        <v>19</v>
      </c>
      <c r="L978" s="11" t="s">
        <v>19</v>
      </c>
      <c r="M978" s="11" t="s">
        <v>19</v>
      </c>
      <c r="N978" s="11" t="s">
        <v>19</v>
      </c>
      <c r="O978" s="11" t="s">
        <v>19</v>
      </c>
      <c r="P978" s="11" t="s">
        <v>19</v>
      </c>
      <c r="Q978" s="11" t="s">
        <v>19</v>
      </c>
      <c r="R978" s="11" t="s">
        <v>19</v>
      </c>
      <c r="S978" s="11" t="s">
        <v>19</v>
      </c>
      <c r="T978" s="11" t="s">
        <v>19</v>
      </c>
      <c r="U978" s="11" t="s">
        <v>19</v>
      </c>
      <c r="V978" s="11" t="s">
        <v>19</v>
      </c>
    </row>
    <row r="979" spans="1:22" x14ac:dyDescent="0.25">
      <c r="A979" s="1">
        <f t="shared" si="111"/>
        <v>45172</v>
      </c>
      <c r="B979">
        <f t="shared" si="106"/>
        <v>2023</v>
      </c>
      <c r="C979" t="str">
        <f t="shared" si="107"/>
        <v>09</v>
      </c>
      <c r="D979" t="str">
        <f t="shared" si="108"/>
        <v>03</v>
      </c>
      <c r="E979" t="str">
        <f t="shared" si="109"/>
        <v>https://satepsanone.nesdis.noaa.gov/pub/FIRE/web/HMS/Smoke_Polygons/KML/2023/09/hms_smoke20230903.kml</v>
      </c>
      <c r="F979" t="str">
        <f t="shared" si="112"/>
        <v>https://satepsanone.nesdis.noaa.gov/pub/FIRE/web/HMS/Smoke_Polygons/KML/2023/09/hms_smoke20230903.kml</v>
      </c>
      <c r="G979" s="13" t="str">
        <f t="shared" si="110"/>
        <v>Data</v>
      </c>
      <c r="H979" s="18" t="s">
        <v>19</v>
      </c>
      <c r="I979" s="11"/>
      <c r="J979" s="11" t="s">
        <v>19</v>
      </c>
      <c r="K979" s="11" t="s">
        <v>19</v>
      </c>
      <c r="L979" s="11" t="s">
        <v>19</v>
      </c>
      <c r="M979" s="11" t="s">
        <v>19</v>
      </c>
      <c r="N979" s="11" t="s">
        <v>19</v>
      </c>
      <c r="O979" s="11" t="s">
        <v>19</v>
      </c>
      <c r="P979" s="11" t="s">
        <v>19</v>
      </c>
      <c r="Q979" s="11" t="s">
        <v>19</v>
      </c>
      <c r="R979" s="11" t="s">
        <v>19</v>
      </c>
      <c r="S979" s="11" t="s">
        <v>19</v>
      </c>
      <c r="T979" s="11" t="s">
        <v>19</v>
      </c>
      <c r="U979" s="11" t="s">
        <v>19</v>
      </c>
      <c r="V979" s="11" t="s">
        <v>19</v>
      </c>
    </row>
    <row r="980" spans="1:22" x14ac:dyDescent="0.25">
      <c r="A980" s="1">
        <f t="shared" si="111"/>
        <v>45173</v>
      </c>
      <c r="B980">
        <f t="shared" si="106"/>
        <v>2023</v>
      </c>
      <c r="C980" t="str">
        <f t="shared" si="107"/>
        <v>09</v>
      </c>
      <c r="D980" t="str">
        <f t="shared" si="108"/>
        <v>04</v>
      </c>
      <c r="E980" t="str">
        <f t="shared" si="109"/>
        <v>https://satepsanone.nesdis.noaa.gov/pub/FIRE/web/HMS/Smoke_Polygons/KML/2023/09/hms_smoke20230904.kml</v>
      </c>
      <c r="F980" t="str">
        <f t="shared" si="112"/>
        <v>https://satepsanone.nesdis.noaa.gov/pub/FIRE/web/HMS/Smoke_Polygons/KML/2023/09/hms_smoke20230904.kml</v>
      </c>
      <c r="G980" s="13" t="str">
        <f t="shared" si="110"/>
        <v>Data</v>
      </c>
      <c r="H980" s="18" t="s">
        <v>19</v>
      </c>
      <c r="I980" s="11"/>
      <c r="J980" s="11" t="s">
        <v>19</v>
      </c>
      <c r="K980" s="11" t="s">
        <v>19</v>
      </c>
      <c r="L980" s="11" t="s">
        <v>19</v>
      </c>
      <c r="M980" s="11" t="s">
        <v>19</v>
      </c>
      <c r="N980" s="11" t="s">
        <v>19</v>
      </c>
      <c r="O980" s="11" t="s">
        <v>19</v>
      </c>
      <c r="P980" s="11" t="s">
        <v>19</v>
      </c>
      <c r="Q980" s="11" t="s">
        <v>19</v>
      </c>
      <c r="R980" s="11" t="s">
        <v>19</v>
      </c>
      <c r="S980" s="11" t="s">
        <v>19</v>
      </c>
      <c r="T980" s="11" t="s">
        <v>19</v>
      </c>
      <c r="U980" s="11" t="s">
        <v>19</v>
      </c>
      <c r="V980" s="11" t="s">
        <v>19</v>
      </c>
    </row>
    <row r="981" spans="1:22" x14ac:dyDescent="0.25">
      <c r="A981" s="1">
        <f t="shared" si="111"/>
        <v>45174</v>
      </c>
      <c r="B981">
        <f t="shared" si="106"/>
        <v>2023</v>
      </c>
      <c r="C981" t="str">
        <f t="shared" si="107"/>
        <v>09</v>
      </c>
      <c r="D981" t="str">
        <f t="shared" si="108"/>
        <v>05</v>
      </c>
      <c r="E981" t="str">
        <f t="shared" si="109"/>
        <v>https://satepsanone.nesdis.noaa.gov/pub/FIRE/web/HMS/Smoke_Polygons/KML/2023/09/hms_smoke20230905.kml</v>
      </c>
      <c r="F981" t="str">
        <f t="shared" si="112"/>
        <v>https://satepsanone.nesdis.noaa.gov/pub/FIRE/web/HMS/Smoke_Polygons/KML/2023/09/hms_smoke20230905.kml</v>
      </c>
      <c r="G981" s="13" t="str">
        <f t="shared" si="110"/>
        <v>Data</v>
      </c>
      <c r="H981" s="18" t="s">
        <v>19</v>
      </c>
      <c r="I981" s="11"/>
      <c r="J981" s="11" t="s">
        <v>19</v>
      </c>
      <c r="K981" s="11" t="s">
        <v>19</v>
      </c>
      <c r="L981" s="11" t="s">
        <v>19</v>
      </c>
      <c r="M981" s="11" t="s">
        <v>19</v>
      </c>
      <c r="N981" s="11" t="s">
        <v>19</v>
      </c>
      <c r="O981" s="11" t="s">
        <v>19</v>
      </c>
      <c r="P981" s="11" t="s">
        <v>19</v>
      </c>
      <c r="Q981" s="11" t="s">
        <v>19</v>
      </c>
      <c r="R981" s="11" t="s">
        <v>19</v>
      </c>
      <c r="S981" s="11" t="s">
        <v>19</v>
      </c>
      <c r="T981" s="11" t="s">
        <v>19</v>
      </c>
      <c r="U981" s="11" t="s">
        <v>19</v>
      </c>
      <c r="V981" s="11" t="s">
        <v>19</v>
      </c>
    </row>
    <row r="982" spans="1:22" x14ac:dyDescent="0.25">
      <c r="A982" s="1">
        <f t="shared" si="111"/>
        <v>45175</v>
      </c>
      <c r="B982">
        <f t="shared" si="106"/>
        <v>2023</v>
      </c>
      <c r="C982" t="str">
        <f t="shared" si="107"/>
        <v>09</v>
      </c>
      <c r="D982" t="str">
        <f t="shared" si="108"/>
        <v>06</v>
      </c>
      <c r="E982" t="str">
        <f t="shared" si="109"/>
        <v>https://satepsanone.nesdis.noaa.gov/pub/FIRE/web/HMS/Smoke_Polygons/KML/2023/09/hms_smoke20230906.kml</v>
      </c>
      <c r="F982" t="str">
        <f t="shared" si="112"/>
        <v>https://satepsanone.nesdis.noaa.gov/pub/FIRE/web/HMS/Smoke_Polygons/KML/2023/09/hms_smoke20230906.kml</v>
      </c>
      <c r="G982" s="13" t="str">
        <f t="shared" si="110"/>
        <v>Data</v>
      </c>
      <c r="H982" s="18" t="s">
        <v>19</v>
      </c>
      <c r="I982" s="11"/>
      <c r="J982" s="11" t="s">
        <v>19</v>
      </c>
      <c r="K982" s="11" t="s">
        <v>19</v>
      </c>
      <c r="L982" s="11" t="s">
        <v>19</v>
      </c>
      <c r="M982" s="11" t="s">
        <v>19</v>
      </c>
      <c r="N982" s="11" t="s">
        <v>19</v>
      </c>
      <c r="O982" s="11" t="s">
        <v>19</v>
      </c>
      <c r="P982" s="11" t="s">
        <v>19</v>
      </c>
      <c r="Q982" s="11" t="s">
        <v>19</v>
      </c>
      <c r="R982" s="11" t="s">
        <v>19</v>
      </c>
      <c r="S982" s="11" t="s">
        <v>19</v>
      </c>
      <c r="T982" s="11" t="s">
        <v>19</v>
      </c>
      <c r="U982" s="11" t="s">
        <v>19</v>
      </c>
      <c r="V982" s="11" t="s">
        <v>19</v>
      </c>
    </row>
    <row r="983" spans="1:22" x14ac:dyDescent="0.25">
      <c r="A983" s="1">
        <f t="shared" si="111"/>
        <v>45176</v>
      </c>
      <c r="B983">
        <f t="shared" si="106"/>
        <v>2023</v>
      </c>
      <c r="C983" t="str">
        <f t="shared" si="107"/>
        <v>09</v>
      </c>
      <c r="D983" t="str">
        <f t="shared" si="108"/>
        <v>07</v>
      </c>
      <c r="E983" t="str">
        <f t="shared" si="109"/>
        <v>https://satepsanone.nesdis.noaa.gov/pub/FIRE/web/HMS/Smoke_Polygons/KML/2023/09/hms_smoke20230907.kml</v>
      </c>
      <c r="F983" t="str">
        <f t="shared" si="112"/>
        <v>https://satepsanone.nesdis.noaa.gov/pub/FIRE/web/HMS/Smoke_Polygons/KML/2023/09/hms_smoke20230907.kml</v>
      </c>
      <c r="G983" s="13" t="str">
        <f t="shared" si="110"/>
        <v>Data</v>
      </c>
      <c r="H983" s="18" t="s">
        <v>19</v>
      </c>
      <c r="I983" s="11"/>
      <c r="J983" s="11" t="s">
        <v>19</v>
      </c>
      <c r="K983" s="11" t="s">
        <v>19</v>
      </c>
      <c r="L983" s="11" t="s">
        <v>19</v>
      </c>
      <c r="M983" s="11" t="s">
        <v>19</v>
      </c>
      <c r="N983" s="11" t="s">
        <v>19</v>
      </c>
      <c r="O983" s="11" t="s">
        <v>19</v>
      </c>
      <c r="P983" s="11" t="s">
        <v>19</v>
      </c>
      <c r="Q983" s="11" t="s">
        <v>19</v>
      </c>
      <c r="R983" s="11" t="s">
        <v>19</v>
      </c>
      <c r="S983" s="11" t="s">
        <v>19</v>
      </c>
      <c r="T983" s="11" t="s">
        <v>19</v>
      </c>
      <c r="U983" s="11" t="s">
        <v>19</v>
      </c>
      <c r="V983" s="11" t="s">
        <v>19</v>
      </c>
    </row>
    <row r="984" spans="1:22" x14ac:dyDescent="0.25">
      <c r="A984" s="1">
        <f t="shared" si="111"/>
        <v>45177</v>
      </c>
      <c r="B984">
        <f t="shared" si="106"/>
        <v>2023</v>
      </c>
      <c r="C984" t="str">
        <f t="shared" si="107"/>
        <v>09</v>
      </c>
      <c r="D984" t="str">
        <f t="shared" si="108"/>
        <v>08</v>
      </c>
      <c r="E984" t="str">
        <f t="shared" si="109"/>
        <v>https://satepsanone.nesdis.noaa.gov/pub/FIRE/web/HMS/Smoke_Polygons/KML/2023/09/hms_smoke20230908.kml</v>
      </c>
      <c r="F984" t="str">
        <f t="shared" si="112"/>
        <v>https://satepsanone.nesdis.noaa.gov/pub/FIRE/web/HMS/Smoke_Polygons/KML/2023/09/hms_smoke20230908.kml</v>
      </c>
      <c r="G984" s="13" t="str">
        <f t="shared" si="110"/>
        <v>Data</v>
      </c>
      <c r="H984" s="18" t="s">
        <v>19</v>
      </c>
      <c r="I984" s="11"/>
      <c r="J984" s="11" t="s">
        <v>19</v>
      </c>
      <c r="K984" s="11" t="s">
        <v>19</v>
      </c>
      <c r="L984" s="11" t="s">
        <v>19</v>
      </c>
      <c r="M984" s="11" t="s">
        <v>19</v>
      </c>
      <c r="N984" s="11" t="s">
        <v>19</v>
      </c>
      <c r="O984" s="11" t="s">
        <v>19</v>
      </c>
      <c r="P984" s="11" t="s">
        <v>19</v>
      </c>
      <c r="Q984" s="11" t="s">
        <v>19</v>
      </c>
      <c r="R984" s="11" t="s">
        <v>19</v>
      </c>
      <c r="S984" s="11" t="s">
        <v>19</v>
      </c>
      <c r="T984" s="11" t="s">
        <v>19</v>
      </c>
      <c r="U984" s="11" t="s">
        <v>19</v>
      </c>
      <c r="V984" s="11" t="s">
        <v>19</v>
      </c>
    </row>
    <row r="985" spans="1:22" x14ac:dyDescent="0.25">
      <c r="A985" s="1">
        <f t="shared" si="111"/>
        <v>45178</v>
      </c>
      <c r="B985">
        <f t="shared" si="106"/>
        <v>2023</v>
      </c>
      <c r="C985" t="str">
        <f t="shared" si="107"/>
        <v>09</v>
      </c>
      <c r="D985" t="str">
        <f t="shared" si="108"/>
        <v>09</v>
      </c>
      <c r="E985" t="str">
        <f t="shared" si="109"/>
        <v>https://satepsanone.nesdis.noaa.gov/pub/FIRE/web/HMS/Smoke_Polygons/KML/2023/09/hms_smoke20230909.kml</v>
      </c>
      <c r="F985" t="str">
        <f t="shared" si="112"/>
        <v>https://satepsanone.nesdis.noaa.gov/pub/FIRE/web/HMS/Smoke_Polygons/KML/2023/09/hms_smoke20230909.kml</v>
      </c>
      <c r="G985" s="13" t="str">
        <f t="shared" si="110"/>
        <v>Data</v>
      </c>
      <c r="H985" s="18" t="s">
        <v>19</v>
      </c>
      <c r="I985" s="11"/>
      <c r="J985" s="11" t="s">
        <v>19</v>
      </c>
      <c r="K985" s="11" t="s">
        <v>19</v>
      </c>
      <c r="L985" s="11" t="s">
        <v>19</v>
      </c>
      <c r="M985" s="11" t="s">
        <v>19</v>
      </c>
      <c r="N985" s="11" t="s">
        <v>19</v>
      </c>
      <c r="O985" s="11" t="s">
        <v>19</v>
      </c>
      <c r="P985" s="11" t="s">
        <v>19</v>
      </c>
      <c r="Q985" s="11" t="s">
        <v>19</v>
      </c>
      <c r="R985" s="11" t="s">
        <v>19</v>
      </c>
      <c r="S985" s="11" t="s">
        <v>19</v>
      </c>
      <c r="T985" s="11" t="s">
        <v>19</v>
      </c>
      <c r="U985" s="11" t="s">
        <v>19</v>
      </c>
      <c r="V985" s="11" t="s">
        <v>19</v>
      </c>
    </row>
    <row r="986" spans="1:22" x14ac:dyDescent="0.25">
      <c r="A986" s="1">
        <f t="shared" si="111"/>
        <v>45179</v>
      </c>
      <c r="B986">
        <f t="shared" si="106"/>
        <v>2023</v>
      </c>
      <c r="C986" t="str">
        <f t="shared" si="107"/>
        <v>09</v>
      </c>
      <c r="D986">
        <f t="shared" si="108"/>
        <v>10</v>
      </c>
      <c r="E986" t="str">
        <f t="shared" si="109"/>
        <v>https://satepsanone.nesdis.noaa.gov/pub/FIRE/web/HMS/Smoke_Polygons/KML/2023/09/hms_smoke20230910.kml</v>
      </c>
      <c r="F986" t="str">
        <f t="shared" si="112"/>
        <v>https://satepsanone.nesdis.noaa.gov/pub/FIRE/web/HMS/Smoke_Polygons/KML/2023/09/hms_smoke20230910.kml</v>
      </c>
      <c r="G986" s="13" t="str">
        <f t="shared" si="110"/>
        <v>Data</v>
      </c>
      <c r="H986" s="18" t="s">
        <v>19</v>
      </c>
      <c r="I986" s="11"/>
      <c r="J986" s="11" t="s">
        <v>19</v>
      </c>
      <c r="K986" s="11" t="s">
        <v>19</v>
      </c>
      <c r="L986" s="11" t="s">
        <v>19</v>
      </c>
      <c r="M986" s="11" t="s">
        <v>19</v>
      </c>
      <c r="N986" s="11" t="s">
        <v>19</v>
      </c>
      <c r="O986" s="11" t="s">
        <v>19</v>
      </c>
      <c r="P986" s="11" t="s">
        <v>19</v>
      </c>
      <c r="Q986" s="11" t="s">
        <v>19</v>
      </c>
      <c r="R986" s="11" t="s">
        <v>19</v>
      </c>
      <c r="S986" s="11" t="s">
        <v>19</v>
      </c>
      <c r="T986" s="11" t="s">
        <v>19</v>
      </c>
      <c r="U986" s="11" t="s">
        <v>19</v>
      </c>
      <c r="V986" s="11" t="s">
        <v>19</v>
      </c>
    </row>
    <row r="987" spans="1:22" x14ac:dyDescent="0.25">
      <c r="A987" s="1">
        <f t="shared" si="111"/>
        <v>45180</v>
      </c>
      <c r="B987">
        <f t="shared" si="106"/>
        <v>2023</v>
      </c>
      <c r="C987" t="str">
        <f t="shared" si="107"/>
        <v>09</v>
      </c>
      <c r="D987">
        <f t="shared" si="108"/>
        <v>11</v>
      </c>
      <c r="E987" t="str">
        <f t="shared" si="109"/>
        <v>https://satepsanone.nesdis.noaa.gov/pub/FIRE/web/HMS/Smoke_Polygons/KML/2023/09/hms_smoke20230911.kml</v>
      </c>
      <c r="F987" t="str">
        <f t="shared" si="112"/>
        <v>https://satepsanone.nesdis.noaa.gov/pub/FIRE/web/HMS/Smoke_Polygons/KML/2023/09/hms_smoke20230911.kml</v>
      </c>
      <c r="G987" s="13" t="str">
        <f t="shared" si="110"/>
        <v>Data</v>
      </c>
      <c r="H987" s="18" t="s">
        <v>19</v>
      </c>
      <c r="I987" s="11"/>
      <c r="J987" s="11" t="s">
        <v>19</v>
      </c>
      <c r="K987" s="11" t="s">
        <v>19</v>
      </c>
      <c r="L987" s="11" t="s">
        <v>19</v>
      </c>
      <c r="M987" s="11" t="s">
        <v>19</v>
      </c>
      <c r="N987" s="11" t="s">
        <v>19</v>
      </c>
      <c r="O987" s="11" t="s">
        <v>19</v>
      </c>
      <c r="P987" s="11" t="s">
        <v>19</v>
      </c>
      <c r="Q987" s="11" t="s">
        <v>19</v>
      </c>
      <c r="R987" s="11" t="s">
        <v>19</v>
      </c>
      <c r="S987" s="11" t="s">
        <v>19</v>
      </c>
      <c r="T987" s="11" t="s">
        <v>19</v>
      </c>
      <c r="U987" s="11" t="s">
        <v>19</v>
      </c>
      <c r="V987" s="11" t="s">
        <v>19</v>
      </c>
    </row>
    <row r="988" spans="1:22" x14ac:dyDescent="0.25">
      <c r="A988" s="1">
        <f t="shared" si="111"/>
        <v>45181</v>
      </c>
      <c r="B988">
        <f t="shared" si="106"/>
        <v>2023</v>
      </c>
      <c r="C988" t="str">
        <f t="shared" si="107"/>
        <v>09</v>
      </c>
      <c r="D988">
        <f t="shared" si="108"/>
        <v>12</v>
      </c>
      <c r="E988" t="str">
        <f t="shared" si="109"/>
        <v>https://satepsanone.nesdis.noaa.gov/pub/FIRE/web/HMS/Smoke_Polygons/KML/2023/09/hms_smoke20230912.kml</v>
      </c>
      <c r="F988" t="str">
        <f t="shared" si="112"/>
        <v>https://satepsanone.nesdis.noaa.gov/pub/FIRE/web/HMS/Smoke_Polygons/KML/2023/09/hms_smoke20230912.kml</v>
      </c>
      <c r="G988" s="13" t="str">
        <f t="shared" si="110"/>
        <v>Data</v>
      </c>
      <c r="H988" s="18" t="s">
        <v>19</v>
      </c>
      <c r="I988" s="11"/>
      <c r="J988" s="11" t="s">
        <v>19</v>
      </c>
      <c r="K988" s="11" t="s">
        <v>19</v>
      </c>
      <c r="L988" s="11" t="s">
        <v>19</v>
      </c>
      <c r="M988" s="11" t="s">
        <v>19</v>
      </c>
      <c r="N988" s="11" t="s">
        <v>19</v>
      </c>
      <c r="O988" s="11" t="s">
        <v>19</v>
      </c>
      <c r="P988" s="11" t="s">
        <v>19</v>
      </c>
      <c r="Q988" s="11" t="s">
        <v>19</v>
      </c>
      <c r="R988" s="11" t="s">
        <v>19</v>
      </c>
      <c r="S988" s="11" t="s">
        <v>19</v>
      </c>
      <c r="T988" s="11" t="s">
        <v>19</v>
      </c>
      <c r="U988" s="11" t="s">
        <v>19</v>
      </c>
      <c r="V988" s="11" t="s">
        <v>19</v>
      </c>
    </row>
    <row r="989" spans="1:22" x14ac:dyDescent="0.25">
      <c r="A989" s="1">
        <f t="shared" si="111"/>
        <v>45182</v>
      </c>
      <c r="B989">
        <f t="shared" ref="B989:B1052" si="113">YEAR(A989)</f>
        <v>2023</v>
      </c>
      <c r="C989" t="str">
        <f t="shared" ref="C989:C1052" si="114">IF(MONTH(A989)&lt;10,"0"&amp;MONTH(A989),MONTH(A989))</f>
        <v>09</v>
      </c>
      <c r="D989">
        <f t="shared" ref="D989:D1052" si="115">IF(DAY(A989)&lt;10,"0"&amp;DAY(A989),DAY(A989))</f>
        <v>13</v>
      </c>
      <c r="E989" t="str">
        <f t="shared" ref="E989:E1052" si="116">"https://satepsanone.nesdis.noaa.gov/pub/FIRE/web/HMS/Smoke_Polygons/KML/"&amp;B989&amp;"/"&amp;C989&amp;"/"&amp;"hms_smoke"&amp;B989&amp;C989&amp;D989&amp;".kml"</f>
        <v>https://satepsanone.nesdis.noaa.gov/pub/FIRE/web/HMS/Smoke_Polygons/KML/2023/09/hms_smoke20230913.kml</v>
      </c>
      <c r="F989" t="str">
        <f t="shared" si="112"/>
        <v>https://satepsanone.nesdis.noaa.gov/pub/FIRE/web/HMS/Smoke_Polygons/KML/2023/09/hms_smoke20230913.kml</v>
      </c>
      <c r="G989" s="13" t="str">
        <f t="shared" ref="G989:G1052" si="117">HYPERLINK(F989,"Data")</f>
        <v>Data</v>
      </c>
      <c r="H989" s="18" t="s">
        <v>19</v>
      </c>
      <c r="I989" s="11"/>
      <c r="J989" s="11" t="s">
        <v>19</v>
      </c>
      <c r="K989" s="11" t="s">
        <v>19</v>
      </c>
      <c r="L989" s="11" t="s">
        <v>19</v>
      </c>
      <c r="M989" s="11" t="s">
        <v>19</v>
      </c>
      <c r="N989" s="11" t="s">
        <v>19</v>
      </c>
      <c r="O989" s="11" t="s">
        <v>19</v>
      </c>
      <c r="P989" s="11" t="s">
        <v>19</v>
      </c>
      <c r="Q989" s="11" t="s">
        <v>19</v>
      </c>
      <c r="R989" s="11" t="s">
        <v>19</v>
      </c>
      <c r="S989" s="11" t="s">
        <v>19</v>
      </c>
      <c r="T989" s="11" t="s">
        <v>19</v>
      </c>
      <c r="U989" s="11" t="s">
        <v>19</v>
      </c>
      <c r="V989" s="11" t="s">
        <v>19</v>
      </c>
    </row>
    <row r="990" spans="1:22" x14ac:dyDescent="0.25">
      <c r="A990" s="1">
        <f t="shared" si="111"/>
        <v>45183</v>
      </c>
      <c r="B990">
        <f t="shared" si="113"/>
        <v>2023</v>
      </c>
      <c r="C990" t="str">
        <f t="shared" si="114"/>
        <v>09</v>
      </c>
      <c r="D990">
        <f t="shared" si="115"/>
        <v>14</v>
      </c>
      <c r="E990" t="str">
        <f t="shared" si="116"/>
        <v>https://satepsanone.nesdis.noaa.gov/pub/FIRE/web/HMS/Smoke_Polygons/KML/2023/09/hms_smoke20230914.kml</v>
      </c>
      <c r="F990" t="str">
        <f t="shared" si="112"/>
        <v>https://satepsanone.nesdis.noaa.gov/pub/FIRE/web/HMS/Smoke_Polygons/KML/2023/09/hms_smoke20230914.kml</v>
      </c>
      <c r="G990" s="13" t="str">
        <f t="shared" si="117"/>
        <v>Data</v>
      </c>
      <c r="H990" s="18" t="s">
        <v>19</v>
      </c>
      <c r="I990" s="11"/>
      <c r="J990" s="11" t="s">
        <v>19</v>
      </c>
      <c r="K990" s="11" t="s">
        <v>19</v>
      </c>
      <c r="L990" s="11" t="s">
        <v>19</v>
      </c>
      <c r="M990" s="11" t="s">
        <v>19</v>
      </c>
      <c r="N990" s="11" t="s">
        <v>19</v>
      </c>
      <c r="O990" s="11" t="s">
        <v>19</v>
      </c>
      <c r="P990" s="11" t="s">
        <v>19</v>
      </c>
      <c r="Q990" s="11" t="s">
        <v>19</v>
      </c>
      <c r="R990" s="11" t="s">
        <v>19</v>
      </c>
      <c r="S990" s="11" t="s">
        <v>19</v>
      </c>
      <c r="T990" s="11" t="s">
        <v>19</v>
      </c>
      <c r="U990" s="11" t="s">
        <v>19</v>
      </c>
      <c r="V990" s="11" t="s">
        <v>19</v>
      </c>
    </row>
    <row r="991" spans="1:22" x14ac:dyDescent="0.25">
      <c r="A991" s="1">
        <f t="shared" si="111"/>
        <v>45184</v>
      </c>
      <c r="B991">
        <f t="shared" si="113"/>
        <v>2023</v>
      </c>
      <c r="C991" t="str">
        <f t="shared" si="114"/>
        <v>09</v>
      </c>
      <c r="D991">
        <f t="shared" si="115"/>
        <v>15</v>
      </c>
      <c r="E991" t="str">
        <f t="shared" si="116"/>
        <v>https://satepsanone.nesdis.noaa.gov/pub/FIRE/web/HMS/Smoke_Polygons/KML/2023/09/hms_smoke20230915.kml</v>
      </c>
      <c r="F991" t="str">
        <f t="shared" si="112"/>
        <v>https://satepsanone.nesdis.noaa.gov/pub/FIRE/web/HMS/Smoke_Polygons/KML/2023/09/hms_smoke20230915.kml</v>
      </c>
      <c r="G991" s="13" t="str">
        <f t="shared" si="117"/>
        <v>Data</v>
      </c>
      <c r="H991" s="18" t="s">
        <v>19</v>
      </c>
      <c r="I991" s="11"/>
      <c r="J991" s="11" t="s">
        <v>19</v>
      </c>
      <c r="K991" s="11" t="s">
        <v>19</v>
      </c>
      <c r="L991" s="11" t="s">
        <v>19</v>
      </c>
      <c r="M991" s="11" t="s">
        <v>19</v>
      </c>
      <c r="N991" s="11" t="s">
        <v>19</v>
      </c>
      <c r="O991" s="11" t="s">
        <v>19</v>
      </c>
      <c r="P991" s="11" t="s">
        <v>19</v>
      </c>
      <c r="Q991" s="11" t="s">
        <v>19</v>
      </c>
      <c r="R991" s="11" t="s">
        <v>19</v>
      </c>
      <c r="S991" s="11" t="s">
        <v>19</v>
      </c>
      <c r="T991" s="11" t="s">
        <v>19</v>
      </c>
      <c r="U991" s="11" t="s">
        <v>19</v>
      </c>
      <c r="V991" s="11" t="s">
        <v>19</v>
      </c>
    </row>
    <row r="992" spans="1:22" x14ac:dyDescent="0.25">
      <c r="A992" s="1">
        <f t="shared" si="111"/>
        <v>45185</v>
      </c>
      <c r="B992">
        <f t="shared" si="113"/>
        <v>2023</v>
      </c>
      <c r="C992" t="str">
        <f t="shared" si="114"/>
        <v>09</v>
      </c>
      <c r="D992">
        <f t="shared" si="115"/>
        <v>16</v>
      </c>
      <c r="E992" t="str">
        <f t="shared" si="116"/>
        <v>https://satepsanone.nesdis.noaa.gov/pub/FIRE/web/HMS/Smoke_Polygons/KML/2023/09/hms_smoke20230916.kml</v>
      </c>
      <c r="F992" t="str">
        <f t="shared" si="112"/>
        <v>https://satepsanone.nesdis.noaa.gov/pub/FIRE/web/HMS/Smoke_Polygons/KML/2023/09/hms_smoke20230916.kml</v>
      </c>
      <c r="G992" s="13" t="str">
        <f t="shared" si="117"/>
        <v>Data</v>
      </c>
      <c r="H992" s="18" t="s">
        <v>19</v>
      </c>
      <c r="I992" s="11"/>
      <c r="J992" s="11" t="s">
        <v>19</v>
      </c>
      <c r="K992" s="11" t="s">
        <v>19</v>
      </c>
      <c r="L992" s="11" t="s">
        <v>19</v>
      </c>
      <c r="M992" s="11" t="s">
        <v>19</v>
      </c>
      <c r="N992" s="11" t="s">
        <v>19</v>
      </c>
      <c r="O992" s="11" t="s">
        <v>19</v>
      </c>
      <c r="P992" s="11" t="s">
        <v>19</v>
      </c>
      <c r="Q992" s="11" t="s">
        <v>19</v>
      </c>
      <c r="R992" s="11" t="s">
        <v>19</v>
      </c>
      <c r="S992" s="11" t="s">
        <v>19</v>
      </c>
      <c r="T992" s="11" t="s">
        <v>19</v>
      </c>
      <c r="U992" s="11" t="s">
        <v>18</v>
      </c>
      <c r="V992" s="11" t="s">
        <v>19</v>
      </c>
    </row>
    <row r="993" spans="1:22" x14ac:dyDescent="0.25">
      <c r="A993" s="1">
        <f t="shared" si="111"/>
        <v>45186</v>
      </c>
      <c r="B993">
        <f t="shared" si="113"/>
        <v>2023</v>
      </c>
      <c r="C993" t="str">
        <f t="shared" si="114"/>
        <v>09</v>
      </c>
      <c r="D993">
        <f t="shared" si="115"/>
        <v>17</v>
      </c>
      <c r="E993" t="str">
        <f t="shared" si="116"/>
        <v>https://satepsanone.nesdis.noaa.gov/pub/FIRE/web/HMS/Smoke_Polygons/KML/2023/09/hms_smoke20230917.kml</v>
      </c>
      <c r="F993" t="str">
        <f t="shared" si="112"/>
        <v>https://satepsanone.nesdis.noaa.gov/pub/FIRE/web/HMS/Smoke_Polygons/KML/2023/09/hms_smoke20230917.kml</v>
      </c>
      <c r="G993" s="13" t="str">
        <f t="shared" si="117"/>
        <v>Data</v>
      </c>
      <c r="H993" s="18" t="s">
        <v>19</v>
      </c>
      <c r="I993" s="11"/>
      <c r="J993" s="11" t="s">
        <v>19</v>
      </c>
      <c r="K993" s="11" t="s">
        <v>19</v>
      </c>
      <c r="L993" s="11" t="s">
        <v>19</v>
      </c>
      <c r="M993" s="11" t="s">
        <v>19</v>
      </c>
      <c r="N993" s="11" t="s">
        <v>19</v>
      </c>
      <c r="O993" s="11" t="s">
        <v>19</v>
      </c>
      <c r="P993" s="11" t="s">
        <v>19</v>
      </c>
      <c r="Q993" s="11" t="s">
        <v>19</v>
      </c>
      <c r="R993" s="11" t="s">
        <v>19</v>
      </c>
      <c r="S993" s="11" t="s">
        <v>19</v>
      </c>
      <c r="T993" s="11" t="s">
        <v>19</v>
      </c>
      <c r="U993" s="11" t="s">
        <v>19</v>
      </c>
      <c r="V993" s="11" t="s">
        <v>19</v>
      </c>
    </row>
    <row r="994" spans="1:22" x14ac:dyDescent="0.25">
      <c r="A994" s="1">
        <f t="shared" si="111"/>
        <v>45187</v>
      </c>
      <c r="B994">
        <f t="shared" si="113"/>
        <v>2023</v>
      </c>
      <c r="C994" t="str">
        <f t="shared" si="114"/>
        <v>09</v>
      </c>
      <c r="D994">
        <f t="shared" si="115"/>
        <v>18</v>
      </c>
      <c r="E994" t="str">
        <f t="shared" si="116"/>
        <v>https://satepsanone.nesdis.noaa.gov/pub/FIRE/web/HMS/Smoke_Polygons/KML/2023/09/hms_smoke20230918.kml</v>
      </c>
      <c r="F994" t="str">
        <f t="shared" si="112"/>
        <v>https://satepsanone.nesdis.noaa.gov/pub/FIRE/web/HMS/Smoke_Polygons/KML/2023/09/hms_smoke20230918.kml</v>
      </c>
      <c r="G994" s="13" t="str">
        <f t="shared" si="117"/>
        <v>Data</v>
      </c>
      <c r="H994" s="18" t="s">
        <v>19</v>
      </c>
      <c r="I994" s="11"/>
      <c r="J994" s="11" t="s">
        <v>19</v>
      </c>
      <c r="K994" s="11" t="s">
        <v>19</v>
      </c>
      <c r="L994" s="11" t="s">
        <v>19</v>
      </c>
      <c r="M994" s="11" t="s">
        <v>19</v>
      </c>
      <c r="N994" s="11" t="s">
        <v>19</v>
      </c>
      <c r="O994" s="11" t="s">
        <v>19</v>
      </c>
      <c r="P994" s="11" t="s">
        <v>19</v>
      </c>
      <c r="Q994" s="11" t="s">
        <v>19</v>
      </c>
      <c r="R994" s="11" t="s">
        <v>19</v>
      </c>
      <c r="S994" s="11" t="s">
        <v>19</v>
      </c>
      <c r="T994" s="11" t="s">
        <v>19</v>
      </c>
      <c r="U994" s="11" t="s">
        <v>19</v>
      </c>
      <c r="V994" s="11" t="s">
        <v>19</v>
      </c>
    </row>
    <row r="995" spans="1:22" x14ac:dyDescent="0.25">
      <c r="A995" s="1">
        <f t="shared" si="111"/>
        <v>45188</v>
      </c>
      <c r="B995">
        <f t="shared" si="113"/>
        <v>2023</v>
      </c>
      <c r="C995" t="str">
        <f t="shared" si="114"/>
        <v>09</v>
      </c>
      <c r="D995">
        <f t="shared" si="115"/>
        <v>19</v>
      </c>
      <c r="E995" t="str">
        <f t="shared" si="116"/>
        <v>https://satepsanone.nesdis.noaa.gov/pub/FIRE/web/HMS/Smoke_Polygons/KML/2023/09/hms_smoke20230919.kml</v>
      </c>
      <c r="F995" t="str">
        <f t="shared" si="112"/>
        <v>https://satepsanone.nesdis.noaa.gov/pub/FIRE/web/HMS/Smoke_Polygons/KML/2023/09/hms_smoke20230919.kml</v>
      </c>
      <c r="G995" s="13" t="str">
        <f t="shared" si="117"/>
        <v>Data</v>
      </c>
      <c r="H995" s="18" t="s">
        <v>19</v>
      </c>
      <c r="I995" s="11"/>
      <c r="J995" s="11" t="s">
        <v>19</v>
      </c>
      <c r="K995" s="11" t="s">
        <v>19</v>
      </c>
      <c r="L995" s="11" t="s">
        <v>19</v>
      </c>
      <c r="M995" s="11" t="s">
        <v>19</v>
      </c>
      <c r="N995" s="11" t="s">
        <v>19</v>
      </c>
      <c r="O995" s="11" t="s">
        <v>19</v>
      </c>
      <c r="P995" s="11" t="s">
        <v>19</v>
      </c>
      <c r="Q995" s="11" t="s">
        <v>19</v>
      </c>
      <c r="R995" s="11" t="s">
        <v>19</v>
      </c>
      <c r="S995" s="11" t="s">
        <v>19</v>
      </c>
      <c r="T995" s="11" t="s">
        <v>19</v>
      </c>
      <c r="U995" s="11" t="s">
        <v>19</v>
      </c>
      <c r="V995" s="11" t="s">
        <v>19</v>
      </c>
    </row>
    <row r="996" spans="1:22" x14ac:dyDescent="0.25">
      <c r="A996" s="1">
        <f t="shared" si="111"/>
        <v>45189</v>
      </c>
      <c r="B996">
        <f t="shared" si="113"/>
        <v>2023</v>
      </c>
      <c r="C996" t="str">
        <f t="shared" si="114"/>
        <v>09</v>
      </c>
      <c r="D996">
        <f t="shared" si="115"/>
        <v>20</v>
      </c>
      <c r="E996" t="str">
        <f t="shared" si="116"/>
        <v>https://satepsanone.nesdis.noaa.gov/pub/FIRE/web/HMS/Smoke_Polygons/KML/2023/09/hms_smoke20230920.kml</v>
      </c>
      <c r="F996" t="str">
        <f t="shared" si="112"/>
        <v>https://satepsanone.nesdis.noaa.gov/pub/FIRE/web/HMS/Smoke_Polygons/KML/2023/09/hms_smoke20230920.kml</v>
      </c>
      <c r="G996" s="13" t="str">
        <f t="shared" si="117"/>
        <v>Data</v>
      </c>
      <c r="H996" s="18" t="s">
        <v>19</v>
      </c>
      <c r="I996" s="11"/>
      <c r="J996" s="11" t="s">
        <v>19</v>
      </c>
      <c r="K996" s="11" t="s">
        <v>19</v>
      </c>
      <c r="L996" s="11" t="s">
        <v>19</v>
      </c>
      <c r="M996" s="11" t="s">
        <v>19</v>
      </c>
      <c r="N996" s="11" t="s">
        <v>19</v>
      </c>
      <c r="O996" s="11" t="s">
        <v>19</v>
      </c>
      <c r="P996" s="11" t="s">
        <v>19</v>
      </c>
      <c r="Q996" s="11" t="s">
        <v>19</v>
      </c>
      <c r="R996" s="11" t="s">
        <v>19</v>
      </c>
      <c r="S996" s="11" t="s">
        <v>19</v>
      </c>
      <c r="T996" s="11" t="s">
        <v>19</v>
      </c>
      <c r="U996" s="11" t="s">
        <v>19</v>
      </c>
      <c r="V996" s="11" t="s">
        <v>19</v>
      </c>
    </row>
    <row r="997" spans="1:22" x14ac:dyDescent="0.25">
      <c r="A997" s="1">
        <f t="shared" si="111"/>
        <v>45190</v>
      </c>
      <c r="B997">
        <f t="shared" si="113"/>
        <v>2023</v>
      </c>
      <c r="C997" t="str">
        <f t="shared" si="114"/>
        <v>09</v>
      </c>
      <c r="D997">
        <f t="shared" si="115"/>
        <v>21</v>
      </c>
      <c r="E997" t="str">
        <f t="shared" si="116"/>
        <v>https://satepsanone.nesdis.noaa.gov/pub/FIRE/web/HMS/Smoke_Polygons/KML/2023/09/hms_smoke20230921.kml</v>
      </c>
      <c r="F997" t="str">
        <f t="shared" si="112"/>
        <v>https://satepsanone.nesdis.noaa.gov/pub/FIRE/web/HMS/Smoke_Polygons/KML/2023/09/hms_smoke20230921.kml</v>
      </c>
      <c r="G997" s="13" t="str">
        <f t="shared" si="117"/>
        <v>Data</v>
      </c>
      <c r="H997" s="18" t="s">
        <v>19</v>
      </c>
      <c r="I997" s="11"/>
      <c r="J997" s="11" t="s">
        <v>19</v>
      </c>
      <c r="K997" s="11" t="s">
        <v>19</v>
      </c>
      <c r="L997" s="11" t="s">
        <v>19</v>
      </c>
      <c r="M997" s="11" t="s">
        <v>19</v>
      </c>
      <c r="N997" s="11" t="s">
        <v>19</v>
      </c>
      <c r="O997" s="11" t="s">
        <v>19</v>
      </c>
      <c r="P997" s="11" t="s">
        <v>19</v>
      </c>
      <c r="Q997" s="11" t="s">
        <v>19</v>
      </c>
      <c r="R997" s="11" t="s">
        <v>19</v>
      </c>
      <c r="S997" s="11" t="s">
        <v>19</v>
      </c>
      <c r="T997" s="11" t="s">
        <v>19</v>
      </c>
      <c r="U997" s="11" t="s">
        <v>19</v>
      </c>
      <c r="V997" s="11" t="s">
        <v>19</v>
      </c>
    </row>
    <row r="998" spans="1:22" x14ac:dyDescent="0.25">
      <c r="A998" s="1">
        <f t="shared" si="111"/>
        <v>45191</v>
      </c>
      <c r="B998">
        <f t="shared" si="113"/>
        <v>2023</v>
      </c>
      <c r="C998" t="str">
        <f t="shared" si="114"/>
        <v>09</v>
      </c>
      <c r="D998">
        <f t="shared" si="115"/>
        <v>22</v>
      </c>
      <c r="E998" t="str">
        <f t="shared" si="116"/>
        <v>https://satepsanone.nesdis.noaa.gov/pub/FIRE/web/HMS/Smoke_Polygons/KML/2023/09/hms_smoke20230922.kml</v>
      </c>
      <c r="F998" t="str">
        <f t="shared" si="112"/>
        <v>https://satepsanone.nesdis.noaa.gov/pub/FIRE/web/HMS/Smoke_Polygons/KML/2023/09/hms_smoke20230922.kml</v>
      </c>
      <c r="G998" s="13" t="str">
        <f t="shared" si="117"/>
        <v>Data</v>
      </c>
      <c r="H998" s="18" t="s">
        <v>19</v>
      </c>
      <c r="I998" s="11"/>
      <c r="J998" s="11" t="s">
        <v>19</v>
      </c>
      <c r="K998" s="11" t="s">
        <v>19</v>
      </c>
      <c r="L998" s="11" t="s">
        <v>19</v>
      </c>
      <c r="M998" s="11" t="s">
        <v>19</v>
      </c>
      <c r="N998" s="11" t="s">
        <v>19</v>
      </c>
      <c r="O998" s="11" t="s">
        <v>19</v>
      </c>
      <c r="P998" s="11" t="s">
        <v>19</v>
      </c>
      <c r="Q998" s="11" t="s">
        <v>19</v>
      </c>
      <c r="R998" s="11" t="s">
        <v>19</v>
      </c>
      <c r="S998" s="11" t="s">
        <v>19</v>
      </c>
      <c r="T998" s="11" t="s">
        <v>19</v>
      </c>
      <c r="U998" s="11" t="s">
        <v>19</v>
      </c>
      <c r="V998" s="11" t="s">
        <v>19</v>
      </c>
    </row>
    <row r="999" spans="1:22" x14ac:dyDescent="0.25">
      <c r="A999" s="1">
        <f t="shared" si="111"/>
        <v>45192</v>
      </c>
      <c r="B999">
        <f t="shared" si="113"/>
        <v>2023</v>
      </c>
      <c r="C999" t="str">
        <f t="shared" si="114"/>
        <v>09</v>
      </c>
      <c r="D999">
        <f t="shared" si="115"/>
        <v>23</v>
      </c>
      <c r="E999" t="str">
        <f t="shared" si="116"/>
        <v>https://satepsanone.nesdis.noaa.gov/pub/FIRE/web/HMS/Smoke_Polygons/KML/2023/09/hms_smoke20230923.kml</v>
      </c>
      <c r="F999" t="str">
        <f t="shared" si="112"/>
        <v>https://satepsanone.nesdis.noaa.gov/pub/FIRE/web/HMS/Smoke_Polygons/KML/2023/09/hms_smoke20230923.kml</v>
      </c>
      <c r="G999" s="13" t="str">
        <f t="shared" si="117"/>
        <v>Data</v>
      </c>
      <c r="H999" s="18" t="s">
        <v>19</v>
      </c>
      <c r="I999" s="11"/>
      <c r="J999" s="11" t="s">
        <v>19</v>
      </c>
      <c r="K999" s="11" t="s">
        <v>19</v>
      </c>
      <c r="L999" s="11" t="s">
        <v>19</v>
      </c>
      <c r="M999" s="11" t="s">
        <v>19</v>
      </c>
      <c r="N999" s="11" t="s">
        <v>18</v>
      </c>
      <c r="O999" s="11" t="s">
        <v>19</v>
      </c>
      <c r="P999" s="11" t="s">
        <v>18</v>
      </c>
      <c r="Q999" s="11" t="s">
        <v>19</v>
      </c>
      <c r="R999" s="11" t="s">
        <v>18</v>
      </c>
      <c r="S999" s="11" t="s">
        <v>19</v>
      </c>
      <c r="T999" s="11" t="s">
        <v>19</v>
      </c>
      <c r="U999" s="11" t="s">
        <v>19</v>
      </c>
      <c r="V999" s="11" t="s">
        <v>18</v>
      </c>
    </row>
    <row r="1000" spans="1:22" x14ac:dyDescent="0.25">
      <c r="A1000" s="1">
        <f t="shared" si="111"/>
        <v>45193</v>
      </c>
      <c r="B1000">
        <f t="shared" si="113"/>
        <v>2023</v>
      </c>
      <c r="C1000" t="str">
        <f t="shared" si="114"/>
        <v>09</v>
      </c>
      <c r="D1000">
        <f t="shared" si="115"/>
        <v>24</v>
      </c>
      <c r="E1000" t="str">
        <f t="shared" si="116"/>
        <v>https://satepsanone.nesdis.noaa.gov/pub/FIRE/web/HMS/Smoke_Polygons/KML/2023/09/hms_smoke20230924.kml</v>
      </c>
      <c r="F1000" t="str">
        <f t="shared" si="112"/>
        <v>https://satepsanone.nesdis.noaa.gov/pub/FIRE/web/HMS/Smoke_Polygons/KML/2023/09/hms_smoke20230924.kml</v>
      </c>
      <c r="G1000" s="13" t="str">
        <f t="shared" si="117"/>
        <v>Data</v>
      </c>
      <c r="H1000" s="18" t="s">
        <v>19</v>
      </c>
      <c r="I1000" s="11"/>
      <c r="J1000" s="11" t="s">
        <v>19</v>
      </c>
      <c r="K1000" s="11" t="s">
        <v>19</v>
      </c>
      <c r="L1000" s="11" t="s">
        <v>19</v>
      </c>
      <c r="M1000" s="11" t="s">
        <v>19</v>
      </c>
      <c r="N1000" s="11" t="s">
        <v>19</v>
      </c>
      <c r="O1000" s="11" t="s">
        <v>19</v>
      </c>
      <c r="P1000" s="11" t="s">
        <v>19</v>
      </c>
      <c r="Q1000" s="11" t="s">
        <v>19</v>
      </c>
      <c r="R1000" s="11" t="s">
        <v>19</v>
      </c>
      <c r="S1000" s="11" t="s">
        <v>19</v>
      </c>
      <c r="T1000" s="11" t="s">
        <v>19</v>
      </c>
      <c r="U1000" s="11" t="s">
        <v>19</v>
      </c>
      <c r="V1000" s="11" t="s">
        <v>19</v>
      </c>
    </row>
    <row r="1001" spans="1:22" x14ac:dyDescent="0.25">
      <c r="A1001" s="1">
        <f t="shared" si="111"/>
        <v>45194</v>
      </c>
      <c r="B1001">
        <f t="shared" si="113"/>
        <v>2023</v>
      </c>
      <c r="C1001" t="str">
        <f t="shared" si="114"/>
        <v>09</v>
      </c>
      <c r="D1001">
        <f t="shared" si="115"/>
        <v>25</v>
      </c>
      <c r="E1001" t="str">
        <f t="shared" si="116"/>
        <v>https://satepsanone.nesdis.noaa.gov/pub/FIRE/web/HMS/Smoke_Polygons/KML/2023/09/hms_smoke20230925.kml</v>
      </c>
      <c r="F1001" t="str">
        <f t="shared" si="112"/>
        <v>https://satepsanone.nesdis.noaa.gov/pub/FIRE/web/HMS/Smoke_Polygons/KML/2023/09/hms_smoke20230925.kml</v>
      </c>
      <c r="G1001" s="13" t="str">
        <f t="shared" si="117"/>
        <v>Data</v>
      </c>
      <c r="H1001" s="18" t="s">
        <v>19</v>
      </c>
      <c r="I1001" s="11"/>
      <c r="J1001" s="11" t="s">
        <v>18</v>
      </c>
      <c r="K1001" s="11" t="s">
        <v>19</v>
      </c>
      <c r="L1001" s="11" t="s">
        <v>18</v>
      </c>
      <c r="M1001" s="11" t="s">
        <v>18</v>
      </c>
      <c r="N1001" s="11" t="s">
        <v>18</v>
      </c>
      <c r="O1001" s="11" t="s">
        <v>19</v>
      </c>
      <c r="P1001" s="11" t="s">
        <v>18</v>
      </c>
      <c r="Q1001" s="11" t="s">
        <v>18</v>
      </c>
      <c r="R1001" s="11" t="s">
        <v>18</v>
      </c>
      <c r="S1001" s="11" t="s">
        <v>19</v>
      </c>
      <c r="T1001" s="11" t="s">
        <v>19</v>
      </c>
      <c r="U1001" s="11" t="s">
        <v>18</v>
      </c>
      <c r="V1001" s="11" t="s">
        <v>18</v>
      </c>
    </row>
    <row r="1002" spans="1:22" x14ac:dyDescent="0.25">
      <c r="A1002" s="1">
        <f t="shared" si="111"/>
        <v>45195</v>
      </c>
      <c r="B1002">
        <f t="shared" si="113"/>
        <v>2023</v>
      </c>
      <c r="C1002" t="str">
        <f t="shared" si="114"/>
        <v>09</v>
      </c>
      <c r="D1002">
        <f t="shared" si="115"/>
        <v>26</v>
      </c>
      <c r="E1002" t="str">
        <f t="shared" si="116"/>
        <v>https://satepsanone.nesdis.noaa.gov/pub/FIRE/web/HMS/Smoke_Polygons/KML/2023/09/hms_smoke20230926.kml</v>
      </c>
      <c r="F1002" t="str">
        <f t="shared" si="112"/>
        <v>https://satepsanone.nesdis.noaa.gov/pub/FIRE/web/HMS/Smoke_Polygons/KML/2023/09/hms_smoke20230926.kml</v>
      </c>
      <c r="G1002" s="13" t="str">
        <f t="shared" si="117"/>
        <v>Data</v>
      </c>
      <c r="H1002" s="18" t="s">
        <v>19</v>
      </c>
      <c r="I1002" s="11"/>
      <c r="J1002" s="11" t="s">
        <v>19</v>
      </c>
      <c r="K1002" s="11" t="s">
        <v>19</v>
      </c>
      <c r="L1002" s="11" t="s">
        <v>19</v>
      </c>
      <c r="M1002" s="11" t="s">
        <v>19</v>
      </c>
      <c r="N1002" s="11" t="s">
        <v>18</v>
      </c>
      <c r="O1002" s="11" t="s">
        <v>19</v>
      </c>
      <c r="P1002" s="11" t="s">
        <v>19</v>
      </c>
      <c r="Q1002" s="11" t="s">
        <v>19</v>
      </c>
      <c r="R1002" s="11" t="s">
        <v>18</v>
      </c>
      <c r="S1002" s="11" t="s">
        <v>19</v>
      </c>
      <c r="T1002" s="11" t="s">
        <v>19</v>
      </c>
      <c r="U1002" s="11" t="s">
        <v>18</v>
      </c>
      <c r="V1002" s="11" t="s">
        <v>19</v>
      </c>
    </row>
    <row r="1003" spans="1:22" x14ac:dyDescent="0.25">
      <c r="A1003" s="1">
        <f t="shared" si="111"/>
        <v>45196</v>
      </c>
      <c r="B1003">
        <f t="shared" si="113"/>
        <v>2023</v>
      </c>
      <c r="C1003" t="str">
        <f t="shared" si="114"/>
        <v>09</v>
      </c>
      <c r="D1003">
        <f t="shared" si="115"/>
        <v>27</v>
      </c>
      <c r="E1003" t="str">
        <f t="shared" si="116"/>
        <v>https://satepsanone.nesdis.noaa.gov/pub/FIRE/web/HMS/Smoke_Polygons/KML/2023/09/hms_smoke20230927.kml</v>
      </c>
      <c r="F1003" t="str">
        <f t="shared" si="112"/>
        <v>https://satepsanone.nesdis.noaa.gov/pub/FIRE/web/HMS/Smoke_Polygons/KML/2023/09/hms_smoke20230927.kml</v>
      </c>
      <c r="G1003" s="13" t="str">
        <f t="shared" si="117"/>
        <v>Data</v>
      </c>
      <c r="H1003" s="18" t="s">
        <v>19</v>
      </c>
      <c r="I1003" s="11"/>
      <c r="J1003" s="11" t="s">
        <v>18</v>
      </c>
      <c r="K1003" s="11" t="s">
        <v>18</v>
      </c>
      <c r="L1003" s="11" t="s">
        <v>18</v>
      </c>
      <c r="M1003" s="11" t="s">
        <v>18</v>
      </c>
      <c r="N1003" s="11" t="s">
        <v>19</v>
      </c>
      <c r="O1003" s="11" t="s">
        <v>18</v>
      </c>
      <c r="P1003" s="11" t="s">
        <v>19</v>
      </c>
      <c r="Q1003" s="11" t="s">
        <v>18</v>
      </c>
      <c r="R1003" s="11" t="s">
        <v>19</v>
      </c>
      <c r="S1003" s="11" t="s">
        <v>18</v>
      </c>
      <c r="T1003" s="11" t="s">
        <v>18</v>
      </c>
      <c r="U1003" s="11" t="s">
        <v>19</v>
      </c>
      <c r="V1003" s="11" t="s">
        <v>19</v>
      </c>
    </row>
    <row r="1004" spans="1:22" x14ac:dyDescent="0.25">
      <c r="A1004" s="1">
        <f t="shared" si="111"/>
        <v>45197</v>
      </c>
      <c r="B1004">
        <f t="shared" si="113"/>
        <v>2023</v>
      </c>
      <c r="C1004" t="str">
        <f t="shared" si="114"/>
        <v>09</v>
      </c>
      <c r="D1004">
        <f t="shared" si="115"/>
        <v>28</v>
      </c>
      <c r="E1004" t="str">
        <f t="shared" si="116"/>
        <v>https://satepsanone.nesdis.noaa.gov/pub/FIRE/web/HMS/Smoke_Polygons/KML/2023/09/hms_smoke20230928.kml</v>
      </c>
      <c r="F1004" t="str">
        <f t="shared" si="112"/>
        <v>https://satepsanone.nesdis.noaa.gov/pub/FIRE/web/HMS/Smoke_Polygons/KML/2023/09/hms_smoke20230928.kml</v>
      </c>
      <c r="G1004" s="13" t="str">
        <f t="shared" si="117"/>
        <v>Data</v>
      </c>
      <c r="H1004" s="18" t="s">
        <v>19</v>
      </c>
      <c r="I1004" s="11"/>
      <c r="J1004" s="11" t="s">
        <v>18</v>
      </c>
      <c r="K1004" s="11" t="s">
        <v>18</v>
      </c>
      <c r="L1004" s="11" t="s">
        <v>18</v>
      </c>
      <c r="M1004" s="11" t="s">
        <v>18</v>
      </c>
      <c r="N1004" s="11" t="s">
        <v>19</v>
      </c>
      <c r="O1004" s="11" t="s">
        <v>18</v>
      </c>
      <c r="P1004" s="11" t="s">
        <v>19</v>
      </c>
      <c r="Q1004" s="11" t="s">
        <v>19</v>
      </c>
      <c r="R1004" s="11" t="s">
        <v>19</v>
      </c>
      <c r="S1004" s="11" t="s">
        <v>18</v>
      </c>
      <c r="T1004" s="11" t="s">
        <v>18</v>
      </c>
      <c r="U1004" s="11" t="s">
        <v>19</v>
      </c>
      <c r="V1004" s="11" t="s">
        <v>19</v>
      </c>
    </row>
    <row r="1005" spans="1:22" x14ac:dyDescent="0.25">
      <c r="A1005" s="1">
        <f t="shared" si="111"/>
        <v>45198</v>
      </c>
      <c r="B1005">
        <f t="shared" si="113"/>
        <v>2023</v>
      </c>
      <c r="C1005" t="str">
        <f t="shared" si="114"/>
        <v>09</v>
      </c>
      <c r="D1005">
        <f t="shared" si="115"/>
        <v>29</v>
      </c>
      <c r="E1005" t="str">
        <f t="shared" si="116"/>
        <v>https://satepsanone.nesdis.noaa.gov/pub/FIRE/web/HMS/Smoke_Polygons/KML/2023/09/hms_smoke20230929.kml</v>
      </c>
      <c r="F1005" t="str">
        <f t="shared" si="112"/>
        <v>https://satepsanone.nesdis.noaa.gov/pub/FIRE/web/HMS/Smoke_Polygons/KML/2023/09/hms_smoke20230929.kml</v>
      </c>
      <c r="G1005" s="13" t="str">
        <f t="shared" si="117"/>
        <v>Data</v>
      </c>
      <c r="H1005" s="18" t="s">
        <v>19</v>
      </c>
      <c r="I1005" s="11"/>
      <c r="J1005" s="11" t="s">
        <v>19</v>
      </c>
      <c r="K1005" s="11" t="s">
        <v>19</v>
      </c>
      <c r="L1005" s="11" t="s">
        <v>19</v>
      </c>
      <c r="M1005" s="11" t="s">
        <v>19</v>
      </c>
      <c r="N1005" s="11" t="s">
        <v>19</v>
      </c>
      <c r="O1005" s="11" t="s">
        <v>19</v>
      </c>
      <c r="P1005" s="11" t="s">
        <v>19</v>
      </c>
      <c r="Q1005" s="11" t="s">
        <v>19</v>
      </c>
      <c r="R1005" s="11" t="s">
        <v>19</v>
      </c>
      <c r="S1005" s="11" t="s">
        <v>19</v>
      </c>
      <c r="T1005" s="11" t="s">
        <v>19</v>
      </c>
      <c r="U1005" s="11" t="s">
        <v>19</v>
      </c>
      <c r="V1005" s="11" t="s">
        <v>19</v>
      </c>
    </row>
    <row r="1006" spans="1:22" x14ac:dyDescent="0.25">
      <c r="A1006" s="1">
        <f t="shared" si="111"/>
        <v>45199</v>
      </c>
      <c r="B1006">
        <f t="shared" si="113"/>
        <v>2023</v>
      </c>
      <c r="C1006" t="str">
        <f t="shared" si="114"/>
        <v>09</v>
      </c>
      <c r="D1006">
        <f t="shared" si="115"/>
        <v>30</v>
      </c>
      <c r="E1006" t="str">
        <f t="shared" si="116"/>
        <v>https://satepsanone.nesdis.noaa.gov/pub/FIRE/web/HMS/Smoke_Polygons/KML/2023/09/hms_smoke20230930.kml</v>
      </c>
      <c r="F1006" t="str">
        <f t="shared" si="112"/>
        <v>https://satepsanone.nesdis.noaa.gov/pub/FIRE/web/HMS/Smoke_Polygons/KML/2023/09/hms_smoke20230930.kml</v>
      </c>
      <c r="G1006" s="13" t="str">
        <f t="shared" si="117"/>
        <v>Data</v>
      </c>
      <c r="H1006" s="18" t="s">
        <v>19</v>
      </c>
      <c r="I1006" s="11"/>
      <c r="J1006" s="11" t="s">
        <v>19</v>
      </c>
      <c r="K1006" s="11" t="s">
        <v>19</v>
      </c>
      <c r="L1006" s="11" t="s">
        <v>19</v>
      </c>
      <c r="M1006" s="11" t="s">
        <v>19</v>
      </c>
      <c r="N1006" s="11" t="s">
        <v>19</v>
      </c>
      <c r="O1006" s="11" t="s">
        <v>19</v>
      </c>
      <c r="P1006" s="11" t="s">
        <v>19</v>
      </c>
      <c r="Q1006" s="11" t="s">
        <v>19</v>
      </c>
      <c r="R1006" s="11" t="s">
        <v>19</v>
      </c>
      <c r="S1006" s="11" t="s">
        <v>19</v>
      </c>
      <c r="T1006" s="11" t="s">
        <v>19</v>
      </c>
      <c r="U1006" s="11" t="s">
        <v>19</v>
      </c>
      <c r="V1006" s="11" t="s">
        <v>19</v>
      </c>
    </row>
    <row r="1007" spans="1:22" x14ac:dyDescent="0.25">
      <c r="A1007" s="1">
        <f t="shared" si="111"/>
        <v>45200</v>
      </c>
      <c r="B1007">
        <f t="shared" si="113"/>
        <v>2023</v>
      </c>
      <c r="C1007">
        <f t="shared" si="114"/>
        <v>10</v>
      </c>
      <c r="D1007" t="str">
        <f t="shared" si="115"/>
        <v>01</v>
      </c>
      <c r="E1007" t="str">
        <f t="shared" si="116"/>
        <v>https://satepsanone.nesdis.noaa.gov/pub/FIRE/web/HMS/Smoke_Polygons/KML/2023/10/hms_smoke20231001.kml</v>
      </c>
      <c r="F1007" t="str">
        <f t="shared" si="112"/>
        <v>https://satepsanone.nesdis.noaa.gov/pub/FIRE/web/HMS/Smoke_Polygons/KML/2023/10/hms_smoke20231001.kml</v>
      </c>
      <c r="G1007" s="13" t="str">
        <f t="shared" si="117"/>
        <v>Data</v>
      </c>
      <c r="H1007" s="18" t="s">
        <v>19</v>
      </c>
      <c r="I1007" s="11"/>
      <c r="J1007" s="11" t="s">
        <v>19</v>
      </c>
      <c r="K1007" s="11" t="s">
        <v>19</v>
      </c>
      <c r="L1007" s="11" t="s">
        <v>19</v>
      </c>
      <c r="M1007" s="11" t="s">
        <v>19</v>
      </c>
      <c r="N1007" s="11" t="s">
        <v>19</v>
      </c>
      <c r="O1007" s="11" t="s">
        <v>19</v>
      </c>
      <c r="P1007" s="11" t="s">
        <v>19</v>
      </c>
      <c r="Q1007" s="11" t="s">
        <v>19</v>
      </c>
      <c r="R1007" s="11" t="s">
        <v>19</v>
      </c>
      <c r="S1007" s="11" t="s">
        <v>19</v>
      </c>
      <c r="T1007" s="11" t="s">
        <v>19</v>
      </c>
      <c r="U1007" s="11" t="s">
        <v>19</v>
      </c>
      <c r="V1007" s="11" t="s">
        <v>19</v>
      </c>
    </row>
    <row r="1008" spans="1:22" x14ac:dyDescent="0.25">
      <c r="A1008" s="1">
        <f t="shared" si="111"/>
        <v>45201</v>
      </c>
      <c r="B1008">
        <f t="shared" si="113"/>
        <v>2023</v>
      </c>
      <c r="C1008">
        <f t="shared" si="114"/>
        <v>10</v>
      </c>
      <c r="D1008" t="str">
        <f t="shared" si="115"/>
        <v>02</v>
      </c>
      <c r="E1008" t="str">
        <f t="shared" si="116"/>
        <v>https://satepsanone.nesdis.noaa.gov/pub/FIRE/web/HMS/Smoke_Polygons/KML/2023/10/hms_smoke20231002.kml</v>
      </c>
      <c r="F1008" t="str">
        <f t="shared" si="112"/>
        <v>https://satepsanone.nesdis.noaa.gov/pub/FIRE/web/HMS/Smoke_Polygons/KML/2023/10/hms_smoke20231002.kml</v>
      </c>
      <c r="G1008" s="13" t="str">
        <f t="shared" si="117"/>
        <v>Data</v>
      </c>
      <c r="H1008" s="18" t="s">
        <v>19</v>
      </c>
      <c r="I1008" s="11"/>
      <c r="J1008" s="11" t="s">
        <v>19</v>
      </c>
      <c r="K1008" s="11" t="s">
        <v>19</v>
      </c>
      <c r="L1008" s="11" t="s">
        <v>19</v>
      </c>
      <c r="M1008" s="11" t="s">
        <v>19</v>
      </c>
      <c r="N1008" s="11" t="s">
        <v>19</v>
      </c>
      <c r="O1008" s="11" t="s">
        <v>19</v>
      </c>
      <c r="P1008" s="11" t="s">
        <v>19</v>
      </c>
      <c r="Q1008" s="11" t="s">
        <v>19</v>
      </c>
      <c r="R1008" s="11" t="s">
        <v>19</v>
      </c>
      <c r="S1008" s="11" t="s">
        <v>19</v>
      </c>
      <c r="T1008" s="11" t="s">
        <v>19</v>
      </c>
      <c r="U1008" s="11" t="s">
        <v>19</v>
      </c>
      <c r="V1008" s="11" t="s">
        <v>19</v>
      </c>
    </row>
    <row r="1009" spans="1:22" x14ac:dyDescent="0.25">
      <c r="A1009" s="1">
        <f t="shared" si="111"/>
        <v>45202</v>
      </c>
      <c r="B1009">
        <f t="shared" si="113"/>
        <v>2023</v>
      </c>
      <c r="C1009">
        <f t="shared" si="114"/>
        <v>10</v>
      </c>
      <c r="D1009" t="str">
        <f t="shared" si="115"/>
        <v>03</v>
      </c>
      <c r="E1009" t="str">
        <f t="shared" si="116"/>
        <v>https://satepsanone.nesdis.noaa.gov/pub/FIRE/web/HMS/Smoke_Polygons/KML/2023/10/hms_smoke20231003.kml</v>
      </c>
      <c r="F1009" t="str">
        <f t="shared" si="112"/>
        <v>https://satepsanone.nesdis.noaa.gov/pub/FIRE/web/HMS/Smoke_Polygons/KML/2023/10/hms_smoke20231003.kml</v>
      </c>
      <c r="G1009" s="13" t="str">
        <f t="shared" si="117"/>
        <v>Data</v>
      </c>
      <c r="H1009" s="18" t="s">
        <v>19</v>
      </c>
      <c r="I1009" s="11"/>
      <c r="J1009" s="11" t="s">
        <v>19</v>
      </c>
      <c r="K1009" s="11" t="s">
        <v>19</v>
      </c>
      <c r="L1009" s="11" t="s">
        <v>19</v>
      </c>
      <c r="M1009" s="11" t="s">
        <v>19</v>
      </c>
      <c r="N1009" s="11" t="s">
        <v>19</v>
      </c>
      <c r="O1009" s="11" t="s">
        <v>19</v>
      </c>
      <c r="P1009" s="11" t="s">
        <v>19</v>
      </c>
      <c r="Q1009" s="11" t="s">
        <v>19</v>
      </c>
      <c r="R1009" s="11" t="s">
        <v>19</v>
      </c>
      <c r="S1009" s="11" t="s">
        <v>19</v>
      </c>
      <c r="T1009" s="11" t="s">
        <v>19</v>
      </c>
      <c r="U1009" s="11" t="s">
        <v>19</v>
      </c>
      <c r="V1009" s="11" t="s">
        <v>18</v>
      </c>
    </row>
    <row r="1010" spans="1:22" x14ac:dyDescent="0.25">
      <c r="A1010" s="1">
        <f t="shared" si="111"/>
        <v>45203</v>
      </c>
      <c r="B1010">
        <f t="shared" si="113"/>
        <v>2023</v>
      </c>
      <c r="C1010">
        <f t="shared" si="114"/>
        <v>10</v>
      </c>
      <c r="D1010" t="str">
        <f t="shared" si="115"/>
        <v>04</v>
      </c>
      <c r="E1010" t="str">
        <f t="shared" si="116"/>
        <v>https://satepsanone.nesdis.noaa.gov/pub/FIRE/web/HMS/Smoke_Polygons/KML/2023/10/hms_smoke20231004.kml</v>
      </c>
      <c r="F1010" t="str">
        <f t="shared" si="112"/>
        <v>https://satepsanone.nesdis.noaa.gov/pub/FIRE/web/HMS/Smoke_Polygons/KML/2023/10/hms_smoke20231004.kml</v>
      </c>
      <c r="G1010" s="13" t="str">
        <f t="shared" si="117"/>
        <v>Data</v>
      </c>
      <c r="H1010" s="18" t="s">
        <v>18</v>
      </c>
      <c r="I1010" s="11"/>
    </row>
    <row r="1011" spans="1:22" x14ac:dyDescent="0.25">
      <c r="A1011" s="1">
        <f t="shared" si="111"/>
        <v>45204</v>
      </c>
      <c r="B1011">
        <f t="shared" si="113"/>
        <v>2023</v>
      </c>
      <c r="C1011">
        <f t="shared" si="114"/>
        <v>10</v>
      </c>
      <c r="D1011" t="str">
        <f t="shared" si="115"/>
        <v>05</v>
      </c>
      <c r="E1011" t="str">
        <f t="shared" si="116"/>
        <v>https://satepsanone.nesdis.noaa.gov/pub/FIRE/web/HMS/Smoke_Polygons/KML/2023/10/hms_smoke20231005.kml</v>
      </c>
      <c r="F1011" t="str">
        <f t="shared" si="112"/>
        <v>https://satepsanone.nesdis.noaa.gov/pub/FIRE/web/HMS/Smoke_Polygons/KML/2023/10/hms_smoke20231005.kml</v>
      </c>
      <c r="G1011" s="13" t="str">
        <f t="shared" si="117"/>
        <v>Data</v>
      </c>
      <c r="H1011" s="18" t="s">
        <v>19</v>
      </c>
      <c r="I1011" s="11"/>
      <c r="J1011" s="11" t="s">
        <v>19</v>
      </c>
      <c r="K1011" s="11" t="s">
        <v>19</v>
      </c>
      <c r="L1011" s="11" t="s">
        <v>19</v>
      </c>
      <c r="M1011" s="11" t="s">
        <v>19</v>
      </c>
      <c r="N1011" s="11" t="s">
        <v>19</v>
      </c>
      <c r="O1011" s="11" t="s">
        <v>19</v>
      </c>
      <c r="P1011" s="11" t="s">
        <v>19</v>
      </c>
      <c r="Q1011" s="11" t="s">
        <v>19</v>
      </c>
      <c r="R1011" s="11" t="s">
        <v>19</v>
      </c>
      <c r="S1011" s="11" t="s">
        <v>19</v>
      </c>
      <c r="T1011" s="11" t="s">
        <v>19</v>
      </c>
      <c r="U1011" s="11" t="s">
        <v>19</v>
      </c>
      <c r="V1011" s="11" t="s">
        <v>19</v>
      </c>
    </row>
    <row r="1012" spans="1:22" x14ac:dyDescent="0.25">
      <c r="A1012" s="1">
        <f t="shared" si="111"/>
        <v>45205</v>
      </c>
      <c r="B1012">
        <f t="shared" si="113"/>
        <v>2023</v>
      </c>
      <c r="C1012">
        <f t="shared" si="114"/>
        <v>10</v>
      </c>
      <c r="D1012" t="str">
        <f t="shared" si="115"/>
        <v>06</v>
      </c>
      <c r="E1012" t="str">
        <f t="shared" si="116"/>
        <v>https://satepsanone.nesdis.noaa.gov/pub/FIRE/web/HMS/Smoke_Polygons/KML/2023/10/hms_smoke20231006.kml</v>
      </c>
      <c r="F1012" t="str">
        <f t="shared" si="112"/>
        <v>https://satepsanone.nesdis.noaa.gov/pub/FIRE/web/HMS/Smoke_Polygons/KML/2023/10/hms_smoke20231006.kml</v>
      </c>
      <c r="G1012" s="13" t="str">
        <f t="shared" si="117"/>
        <v>Data</v>
      </c>
      <c r="H1012" s="18" t="s">
        <v>19</v>
      </c>
      <c r="I1012" s="11"/>
      <c r="J1012" s="11" t="s">
        <v>19</v>
      </c>
      <c r="K1012" s="11" t="s">
        <v>18</v>
      </c>
      <c r="L1012" s="11" t="s">
        <v>18</v>
      </c>
      <c r="M1012" s="11" t="s">
        <v>18</v>
      </c>
      <c r="N1012" s="11" t="s">
        <v>18</v>
      </c>
      <c r="O1012" s="11" t="s">
        <v>18</v>
      </c>
      <c r="P1012" s="11" t="s">
        <v>19</v>
      </c>
      <c r="Q1012" s="11" t="s">
        <v>18</v>
      </c>
      <c r="R1012" s="11" t="s">
        <v>18</v>
      </c>
      <c r="S1012" s="11" t="s">
        <v>18</v>
      </c>
      <c r="T1012" s="11" t="s">
        <v>18</v>
      </c>
      <c r="U1012" s="11" t="s">
        <v>18</v>
      </c>
      <c r="V1012" s="11" t="s">
        <v>19</v>
      </c>
    </row>
    <row r="1013" spans="1:22" x14ac:dyDescent="0.25">
      <c r="A1013" s="1">
        <f t="shared" si="111"/>
        <v>45206</v>
      </c>
      <c r="B1013">
        <f t="shared" si="113"/>
        <v>2023</v>
      </c>
      <c r="C1013">
        <f t="shared" si="114"/>
        <v>10</v>
      </c>
      <c r="D1013" t="str">
        <f t="shared" si="115"/>
        <v>07</v>
      </c>
      <c r="E1013" t="str">
        <f t="shared" si="116"/>
        <v>https://satepsanone.nesdis.noaa.gov/pub/FIRE/web/HMS/Smoke_Polygons/KML/2023/10/hms_smoke20231007.kml</v>
      </c>
      <c r="F1013" t="str">
        <f t="shared" si="112"/>
        <v>https://satepsanone.nesdis.noaa.gov/pub/FIRE/web/HMS/Smoke_Polygons/KML/2023/10/hms_smoke20231007.kml</v>
      </c>
      <c r="G1013" s="13" t="str">
        <f t="shared" si="117"/>
        <v>Data</v>
      </c>
      <c r="H1013" s="18" t="s">
        <v>19</v>
      </c>
      <c r="I1013" s="11"/>
      <c r="J1013" s="11" t="s">
        <v>18</v>
      </c>
      <c r="K1013" s="11" t="s">
        <v>18</v>
      </c>
      <c r="L1013" s="11" t="s">
        <v>18</v>
      </c>
      <c r="M1013" s="11" t="s">
        <v>18</v>
      </c>
      <c r="N1013" s="11" t="s">
        <v>18</v>
      </c>
      <c r="O1013" s="11" t="s">
        <v>18</v>
      </c>
      <c r="P1013" s="11" t="s">
        <v>18</v>
      </c>
      <c r="Q1013" s="11" t="s">
        <v>18</v>
      </c>
      <c r="R1013" s="11" t="s">
        <v>18</v>
      </c>
      <c r="S1013" s="11" t="s">
        <v>18</v>
      </c>
      <c r="T1013" s="11" t="s">
        <v>18</v>
      </c>
      <c r="U1013" s="11" t="s">
        <v>18</v>
      </c>
      <c r="V1013" s="11" t="s">
        <v>18</v>
      </c>
    </row>
    <row r="1014" spans="1:22" x14ac:dyDescent="0.25">
      <c r="A1014" s="1">
        <f t="shared" si="111"/>
        <v>45207</v>
      </c>
      <c r="B1014">
        <f t="shared" si="113"/>
        <v>2023</v>
      </c>
      <c r="C1014">
        <f t="shared" si="114"/>
        <v>10</v>
      </c>
      <c r="D1014" t="str">
        <f t="shared" si="115"/>
        <v>08</v>
      </c>
      <c r="E1014" t="str">
        <f t="shared" si="116"/>
        <v>https://satepsanone.nesdis.noaa.gov/pub/FIRE/web/HMS/Smoke_Polygons/KML/2023/10/hms_smoke20231008.kml</v>
      </c>
      <c r="F1014" t="str">
        <f t="shared" si="112"/>
        <v>https://satepsanone.nesdis.noaa.gov/pub/FIRE/web/HMS/Smoke_Polygons/KML/2023/10/hms_smoke20231008.kml</v>
      </c>
      <c r="G1014" s="13" t="str">
        <f t="shared" si="117"/>
        <v>Data</v>
      </c>
      <c r="H1014" s="18" t="s">
        <v>18</v>
      </c>
      <c r="I1014" s="11"/>
    </row>
    <row r="1015" spans="1:22" x14ac:dyDescent="0.25">
      <c r="A1015" s="1">
        <f t="shared" si="111"/>
        <v>45208</v>
      </c>
      <c r="B1015">
        <f t="shared" si="113"/>
        <v>2023</v>
      </c>
      <c r="C1015">
        <f t="shared" si="114"/>
        <v>10</v>
      </c>
      <c r="D1015" t="str">
        <f t="shared" si="115"/>
        <v>09</v>
      </c>
      <c r="E1015" t="str">
        <f t="shared" si="116"/>
        <v>https://satepsanone.nesdis.noaa.gov/pub/FIRE/web/HMS/Smoke_Polygons/KML/2023/10/hms_smoke20231009.kml</v>
      </c>
      <c r="F1015" t="str">
        <f t="shared" si="112"/>
        <v>https://satepsanone.nesdis.noaa.gov/pub/FIRE/web/HMS/Smoke_Polygons/KML/2023/10/hms_smoke20231009.kml</v>
      </c>
      <c r="G1015" s="13" t="str">
        <f t="shared" si="117"/>
        <v>Data</v>
      </c>
      <c r="H1015" s="18" t="s">
        <v>19</v>
      </c>
      <c r="I1015" s="11"/>
      <c r="J1015" s="11" t="s">
        <v>19</v>
      </c>
      <c r="K1015" s="11" t="s">
        <v>19</v>
      </c>
      <c r="L1015" s="11" t="s">
        <v>19</v>
      </c>
      <c r="M1015" s="11" t="s">
        <v>19</v>
      </c>
      <c r="N1015" s="11" t="s">
        <v>18</v>
      </c>
      <c r="O1015" s="11" t="s">
        <v>19</v>
      </c>
      <c r="P1015" s="11" t="s">
        <v>19</v>
      </c>
      <c r="Q1015" s="11" t="s">
        <v>19</v>
      </c>
      <c r="R1015" s="11" t="s">
        <v>18</v>
      </c>
      <c r="S1015" s="11" t="s">
        <v>19</v>
      </c>
      <c r="T1015" s="11" t="s">
        <v>19</v>
      </c>
      <c r="U1015" s="11" t="s">
        <v>19</v>
      </c>
      <c r="V1015" s="11" t="s">
        <v>19</v>
      </c>
    </row>
    <row r="1016" spans="1:22" x14ac:dyDescent="0.25">
      <c r="A1016" s="1">
        <f t="shared" si="111"/>
        <v>45209</v>
      </c>
      <c r="B1016">
        <f t="shared" si="113"/>
        <v>2023</v>
      </c>
      <c r="C1016">
        <f t="shared" si="114"/>
        <v>10</v>
      </c>
      <c r="D1016">
        <f t="shared" si="115"/>
        <v>10</v>
      </c>
      <c r="E1016" t="str">
        <f t="shared" si="116"/>
        <v>https://satepsanone.nesdis.noaa.gov/pub/FIRE/web/HMS/Smoke_Polygons/KML/2023/10/hms_smoke20231010.kml</v>
      </c>
      <c r="F1016" t="str">
        <f t="shared" si="112"/>
        <v>https://satepsanone.nesdis.noaa.gov/pub/FIRE/web/HMS/Smoke_Polygons/KML/2023/10/hms_smoke20231010.kml</v>
      </c>
      <c r="G1016" s="13" t="str">
        <f t="shared" si="117"/>
        <v>Data</v>
      </c>
      <c r="H1016" s="18" t="s">
        <v>19</v>
      </c>
      <c r="I1016" s="11"/>
      <c r="J1016" s="11" t="s">
        <v>18</v>
      </c>
      <c r="K1016" s="11" t="s">
        <v>18</v>
      </c>
      <c r="L1016" s="11" t="s">
        <v>19</v>
      </c>
      <c r="M1016" s="11" t="s">
        <v>18</v>
      </c>
      <c r="N1016" s="11" t="s">
        <v>19</v>
      </c>
      <c r="O1016" s="11" t="s">
        <v>19</v>
      </c>
      <c r="P1016" s="11" t="s">
        <v>18</v>
      </c>
      <c r="Q1016" s="11" t="s">
        <v>19</v>
      </c>
      <c r="R1016" s="11" t="s">
        <v>19</v>
      </c>
      <c r="S1016" s="11" t="s">
        <v>19</v>
      </c>
      <c r="T1016" s="11" t="s">
        <v>19</v>
      </c>
      <c r="U1016" s="11" t="s">
        <v>19</v>
      </c>
      <c r="V1016" s="11" t="s">
        <v>19</v>
      </c>
    </row>
    <row r="1017" spans="1:22" x14ac:dyDescent="0.25">
      <c r="A1017" s="1">
        <f t="shared" si="111"/>
        <v>45210</v>
      </c>
      <c r="B1017">
        <f t="shared" si="113"/>
        <v>2023</v>
      </c>
      <c r="C1017">
        <f t="shared" si="114"/>
        <v>10</v>
      </c>
      <c r="D1017">
        <f t="shared" si="115"/>
        <v>11</v>
      </c>
      <c r="E1017" t="str">
        <f t="shared" si="116"/>
        <v>https://satepsanone.nesdis.noaa.gov/pub/FIRE/web/HMS/Smoke_Polygons/KML/2023/10/hms_smoke20231011.kml</v>
      </c>
      <c r="F1017" t="str">
        <f t="shared" si="112"/>
        <v>https://satepsanone.nesdis.noaa.gov/pub/FIRE/web/HMS/Smoke_Polygons/KML/2023/10/hms_smoke20231011.kml</v>
      </c>
      <c r="G1017" s="13" t="str">
        <f t="shared" si="117"/>
        <v>Data</v>
      </c>
      <c r="H1017" s="18" t="s">
        <v>19</v>
      </c>
      <c r="I1017" s="11"/>
      <c r="J1017" s="11" t="s">
        <v>19</v>
      </c>
      <c r="K1017" s="11" t="s">
        <v>19</v>
      </c>
      <c r="L1017" s="11" t="s">
        <v>19</v>
      </c>
      <c r="M1017" s="11" t="s">
        <v>19</v>
      </c>
      <c r="N1017" s="11" t="s">
        <v>19</v>
      </c>
      <c r="O1017" s="11" t="s">
        <v>19</v>
      </c>
      <c r="P1017" s="11" t="s">
        <v>19</v>
      </c>
      <c r="Q1017" s="11" t="s">
        <v>19</v>
      </c>
      <c r="R1017" s="11" t="s">
        <v>19</v>
      </c>
      <c r="S1017" s="11" t="s">
        <v>19</v>
      </c>
      <c r="T1017" s="11" t="s">
        <v>19</v>
      </c>
      <c r="U1017" s="11" t="s">
        <v>19</v>
      </c>
      <c r="V1017" s="11" t="s">
        <v>19</v>
      </c>
    </row>
    <row r="1018" spans="1:22" x14ac:dyDescent="0.25">
      <c r="A1018" s="1">
        <f t="shared" si="111"/>
        <v>45211</v>
      </c>
      <c r="B1018">
        <f t="shared" si="113"/>
        <v>2023</v>
      </c>
      <c r="C1018">
        <f t="shared" si="114"/>
        <v>10</v>
      </c>
      <c r="D1018">
        <f t="shared" si="115"/>
        <v>12</v>
      </c>
      <c r="E1018" t="str">
        <f t="shared" si="116"/>
        <v>https://satepsanone.nesdis.noaa.gov/pub/FIRE/web/HMS/Smoke_Polygons/KML/2023/10/hms_smoke20231012.kml</v>
      </c>
      <c r="F1018" t="str">
        <f t="shared" si="112"/>
        <v>https://satepsanone.nesdis.noaa.gov/pub/FIRE/web/HMS/Smoke_Polygons/KML/2023/10/hms_smoke20231012.kml</v>
      </c>
      <c r="G1018" s="13" t="str">
        <f t="shared" si="117"/>
        <v>Data</v>
      </c>
      <c r="H1018" s="18" t="s">
        <v>19</v>
      </c>
      <c r="I1018" s="11"/>
      <c r="J1018" s="11" t="s">
        <v>18</v>
      </c>
      <c r="K1018" s="11" t="s">
        <v>19</v>
      </c>
      <c r="L1018" s="11" t="s">
        <v>18</v>
      </c>
      <c r="M1018" s="11" t="s">
        <v>18</v>
      </c>
      <c r="N1018" s="11" t="s">
        <v>18</v>
      </c>
      <c r="O1018" s="11" t="s">
        <v>18</v>
      </c>
      <c r="P1018" s="11" t="s">
        <v>18</v>
      </c>
      <c r="Q1018" s="11" t="s">
        <v>18</v>
      </c>
      <c r="R1018" s="11" t="s">
        <v>18</v>
      </c>
      <c r="S1018" s="11" t="s">
        <v>19</v>
      </c>
      <c r="T1018" s="11" t="s">
        <v>19</v>
      </c>
      <c r="U1018" s="11" t="s">
        <v>18</v>
      </c>
      <c r="V1018" s="11" t="s">
        <v>18</v>
      </c>
    </row>
    <row r="1019" spans="1:22" x14ac:dyDescent="0.25">
      <c r="A1019" s="1">
        <f t="shared" si="111"/>
        <v>45212</v>
      </c>
      <c r="B1019">
        <f t="shared" si="113"/>
        <v>2023</v>
      </c>
      <c r="C1019">
        <f t="shared" si="114"/>
        <v>10</v>
      </c>
      <c r="D1019">
        <f t="shared" si="115"/>
        <v>13</v>
      </c>
      <c r="E1019" t="str">
        <f t="shared" si="116"/>
        <v>https://satepsanone.nesdis.noaa.gov/pub/FIRE/web/HMS/Smoke_Polygons/KML/2023/10/hms_smoke20231013.kml</v>
      </c>
      <c r="F1019" t="str">
        <f t="shared" si="112"/>
        <v>https://satepsanone.nesdis.noaa.gov/pub/FIRE/web/HMS/Smoke_Polygons/KML/2023/10/hms_smoke20231013.kml</v>
      </c>
      <c r="G1019" s="13" t="str">
        <f t="shared" si="117"/>
        <v>Data</v>
      </c>
      <c r="H1019" s="18" t="s">
        <v>19</v>
      </c>
      <c r="I1019" s="11"/>
      <c r="J1019" s="11" t="s">
        <v>18</v>
      </c>
      <c r="K1019" s="11" t="s">
        <v>18</v>
      </c>
      <c r="L1019" s="11" t="s">
        <v>18</v>
      </c>
      <c r="M1019" s="11" t="s">
        <v>18</v>
      </c>
      <c r="N1019" s="11" t="s">
        <v>18</v>
      </c>
      <c r="O1019" s="11" t="s">
        <v>18</v>
      </c>
      <c r="P1019" s="11" t="s">
        <v>18</v>
      </c>
      <c r="Q1019" s="11" t="s">
        <v>18</v>
      </c>
      <c r="R1019" s="11" t="s">
        <v>18</v>
      </c>
      <c r="S1019" s="11" t="s">
        <v>18</v>
      </c>
      <c r="T1019" s="11" t="s">
        <v>18</v>
      </c>
      <c r="U1019" s="11" t="s">
        <v>18</v>
      </c>
      <c r="V1019" s="11" t="s">
        <v>18</v>
      </c>
    </row>
    <row r="1020" spans="1:22" x14ac:dyDescent="0.25">
      <c r="A1020" s="1">
        <f t="shared" si="111"/>
        <v>45213</v>
      </c>
      <c r="B1020">
        <f t="shared" si="113"/>
        <v>2023</v>
      </c>
      <c r="C1020">
        <f t="shared" si="114"/>
        <v>10</v>
      </c>
      <c r="D1020">
        <f t="shared" si="115"/>
        <v>14</v>
      </c>
      <c r="E1020" t="str">
        <f t="shared" si="116"/>
        <v>https://satepsanone.nesdis.noaa.gov/pub/FIRE/web/HMS/Smoke_Polygons/KML/2023/10/hms_smoke20231014.kml</v>
      </c>
      <c r="F1020" t="str">
        <f t="shared" si="112"/>
        <v>https://satepsanone.nesdis.noaa.gov/pub/FIRE/web/HMS/Smoke_Polygons/KML/2023/10/hms_smoke20231014.kml</v>
      </c>
      <c r="G1020" s="13" t="str">
        <f t="shared" si="117"/>
        <v>Data</v>
      </c>
      <c r="H1020" s="18" t="s">
        <v>18</v>
      </c>
      <c r="I1020" s="11"/>
    </row>
    <row r="1021" spans="1:22" x14ac:dyDescent="0.25">
      <c r="A1021" s="1">
        <f t="shared" si="111"/>
        <v>45214</v>
      </c>
      <c r="B1021">
        <f t="shared" si="113"/>
        <v>2023</v>
      </c>
      <c r="C1021">
        <f t="shared" si="114"/>
        <v>10</v>
      </c>
      <c r="D1021">
        <f t="shared" si="115"/>
        <v>15</v>
      </c>
      <c r="E1021" t="str">
        <f t="shared" si="116"/>
        <v>https://satepsanone.nesdis.noaa.gov/pub/FIRE/web/HMS/Smoke_Polygons/KML/2023/10/hms_smoke20231015.kml</v>
      </c>
      <c r="F1021" t="str">
        <f t="shared" si="112"/>
        <v>https://satepsanone.nesdis.noaa.gov/pub/FIRE/web/HMS/Smoke_Polygons/KML/2023/10/hms_smoke20231015.kml</v>
      </c>
      <c r="G1021" s="13" t="str">
        <f t="shared" si="117"/>
        <v>Data</v>
      </c>
      <c r="H1021" s="18" t="s">
        <v>18</v>
      </c>
      <c r="I1021" s="11"/>
    </row>
    <row r="1022" spans="1:22" x14ac:dyDescent="0.25">
      <c r="A1022" s="1">
        <f t="shared" ref="A1022:A1085" si="118">A1021+1</f>
        <v>45215</v>
      </c>
      <c r="B1022">
        <f t="shared" si="113"/>
        <v>2023</v>
      </c>
      <c r="C1022">
        <f t="shared" si="114"/>
        <v>10</v>
      </c>
      <c r="D1022">
        <f t="shared" si="115"/>
        <v>16</v>
      </c>
      <c r="E1022" t="str">
        <f t="shared" si="116"/>
        <v>https://satepsanone.nesdis.noaa.gov/pub/FIRE/web/HMS/Smoke_Polygons/KML/2023/10/hms_smoke20231016.kml</v>
      </c>
      <c r="F1022" t="str">
        <f t="shared" si="112"/>
        <v>https://satepsanone.nesdis.noaa.gov/pub/FIRE/web/HMS/Smoke_Polygons/KML/2023/10/hms_smoke20231016.kml</v>
      </c>
      <c r="G1022" s="13" t="str">
        <f t="shared" si="117"/>
        <v>Data</v>
      </c>
      <c r="H1022" s="18" t="s">
        <v>18</v>
      </c>
      <c r="I1022" s="11"/>
    </row>
    <row r="1023" spans="1:22" x14ac:dyDescent="0.25">
      <c r="A1023" s="1">
        <f t="shared" si="118"/>
        <v>45216</v>
      </c>
      <c r="B1023">
        <f t="shared" si="113"/>
        <v>2023</v>
      </c>
      <c r="C1023">
        <f t="shared" si="114"/>
        <v>10</v>
      </c>
      <c r="D1023">
        <f t="shared" si="115"/>
        <v>17</v>
      </c>
      <c r="E1023" t="str">
        <f t="shared" si="116"/>
        <v>https://satepsanone.nesdis.noaa.gov/pub/FIRE/web/HMS/Smoke_Polygons/KML/2023/10/hms_smoke20231017.kml</v>
      </c>
      <c r="F1023" t="str">
        <f t="shared" si="112"/>
        <v>https://satepsanone.nesdis.noaa.gov/pub/FIRE/web/HMS/Smoke_Polygons/KML/2023/10/hms_smoke20231017.kml</v>
      </c>
      <c r="G1023" s="13" t="str">
        <f t="shared" si="117"/>
        <v>Data</v>
      </c>
      <c r="H1023" s="18" t="s">
        <v>18</v>
      </c>
      <c r="I1023" s="11"/>
    </row>
    <row r="1024" spans="1:22" x14ac:dyDescent="0.25">
      <c r="A1024" s="1">
        <f t="shared" si="118"/>
        <v>45217</v>
      </c>
      <c r="B1024">
        <f t="shared" si="113"/>
        <v>2023</v>
      </c>
      <c r="C1024">
        <f t="shared" si="114"/>
        <v>10</v>
      </c>
      <c r="D1024">
        <f t="shared" si="115"/>
        <v>18</v>
      </c>
      <c r="E1024" t="str">
        <f t="shared" si="116"/>
        <v>https://satepsanone.nesdis.noaa.gov/pub/FIRE/web/HMS/Smoke_Polygons/KML/2023/10/hms_smoke20231018.kml</v>
      </c>
      <c r="F1024" t="str">
        <f t="shared" si="112"/>
        <v>https://satepsanone.nesdis.noaa.gov/pub/FIRE/web/HMS/Smoke_Polygons/KML/2023/10/hms_smoke20231018.kml</v>
      </c>
      <c r="G1024" s="13" t="str">
        <f t="shared" si="117"/>
        <v>Data</v>
      </c>
      <c r="H1024" s="18" t="s">
        <v>18</v>
      </c>
      <c r="I1024" s="11"/>
    </row>
    <row r="1025" spans="1:22" x14ac:dyDescent="0.25">
      <c r="A1025" s="1">
        <f t="shared" si="118"/>
        <v>45218</v>
      </c>
      <c r="B1025">
        <f t="shared" si="113"/>
        <v>2023</v>
      </c>
      <c r="C1025">
        <f t="shared" si="114"/>
        <v>10</v>
      </c>
      <c r="D1025">
        <f t="shared" si="115"/>
        <v>19</v>
      </c>
      <c r="E1025" t="str">
        <f t="shared" si="116"/>
        <v>https://satepsanone.nesdis.noaa.gov/pub/FIRE/web/HMS/Smoke_Polygons/KML/2023/10/hms_smoke20231019.kml</v>
      </c>
      <c r="F1025" t="str">
        <f t="shared" si="112"/>
        <v>https://satepsanone.nesdis.noaa.gov/pub/FIRE/web/HMS/Smoke_Polygons/KML/2023/10/hms_smoke20231019.kml</v>
      </c>
      <c r="G1025" s="13" t="str">
        <f t="shared" si="117"/>
        <v>Data</v>
      </c>
      <c r="H1025" s="18" t="s">
        <v>19</v>
      </c>
      <c r="I1025" s="11"/>
      <c r="J1025" s="11" t="s">
        <v>19</v>
      </c>
      <c r="K1025" s="11" t="s">
        <v>19</v>
      </c>
      <c r="L1025" s="11" t="s">
        <v>19</v>
      </c>
      <c r="M1025" s="11" t="s">
        <v>19</v>
      </c>
      <c r="N1025" s="11" t="s">
        <v>19</v>
      </c>
      <c r="O1025" s="11" t="s">
        <v>19</v>
      </c>
      <c r="P1025" s="11" t="s">
        <v>19</v>
      </c>
      <c r="Q1025" s="11" t="s">
        <v>19</v>
      </c>
      <c r="R1025" s="11" t="s">
        <v>19</v>
      </c>
      <c r="S1025" s="11" t="s">
        <v>19</v>
      </c>
      <c r="T1025" s="11" t="s">
        <v>19</v>
      </c>
      <c r="U1025" s="11" t="s">
        <v>19</v>
      </c>
      <c r="V1025" s="11" t="s">
        <v>19</v>
      </c>
    </row>
    <row r="1026" spans="1:22" x14ac:dyDescent="0.25">
      <c r="A1026" s="1">
        <f t="shared" si="118"/>
        <v>45219</v>
      </c>
      <c r="B1026">
        <f t="shared" si="113"/>
        <v>2023</v>
      </c>
      <c r="C1026">
        <f t="shared" si="114"/>
        <v>10</v>
      </c>
      <c r="D1026">
        <f t="shared" si="115"/>
        <v>20</v>
      </c>
      <c r="E1026" t="str">
        <f t="shared" si="116"/>
        <v>https://satepsanone.nesdis.noaa.gov/pub/FIRE/web/HMS/Smoke_Polygons/KML/2023/10/hms_smoke20231020.kml</v>
      </c>
      <c r="F1026" t="str">
        <f t="shared" si="112"/>
        <v>https://satepsanone.nesdis.noaa.gov/pub/FIRE/web/HMS/Smoke_Polygons/KML/2023/10/hms_smoke20231020.kml</v>
      </c>
      <c r="G1026" s="13" t="str">
        <f t="shared" si="117"/>
        <v>Data</v>
      </c>
      <c r="H1026" s="18" t="s">
        <v>19</v>
      </c>
      <c r="I1026" s="11"/>
      <c r="J1026" s="11" t="s">
        <v>19</v>
      </c>
      <c r="K1026" s="11" t="s">
        <v>19</v>
      </c>
      <c r="L1026" s="11" t="s">
        <v>19</v>
      </c>
      <c r="M1026" s="11" t="s">
        <v>19</v>
      </c>
      <c r="N1026" s="11" t="s">
        <v>18</v>
      </c>
      <c r="O1026" s="11" t="s">
        <v>19</v>
      </c>
      <c r="P1026" s="11" t="s">
        <v>19</v>
      </c>
      <c r="Q1026" s="11" t="s">
        <v>19</v>
      </c>
      <c r="R1026" s="11" t="s">
        <v>18</v>
      </c>
      <c r="S1026" s="11" t="s">
        <v>19</v>
      </c>
      <c r="T1026" s="11" t="s">
        <v>19</v>
      </c>
      <c r="U1026" s="11" t="s">
        <v>19</v>
      </c>
      <c r="V1026" s="11" t="s">
        <v>18</v>
      </c>
    </row>
    <row r="1027" spans="1:22" x14ac:dyDescent="0.25">
      <c r="A1027" s="1">
        <f t="shared" si="118"/>
        <v>45220</v>
      </c>
      <c r="B1027">
        <f t="shared" si="113"/>
        <v>2023</v>
      </c>
      <c r="C1027">
        <f t="shared" si="114"/>
        <v>10</v>
      </c>
      <c r="D1027">
        <f t="shared" si="115"/>
        <v>21</v>
      </c>
      <c r="E1027" t="str">
        <f t="shared" si="116"/>
        <v>https://satepsanone.nesdis.noaa.gov/pub/FIRE/web/HMS/Smoke_Polygons/KML/2023/10/hms_smoke20231021.kml</v>
      </c>
      <c r="F1027" t="str">
        <f t="shared" si="112"/>
        <v>https://satepsanone.nesdis.noaa.gov/pub/FIRE/web/HMS/Smoke_Polygons/KML/2023/10/hms_smoke20231021.kml</v>
      </c>
      <c r="G1027" s="13" t="str">
        <f t="shared" si="117"/>
        <v>Data</v>
      </c>
      <c r="H1027" s="18" t="s">
        <v>19</v>
      </c>
      <c r="I1027" s="11"/>
      <c r="J1027" s="11" t="s">
        <v>18</v>
      </c>
      <c r="K1027" s="11" t="s">
        <v>18</v>
      </c>
      <c r="L1027" s="11" t="s">
        <v>18</v>
      </c>
      <c r="M1027" s="11" t="s">
        <v>18</v>
      </c>
      <c r="N1027" s="11" t="s">
        <v>18</v>
      </c>
      <c r="O1027" s="11" t="s">
        <v>18</v>
      </c>
      <c r="P1027" s="11" t="s">
        <v>18</v>
      </c>
      <c r="Q1027" s="11" t="s">
        <v>18</v>
      </c>
      <c r="R1027" s="11" t="s">
        <v>18</v>
      </c>
      <c r="S1027" s="11" t="s">
        <v>18</v>
      </c>
      <c r="T1027" s="11" t="s">
        <v>18</v>
      </c>
      <c r="U1027" s="11" t="s">
        <v>18</v>
      </c>
      <c r="V1027" s="11" t="s">
        <v>18</v>
      </c>
    </row>
    <row r="1028" spans="1:22" x14ac:dyDescent="0.25">
      <c r="A1028" s="1">
        <f t="shared" si="118"/>
        <v>45221</v>
      </c>
      <c r="B1028">
        <f t="shared" si="113"/>
        <v>2023</v>
      </c>
      <c r="C1028">
        <f t="shared" si="114"/>
        <v>10</v>
      </c>
      <c r="D1028">
        <f t="shared" si="115"/>
        <v>22</v>
      </c>
      <c r="E1028" t="str">
        <f t="shared" si="116"/>
        <v>https://satepsanone.nesdis.noaa.gov/pub/FIRE/web/HMS/Smoke_Polygons/KML/2023/10/hms_smoke20231022.kml</v>
      </c>
      <c r="F1028" t="str">
        <f t="shared" si="112"/>
        <v>https://satepsanone.nesdis.noaa.gov/pub/FIRE/web/HMS/Smoke_Polygons/KML/2023/10/hms_smoke20231022.kml</v>
      </c>
      <c r="G1028" s="13" t="str">
        <f t="shared" si="117"/>
        <v>Data</v>
      </c>
      <c r="H1028" s="18" t="s">
        <v>19</v>
      </c>
      <c r="I1028" s="11"/>
      <c r="J1028" s="11" t="s">
        <v>18</v>
      </c>
      <c r="K1028" s="11" t="s">
        <v>18</v>
      </c>
      <c r="L1028" s="11" t="s">
        <v>18</v>
      </c>
      <c r="M1028" s="11" t="s">
        <v>18</v>
      </c>
      <c r="N1028" s="11" t="s">
        <v>18</v>
      </c>
      <c r="O1028" s="11" t="s">
        <v>18</v>
      </c>
      <c r="P1028" s="11" t="s">
        <v>18</v>
      </c>
      <c r="Q1028" s="11" t="s">
        <v>18</v>
      </c>
      <c r="R1028" s="11" t="s">
        <v>18</v>
      </c>
      <c r="S1028" s="11" t="s">
        <v>18</v>
      </c>
      <c r="T1028" s="11" t="s">
        <v>18</v>
      </c>
      <c r="U1028" s="11" t="s">
        <v>18</v>
      </c>
      <c r="V1028" s="11" t="s">
        <v>18</v>
      </c>
    </row>
    <row r="1029" spans="1:22" x14ac:dyDescent="0.25">
      <c r="A1029" s="1">
        <f t="shared" si="118"/>
        <v>45222</v>
      </c>
      <c r="B1029">
        <f t="shared" si="113"/>
        <v>2023</v>
      </c>
      <c r="C1029">
        <f t="shared" si="114"/>
        <v>10</v>
      </c>
      <c r="D1029">
        <f t="shared" si="115"/>
        <v>23</v>
      </c>
      <c r="E1029" t="str">
        <f t="shared" si="116"/>
        <v>https://satepsanone.nesdis.noaa.gov/pub/FIRE/web/HMS/Smoke_Polygons/KML/2023/10/hms_smoke20231023.kml</v>
      </c>
      <c r="F1029" t="str">
        <f t="shared" ref="F1029:F1092" si="119">E1029</f>
        <v>https://satepsanone.nesdis.noaa.gov/pub/FIRE/web/HMS/Smoke_Polygons/KML/2023/10/hms_smoke20231023.kml</v>
      </c>
      <c r="G1029" s="13" t="str">
        <f t="shared" si="117"/>
        <v>Data</v>
      </c>
      <c r="H1029" s="18" t="s">
        <v>19</v>
      </c>
      <c r="I1029" s="11"/>
      <c r="J1029" s="11" t="s">
        <v>19</v>
      </c>
      <c r="K1029" s="11" t="s">
        <v>19</v>
      </c>
      <c r="L1029" s="11" t="s">
        <v>19</v>
      </c>
      <c r="M1029" s="11" t="s">
        <v>19</v>
      </c>
      <c r="N1029" s="11" t="s">
        <v>19</v>
      </c>
      <c r="O1029" s="11" t="s">
        <v>19</v>
      </c>
      <c r="P1029" s="11" t="s">
        <v>19</v>
      </c>
      <c r="Q1029" s="11" t="s">
        <v>19</v>
      </c>
      <c r="R1029" s="11" t="s">
        <v>19</v>
      </c>
      <c r="S1029" s="11" t="s">
        <v>19</v>
      </c>
      <c r="T1029" s="11" t="s">
        <v>19</v>
      </c>
      <c r="U1029" s="11" t="s">
        <v>19</v>
      </c>
      <c r="V1029" s="11" t="s">
        <v>19</v>
      </c>
    </row>
    <row r="1030" spans="1:22" x14ac:dyDescent="0.25">
      <c r="A1030" s="1">
        <f t="shared" si="118"/>
        <v>45223</v>
      </c>
      <c r="B1030">
        <f t="shared" si="113"/>
        <v>2023</v>
      </c>
      <c r="C1030">
        <f t="shared" si="114"/>
        <v>10</v>
      </c>
      <c r="D1030">
        <f t="shared" si="115"/>
        <v>24</v>
      </c>
      <c r="E1030" t="str">
        <f t="shared" si="116"/>
        <v>https://satepsanone.nesdis.noaa.gov/pub/FIRE/web/HMS/Smoke_Polygons/KML/2023/10/hms_smoke20231024.kml</v>
      </c>
      <c r="F1030" t="str">
        <f t="shared" si="119"/>
        <v>https://satepsanone.nesdis.noaa.gov/pub/FIRE/web/HMS/Smoke_Polygons/KML/2023/10/hms_smoke20231024.kml</v>
      </c>
      <c r="G1030" s="13" t="str">
        <f t="shared" si="117"/>
        <v>Data</v>
      </c>
      <c r="H1030" s="18" t="s">
        <v>19</v>
      </c>
      <c r="I1030" s="11"/>
      <c r="J1030" s="11" t="s">
        <v>18</v>
      </c>
      <c r="K1030" s="11" t="s">
        <v>19</v>
      </c>
      <c r="L1030" s="11" t="s">
        <v>18</v>
      </c>
      <c r="M1030" s="11" t="s">
        <v>18</v>
      </c>
      <c r="N1030" s="11" t="s">
        <v>18</v>
      </c>
      <c r="O1030" s="11" t="s">
        <v>19</v>
      </c>
      <c r="P1030" s="11" t="s">
        <v>18</v>
      </c>
      <c r="Q1030" s="11" t="s">
        <v>18</v>
      </c>
      <c r="R1030" s="11" t="s">
        <v>18</v>
      </c>
      <c r="S1030" s="11" t="s">
        <v>19</v>
      </c>
      <c r="T1030" s="11" t="s">
        <v>19</v>
      </c>
      <c r="U1030" s="11" t="s">
        <v>18</v>
      </c>
      <c r="V1030" s="11" t="s">
        <v>18</v>
      </c>
    </row>
    <row r="1031" spans="1:22" x14ac:dyDescent="0.25">
      <c r="A1031" s="1">
        <f t="shared" si="118"/>
        <v>45224</v>
      </c>
      <c r="B1031">
        <f t="shared" si="113"/>
        <v>2023</v>
      </c>
      <c r="C1031">
        <f t="shared" si="114"/>
        <v>10</v>
      </c>
      <c r="D1031">
        <f t="shared" si="115"/>
        <v>25</v>
      </c>
      <c r="E1031" t="str">
        <f t="shared" si="116"/>
        <v>https://satepsanone.nesdis.noaa.gov/pub/FIRE/web/HMS/Smoke_Polygons/KML/2023/10/hms_smoke20231025.kml</v>
      </c>
      <c r="F1031" t="str">
        <f t="shared" si="119"/>
        <v>https://satepsanone.nesdis.noaa.gov/pub/FIRE/web/HMS/Smoke_Polygons/KML/2023/10/hms_smoke20231025.kml</v>
      </c>
      <c r="G1031" s="13" t="str">
        <f t="shared" si="117"/>
        <v>Data</v>
      </c>
      <c r="H1031" s="18" t="s">
        <v>18</v>
      </c>
      <c r="I1031" s="11"/>
    </row>
    <row r="1032" spans="1:22" x14ac:dyDescent="0.25">
      <c r="A1032" s="1">
        <f t="shared" si="118"/>
        <v>45225</v>
      </c>
      <c r="B1032">
        <f t="shared" si="113"/>
        <v>2023</v>
      </c>
      <c r="C1032">
        <f t="shared" si="114"/>
        <v>10</v>
      </c>
      <c r="D1032">
        <f t="shared" si="115"/>
        <v>26</v>
      </c>
      <c r="E1032" t="str">
        <f t="shared" si="116"/>
        <v>https://satepsanone.nesdis.noaa.gov/pub/FIRE/web/HMS/Smoke_Polygons/KML/2023/10/hms_smoke20231026.kml</v>
      </c>
      <c r="F1032" t="str">
        <f t="shared" si="119"/>
        <v>https://satepsanone.nesdis.noaa.gov/pub/FIRE/web/HMS/Smoke_Polygons/KML/2023/10/hms_smoke20231026.kml</v>
      </c>
      <c r="G1032" s="13" t="str">
        <f t="shared" si="117"/>
        <v>Data</v>
      </c>
      <c r="H1032" s="18" t="s">
        <v>18</v>
      </c>
      <c r="I1032" s="11"/>
    </row>
    <row r="1033" spans="1:22" x14ac:dyDescent="0.25">
      <c r="A1033" s="1">
        <f t="shared" si="118"/>
        <v>45226</v>
      </c>
      <c r="B1033">
        <f t="shared" si="113"/>
        <v>2023</v>
      </c>
      <c r="C1033">
        <f t="shared" si="114"/>
        <v>10</v>
      </c>
      <c r="D1033">
        <f t="shared" si="115"/>
        <v>27</v>
      </c>
      <c r="E1033" t="str">
        <f t="shared" si="116"/>
        <v>https://satepsanone.nesdis.noaa.gov/pub/FIRE/web/HMS/Smoke_Polygons/KML/2023/10/hms_smoke20231027.kml</v>
      </c>
      <c r="F1033" t="str">
        <f t="shared" si="119"/>
        <v>https://satepsanone.nesdis.noaa.gov/pub/FIRE/web/HMS/Smoke_Polygons/KML/2023/10/hms_smoke20231027.kml</v>
      </c>
      <c r="G1033" s="13" t="str">
        <f t="shared" si="117"/>
        <v>Data</v>
      </c>
      <c r="H1033" s="18" t="s">
        <v>18</v>
      </c>
      <c r="I1033" s="11"/>
    </row>
    <row r="1034" spans="1:22" x14ac:dyDescent="0.25">
      <c r="A1034" s="1">
        <f t="shared" si="118"/>
        <v>45227</v>
      </c>
      <c r="B1034">
        <f t="shared" si="113"/>
        <v>2023</v>
      </c>
      <c r="C1034">
        <f t="shared" si="114"/>
        <v>10</v>
      </c>
      <c r="D1034">
        <f t="shared" si="115"/>
        <v>28</v>
      </c>
      <c r="E1034" t="str">
        <f t="shared" si="116"/>
        <v>https://satepsanone.nesdis.noaa.gov/pub/FIRE/web/HMS/Smoke_Polygons/KML/2023/10/hms_smoke20231028.kml</v>
      </c>
      <c r="F1034" t="str">
        <f t="shared" si="119"/>
        <v>https://satepsanone.nesdis.noaa.gov/pub/FIRE/web/HMS/Smoke_Polygons/KML/2023/10/hms_smoke20231028.kml</v>
      </c>
      <c r="G1034" s="13" t="str">
        <f t="shared" si="117"/>
        <v>Data</v>
      </c>
      <c r="H1034" s="18" t="s">
        <v>18</v>
      </c>
      <c r="I1034" s="11"/>
    </row>
    <row r="1035" spans="1:22" x14ac:dyDescent="0.25">
      <c r="A1035" s="1">
        <f t="shared" si="118"/>
        <v>45228</v>
      </c>
      <c r="B1035">
        <f t="shared" si="113"/>
        <v>2023</v>
      </c>
      <c r="C1035">
        <f t="shared" si="114"/>
        <v>10</v>
      </c>
      <c r="D1035">
        <f t="shared" si="115"/>
        <v>29</v>
      </c>
      <c r="E1035" t="str">
        <f t="shared" si="116"/>
        <v>https://satepsanone.nesdis.noaa.gov/pub/FIRE/web/HMS/Smoke_Polygons/KML/2023/10/hms_smoke20231029.kml</v>
      </c>
      <c r="F1035" t="str">
        <f t="shared" si="119"/>
        <v>https://satepsanone.nesdis.noaa.gov/pub/FIRE/web/HMS/Smoke_Polygons/KML/2023/10/hms_smoke20231029.kml</v>
      </c>
      <c r="G1035" s="13" t="str">
        <f t="shared" si="117"/>
        <v>Data</v>
      </c>
      <c r="H1035" s="18" t="s">
        <v>18</v>
      </c>
      <c r="I1035" s="11"/>
    </row>
    <row r="1036" spans="1:22" x14ac:dyDescent="0.25">
      <c r="A1036" s="1">
        <f t="shared" si="118"/>
        <v>45229</v>
      </c>
      <c r="B1036">
        <f t="shared" si="113"/>
        <v>2023</v>
      </c>
      <c r="C1036">
        <f t="shared" si="114"/>
        <v>10</v>
      </c>
      <c r="D1036">
        <f t="shared" si="115"/>
        <v>30</v>
      </c>
      <c r="E1036" t="str">
        <f t="shared" si="116"/>
        <v>https://satepsanone.nesdis.noaa.gov/pub/FIRE/web/HMS/Smoke_Polygons/KML/2023/10/hms_smoke20231030.kml</v>
      </c>
      <c r="F1036" t="str">
        <f t="shared" si="119"/>
        <v>https://satepsanone.nesdis.noaa.gov/pub/FIRE/web/HMS/Smoke_Polygons/KML/2023/10/hms_smoke20231030.kml</v>
      </c>
      <c r="G1036" s="13" t="str">
        <f t="shared" si="117"/>
        <v>Data</v>
      </c>
      <c r="H1036" s="18" t="s">
        <v>18</v>
      </c>
      <c r="I1036" s="11"/>
    </row>
    <row r="1037" spans="1:22" x14ac:dyDescent="0.25">
      <c r="A1037" s="1">
        <f t="shared" si="118"/>
        <v>45230</v>
      </c>
      <c r="B1037">
        <f t="shared" si="113"/>
        <v>2023</v>
      </c>
      <c r="C1037">
        <f t="shared" si="114"/>
        <v>10</v>
      </c>
      <c r="D1037">
        <f t="shared" si="115"/>
        <v>31</v>
      </c>
      <c r="E1037" t="str">
        <f t="shared" si="116"/>
        <v>https://satepsanone.nesdis.noaa.gov/pub/FIRE/web/HMS/Smoke_Polygons/KML/2023/10/hms_smoke20231031.kml</v>
      </c>
      <c r="F1037" t="str">
        <f t="shared" si="119"/>
        <v>https://satepsanone.nesdis.noaa.gov/pub/FIRE/web/HMS/Smoke_Polygons/KML/2023/10/hms_smoke20231031.kml</v>
      </c>
      <c r="G1037" s="13" t="str">
        <f t="shared" si="117"/>
        <v>Data</v>
      </c>
      <c r="H1037" s="18" t="s">
        <v>18</v>
      </c>
      <c r="I1037" s="11"/>
    </row>
    <row r="1038" spans="1:22" x14ac:dyDescent="0.25">
      <c r="A1038" s="1">
        <f t="shared" si="118"/>
        <v>45231</v>
      </c>
      <c r="B1038">
        <f t="shared" si="113"/>
        <v>2023</v>
      </c>
      <c r="C1038">
        <f t="shared" si="114"/>
        <v>11</v>
      </c>
      <c r="D1038" t="str">
        <f t="shared" si="115"/>
        <v>01</v>
      </c>
      <c r="E1038" t="str">
        <f t="shared" si="116"/>
        <v>https://satepsanone.nesdis.noaa.gov/pub/FIRE/web/HMS/Smoke_Polygons/KML/2023/11/hms_smoke20231101.kml</v>
      </c>
      <c r="F1038" t="str">
        <f t="shared" si="119"/>
        <v>https://satepsanone.nesdis.noaa.gov/pub/FIRE/web/HMS/Smoke_Polygons/KML/2023/11/hms_smoke20231101.kml</v>
      </c>
      <c r="G1038" s="13" t="str">
        <f t="shared" si="117"/>
        <v>Data</v>
      </c>
      <c r="H1038" s="18" t="s">
        <v>18</v>
      </c>
      <c r="I1038" s="11"/>
    </row>
    <row r="1039" spans="1:22" x14ac:dyDescent="0.25">
      <c r="A1039" s="1">
        <f t="shared" si="118"/>
        <v>45232</v>
      </c>
      <c r="B1039">
        <f t="shared" si="113"/>
        <v>2023</v>
      </c>
      <c r="C1039">
        <f t="shared" si="114"/>
        <v>11</v>
      </c>
      <c r="D1039" t="str">
        <f t="shared" si="115"/>
        <v>02</v>
      </c>
      <c r="E1039" t="str">
        <f t="shared" si="116"/>
        <v>https://satepsanone.nesdis.noaa.gov/pub/FIRE/web/HMS/Smoke_Polygons/KML/2023/11/hms_smoke20231102.kml</v>
      </c>
      <c r="F1039" t="str">
        <f t="shared" si="119"/>
        <v>https://satepsanone.nesdis.noaa.gov/pub/FIRE/web/HMS/Smoke_Polygons/KML/2023/11/hms_smoke20231102.kml</v>
      </c>
      <c r="G1039" s="13" t="str">
        <f t="shared" si="117"/>
        <v>Data</v>
      </c>
      <c r="H1039" s="18" t="s">
        <v>18</v>
      </c>
      <c r="I1039" s="11"/>
    </row>
    <row r="1040" spans="1:22" x14ac:dyDescent="0.25">
      <c r="A1040" s="1">
        <f t="shared" si="118"/>
        <v>45233</v>
      </c>
      <c r="B1040">
        <f t="shared" si="113"/>
        <v>2023</v>
      </c>
      <c r="C1040">
        <f t="shared" si="114"/>
        <v>11</v>
      </c>
      <c r="D1040" t="str">
        <f t="shared" si="115"/>
        <v>03</v>
      </c>
      <c r="E1040" t="str">
        <f t="shared" si="116"/>
        <v>https://satepsanone.nesdis.noaa.gov/pub/FIRE/web/HMS/Smoke_Polygons/KML/2023/11/hms_smoke20231103.kml</v>
      </c>
      <c r="F1040" t="str">
        <f t="shared" si="119"/>
        <v>https://satepsanone.nesdis.noaa.gov/pub/FIRE/web/HMS/Smoke_Polygons/KML/2023/11/hms_smoke20231103.kml</v>
      </c>
      <c r="G1040" s="13" t="str">
        <f t="shared" si="117"/>
        <v>Data</v>
      </c>
      <c r="H1040" s="18" t="s">
        <v>18</v>
      </c>
      <c r="I1040" s="11"/>
    </row>
    <row r="1041" spans="1:22" x14ac:dyDescent="0.25">
      <c r="A1041" s="1">
        <f t="shared" si="118"/>
        <v>45234</v>
      </c>
      <c r="B1041">
        <f t="shared" si="113"/>
        <v>2023</v>
      </c>
      <c r="C1041">
        <f t="shared" si="114"/>
        <v>11</v>
      </c>
      <c r="D1041" t="str">
        <f t="shared" si="115"/>
        <v>04</v>
      </c>
      <c r="E1041" t="str">
        <f t="shared" si="116"/>
        <v>https://satepsanone.nesdis.noaa.gov/pub/FIRE/web/HMS/Smoke_Polygons/KML/2023/11/hms_smoke20231104.kml</v>
      </c>
      <c r="F1041" t="str">
        <f t="shared" si="119"/>
        <v>https://satepsanone.nesdis.noaa.gov/pub/FIRE/web/HMS/Smoke_Polygons/KML/2023/11/hms_smoke20231104.kml</v>
      </c>
      <c r="G1041" s="13" t="str">
        <f t="shared" si="117"/>
        <v>Data</v>
      </c>
      <c r="H1041" s="18" t="s">
        <v>19</v>
      </c>
      <c r="I1041" s="11"/>
      <c r="J1041" s="11" t="s">
        <v>19</v>
      </c>
      <c r="K1041" s="11" t="s">
        <v>19</v>
      </c>
      <c r="L1041" s="11" t="s">
        <v>18</v>
      </c>
      <c r="M1041" s="11" t="s">
        <v>19</v>
      </c>
      <c r="N1041" s="11" t="s">
        <v>18</v>
      </c>
      <c r="O1041" s="11" t="s">
        <v>18</v>
      </c>
      <c r="P1041" s="11" t="s">
        <v>19</v>
      </c>
      <c r="Q1041" s="11" t="s">
        <v>19</v>
      </c>
      <c r="R1041" s="11" t="s">
        <v>18</v>
      </c>
      <c r="S1041" s="11" t="s">
        <v>19</v>
      </c>
      <c r="T1041" s="11" t="s">
        <v>18</v>
      </c>
      <c r="U1041" s="11" t="s">
        <v>18</v>
      </c>
      <c r="V1041" s="11" t="s">
        <v>18</v>
      </c>
    </row>
    <row r="1042" spans="1:22" x14ac:dyDescent="0.25">
      <c r="A1042" s="1">
        <f t="shared" si="118"/>
        <v>45235</v>
      </c>
      <c r="B1042">
        <f t="shared" si="113"/>
        <v>2023</v>
      </c>
      <c r="C1042">
        <f t="shared" si="114"/>
        <v>11</v>
      </c>
      <c r="D1042" t="str">
        <f t="shared" si="115"/>
        <v>05</v>
      </c>
      <c r="E1042" t="str">
        <f t="shared" si="116"/>
        <v>https://satepsanone.nesdis.noaa.gov/pub/FIRE/web/HMS/Smoke_Polygons/KML/2023/11/hms_smoke20231105.kml</v>
      </c>
      <c r="F1042" t="str">
        <f t="shared" si="119"/>
        <v>https://satepsanone.nesdis.noaa.gov/pub/FIRE/web/HMS/Smoke_Polygons/KML/2023/11/hms_smoke20231105.kml</v>
      </c>
      <c r="G1042" s="13" t="str">
        <f t="shared" si="117"/>
        <v>Data</v>
      </c>
      <c r="H1042" s="18" t="s">
        <v>19</v>
      </c>
      <c r="I1042" s="11"/>
      <c r="J1042" s="11" t="s">
        <v>18</v>
      </c>
      <c r="K1042" s="11" t="s">
        <v>19</v>
      </c>
      <c r="L1042" s="11" t="s">
        <v>19</v>
      </c>
      <c r="M1042" s="11" t="s">
        <v>19</v>
      </c>
      <c r="N1042" s="11" t="s">
        <v>18</v>
      </c>
      <c r="O1042" s="11" t="s">
        <v>19</v>
      </c>
      <c r="P1042" s="11" t="s">
        <v>18</v>
      </c>
      <c r="Q1042" s="11" t="s">
        <v>18</v>
      </c>
      <c r="R1042" s="11" t="s">
        <v>18</v>
      </c>
      <c r="S1042" s="11" t="s">
        <v>19</v>
      </c>
      <c r="T1042" s="11" t="s">
        <v>19</v>
      </c>
      <c r="U1042" s="11" t="s">
        <v>18</v>
      </c>
      <c r="V1042" s="11" t="s">
        <v>18</v>
      </c>
    </row>
    <row r="1043" spans="1:22" x14ac:dyDescent="0.25">
      <c r="A1043" s="1">
        <f t="shared" si="118"/>
        <v>45236</v>
      </c>
      <c r="B1043">
        <f t="shared" si="113"/>
        <v>2023</v>
      </c>
      <c r="C1043">
        <f t="shared" si="114"/>
        <v>11</v>
      </c>
      <c r="D1043" t="str">
        <f t="shared" si="115"/>
        <v>06</v>
      </c>
      <c r="E1043" t="str">
        <f t="shared" si="116"/>
        <v>https://satepsanone.nesdis.noaa.gov/pub/FIRE/web/HMS/Smoke_Polygons/KML/2023/11/hms_smoke20231106.kml</v>
      </c>
      <c r="F1043" t="str">
        <f t="shared" si="119"/>
        <v>https://satepsanone.nesdis.noaa.gov/pub/FIRE/web/HMS/Smoke_Polygons/KML/2023/11/hms_smoke20231106.kml</v>
      </c>
      <c r="G1043" s="13" t="str">
        <f t="shared" si="117"/>
        <v>Data</v>
      </c>
      <c r="H1043" s="18" t="s">
        <v>19</v>
      </c>
      <c r="I1043" s="11"/>
      <c r="J1043" s="11" t="s">
        <v>19</v>
      </c>
      <c r="K1043" s="11" t="s">
        <v>19</v>
      </c>
      <c r="L1043" s="11" t="s">
        <v>19</v>
      </c>
      <c r="M1043" s="11" t="s">
        <v>19</v>
      </c>
      <c r="N1043" s="11" t="s">
        <v>18</v>
      </c>
      <c r="O1043" s="11" t="s">
        <v>19</v>
      </c>
      <c r="P1043" s="11" t="s">
        <v>19</v>
      </c>
      <c r="Q1043" s="11" t="s">
        <v>19</v>
      </c>
      <c r="R1043" s="11" t="s">
        <v>18</v>
      </c>
      <c r="S1043" s="11" t="s">
        <v>19</v>
      </c>
      <c r="T1043" s="11" t="s">
        <v>19</v>
      </c>
      <c r="U1043" s="11" t="s">
        <v>19</v>
      </c>
      <c r="V1043" s="11" t="s">
        <v>18</v>
      </c>
    </row>
    <row r="1044" spans="1:22" x14ac:dyDescent="0.25">
      <c r="A1044" s="1">
        <f t="shared" si="118"/>
        <v>45237</v>
      </c>
      <c r="B1044">
        <f t="shared" si="113"/>
        <v>2023</v>
      </c>
      <c r="C1044">
        <f t="shared" si="114"/>
        <v>11</v>
      </c>
      <c r="D1044" t="str">
        <f t="shared" si="115"/>
        <v>07</v>
      </c>
      <c r="E1044" t="str">
        <f t="shared" si="116"/>
        <v>https://satepsanone.nesdis.noaa.gov/pub/FIRE/web/HMS/Smoke_Polygons/KML/2023/11/hms_smoke20231107.kml</v>
      </c>
      <c r="F1044" t="str">
        <f t="shared" si="119"/>
        <v>https://satepsanone.nesdis.noaa.gov/pub/FIRE/web/HMS/Smoke_Polygons/KML/2023/11/hms_smoke20231107.kml</v>
      </c>
      <c r="G1044" s="13" t="str">
        <f t="shared" si="117"/>
        <v>Data</v>
      </c>
      <c r="H1044" s="18" t="s">
        <v>19</v>
      </c>
      <c r="I1044" s="11"/>
      <c r="J1044" s="11" t="s">
        <v>18</v>
      </c>
      <c r="K1044" s="11" t="s">
        <v>18</v>
      </c>
      <c r="L1044" s="11" t="s">
        <v>18</v>
      </c>
      <c r="M1044" s="11" t="s">
        <v>18</v>
      </c>
      <c r="N1044" s="11" t="s">
        <v>19</v>
      </c>
      <c r="O1044" s="11" t="s">
        <v>18</v>
      </c>
      <c r="P1044" s="11" t="s">
        <v>18</v>
      </c>
      <c r="Q1044" s="11" t="s">
        <v>19</v>
      </c>
      <c r="R1044" s="11" t="s">
        <v>19</v>
      </c>
      <c r="S1044" s="11" t="s">
        <v>18</v>
      </c>
      <c r="T1044" s="11" t="s">
        <v>18</v>
      </c>
      <c r="U1044" s="11" t="s">
        <v>19</v>
      </c>
      <c r="V1044" s="11" t="s">
        <v>19</v>
      </c>
    </row>
    <row r="1045" spans="1:22" x14ac:dyDescent="0.25">
      <c r="A1045" s="1">
        <f t="shared" si="118"/>
        <v>45238</v>
      </c>
      <c r="B1045">
        <f t="shared" si="113"/>
        <v>2023</v>
      </c>
      <c r="C1045">
        <f t="shared" si="114"/>
        <v>11</v>
      </c>
      <c r="D1045" t="str">
        <f t="shared" si="115"/>
        <v>08</v>
      </c>
      <c r="E1045" t="str">
        <f t="shared" si="116"/>
        <v>https://satepsanone.nesdis.noaa.gov/pub/FIRE/web/HMS/Smoke_Polygons/KML/2023/11/hms_smoke20231108.kml</v>
      </c>
      <c r="F1045" t="str">
        <f t="shared" si="119"/>
        <v>https://satepsanone.nesdis.noaa.gov/pub/FIRE/web/HMS/Smoke_Polygons/KML/2023/11/hms_smoke20231108.kml</v>
      </c>
      <c r="G1045" s="13" t="str">
        <f t="shared" si="117"/>
        <v>Data</v>
      </c>
      <c r="H1045" s="18" t="s">
        <v>19</v>
      </c>
      <c r="I1045" s="11"/>
      <c r="J1045" s="11" t="s">
        <v>19</v>
      </c>
      <c r="K1045" s="11" t="s">
        <v>19</v>
      </c>
      <c r="L1045" s="11" t="s">
        <v>19</v>
      </c>
      <c r="M1045" s="11" t="s">
        <v>19</v>
      </c>
      <c r="N1045" s="11" t="s">
        <v>19</v>
      </c>
      <c r="O1045" s="11" t="s">
        <v>19</v>
      </c>
      <c r="P1045" s="11" t="s">
        <v>19</v>
      </c>
      <c r="Q1045" s="11" t="s">
        <v>19</v>
      </c>
      <c r="R1045" s="11" t="s">
        <v>19</v>
      </c>
      <c r="S1045" s="11" t="s">
        <v>19</v>
      </c>
      <c r="T1045" s="11" t="s">
        <v>19</v>
      </c>
      <c r="U1045" s="11" t="s">
        <v>19</v>
      </c>
      <c r="V1045" s="11" t="s">
        <v>19</v>
      </c>
    </row>
    <row r="1046" spans="1:22" x14ac:dyDescent="0.25">
      <c r="A1046" s="1">
        <f t="shared" si="118"/>
        <v>45239</v>
      </c>
      <c r="B1046">
        <f t="shared" si="113"/>
        <v>2023</v>
      </c>
      <c r="C1046">
        <f t="shared" si="114"/>
        <v>11</v>
      </c>
      <c r="D1046" t="str">
        <f t="shared" si="115"/>
        <v>09</v>
      </c>
      <c r="E1046" t="str">
        <f t="shared" si="116"/>
        <v>https://satepsanone.nesdis.noaa.gov/pub/FIRE/web/HMS/Smoke_Polygons/KML/2023/11/hms_smoke20231109.kml</v>
      </c>
      <c r="F1046" t="str">
        <f t="shared" si="119"/>
        <v>https://satepsanone.nesdis.noaa.gov/pub/FIRE/web/HMS/Smoke_Polygons/KML/2023/11/hms_smoke20231109.kml</v>
      </c>
      <c r="G1046" s="13" t="str">
        <f t="shared" si="117"/>
        <v>Data</v>
      </c>
      <c r="H1046" s="18" t="s">
        <v>19</v>
      </c>
      <c r="I1046" s="11"/>
      <c r="J1046" s="11" t="s">
        <v>19</v>
      </c>
      <c r="K1046" s="11" t="s">
        <v>19</v>
      </c>
      <c r="L1046" s="11" t="s">
        <v>19</v>
      </c>
      <c r="M1046" s="11" t="s">
        <v>19</v>
      </c>
      <c r="N1046" s="11" t="s">
        <v>19</v>
      </c>
      <c r="O1046" s="11" t="s">
        <v>19</v>
      </c>
      <c r="P1046" s="11" t="s">
        <v>19</v>
      </c>
      <c r="Q1046" s="11" t="s">
        <v>19</v>
      </c>
      <c r="R1046" s="11" t="s">
        <v>19</v>
      </c>
      <c r="S1046" s="11" t="s">
        <v>19</v>
      </c>
      <c r="T1046" s="11" t="s">
        <v>19</v>
      </c>
      <c r="U1046" s="11" t="s">
        <v>19</v>
      </c>
      <c r="V1046" s="11" t="s">
        <v>19</v>
      </c>
    </row>
    <row r="1047" spans="1:22" x14ac:dyDescent="0.25">
      <c r="A1047" s="1">
        <f t="shared" si="118"/>
        <v>45240</v>
      </c>
      <c r="B1047">
        <f t="shared" si="113"/>
        <v>2023</v>
      </c>
      <c r="C1047">
        <f t="shared" si="114"/>
        <v>11</v>
      </c>
      <c r="D1047">
        <f t="shared" si="115"/>
        <v>10</v>
      </c>
      <c r="E1047" t="str">
        <f t="shared" si="116"/>
        <v>https://satepsanone.nesdis.noaa.gov/pub/FIRE/web/HMS/Smoke_Polygons/KML/2023/11/hms_smoke20231110.kml</v>
      </c>
      <c r="F1047" t="str">
        <f t="shared" si="119"/>
        <v>https://satepsanone.nesdis.noaa.gov/pub/FIRE/web/HMS/Smoke_Polygons/KML/2023/11/hms_smoke20231110.kml</v>
      </c>
      <c r="G1047" s="13" t="str">
        <f t="shared" si="117"/>
        <v>Data</v>
      </c>
      <c r="H1047" s="18" t="s">
        <v>18</v>
      </c>
      <c r="I1047" s="11"/>
    </row>
    <row r="1048" spans="1:22" x14ac:dyDescent="0.25">
      <c r="A1048" s="1">
        <f t="shared" si="118"/>
        <v>45241</v>
      </c>
      <c r="B1048">
        <f t="shared" si="113"/>
        <v>2023</v>
      </c>
      <c r="C1048">
        <f t="shared" si="114"/>
        <v>11</v>
      </c>
      <c r="D1048">
        <f t="shared" si="115"/>
        <v>11</v>
      </c>
      <c r="E1048" t="str">
        <f t="shared" si="116"/>
        <v>https://satepsanone.nesdis.noaa.gov/pub/FIRE/web/HMS/Smoke_Polygons/KML/2023/11/hms_smoke20231111.kml</v>
      </c>
      <c r="F1048" t="str">
        <f t="shared" si="119"/>
        <v>https://satepsanone.nesdis.noaa.gov/pub/FIRE/web/HMS/Smoke_Polygons/KML/2023/11/hms_smoke20231111.kml</v>
      </c>
      <c r="G1048" s="13" t="str">
        <f t="shared" si="117"/>
        <v>Data</v>
      </c>
      <c r="H1048" s="18" t="s">
        <v>18</v>
      </c>
      <c r="I1048" s="11"/>
    </row>
    <row r="1049" spans="1:22" x14ac:dyDescent="0.25">
      <c r="A1049" s="1">
        <f t="shared" si="118"/>
        <v>45242</v>
      </c>
      <c r="B1049">
        <f t="shared" si="113"/>
        <v>2023</v>
      </c>
      <c r="C1049">
        <f t="shared" si="114"/>
        <v>11</v>
      </c>
      <c r="D1049">
        <f t="shared" si="115"/>
        <v>12</v>
      </c>
      <c r="E1049" t="str">
        <f t="shared" si="116"/>
        <v>https://satepsanone.nesdis.noaa.gov/pub/FIRE/web/HMS/Smoke_Polygons/KML/2023/11/hms_smoke20231112.kml</v>
      </c>
      <c r="F1049" t="str">
        <f t="shared" si="119"/>
        <v>https://satepsanone.nesdis.noaa.gov/pub/FIRE/web/HMS/Smoke_Polygons/KML/2023/11/hms_smoke20231112.kml</v>
      </c>
      <c r="G1049" s="13" t="str">
        <f t="shared" si="117"/>
        <v>Data</v>
      </c>
      <c r="H1049" s="18" t="s">
        <v>19</v>
      </c>
      <c r="I1049" s="11"/>
      <c r="J1049" s="11" t="s">
        <v>18</v>
      </c>
      <c r="K1049" s="11" t="s">
        <v>18</v>
      </c>
      <c r="L1049" s="11" t="s">
        <v>18</v>
      </c>
      <c r="M1049" s="11" t="s">
        <v>18</v>
      </c>
      <c r="N1049" s="11" t="s">
        <v>18</v>
      </c>
      <c r="O1049" s="11" t="s">
        <v>18</v>
      </c>
      <c r="P1049" s="11" t="s">
        <v>18</v>
      </c>
      <c r="Q1049" s="11" t="s">
        <v>18</v>
      </c>
      <c r="R1049" s="11" t="s">
        <v>18</v>
      </c>
      <c r="S1049" s="11" t="s">
        <v>18</v>
      </c>
      <c r="T1049" s="11" t="s">
        <v>18</v>
      </c>
      <c r="U1049" s="11" t="s">
        <v>18</v>
      </c>
      <c r="V1049" s="11" t="s">
        <v>18</v>
      </c>
    </row>
    <row r="1050" spans="1:22" x14ac:dyDescent="0.25">
      <c r="A1050" s="1">
        <f t="shared" si="118"/>
        <v>45243</v>
      </c>
      <c r="B1050">
        <f t="shared" si="113"/>
        <v>2023</v>
      </c>
      <c r="C1050">
        <f t="shared" si="114"/>
        <v>11</v>
      </c>
      <c r="D1050">
        <f t="shared" si="115"/>
        <v>13</v>
      </c>
      <c r="E1050" t="str">
        <f t="shared" si="116"/>
        <v>https://satepsanone.nesdis.noaa.gov/pub/FIRE/web/HMS/Smoke_Polygons/KML/2023/11/hms_smoke20231113.kml</v>
      </c>
      <c r="F1050" t="str">
        <f t="shared" si="119"/>
        <v>https://satepsanone.nesdis.noaa.gov/pub/FIRE/web/HMS/Smoke_Polygons/KML/2023/11/hms_smoke20231113.kml</v>
      </c>
      <c r="G1050" s="13" t="str">
        <f t="shared" si="117"/>
        <v>Data</v>
      </c>
      <c r="H1050" s="18" t="s">
        <v>19</v>
      </c>
      <c r="I1050" s="11"/>
      <c r="J1050" s="11" t="s">
        <v>18</v>
      </c>
      <c r="K1050" s="11" t="s">
        <v>18</v>
      </c>
      <c r="L1050" s="11" t="s">
        <v>18</v>
      </c>
      <c r="M1050" s="11" t="s">
        <v>18</v>
      </c>
      <c r="N1050" s="11" t="s">
        <v>18</v>
      </c>
      <c r="O1050" s="11" t="s">
        <v>18</v>
      </c>
      <c r="P1050" s="11" t="s">
        <v>18</v>
      </c>
      <c r="Q1050" s="11" t="s">
        <v>18</v>
      </c>
      <c r="R1050" s="11" t="s">
        <v>18</v>
      </c>
      <c r="S1050" s="11" t="s">
        <v>18</v>
      </c>
      <c r="T1050" s="11" t="s">
        <v>18</v>
      </c>
      <c r="U1050" s="11" t="s">
        <v>18</v>
      </c>
      <c r="V1050" s="11" t="s">
        <v>18</v>
      </c>
    </row>
    <row r="1051" spans="1:22" x14ac:dyDescent="0.25">
      <c r="A1051" s="1">
        <f t="shared" si="118"/>
        <v>45244</v>
      </c>
      <c r="B1051">
        <f t="shared" si="113"/>
        <v>2023</v>
      </c>
      <c r="C1051">
        <f t="shared" si="114"/>
        <v>11</v>
      </c>
      <c r="D1051">
        <f t="shared" si="115"/>
        <v>14</v>
      </c>
      <c r="E1051" t="str">
        <f t="shared" si="116"/>
        <v>https://satepsanone.nesdis.noaa.gov/pub/FIRE/web/HMS/Smoke_Polygons/KML/2023/11/hms_smoke20231114.kml</v>
      </c>
      <c r="F1051" t="str">
        <f t="shared" si="119"/>
        <v>https://satepsanone.nesdis.noaa.gov/pub/FIRE/web/HMS/Smoke_Polygons/KML/2023/11/hms_smoke20231114.kml</v>
      </c>
      <c r="G1051" s="13" t="str">
        <f t="shared" si="117"/>
        <v>Data</v>
      </c>
      <c r="H1051" s="18" t="s">
        <v>19</v>
      </c>
      <c r="I1051" s="11"/>
      <c r="J1051" s="11" t="s">
        <v>18</v>
      </c>
      <c r="K1051" s="11" t="s">
        <v>18</v>
      </c>
      <c r="L1051" s="11" t="s">
        <v>18</v>
      </c>
      <c r="M1051" s="11" t="s">
        <v>18</v>
      </c>
      <c r="N1051" s="11" t="s">
        <v>18</v>
      </c>
      <c r="O1051" s="11" t="s">
        <v>18</v>
      </c>
      <c r="P1051" s="11" t="s">
        <v>18</v>
      </c>
      <c r="Q1051" s="11" t="s">
        <v>18</v>
      </c>
      <c r="R1051" s="11" t="s">
        <v>18</v>
      </c>
      <c r="S1051" s="11" t="s">
        <v>18</v>
      </c>
      <c r="T1051" s="11" t="s">
        <v>18</v>
      </c>
      <c r="U1051" s="11" t="s">
        <v>18</v>
      </c>
      <c r="V1051" s="11" t="s">
        <v>18</v>
      </c>
    </row>
    <row r="1052" spans="1:22" x14ac:dyDescent="0.25">
      <c r="A1052" s="1">
        <f t="shared" si="118"/>
        <v>45245</v>
      </c>
      <c r="B1052">
        <f t="shared" si="113"/>
        <v>2023</v>
      </c>
      <c r="C1052">
        <f t="shared" si="114"/>
        <v>11</v>
      </c>
      <c r="D1052">
        <f t="shared" si="115"/>
        <v>15</v>
      </c>
      <c r="E1052" t="str">
        <f t="shared" si="116"/>
        <v>https://satepsanone.nesdis.noaa.gov/pub/FIRE/web/HMS/Smoke_Polygons/KML/2023/11/hms_smoke20231115.kml</v>
      </c>
      <c r="F1052" t="str">
        <f t="shared" si="119"/>
        <v>https://satepsanone.nesdis.noaa.gov/pub/FIRE/web/HMS/Smoke_Polygons/KML/2023/11/hms_smoke20231115.kml</v>
      </c>
      <c r="G1052" s="13" t="str">
        <f t="shared" si="117"/>
        <v>Data</v>
      </c>
      <c r="H1052" s="18" t="s">
        <v>19</v>
      </c>
      <c r="I1052" s="11"/>
      <c r="J1052" s="11" t="s">
        <v>19</v>
      </c>
      <c r="K1052" s="11" t="s">
        <v>19</v>
      </c>
      <c r="L1052" s="11" t="s">
        <v>19</v>
      </c>
      <c r="M1052" s="11" t="s">
        <v>19</v>
      </c>
      <c r="N1052" s="11" t="s">
        <v>19</v>
      </c>
      <c r="O1052" s="11" t="s">
        <v>19</v>
      </c>
      <c r="P1052" s="11" t="s">
        <v>19</v>
      </c>
      <c r="Q1052" s="11" t="s">
        <v>19</v>
      </c>
      <c r="R1052" s="11" t="s">
        <v>18</v>
      </c>
      <c r="S1052" s="11" t="s">
        <v>19</v>
      </c>
      <c r="T1052" s="11" t="s">
        <v>19</v>
      </c>
      <c r="U1052" s="11" t="s">
        <v>19</v>
      </c>
      <c r="V1052" s="11" t="s">
        <v>19</v>
      </c>
    </row>
    <row r="1053" spans="1:22" x14ac:dyDescent="0.25">
      <c r="A1053" s="1">
        <f t="shared" si="118"/>
        <v>45246</v>
      </c>
      <c r="B1053">
        <f t="shared" ref="B1053:B1098" si="120">YEAR(A1053)</f>
        <v>2023</v>
      </c>
      <c r="C1053">
        <f t="shared" ref="C1053:C1098" si="121">IF(MONTH(A1053)&lt;10,"0"&amp;MONTH(A1053),MONTH(A1053))</f>
        <v>11</v>
      </c>
      <c r="D1053">
        <f t="shared" ref="D1053:D1098" si="122">IF(DAY(A1053)&lt;10,"0"&amp;DAY(A1053),DAY(A1053))</f>
        <v>16</v>
      </c>
      <c r="E1053" t="str">
        <f t="shared" ref="E1053:E1098" si="123">"https://satepsanone.nesdis.noaa.gov/pub/FIRE/web/HMS/Smoke_Polygons/KML/"&amp;B1053&amp;"/"&amp;C1053&amp;"/"&amp;"hms_smoke"&amp;B1053&amp;C1053&amp;D1053&amp;".kml"</f>
        <v>https://satepsanone.nesdis.noaa.gov/pub/FIRE/web/HMS/Smoke_Polygons/KML/2023/11/hms_smoke20231116.kml</v>
      </c>
      <c r="F1053" t="str">
        <f t="shared" si="119"/>
        <v>https://satepsanone.nesdis.noaa.gov/pub/FIRE/web/HMS/Smoke_Polygons/KML/2023/11/hms_smoke20231116.kml</v>
      </c>
      <c r="G1053" s="13" t="str">
        <f t="shared" ref="G1053:G1098" si="124">HYPERLINK(F1053,"Data")</f>
        <v>Data</v>
      </c>
      <c r="H1053" s="18" t="s">
        <v>18</v>
      </c>
      <c r="I1053" s="11"/>
    </row>
    <row r="1054" spans="1:22" x14ac:dyDescent="0.25">
      <c r="A1054" s="1">
        <f t="shared" si="118"/>
        <v>45247</v>
      </c>
      <c r="B1054">
        <f t="shared" si="120"/>
        <v>2023</v>
      </c>
      <c r="C1054">
        <f t="shared" si="121"/>
        <v>11</v>
      </c>
      <c r="D1054">
        <f t="shared" si="122"/>
        <v>17</v>
      </c>
      <c r="E1054" t="str">
        <f t="shared" si="123"/>
        <v>https://satepsanone.nesdis.noaa.gov/pub/FIRE/web/HMS/Smoke_Polygons/KML/2023/11/hms_smoke20231117.kml</v>
      </c>
      <c r="F1054" t="str">
        <f t="shared" si="119"/>
        <v>https://satepsanone.nesdis.noaa.gov/pub/FIRE/web/HMS/Smoke_Polygons/KML/2023/11/hms_smoke20231117.kml</v>
      </c>
      <c r="G1054" s="13" t="str">
        <f t="shared" si="124"/>
        <v>Data</v>
      </c>
      <c r="H1054" s="18" t="s">
        <v>19</v>
      </c>
      <c r="I1054" s="11"/>
      <c r="J1054" s="11" t="s">
        <v>18</v>
      </c>
      <c r="K1054" s="11" t="s">
        <v>18</v>
      </c>
      <c r="L1054" s="11" t="s">
        <v>18</v>
      </c>
      <c r="M1054" s="11" t="s">
        <v>18</v>
      </c>
      <c r="N1054" s="11" t="s">
        <v>18</v>
      </c>
      <c r="O1054" s="11" t="s">
        <v>19</v>
      </c>
      <c r="P1054" s="11" t="s">
        <v>18</v>
      </c>
      <c r="Q1054" s="11" t="s">
        <v>18</v>
      </c>
      <c r="R1054" s="11" t="s">
        <v>18</v>
      </c>
      <c r="S1054" s="11" t="s">
        <v>18</v>
      </c>
      <c r="T1054" s="11" t="s">
        <v>18</v>
      </c>
      <c r="U1054" s="11" t="s">
        <v>18</v>
      </c>
      <c r="V1054" s="11" t="s">
        <v>18</v>
      </c>
    </row>
    <row r="1055" spans="1:22" x14ac:dyDescent="0.25">
      <c r="A1055" s="1">
        <f t="shared" si="118"/>
        <v>45248</v>
      </c>
      <c r="B1055">
        <f t="shared" si="120"/>
        <v>2023</v>
      </c>
      <c r="C1055">
        <f t="shared" si="121"/>
        <v>11</v>
      </c>
      <c r="D1055">
        <f t="shared" si="122"/>
        <v>18</v>
      </c>
      <c r="E1055" t="str">
        <f t="shared" si="123"/>
        <v>https://satepsanone.nesdis.noaa.gov/pub/FIRE/web/HMS/Smoke_Polygons/KML/2023/11/hms_smoke20231118.kml</v>
      </c>
      <c r="F1055" t="str">
        <f t="shared" si="119"/>
        <v>https://satepsanone.nesdis.noaa.gov/pub/FIRE/web/HMS/Smoke_Polygons/KML/2023/11/hms_smoke20231118.kml</v>
      </c>
      <c r="G1055" s="13" t="str">
        <f t="shared" si="124"/>
        <v>Data</v>
      </c>
      <c r="H1055" s="18" t="s">
        <v>19</v>
      </c>
      <c r="I1055" s="11"/>
      <c r="J1055" s="11" t="s">
        <v>18</v>
      </c>
      <c r="K1055" s="11" t="s">
        <v>18</v>
      </c>
      <c r="L1055" s="11" t="s">
        <v>18</v>
      </c>
      <c r="M1055" s="11" t="s">
        <v>18</v>
      </c>
      <c r="N1055" s="11" t="s">
        <v>18</v>
      </c>
      <c r="O1055" s="11" t="s">
        <v>18</v>
      </c>
      <c r="P1055" s="11" t="s">
        <v>18</v>
      </c>
      <c r="Q1055" s="11" t="s">
        <v>18</v>
      </c>
      <c r="R1055" s="11" t="s">
        <v>18</v>
      </c>
      <c r="S1055" s="11" t="s">
        <v>18</v>
      </c>
      <c r="T1055" s="11" t="s">
        <v>18</v>
      </c>
      <c r="U1055" s="11" t="s">
        <v>18</v>
      </c>
      <c r="V1055" s="11" t="s">
        <v>18</v>
      </c>
    </row>
    <row r="1056" spans="1:22" x14ac:dyDescent="0.25">
      <c r="A1056" s="1">
        <f t="shared" si="118"/>
        <v>45249</v>
      </c>
      <c r="B1056">
        <f t="shared" si="120"/>
        <v>2023</v>
      </c>
      <c r="C1056">
        <f t="shared" si="121"/>
        <v>11</v>
      </c>
      <c r="D1056">
        <f t="shared" si="122"/>
        <v>19</v>
      </c>
      <c r="E1056" t="str">
        <f t="shared" si="123"/>
        <v>https://satepsanone.nesdis.noaa.gov/pub/FIRE/web/HMS/Smoke_Polygons/KML/2023/11/hms_smoke20231119.kml</v>
      </c>
      <c r="F1056" t="str">
        <f t="shared" si="119"/>
        <v>https://satepsanone.nesdis.noaa.gov/pub/FIRE/web/HMS/Smoke_Polygons/KML/2023/11/hms_smoke20231119.kml</v>
      </c>
      <c r="G1056" s="13" t="str">
        <f t="shared" si="124"/>
        <v>Data</v>
      </c>
      <c r="H1056" s="18" t="s">
        <v>18</v>
      </c>
      <c r="I1056" s="11"/>
    </row>
    <row r="1057" spans="1:9" x14ac:dyDescent="0.25">
      <c r="A1057" s="1">
        <f t="shared" si="118"/>
        <v>45250</v>
      </c>
      <c r="B1057">
        <f t="shared" si="120"/>
        <v>2023</v>
      </c>
      <c r="C1057">
        <f t="shared" si="121"/>
        <v>11</v>
      </c>
      <c r="D1057">
        <f t="shared" si="122"/>
        <v>20</v>
      </c>
      <c r="E1057" t="str">
        <f t="shared" si="123"/>
        <v>https://satepsanone.nesdis.noaa.gov/pub/FIRE/web/HMS/Smoke_Polygons/KML/2023/11/hms_smoke20231120.kml</v>
      </c>
      <c r="F1057" t="str">
        <f t="shared" si="119"/>
        <v>https://satepsanone.nesdis.noaa.gov/pub/FIRE/web/HMS/Smoke_Polygons/KML/2023/11/hms_smoke20231120.kml</v>
      </c>
      <c r="G1057" s="13" t="str">
        <f t="shared" si="124"/>
        <v>Data</v>
      </c>
      <c r="H1057" s="18" t="s">
        <v>18</v>
      </c>
      <c r="I1057" s="11"/>
    </row>
    <row r="1058" spans="1:9" x14ac:dyDescent="0.25">
      <c r="A1058" s="1">
        <f t="shared" si="118"/>
        <v>45251</v>
      </c>
      <c r="B1058">
        <f t="shared" si="120"/>
        <v>2023</v>
      </c>
      <c r="C1058">
        <f t="shared" si="121"/>
        <v>11</v>
      </c>
      <c r="D1058">
        <f t="shared" si="122"/>
        <v>21</v>
      </c>
      <c r="E1058" t="str">
        <f t="shared" si="123"/>
        <v>https://satepsanone.nesdis.noaa.gov/pub/FIRE/web/HMS/Smoke_Polygons/KML/2023/11/hms_smoke20231121.kml</v>
      </c>
      <c r="F1058" t="str">
        <f t="shared" si="119"/>
        <v>https://satepsanone.nesdis.noaa.gov/pub/FIRE/web/HMS/Smoke_Polygons/KML/2023/11/hms_smoke20231121.kml</v>
      </c>
      <c r="G1058" s="13" t="str">
        <f t="shared" si="124"/>
        <v>Data</v>
      </c>
      <c r="H1058" s="18" t="s">
        <v>18</v>
      </c>
      <c r="I1058" s="11"/>
    </row>
    <row r="1059" spans="1:9" x14ac:dyDescent="0.25">
      <c r="A1059" s="1">
        <f t="shared" si="118"/>
        <v>45252</v>
      </c>
      <c r="B1059">
        <f t="shared" si="120"/>
        <v>2023</v>
      </c>
      <c r="C1059">
        <f t="shared" si="121"/>
        <v>11</v>
      </c>
      <c r="D1059">
        <f t="shared" si="122"/>
        <v>22</v>
      </c>
      <c r="E1059" t="str">
        <f t="shared" si="123"/>
        <v>https://satepsanone.nesdis.noaa.gov/pub/FIRE/web/HMS/Smoke_Polygons/KML/2023/11/hms_smoke20231122.kml</v>
      </c>
      <c r="F1059" t="str">
        <f t="shared" si="119"/>
        <v>https://satepsanone.nesdis.noaa.gov/pub/FIRE/web/HMS/Smoke_Polygons/KML/2023/11/hms_smoke20231122.kml</v>
      </c>
      <c r="G1059" s="13" t="str">
        <f t="shared" si="124"/>
        <v>Data</v>
      </c>
      <c r="H1059" s="18" t="s">
        <v>18</v>
      </c>
      <c r="I1059" s="11"/>
    </row>
    <row r="1060" spans="1:9" x14ac:dyDescent="0.25">
      <c r="A1060" s="1">
        <f t="shared" si="118"/>
        <v>45253</v>
      </c>
      <c r="B1060">
        <f t="shared" si="120"/>
        <v>2023</v>
      </c>
      <c r="C1060">
        <f t="shared" si="121"/>
        <v>11</v>
      </c>
      <c r="D1060">
        <f t="shared" si="122"/>
        <v>23</v>
      </c>
      <c r="E1060" t="str">
        <f t="shared" si="123"/>
        <v>https://satepsanone.nesdis.noaa.gov/pub/FIRE/web/HMS/Smoke_Polygons/KML/2023/11/hms_smoke20231123.kml</v>
      </c>
      <c r="F1060" t="str">
        <f t="shared" si="119"/>
        <v>https://satepsanone.nesdis.noaa.gov/pub/FIRE/web/HMS/Smoke_Polygons/KML/2023/11/hms_smoke20231123.kml</v>
      </c>
      <c r="G1060" s="13" t="str">
        <f t="shared" si="124"/>
        <v>Data</v>
      </c>
      <c r="H1060" s="18" t="s">
        <v>18</v>
      </c>
      <c r="I1060" s="11"/>
    </row>
    <row r="1061" spans="1:9" x14ac:dyDescent="0.25">
      <c r="A1061" s="1">
        <f t="shared" si="118"/>
        <v>45254</v>
      </c>
      <c r="B1061">
        <f t="shared" si="120"/>
        <v>2023</v>
      </c>
      <c r="C1061">
        <f t="shared" si="121"/>
        <v>11</v>
      </c>
      <c r="D1061">
        <f t="shared" si="122"/>
        <v>24</v>
      </c>
      <c r="E1061" t="str">
        <f t="shared" si="123"/>
        <v>https://satepsanone.nesdis.noaa.gov/pub/FIRE/web/HMS/Smoke_Polygons/KML/2023/11/hms_smoke20231124.kml</v>
      </c>
      <c r="F1061" t="str">
        <f t="shared" si="119"/>
        <v>https://satepsanone.nesdis.noaa.gov/pub/FIRE/web/HMS/Smoke_Polygons/KML/2023/11/hms_smoke20231124.kml</v>
      </c>
      <c r="G1061" s="13" t="str">
        <f t="shared" si="124"/>
        <v>Data</v>
      </c>
      <c r="H1061" s="18" t="s">
        <v>18</v>
      </c>
      <c r="I1061" s="11"/>
    </row>
    <row r="1062" spans="1:9" x14ac:dyDescent="0.25">
      <c r="A1062" s="1">
        <f t="shared" si="118"/>
        <v>45255</v>
      </c>
      <c r="B1062">
        <f t="shared" si="120"/>
        <v>2023</v>
      </c>
      <c r="C1062">
        <f t="shared" si="121"/>
        <v>11</v>
      </c>
      <c r="D1062">
        <f t="shared" si="122"/>
        <v>25</v>
      </c>
      <c r="E1062" t="str">
        <f t="shared" si="123"/>
        <v>https://satepsanone.nesdis.noaa.gov/pub/FIRE/web/HMS/Smoke_Polygons/KML/2023/11/hms_smoke20231125.kml</v>
      </c>
      <c r="F1062" t="str">
        <f t="shared" si="119"/>
        <v>https://satepsanone.nesdis.noaa.gov/pub/FIRE/web/HMS/Smoke_Polygons/KML/2023/11/hms_smoke20231125.kml</v>
      </c>
      <c r="G1062" s="13" t="str">
        <f t="shared" si="124"/>
        <v>Data</v>
      </c>
      <c r="H1062" s="18" t="s">
        <v>18</v>
      </c>
      <c r="I1062" s="11"/>
    </row>
    <row r="1063" spans="1:9" x14ac:dyDescent="0.25">
      <c r="A1063" s="1">
        <f t="shared" si="118"/>
        <v>45256</v>
      </c>
      <c r="B1063">
        <f t="shared" si="120"/>
        <v>2023</v>
      </c>
      <c r="C1063">
        <f t="shared" si="121"/>
        <v>11</v>
      </c>
      <c r="D1063">
        <f t="shared" si="122"/>
        <v>26</v>
      </c>
      <c r="E1063" t="str">
        <f t="shared" si="123"/>
        <v>https://satepsanone.nesdis.noaa.gov/pub/FIRE/web/HMS/Smoke_Polygons/KML/2023/11/hms_smoke20231126.kml</v>
      </c>
      <c r="F1063" t="str">
        <f t="shared" si="119"/>
        <v>https://satepsanone.nesdis.noaa.gov/pub/FIRE/web/HMS/Smoke_Polygons/KML/2023/11/hms_smoke20231126.kml</v>
      </c>
      <c r="G1063" s="13" t="str">
        <f t="shared" si="124"/>
        <v>Data</v>
      </c>
      <c r="H1063" s="18" t="s">
        <v>18</v>
      </c>
      <c r="I1063" s="11"/>
    </row>
    <row r="1064" spans="1:9" x14ac:dyDescent="0.25">
      <c r="A1064" s="1">
        <f t="shared" si="118"/>
        <v>45257</v>
      </c>
      <c r="B1064">
        <f t="shared" si="120"/>
        <v>2023</v>
      </c>
      <c r="C1064">
        <f t="shared" si="121"/>
        <v>11</v>
      </c>
      <c r="D1064">
        <f t="shared" si="122"/>
        <v>27</v>
      </c>
      <c r="E1064" t="str">
        <f t="shared" si="123"/>
        <v>https://satepsanone.nesdis.noaa.gov/pub/FIRE/web/HMS/Smoke_Polygons/KML/2023/11/hms_smoke20231127.kml</v>
      </c>
      <c r="F1064" t="str">
        <f t="shared" si="119"/>
        <v>https://satepsanone.nesdis.noaa.gov/pub/FIRE/web/HMS/Smoke_Polygons/KML/2023/11/hms_smoke20231127.kml</v>
      </c>
      <c r="G1064" s="13" t="str">
        <f t="shared" si="124"/>
        <v>Data</v>
      </c>
      <c r="H1064" s="18" t="s">
        <v>18</v>
      </c>
      <c r="I1064" s="11"/>
    </row>
    <row r="1065" spans="1:9" x14ac:dyDescent="0.25">
      <c r="A1065" s="1">
        <f t="shared" si="118"/>
        <v>45258</v>
      </c>
      <c r="B1065">
        <f t="shared" si="120"/>
        <v>2023</v>
      </c>
      <c r="C1065">
        <f t="shared" si="121"/>
        <v>11</v>
      </c>
      <c r="D1065">
        <f t="shared" si="122"/>
        <v>28</v>
      </c>
      <c r="E1065" t="str">
        <f t="shared" si="123"/>
        <v>https://satepsanone.nesdis.noaa.gov/pub/FIRE/web/HMS/Smoke_Polygons/KML/2023/11/hms_smoke20231128.kml</v>
      </c>
      <c r="F1065" t="str">
        <f t="shared" si="119"/>
        <v>https://satepsanone.nesdis.noaa.gov/pub/FIRE/web/HMS/Smoke_Polygons/KML/2023/11/hms_smoke20231128.kml</v>
      </c>
      <c r="G1065" s="13" t="str">
        <f t="shared" si="124"/>
        <v>Data</v>
      </c>
      <c r="H1065" s="18" t="s">
        <v>18</v>
      </c>
      <c r="I1065" s="11"/>
    </row>
    <row r="1066" spans="1:9" x14ac:dyDescent="0.25">
      <c r="A1066" s="1">
        <f t="shared" si="118"/>
        <v>45259</v>
      </c>
      <c r="B1066">
        <f t="shared" si="120"/>
        <v>2023</v>
      </c>
      <c r="C1066">
        <f t="shared" si="121"/>
        <v>11</v>
      </c>
      <c r="D1066">
        <f t="shared" si="122"/>
        <v>29</v>
      </c>
      <c r="E1066" t="str">
        <f t="shared" si="123"/>
        <v>https://satepsanone.nesdis.noaa.gov/pub/FIRE/web/HMS/Smoke_Polygons/KML/2023/11/hms_smoke20231129.kml</v>
      </c>
      <c r="F1066" t="str">
        <f t="shared" si="119"/>
        <v>https://satepsanone.nesdis.noaa.gov/pub/FIRE/web/HMS/Smoke_Polygons/KML/2023/11/hms_smoke20231129.kml</v>
      </c>
      <c r="G1066" s="13" t="str">
        <f t="shared" si="124"/>
        <v>Data</v>
      </c>
      <c r="H1066" s="18" t="s">
        <v>18</v>
      </c>
      <c r="I1066" s="11"/>
    </row>
    <row r="1067" spans="1:9" x14ac:dyDescent="0.25">
      <c r="A1067" s="1">
        <f t="shared" si="118"/>
        <v>45260</v>
      </c>
      <c r="B1067">
        <f t="shared" si="120"/>
        <v>2023</v>
      </c>
      <c r="C1067">
        <f t="shared" si="121"/>
        <v>11</v>
      </c>
      <c r="D1067">
        <f t="shared" si="122"/>
        <v>30</v>
      </c>
      <c r="E1067" t="str">
        <f t="shared" si="123"/>
        <v>https://satepsanone.nesdis.noaa.gov/pub/FIRE/web/HMS/Smoke_Polygons/KML/2023/11/hms_smoke20231130.kml</v>
      </c>
      <c r="F1067" t="str">
        <f t="shared" si="119"/>
        <v>https://satepsanone.nesdis.noaa.gov/pub/FIRE/web/HMS/Smoke_Polygons/KML/2023/11/hms_smoke20231130.kml</v>
      </c>
      <c r="G1067" s="13" t="str">
        <f t="shared" si="124"/>
        <v>Data</v>
      </c>
      <c r="H1067" s="18" t="s">
        <v>18</v>
      </c>
      <c r="I1067" s="11"/>
    </row>
    <row r="1068" spans="1:9" x14ac:dyDescent="0.25">
      <c r="A1068" s="1">
        <f t="shared" si="118"/>
        <v>45261</v>
      </c>
      <c r="B1068">
        <f t="shared" si="120"/>
        <v>2023</v>
      </c>
      <c r="C1068">
        <f t="shared" si="121"/>
        <v>12</v>
      </c>
      <c r="D1068" t="str">
        <f t="shared" si="122"/>
        <v>01</v>
      </c>
      <c r="E1068" t="str">
        <f t="shared" si="123"/>
        <v>https://satepsanone.nesdis.noaa.gov/pub/FIRE/web/HMS/Smoke_Polygons/KML/2023/12/hms_smoke20231201.kml</v>
      </c>
      <c r="F1068" t="str">
        <f t="shared" si="119"/>
        <v>https://satepsanone.nesdis.noaa.gov/pub/FIRE/web/HMS/Smoke_Polygons/KML/2023/12/hms_smoke20231201.kml</v>
      </c>
      <c r="G1068" s="13" t="str">
        <f t="shared" si="124"/>
        <v>Data</v>
      </c>
      <c r="H1068" s="18" t="s">
        <v>18</v>
      </c>
      <c r="I1068" s="11"/>
    </row>
    <row r="1069" spans="1:9" x14ac:dyDescent="0.25">
      <c r="A1069" s="1">
        <f t="shared" si="118"/>
        <v>45262</v>
      </c>
      <c r="B1069">
        <f t="shared" si="120"/>
        <v>2023</v>
      </c>
      <c r="C1069">
        <f t="shared" si="121"/>
        <v>12</v>
      </c>
      <c r="D1069" t="str">
        <f t="shared" si="122"/>
        <v>02</v>
      </c>
      <c r="E1069" t="str">
        <f t="shared" si="123"/>
        <v>https://satepsanone.nesdis.noaa.gov/pub/FIRE/web/HMS/Smoke_Polygons/KML/2023/12/hms_smoke20231202.kml</v>
      </c>
      <c r="F1069" t="str">
        <f t="shared" si="119"/>
        <v>https://satepsanone.nesdis.noaa.gov/pub/FIRE/web/HMS/Smoke_Polygons/KML/2023/12/hms_smoke20231202.kml</v>
      </c>
      <c r="G1069" s="13" t="str">
        <f t="shared" si="124"/>
        <v>Data</v>
      </c>
      <c r="H1069" s="18" t="s">
        <v>18</v>
      </c>
      <c r="I1069" s="11"/>
    </row>
    <row r="1070" spans="1:9" x14ac:dyDescent="0.25">
      <c r="A1070" s="1">
        <f t="shared" si="118"/>
        <v>45263</v>
      </c>
      <c r="B1070">
        <f t="shared" si="120"/>
        <v>2023</v>
      </c>
      <c r="C1070">
        <f t="shared" si="121"/>
        <v>12</v>
      </c>
      <c r="D1070" t="str">
        <f t="shared" si="122"/>
        <v>03</v>
      </c>
      <c r="E1070" t="str">
        <f t="shared" si="123"/>
        <v>https://satepsanone.nesdis.noaa.gov/pub/FIRE/web/HMS/Smoke_Polygons/KML/2023/12/hms_smoke20231203.kml</v>
      </c>
      <c r="F1070" t="str">
        <f t="shared" si="119"/>
        <v>https://satepsanone.nesdis.noaa.gov/pub/FIRE/web/HMS/Smoke_Polygons/KML/2023/12/hms_smoke20231203.kml</v>
      </c>
      <c r="G1070" s="13" t="str">
        <f t="shared" si="124"/>
        <v>Data</v>
      </c>
      <c r="H1070" s="18" t="s">
        <v>18</v>
      </c>
      <c r="I1070" s="11"/>
    </row>
    <row r="1071" spans="1:9" x14ac:dyDescent="0.25">
      <c r="A1071" s="1">
        <f t="shared" si="118"/>
        <v>45264</v>
      </c>
      <c r="B1071">
        <f t="shared" si="120"/>
        <v>2023</v>
      </c>
      <c r="C1071">
        <f t="shared" si="121"/>
        <v>12</v>
      </c>
      <c r="D1071" t="str">
        <f t="shared" si="122"/>
        <v>04</v>
      </c>
      <c r="E1071" t="str">
        <f t="shared" si="123"/>
        <v>https://satepsanone.nesdis.noaa.gov/pub/FIRE/web/HMS/Smoke_Polygons/KML/2023/12/hms_smoke20231204.kml</v>
      </c>
      <c r="F1071" t="str">
        <f t="shared" si="119"/>
        <v>https://satepsanone.nesdis.noaa.gov/pub/FIRE/web/HMS/Smoke_Polygons/KML/2023/12/hms_smoke20231204.kml</v>
      </c>
      <c r="G1071" s="13" t="str">
        <f t="shared" si="124"/>
        <v>Data</v>
      </c>
      <c r="H1071" s="18" t="s">
        <v>18</v>
      </c>
      <c r="I1071" s="11"/>
    </row>
    <row r="1072" spans="1:9" x14ac:dyDescent="0.25">
      <c r="A1072" s="1">
        <f t="shared" si="118"/>
        <v>45265</v>
      </c>
      <c r="B1072">
        <f t="shared" si="120"/>
        <v>2023</v>
      </c>
      <c r="C1072">
        <f t="shared" si="121"/>
        <v>12</v>
      </c>
      <c r="D1072" t="str">
        <f t="shared" si="122"/>
        <v>05</v>
      </c>
      <c r="E1072" t="str">
        <f t="shared" si="123"/>
        <v>https://satepsanone.nesdis.noaa.gov/pub/FIRE/web/HMS/Smoke_Polygons/KML/2023/12/hms_smoke20231205.kml</v>
      </c>
      <c r="F1072" t="str">
        <f t="shared" si="119"/>
        <v>https://satepsanone.nesdis.noaa.gov/pub/FIRE/web/HMS/Smoke_Polygons/KML/2023/12/hms_smoke20231205.kml</v>
      </c>
      <c r="G1072" s="13" t="str">
        <f t="shared" si="124"/>
        <v>Data</v>
      </c>
      <c r="H1072" s="18" t="s">
        <v>18</v>
      </c>
      <c r="I1072" s="11"/>
    </row>
    <row r="1073" spans="1:22" x14ac:dyDescent="0.25">
      <c r="A1073" s="1">
        <f t="shared" si="118"/>
        <v>45266</v>
      </c>
      <c r="B1073">
        <f t="shared" si="120"/>
        <v>2023</v>
      </c>
      <c r="C1073">
        <f t="shared" si="121"/>
        <v>12</v>
      </c>
      <c r="D1073" t="str">
        <f t="shared" si="122"/>
        <v>06</v>
      </c>
      <c r="E1073" t="str">
        <f t="shared" si="123"/>
        <v>https://satepsanone.nesdis.noaa.gov/pub/FIRE/web/HMS/Smoke_Polygons/KML/2023/12/hms_smoke20231206.kml</v>
      </c>
      <c r="F1073" t="str">
        <f t="shared" si="119"/>
        <v>https://satepsanone.nesdis.noaa.gov/pub/FIRE/web/HMS/Smoke_Polygons/KML/2023/12/hms_smoke20231206.kml</v>
      </c>
      <c r="G1073" s="13" t="str">
        <f t="shared" si="124"/>
        <v>Data</v>
      </c>
      <c r="H1073" s="18" t="s">
        <v>18</v>
      </c>
      <c r="I1073" s="11"/>
    </row>
    <row r="1074" spans="1:22" x14ac:dyDescent="0.25">
      <c r="A1074" s="1">
        <f t="shared" si="118"/>
        <v>45267</v>
      </c>
      <c r="B1074">
        <f t="shared" si="120"/>
        <v>2023</v>
      </c>
      <c r="C1074">
        <f t="shared" si="121"/>
        <v>12</v>
      </c>
      <c r="D1074" t="str">
        <f t="shared" si="122"/>
        <v>07</v>
      </c>
      <c r="E1074" t="str">
        <f t="shared" si="123"/>
        <v>https://satepsanone.nesdis.noaa.gov/pub/FIRE/web/HMS/Smoke_Polygons/KML/2023/12/hms_smoke20231207.kml</v>
      </c>
      <c r="F1074" t="str">
        <f t="shared" si="119"/>
        <v>https://satepsanone.nesdis.noaa.gov/pub/FIRE/web/HMS/Smoke_Polygons/KML/2023/12/hms_smoke20231207.kml</v>
      </c>
      <c r="G1074" s="13" t="str">
        <f t="shared" si="124"/>
        <v>Data</v>
      </c>
      <c r="H1074" s="18" t="s">
        <v>18</v>
      </c>
      <c r="I1074" s="11"/>
    </row>
    <row r="1075" spans="1:22" x14ac:dyDescent="0.25">
      <c r="A1075" s="1">
        <f t="shared" si="118"/>
        <v>45268</v>
      </c>
      <c r="B1075">
        <f t="shared" si="120"/>
        <v>2023</v>
      </c>
      <c r="C1075">
        <f t="shared" si="121"/>
        <v>12</v>
      </c>
      <c r="D1075" t="str">
        <f t="shared" si="122"/>
        <v>08</v>
      </c>
      <c r="E1075" t="str">
        <f t="shared" si="123"/>
        <v>https://satepsanone.nesdis.noaa.gov/pub/FIRE/web/HMS/Smoke_Polygons/KML/2023/12/hms_smoke20231208.kml</v>
      </c>
      <c r="F1075" t="str">
        <f t="shared" si="119"/>
        <v>https://satepsanone.nesdis.noaa.gov/pub/FIRE/web/HMS/Smoke_Polygons/KML/2023/12/hms_smoke20231208.kml</v>
      </c>
      <c r="G1075" s="13" t="str">
        <f t="shared" si="124"/>
        <v>Data</v>
      </c>
      <c r="H1075" s="18" t="s">
        <v>18</v>
      </c>
      <c r="I1075" s="11"/>
    </row>
    <row r="1076" spans="1:22" x14ac:dyDescent="0.25">
      <c r="A1076" s="1">
        <f t="shared" si="118"/>
        <v>45269</v>
      </c>
      <c r="B1076">
        <f t="shared" si="120"/>
        <v>2023</v>
      </c>
      <c r="C1076">
        <f t="shared" si="121"/>
        <v>12</v>
      </c>
      <c r="D1076" t="str">
        <f t="shared" si="122"/>
        <v>09</v>
      </c>
      <c r="E1076" t="str">
        <f t="shared" si="123"/>
        <v>https://satepsanone.nesdis.noaa.gov/pub/FIRE/web/HMS/Smoke_Polygons/KML/2023/12/hms_smoke20231209.kml</v>
      </c>
      <c r="F1076" t="str">
        <f t="shared" si="119"/>
        <v>https://satepsanone.nesdis.noaa.gov/pub/FIRE/web/HMS/Smoke_Polygons/KML/2023/12/hms_smoke20231209.kml</v>
      </c>
      <c r="G1076" s="13" t="str">
        <f t="shared" si="124"/>
        <v>Data</v>
      </c>
      <c r="H1076" s="18" t="s">
        <v>18</v>
      </c>
      <c r="I1076" s="11"/>
    </row>
    <row r="1077" spans="1:22" x14ac:dyDescent="0.25">
      <c r="A1077" s="1">
        <f t="shared" si="118"/>
        <v>45270</v>
      </c>
      <c r="B1077">
        <f t="shared" si="120"/>
        <v>2023</v>
      </c>
      <c r="C1077">
        <f t="shared" si="121"/>
        <v>12</v>
      </c>
      <c r="D1077">
        <f t="shared" si="122"/>
        <v>10</v>
      </c>
      <c r="E1077" t="str">
        <f t="shared" si="123"/>
        <v>https://satepsanone.nesdis.noaa.gov/pub/FIRE/web/HMS/Smoke_Polygons/KML/2023/12/hms_smoke20231210.kml</v>
      </c>
      <c r="F1077" t="str">
        <f t="shared" si="119"/>
        <v>https://satepsanone.nesdis.noaa.gov/pub/FIRE/web/HMS/Smoke_Polygons/KML/2023/12/hms_smoke20231210.kml</v>
      </c>
      <c r="G1077" s="13" t="str">
        <f t="shared" si="124"/>
        <v>Data</v>
      </c>
      <c r="H1077" s="18" t="s">
        <v>18</v>
      </c>
      <c r="I1077" s="11"/>
    </row>
    <row r="1078" spans="1:22" x14ac:dyDescent="0.25">
      <c r="A1078" s="1">
        <f t="shared" si="118"/>
        <v>45271</v>
      </c>
      <c r="B1078">
        <f t="shared" si="120"/>
        <v>2023</v>
      </c>
      <c r="C1078">
        <f t="shared" si="121"/>
        <v>12</v>
      </c>
      <c r="D1078">
        <f t="shared" si="122"/>
        <v>11</v>
      </c>
      <c r="E1078" t="str">
        <f t="shared" si="123"/>
        <v>https://satepsanone.nesdis.noaa.gov/pub/FIRE/web/HMS/Smoke_Polygons/KML/2023/12/hms_smoke20231211.kml</v>
      </c>
      <c r="F1078" t="str">
        <f t="shared" si="119"/>
        <v>https://satepsanone.nesdis.noaa.gov/pub/FIRE/web/HMS/Smoke_Polygons/KML/2023/12/hms_smoke20231211.kml</v>
      </c>
      <c r="G1078" s="13" t="str">
        <f t="shared" si="124"/>
        <v>Data</v>
      </c>
      <c r="H1078" s="18" t="s">
        <v>18</v>
      </c>
      <c r="I1078" s="11"/>
    </row>
    <row r="1079" spans="1:22" x14ac:dyDescent="0.25">
      <c r="A1079" s="1">
        <f t="shared" si="118"/>
        <v>45272</v>
      </c>
      <c r="B1079">
        <f t="shared" si="120"/>
        <v>2023</v>
      </c>
      <c r="C1079">
        <f t="shared" si="121"/>
        <v>12</v>
      </c>
      <c r="D1079">
        <f t="shared" si="122"/>
        <v>12</v>
      </c>
      <c r="E1079" t="str">
        <f t="shared" si="123"/>
        <v>https://satepsanone.nesdis.noaa.gov/pub/FIRE/web/HMS/Smoke_Polygons/KML/2023/12/hms_smoke20231212.kml</v>
      </c>
      <c r="F1079" t="str">
        <f t="shared" si="119"/>
        <v>https://satepsanone.nesdis.noaa.gov/pub/FIRE/web/HMS/Smoke_Polygons/KML/2023/12/hms_smoke20231212.kml</v>
      </c>
      <c r="G1079" s="13" t="str">
        <f t="shared" si="124"/>
        <v>Data</v>
      </c>
      <c r="H1079" s="18" t="s">
        <v>18</v>
      </c>
      <c r="I1079" s="11"/>
    </row>
    <row r="1080" spans="1:22" x14ac:dyDescent="0.25">
      <c r="A1080" s="1">
        <f t="shared" si="118"/>
        <v>45273</v>
      </c>
      <c r="B1080">
        <f t="shared" si="120"/>
        <v>2023</v>
      </c>
      <c r="C1080">
        <f t="shared" si="121"/>
        <v>12</v>
      </c>
      <c r="D1080">
        <f t="shared" si="122"/>
        <v>13</v>
      </c>
      <c r="E1080" t="str">
        <f t="shared" si="123"/>
        <v>https://satepsanone.nesdis.noaa.gov/pub/FIRE/web/HMS/Smoke_Polygons/KML/2023/12/hms_smoke20231213.kml</v>
      </c>
      <c r="F1080" t="str">
        <f t="shared" si="119"/>
        <v>https://satepsanone.nesdis.noaa.gov/pub/FIRE/web/HMS/Smoke_Polygons/KML/2023/12/hms_smoke20231213.kml</v>
      </c>
      <c r="G1080" s="13" t="str">
        <f t="shared" si="124"/>
        <v>Data</v>
      </c>
      <c r="H1080" s="18" t="s">
        <v>19</v>
      </c>
      <c r="I1080" s="11"/>
      <c r="J1080" s="11" t="s">
        <v>18</v>
      </c>
      <c r="K1080" s="11" t="s">
        <v>18</v>
      </c>
      <c r="L1080" s="11" t="s">
        <v>18</v>
      </c>
      <c r="M1080" s="11" t="s">
        <v>19</v>
      </c>
      <c r="N1080" s="11" t="s">
        <v>18</v>
      </c>
      <c r="O1080" s="11" t="s">
        <v>18</v>
      </c>
      <c r="P1080" s="11" t="s">
        <v>18</v>
      </c>
      <c r="Q1080" s="11" t="s">
        <v>18</v>
      </c>
      <c r="R1080" s="11" t="s">
        <v>18</v>
      </c>
      <c r="S1080" s="11" t="s">
        <v>18</v>
      </c>
      <c r="T1080" s="11" t="s">
        <v>18</v>
      </c>
      <c r="U1080" s="11" t="s">
        <v>18</v>
      </c>
      <c r="V1080" s="11" t="s">
        <v>18</v>
      </c>
    </row>
    <row r="1081" spans="1:22" x14ac:dyDescent="0.25">
      <c r="A1081" s="1">
        <f t="shared" si="118"/>
        <v>45274</v>
      </c>
      <c r="B1081">
        <f t="shared" si="120"/>
        <v>2023</v>
      </c>
      <c r="C1081">
        <f t="shared" si="121"/>
        <v>12</v>
      </c>
      <c r="D1081">
        <f t="shared" si="122"/>
        <v>14</v>
      </c>
      <c r="E1081" t="str">
        <f t="shared" si="123"/>
        <v>https://satepsanone.nesdis.noaa.gov/pub/FIRE/web/HMS/Smoke_Polygons/KML/2023/12/hms_smoke20231214.kml</v>
      </c>
      <c r="F1081" t="str">
        <f t="shared" si="119"/>
        <v>https://satepsanone.nesdis.noaa.gov/pub/FIRE/web/HMS/Smoke_Polygons/KML/2023/12/hms_smoke20231214.kml</v>
      </c>
      <c r="G1081" s="13" t="str">
        <f t="shared" si="124"/>
        <v>Data</v>
      </c>
      <c r="H1081" s="18" t="s">
        <v>19</v>
      </c>
      <c r="I1081" s="11"/>
      <c r="J1081" s="11" t="s">
        <v>18</v>
      </c>
      <c r="K1081" s="11" t="s">
        <v>18</v>
      </c>
      <c r="L1081" s="11" t="s">
        <v>18</v>
      </c>
      <c r="M1081" s="11" t="s">
        <v>18</v>
      </c>
      <c r="N1081" s="11" t="s">
        <v>18</v>
      </c>
      <c r="O1081" s="11" t="s">
        <v>18</v>
      </c>
      <c r="P1081" s="11" t="s">
        <v>18</v>
      </c>
      <c r="Q1081" s="11" t="s">
        <v>18</v>
      </c>
      <c r="R1081" s="11" t="s">
        <v>18</v>
      </c>
      <c r="S1081" s="11" t="s">
        <v>18</v>
      </c>
      <c r="T1081" s="11" t="s">
        <v>18</v>
      </c>
      <c r="U1081" s="11" t="s">
        <v>18</v>
      </c>
      <c r="V1081" s="11" t="s">
        <v>18</v>
      </c>
    </row>
    <row r="1082" spans="1:22" x14ac:dyDescent="0.25">
      <c r="A1082" s="1">
        <f t="shared" si="118"/>
        <v>45275</v>
      </c>
      <c r="B1082">
        <f t="shared" si="120"/>
        <v>2023</v>
      </c>
      <c r="C1082">
        <f t="shared" si="121"/>
        <v>12</v>
      </c>
      <c r="D1082">
        <f t="shared" si="122"/>
        <v>15</v>
      </c>
      <c r="E1082" t="str">
        <f t="shared" si="123"/>
        <v>https://satepsanone.nesdis.noaa.gov/pub/FIRE/web/HMS/Smoke_Polygons/KML/2023/12/hms_smoke20231215.kml</v>
      </c>
      <c r="F1082" t="str">
        <f t="shared" si="119"/>
        <v>https://satepsanone.nesdis.noaa.gov/pub/FIRE/web/HMS/Smoke_Polygons/KML/2023/12/hms_smoke20231215.kml</v>
      </c>
      <c r="G1082" s="13" t="str">
        <f t="shared" si="124"/>
        <v>Data</v>
      </c>
      <c r="H1082" s="18" t="s">
        <v>18</v>
      </c>
      <c r="I1082" s="11"/>
    </row>
    <row r="1083" spans="1:22" x14ac:dyDescent="0.25">
      <c r="A1083" s="1">
        <f t="shared" si="118"/>
        <v>45276</v>
      </c>
      <c r="B1083">
        <f t="shared" si="120"/>
        <v>2023</v>
      </c>
      <c r="C1083">
        <f t="shared" si="121"/>
        <v>12</v>
      </c>
      <c r="D1083">
        <f t="shared" si="122"/>
        <v>16</v>
      </c>
      <c r="E1083" t="str">
        <f t="shared" si="123"/>
        <v>https://satepsanone.nesdis.noaa.gov/pub/FIRE/web/HMS/Smoke_Polygons/KML/2023/12/hms_smoke20231216.kml</v>
      </c>
      <c r="F1083" t="str">
        <f t="shared" si="119"/>
        <v>https://satepsanone.nesdis.noaa.gov/pub/FIRE/web/HMS/Smoke_Polygons/KML/2023/12/hms_smoke20231216.kml</v>
      </c>
      <c r="G1083" s="13" t="str">
        <f t="shared" si="124"/>
        <v>Data</v>
      </c>
      <c r="H1083" s="18" t="s">
        <v>18</v>
      </c>
      <c r="I1083" s="11"/>
    </row>
    <row r="1084" spans="1:22" x14ac:dyDescent="0.25">
      <c r="A1084" s="1">
        <f t="shared" si="118"/>
        <v>45277</v>
      </c>
      <c r="B1084">
        <f t="shared" si="120"/>
        <v>2023</v>
      </c>
      <c r="C1084">
        <f t="shared" si="121"/>
        <v>12</v>
      </c>
      <c r="D1084">
        <f t="shared" si="122"/>
        <v>17</v>
      </c>
      <c r="E1084" t="str">
        <f t="shared" si="123"/>
        <v>https://satepsanone.nesdis.noaa.gov/pub/FIRE/web/HMS/Smoke_Polygons/KML/2023/12/hms_smoke20231217.kml</v>
      </c>
      <c r="F1084" t="str">
        <f t="shared" si="119"/>
        <v>https://satepsanone.nesdis.noaa.gov/pub/FIRE/web/HMS/Smoke_Polygons/KML/2023/12/hms_smoke20231217.kml</v>
      </c>
      <c r="G1084" s="13" t="str">
        <f t="shared" si="124"/>
        <v>Data</v>
      </c>
      <c r="H1084" s="18" t="s">
        <v>18</v>
      </c>
      <c r="I1084" s="11"/>
    </row>
    <row r="1085" spans="1:22" x14ac:dyDescent="0.25">
      <c r="A1085" s="1">
        <f t="shared" si="118"/>
        <v>45278</v>
      </c>
      <c r="B1085">
        <f t="shared" si="120"/>
        <v>2023</v>
      </c>
      <c r="C1085">
        <f t="shared" si="121"/>
        <v>12</v>
      </c>
      <c r="D1085">
        <f t="shared" si="122"/>
        <v>18</v>
      </c>
      <c r="E1085" t="str">
        <f t="shared" si="123"/>
        <v>https://satepsanone.nesdis.noaa.gov/pub/FIRE/web/HMS/Smoke_Polygons/KML/2023/12/hms_smoke20231218.kml</v>
      </c>
      <c r="F1085" t="str">
        <f t="shared" si="119"/>
        <v>https://satepsanone.nesdis.noaa.gov/pub/FIRE/web/HMS/Smoke_Polygons/KML/2023/12/hms_smoke20231218.kml</v>
      </c>
      <c r="G1085" s="13" t="str">
        <f t="shared" si="124"/>
        <v>Data</v>
      </c>
      <c r="H1085" s="18" t="s">
        <v>18</v>
      </c>
      <c r="I1085" s="11"/>
    </row>
    <row r="1086" spans="1:22" x14ac:dyDescent="0.25">
      <c r="A1086" s="1">
        <f t="shared" ref="A1086:A1098" si="125">A1085+1</f>
        <v>45279</v>
      </c>
      <c r="B1086">
        <f t="shared" si="120"/>
        <v>2023</v>
      </c>
      <c r="C1086">
        <f t="shared" si="121"/>
        <v>12</v>
      </c>
      <c r="D1086">
        <f t="shared" si="122"/>
        <v>19</v>
      </c>
      <c r="E1086" t="str">
        <f t="shared" si="123"/>
        <v>https://satepsanone.nesdis.noaa.gov/pub/FIRE/web/HMS/Smoke_Polygons/KML/2023/12/hms_smoke20231219.kml</v>
      </c>
      <c r="F1086" t="str">
        <f t="shared" si="119"/>
        <v>https://satepsanone.nesdis.noaa.gov/pub/FIRE/web/HMS/Smoke_Polygons/KML/2023/12/hms_smoke20231219.kml</v>
      </c>
      <c r="G1086" s="13" t="str">
        <f t="shared" si="124"/>
        <v>Data</v>
      </c>
      <c r="H1086" s="18" t="s">
        <v>18</v>
      </c>
      <c r="I1086" s="11"/>
    </row>
    <row r="1087" spans="1:22" x14ac:dyDescent="0.25">
      <c r="A1087" s="1">
        <f t="shared" si="125"/>
        <v>45280</v>
      </c>
      <c r="B1087">
        <f t="shared" si="120"/>
        <v>2023</v>
      </c>
      <c r="C1087">
        <f t="shared" si="121"/>
        <v>12</v>
      </c>
      <c r="D1087">
        <f t="shared" si="122"/>
        <v>20</v>
      </c>
      <c r="E1087" t="str">
        <f t="shared" si="123"/>
        <v>https://satepsanone.nesdis.noaa.gov/pub/FIRE/web/HMS/Smoke_Polygons/KML/2023/12/hms_smoke20231220.kml</v>
      </c>
      <c r="F1087" t="str">
        <f t="shared" si="119"/>
        <v>https://satepsanone.nesdis.noaa.gov/pub/FIRE/web/HMS/Smoke_Polygons/KML/2023/12/hms_smoke20231220.kml</v>
      </c>
      <c r="G1087" s="13" t="str">
        <f t="shared" si="124"/>
        <v>Data</v>
      </c>
      <c r="H1087" s="18" t="s">
        <v>18</v>
      </c>
      <c r="I1087" s="11"/>
    </row>
    <row r="1088" spans="1:22" x14ac:dyDescent="0.25">
      <c r="A1088" s="1">
        <f t="shared" si="125"/>
        <v>45281</v>
      </c>
      <c r="B1088">
        <f t="shared" si="120"/>
        <v>2023</v>
      </c>
      <c r="C1088">
        <f t="shared" si="121"/>
        <v>12</v>
      </c>
      <c r="D1088">
        <f t="shared" si="122"/>
        <v>21</v>
      </c>
      <c r="E1088" t="str">
        <f t="shared" si="123"/>
        <v>https://satepsanone.nesdis.noaa.gov/pub/FIRE/web/HMS/Smoke_Polygons/KML/2023/12/hms_smoke20231221.kml</v>
      </c>
      <c r="F1088" t="str">
        <f t="shared" si="119"/>
        <v>https://satepsanone.nesdis.noaa.gov/pub/FIRE/web/HMS/Smoke_Polygons/KML/2023/12/hms_smoke20231221.kml</v>
      </c>
      <c r="G1088" s="13" t="str">
        <f t="shared" si="124"/>
        <v>Data</v>
      </c>
      <c r="H1088" s="18" t="s">
        <v>18</v>
      </c>
      <c r="I1088" s="11"/>
    </row>
    <row r="1089" spans="1:9" x14ac:dyDescent="0.25">
      <c r="A1089" s="1">
        <f t="shared" si="125"/>
        <v>45282</v>
      </c>
      <c r="B1089">
        <f t="shared" si="120"/>
        <v>2023</v>
      </c>
      <c r="C1089">
        <f t="shared" si="121"/>
        <v>12</v>
      </c>
      <c r="D1089">
        <f t="shared" si="122"/>
        <v>22</v>
      </c>
      <c r="E1089" t="str">
        <f t="shared" si="123"/>
        <v>https://satepsanone.nesdis.noaa.gov/pub/FIRE/web/HMS/Smoke_Polygons/KML/2023/12/hms_smoke20231222.kml</v>
      </c>
      <c r="F1089" t="str">
        <f t="shared" si="119"/>
        <v>https://satepsanone.nesdis.noaa.gov/pub/FIRE/web/HMS/Smoke_Polygons/KML/2023/12/hms_smoke20231222.kml</v>
      </c>
      <c r="G1089" s="13" t="str">
        <f t="shared" si="124"/>
        <v>Data</v>
      </c>
      <c r="H1089" s="18" t="s">
        <v>18</v>
      </c>
      <c r="I1089" s="11"/>
    </row>
    <row r="1090" spans="1:9" x14ac:dyDescent="0.25">
      <c r="A1090" s="1">
        <f t="shared" si="125"/>
        <v>45283</v>
      </c>
      <c r="B1090">
        <f t="shared" si="120"/>
        <v>2023</v>
      </c>
      <c r="C1090">
        <f t="shared" si="121"/>
        <v>12</v>
      </c>
      <c r="D1090">
        <f t="shared" si="122"/>
        <v>23</v>
      </c>
      <c r="E1090" t="str">
        <f t="shared" si="123"/>
        <v>https://satepsanone.nesdis.noaa.gov/pub/FIRE/web/HMS/Smoke_Polygons/KML/2023/12/hms_smoke20231223.kml</v>
      </c>
      <c r="F1090" t="str">
        <f t="shared" si="119"/>
        <v>https://satepsanone.nesdis.noaa.gov/pub/FIRE/web/HMS/Smoke_Polygons/KML/2023/12/hms_smoke20231223.kml</v>
      </c>
      <c r="G1090" s="13" t="str">
        <f t="shared" si="124"/>
        <v>Data</v>
      </c>
      <c r="H1090" s="18" t="s">
        <v>18</v>
      </c>
      <c r="I1090" s="11"/>
    </row>
    <row r="1091" spans="1:9" x14ac:dyDescent="0.25">
      <c r="A1091" s="1">
        <f t="shared" si="125"/>
        <v>45284</v>
      </c>
      <c r="B1091">
        <f t="shared" si="120"/>
        <v>2023</v>
      </c>
      <c r="C1091">
        <f t="shared" si="121"/>
        <v>12</v>
      </c>
      <c r="D1091">
        <f t="shared" si="122"/>
        <v>24</v>
      </c>
      <c r="E1091" t="str">
        <f t="shared" si="123"/>
        <v>https://satepsanone.nesdis.noaa.gov/pub/FIRE/web/HMS/Smoke_Polygons/KML/2023/12/hms_smoke20231224.kml</v>
      </c>
      <c r="F1091" t="str">
        <f t="shared" si="119"/>
        <v>https://satepsanone.nesdis.noaa.gov/pub/FIRE/web/HMS/Smoke_Polygons/KML/2023/12/hms_smoke20231224.kml</v>
      </c>
      <c r="G1091" s="13" t="str">
        <f t="shared" si="124"/>
        <v>Data</v>
      </c>
      <c r="H1091" s="18" t="s">
        <v>18</v>
      </c>
      <c r="I1091" s="11"/>
    </row>
    <row r="1092" spans="1:9" x14ac:dyDescent="0.25">
      <c r="A1092" s="1">
        <f t="shared" si="125"/>
        <v>45285</v>
      </c>
      <c r="B1092">
        <f t="shared" si="120"/>
        <v>2023</v>
      </c>
      <c r="C1092">
        <f t="shared" si="121"/>
        <v>12</v>
      </c>
      <c r="D1092">
        <f t="shared" si="122"/>
        <v>25</v>
      </c>
      <c r="E1092" t="str">
        <f t="shared" si="123"/>
        <v>https://satepsanone.nesdis.noaa.gov/pub/FIRE/web/HMS/Smoke_Polygons/KML/2023/12/hms_smoke20231225.kml</v>
      </c>
      <c r="F1092" t="str">
        <f t="shared" si="119"/>
        <v>https://satepsanone.nesdis.noaa.gov/pub/FIRE/web/HMS/Smoke_Polygons/KML/2023/12/hms_smoke20231225.kml</v>
      </c>
      <c r="G1092" s="13" t="str">
        <f t="shared" si="124"/>
        <v>Data</v>
      </c>
      <c r="H1092" s="18" t="s">
        <v>18</v>
      </c>
      <c r="I1092" s="11"/>
    </row>
    <row r="1093" spans="1:9" x14ac:dyDescent="0.25">
      <c r="A1093" s="1">
        <f t="shared" si="125"/>
        <v>45286</v>
      </c>
      <c r="B1093">
        <f t="shared" si="120"/>
        <v>2023</v>
      </c>
      <c r="C1093">
        <f t="shared" si="121"/>
        <v>12</v>
      </c>
      <c r="D1093">
        <f t="shared" si="122"/>
        <v>26</v>
      </c>
      <c r="E1093" t="str">
        <f t="shared" si="123"/>
        <v>https://satepsanone.nesdis.noaa.gov/pub/FIRE/web/HMS/Smoke_Polygons/KML/2023/12/hms_smoke20231226.kml</v>
      </c>
      <c r="F1093" t="str">
        <f t="shared" ref="F1093:F1098" si="126">E1093</f>
        <v>https://satepsanone.nesdis.noaa.gov/pub/FIRE/web/HMS/Smoke_Polygons/KML/2023/12/hms_smoke20231226.kml</v>
      </c>
      <c r="G1093" s="13" t="str">
        <f t="shared" si="124"/>
        <v>Data</v>
      </c>
      <c r="H1093" s="18" t="s">
        <v>18</v>
      </c>
      <c r="I1093" s="11"/>
    </row>
    <row r="1094" spans="1:9" x14ac:dyDescent="0.25">
      <c r="A1094" s="1">
        <f t="shared" si="125"/>
        <v>45287</v>
      </c>
      <c r="B1094">
        <f t="shared" si="120"/>
        <v>2023</v>
      </c>
      <c r="C1094">
        <f t="shared" si="121"/>
        <v>12</v>
      </c>
      <c r="D1094">
        <f t="shared" si="122"/>
        <v>27</v>
      </c>
      <c r="E1094" t="str">
        <f t="shared" si="123"/>
        <v>https://satepsanone.nesdis.noaa.gov/pub/FIRE/web/HMS/Smoke_Polygons/KML/2023/12/hms_smoke20231227.kml</v>
      </c>
      <c r="F1094" t="str">
        <f t="shared" si="126"/>
        <v>https://satepsanone.nesdis.noaa.gov/pub/FIRE/web/HMS/Smoke_Polygons/KML/2023/12/hms_smoke20231227.kml</v>
      </c>
      <c r="G1094" s="13" t="str">
        <f t="shared" si="124"/>
        <v>Data</v>
      </c>
      <c r="H1094" s="18" t="s">
        <v>18</v>
      </c>
      <c r="I1094" s="11"/>
    </row>
    <row r="1095" spans="1:9" x14ac:dyDescent="0.25">
      <c r="A1095" s="1">
        <f t="shared" si="125"/>
        <v>45288</v>
      </c>
      <c r="B1095">
        <f t="shared" si="120"/>
        <v>2023</v>
      </c>
      <c r="C1095">
        <f t="shared" si="121"/>
        <v>12</v>
      </c>
      <c r="D1095">
        <f t="shared" si="122"/>
        <v>28</v>
      </c>
      <c r="E1095" t="str">
        <f t="shared" si="123"/>
        <v>https://satepsanone.nesdis.noaa.gov/pub/FIRE/web/HMS/Smoke_Polygons/KML/2023/12/hms_smoke20231228.kml</v>
      </c>
      <c r="F1095" t="str">
        <f t="shared" si="126"/>
        <v>https://satepsanone.nesdis.noaa.gov/pub/FIRE/web/HMS/Smoke_Polygons/KML/2023/12/hms_smoke20231228.kml</v>
      </c>
      <c r="G1095" s="13" t="str">
        <f t="shared" si="124"/>
        <v>Data</v>
      </c>
      <c r="H1095" s="18" t="s">
        <v>18</v>
      </c>
      <c r="I1095" s="11"/>
    </row>
    <row r="1096" spans="1:9" x14ac:dyDescent="0.25">
      <c r="A1096" s="1">
        <f t="shared" si="125"/>
        <v>45289</v>
      </c>
      <c r="B1096">
        <f t="shared" si="120"/>
        <v>2023</v>
      </c>
      <c r="C1096">
        <f t="shared" si="121"/>
        <v>12</v>
      </c>
      <c r="D1096">
        <f t="shared" si="122"/>
        <v>29</v>
      </c>
      <c r="E1096" t="str">
        <f t="shared" si="123"/>
        <v>https://satepsanone.nesdis.noaa.gov/pub/FIRE/web/HMS/Smoke_Polygons/KML/2023/12/hms_smoke20231229.kml</v>
      </c>
      <c r="F1096" t="str">
        <f t="shared" si="126"/>
        <v>https://satepsanone.nesdis.noaa.gov/pub/FIRE/web/HMS/Smoke_Polygons/KML/2023/12/hms_smoke20231229.kml</v>
      </c>
      <c r="G1096" s="13" t="str">
        <f t="shared" si="124"/>
        <v>Data</v>
      </c>
      <c r="H1096" s="18" t="s">
        <v>18</v>
      </c>
      <c r="I1096" s="11"/>
    </row>
    <row r="1097" spans="1:9" x14ac:dyDescent="0.25">
      <c r="A1097" s="1">
        <f t="shared" si="125"/>
        <v>45290</v>
      </c>
      <c r="B1097">
        <f t="shared" si="120"/>
        <v>2023</v>
      </c>
      <c r="C1097">
        <f t="shared" si="121"/>
        <v>12</v>
      </c>
      <c r="D1097">
        <f t="shared" si="122"/>
        <v>30</v>
      </c>
      <c r="E1097" t="str">
        <f t="shared" si="123"/>
        <v>https://satepsanone.nesdis.noaa.gov/pub/FIRE/web/HMS/Smoke_Polygons/KML/2023/12/hms_smoke20231230.kml</v>
      </c>
      <c r="F1097" t="str">
        <f t="shared" si="126"/>
        <v>https://satepsanone.nesdis.noaa.gov/pub/FIRE/web/HMS/Smoke_Polygons/KML/2023/12/hms_smoke20231230.kml</v>
      </c>
      <c r="G1097" s="13" t="str">
        <f t="shared" si="124"/>
        <v>Data</v>
      </c>
      <c r="H1097" s="18" t="s">
        <v>18</v>
      </c>
      <c r="I1097" s="11"/>
    </row>
    <row r="1098" spans="1:9" x14ac:dyDescent="0.25">
      <c r="A1098" s="1">
        <f t="shared" si="125"/>
        <v>45291</v>
      </c>
      <c r="B1098">
        <f t="shared" si="120"/>
        <v>2023</v>
      </c>
      <c r="C1098">
        <f t="shared" si="121"/>
        <v>12</v>
      </c>
      <c r="D1098">
        <f t="shared" si="122"/>
        <v>31</v>
      </c>
      <c r="E1098" t="str">
        <f t="shared" si="123"/>
        <v>https://satepsanone.nesdis.noaa.gov/pub/FIRE/web/HMS/Smoke_Polygons/KML/2023/12/hms_smoke20231231.kml</v>
      </c>
      <c r="F1098" t="str">
        <f t="shared" si="126"/>
        <v>https://satepsanone.nesdis.noaa.gov/pub/FIRE/web/HMS/Smoke_Polygons/KML/2023/12/hms_smoke20231231.kml</v>
      </c>
      <c r="G1098" s="13" t="str">
        <f t="shared" si="124"/>
        <v>Data</v>
      </c>
      <c r="H1098" s="18" t="s">
        <v>18</v>
      </c>
      <c r="I1098" s="11"/>
    </row>
  </sheetData>
  <mergeCells count="1">
    <mergeCell ref="A1:H2"/>
  </mergeCells>
  <conditionalFormatting sqref="H4:V1098">
    <cfRule type="cellIs" dxfId="0" priority="1" operator="equal">
      <formula>"YES"</formula>
    </cfRule>
  </conditionalFormatting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97"/>
  <sheetViews>
    <sheetView workbookViewId="0">
      <pane xSplit="1" ySplit="1" topLeftCell="B2" activePane="bottomRight" state="frozen"/>
      <selection pane="topRight" activeCell="B1" sqref="B1"/>
      <selection pane="bottomLeft" activeCell="A5" sqref="A5"/>
      <selection pane="bottomRight"/>
    </sheetView>
  </sheetViews>
  <sheetFormatPr defaultColWidth="9.140625" defaultRowHeight="15" x14ac:dyDescent="0.25"/>
  <cols>
    <col min="1" max="1" width="25.7109375" style="29" customWidth="1"/>
    <col min="2" max="14" width="13.7109375" style="28" customWidth="1"/>
    <col min="15" max="16384" width="9.140625" style="28"/>
  </cols>
  <sheetData>
    <row r="1" spans="1:14" x14ac:dyDescent="0.25">
      <c r="A1" s="26" t="s">
        <v>12</v>
      </c>
      <c r="B1" s="27" t="s">
        <v>0</v>
      </c>
      <c r="C1" s="27" t="s">
        <v>2</v>
      </c>
      <c r="D1" s="27">
        <v>191032001</v>
      </c>
      <c r="E1" s="27">
        <v>191130040</v>
      </c>
      <c r="F1" s="27" t="s">
        <v>4</v>
      </c>
      <c r="G1" s="27" t="s">
        <v>5</v>
      </c>
      <c r="H1" s="27" t="s">
        <v>7</v>
      </c>
      <c r="I1" s="27">
        <v>191530030</v>
      </c>
      <c r="J1" s="27">
        <v>191550009</v>
      </c>
      <c r="K1" s="27">
        <v>191630015</v>
      </c>
      <c r="L1" s="27" t="s">
        <v>9</v>
      </c>
      <c r="M1" s="27" t="s">
        <v>10</v>
      </c>
      <c r="N1" s="27" t="s">
        <v>11</v>
      </c>
    </row>
    <row r="2" spans="1:14" x14ac:dyDescent="0.25">
      <c r="A2" s="29">
        <v>44197</v>
      </c>
      <c r="B2" s="30">
        <f>IF(ISBLANK('Monitor Data'!B2),"",IF(AND('Smoke Data'!J4="YES",'Outlier Flags'!B2="YES"),"FILTERED OUT",'Monitor Data'!B2))</f>
        <v>15.1</v>
      </c>
      <c r="C2" s="30">
        <f>IF(ISBLANK('Monitor Data'!D2),"",IF(AND('Smoke Data'!K4="YES",'Outlier Flags'!C2="YES"),"FILTERED OUT",'Monitor Data'!D2))</f>
        <v>18.8</v>
      </c>
      <c r="D2" s="30">
        <f>IF(ISBLANK('Monitor Data'!E2),"",IF(AND('Smoke Data'!L4="YES",'Outlier Flags'!D2="YES"),"FILTERED OUT",'Monitor Data'!E2))</f>
        <v>18.100000000000001</v>
      </c>
      <c r="E2" s="30">
        <f>IF(ISBLANK('Monitor Data'!G2),"",IF(AND('Smoke Data'!M4="YES",'Outlier Flags'!E2="YES"),"FILTERED OUT",'Monitor Data'!G2))</f>
        <v>16.100000000000001</v>
      </c>
      <c r="F2" s="30">
        <f>IF(ISBLANK('Monitor Data'!H2),"",IF(AND('Smoke Data'!N4="YES",'Outlier Flags'!F2="YES"),"FILTERED OUT",'Monitor Data'!H2))</f>
        <v>12.5</v>
      </c>
      <c r="G2" s="30">
        <f>IF(ISBLANK('Monitor Data'!J2),"",IF(AND('Smoke Data'!O4="YES",'Outlier Flags'!G2="YES"),"FILTERED OUT",'Monitor Data'!J2))</f>
        <v>17.899999999999999</v>
      </c>
      <c r="H2" s="30">
        <f>IF(ISBLANK('Monitor Data'!L2),"",IF(AND('Smoke Data'!P4="YES",'Outlier Flags'!H2="YES"),"FILTERED OUT",'Monitor Data'!L2))</f>
        <v>13.8</v>
      </c>
      <c r="I2" s="30">
        <f>IF(ISBLANK('Monitor Data'!M2),"",IF(AND('Smoke Data'!Q4="YES",'Outlier Flags'!I2="YES"),"FILTERED OUT",'Monitor Data'!M2))</f>
        <v>19.2</v>
      </c>
      <c r="J2" s="30">
        <f>IF(ISBLANK('Monitor Data'!O2),"",IF(AND('Smoke Data'!R4="YES",'Outlier Flags'!J2="YES"),"FILTERED OUT",'Monitor Data'!O2))</f>
        <v>23.9</v>
      </c>
      <c r="K2" s="30">
        <f>IF(ISBLANK('Monitor Data'!P2),"",IF(AND('Smoke Data'!S4="YES",'Outlier Flags'!K2="YES"),"FILTERED OUT",'Monitor Data'!P2))</f>
        <v>18.899999999999999</v>
      </c>
      <c r="L2" s="30">
        <f>IF(ISBLANK('Monitor Data'!Q2),"",IF(AND('Smoke Data'!T4="YES",'Outlier Flags'!L2="YES"),"FILTERED OUT",'Monitor Data'!Q2))</f>
        <v>17.7</v>
      </c>
      <c r="M2" s="30">
        <f>IF(ISBLANK('Monitor Data'!R2),"",IF(AND('Smoke Data'!U4="YES",'Outlier Flags'!M2="YES"),"FILTERED OUT",'Monitor Data'!R2))</f>
        <v>16.5</v>
      </c>
      <c r="N2" s="30">
        <f>IF(ISBLANK('Monitor Data'!S2),"",IF(AND('Smoke Data'!V4="YES",'Outlier Flags'!N2="YES"),"FILTERED OUT",'Monitor Data'!S2))</f>
        <v>22.8</v>
      </c>
    </row>
    <row r="3" spans="1:14" x14ac:dyDescent="0.25">
      <c r="A3" s="29">
        <v>44198</v>
      </c>
      <c r="B3" s="30" t="str">
        <f>IF(ISBLANK('Monitor Data'!B3),"",IF(AND('Smoke Data'!J5="YES",'Outlier Flags'!B3="YES"),"FILTERED OUT",'Monitor Data'!B3))</f>
        <v/>
      </c>
      <c r="C3" s="30" t="str">
        <f>IF(ISBLANK('Monitor Data'!D3),"",IF(AND('Smoke Data'!K5="YES",'Outlier Flags'!C3="YES"),"FILTERED OUT",'Monitor Data'!D3))</f>
        <v/>
      </c>
      <c r="D3" s="30">
        <f>IF(ISBLANK('Monitor Data'!E3),"",IF(AND('Smoke Data'!L5="YES",'Outlier Flags'!D3="YES"),"FILTERED OUT",'Monitor Data'!E3))</f>
        <v>23.1</v>
      </c>
      <c r="E3" s="30">
        <f>IF(ISBLANK('Monitor Data'!G3),"",IF(AND('Smoke Data'!M5="YES",'Outlier Flags'!E3="YES"),"FILTERED OUT",'Monitor Data'!G3))</f>
        <v>20.9</v>
      </c>
      <c r="F3" s="30" t="str">
        <f>IF(ISBLANK('Monitor Data'!H3),"",IF(AND('Smoke Data'!N5="YES",'Outlier Flags'!F3="YES"),"FILTERED OUT",'Monitor Data'!H3))</f>
        <v/>
      </c>
      <c r="G3" s="30" t="str">
        <f>IF(ISBLANK('Monitor Data'!J3),"",IF(AND('Smoke Data'!O5="YES",'Outlier Flags'!G3="YES"),"FILTERED OUT",'Monitor Data'!J3))</f>
        <v/>
      </c>
      <c r="H3" s="30" t="str">
        <f>IF(ISBLANK('Monitor Data'!L3),"",IF(AND('Smoke Data'!P5="YES",'Outlier Flags'!H3="YES"),"FILTERED OUT",'Monitor Data'!L3))</f>
        <v/>
      </c>
      <c r="I3" s="30">
        <f>IF(ISBLANK('Monitor Data'!M3),"",IF(AND('Smoke Data'!Q5="YES",'Outlier Flags'!I3="YES"),"FILTERED OUT",'Monitor Data'!M3))</f>
        <v>26.8</v>
      </c>
      <c r="J3" s="30" t="str">
        <f>IF(ISBLANK('Monitor Data'!O3),"",IF(AND('Smoke Data'!R5="YES",'Outlier Flags'!J3="YES"),"FILTERED OUT",'Monitor Data'!O3))</f>
        <v/>
      </c>
      <c r="K3" s="30">
        <f>IF(ISBLANK('Monitor Data'!P3),"",IF(AND('Smoke Data'!S5="YES",'Outlier Flags'!K3="YES"),"FILTERED OUT",'Monitor Data'!P3))</f>
        <v>24.7</v>
      </c>
      <c r="L3" s="30" t="str">
        <f>IF(ISBLANK('Monitor Data'!Q3),"",IF(AND('Smoke Data'!T5="YES",'Outlier Flags'!L3="YES"),"FILTERED OUT",'Monitor Data'!Q3))</f>
        <v/>
      </c>
      <c r="M3" s="30" t="str">
        <f>IF(ISBLANK('Monitor Data'!R3),"",IF(AND('Smoke Data'!U5="YES",'Outlier Flags'!M3="YES"),"FILTERED OUT",'Monitor Data'!R3))</f>
        <v/>
      </c>
      <c r="N3" s="30" t="str">
        <f>IF(ISBLANK('Monitor Data'!S3),"",IF(AND('Smoke Data'!V5="YES",'Outlier Flags'!N3="YES"),"FILTERED OUT",'Monitor Data'!S3))</f>
        <v/>
      </c>
    </row>
    <row r="4" spans="1:14" x14ac:dyDescent="0.25">
      <c r="A4" s="29">
        <v>44199</v>
      </c>
      <c r="B4" s="30" t="str">
        <f>IF(ISBLANK('Monitor Data'!B4),"",IF(AND('Smoke Data'!J6="YES",'Outlier Flags'!B4="YES"),"FILTERED OUT",'Monitor Data'!B4))</f>
        <v/>
      </c>
      <c r="C4" s="30" t="str">
        <f>IF(ISBLANK('Monitor Data'!D4),"",IF(AND('Smoke Data'!K6="YES",'Outlier Flags'!C4="YES"),"FILTERED OUT",'Monitor Data'!D4))</f>
        <v/>
      </c>
      <c r="D4" s="30">
        <f>IF(ISBLANK('Monitor Data'!E4),"",IF(AND('Smoke Data'!L6="YES",'Outlier Flags'!D4="YES"),"FILTERED OUT",'Monitor Data'!E4))</f>
        <v>23</v>
      </c>
      <c r="E4" s="30">
        <f>IF(ISBLANK('Monitor Data'!G4),"",IF(AND('Smoke Data'!M6="YES",'Outlier Flags'!E4="YES"),"FILTERED OUT",'Monitor Data'!G4))</f>
        <v>22.2</v>
      </c>
      <c r="F4" s="30" t="str">
        <f>IF(ISBLANK('Monitor Data'!H4),"",IF(AND('Smoke Data'!N6="YES",'Outlier Flags'!F4="YES"),"FILTERED OUT",'Monitor Data'!H4))</f>
        <v/>
      </c>
      <c r="G4" s="30" t="str">
        <f>IF(ISBLANK('Monitor Data'!J4),"",IF(AND('Smoke Data'!O6="YES",'Outlier Flags'!G4="YES"),"FILTERED OUT",'Monitor Data'!J4))</f>
        <v/>
      </c>
      <c r="H4" s="30" t="str">
        <f>IF(ISBLANK('Monitor Data'!L4),"",IF(AND('Smoke Data'!P6="YES",'Outlier Flags'!H4="YES"),"FILTERED OUT",'Monitor Data'!L4))</f>
        <v/>
      </c>
      <c r="I4" s="30">
        <f>IF(ISBLANK('Monitor Data'!M4),"",IF(AND('Smoke Data'!Q6="YES",'Outlier Flags'!I4="YES"),"FILTERED OUT",'Monitor Data'!M4))</f>
        <v>25</v>
      </c>
      <c r="J4" s="30" t="str">
        <f>IF(ISBLANK('Monitor Data'!O4),"",IF(AND('Smoke Data'!R6="YES",'Outlier Flags'!J4="YES"),"FILTERED OUT",'Monitor Data'!O4))</f>
        <v/>
      </c>
      <c r="K4" s="30">
        <f>IF(ISBLANK('Monitor Data'!P4),"",IF(AND('Smoke Data'!S6="YES",'Outlier Flags'!K4="YES"),"FILTERED OUT",'Monitor Data'!P4))</f>
        <v>26.9</v>
      </c>
      <c r="L4" s="30" t="str">
        <f>IF(ISBLANK('Monitor Data'!Q4),"",IF(AND('Smoke Data'!T6="YES",'Outlier Flags'!L4="YES"),"FILTERED OUT",'Monitor Data'!Q4))</f>
        <v/>
      </c>
      <c r="M4" s="30" t="str">
        <f>IF(ISBLANK('Monitor Data'!R4),"",IF(AND('Smoke Data'!U6="YES",'Outlier Flags'!M4="YES"),"FILTERED OUT",'Monitor Data'!R4))</f>
        <v/>
      </c>
      <c r="N4" s="30" t="str">
        <f>IF(ISBLANK('Monitor Data'!S4),"",IF(AND('Smoke Data'!V6="YES",'Outlier Flags'!N4="YES"),"FILTERED OUT",'Monitor Data'!S4))</f>
        <v/>
      </c>
    </row>
    <row r="5" spans="1:14" x14ac:dyDescent="0.25">
      <c r="A5" s="29">
        <v>44200</v>
      </c>
      <c r="B5" s="30">
        <f>IF(ISBLANK('Monitor Data'!B5),"",IF(AND('Smoke Data'!J7="YES",'Outlier Flags'!B5="YES"),"FILTERED OUT",'Monitor Data'!B5))</f>
        <v>13.3</v>
      </c>
      <c r="C5" s="30">
        <f>IF(ISBLANK('Monitor Data'!D5),"",IF(AND('Smoke Data'!K7="YES",'Outlier Flags'!C5="YES"),"FILTERED OUT",'Monitor Data'!D5))</f>
        <v>11.7</v>
      </c>
      <c r="D5" s="30">
        <f>IF(ISBLANK('Monitor Data'!E5),"",IF(AND('Smoke Data'!L7="YES",'Outlier Flags'!D5="YES"),"FILTERED OUT",'Monitor Data'!E5))</f>
        <v>13.8</v>
      </c>
      <c r="E5" s="30">
        <f>IF(ISBLANK('Monitor Data'!G5),"",IF(AND('Smoke Data'!M7="YES",'Outlier Flags'!E5="YES"),"FILTERED OUT",'Monitor Data'!G5))</f>
        <v>13.1</v>
      </c>
      <c r="F5" s="30">
        <f>IF(ISBLANK('Monitor Data'!H5),"",IF(AND('Smoke Data'!N7="YES",'Outlier Flags'!F5="YES"),"FILTERED OUT",'Monitor Data'!H5))</f>
        <v>8.6</v>
      </c>
      <c r="G5" s="30">
        <f>IF(ISBLANK('Monitor Data'!J5),"",IF(AND('Smoke Data'!O7="YES",'Outlier Flags'!G5="YES"),"FILTERED OUT",'Monitor Data'!J5))</f>
        <v>13.2</v>
      </c>
      <c r="H5" s="30">
        <f>IF(ISBLANK('Monitor Data'!L5),"",IF(AND('Smoke Data'!P7="YES",'Outlier Flags'!H5="YES"),"FILTERED OUT",'Monitor Data'!L5))</f>
        <v>9</v>
      </c>
      <c r="I5" s="30">
        <f>IF(ISBLANK('Monitor Data'!M5),"",IF(AND('Smoke Data'!Q7="YES",'Outlier Flags'!I5="YES"),"FILTERED OUT",'Monitor Data'!M5))</f>
        <v>7.3</v>
      </c>
      <c r="J5" s="30">
        <f>IF(ISBLANK('Monitor Data'!O5),"",IF(AND('Smoke Data'!R7="YES",'Outlier Flags'!J5="YES"),"FILTERED OUT",'Monitor Data'!O5))</f>
        <v>11.2</v>
      </c>
      <c r="K5" s="30">
        <f>IF(ISBLANK('Monitor Data'!P5),"",IF(AND('Smoke Data'!S7="YES",'Outlier Flags'!K5="YES"),"FILTERED OUT",'Monitor Data'!P5))</f>
        <v>12.6</v>
      </c>
      <c r="L5" s="30">
        <f>IF(ISBLANK('Monitor Data'!Q5),"",IF(AND('Smoke Data'!T7="YES",'Outlier Flags'!L5="YES"),"FILTERED OUT",'Monitor Data'!Q5))</f>
        <v>12.6</v>
      </c>
      <c r="M5" s="30">
        <f>IF(ISBLANK('Monitor Data'!R5),"",IF(AND('Smoke Data'!U7="YES",'Outlier Flags'!M5="YES"),"FILTERED OUT",'Monitor Data'!R5))</f>
        <v>9.5</v>
      </c>
      <c r="N5" s="30">
        <f>IF(ISBLANK('Monitor Data'!S5),"",IF(AND('Smoke Data'!V7="YES",'Outlier Flags'!N5="YES"),"FILTERED OUT",'Monitor Data'!S5))</f>
        <v>8.9</v>
      </c>
    </row>
    <row r="6" spans="1:14" x14ac:dyDescent="0.25">
      <c r="A6" s="29">
        <v>44201</v>
      </c>
      <c r="B6" s="30" t="str">
        <f>IF(ISBLANK('Monitor Data'!B6),"",IF(AND('Smoke Data'!J8="YES",'Outlier Flags'!B6="YES"),"FILTERED OUT",'Monitor Data'!B6))</f>
        <v/>
      </c>
      <c r="C6" s="30" t="str">
        <f>IF(ISBLANK('Monitor Data'!D6),"",IF(AND('Smoke Data'!K8="YES",'Outlier Flags'!C6="YES"),"FILTERED OUT",'Monitor Data'!D6))</f>
        <v/>
      </c>
      <c r="D6" s="30">
        <f>IF(ISBLANK('Monitor Data'!E6),"",IF(AND('Smoke Data'!L8="YES",'Outlier Flags'!D6="YES"),"FILTERED OUT",'Monitor Data'!E6))</f>
        <v>15.5</v>
      </c>
      <c r="E6" s="30">
        <f>IF(ISBLANK('Monitor Data'!G6),"",IF(AND('Smoke Data'!M8="YES",'Outlier Flags'!E6="YES"),"FILTERED OUT",'Monitor Data'!G6))</f>
        <v>14.9</v>
      </c>
      <c r="F6" s="30" t="str">
        <f>IF(ISBLANK('Monitor Data'!H6),"",IF(AND('Smoke Data'!N8="YES",'Outlier Flags'!F6="YES"),"FILTERED OUT",'Monitor Data'!H6))</f>
        <v/>
      </c>
      <c r="G6" s="30" t="str">
        <f>IF(ISBLANK('Monitor Data'!J6),"",IF(AND('Smoke Data'!O8="YES",'Outlier Flags'!G6="YES"),"FILTERED OUT",'Monitor Data'!J6))</f>
        <v/>
      </c>
      <c r="H6" s="30" t="str">
        <f>IF(ISBLANK('Monitor Data'!L6),"",IF(AND('Smoke Data'!P8="YES",'Outlier Flags'!H6="YES"),"FILTERED OUT",'Monitor Data'!L6))</f>
        <v/>
      </c>
      <c r="I6" s="30">
        <f>IF(ISBLANK('Monitor Data'!M6),"",IF(AND('Smoke Data'!Q8="YES",'Outlier Flags'!I6="YES"),"FILTERED OUT",'Monitor Data'!M6))</f>
        <v>11.5</v>
      </c>
      <c r="J6" s="30" t="str">
        <f>IF(ISBLANK('Monitor Data'!O6),"",IF(AND('Smoke Data'!R8="YES",'Outlier Flags'!J6="YES"),"FILTERED OUT",'Monitor Data'!O6))</f>
        <v/>
      </c>
      <c r="K6" s="30">
        <f>IF(ISBLANK('Monitor Data'!P6),"",IF(AND('Smoke Data'!S8="YES",'Outlier Flags'!K6="YES"),"FILTERED OUT",'Monitor Data'!P6))</f>
        <v>15.1</v>
      </c>
      <c r="L6" s="30" t="str">
        <f>IF(ISBLANK('Monitor Data'!Q6),"",IF(AND('Smoke Data'!T8="YES",'Outlier Flags'!L6="YES"),"FILTERED OUT",'Monitor Data'!Q6))</f>
        <v/>
      </c>
      <c r="M6" s="30" t="str">
        <f>IF(ISBLANK('Monitor Data'!R6),"",IF(AND('Smoke Data'!U8="YES",'Outlier Flags'!M6="YES"),"FILTERED OUT",'Monitor Data'!R6))</f>
        <v/>
      </c>
      <c r="N6" s="30" t="str">
        <f>IF(ISBLANK('Monitor Data'!S6),"",IF(AND('Smoke Data'!V8="YES",'Outlier Flags'!N6="YES"),"FILTERED OUT",'Monitor Data'!S6))</f>
        <v/>
      </c>
    </row>
    <row r="7" spans="1:14" x14ac:dyDescent="0.25">
      <c r="A7" s="29">
        <v>44202</v>
      </c>
      <c r="B7" s="30" t="str">
        <f>IF(ISBLANK('Monitor Data'!B7),"",IF(AND('Smoke Data'!J9="YES",'Outlier Flags'!B7="YES"),"FILTERED OUT",'Monitor Data'!B7))</f>
        <v/>
      </c>
      <c r="C7" s="30" t="str">
        <f>IF(ISBLANK('Monitor Data'!D7),"",IF(AND('Smoke Data'!K9="YES",'Outlier Flags'!C7="YES"),"FILTERED OUT",'Monitor Data'!D7))</f>
        <v/>
      </c>
      <c r="D7" s="30">
        <f>IF(ISBLANK('Monitor Data'!E7),"",IF(AND('Smoke Data'!L9="YES",'Outlier Flags'!D7="YES"),"FILTERED OUT",'Monitor Data'!E7))</f>
        <v>23.6</v>
      </c>
      <c r="E7" s="30">
        <f>IF(ISBLANK('Monitor Data'!G7),"",IF(AND('Smoke Data'!M9="YES",'Outlier Flags'!E7="YES"),"FILTERED OUT",'Monitor Data'!G7))</f>
        <v>24.4</v>
      </c>
      <c r="F7" s="30" t="str">
        <f>IF(ISBLANK('Monitor Data'!H7),"",IF(AND('Smoke Data'!N9="YES",'Outlier Flags'!F7="YES"),"FILTERED OUT",'Monitor Data'!H7))</f>
        <v/>
      </c>
      <c r="G7" s="30" t="str">
        <f>IF(ISBLANK('Monitor Data'!J7),"",IF(AND('Smoke Data'!O9="YES",'Outlier Flags'!G7="YES"),"FILTERED OUT",'Monitor Data'!J7))</f>
        <v/>
      </c>
      <c r="H7" s="30" t="str">
        <f>IF(ISBLANK('Monitor Data'!L7),"",IF(AND('Smoke Data'!P9="YES",'Outlier Flags'!H7="YES"),"FILTERED OUT",'Monitor Data'!L7))</f>
        <v/>
      </c>
      <c r="I7" s="30">
        <f>IF(ISBLANK('Monitor Data'!M7),"",IF(AND('Smoke Data'!Q9="YES",'Outlier Flags'!I7="YES"),"FILTERED OUT",'Monitor Data'!M7))</f>
        <v>20.7</v>
      </c>
      <c r="J7" s="30" t="str">
        <f>IF(ISBLANK('Monitor Data'!O7),"",IF(AND('Smoke Data'!R9="YES",'Outlier Flags'!J7="YES"),"FILTERED OUT",'Monitor Data'!O7))</f>
        <v/>
      </c>
      <c r="K7" s="30">
        <f>IF(ISBLANK('Monitor Data'!P7),"",IF(AND('Smoke Data'!S9="YES",'Outlier Flags'!K7="YES"),"FILTERED OUT",'Monitor Data'!P7))</f>
        <v>17</v>
      </c>
      <c r="L7" s="30" t="str">
        <f>IF(ISBLANK('Monitor Data'!Q7),"",IF(AND('Smoke Data'!T9="YES",'Outlier Flags'!L7="YES"),"FILTERED OUT",'Monitor Data'!Q7))</f>
        <v/>
      </c>
      <c r="M7" s="30" t="str">
        <f>IF(ISBLANK('Monitor Data'!R7),"",IF(AND('Smoke Data'!U9="YES",'Outlier Flags'!M7="YES"),"FILTERED OUT",'Monitor Data'!R7))</f>
        <v/>
      </c>
      <c r="N7" s="30" t="str">
        <f>IF(ISBLANK('Monitor Data'!S7),"",IF(AND('Smoke Data'!V9="YES",'Outlier Flags'!N7="YES"),"FILTERED OUT",'Monitor Data'!S7))</f>
        <v/>
      </c>
    </row>
    <row r="8" spans="1:14" x14ac:dyDescent="0.25">
      <c r="A8" s="29">
        <v>44203</v>
      </c>
      <c r="B8" s="30">
        <f>IF(ISBLANK('Monitor Data'!B8),"",IF(AND('Smoke Data'!J10="YES",'Outlier Flags'!B8="YES"),"FILTERED OUT",'Monitor Data'!B8))</f>
        <v>20.5</v>
      </c>
      <c r="C8" s="30">
        <f>IF(ISBLANK('Monitor Data'!D8),"",IF(AND('Smoke Data'!K10="YES",'Outlier Flags'!C8="YES"),"FILTERED OUT",'Monitor Data'!D8))</f>
        <v>19</v>
      </c>
      <c r="D8" s="30">
        <f>IF(ISBLANK('Monitor Data'!E8),"",IF(AND('Smoke Data'!L10="YES",'Outlier Flags'!D8="YES"),"FILTERED OUT",'Monitor Data'!E8))</f>
        <v>18.899999999999999</v>
      </c>
      <c r="E8" s="30">
        <f>IF(ISBLANK('Monitor Data'!G8),"",IF(AND('Smoke Data'!M10="YES",'Outlier Flags'!E8="YES"),"FILTERED OUT",'Monitor Data'!G8))</f>
        <v>18.7</v>
      </c>
      <c r="F8" s="30">
        <f>IF(ISBLANK('Monitor Data'!H8),"",IF(AND('Smoke Data'!N10="YES",'Outlier Flags'!F8="YES"),"FILTERED OUT",'Monitor Data'!H8))</f>
        <v>17.3</v>
      </c>
      <c r="G8" s="30">
        <f>IF(ISBLANK('Monitor Data'!J8),"",IF(AND('Smoke Data'!O10="YES",'Outlier Flags'!G8="YES"),"FILTERED OUT",'Monitor Data'!J8))</f>
        <v>22.5</v>
      </c>
      <c r="H8" s="30">
        <f>IF(ISBLANK('Monitor Data'!L8),"",IF(AND('Smoke Data'!P10="YES",'Outlier Flags'!H8="YES"),"FILTERED OUT",'Monitor Data'!L8))</f>
        <v>21.2</v>
      </c>
      <c r="I8" s="30">
        <f>IF(ISBLANK('Monitor Data'!M8),"",IF(AND('Smoke Data'!Q10="YES",'Outlier Flags'!I8="YES"),"FILTERED OUT",'Monitor Data'!M8))</f>
        <v>22.7</v>
      </c>
      <c r="J8" s="30">
        <f>IF(ISBLANK('Monitor Data'!O8),"",IF(AND('Smoke Data'!R10="YES",'Outlier Flags'!J8="YES"),"FILTERED OUT",'Monitor Data'!O8))</f>
        <v>18.899999999999999</v>
      </c>
      <c r="K8" s="30">
        <f>IF(ISBLANK('Monitor Data'!P8),"",IF(AND('Smoke Data'!S10="YES",'Outlier Flags'!K8="YES"),"FILTERED OUT",'Monitor Data'!P8))</f>
        <v>20.399999999999999</v>
      </c>
      <c r="L8" s="30">
        <f>IF(ISBLANK('Monitor Data'!Q8),"",IF(AND('Smoke Data'!T10="YES",'Outlier Flags'!L8="YES"),"FILTERED OUT",'Monitor Data'!Q8))</f>
        <v>20.100000000000001</v>
      </c>
      <c r="M8" s="30">
        <f>IF(ISBLANK('Monitor Data'!R8),"",IF(AND('Smoke Data'!U10="YES",'Outlier Flags'!M8="YES"),"FILTERED OUT",'Monitor Data'!R8))</f>
        <v>19.8</v>
      </c>
      <c r="N8" s="30">
        <f>IF(ISBLANK('Monitor Data'!S8),"",IF(AND('Smoke Data'!V10="YES",'Outlier Flags'!N8="YES"),"FILTERED OUT",'Monitor Data'!S8))</f>
        <v>22.1</v>
      </c>
    </row>
    <row r="9" spans="1:14" x14ac:dyDescent="0.25">
      <c r="A9" s="29">
        <v>44204</v>
      </c>
      <c r="B9" s="30" t="str">
        <f>IF(ISBLANK('Monitor Data'!B9),"",IF(AND('Smoke Data'!J11="YES",'Outlier Flags'!B9="YES"),"FILTERED OUT",'Monitor Data'!B9))</f>
        <v/>
      </c>
      <c r="C9" s="30" t="str">
        <f>IF(ISBLANK('Monitor Data'!D9),"",IF(AND('Smoke Data'!K11="YES",'Outlier Flags'!C9="YES"),"FILTERED OUT",'Monitor Data'!D9))</f>
        <v/>
      </c>
      <c r="D9" s="30">
        <f>IF(ISBLANK('Monitor Data'!E9),"",IF(AND('Smoke Data'!L11="YES",'Outlier Flags'!D9="YES"),"FILTERED OUT",'Monitor Data'!E9))</f>
        <v>11.2</v>
      </c>
      <c r="E9" s="30">
        <f>IF(ISBLANK('Monitor Data'!G9),"",IF(AND('Smoke Data'!M11="YES",'Outlier Flags'!E9="YES"),"FILTERED OUT",'Monitor Data'!G9))</f>
        <v>10.8</v>
      </c>
      <c r="F9" s="30" t="str">
        <f>IF(ISBLANK('Monitor Data'!H9),"",IF(AND('Smoke Data'!N11="YES",'Outlier Flags'!F9="YES"),"FILTERED OUT",'Monitor Data'!H9))</f>
        <v/>
      </c>
      <c r="G9" s="30" t="str">
        <f>IF(ISBLANK('Monitor Data'!J9),"",IF(AND('Smoke Data'!O11="YES",'Outlier Flags'!G9="YES"),"FILTERED OUT",'Monitor Data'!J9))</f>
        <v/>
      </c>
      <c r="H9" s="30" t="str">
        <f>IF(ISBLANK('Monitor Data'!L9),"",IF(AND('Smoke Data'!P11="YES",'Outlier Flags'!H9="YES"),"FILTERED OUT",'Monitor Data'!L9))</f>
        <v/>
      </c>
      <c r="I9" s="30">
        <f>IF(ISBLANK('Monitor Data'!M9),"",IF(AND('Smoke Data'!Q11="YES",'Outlier Flags'!I9="YES"),"FILTERED OUT",'Monitor Data'!M9))</f>
        <v>18</v>
      </c>
      <c r="J9" s="30" t="str">
        <f>IF(ISBLANK('Monitor Data'!O9),"",IF(AND('Smoke Data'!R11="YES",'Outlier Flags'!J9="YES"),"FILTERED OUT",'Monitor Data'!O9))</f>
        <v/>
      </c>
      <c r="K9" s="30">
        <f>IF(ISBLANK('Monitor Data'!P9),"",IF(AND('Smoke Data'!S11="YES",'Outlier Flags'!K9="YES"),"FILTERED OUT",'Monitor Data'!P9))</f>
        <v>8.5</v>
      </c>
      <c r="L9" s="30" t="str">
        <f>IF(ISBLANK('Monitor Data'!Q9),"",IF(AND('Smoke Data'!T11="YES",'Outlier Flags'!L9="YES"),"FILTERED OUT",'Monitor Data'!Q9))</f>
        <v/>
      </c>
      <c r="M9" s="30" t="str">
        <f>IF(ISBLANK('Monitor Data'!R9),"",IF(AND('Smoke Data'!U11="YES",'Outlier Flags'!M9="YES"),"FILTERED OUT",'Monitor Data'!R9))</f>
        <v/>
      </c>
      <c r="N9" s="30" t="str">
        <f>IF(ISBLANK('Monitor Data'!S9),"",IF(AND('Smoke Data'!V11="YES",'Outlier Flags'!N9="YES"),"FILTERED OUT",'Monitor Data'!S9))</f>
        <v/>
      </c>
    </row>
    <row r="10" spans="1:14" x14ac:dyDescent="0.25">
      <c r="A10" s="29">
        <v>44205</v>
      </c>
      <c r="B10" s="30" t="str">
        <f>IF(ISBLANK('Monitor Data'!B10),"",IF(AND('Smoke Data'!J12="YES",'Outlier Flags'!B10="YES"),"FILTERED OUT",'Monitor Data'!B10))</f>
        <v/>
      </c>
      <c r="C10" s="30" t="str">
        <f>IF(ISBLANK('Monitor Data'!D10),"",IF(AND('Smoke Data'!K12="YES",'Outlier Flags'!C10="YES"),"FILTERED OUT",'Monitor Data'!D10))</f>
        <v/>
      </c>
      <c r="D10" s="30">
        <f>IF(ISBLANK('Monitor Data'!E10),"",IF(AND('Smoke Data'!L12="YES",'Outlier Flags'!D10="YES"),"FILTERED OUT",'Monitor Data'!E10))</f>
        <v>10.1</v>
      </c>
      <c r="E10" s="30">
        <f>IF(ISBLANK('Monitor Data'!G10),"",IF(AND('Smoke Data'!M12="YES",'Outlier Flags'!E10="YES"),"FILTERED OUT",'Monitor Data'!G10))</f>
        <v>8</v>
      </c>
      <c r="F10" s="30" t="str">
        <f>IF(ISBLANK('Monitor Data'!H10),"",IF(AND('Smoke Data'!N12="YES",'Outlier Flags'!F10="YES"),"FILTERED OUT",'Monitor Data'!H10))</f>
        <v/>
      </c>
      <c r="G10" s="30" t="str">
        <f>IF(ISBLANK('Monitor Data'!J10),"",IF(AND('Smoke Data'!O12="YES",'Outlier Flags'!G10="YES"),"FILTERED OUT",'Monitor Data'!J10))</f>
        <v/>
      </c>
      <c r="H10" s="30" t="str">
        <f>IF(ISBLANK('Monitor Data'!L10),"",IF(AND('Smoke Data'!P12="YES",'Outlier Flags'!H10="YES"),"FILTERED OUT",'Monitor Data'!L10))</f>
        <v/>
      </c>
      <c r="I10" s="30">
        <f>IF(ISBLANK('Monitor Data'!M10),"",IF(AND('Smoke Data'!Q12="YES",'Outlier Flags'!I10="YES"),"FILTERED OUT",'Monitor Data'!M10))</f>
        <v>14.3</v>
      </c>
      <c r="J10" s="30" t="str">
        <f>IF(ISBLANK('Monitor Data'!O10),"",IF(AND('Smoke Data'!R12="YES",'Outlier Flags'!J10="YES"),"FILTERED OUT",'Monitor Data'!O10))</f>
        <v/>
      </c>
      <c r="K10" s="30">
        <f>IF(ISBLANK('Monitor Data'!P10),"",IF(AND('Smoke Data'!S12="YES",'Outlier Flags'!K10="YES"),"FILTERED OUT",'Monitor Data'!P10))</f>
        <v>8.9</v>
      </c>
      <c r="L10" s="30" t="str">
        <f>IF(ISBLANK('Monitor Data'!Q10),"",IF(AND('Smoke Data'!T12="YES",'Outlier Flags'!L10="YES"),"FILTERED OUT",'Monitor Data'!Q10))</f>
        <v/>
      </c>
      <c r="M10" s="30" t="str">
        <f>IF(ISBLANK('Monitor Data'!R10),"",IF(AND('Smoke Data'!U12="YES",'Outlier Flags'!M10="YES"),"FILTERED OUT",'Monitor Data'!R10))</f>
        <v/>
      </c>
      <c r="N10" s="30" t="str">
        <f>IF(ISBLANK('Monitor Data'!S10),"",IF(AND('Smoke Data'!V12="YES",'Outlier Flags'!N10="YES"),"FILTERED OUT",'Monitor Data'!S10))</f>
        <v/>
      </c>
    </row>
    <row r="11" spans="1:14" x14ac:dyDescent="0.25">
      <c r="A11" s="29">
        <v>44206</v>
      </c>
      <c r="B11" s="30">
        <f>IF(ISBLANK('Monitor Data'!B11),"",IF(AND('Smoke Data'!J13="YES",'Outlier Flags'!B11="YES"),"FILTERED OUT",'Monitor Data'!B11))</f>
        <v>14.3</v>
      </c>
      <c r="C11" s="30">
        <f>IF(ISBLANK('Monitor Data'!D11),"",IF(AND('Smoke Data'!K13="YES",'Outlier Flags'!C11="YES"),"FILTERED OUT",'Monitor Data'!D11))</f>
        <v>16.7</v>
      </c>
      <c r="D11" s="30">
        <f>IF(ISBLANK('Monitor Data'!E11),"",IF(AND('Smoke Data'!L13="YES",'Outlier Flags'!D11="YES"),"FILTERED OUT",'Monitor Data'!E11))</f>
        <v>14</v>
      </c>
      <c r="E11" s="30">
        <f>IF(ISBLANK('Monitor Data'!G11),"",IF(AND('Smoke Data'!M13="YES",'Outlier Flags'!E11="YES"),"FILTERED OUT",'Monitor Data'!G11))</f>
        <v>13.6</v>
      </c>
      <c r="F11" s="30">
        <f>IF(ISBLANK('Monitor Data'!H11),"",IF(AND('Smoke Data'!N13="YES",'Outlier Flags'!F11="YES"),"FILTERED OUT",'Monitor Data'!H11))</f>
        <v>18.600000000000001</v>
      </c>
      <c r="G11" s="30">
        <f>IF(ISBLANK('Monitor Data'!J11),"",IF(AND('Smoke Data'!O13="YES",'Outlier Flags'!G11="YES"),"FILTERED OUT",'Monitor Data'!J11))</f>
        <v>16.2</v>
      </c>
      <c r="H11" s="30">
        <f>IF(ISBLANK('Monitor Data'!L11),"",IF(AND('Smoke Data'!P13="YES",'Outlier Flags'!H11="YES"),"FILTERED OUT",'Monitor Data'!L11))</f>
        <v>8</v>
      </c>
      <c r="I11" s="30">
        <f>IF(ISBLANK('Monitor Data'!M11),"",IF(AND('Smoke Data'!Q13="YES",'Outlier Flags'!I11="YES"),"FILTERED OUT",'Monitor Data'!M11))</f>
        <v>9.1</v>
      </c>
      <c r="J11" s="30">
        <f>IF(ISBLANK('Monitor Data'!O11),"",IF(AND('Smoke Data'!R13="YES",'Outlier Flags'!J11="YES"),"FILTERED OUT",'Monitor Data'!O11))</f>
        <v>16</v>
      </c>
      <c r="K11" s="30">
        <f>IF(ISBLANK('Monitor Data'!P11),"",IF(AND('Smoke Data'!S13="YES",'Outlier Flags'!K11="YES"),"FILTERED OUT",'Monitor Data'!P11))</f>
        <v>14.9</v>
      </c>
      <c r="L11" s="30">
        <f>IF(ISBLANK('Monitor Data'!Q11),"",IF(AND('Smoke Data'!T13="YES",'Outlier Flags'!L11="YES"),"FILTERED OUT",'Monitor Data'!Q11))</f>
        <v>15.1</v>
      </c>
      <c r="M11" s="30">
        <f>IF(ISBLANK('Monitor Data'!R11),"",IF(AND('Smoke Data'!U13="YES",'Outlier Flags'!M11="YES"),"FILTERED OUT",'Monitor Data'!R11))</f>
        <v>14.6</v>
      </c>
      <c r="N11" s="30">
        <f>IF(ISBLANK('Monitor Data'!S11),"",IF(AND('Smoke Data'!V13="YES",'Outlier Flags'!N11="YES"),"FILTERED OUT",'Monitor Data'!S11))</f>
        <v>8</v>
      </c>
    </row>
    <row r="12" spans="1:14" x14ac:dyDescent="0.25">
      <c r="A12" s="29">
        <v>44207</v>
      </c>
      <c r="B12" s="30" t="str">
        <f>IF(ISBLANK('Monitor Data'!B12),"",IF(AND('Smoke Data'!J14="YES",'Outlier Flags'!B12="YES"),"FILTERED OUT",'Monitor Data'!B12))</f>
        <v/>
      </c>
      <c r="C12" s="30" t="str">
        <f>IF(ISBLANK('Monitor Data'!D12),"",IF(AND('Smoke Data'!K14="YES",'Outlier Flags'!C12="YES"),"FILTERED OUT",'Monitor Data'!D12))</f>
        <v/>
      </c>
      <c r="D12" s="30">
        <f>IF(ISBLANK('Monitor Data'!E12),"",IF(AND('Smoke Data'!L14="YES",'Outlier Flags'!D12="YES"),"FILTERED OUT",'Monitor Data'!E12))</f>
        <v>8</v>
      </c>
      <c r="E12" s="30">
        <f>IF(ISBLANK('Monitor Data'!G12),"",IF(AND('Smoke Data'!M14="YES",'Outlier Flags'!E12="YES"),"FILTERED OUT",'Monitor Data'!G12))</f>
        <v>7.3</v>
      </c>
      <c r="F12" s="30" t="str">
        <f>IF(ISBLANK('Monitor Data'!H12),"",IF(AND('Smoke Data'!N14="YES",'Outlier Flags'!F12="YES"),"FILTERED OUT",'Monitor Data'!H12))</f>
        <v/>
      </c>
      <c r="G12" s="30" t="str">
        <f>IF(ISBLANK('Monitor Data'!J12),"",IF(AND('Smoke Data'!O14="YES",'Outlier Flags'!G12="YES"),"FILTERED OUT",'Monitor Data'!J12))</f>
        <v/>
      </c>
      <c r="H12" s="30" t="str">
        <f>IF(ISBLANK('Monitor Data'!L12),"",IF(AND('Smoke Data'!P14="YES",'Outlier Flags'!H12="YES"),"FILTERED OUT",'Monitor Data'!L12))</f>
        <v/>
      </c>
      <c r="I12" s="30">
        <f>IF(ISBLANK('Monitor Data'!M12),"",IF(AND('Smoke Data'!Q14="YES",'Outlier Flags'!I12="YES"),"FILTERED OUT",'Monitor Data'!M12))</f>
        <v>8.1</v>
      </c>
      <c r="J12" s="30" t="str">
        <f>IF(ISBLANK('Monitor Data'!O12),"",IF(AND('Smoke Data'!R14="YES",'Outlier Flags'!J12="YES"),"FILTERED OUT",'Monitor Data'!O12))</f>
        <v/>
      </c>
      <c r="K12" s="30">
        <f>IF(ISBLANK('Monitor Data'!P12),"",IF(AND('Smoke Data'!S14="YES",'Outlier Flags'!K12="YES"),"FILTERED OUT",'Monitor Data'!P12))</f>
        <v>9.5</v>
      </c>
      <c r="L12" s="30" t="str">
        <f>IF(ISBLANK('Monitor Data'!Q12),"",IF(AND('Smoke Data'!T14="YES",'Outlier Flags'!L12="YES"),"FILTERED OUT",'Monitor Data'!Q12))</f>
        <v/>
      </c>
      <c r="M12" s="30" t="str">
        <f>IF(ISBLANK('Monitor Data'!R12),"",IF(AND('Smoke Data'!U14="YES",'Outlier Flags'!M12="YES"),"FILTERED OUT",'Monitor Data'!R12))</f>
        <v/>
      </c>
      <c r="N12" s="30" t="str">
        <f>IF(ISBLANK('Monitor Data'!S12),"",IF(AND('Smoke Data'!V14="YES",'Outlier Flags'!N12="YES"),"FILTERED OUT",'Monitor Data'!S12))</f>
        <v/>
      </c>
    </row>
    <row r="13" spans="1:14" x14ac:dyDescent="0.25">
      <c r="A13" s="29">
        <v>44208</v>
      </c>
      <c r="B13" s="30" t="str">
        <f>IF(ISBLANK('Monitor Data'!B13),"",IF(AND('Smoke Data'!J15="YES",'Outlier Flags'!B13="YES"),"FILTERED OUT",'Monitor Data'!B13))</f>
        <v/>
      </c>
      <c r="C13" s="30" t="str">
        <f>IF(ISBLANK('Monitor Data'!D13),"",IF(AND('Smoke Data'!K15="YES",'Outlier Flags'!C13="YES"),"FILTERED OUT",'Monitor Data'!D13))</f>
        <v/>
      </c>
      <c r="D13" s="30">
        <f>IF(ISBLANK('Monitor Data'!E13),"",IF(AND('Smoke Data'!L15="YES",'Outlier Flags'!D13="YES"),"FILTERED OUT",'Monitor Data'!E13))</f>
        <v>11.9</v>
      </c>
      <c r="E13" s="30">
        <f>IF(ISBLANK('Monitor Data'!G13),"",IF(AND('Smoke Data'!M15="YES",'Outlier Flags'!E13="YES"),"FILTERED OUT",'Monitor Data'!G13))</f>
        <v>12.6</v>
      </c>
      <c r="F13" s="30" t="str">
        <f>IF(ISBLANK('Monitor Data'!H13),"",IF(AND('Smoke Data'!N15="YES",'Outlier Flags'!F13="YES"),"FILTERED OUT",'Monitor Data'!H13))</f>
        <v/>
      </c>
      <c r="G13" s="30" t="str">
        <f>IF(ISBLANK('Monitor Data'!J13),"",IF(AND('Smoke Data'!O15="YES",'Outlier Flags'!G13="YES"),"FILTERED OUT",'Monitor Data'!J13))</f>
        <v/>
      </c>
      <c r="H13" s="30" t="str">
        <f>IF(ISBLANK('Monitor Data'!L13),"",IF(AND('Smoke Data'!P15="YES",'Outlier Flags'!H13="YES"),"FILTERED OUT",'Monitor Data'!L13))</f>
        <v/>
      </c>
      <c r="I13" s="30">
        <f>IF(ISBLANK('Monitor Data'!M13),"",IF(AND('Smoke Data'!Q15="YES",'Outlier Flags'!I13="YES"),"FILTERED OUT",'Monitor Data'!M13))</f>
        <v>8.3000000000000007</v>
      </c>
      <c r="J13" s="30" t="str">
        <f>IF(ISBLANK('Monitor Data'!O13),"",IF(AND('Smoke Data'!R15="YES",'Outlier Flags'!J13="YES"),"FILTERED OUT",'Monitor Data'!O13))</f>
        <v/>
      </c>
      <c r="K13" s="30">
        <f>IF(ISBLANK('Monitor Data'!P13),"",IF(AND('Smoke Data'!S15="YES",'Outlier Flags'!K13="YES"),"FILTERED OUT",'Monitor Data'!P13))</f>
        <v>14.4</v>
      </c>
      <c r="L13" s="30" t="str">
        <f>IF(ISBLANK('Monitor Data'!Q13),"",IF(AND('Smoke Data'!T15="YES",'Outlier Flags'!L13="YES"),"FILTERED OUT",'Monitor Data'!Q13))</f>
        <v/>
      </c>
      <c r="M13" s="30" t="str">
        <f>IF(ISBLANK('Monitor Data'!R13),"",IF(AND('Smoke Data'!U15="YES",'Outlier Flags'!M13="YES"),"FILTERED OUT",'Monitor Data'!R13))</f>
        <v/>
      </c>
      <c r="N13" s="30" t="str">
        <f>IF(ISBLANK('Monitor Data'!S13),"",IF(AND('Smoke Data'!V15="YES",'Outlier Flags'!N13="YES"),"FILTERED OUT",'Monitor Data'!S13))</f>
        <v/>
      </c>
    </row>
    <row r="14" spans="1:14" x14ac:dyDescent="0.25">
      <c r="A14" s="29">
        <v>44209</v>
      </c>
      <c r="B14" s="30">
        <f>IF(ISBLANK('Monitor Data'!B14),"",IF(AND('Smoke Data'!J16="YES",'Outlier Flags'!B14="YES"),"FILTERED OUT",'Monitor Data'!B14))</f>
        <v>13.7</v>
      </c>
      <c r="C14" s="30">
        <f>IF(ISBLANK('Monitor Data'!D14),"",IF(AND('Smoke Data'!K16="YES",'Outlier Flags'!C14="YES"),"FILTERED OUT",'Monitor Data'!D14))</f>
        <v>13.7</v>
      </c>
      <c r="D14" s="30">
        <f>IF(ISBLANK('Monitor Data'!E14),"",IF(AND('Smoke Data'!L16="YES",'Outlier Flags'!D14="YES"),"FILTERED OUT",'Monitor Data'!E14))</f>
        <v>12</v>
      </c>
      <c r="E14" s="30">
        <f>IF(ISBLANK('Monitor Data'!G14),"",IF(AND('Smoke Data'!M16="YES",'Outlier Flags'!E14="YES"),"FILTERED OUT",'Monitor Data'!G14))</f>
        <v>13.3</v>
      </c>
      <c r="F14" s="30">
        <f>IF(ISBLANK('Monitor Data'!H14),"",IF(AND('Smoke Data'!N16="YES",'Outlier Flags'!F14="YES"),"FILTERED OUT",'Monitor Data'!H14))</f>
        <v>4.8</v>
      </c>
      <c r="G14" s="30">
        <f>IF(ISBLANK('Monitor Data'!J14),"",IF(AND('Smoke Data'!O16="YES",'Outlier Flags'!G14="YES"),"FILTERED OUT",'Monitor Data'!J14))</f>
        <v>10.7</v>
      </c>
      <c r="H14" s="30">
        <f>IF(ISBLANK('Monitor Data'!L14),"",IF(AND('Smoke Data'!P16="YES",'Outlier Flags'!H14="YES"),"FILTERED OUT",'Monitor Data'!L14))</f>
        <v>10.1</v>
      </c>
      <c r="I14" s="30">
        <f>IF(ISBLANK('Monitor Data'!M14),"",IF(AND('Smoke Data'!Q16="YES",'Outlier Flags'!I14="YES"),"FILTERED OUT",'Monitor Data'!M14))</f>
        <v>7.8</v>
      </c>
      <c r="J14" s="30">
        <f>IF(ISBLANK('Monitor Data'!O14),"",IF(AND('Smoke Data'!R16="YES",'Outlier Flags'!J14="YES"),"FILTERED OUT",'Monitor Data'!O14))</f>
        <v>9.6999999999999993</v>
      </c>
      <c r="K14" s="30">
        <f>IF(ISBLANK('Monitor Data'!P14),"",IF(AND('Smoke Data'!S16="YES",'Outlier Flags'!K14="YES"),"FILTERED OUT",'Monitor Data'!P14))</f>
        <v>13.4</v>
      </c>
      <c r="L14" s="30">
        <f>IF(ISBLANK('Monitor Data'!Q14),"",IF(AND('Smoke Data'!T16="YES",'Outlier Flags'!L14="YES"),"FILTERED OUT",'Monitor Data'!Q14))</f>
        <v>11.7</v>
      </c>
      <c r="M14" s="30">
        <f>IF(ISBLANK('Monitor Data'!R14),"",IF(AND('Smoke Data'!U16="YES",'Outlier Flags'!M14="YES"),"FILTERED OUT",'Monitor Data'!R14))</f>
        <v>8.3000000000000007</v>
      </c>
      <c r="N14" s="30">
        <f>IF(ISBLANK('Monitor Data'!S14),"",IF(AND('Smoke Data'!V16="YES",'Outlier Flags'!N14="YES"),"FILTERED OUT",'Monitor Data'!S14))</f>
        <v>9.1</v>
      </c>
    </row>
    <row r="15" spans="1:14" x14ac:dyDescent="0.25">
      <c r="A15" s="29">
        <v>44210</v>
      </c>
      <c r="B15" s="30" t="str">
        <f>IF(ISBLANK('Monitor Data'!B15),"",IF(AND('Smoke Data'!J17="YES",'Outlier Flags'!B15="YES"),"FILTERED OUT",'Monitor Data'!B15))</f>
        <v/>
      </c>
      <c r="C15" s="30" t="str">
        <f>IF(ISBLANK('Monitor Data'!D15),"",IF(AND('Smoke Data'!K17="YES",'Outlier Flags'!C15="YES"),"FILTERED OUT",'Monitor Data'!D15))</f>
        <v/>
      </c>
      <c r="D15" s="30">
        <f>IF(ISBLANK('Monitor Data'!E15),"",IF(AND('Smoke Data'!L17="YES",'Outlier Flags'!D15="YES"),"FILTERED OUT",'Monitor Data'!E15))</f>
        <v>8.3000000000000007</v>
      </c>
      <c r="E15" s="30">
        <f>IF(ISBLANK('Monitor Data'!G15),"",IF(AND('Smoke Data'!M17="YES",'Outlier Flags'!E15="YES"),"FILTERED OUT",'Monitor Data'!G15))</f>
        <v>8.6</v>
      </c>
      <c r="F15" s="30" t="str">
        <f>IF(ISBLANK('Monitor Data'!H15),"",IF(AND('Smoke Data'!N17="YES",'Outlier Flags'!F15="YES"),"FILTERED OUT",'Monitor Data'!H15))</f>
        <v/>
      </c>
      <c r="G15" s="30" t="str">
        <f>IF(ISBLANK('Monitor Data'!J15),"",IF(AND('Smoke Data'!O17="YES",'Outlier Flags'!G15="YES"),"FILTERED OUT",'Monitor Data'!J15))</f>
        <v/>
      </c>
      <c r="H15" s="30" t="str">
        <f>IF(ISBLANK('Monitor Data'!L15),"",IF(AND('Smoke Data'!P17="YES",'Outlier Flags'!H15="YES"),"FILTERED OUT",'Monitor Data'!L15))</f>
        <v/>
      </c>
      <c r="I15" s="30">
        <f>IF(ISBLANK('Monitor Data'!M15),"",IF(AND('Smoke Data'!Q17="YES",'Outlier Flags'!I15="YES"),"FILTERED OUT",'Monitor Data'!M15))</f>
        <v>3.8</v>
      </c>
      <c r="J15" s="30" t="str">
        <f>IF(ISBLANK('Monitor Data'!O15),"",IF(AND('Smoke Data'!R17="YES",'Outlier Flags'!J15="YES"),"FILTERED OUT",'Monitor Data'!O15))</f>
        <v/>
      </c>
      <c r="K15" s="30">
        <f>IF(ISBLANK('Monitor Data'!P15),"",IF(AND('Smoke Data'!S17="YES",'Outlier Flags'!K15="YES"),"FILTERED OUT",'Monitor Data'!P15))</f>
        <v>9.1</v>
      </c>
      <c r="L15" s="30" t="str">
        <f>IF(ISBLANK('Monitor Data'!Q15),"",IF(AND('Smoke Data'!T17="YES",'Outlier Flags'!L15="YES"),"FILTERED OUT",'Monitor Data'!Q15))</f>
        <v/>
      </c>
      <c r="M15" s="30" t="str">
        <f>IF(ISBLANK('Monitor Data'!R15),"",IF(AND('Smoke Data'!U17="YES",'Outlier Flags'!M15="YES"),"FILTERED OUT",'Monitor Data'!R15))</f>
        <v/>
      </c>
      <c r="N15" s="30" t="str">
        <f>IF(ISBLANK('Monitor Data'!S15),"",IF(AND('Smoke Data'!V17="YES",'Outlier Flags'!N15="YES"),"FILTERED OUT",'Monitor Data'!S15))</f>
        <v/>
      </c>
    </row>
    <row r="16" spans="1:14" x14ac:dyDescent="0.25">
      <c r="A16" s="29">
        <v>44211</v>
      </c>
      <c r="B16" s="30" t="str">
        <f>IF(ISBLANK('Monitor Data'!B16),"",IF(AND('Smoke Data'!J18="YES",'Outlier Flags'!B16="YES"),"FILTERED OUT",'Monitor Data'!B16))</f>
        <v/>
      </c>
      <c r="C16" s="30" t="str">
        <f>IF(ISBLANK('Monitor Data'!D16),"",IF(AND('Smoke Data'!K18="YES",'Outlier Flags'!C16="YES"),"FILTERED OUT",'Monitor Data'!D16))</f>
        <v/>
      </c>
      <c r="D16" s="30">
        <f>IF(ISBLANK('Monitor Data'!E16),"",IF(AND('Smoke Data'!L18="YES",'Outlier Flags'!D16="YES"),"FILTERED OUT",'Monitor Data'!E16))</f>
        <v>3.3</v>
      </c>
      <c r="E16" s="30">
        <f>IF(ISBLANK('Monitor Data'!G16),"",IF(AND('Smoke Data'!M18="YES",'Outlier Flags'!E16="YES"),"FILTERED OUT",'Monitor Data'!G16))</f>
        <v>4.2</v>
      </c>
      <c r="F16" s="30" t="str">
        <f>IF(ISBLANK('Monitor Data'!H16),"",IF(AND('Smoke Data'!N18="YES",'Outlier Flags'!F16="YES"),"FILTERED OUT",'Monitor Data'!H16))</f>
        <v/>
      </c>
      <c r="G16" s="30" t="str">
        <f>IF(ISBLANK('Monitor Data'!J16),"",IF(AND('Smoke Data'!O18="YES",'Outlier Flags'!G16="YES"),"FILTERED OUT",'Monitor Data'!J16))</f>
        <v/>
      </c>
      <c r="H16" s="30" t="str">
        <f>IF(ISBLANK('Monitor Data'!L16),"",IF(AND('Smoke Data'!P18="YES",'Outlier Flags'!H16="YES"),"FILTERED OUT",'Monitor Data'!L16))</f>
        <v/>
      </c>
      <c r="I16" s="30">
        <f>IF(ISBLANK('Monitor Data'!M16),"",IF(AND('Smoke Data'!Q18="YES",'Outlier Flags'!I16="YES"),"FILTERED OUT",'Monitor Data'!M16))</f>
        <v>4.2</v>
      </c>
      <c r="J16" s="30" t="str">
        <f>IF(ISBLANK('Monitor Data'!O16),"",IF(AND('Smoke Data'!R18="YES",'Outlier Flags'!J16="YES"),"FILTERED OUT",'Monitor Data'!O16))</f>
        <v/>
      </c>
      <c r="K16" s="30">
        <f>IF(ISBLANK('Monitor Data'!P16),"",IF(AND('Smoke Data'!S18="YES",'Outlier Flags'!K16="YES"),"FILTERED OUT",'Monitor Data'!P16))</f>
        <v>4.5999999999999996</v>
      </c>
      <c r="L16" s="30" t="str">
        <f>IF(ISBLANK('Monitor Data'!Q16),"",IF(AND('Smoke Data'!T18="YES",'Outlier Flags'!L16="YES"),"FILTERED OUT",'Monitor Data'!Q16))</f>
        <v/>
      </c>
      <c r="M16" s="30" t="str">
        <f>IF(ISBLANK('Monitor Data'!R16),"",IF(AND('Smoke Data'!U18="YES",'Outlier Flags'!M16="YES"),"FILTERED OUT",'Monitor Data'!R16))</f>
        <v/>
      </c>
      <c r="N16" s="30" t="str">
        <f>IF(ISBLANK('Monitor Data'!S16),"",IF(AND('Smoke Data'!V18="YES",'Outlier Flags'!N16="YES"),"FILTERED OUT",'Monitor Data'!S16))</f>
        <v/>
      </c>
    </row>
    <row r="17" spans="1:14" x14ac:dyDescent="0.25">
      <c r="A17" s="29">
        <v>44212</v>
      </c>
      <c r="B17" s="30">
        <f>IF(ISBLANK('Monitor Data'!B17),"",IF(AND('Smoke Data'!J19="YES",'Outlier Flags'!B17="YES"),"FILTERED OUT",'Monitor Data'!B17))</f>
        <v>5.3</v>
      </c>
      <c r="C17" s="30">
        <f>IF(ISBLANK('Monitor Data'!D17),"",IF(AND('Smoke Data'!K19="YES",'Outlier Flags'!C17="YES"),"FILTERED OUT",'Monitor Data'!D17))</f>
        <v>5.0999999999999996</v>
      </c>
      <c r="D17" s="30">
        <f>IF(ISBLANK('Monitor Data'!E17),"",IF(AND('Smoke Data'!L19="YES",'Outlier Flags'!D17="YES"),"FILTERED OUT",'Monitor Data'!E17))</f>
        <v>5.6</v>
      </c>
      <c r="E17" s="30">
        <f>IF(ISBLANK('Monitor Data'!G17),"",IF(AND('Smoke Data'!M19="YES",'Outlier Flags'!E17="YES"),"FILTERED OUT",'Monitor Data'!G17))</f>
        <v>4.9000000000000004</v>
      </c>
      <c r="F17" s="30">
        <f>IF(ISBLANK('Monitor Data'!H17),"",IF(AND('Smoke Data'!N19="YES",'Outlier Flags'!F17="YES"),"FILTERED OUT",'Monitor Data'!H17))</f>
        <v>1.6</v>
      </c>
      <c r="G17" s="30">
        <f>IF(ISBLANK('Monitor Data'!J17),"",IF(AND('Smoke Data'!O19="YES",'Outlier Flags'!G17="YES"),"FILTERED OUT",'Monitor Data'!J17))</f>
        <v>5.6</v>
      </c>
      <c r="H17" s="30">
        <f>IF(ISBLANK('Monitor Data'!L17),"",IF(AND('Smoke Data'!P19="YES",'Outlier Flags'!H17="YES"),"FILTERED OUT",'Monitor Data'!L17))</f>
        <v>2.4</v>
      </c>
      <c r="I17" s="30">
        <f>IF(ISBLANK('Monitor Data'!M17),"",IF(AND('Smoke Data'!Q19="YES",'Outlier Flags'!I17="YES"),"FILTERED OUT",'Monitor Data'!M17))</f>
        <v>3</v>
      </c>
      <c r="J17" s="30">
        <f>IF(ISBLANK('Monitor Data'!O17),"",IF(AND('Smoke Data'!R19="YES",'Outlier Flags'!J17="YES"),"FILTERED OUT",'Monitor Data'!O17))</f>
        <v>2.7</v>
      </c>
      <c r="K17" s="30">
        <f>IF(ISBLANK('Monitor Data'!P17),"",IF(AND('Smoke Data'!S19="YES",'Outlier Flags'!K17="YES"),"FILTERED OUT",'Monitor Data'!P17))</f>
        <v>6.8</v>
      </c>
      <c r="L17" s="30">
        <f>IF(ISBLANK('Monitor Data'!Q17),"",IF(AND('Smoke Data'!T19="YES",'Outlier Flags'!L17="YES"),"FILTERED OUT",'Monitor Data'!Q17))</f>
        <v>5.8</v>
      </c>
      <c r="M17" s="30">
        <f>IF(ISBLANK('Monitor Data'!R17),"",IF(AND('Smoke Data'!U19="YES",'Outlier Flags'!M17="YES"),"FILTERED OUT",'Monitor Data'!R17))</f>
        <v>5</v>
      </c>
      <c r="N17" s="30">
        <f>IF(ISBLANK('Monitor Data'!S17),"",IF(AND('Smoke Data'!V19="YES",'Outlier Flags'!N17="YES"),"FILTERED OUT",'Monitor Data'!S17))</f>
        <v>1.5</v>
      </c>
    </row>
    <row r="18" spans="1:14" x14ac:dyDescent="0.25">
      <c r="A18" s="29">
        <v>44213</v>
      </c>
      <c r="B18" s="30" t="str">
        <f>IF(ISBLANK('Monitor Data'!B18),"",IF(AND('Smoke Data'!J20="YES",'Outlier Flags'!B18="YES"),"FILTERED OUT",'Monitor Data'!B18))</f>
        <v/>
      </c>
      <c r="C18" s="30" t="str">
        <f>IF(ISBLANK('Monitor Data'!D18),"",IF(AND('Smoke Data'!K20="YES",'Outlier Flags'!C18="YES"),"FILTERED OUT",'Monitor Data'!D18))</f>
        <v/>
      </c>
      <c r="D18" s="30">
        <f>IF(ISBLANK('Monitor Data'!E18),"",IF(AND('Smoke Data'!L20="YES",'Outlier Flags'!D18="YES"),"FILTERED OUT",'Monitor Data'!E18))</f>
        <v>5</v>
      </c>
      <c r="E18" s="30">
        <f>IF(ISBLANK('Monitor Data'!G18),"",IF(AND('Smoke Data'!M20="YES",'Outlier Flags'!E18="YES"),"FILTERED OUT",'Monitor Data'!G18))</f>
        <v>4.5999999999999996</v>
      </c>
      <c r="F18" s="30" t="str">
        <f>IF(ISBLANK('Monitor Data'!H18),"",IF(AND('Smoke Data'!N20="YES",'Outlier Flags'!F18="YES"),"FILTERED OUT",'Monitor Data'!H18))</f>
        <v/>
      </c>
      <c r="G18" s="30" t="str">
        <f>IF(ISBLANK('Monitor Data'!J18),"",IF(AND('Smoke Data'!O20="YES",'Outlier Flags'!G18="YES"),"FILTERED OUT",'Monitor Data'!J18))</f>
        <v/>
      </c>
      <c r="H18" s="30" t="str">
        <f>IF(ISBLANK('Monitor Data'!L18),"",IF(AND('Smoke Data'!P20="YES",'Outlier Flags'!H18="YES"),"FILTERED OUT",'Monitor Data'!L18))</f>
        <v/>
      </c>
      <c r="I18" s="30">
        <f>IF(ISBLANK('Monitor Data'!M18),"",IF(AND('Smoke Data'!Q20="YES",'Outlier Flags'!I18="YES"),"FILTERED OUT",'Monitor Data'!M18))</f>
        <v>5.8</v>
      </c>
      <c r="J18" s="30" t="str">
        <f>IF(ISBLANK('Monitor Data'!O18),"",IF(AND('Smoke Data'!R20="YES",'Outlier Flags'!J18="YES"),"FILTERED OUT",'Monitor Data'!O18))</f>
        <v/>
      </c>
      <c r="K18" s="30">
        <f>IF(ISBLANK('Monitor Data'!P18),"",IF(AND('Smoke Data'!S20="YES",'Outlier Flags'!K18="YES"),"FILTERED OUT",'Monitor Data'!P18))</f>
        <v>6</v>
      </c>
      <c r="L18" s="30" t="str">
        <f>IF(ISBLANK('Monitor Data'!Q18),"",IF(AND('Smoke Data'!T20="YES",'Outlier Flags'!L18="YES"),"FILTERED OUT",'Monitor Data'!Q18))</f>
        <v/>
      </c>
      <c r="M18" s="30" t="str">
        <f>IF(ISBLANK('Monitor Data'!R18),"",IF(AND('Smoke Data'!U20="YES",'Outlier Flags'!M18="YES"),"FILTERED OUT",'Monitor Data'!R18))</f>
        <v/>
      </c>
      <c r="N18" s="30" t="str">
        <f>IF(ISBLANK('Monitor Data'!S18),"",IF(AND('Smoke Data'!V20="YES",'Outlier Flags'!N18="YES"),"FILTERED OUT",'Monitor Data'!S18))</f>
        <v/>
      </c>
    </row>
    <row r="19" spans="1:14" x14ac:dyDescent="0.25">
      <c r="A19" s="29">
        <v>44214</v>
      </c>
      <c r="B19" s="30" t="str">
        <f>IF(ISBLANK('Monitor Data'!B19),"",IF(AND('Smoke Data'!J21="YES",'Outlier Flags'!B19="YES"),"FILTERED OUT",'Monitor Data'!B19))</f>
        <v/>
      </c>
      <c r="C19" s="30" t="str">
        <f>IF(ISBLANK('Monitor Data'!D19),"",IF(AND('Smoke Data'!K21="YES",'Outlier Flags'!C19="YES"),"FILTERED OUT",'Monitor Data'!D19))</f>
        <v/>
      </c>
      <c r="D19" s="30">
        <f>IF(ISBLANK('Monitor Data'!E19),"",IF(AND('Smoke Data'!L21="YES",'Outlier Flags'!D19="YES"),"FILTERED OUT",'Monitor Data'!E19))</f>
        <v>10.7</v>
      </c>
      <c r="E19" s="30">
        <f>IF(ISBLANK('Monitor Data'!G19),"",IF(AND('Smoke Data'!M21="YES",'Outlier Flags'!E19="YES"),"FILTERED OUT",'Monitor Data'!G19))</f>
        <v>9.6999999999999993</v>
      </c>
      <c r="F19" s="30" t="str">
        <f>IF(ISBLANK('Monitor Data'!H19),"",IF(AND('Smoke Data'!N21="YES",'Outlier Flags'!F19="YES"),"FILTERED OUT",'Monitor Data'!H19))</f>
        <v/>
      </c>
      <c r="G19" s="30" t="str">
        <f>IF(ISBLANK('Monitor Data'!J19),"",IF(AND('Smoke Data'!O21="YES",'Outlier Flags'!G19="YES"),"FILTERED OUT",'Monitor Data'!J19))</f>
        <v/>
      </c>
      <c r="H19" s="30" t="str">
        <f>IF(ISBLANK('Monitor Data'!L19),"",IF(AND('Smoke Data'!P21="YES",'Outlier Flags'!H19="YES"),"FILTERED OUT",'Monitor Data'!L19))</f>
        <v/>
      </c>
      <c r="I19" s="30">
        <f>IF(ISBLANK('Monitor Data'!M19),"",IF(AND('Smoke Data'!Q21="YES",'Outlier Flags'!I19="YES"),"FILTERED OUT",'Monitor Data'!M19))</f>
        <v>8.6</v>
      </c>
      <c r="J19" s="30" t="str">
        <f>IF(ISBLANK('Monitor Data'!O19),"",IF(AND('Smoke Data'!R21="YES",'Outlier Flags'!J19="YES"),"FILTERED OUT",'Monitor Data'!O19))</f>
        <v/>
      </c>
      <c r="K19" s="30">
        <f>IF(ISBLANK('Monitor Data'!P19),"",IF(AND('Smoke Data'!S21="YES",'Outlier Flags'!K19="YES"),"FILTERED OUT",'Monitor Data'!P19))</f>
        <v>11.7</v>
      </c>
      <c r="L19" s="30" t="str">
        <f>IF(ISBLANK('Monitor Data'!Q19),"",IF(AND('Smoke Data'!T21="YES",'Outlier Flags'!L19="YES"),"FILTERED OUT",'Monitor Data'!Q19))</f>
        <v/>
      </c>
      <c r="M19" s="30" t="str">
        <f>IF(ISBLANK('Monitor Data'!R19),"",IF(AND('Smoke Data'!U21="YES",'Outlier Flags'!M19="YES"),"FILTERED OUT",'Monitor Data'!R19))</f>
        <v/>
      </c>
      <c r="N19" s="30" t="str">
        <f>IF(ISBLANK('Monitor Data'!S19),"",IF(AND('Smoke Data'!V21="YES",'Outlier Flags'!N19="YES"),"FILTERED OUT",'Monitor Data'!S19))</f>
        <v/>
      </c>
    </row>
    <row r="20" spans="1:14" x14ac:dyDescent="0.25">
      <c r="A20" s="29">
        <v>44215</v>
      </c>
      <c r="B20" s="30">
        <f>IF(ISBLANK('Monitor Data'!B20),"",IF(AND('Smoke Data'!J22="YES",'Outlier Flags'!B20="YES"),"FILTERED OUT",'Monitor Data'!B20))</f>
        <v>7.4</v>
      </c>
      <c r="C20" s="30">
        <f>IF(ISBLANK('Monitor Data'!D20),"",IF(AND('Smoke Data'!K22="YES",'Outlier Flags'!C20="YES"),"FILTERED OUT",'Monitor Data'!D20))</f>
        <v>12.7</v>
      </c>
      <c r="D20" s="30">
        <f>IF(ISBLANK('Monitor Data'!E20),"",IF(AND('Smoke Data'!L22="YES",'Outlier Flags'!D20="YES"),"FILTERED OUT",'Monitor Data'!E20))</f>
        <v>9.4</v>
      </c>
      <c r="E20" s="30">
        <f>IF(ISBLANK('Monitor Data'!G20),"",IF(AND('Smoke Data'!M22="YES",'Outlier Flags'!E20="YES"),"FILTERED OUT",'Monitor Data'!G20))</f>
        <v>8.1</v>
      </c>
      <c r="F20" s="30">
        <f>IF(ISBLANK('Monitor Data'!H20),"",IF(AND('Smoke Data'!N22="YES",'Outlier Flags'!F20="YES"),"FILTERED OUT",'Monitor Data'!H20))</f>
        <v>5.9</v>
      </c>
      <c r="G20" s="30">
        <f>IF(ISBLANK('Monitor Data'!J20),"",IF(AND('Smoke Data'!O22="YES",'Outlier Flags'!G20="YES"),"FILTERED OUT",'Monitor Data'!J20))</f>
        <v>10.1</v>
      </c>
      <c r="H20" s="30">
        <f>IF(ISBLANK('Monitor Data'!L20),"",IF(AND('Smoke Data'!P22="YES",'Outlier Flags'!H20="YES"),"FILTERED OUT",'Monitor Data'!L20))</f>
        <v>5</v>
      </c>
      <c r="I20" s="30">
        <f>IF(ISBLANK('Monitor Data'!M20),"",IF(AND('Smoke Data'!Q22="YES",'Outlier Flags'!I20="YES"),"FILTERED OUT",'Monitor Data'!M20))</f>
        <v>7.4</v>
      </c>
      <c r="J20" s="30">
        <f>IF(ISBLANK('Monitor Data'!O20),"",IF(AND('Smoke Data'!R22="YES",'Outlier Flags'!J20="YES"),"FILTERED OUT",'Monitor Data'!O20))</f>
        <v>5.0999999999999996</v>
      </c>
      <c r="K20" s="30">
        <f>IF(ISBLANK('Monitor Data'!P20),"",IF(AND('Smoke Data'!S22="YES",'Outlier Flags'!K20="YES"),"FILTERED OUT",'Monitor Data'!P20))</f>
        <v>11</v>
      </c>
      <c r="L20" s="30" t="str">
        <f>IF(ISBLANK('Monitor Data'!Q20),"",IF(AND('Smoke Data'!T22="YES",'Outlier Flags'!L20="YES"),"FILTERED OUT",'Monitor Data'!Q20))</f>
        <v/>
      </c>
      <c r="M20" s="30">
        <f>IF(ISBLANK('Monitor Data'!R20),"",IF(AND('Smoke Data'!U22="YES",'Outlier Flags'!M20="YES"),"FILTERED OUT",'Monitor Data'!R20))</f>
        <v>9.6</v>
      </c>
      <c r="N20" s="30">
        <f>IF(ISBLANK('Monitor Data'!S20),"",IF(AND('Smoke Data'!V22="YES",'Outlier Flags'!N20="YES"),"FILTERED OUT",'Monitor Data'!S20))</f>
        <v>5.7</v>
      </c>
    </row>
    <row r="21" spans="1:14" x14ac:dyDescent="0.25">
      <c r="A21" s="29">
        <v>44216</v>
      </c>
      <c r="B21" s="30" t="str">
        <f>IF(ISBLANK('Monitor Data'!B21),"",IF(AND('Smoke Data'!J23="YES",'Outlier Flags'!B21="YES"),"FILTERED OUT",'Monitor Data'!B21))</f>
        <v/>
      </c>
      <c r="C21" s="30" t="str">
        <f>IF(ISBLANK('Monitor Data'!D21),"",IF(AND('Smoke Data'!K23="YES",'Outlier Flags'!C21="YES"),"FILTERED OUT",'Monitor Data'!D21))</f>
        <v/>
      </c>
      <c r="D21" s="30">
        <f>IF(ISBLANK('Monitor Data'!E21),"",IF(AND('Smoke Data'!L23="YES",'Outlier Flags'!D21="YES"),"FILTERED OUT",'Monitor Data'!E21))</f>
        <v>4.0999999999999996</v>
      </c>
      <c r="E21" s="30">
        <f>IF(ISBLANK('Monitor Data'!G21),"",IF(AND('Smoke Data'!M23="YES",'Outlier Flags'!E21="YES"),"FILTERED OUT",'Monitor Data'!G21))</f>
        <v>4.5</v>
      </c>
      <c r="F21" s="30" t="str">
        <f>IF(ISBLANK('Monitor Data'!H21),"",IF(AND('Smoke Data'!N23="YES",'Outlier Flags'!F21="YES"),"FILTERED OUT",'Monitor Data'!H21))</f>
        <v/>
      </c>
      <c r="G21" s="30" t="str">
        <f>IF(ISBLANK('Monitor Data'!J21),"",IF(AND('Smoke Data'!O23="YES",'Outlier Flags'!G21="YES"),"FILTERED OUT",'Monitor Data'!J21))</f>
        <v/>
      </c>
      <c r="H21" s="30" t="str">
        <f>IF(ISBLANK('Monitor Data'!L21),"",IF(AND('Smoke Data'!P23="YES",'Outlier Flags'!H21="YES"),"FILTERED OUT",'Monitor Data'!L21))</f>
        <v/>
      </c>
      <c r="I21" s="30">
        <f>IF(ISBLANK('Monitor Data'!M21),"",IF(AND('Smoke Data'!Q23="YES",'Outlier Flags'!I21="YES"),"FILTERED OUT",'Monitor Data'!M21))</f>
        <v>4.9000000000000004</v>
      </c>
      <c r="J21" s="30" t="str">
        <f>IF(ISBLANK('Monitor Data'!O21),"",IF(AND('Smoke Data'!R23="YES",'Outlier Flags'!J21="YES"),"FILTERED OUT",'Monitor Data'!O21))</f>
        <v/>
      </c>
      <c r="K21" s="30">
        <f>IF(ISBLANK('Monitor Data'!P21),"",IF(AND('Smoke Data'!S23="YES",'Outlier Flags'!K21="YES"),"FILTERED OUT",'Monitor Data'!P21))</f>
        <v>4.7</v>
      </c>
      <c r="L21" s="30" t="str">
        <f>IF(ISBLANK('Monitor Data'!Q21),"",IF(AND('Smoke Data'!T23="YES",'Outlier Flags'!L21="YES"),"FILTERED OUT",'Monitor Data'!Q21))</f>
        <v/>
      </c>
      <c r="M21" s="30" t="str">
        <f>IF(ISBLANK('Monitor Data'!R21),"",IF(AND('Smoke Data'!U23="YES",'Outlier Flags'!M21="YES"),"FILTERED OUT",'Monitor Data'!R21))</f>
        <v/>
      </c>
      <c r="N21" s="30" t="str">
        <f>IF(ISBLANK('Monitor Data'!S21),"",IF(AND('Smoke Data'!V23="YES",'Outlier Flags'!N21="YES"),"FILTERED OUT",'Monitor Data'!S21))</f>
        <v/>
      </c>
    </row>
    <row r="22" spans="1:14" x14ac:dyDescent="0.25">
      <c r="A22" s="29">
        <v>44217</v>
      </c>
      <c r="B22" s="30" t="str">
        <f>IF(ISBLANK('Monitor Data'!B22),"",IF(AND('Smoke Data'!J24="YES",'Outlier Flags'!B22="YES"),"FILTERED OUT",'Monitor Data'!B22))</f>
        <v/>
      </c>
      <c r="C22" s="30" t="str">
        <f>IF(ISBLANK('Monitor Data'!D22),"",IF(AND('Smoke Data'!K24="YES",'Outlier Flags'!C22="YES"),"FILTERED OUT",'Monitor Data'!D22))</f>
        <v/>
      </c>
      <c r="D22" s="30">
        <f>IF(ISBLANK('Monitor Data'!E22),"",IF(AND('Smoke Data'!L24="YES",'Outlier Flags'!D22="YES"),"FILTERED OUT",'Monitor Data'!E22))</f>
        <v>2.2999999999999998</v>
      </c>
      <c r="E22" s="30">
        <f>IF(ISBLANK('Monitor Data'!G22),"",IF(AND('Smoke Data'!M24="YES",'Outlier Flags'!E22="YES"),"FILTERED OUT",'Monitor Data'!G22))</f>
        <v>2</v>
      </c>
      <c r="F22" s="30" t="str">
        <f>IF(ISBLANK('Monitor Data'!H22),"",IF(AND('Smoke Data'!N24="YES",'Outlier Flags'!F22="YES"),"FILTERED OUT",'Monitor Data'!H22))</f>
        <v/>
      </c>
      <c r="G22" s="30" t="str">
        <f>IF(ISBLANK('Monitor Data'!J22),"",IF(AND('Smoke Data'!O24="YES",'Outlier Flags'!G22="YES"),"FILTERED OUT",'Monitor Data'!J22))</f>
        <v/>
      </c>
      <c r="H22" s="30" t="str">
        <f>IF(ISBLANK('Monitor Data'!L22),"",IF(AND('Smoke Data'!P24="YES",'Outlier Flags'!H22="YES"),"FILTERED OUT",'Monitor Data'!L22))</f>
        <v/>
      </c>
      <c r="I22" s="30">
        <f>IF(ISBLANK('Monitor Data'!M22),"",IF(AND('Smoke Data'!Q24="YES",'Outlier Flags'!I22="YES"),"FILTERED OUT",'Monitor Data'!M22))</f>
        <v>1.6</v>
      </c>
      <c r="J22" s="30" t="str">
        <f>IF(ISBLANK('Monitor Data'!O22),"",IF(AND('Smoke Data'!R24="YES",'Outlier Flags'!J22="YES"),"FILTERED OUT",'Monitor Data'!O22))</f>
        <v/>
      </c>
      <c r="K22" s="30">
        <f>IF(ISBLANK('Monitor Data'!P22),"",IF(AND('Smoke Data'!S24="YES",'Outlier Flags'!K22="YES"),"FILTERED OUT",'Monitor Data'!P22))</f>
        <v>2.2000000000000002</v>
      </c>
      <c r="L22" s="30" t="str">
        <f>IF(ISBLANK('Monitor Data'!Q22),"",IF(AND('Smoke Data'!T24="YES",'Outlier Flags'!L22="YES"),"FILTERED OUT",'Monitor Data'!Q22))</f>
        <v/>
      </c>
      <c r="M22" s="30" t="str">
        <f>IF(ISBLANK('Monitor Data'!R22),"",IF(AND('Smoke Data'!U24="YES",'Outlier Flags'!M22="YES"),"FILTERED OUT",'Monitor Data'!R22))</f>
        <v/>
      </c>
      <c r="N22" s="30" t="str">
        <f>IF(ISBLANK('Monitor Data'!S22),"",IF(AND('Smoke Data'!V24="YES",'Outlier Flags'!N22="YES"),"FILTERED OUT",'Monitor Data'!S22))</f>
        <v/>
      </c>
    </row>
    <row r="23" spans="1:14" x14ac:dyDescent="0.25">
      <c r="A23" s="29">
        <v>44218</v>
      </c>
      <c r="B23" s="30">
        <f>IF(ISBLANK('Monitor Data'!B23),"",IF(AND('Smoke Data'!J25="YES",'Outlier Flags'!B23="YES"),"FILTERED OUT",'Monitor Data'!B23))</f>
        <v>4.5</v>
      </c>
      <c r="C23" s="30">
        <f>IF(ISBLANK('Monitor Data'!D23),"",IF(AND('Smoke Data'!K25="YES",'Outlier Flags'!C23="YES"),"FILTERED OUT",'Monitor Data'!D23))</f>
        <v>4</v>
      </c>
      <c r="D23" s="30">
        <f>IF(ISBLANK('Monitor Data'!E23),"",IF(AND('Smoke Data'!L25="YES",'Outlier Flags'!D23="YES"),"FILTERED OUT",'Monitor Data'!E23))</f>
        <v>4.2</v>
      </c>
      <c r="E23" s="30">
        <f>IF(ISBLANK('Monitor Data'!G23),"",IF(AND('Smoke Data'!M25="YES",'Outlier Flags'!E23="YES"),"FILTERED OUT",'Monitor Data'!G23))</f>
        <v>3.5</v>
      </c>
      <c r="F23" s="30">
        <f>IF(ISBLANK('Monitor Data'!H23),"",IF(AND('Smoke Data'!N25="YES",'Outlier Flags'!F23="YES"),"FILTERED OUT",'Monitor Data'!H23))</f>
        <v>1.7</v>
      </c>
      <c r="G23" s="30">
        <f>IF(ISBLANK('Monitor Data'!J23),"",IF(AND('Smoke Data'!O25="YES",'Outlier Flags'!G23="YES"),"FILTERED OUT",'Monitor Data'!J23))</f>
        <v>3.3</v>
      </c>
      <c r="H23" s="30">
        <f>IF(ISBLANK('Monitor Data'!L23),"",IF(AND('Smoke Data'!P25="YES",'Outlier Flags'!H23="YES"),"FILTERED OUT",'Monitor Data'!L23))</f>
        <v>1.4</v>
      </c>
      <c r="I23" s="30">
        <f>IF(ISBLANK('Monitor Data'!M23),"",IF(AND('Smoke Data'!Q25="YES",'Outlier Flags'!I23="YES"),"FILTERED OUT",'Monitor Data'!M23))</f>
        <v>1.7</v>
      </c>
      <c r="J23" s="30">
        <f>IF(ISBLANK('Monitor Data'!O23),"",IF(AND('Smoke Data'!R25="YES",'Outlier Flags'!J23="YES"),"FILTERED OUT",'Monitor Data'!O23))</f>
        <v>3.5</v>
      </c>
      <c r="K23" s="30">
        <f>IF(ISBLANK('Monitor Data'!P23),"",IF(AND('Smoke Data'!S25="YES",'Outlier Flags'!K23="YES"),"FILTERED OUT",'Monitor Data'!P23))</f>
        <v>3.6</v>
      </c>
      <c r="L23" s="30" t="str">
        <f>IF(ISBLANK('Monitor Data'!Q23),"",IF(AND('Smoke Data'!T25="YES",'Outlier Flags'!L23="YES"),"FILTERED OUT",'Monitor Data'!Q23))</f>
        <v/>
      </c>
      <c r="M23" s="30">
        <f>IF(ISBLANK('Monitor Data'!R23),"",IF(AND('Smoke Data'!U25="YES",'Outlier Flags'!M23="YES"),"FILTERED OUT",'Monitor Data'!R23))</f>
        <v>2.4</v>
      </c>
      <c r="N23" s="30">
        <f>IF(ISBLANK('Monitor Data'!S23),"",IF(AND('Smoke Data'!V25="YES",'Outlier Flags'!N23="YES"),"FILTERED OUT",'Monitor Data'!S23))</f>
        <v>3.2</v>
      </c>
    </row>
    <row r="24" spans="1:14" x14ac:dyDescent="0.25">
      <c r="A24" s="29">
        <v>44219</v>
      </c>
      <c r="B24" s="30" t="str">
        <f>IF(ISBLANK('Monitor Data'!B24),"",IF(AND('Smoke Data'!J26="YES",'Outlier Flags'!B24="YES"),"FILTERED OUT",'Monitor Data'!B24))</f>
        <v/>
      </c>
      <c r="C24" s="30" t="str">
        <f>IF(ISBLANK('Monitor Data'!D24),"",IF(AND('Smoke Data'!K26="YES",'Outlier Flags'!C24="YES"),"FILTERED OUT",'Monitor Data'!D24))</f>
        <v/>
      </c>
      <c r="D24" s="30">
        <f>IF(ISBLANK('Monitor Data'!E24),"",IF(AND('Smoke Data'!L26="YES",'Outlier Flags'!D24="YES"),"FILTERED OUT",'Monitor Data'!E24))</f>
        <v>10.6</v>
      </c>
      <c r="E24" s="30">
        <f>IF(ISBLANK('Monitor Data'!G24),"",IF(AND('Smoke Data'!M26="YES",'Outlier Flags'!E24="YES"),"FILTERED OUT",'Monitor Data'!G24))</f>
        <v>10.8</v>
      </c>
      <c r="F24" s="30" t="str">
        <f>IF(ISBLANK('Monitor Data'!H24),"",IF(AND('Smoke Data'!N26="YES",'Outlier Flags'!F24="YES"),"FILTERED OUT",'Monitor Data'!H24))</f>
        <v/>
      </c>
      <c r="G24" s="30" t="str">
        <f>IF(ISBLANK('Monitor Data'!J24),"",IF(AND('Smoke Data'!O26="YES",'Outlier Flags'!G24="YES"),"FILTERED OUT",'Monitor Data'!J24))</f>
        <v/>
      </c>
      <c r="H24" s="30" t="str">
        <f>IF(ISBLANK('Monitor Data'!L24),"",IF(AND('Smoke Data'!P26="YES",'Outlier Flags'!H24="YES"),"FILTERED OUT",'Monitor Data'!L24))</f>
        <v/>
      </c>
      <c r="I24" s="30">
        <f>IF(ISBLANK('Monitor Data'!M24),"",IF(AND('Smoke Data'!Q26="YES",'Outlier Flags'!I24="YES"),"FILTERED OUT",'Monitor Data'!M24))</f>
        <v>6.2</v>
      </c>
      <c r="J24" s="30" t="str">
        <f>IF(ISBLANK('Monitor Data'!O24),"",IF(AND('Smoke Data'!R26="YES",'Outlier Flags'!J24="YES"),"FILTERED OUT",'Monitor Data'!O24))</f>
        <v/>
      </c>
      <c r="K24" s="30">
        <f>IF(ISBLANK('Monitor Data'!P24),"",IF(AND('Smoke Data'!S26="YES",'Outlier Flags'!K24="YES"),"FILTERED OUT",'Monitor Data'!P24))</f>
        <v>8</v>
      </c>
      <c r="L24" s="30" t="str">
        <f>IF(ISBLANK('Monitor Data'!Q24),"",IF(AND('Smoke Data'!T26="YES",'Outlier Flags'!L24="YES"),"FILTERED OUT",'Monitor Data'!Q24))</f>
        <v/>
      </c>
      <c r="M24" s="30" t="str">
        <f>IF(ISBLANK('Monitor Data'!R24),"",IF(AND('Smoke Data'!U26="YES",'Outlier Flags'!M24="YES"),"FILTERED OUT",'Monitor Data'!R24))</f>
        <v/>
      </c>
      <c r="N24" s="30" t="str">
        <f>IF(ISBLANK('Monitor Data'!S24),"",IF(AND('Smoke Data'!V26="YES",'Outlier Flags'!N24="YES"),"FILTERED OUT",'Monitor Data'!S24))</f>
        <v/>
      </c>
    </row>
    <row r="25" spans="1:14" x14ac:dyDescent="0.25">
      <c r="A25" s="29">
        <v>44220</v>
      </c>
      <c r="B25" s="30" t="str">
        <f>IF(ISBLANK('Monitor Data'!B25),"",IF(AND('Smoke Data'!J27="YES",'Outlier Flags'!B25="YES"),"FILTERED OUT",'Monitor Data'!B25))</f>
        <v/>
      </c>
      <c r="C25" s="30" t="str">
        <f>IF(ISBLANK('Monitor Data'!D25),"",IF(AND('Smoke Data'!K27="YES",'Outlier Flags'!C25="YES"),"FILTERED OUT",'Monitor Data'!D25))</f>
        <v/>
      </c>
      <c r="D25" s="30">
        <f>IF(ISBLANK('Monitor Data'!E25),"",IF(AND('Smoke Data'!L27="YES",'Outlier Flags'!D25="YES"),"FILTERED OUT",'Monitor Data'!E25))</f>
        <v>12.7</v>
      </c>
      <c r="E25" s="30">
        <f>IF(ISBLANK('Monitor Data'!G25),"",IF(AND('Smoke Data'!M27="YES",'Outlier Flags'!E25="YES"),"FILTERED OUT",'Monitor Data'!G25))</f>
        <v>16.399999999999999</v>
      </c>
      <c r="F25" s="30" t="str">
        <f>IF(ISBLANK('Monitor Data'!H25),"",IF(AND('Smoke Data'!N27="YES",'Outlier Flags'!F25="YES"),"FILTERED OUT",'Monitor Data'!H25))</f>
        <v/>
      </c>
      <c r="G25" s="30" t="str">
        <f>IF(ISBLANK('Monitor Data'!J25),"",IF(AND('Smoke Data'!O27="YES",'Outlier Flags'!G25="YES"),"FILTERED OUT",'Monitor Data'!J25))</f>
        <v/>
      </c>
      <c r="H25" s="30" t="str">
        <f>IF(ISBLANK('Monitor Data'!L25),"",IF(AND('Smoke Data'!P27="YES",'Outlier Flags'!H25="YES"),"FILTERED OUT",'Monitor Data'!L25))</f>
        <v/>
      </c>
      <c r="I25" s="30">
        <f>IF(ISBLANK('Monitor Data'!M25),"",IF(AND('Smoke Data'!Q27="YES",'Outlier Flags'!I25="YES"),"FILTERED OUT",'Monitor Data'!M25))</f>
        <v>12.5</v>
      </c>
      <c r="J25" s="30" t="str">
        <f>IF(ISBLANK('Monitor Data'!O25),"",IF(AND('Smoke Data'!R27="YES",'Outlier Flags'!J25="YES"),"FILTERED OUT",'Monitor Data'!O25))</f>
        <v/>
      </c>
      <c r="K25" s="30">
        <f>IF(ISBLANK('Monitor Data'!P25),"",IF(AND('Smoke Data'!S27="YES",'Outlier Flags'!K25="YES"),"FILTERED OUT",'Monitor Data'!P25))</f>
        <v>12.7</v>
      </c>
      <c r="L25" s="30" t="str">
        <f>IF(ISBLANK('Monitor Data'!Q25),"",IF(AND('Smoke Data'!T27="YES",'Outlier Flags'!L25="YES"),"FILTERED OUT",'Monitor Data'!Q25))</f>
        <v/>
      </c>
      <c r="M25" s="30" t="str">
        <f>IF(ISBLANK('Monitor Data'!R25),"",IF(AND('Smoke Data'!U27="YES",'Outlier Flags'!M25="YES"),"FILTERED OUT",'Monitor Data'!R25))</f>
        <v/>
      </c>
      <c r="N25" s="30" t="str">
        <f>IF(ISBLANK('Monitor Data'!S25),"",IF(AND('Smoke Data'!V27="YES",'Outlier Flags'!N25="YES"),"FILTERED OUT",'Monitor Data'!S25))</f>
        <v/>
      </c>
    </row>
    <row r="26" spans="1:14" x14ac:dyDescent="0.25">
      <c r="A26" s="29">
        <v>44221</v>
      </c>
      <c r="B26" s="30">
        <f>IF(ISBLANK('Monitor Data'!B26),"",IF(AND('Smoke Data'!J28="YES",'Outlier Flags'!B26="YES"),"FILTERED OUT",'Monitor Data'!B26))</f>
        <v>9.1999999999999993</v>
      </c>
      <c r="C26" s="30">
        <f>IF(ISBLANK('Monitor Data'!D26),"",IF(AND('Smoke Data'!K28="YES",'Outlier Flags'!C26="YES"),"FILTERED OUT",'Monitor Data'!D26))</f>
        <v>11.5</v>
      </c>
      <c r="D26" s="30">
        <f>IF(ISBLANK('Monitor Data'!E26),"",IF(AND('Smoke Data'!L28="YES",'Outlier Flags'!D26="YES"),"FILTERED OUT",'Monitor Data'!E26))</f>
        <v>12.3</v>
      </c>
      <c r="E26" s="30">
        <f>IF(ISBLANK('Monitor Data'!G26),"",IF(AND('Smoke Data'!M28="YES",'Outlier Flags'!E26="YES"),"FILTERED OUT",'Monitor Data'!G26))</f>
        <v>12.7</v>
      </c>
      <c r="F26" s="30">
        <f>IF(ISBLANK('Monitor Data'!H26),"",IF(AND('Smoke Data'!N28="YES",'Outlier Flags'!F26="YES"),"FILTERED OUT",'Monitor Data'!H26))</f>
        <v>15.4</v>
      </c>
      <c r="G26" s="30">
        <f>IF(ISBLANK('Monitor Data'!J26),"",IF(AND('Smoke Data'!O28="YES",'Outlier Flags'!G26="YES"),"FILTERED OUT",'Monitor Data'!J26))</f>
        <v>13.4</v>
      </c>
      <c r="H26" s="30">
        <f>IF(ISBLANK('Monitor Data'!L26),"",IF(AND('Smoke Data'!P28="YES",'Outlier Flags'!H26="YES"),"FILTERED OUT",'Monitor Data'!L26))</f>
        <v>7.7</v>
      </c>
      <c r="I26" s="30">
        <f>IF(ISBLANK('Monitor Data'!M26),"",IF(AND('Smoke Data'!Q28="YES",'Outlier Flags'!I26="YES"),"FILTERED OUT",'Monitor Data'!M26))</f>
        <v>15.2</v>
      </c>
      <c r="J26" s="30">
        <f>IF(ISBLANK('Monitor Data'!O26),"",IF(AND('Smoke Data'!R28="YES",'Outlier Flags'!J26="YES"),"FILTERED OUT",'Monitor Data'!O26))</f>
        <v>14.5</v>
      </c>
      <c r="K26" s="30">
        <f>IF(ISBLANK('Monitor Data'!P26),"",IF(AND('Smoke Data'!S28="YES",'Outlier Flags'!K26="YES"),"FILTERED OUT",'Monitor Data'!P26))</f>
        <v>12.6</v>
      </c>
      <c r="L26" s="30" t="str">
        <f>IF(ISBLANK('Monitor Data'!Q26),"",IF(AND('Smoke Data'!T28="YES",'Outlier Flags'!L26="YES"),"FILTERED OUT",'Monitor Data'!Q26))</f>
        <v/>
      </c>
      <c r="M26" s="30">
        <f>IF(ISBLANK('Monitor Data'!R26),"",IF(AND('Smoke Data'!U28="YES",'Outlier Flags'!M26="YES"),"FILTERED OUT",'Monitor Data'!R26))</f>
        <v>17.899999999999999</v>
      </c>
      <c r="N26" s="30">
        <f>IF(ISBLANK('Monitor Data'!S26),"",IF(AND('Smoke Data'!V28="YES",'Outlier Flags'!N26="YES"),"FILTERED OUT",'Monitor Data'!S26))</f>
        <v>10.4</v>
      </c>
    </row>
    <row r="27" spans="1:14" x14ac:dyDescent="0.25">
      <c r="A27" s="29">
        <v>44222</v>
      </c>
      <c r="B27" s="30" t="str">
        <f>IF(ISBLANK('Monitor Data'!B27),"",IF(AND('Smoke Data'!J29="YES",'Outlier Flags'!B27="YES"),"FILTERED OUT",'Monitor Data'!B27))</f>
        <v/>
      </c>
      <c r="C27" s="30" t="str">
        <f>IF(ISBLANK('Monitor Data'!D27),"",IF(AND('Smoke Data'!K29="YES",'Outlier Flags'!C27="YES"),"FILTERED OUT",'Monitor Data'!D27))</f>
        <v/>
      </c>
      <c r="D27" s="30">
        <f>IF(ISBLANK('Monitor Data'!E27),"",IF(AND('Smoke Data'!L29="YES",'Outlier Flags'!D27="YES"),"FILTERED OUT",'Monitor Data'!E27))</f>
        <v>3.2</v>
      </c>
      <c r="E27" s="30">
        <f>IF(ISBLANK('Monitor Data'!G27),"",IF(AND('Smoke Data'!M29="YES",'Outlier Flags'!E27="YES"),"FILTERED OUT",'Monitor Data'!G27))</f>
        <v>3.3</v>
      </c>
      <c r="F27" s="30" t="str">
        <f>IF(ISBLANK('Monitor Data'!H27),"",IF(AND('Smoke Data'!N29="YES",'Outlier Flags'!F27="YES"),"FILTERED OUT",'Monitor Data'!H27))</f>
        <v/>
      </c>
      <c r="G27" s="30" t="str">
        <f>IF(ISBLANK('Monitor Data'!J27),"",IF(AND('Smoke Data'!O29="YES",'Outlier Flags'!G27="YES"),"FILTERED OUT",'Monitor Data'!J27))</f>
        <v/>
      </c>
      <c r="H27" s="30" t="str">
        <f>IF(ISBLANK('Monitor Data'!L27),"",IF(AND('Smoke Data'!P29="YES",'Outlier Flags'!H27="YES"),"FILTERED OUT",'Monitor Data'!L27))</f>
        <v/>
      </c>
      <c r="I27" s="30">
        <f>IF(ISBLANK('Monitor Data'!M27),"",IF(AND('Smoke Data'!Q29="YES",'Outlier Flags'!I27="YES"),"FILTERED OUT",'Monitor Data'!M27))</f>
        <v>3.7</v>
      </c>
      <c r="J27" s="30" t="str">
        <f>IF(ISBLANK('Monitor Data'!O27),"",IF(AND('Smoke Data'!R29="YES",'Outlier Flags'!J27="YES"),"FILTERED OUT",'Monitor Data'!O27))</f>
        <v/>
      </c>
      <c r="K27" s="30">
        <f>IF(ISBLANK('Monitor Data'!P27),"",IF(AND('Smoke Data'!S29="YES",'Outlier Flags'!K27="YES"),"FILTERED OUT",'Monitor Data'!P27))</f>
        <v>3.1</v>
      </c>
      <c r="L27" s="30" t="str">
        <f>IF(ISBLANK('Monitor Data'!Q27),"",IF(AND('Smoke Data'!T29="YES",'Outlier Flags'!L27="YES"),"FILTERED OUT",'Monitor Data'!Q27))</f>
        <v/>
      </c>
      <c r="M27" s="30" t="str">
        <f>IF(ISBLANK('Monitor Data'!R27),"",IF(AND('Smoke Data'!U29="YES",'Outlier Flags'!M27="YES"),"FILTERED OUT",'Monitor Data'!R27))</f>
        <v/>
      </c>
      <c r="N27" s="30" t="str">
        <f>IF(ISBLANK('Monitor Data'!S27),"",IF(AND('Smoke Data'!V29="YES",'Outlier Flags'!N27="YES"),"FILTERED OUT",'Monitor Data'!S27))</f>
        <v/>
      </c>
    </row>
    <row r="28" spans="1:14" x14ac:dyDescent="0.25">
      <c r="A28" s="29">
        <v>44223</v>
      </c>
      <c r="B28" s="30" t="str">
        <f>IF(ISBLANK('Monitor Data'!B28),"",IF(AND('Smoke Data'!J30="YES",'Outlier Flags'!B28="YES"),"FILTERED OUT",'Monitor Data'!B28))</f>
        <v/>
      </c>
      <c r="C28" s="30" t="str">
        <f>IF(ISBLANK('Monitor Data'!D28),"",IF(AND('Smoke Data'!K30="YES",'Outlier Flags'!C28="YES"),"FILTERED OUT",'Monitor Data'!D28))</f>
        <v/>
      </c>
      <c r="D28" s="30">
        <f>IF(ISBLANK('Monitor Data'!E28),"",IF(AND('Smoke Data'!L30="YES",'Outlier Flags'!D28="YES"),"FILTERED OUT",'Monitor Data'!E28))</f>
        <v>6</v>
      </c>
      <c r="E28" s="30">
        <f>IF(ISBLANK('Monitor Data'!G28),"",IF(AND('Smoke Data'!M30="YES",'Outlier Flags'!E28="YES"),"FILTERED OUT",'Monitor Data'!G28))</f>
        <v>5.7</v>
      </c>
      <c r="F28" s="30" t="str">
        <f>IF(ISBLANK('Monitor Data'!H28),"",IF(AND('Smoke Data'!N30="YES",'Outlier Flags'!F28="YES"),"FILTERED OUT",'Monitor Data'!H28))</f>
        <v/>
      </c>
      <c r="G28" s="30" t="str">
        <f>IF(ISBLANK('Monitor Data'!J28),"",IF(AND('Smoke Data'!O30="YES",'Outlier Flags'!G28="YES"),"FILTERED OUT",'Monitor Data'!J28))</f>
        <v/>
      </c>
      <c r="H28" s="30" t="str">
        <f>IF(ISBLANK('Monitor Data'!L28),"",IF(AND('Smoke Data'!P30="YES",'Outlier Flags'!H28="YES"),"FILTERED OUT",'Monitor Data'!L28))</f>
        <v/>
      </c>
      <c r="I28" s="30">
        <f>IF(ISBLANK('Monitor Data'!M28),"",IF(AND('Smoke Data'!Q30="YES",'Outlier Flags'!I28="YES"),"FILTERED OUT",'Monitor Data'!M28))</f>
        <v>6.2</v>
      </c>
      <c r="J28" s="30" t="str">
        <f>IF(ISBLANK('Monitor Data'!O28),"",IF(AND('Smoke Data'!R30="YES",'Outlier Flags'!J28="YES"),"FILTERED OUT",'Monitor Data'!O28))</f>
        <v/>
      </c>
      <c r="K28" s="30">
        <f>IF(ISBLANK('Monitor Data'!P28),"",IF(AND('Smoke Data'!S30="YES",'Outlier Flags'!K28="YES"),"FILTERED OUT",'Monitor Data'!P28))</f>
        <v>5.3</v>
      </c>
      <c r="L28" s="30" t="str">
        <f>IF(ISBLANK('Monitor Data'!Q28),"",IF(AND('Smoke Data'!T30="YES",'Outlier Flags'!L28="YES"),"FILTERED OUT",'Monitor Data'!Q28))</f>
        <v/>
      </c>
      <c r="M28" s="30" t="str">
        <f>IF(ISBLANK('Monitor Data'!R28),"",IF(AND('Smoke Data'!U30="YES",'Outlier Flags'!M28="YES"),"FILTERED OUT",'Monitor Data'!R28))</f>
        <v/>
      </c>
      <c r="N28" s="30" t="str">
        <f>IF(ISBLANK('Monitor Data'!S28),"",IF(AND('Smoke Data'!V30="YES",'Outlier Flags'!N28="YES"),"FILTERED OUT",'Monitor Data'!S28))</f>
        <v/>
      </c>
    </row>
    <row r="29" spans="1:14" x14ac:dyDescent="0.25">
      <c r="A29" s="29">
        <v>44224</v>
      </c>
      <c r="B29" s="30">
        <f>IF(ISBLANK('Monitor Data'!B29),"",IF(AND('Smoke Data'!J31="YES",'Outlier Flags'!B29="YES"),"FILTERED OUT",'Monitor Data'!B29))</f>
        <v>17.8</v>
      </c>
      <c r="C29" s="30">
        <f>IF(ISBLANK('Monitor Data'!D29),"",IF(AND('Smoke Data'!K31="YES",'Outlier Flags'!C29="YES"),"FILTERED OUT",'Monitor Data'!D29))</f>
        <v>11</v>
      </c>
      <c r="D29" s="30" t="str">
        <f>IF(ISBLANK('Monitor Data'!E29),"",IF(AND('Smoke Data'!L31="YES",'Outlier Flags'!D29="YES"),"FILTERED OUT",'Monitor Data'!E29))</f>
        <v/>
      </c>
      <c r="E29" s="30">
        <f>IF(ISBLANK('Monitor Data'!G29),"",IF(AND('Smoke Data'!M31="YES",'Outlier Flags'!E29="YES"),"FILTERED OUT",'Monitor Data'!G29))</f>
        <v>13.5</v>
      </c>
      <c r="F29" s="30">
        <f>IF(ISBLANK('Monitor Data'!H29),"",IF(AND('Smoke Data'!N31="YES",'Outlier Flags'!F29="YES"),"FILTERED OUT",'Monitor Data'!H29))</f>
        <v>10.8</v>
      </c>
      <c r="G29" s="30">
        <f>IF(ISBLANK('Monitor Data'!J29),"",IF(AND('Smoke Data'!O31="YES",'Outlier Flags'!G29="YES"),"FILTERED OUT",'Monitor Data'!J29))</f>
        <v>10.8</v>
      </c>
      <c r="H29" s="30">
        <f>IF(ISBLANK('Monitor Data'!L29),"",IF(AND('Smoke Data'!P31="YES",'Outlier Flags'!H29="YES"),"FILTERED OUT",'Monitor Data'!L29))</f>
        <v>12.1</v>
      </c>
      <c r="I29" s="30">
        <f>IF(ISBLANK('Monitor Data'!M29),"",IF(AND('Smoke Data'!Q31="YES",'Outlier Flags'!I29="YES"),"FILTERED OUT",'Monitor Data'!M29))</f>
        <v>15.5</v>
      </c>
      <c r="J29" s="30">
        <f>IF(ISBLANK('Monitor Data'!O29),"",IF(AND('Smoke Data'!R31="YES",'Outlier Flags'!J29="YES"),"FILTERED OUT",'Monitor Data'!O29))</f>
        <v>12.8</v>
      </c>
      <c r="K29" s="30">
        <f>IF(ISBLANK('Monitor Data'!P29),"",IF(AND('Smoke Data'!S31="YES",'Outlier Flags'!K29="YES"),"FILTERED OUT",'Monitor Data'!P29))</f>
        <v>12.6</v>
      </c>
      <c r="L29" s="30">
        <f>IF(ISBLANK('Monitor Data'!Q29),"",IF(AND('Smoke Data'!T31="YES",'Outlier Flags'!L29="YES"),"FILTERED OUT",'Monitor Data'!Q29))</f>
        <v>13.2</v>
      </c>
      <c r="M29" s="30">
        <f>IF(ISBLANK('Monitor Data'!R29),"",IF(AND('Smoke Data'!U31="YES",'Outlier Flags'!M29="YES"),"FILTERED OUT",'Monitor Data'!R29))</f>
        <v>14.3</v>
      </c>
      <c r="N29" s="30">
        <f>IF(ISBLANK('Monitor Data'!S29),"",IF(AND('Smoke Data'!V31="YES",'Outlier Flags'!N29="YES"),"FILTERED OUT",'Monitor Data'!S29))</f>
        <v>12.9</v>
      </c>
    </row>
    <row r="30" spans="1:14" x14ac:dyDescent="0.25">
      <c r="A30" s="29">
        <v>44225</v>
      </c>
      <c r="B30" s="30" t="str">
        <f>IF(ISBLANK('Monitor Data'!B30),"",IF(AND('Smoke Data'!J32="YES",'Outlier Flags'!B30="YES"),"FILTERED OUT",'Monitor Data'!B30))</f>
        <v/>
      </c>
      <c r="C30" s="30" t="str">
        <f>IF(ISBLANK('Monitor Data'!D30),"",IF(AND('Smoke Data'!K32="YES",'Outlier Flags'!C30="YES"),"FILTERED OUT",'Monitor Data'!D30))</f>
        <v/>
      </c>
      <c r="D30" s="30">
        <f>IF(ISBLANK('Monitor Data'!E30),"",IF(AND('Smoke Data'!L32="YES",'Outlier Flags'!D30="YES"),"FILTERED OUT",'Monitor Data'!E30))</f>
        <v>16</v>
      </c>
      <c r="E30" s="30">
        <f>IF(ISBLANK('Monitor Data'!G30),"",IF(AND('Smoke Data'!M32="YES",'Outlier Flags'!E30="YES"),"FILTERED OUT",'Monitor Data'!G30))</f>
        <v>16.100000000000001</v>
      </c>
      <c r="F30" s="30" t="str">
        <f>IF(ISBLANK('Monitor Data'!H30),"",IF(AND('Smoke Data'!N32="YES",'Outlier Flags'!F30="YES"),"FILTERED OUT",'Monitor Data'!H30))</f>
        <v/>
      </c>
      <c r="G30" s="30" t="str">
        <f>IF(ISBLANK('Monitor Data'!J30),"",IF(AND('Smoke Data'!O32="YES",'Outlier Flags'!G30="YES"),"FILTERED OUT",'Monitor Data'!J30))</f>
        <v/>
      </c>
      <c r="H30" s="30" t="str">
        <f>IF(ISBLANK('Monitor Data'!L30),"",IF(AND('Smoke Data'!P32="YES",'Outlier Flags'!H30="YES"),"FILTERED OUT",'Monitor Data'!L30))</f>
        <v/>
      </c>
      <c r="I30" s="30">
        <f>IF(ISBLANK('Monitor Data'!M30),"",IF(AND('Smoke Data'!Q32="YES",'Outlier Flags'!I30="YES"),"FILTERED OUT",'Monitor Data'!M30))</f>
        <v>17</v>
      </c>
      <c r="J30" s="30" t="str">
        <f>IF(ISBLANK('Monitor Data'!O30),"",IF(AND('Smoke Data'!R32="YES",'Outlier Flags'!J30="YES"),"FILTERED OUT",'Monitor Data'!O30))</f>
        <v/>
      </c>
      <c r="K30" s="30">
        <f>IF(ISBLANK('Monitor Data'!P30),"",IF(AND('Smoke Data'!S32="YES",'Outlier Flags'!K30="YES"),"FILTERED OUT",'Monitor Data'!P30))</f>
        <v>14.5</v>
      </c>
      <c r="L30" s="30">
        <f>IF(ISBLANK('Monitor Data'!Q30),"",IF(AND('Smoke Data'!T32="YES",'Outlier Flags'!L30="YES"),"FILTERED OUT",'Monitor Data'!Q30))</f>
        <v>14.7</v>
      </c>
      <c r="M30" s="30" t="str">
        <f>IF(ISBLANK('Monitor Data'!R30),"",IF(AND('Smoke Data'!U32="YES",'Outlier Flags'!M30="YES"),"FILTERED OUT",'Monitor Data'!R30))</f>
        <v/>
      </c>
      <c r="N30" s="30" t="str">
        <f>IF(ISBLANK('Monitor Data'!S30),"",IF(AND('Smoke Data'!V32="YES",'Outlier Flags'!N30="YES"),"FILTERED OUT",'Monitor Data'!S30))</f>
        <v/>
      </c>
    </row>
    <row r="31" spans="1:14" x14ac:dyDescent="0.25">
      <c r="A31" s="29">
        <v>44226</v>
      </c>
      <c r="B31" s="30" t="str">
        <f>IF(ISBLANK('Monitor Data'!B31),"",IF(AND('Smoke Data'!J33="YES",'Outlier Flags'!B31="YES"),"FILTERED OUT",'Monitor Data'!B31))</f>
        <v/>
      </c>
      <c r="C31" s="30" t="str">
        <f>IF(ISBLANK('Monitor Data'!D31),"",IF(AND('Smoke Data'!K33="YES",'Outlier Flags'!C31="YES"),"FILTERED OUT",'Monitor Data'!D31))</f>
        <v/>
      </c>
      <c r="D31" s="30">
        <f>IF(ISBLANK('Monitor Data'!E31),"",IF(AND('Smoke Data'!L33="YES",'Outlier Flags'!D31="YES"),"FILTERED OUT",'Monitor Data'!E31))</f>
        <v>10.1</v>
      </c>
      <c r="E31" s="30">
        <f>IF(ISBLANK('Monitor Data'!G31),"",IF(AND('Smoke Data'!M33="YES",'Outlier Flags'!E31="YES"),"FILTERED OUT",'Monitor Data'!G31))</f>
        <v>11.2</v>
      </c>
      <c r="F31" s="30" t="str">
        <f>IF(ISBLANK('Monitor Data'!H31),"",IF(AND('Smoke Data'!N33="YES",'Outlier Flags'!F31="YES"),"FILTERED OUT",'Monitor Data'!H31))</f>
        <v/>
      </c>
      <c r="G31" s="30" t="str">
        <f>IF(ISBLANK('Monitor Data'!J31),"",IF(AND('Smoke Data'!O33="YES",'Outlier Flags'!G31="YES"),"FILTERED OUT",'Monitor Data'!J31))</f>
        <v/>
      </c>
      <c r="H31" s="30" t="str">
        <f>IF(ISBLANK('Monitor Data'!L31),"",IF(AND('Smoke Data'!P33="YES",'Outlier Flags'!H31="YES"),"FILTERED OUT",'Monitor Data'!L31))</f>
        <v/>
      </c>
      <c r="I31" s="30">
        <f>IF(ISBLANK('Monitor Data'!M31),"",IF(AND('Smoke Data'!Q33="YES",'Outlier Flags'!I31="YES"),"FILTERED OUT",'Monitor Data'!M31))</f>
        <v>12.3</v>
      </c>
      <c r="J31" s="30" t="str">
        <f>IF(ISBLANK('Monitor Data'!O31),"",IF(AND('Smoke Data'!R33="YES",'Outlier Flags'!J31="YES"),"FILTERED OUT",'Monitor Data'!O31))</f>
        <v/>
      </c>
      <c r="K31" s="30">
        <f>IF(ISBLANK('Monitor Data'!P31),"",IF(AND('Smoke Data'!S33="YES",'Outlier Flags'!K31="YES"),"FILTERED OUT",'Monitor Data'!P31))</f>
        <v>10.1</v>
      </c>
      <c r="L31" s="30" t="str">
        <f>IF(ISBLANK('Monitor Data'!Q31),"",IF(AND('Smoke Data'!T33="YES",'Outlier Flags'!L31="YES"),"FILTERED OUT",'Monitor Data'!Q31))</f>
        <v/>
      </c>
      <c r="M31" s="30" t="str">
        <f>IF(ISBLANK('Monitor Data'!R31),"",IF(AND('Smoke Data'!U33="YES",'Outlier Flags'!M31="YES"),"FILTERED OUT",'Monitor Data'!R31))</f>
        <v/>
      </c>
      <c r="N31" s="30" t="str">
        <f>IF(ISBLANK('Monitor Data'!S31),"",IF(AND('Smoke Data'!V33="YES",'Outlier Flags'!N31="YES"),"FILTERED OUT",'Monitor Data'!S31))</f>
        <v/>
      </c>
    </row>
    <row r="32" spans="1:14" x14ac:dyDescent="0.25">
      <c r="A32" s="29">
        <v>44227</v>
      </c>
      <c r="B32" s="30">
        <f>IF(ISBLANK('Monitor Data'!B32),"",IF(AND('Smoke Data'!J34="YES",'Outlier Flags'!B32="YES"),"FILTERED OUT",'Monitor Data'!B32))</f>
        <v>7.4</v>
      </c>
      <c r="C32" s="30">
        <f>IF(ISBLANK('Monitor Data'!D32),"",IF(AND('Smoke Data'!K34="YES",'Outlier Flags'!C32="YES"),"FILTERED OUT",'Monitor Data'!D32))</f>
        <v>7</v>
      </c>
      <c r="D32" s="30">
        <f>IF(ISBLANK('Monitor Data'!E32),"",IF(AND('Smoke Data'!L34="YES",'Outlier Flags'!D32="YES"),"FILTERED OUT",'Monitor Data'!E32))</f>
        <v>8.8000000000000007</v>
      </c>
      <c r="E32" s="30">
        <f>IF(ISBLANK('Monitor Data'!G32),"",IF(AND('Smoke Data'!M34="YES",'Outlier Flags'!E32="YES"),"FILTERED OUT",'Monitor Data'!G32))</f>
        <v>7.9</v>
      </c>
      <c r="F32" s="30">
        <f>IF(ISBLANK('Monitor Data'!H32),"",IF(AND('Smoke Data'!N34="YES",'Outlier Flags'!F32="YES"),"FILTERED OUT",'Monitor Data'!H32))</f>
        <v>22.3</v>
      </c>
      <c r="G32" s="30">
        <f>IF(ISBLANK('Monitor Data'!J32),"",IF(AND('Smoke Data'!O34="YES",'Outlier Flags'!G32="YES"),"FILTERED OUT",'Monitor Data'!J32))</f>
        <v>8.9</v>
      </c>
      <c r="H32" s="30" t="str">
        <f>IF(ISBLANK('Monitor Data'!L32),"",IF(AND('Smoke Data'!P34="YES",'Outlier Flags'!H32="YES"),"FILTERED OUT",'Monitor Data'!L32))</f>
        <v/>
      </c>
      <c r="I32" s="30">
        <f>IF(ISBLANK('Monitor Data'!M32),"",IF(AND('Smoke Data'!Q34="YES",'Outlier Flags'!I32="YES"),"FILTERED OUT",'Monitor Data'!M32))</f>
        <v>12.8</v>
      </c>
      <c r="J32" s="30">
        <f>IF(ISBLANK('Monitor Data'!O32),"",IF(AND('Smoke Data'!R34="YES",'Outlier Flags'!J32="YES"),"FILTERED OUT",'Monitor Data'!O32))</f>
        <v>22.7</v>
      </c>
      <c r="K32" s="30">
        <f>IF(ISBLANK('Monitor Data'!P32),"",IF(AND('Smoke Data'!S34="YES",'Outlier Flags'!K32="YES"),"FILTERED OUT",'Monitor Data'!P32))</f>
        <v>9</v>
      </c>
      <c r="L32" s="30">
        <f>IF(ISBLANK('Monitor Data'!Q32),"",IF(AND('Smoke Data'!T34="YES",'Outlier Flags'!L32="YES"),"FILTERED OUT",'Monitor Data'!Q32))</f>
        <v>8.9</v>
      </c>
      <c r="M32" s="30">
        <f>IF(ISBLANK('Monitor Data'!R32),"",IF(AND('Smoke Data'!U34="YES",'Outlier Flags'!M32="YES"),"FILTERED OUT",'Monitor Data'!R32))</f>
        <v>8.3000000000000007</v>
      </c>
      <c r="N32" s="30">
        <f>IF(ISBLANK('Monitor Data'!S32),"",IF(AND('Smoke Data'!V34="YES",'Outlier Flags'!N32="YES"),"FILTERED OUT",'Monitor Data'!S32))</f>
        <v>21.8</v>
      </c>
    </row>
    <row r="33" spans="1:14" x14ac:dyDescent="0.25">
      <c r="A33" s="29">
        <v>44228</v>
      </c>
      <c r="B33" s="30" t="str">
        <f>IF(ISBLANK('Monitor Data'!B33),"",IF(AND('Smoke Data'!J35="YES",'Outlier Flags'!B33="YES"),"FILTERED OUT",'Monitor Data'!B33))</f>
        <v/>
      </c>
      <c r="C33" s="30" t="str">
        <f>IF(ISBLANK('Monitor Data'!D33),"",IF(AND('Smoke Data'!K35="YES",'Outlier Flags'!C33="YES"),"FILTERED OUT",'Monitor Data'!D33))</f>
        <v/>
      </c>
      <c r="D33" s="30">
        <f>IF(ISBLANK('Monitor Data'!E33),"",IF(AND('Smoke Data'!L35="YES",'Outlier Flags'!D33="YES"),"FILTERED OUT",'Monitor Data'!E33))</f>
        <v>13.4</v>
      </c>
      <c r="E33" s="30">
        <f>IF(ISBLANK('Monitor Data'!G33),"",IF(AND('Smoke Data'!M35="YES",'Outlier Flags'!E33="YES"),"FILTERED OUT",'Monitor Data'!G33))</f>
        <v>11.1</v>
      </c>
      <c r="F33" s="30" t="str">
        <f>IF(ISBLANK('Monitor Data'!H33),"",IF(AND('Smoke Data'!N35="YES",'Outlier Flags'!F33="YES"),"FILTERED OUT",'Monitor Data'!H33))</f>
        <v/>
      </c>
      <c r="G33" s="30" t="str">
        <f>IF(ISBLANK('Monitor Data'!J33),"",IF(AND('Smoke Data'!O35="YES",'Outlier Flags'!G33="YES"),"FILTERED OUT",'Monitor Data'!J33))</f>
        <v/>
      </c>
      <c r="H33" s="30" t="str">
        <f>IF(ISBLANK('Monitor Data'!L33),"",IF(AND('Smoke Data'!P35="YES",'Outlier Flags'!H33="YES"),"FILTERED OUT",'Monitor Data'!L33))</f>
        <v/>
      </c>
      <c r="I33" s="30">
        <f>IF(ISBLANK('Monitor Data'!M33),"",IF(AND('Smoke Data'!Q35="YES",'Outlier Flags'!I33="YES"),"FILTERED OUT",'Monitor Data'!M33))</f>
        <v>10.5</v>
      </c>
      <c r="J33" s="30" t="str">
        <f>IF(ISBLANK('Monitor Data'!O33),"",IF(AND('Smoke Data'!R35="YES",'Outlier Flags'!J33="YES"),"FILTERED OUT",'Monitor Data'!O33))</f>
        <v/>
      </c>
      <c r="K33" s="30">
        <f>IF(ISBLANK('Monitor Data'!P33),"",IF(AND('Smoke Data'!S35="YES",'Outlier Flags'!K33="YES"),"FILTERED OUT",'Monitor Data'!P33))</f>
        <v>11.4</v>
      </c>
      <c r="L33" s="30" t="str">
        <f>IF(ISBLANK('Monitor Data'!Q33),"",IF(AND('Smoke Data'!T35="YES",'Outlier Flags'!L33="YES"),"FILTERED OUT",'Monitor Data'!Q33))</f>
        <v/>
      </c>
      <c r="M33" s="30" t="str">
        <f>IF(ISBLANK('Monitor Data'!R33),"",IF(AND('Smoke Data'!U35="YES",'Outlier Flags'!M33="YES"),"FILTERED OUT",'Monitor Data'!R33))</f>
        <v/>
      </c>
      <c r="N33" s="30" t="str">
        <f>IF(ISBLANK('Monitor Data'!S33),"",IF(AND('Smoke Data'!V35="YES",'Outlier Flags'!N33="YES"),"FILTERED OUT",'Monitor Data'!S33))</f>
        <v/>
      </c>
    </row>
    <row r="34" spans="1:14" x14ac:dyDescent="0.25">
      <c r="A34" s="29">
        <v>44229</v>
      </c>
      <c r="B34" s="30" t="str">
        <f>IF(ISBLANK('Monitor Data'!B34),"",IF(AND('Smoke Data'!J36="YES",'Outlier Flags'!B34="YES"),"FILTERED OUT",'Monitor Data'!B34))</f>
        <v/>
      </c>
      <c r="C34" s="30" t="str">
        <f>IF(ISBLANK('Monitor Data'!D34),"",IF(AND('Smoke Data'!K36="YES",'Outlier Flags'!C34="YES"),"FILTERED OUT",'Monitor Data'!D34))</f>
        <v/>
      </c>
      <c r="D34" s="30">
        <f>IF(ISBLANK('Monitor Data'!E34),"",IF(AND('Smoke Data'!L36="YES",'Outlier Flags'!D34="YES"),"FILTERED OUT",'Monitor Data'!E34))</f>
        <v>20.100000000000001</v>
      </c>
      <c r="E34" s="30">
        <f>IF(ISBLANK('Monitor Data'!G34),"",IF(AND('Smoke Data'!M36="YES",'Outlier Flags'!E34="YES"),"FILTERED OUT",'Monitor Data'!G34))</f>
        <v>13.5</v>
      </c>
      <c r="F34" s="30" t="str">
        <f>IF(ISBLANK('Monitor Data'!H34),"",IF(AND('Smoke Data'!N36="YES",'Outlier Flags'!F34="YES"),"FILTERED OUT",'Monitor Data'!H34))</f>
        <v/>
      </c>
      <c r="G34" s="30" t="str">
        <f>IF(ISBLANK('Monitor Data'!J34),"",IF(AND('Smoke Data'!O36="YES",'Outlier Flags'!G34="YES"),"FILTERED OUT",'Monitor Data'!J34))</f>
        <v/>
      </c>
      <c r="H34" s="30" t="str">
        <f>IF(ISBLANK('Monitor Data'!L34),"",IF(AND('Smoke Data'!P36="YES",'Outlier Flags'!H34="YES"),"FILTERED OUT",'Monitor Data'!L34))</f>
        <v/>
      </c>
      <c r="I34" s="30">
        <f>IF(ISBLANK('Monitor Data'!M34),"",IF(AND('Smoke Data'!Q36="YES",'Outlier Flags'!I34="YES"),"FILTERED OUT",'Monitor Data'!M34))</f>
        <v>16.2</v>
      </c>
      <c r="J34" s="30" t="str">
        <f>IF(ISBLANK('Monitor Data'!O34),"",IF(AND('Smoke Data'!R36="YES",'Outlier Flags'!J34="YES"),"FILTERED OUT",'Monitor Data'!O34))</f>
        <v/>
      </c>
      <c r="K34" s="30">
        <f>IF(ISBLANK('Monitor Data'!P34),"",IF(AND('Smoke Data'!S36="YES",'Outlier Flags'!K34="YES"),"FILTERED OUT",'Monitor Data'!P34))</f>
        <v>13</v>
      </c>
      <c r="L34" s="30" t="str">
        <f>IF(ISBLANK('Monitor Data'!Q34),"",IF(AND('Smoke Data'!T36="YES",'Outlier Flags'!L34="YES"),"FILTERED OUT",'Monitor Data'!Q34))</f>
        <v/>
      </c>
      <c r="M34" s="30" t="str">
        <f>IF(ISBLANK('Monitor Data'!R34),"",IF(AND('Smoke Data'!U36="YES",'Outlier Flags'!M34="YES"),"FILTERED OUT",'Monitor Data'!R34))</f>
        <v/>
      </c>
      <c r="N34" s="30" t="str">
        <f>IF(ISBLANK('Monitor Data'!S34),"",IF(AND('Smoke Data'!V36="YES",'Outlier Flags'!N34="YES"),"FILTERED OUT",'Monitor Data'!S34))</f>
        <v/>
      </c>
    </row>
    <row r="35" spans="1:14" x14ac:dyDescent="0.25">
      <c r="A35" s="29">
        <v>44230</v>
      </c>
      <c r="B35" s="30">
        <f>IF(ISBLANK('Monitor Data'!B35),"",IF(AND('Smoke Data'!J37="YES",'Outlier Flags'!B35="YES"),"FILTERED OUT",'Monitor Data'!B35))</f>
        <v>21</v>
      </c>
      <c r="C35" s="30">
        <f>IF(ISBLANK('Monitor Data'!D35),"",IF(AND('Smoke Data'!K37="YES",'Outlier Flags'!C35="YES"),"FILTERED OUT",'Monitor Data'!D35))</f>
        <v>16.7</v>
      </c>
      <c r="D35" s="30">
        <f>IF(ISBLANK('Monitor Data'!E35),"",IF(AND('Smoke Data'!L37="YES",'Outlier Flags'!D35="YES"),"FILTERED OUT",'Monitor Data'!E35))</f>
        <v>19.100000000000001</v>
      </c>
      <c r="E35" s="30">
        <f>IF(ISBLANK('Monitor Data'!G35),"",IF(AND('Smoke Data'!M37="YES",'Outlier Flags'!E35="YES"),"FILTERED OUT",'Monitor Data'!G35))</f>
        <v>18.2</v>
      </c>
      <c r="F35" s="30">
        <f>IF(ISBLANK('Monitor Data'!H35),"",IF(AND('Smoke Data'!N37="YES",'Outlier Flags'!F35="YES"),"FILTERED OUT",'Monitor Data'!H35))</f>
        <v>11.6</v>
      </c>
      <c r="G35" s="30">
        <f>IF(ISBLANK('Monitor Data'!J35),"",IF(AND('Smoke Data'!O37="YES",'Outlier Flags'!G35="YES"),"FILTERED OUT",'Monitor Data'!J35))</f>
        <v>15.1</v>
      </c>
      <c r="H35" s="30">
        <f>IF(ISBLANK('Monitor Data'!L35),"",IF(AND('Smoke Data'!P37="YES",'Outlier Flags'!H35="YES"),"FILTERED OUT",'Monitor Data'!L35))</f>
        <v>16.100000000000001</v>
      </c>
      <c r="I35" s="30">
        <f>IF(ISBLANK('Monitor Data'!M35),"",IF(AND('Smoke Data'!Q37="YES",'Outlier Flags'!I35="YES"),"FILTERED OUT",'Monitor Data'!M35))</f>
        <v>14</v>
      </c>
      <c r="J35" s="30">
        <f>IF(ISBLANK('Monitor Data'!O35),"",IF(AND('Smoke Data'!R37="YES",'Outlier Flags'!J35="YES"),"FILTERED OUT",'Monitor Data'!O35))</f>
        <v>13.5</v>
      </c>
      <c r="K35" s="30">
        <f>IF(ISBLANK('Monitor Data'!P35),"",IF(AND('Smoke Data'!S37="YES",'Outlier Flags'!K35="YES"),"FILTERED OUT",'Monitor Data'!P35))</f>
        <v>16.600000000000001</v>
      </c>
      <c r="L35" s="30">
        <f>IF(ISBLANK('Monitor Data'!Q35),"",IF(AND('Smoke Data'!T37="YES",'Outlier Flags'!L35="YES"),"FILTERED OUT",'Monitor Data'!Q35))</f>
        <v>16.8</v>
      </c>
      <c r="M35" s="30">
        <f>IF(ISBLANK('Monitor Data'!R35),"",IF(AND('Smoke Data'!U37="YES",'Outlier Flags'!M35="YES"),"FILTERED OUT",'Monitor Data'!R35))</f>
        <v>15.1</v>
      </c>
      <c r="N35" s="30">
        <f>IF(ISBLANK('Monitor Data'!S35),"",IF(AND('Smoke Data'!V37="YES",'Outlier Flags'!N35="YES"),"FILTERED OUT",'Monitor Data'!S35))</f>
        <v>15.7</v>
      </c>
    </row>
    <row r="36" spans="1:14" x14ac:dyDescent="0.25">
      <c r="A36" s="29">
        <v>44231</v>
      </c>
      <c r="B36" s="30" t="str">
        <f>IF(ISBLANK('Monitor Data'!B36),"",IF(AND('Smoke Data'!J38="YES",'Outlier Flags'!B36="YES"),"FILTERED OUT",'Monitor Data'!B36))</f>
        <v/>
      </c>
      <c r="C36" s="30" t="str">
        <f>IF(ISBLANK('Monitor Data'!D36),"",IF(AND('Smoke Data'!K38="YES",'Outlier Flags'!C36="YES"),"FILTERED OUT",'Monitor Data'!D36))</f>
        <v/>
      </c>
      <c r="D36" s="30">
        <f>IF(ISBLANK('Monitor Data'!E36),"",IF(AND('Smoke Data'!L38="YES",'Outlier Flags'!D36="YES"),"FILTERED OUT",'Monitor Data'!E36))</f>
        <v>9.3000000000000007</v>
      </c>
      <c r="E36" s="30">
        <f>IF(ISBLANK('Monitor Data'!G36),"",IF(AND('Smoke Data'!M38="YES",'Outlier Flags'!E36="YES"),"FILTERED OUT",'Monitor Data'!G36))</f>
        <v>9.8000000000000007</v>
      </c>
      <c r="F36" s="30" t="str">
        <f>IF(ISBLANK('Monitor Data'!H36),"",IF(AND('Smoke Data'!N38="YES",'Outlier Flags'!F36="YES"),"FILTERED OUT",'Monitor Data'!H36))</f>
        <v/>
      </c>
      <c r="G36" s="30" t="str">
        <f>IF(ISBLANK('Monitor Data'!J36),"",IF(AND('Smoke Data'!O38="YES",'Outlier Flags'!G36="YES"),"FILTERED OUT",'Monitor Data'!J36))</f>
        <v/>
      </c>
      <c r="H36" s="30" t="str">
        <f>IF(ISBLANK('Monitor Data'!L36),"",IF(AND('Smoke Data'!P38="YES",'Outlier Flags'!H36="YES"),"FILTERED OUT",'Monitor Data'!L36))</f>
        <v/>
      </c>
      <c r="I36" s="30">
        <f>IF(ISBLANK('Monitor Data'!M36),"",IF(AND('Smoke Data'!Q38="YES",'Outlier Flags'!I36="YES"),"FILTERED OUT",'Monitor Data'!M36))</f>
        <v>7.5</v>
      </c>
      <c r="J36" s="30" t="str">
        <f>IF(ISBLANK('Monitor Data'!O36),"",IF(AND('Smoke Data'!R38="YES",'Outlier Flags'!J36="YES"),"FILTERED OUT",'Monitor Data'!O36))</f>
        <v/>
      </c>
      <c r="K36" s="30">
        <f>IF(ISBLANK('Monitor Data'!P36),"",IF(AND('Smoke Data'!S38="YES",'Outlier Flags'!K36="YES"),"FILTERED OUT",'Monitor Data'!P36))</f>
        <v>8.8000000000000007</v>
      </c>
      <c r="L36" s="30" t="str">
        <f>IF(ISBLANK('Monitor Data'!Q36),"",IF(AND('Smoke Data'!T38="YES",'Outlier Flags'!L36="YES"),"FILTERED OUT",'Monitor Data'!Q36))</f>
        <v/>
      </c>
      <c r="M36" s="30" t="str">
        <f>IF(ISBLANK('Monitor Data'!R36),"",IF(AND('Smoke Data'!U38="YES",'Outlier Flags'!M36="YES"),"FILTERED OUT",'Monitor Data'!R36))</f>
        <v/>
      </c>
      <c r="N36" s="30" t="str">
        <f>IF(ISBLANK('Monitor Data'!S36),"",IF(AND('Smoke Data'!V38="YES",'Outlier Flags'!N36="YES"),"FILTERED OUT",'Monitor Data'!S36))</f>
        <v/>
      </c>
    </row>
    <row r="37" spans="1:14" x14ac:dyDescent="0.25">
      <c r="A37" s="29">
        <v>44232</v>
      </c>
      <c r="B37" s="30" t="str">
        <f>IF(ISBLANK('Monitor Data'!B37),"",IF(AND('Smoke Data'!J39="YES",'Outlier Flags'!B37="YES"),"FILTERED OUT",'Monitor Data'!B37))</f>
        <v/>
      </c>
      <c r="C37" s="30" t="str">
        <f>IF(ISBLANK('Monitor Data'!D37),"",IF(AND('Smoke Data'!K39="YES",'Outlier Flags'!C37="YES"),"FILTERED OUT",'Monitor Data'!D37))</f>
        <v/>
      </c>
      <c r="D37" s="30">
        <f>IF(ISBLANK('Monitor Data'!E37),"",IF(AND('Smoke Data'!L39="YES",'Outlier Flags'!D37="YES"),"FILTERED OUT",'Monitor Data'!E37))</f>
        <v>5.7</v>
      </c>
      <c r="E37" s="30">
        <f>IF(ISBLANK('Monitor Data'!G37),"",IF(AND('Smoke Data'!M39="YES",'Outlier Flags'!E37="YES"),"FILTERED OUT",'Monitor Data'!G37))</f>
        <v>7.3</v>
      </c>
      <c r="F37" s="30" t="str">
        <f>IF(ISBLANK('Monitor Data'!H37),"",IF(AND('Smoke Data'!N39="YES",'Outlier Flags'!F37="YES"),"FILTERED OUT",'Monitor Data'!H37))</f>
        <v/>
      </c>
      <c r="G37" s="30" t="str">
        <f>IF(ISBLANK('Monitor Data'!J37),"",IF(AND('Smoke Data'!O39="YES",'Outlier Flags'!G37="YES"),"FILTERED OUT",'Monitor Data'!J37))</f>
        <v/>
      </c>
      <c r="H37" s="30" t="str">
        <f>IF(ISBLANK('Monitor Data'!L37),"",IF(AND('Smoke Data'!P39="YES",'Outlier Flags'!H37="YES"),"FILTERED OUT",'Monitor Data'!L37))</f>
        <v/>
      </c>
      <c r="I37" s="30">
        <f>IF(ISBLANK('Monitor Data'!M37),"",IF(AND('Smoke Data'!Q39="YES",'Outlier Flags'!I37="YES"),"FILTERED OUT",'Monitor Data'!M37))</f>
        <v>5.8</v>
      </c>
      <c r="J37" s="30" t="str">
        <f>IF(ISBLANK('Monitor Data'!O37),"",IF(AND('Smoke Data'!R39="YES",'Outlier Flags'!J37="YES"),"FILTERED OUT",'Monitor Data'!O37))</f>
        <v/>
      </c>
      <c r="K37" s="30">
        <f>IF(ISBLANK('Monitor Data'!P37),"",IF(AND('Smoke Data'!S39="YES",'Outlier Flags'!K37="YES"),"FILTERED OUT",'Monitor Data'!P37))</f>
        <v>5.8</v>
      </c>
      <c r="L37" s="30" t="str">
        <f>IF(ISBLANK('Monitor Data'!Q37),"",IF(AND('Smoke Data'!T39="YES",'Outlier Flags'!L37="YES"),"FILTERED OUT",'Monitor Data'!Q37))</f>
        <v/>
      </c>
      <c r="M37" s="30" t="str">
        <f>IF(ISBLANK('Monitor Data'!R37),"",IF(AND('Smoke Data'!U39="YES",'Outlier Flags'!M37="YES"),"FILTERED OUT",'Monitor Data'!R37))</f>
        <v/>
      </c>
      <c r="N37" s="30" t="str">
        <f>IF(ISBLANK('Monitor Data'!S37),"",IF(AND('Smoke Data'!V39="YES",'Outlier Flags'!N37="YES"),"FILTERED OUT",'Monitor Data'!S37))</f>
        <v/>
      </c>
    </row>
    <row r="38" spans="1:14" x14ac:dyDescent="0.25">
      <c r="A38" s="29">
        <v>44233</v>
      </c>
      <c r="B38" s="30">
        <f>IF(ISBLANK('Monitor Data'!B38),"",IF(AND('Smoke Data'!J40="YES",'Outlier Flags'!B38="YES"),"FILTERED OUT",'Monitor Data'!B38))</f>
        <v>3.7</v>
      </c>
      <c r="C38" s="30">
        <f>IF(ISBLANK('Monitor Data'!D38),"",IF(AND('Smoke Data'!K40="YES",'Outlier Flags'!C38="YES"),"FILTERED OUT",'Monitor Data'!D38))</f>
        <v>4.2</v>
      </c>
      <c r="D38" s="30">
        <f>IF(ISBLANK('Monitor Data'!E38),"",IF(AND('Smoke Data'!L40="YES",'Outlier Flags'!D38="YES"),"FILTERED OUT",'Monitor Data'!E38))</f>
        <v>4.4000000000000004</v>
      </c>
      <c r="E38" s="30">
        <f>IF(ISBLANK('Monitor Data'!G38),"",IF(AND('Smoke Data'!M40="YES",'Outlier Flags'!E38="YES"),"FILTERED OUT",'Monitor Data'!G38))</f>
        <v>4</v>
      </c>
      <c r="F38" s="30">
        <f>IF(ISBLANK('Monitor Data'!H38),"",IF(AND('Smoke Data'!N40="YES",'Outlier Flags'!F38="YES"),"FILTERED OUT",'Monitor Data'!H38))</f>
        <v>4.7</v>
      </c>
      <c r="G38" s="30">
        <f>IF(ISBLANK('Monitor Data'!J38),"",IF(AND('Smoke Data'!O40="YES",'Outlier Flags'!G38="YES"),"FILTERED OUT",'Monitor Data'!J38))</f>
        <v>4.5</v>
      </c>
      <c r="H38" s="30">
        <f>IF(ISBLANK('Monitor Data'!L38),"",IF(AND('Smoke Data'!P40="YES",'Outlier Flags'!H38="YES"),"FILTERED OUT",'Monitor Data'!L38))</f>
        <v>13.1</v>
      </c>
      <c r="I38" s="30">
        <f>IF(ISBLANK('Monitor Data'!M38),"",IF(AND('Smoke Data'!Q40="YES",'Outlier Flags'!I38="YES"),"FILTERED OUT",'Monitor Data'!M38))</f>
        <v>5.4</v>
      </c>
      <c r="J38" s="30">
        <f>IF(ISBLANK('Monitor Data'!O38),"",IF(AND('Smoke Data'!R40="YES",'Outlier Flags'!J38="YES"),"FILTERED OUT",'Monitor Data'!O38))</f>
        <v>7.1</v>
      </c>
      <c r="K38" s="30">
        <f>IF(ISBLANK('Monitor Data'!P38),"",IF(AND('Smoke Data'!S40="YES",'Outlier Flags'!K38="YES"),"FILTERED OUT",'Monitor Data'!P38))</f>
        <v>5</v>
      </c>
      <c r="L38" s="30" t="str">
        <f>IF(ISBLANK('Monitor Data'!Q38),"",IF(AND('Smoke Data'!T40="YES",'Outlier Flags'!L38="YES"),"FILTERED OUT",'Monitor Data'!Q38))</f>
        <v/>
      </c>
      <c r="M38" s="30">
        <f>IF(ISBLANK('Monitor Data'!R38),"",IF(AND('Smoke Data'!U40="YES",'Outlier Flags'!M38="YES"),"FILTERED OUT",'Monitor Data'!R38))</f>
        <v>6</v>
      </c>
      <c r="N38" s="30">
        <f>IF(ISBLANK('Monitor Data'!S38),"",IF(AND('Smoke Data'!V40="YES",'Outlier Flags'!N38="YES"),"FILTERED OUT",'Monitor Data'!S38))</f>
        <v>5.2</v>
      </c>
    </row>
    <row r="39" spans="1:14" x14ac:dyDescent="0.25">
      <c r="A39" s="29">
        <v>44234</v>
      </c>
      <c r="B39" s="30" t="str">
        <f>IF(ISBLANK('Monitor Data'!B39),"",IF(AND('Smoke Data'!J41="YES",'Outlier Flags'!B39="YES"),"FILTERED OUT",'Monitor Data'!B39))</f>
        <v/>
      </c>
      <c r="C39" s="30" t="str">
        <f>IF(ISBLANK('Monitor Data'!D39),"",IF(AND('Smoke Data'!K41="YES",'Outlier Flags'!C39="YES"),"FILTERED OUT",'Monitor Data'!D39))</f>
        <v/>
      </c>
      <c r="D39" s="30">
        <f>IF(ISBLANK('Monitor Data'!E39),"",IF(AND('Smoke Data'!L41="YES",'Outlier Flags'!D39="YES"),"FILTERED OUT",'Monitor Data'!E39))</f>
        <v>4.7</v>
      </c>
      <c r="E39" s="30">
        <f>IF(ISBLANK('Monitor Data'!G39),"",IF(AND('Smoke Data'!M41="YES",'Outlier Flags'!E39="YES"),"FILTERED OUT",'Monitor Data'!G39))</f>
        <v>3.7</v>
      </c>
      <c r="F39" s="30" t="str">
        <f>IF(ISBLANK('Monitor Data'!H39),"",IF(AND('Smoke Data'!N41="YES",'Outlier Flags'!F39="YES"),"FILTERED OUT",'Monitor Data'!H39))</f>
        <v/>
      </c>
      <c r="G39" s="30" t="str">
        <f>IF(ISBLANK('Monitor Data'!J39),"",IF(AND('Smoke Data'!O41="YES",'Outlier Flags'!G39="YES"),"FILTERED OUT",'Monitor Data'!J39))</f>
        <v/>
      </c>
      <c r="H39" s="30" t="str">
        <f>IF(ISBLANK('Monitor Data'!L39),"",IF(AND('Smoke Data'!P41="YES",'Outlier Flags'!H39="YES"),"FILTERED OUT",'Monitor Data'!L39))</f>
        <v/>
      </c>
      <c r="I39" s="30">
        <f>IF(ISBLANK('Monitor Data'!M39),"",IF(AND('Smoke Data'!Q41="YES",'Outlier Flags'!I39="YES"),"FILTERED OUT",'Monitor Data'!M39))</f>
        <v>3.6</v>
      </c>
      <c r="J39" s="30" t="str">
        <f>IF(ISBLANK('Monitor Data'!O39),"",IF(AND('Smoke Data'!R41="YES",'Outlier Flags'!J39="YES"),"FILTERED OUT",'Monitor Data'!O39))</f>
        <v/>
      </c>
      <c r="K39" s="30">
        <f>IF(ISBLANK('Monitor Data'!P39),"",IF(AND('Smoke Data'!S41="YES",'Outlier Flags'!K39="YES"),"FILTERED OUT",'Monitor Data'!P39))</f>
        <v>4.4000000000000004</v>
      </c>
      <c r="L39" s="30" t="str">
        <f>IF(ISBLANK('Monitor Data'!Q39),"",IF(AND('Smoke Data'!T41="YES",'Outlier Flags'!L39="YES"),"FILTERED OUT",'Monitor Data'!Q39))</f>
        <v/>
      </c>
      <c r="M39" s="30" t="str">
        <f>IF(ISBLANK('Monitor Data'!R39),"",IF(AND('Smoke Data'!U41="YES",'Outlier Flags'!M39="YES"),"FILTERED OUT",'Monitor Data'!R39))</f>
        <v/>
      </c>
      <c r="N39" s="30" t="str">
        <f>IF(ISBLANK('Monitor Data'!S39),"",IF(AND('Smoke Data'!V41="YES",'Outlier Flags'!N39="YES"),"FILTERED OUT",'Monitor Data'!S39))</f>
        <v/>
      </c>
    </row>
    <row r="40" spans="1:14" x14ac:dyDescent="0.25">
      <c r="A40" s="29">
        <v>44235</v>
      </c>
      <c r="B40" s="30" t="str">
        <f>IF(ISBLANK('Monitor Data'!B40),"",IF(AND('Smoke Data'!J42="YES",'Outlier Flags'!B40="YES"),"FILTERED OUT",'Monitor Data'!B40))</f>
        <v/>
      </c>
      <c r="C40" s="30" t="str">
        <f>IF(ISBLANK('Monitor Data'!D40),"",IF(AND('Smoke Data'!K42="YES",'Outlier Flags'!C40="YES"),"FILTERED OUT",'Monitor Data'!D40))</f>
        <v/>
      </c>
      <c r="D40" s="30">
        <f>IF(ISBLANK('Monitor Data'!E40),"",IF(AND('Smoke Data'!L42="YES",'Outlier Flags'!D40="YES"),"FILTERED OUT",'Monitor Data'!E40))</f>
        <v>6.7</v>
      </c>
      <c r="E40" s="30">
        <f>IF(ISBLANK('Monitor Data'!G40),"",IF(AND('Smoke Data'!M42="YES",'Outlier Flags'!E40="YES"),"FILTERED OUT",'Monitor Data'!G40))</f>
        <v>6.6</v>
      </c>
      <c r="F40" s="30" t="str">
        <f>IF(ISBLANK('Monitor Data'!H40),"",IF(AND('Smoke Data'!N42="YES",'Outlier Flags'!F40="YES"),"FILTERED OUT",'Monitor Data'!H40))</f>
        <v/>
      </c>
      <c r="G40" s="30" t="str">
        <f>IF(ISBLANK('Monitor Data'!J40),"",IF(AND('Smoke Data'!O42="YES",'Outlier Flags'!G40="YES"),"FILTERED OUT",'Monitor Data'!J40))</f>
        <v/>
      </c>
      <c r="H40" s="30" t="str">
        <f>IF(ISBLANK('Monitor Data'!L40),"",IF(AND('Smoke Data'!P42="YES",'Outlier Flags'!H40="YES"),"FILTERED OUT",'Monitor Data'!L40))</f>
        <v/>
      </c>
      <c r="I40" s="30">
        <f>IF(ISBLANK('Monitor Data'!M40),"",IF(AND('Smoke Data'!Q42="YES",'Outlier Flags'!I40="YES"),"FILTERED OUT",'Monitor Data'!M40))</f>
        <v>6.2</v>
      </c>
      <c r="J40" s="30" t="str">
        <f>IF(ISBLANK('Monitor Data'!O40),"",IF(AND('Smoke Data'!R42="YES",'Outlier Flags'!J40="YES"),"FILTERED OUT",'Monitor Data'!O40))</f>
        <v/>
      </c>
      <c r="K40" s="30">
        <f>IF(ISBLANK('Monitor Data'!P40),"",IF(AND('Smoke Data'!S42="YES",'Outlier Flags'!K40="YES"),"FILTERED OUT",'Monitor Data'!P40))</f>
        <v>8</v>
      </c>
      <c r="L40" s="30" t="str">
        <f>IF(ISBLANK('Monitor Data'!Q40),"",IF(AND('Smoke Data'!T42="YES",'Outlier Flags'!L40="YES"),"FILTERED OUT",'Monitor Data'!Q40))</f>
        <v/>
      </c>
      <c r="M40" s="30" t="str">
        <f>IF(ISBLANK('Monitor Data'!R40),"",IF(AND('Smoke Data'!U42="YES",'Outlier Flags'!M40="YES"),"FILTERED OUT",'Monitor Data'!R40))</f>
        <v/>
      </c>
      <c r="N40" s="30" t="str">
        <f>IF(ISBLANK('Monitor Data'!S40),"",IF(AND('Smoke Data'!V42="YES",'Outlier Flags'!N40="YES"),"FILTERED OUT",'Monitor Data'!S40))</f>
        <v/>
      </c>
    </row>
    <row r="41" spans="1:14" x14ac:dyDescent="0.25">
      <c r="A41" s="29">
        <v>44236</v>
      </c>
      <c r="B41" s="30">
        <f>IF(ISBLANK('Monitor Data'!B41),"",IF(AND('Smoke Data'!J43="YES",'Outlier Flags'!B41="YES"),"FILTERED OUT",'Monitor Data'!B41))</f>
        <v>12.4</v>
      </c>
      <c r="C41" s="30">
        <f>IF(ISBLANK('Monitor Data'!D41),"",IF(AND('Smoke Data'!K43="YES",'Outlier Flags'!C41="YES"),"FILTERED OUT",'Monitor Data'!D41))</f>
        <v>14.1</v>
      </c>
      <c r="D41" s="30">
        <f>IF(ISBLANK('Monitor Data'!E41),"",IF(AND('Smoke Data'!L43="YES",'Outlier Flags'!D41="YES"),"FILTERED OUT",'Monitor Data'!E41))</f>
        <v>12.4</v>
      </c>
      <c r="E41" s="30">
        <f>IF(ISBLANK('Monitor Data'!G41),"",IF(AND('Smoke Data'!M43="YES",'Outlier Flags'!E41="YES"),"FILTERED OUT",'Monitor Data'!G41))</f>
        <v>11.6</v>
      </c>
      <c r="F41" s="30">
        <f>IF(ISBLANK('Monitor Data'!H41),"",IF(AND('Smoke Data'!N43="YES",'Outlier Flags'!F41="YES"),"FILTERED OUT",'Monitor Data'!H41))</f>
        <v>5.7</v>
      </c>
      <c r="G41" s="30">
        <f>IF(ISBLANK('Monitor Data'!J41),"",IF(AND('Smoke Data'!O43="YES",'Outlier Flags'!G41="YES"),"FILTERED OUT",'Monitor Data'!J41))</f>
        <v>12.2</v>
      </c>
      <c r="H41" s="30" t="str">
        <f>IF(ISBLANK('Monitor Data'!L41),"",IF(AND('Smoke Data'!P43="YES",'Outlier Flags'!H41="YES"),"FILTERED OUT",'Monitor Data'!L41))</f>
        <v/>
      </c>
      <c r="I41" s="30">
        <f>IF(ISBLANK('Monitor Data'!M41),"",IF(AND('Smoke Data'!Q43="YES",'Outlier Flags'!I41="YES"),"FILTERED OUT",'Monitor Data'!M41))</f>
        <v>9.6</v>
      </c>
      <c r="J41" s="30">
        <f>IF(ISBLANK('Monitor Data'!O41),"",IF(AND('Smoke Data'!R43="YES",'Outlier Flags'!J41="YES"),"FILTERED OUT",'Monitor Data'!O41))</f>
        <v>8.5</v>
      </c>
      <c r="K41" s="30">
        <f>IF(ISBLANK('Monitor Data'!P41),"",IF(AND('Smoke Data'!S43="YES",'Outlier Flags'!K41="YES"),"FILTERED OUT",'Monitor Data'!P41))</f>
        <v>12.9</v>
      </c>
      <c r="L41" s="30" t="str">
        <f>IF(ISBLANK('Monitor Data'!Q41),"",IF(AND('Smoke Data'!T43="YES",'Outlier Flags'!L41="YES"),"FILTERED OUT",'Monitor Data'!Q41))</f>
        <v/>
      </c>
      <c r="M41" s="30">
        <f>IF(ISBLANK('Monitor Data'!R41),"",IF(AND('Smoke Data'!U43="YES",'Outlier Flags'!M41="YES"),"FILTERED OUT",'Monitor Data'!R41))</f>
        <v>9.6</v>
      </c>
      <c r="N41" s="30">
        <f>IF(ISBLANK('Monitor Data'!S41),"",IF(AND('Smoke Data'!V43="YES",'Outlier Flags'!N41="YES"),"FILTERED OUT",'Monitor Data'!S41))</f>
        <v>17.5</v>
      </c>
    </row>
    <row r="42" spans="1:14" x14ac:dyDescent="0.25">
      <c r="A42" s="29">
        <v>44237</v>
      </c>
      <c r="B42" s="30" t="str">
        <f>IF(ISBLANK('Monitor Data'!B42),"",IF(AND('Smoke Data'!J44="YES",'Outlier Flags'!B42="YES"),"FILTERED OUT",'Monitor Data'!B42))</f>
        <v/>
      </c>
      <c r="C42" s="30" t="str">
        <f>IF(ISBLANK('Monitor Data'!D42),"",IF(AND('Smoke Data'!K44="YES",'Outlier Flags'!C42="YES"),"FILTERED OUT",'Monitor Data'!D42))</f>
        <v/>
      </c>
      <c r="D42" s="30">
        <f>IF(ISBLANK('Monitor Data'!E42),"",IF(AND('Smoke Data'!L44="YES",'Outlier Flags'!D42="YES"),"FILTERED OUT",'Monitor Data'!E42))</f>
        <v>10.8</v>
      </c>
      <c r="E42" s="30">
        <f>IF(ISBLANK('Monitor Data'!G42),"",IF(AND('Smoke Data'!M44="YES",'Outlier Flags'!E42="YES"),"FILTERED OUT",'Monitor Data'!G42))</f>
        <v>10.9</v>
      </c>
      <c r="F42" s="30" t="str">
        <f>IF(ISBLANK('Monitor Data'!H42),"",IF(AND('Smoke Data'!N44="YES",'Outlier Flags'!F42="YES"),"FILTERED OUT",'Monitor Data'!H42))</f>
        <v/>
      </c>
      <c r="G42" s="30" t="str">
        <f>IF(ISBLANK('Monitor Data'!J42),"",IF(AND('Smoke Data'!O44="YES",'Outlier Flags'!G42="YES"),"FILTERED OUT",'Monitor Data'!J42))</f>
        <v/>
      </c>
      <c r="H42" s="30" t="str">
        <f>IF(ISBLANK('Monitor Data'!L42),"",IF(AND('Smoke Data'!P44="YES",'Outlier Flags'!H42="YES"),"FILTERED OUT",'Monitor Data'!L42))</f>
        <v/>
      </c>
      <c r="I42" s="30">
        <f>IF(ISBLANK('Monitor Data'!M42),"",IF(AND('Smoke Data'!Q44="YES",'Outlier Flags'!I42="YES"),"FILTERED OUT",'Monitor Data'!M42))</f>
        <v>8</v>
      </c>
      <c r="J42" s="30" t="str">
        <f>IF(ISBLANK('Monitor Data'!O42),"",IF(AND('Smoke Data'!R44="YES",'Outlier Flags'!J42="YES"),"FILTERED OUT",'Monitor Data'!O42))</f>
        <v/>
      </c>
      <c r="K42" s="30">
        <f>IF(ISBLANK('Monitor Data'!P42),"",IF(AND('Smoke Data'!S44="YES",'Outlier Flags'!K42="YES"),"FILTERED OUT",'Monitor Data'!P42))</f>
        <v>11.4</v>
      </c>
      <c r="L42" s="30" t="str">
        <f>IF(ISBLANK('Monitor Data'!Q42),"",IF(AND('Smoke Data'!T44="YES",'Outlier Flags'!L42="YES"),"FILTERED OUT",'Monitor Data'!Q42))</f>
        <v/>
      </c>
      <c r="M42" s="30" t="str">
        <f>IF(ISBLANK('Monitor Data'!R42),"",IF(AND('Smoke Data'!U44="YES",'Outlier Flags'!M42="YES"),"FILTERED OUT",'Monitor Data'!R42))</f>
        <v/>
      </c>
      <c r="N42" s="30" t="str">
        <f>IF(ISBLANK('Monitor Data'!S42),"",IF(AND('Smoke Data'!V44="YES",'Outlier Flags'!N42="YES"),"FILTERED OUT",'Monitor Data'!S42))</f>
        <v/>
      </c>
    </row>
    <row r="43" spans="1:14" x14ac:dyDescent="0.25">
      <c r="A43" s="29">
        <v>44238</v>
      </c>
      <c r="B43" s="30" t="str">
        <f>IF(ISBLANK('Monitor Data'!B43),"",IF(AND('Smoke Data'!J45="YES",'Outlier Flags'!B43="YES"),"FILTERED OUT",'Monitor Data'!B43))</f>
        <v/>
      </c>
      <c r="C43" s="30" t="str">
        <f>IF(ISBLANK('Monitor Data'!D43),"",IF(AND('Smoke Data'!K45="YES",'Outlier Flags'!C43="YES"),"FILTERED OUT",'Monitor Data'!D43))</f>
        <v/>
      </c>
      <c r="D43" s="30">
        <f>IF(ISBLANK('Monitor Data'!E43),"",IF(AND('Smoke Data'!L45="YES",'Outlier Flags'!D43="YES"),"FILTERED OUT",'Monitor Data'!E43))</f>
        <v>9.4</v>
      </c>
      <c r="E43" s="30">
        <f>IF(ISBLANK('Monitor Data'!G43),"",IF(AND('Smoke Data'!M45="YES",'Outlier Flags'!E43="YES"),"FILTERED OUT",'Monitor Data'!G43))</f>
        <v>8.6</v>
      </c>
      <c r="F43" s="30" t="str">
        <f>IF(ISBLANK('Monitor Data'!H43),"",IF(AND('Smoke Data'!N45="YES",'Outlier Flags'!F43="YES"),"FILTERED OUT",'Monitor Data'!H43))</f>
        <v/>
      </c>
      <c r="G43" s="30" t="str">
        <f>IF(ISBLANK('Monitor Data'!J43),"",IF(AND('Smoke Data'!O45="YES",'Outlier Flags'!G43="YES"),"FILTERED OUT",'Monitor Data'!J43))</f>
        <v/>
      </c>
      <c r="H43" s="30" t="str">
        <f>IF(ISBLANK('Monitor Data'!L43),"",IF(AND('Smoke Data'!P45="YES",'Outlier Flags'!H43="YES"),"FILTERED OUT",'Monitor Data'!L43))</f>
        <v/>
      </c>
      <c r="I43" s="30">
        <f>IF(ISBLANK('Monitor Data'!M43),"",IF(AND('Smoke Data'!Q45="YES",'Outlier Flags'!I43="YES"),"FILTERED OUT",'Monitor Data'!M43))</f>
        <v>9.1999999999999993</v>
      </c>
      <c r="J43" s="30" t="str">
        <f>IF(ISBLANK('Monitor Data'!O43),"",IF(AND('Smoke Data'!R45="YES",'Outlier Flags'!J43="YES"),"FILTERED OUT",'Monitor Data'!O43))</f>
        <v/>
      </c>
      <c r="K43" s="30">
        <f>IF(ISBLANK('Monitor Data'!P43),"",IF(AND('Smoke Data'!S45="YES",'Outlier Flags'!K43="YES"),"FILTERED OUT",'Monitor Data'!P43))</f>
        <v>11.2</v>
      </c>
      <c r="L43" s="30" t="str">
        <f>IF(ISBLANK('Monitor Data'!Q43),"",IF(AND('Smoke Data'!T45="YES",'Outlier Flags'!L43="YES"),"FILTERED OUT",'Monitor Data'!Q43))</f>
        <v/>
      </c>
      <c r="M43" s="30" t="str">
        <f>IF(ISBLANK('Monitor Data'!R43),"",IF(AND('Smoke Data'!U45="YES",'Outlier Flags'!M43="YES"),"FILTERED OUT",'Monitor Data'!R43))</f>
        <v/>
      </c>
      <c r="N43" s="30" t="str">
        <f>IF(ISBLANK('Monitor Data'!S43),"",IF(AND('Smoke Data'!V45="YES",'Outlier Flags'!N43="YES"),"FILTERED OUT",'Monitor Data'!S43))</f>
        <v/>
      </c>
    </row>
    <row r="44" spans="1:14" x14ac:dyDescent="0.25">
      <c r="A44" s="29">
        <v>44239</v>
      </c>
      <c r="B44" s="30">
        <f>IF(ISBLANK('Monitor Data'!B44),"",IF(AND('Smoke Data'!J46="YES",'Outlier Flags'!B44="YES"),"FILTERED OUT",'Monitor Data'!B44))</f>
        <v>8.8000000000000007</v>
      </c>
      <c r="C44" s="30">
        <f>IF(ISBLANK('Monitor Data'!D44),"",IF(AND('Smoke Data'!K46="YES",'Outlier Flags'!C44="YES"),"FILTERED OUT",'Monitor Data'!D44))</f>
        <v>8.1999999999999993</v>
      </c>
      <c r="D44" s="30">
        <f>IF(ISBLANK('Monitor Data'!E44),"",IF(AND('Smoke Data'!L46="YES",'Outlier Flags'!D44="YES"),"FILTERED OUT",'Monitor Data'!E44))</f>
        <v>9</v>
      </c>
      <c r="E44" s="30">
        <f>IF(ISBLANK('Monitor Data'!G44),"",IF(AND('Smoke Data'!M46="YES",'Outlier Flags'!E44="YES"),"FILTERED OUT",'Monitor Data'!G44))</f>
        <v>9.3000000000000007</v>
      </c>
      <c r="F44" s="30">
        <f>IF(ISBLANK('Monitor Data'!H44),"",IF(AND('Smoke Data'!N46="YES",'Outlier Flags'!F44="YES"),"FILTERED OUT",'Monitor Data'!H44))</f>
        <v>7</v>
      </c>
      <c r="G44" s="30">
        <f>IF(ISBLANK('Monitor Data'!J44),"",IF(AND('Smoke Data'!O46="YES",'Outlier Flags'!G44="YES"),"FILTERED OUT",'Monitor Data'!J44))</f>
        <v>9.3000000000000007</v>
      </c>
      <c r="H44" s="30" t="str">
        <f>IF(ISBLANK('Monitor Data'!L44),"",IF(AND('Smoke Data'!P46="YES",'Outlier Flags'!H44="YES"),"FILTERED OUT",'Monitor Data'!L44))</f>
        <v/>
      </c>
      <c r="I44" s="30">
        <f>IF(ISBLANK('Monitor Data'!M44),"",IF(AND('Smoke Data'!Q46="YES",'Outlier Flags'!I44="YES"),"FILTERED OUT",'Monitor Data'!M44))</f>
        <v>6.6</v>
      </c>
      <c r="J44" s="30">
        <f>IF(ISBLANK('Monitor Data'!O44),"",IF(AND('Smoke Data'!R46="YES",'Outlier Flags'!J44="YES"),"FILTERED OUT",'Monitor Data'!O44))</f>
        <v>8.1999999999999993</v>
      </c>
      <c r="K44" s="30">
        <f>IF(ISBLANK('Monitor Data'!P44),"",IF(AND('Smoke Data'!S46="YES",'Outlier Flags'!K44="YES"),"FILTERED OUT",'Monitor Data'!P44))</f>
        <v>11.9</v>
      </c>
      <c r="L44" s="30" t="str">
        <f>IF(ISBLANK('Monitor Data'!Q44),"",IF(AND('Smoke Data'!T46="YES",'Outlier Flags'!L44="YES"),"FILTERED OUT",'Monitor Data'!Q44))</f>
        <v/>
      </c>
      <c r="M44" s="30">
        <f>IF(ISBLANK('Monitor Data'!R44),"",IF(AND('Smoke Data'!U46="YES",'Outlier Flags'!M44="YES"),"FILTERED OUT",'Monitor Data'!R44))</f>
        <v>9.3000000000000007</v>
      </c>
      <c r="N44" s="30">
        <f>IF(ISBLANK('Monitor Data'!S44),"",IF(AND('Smoke Data'!V46="YES",'Outlier Flags'!N44="YES"),"FILTERED OUT",'Monitor Data'!S44))</f>
        <v>6.5</v>
      </c>
    </row>
    <row r="45" spans="1:14" x14ac:dyDescent="0.25">
      <c r="A45" s="29">
        <v>44240</v>
      </c>
      <c r="B45" s="30" t="str">
        <f>IF(ISBLANK('Monitor Data'!B45),"",IF(AND('Smoke Data'!J47="YES",'Outlier Flags'!B45="YES"),"FILTERED OUT",'Monitor Data'!B45))</f>
        <v/>
      </c>
      <c r="C45" s="30" t="str">
        <f>IF(ISBLANK('Monitor Data'!D45),"",IF(AND('Smoke Data'!K47="YES",'Outlier Flags'!C45="YES"),"FILTERED OUT",'Monitor Data'!D45))</f>
        <v/>
      </c>
      <c r="D45" s="30">
        <f>IF(ISBLANK('Monitor Data'!E45),"",IF(AND('Smoke Data'!L47="YES",'Outlier Flags'!D45="YES"),"FILTERED OUT",'Monitor Data'!E45))</f>
        <v>9</v>
      </c>
      <c r="E45" s="30">
        <f>IF(ISBLANK('Monitor Data'!G45),"",IF(AND('Smoke Data'!M47="YES",'Outlier Flags'!E45="YES"),"FILTERED OUT",'Monitor Data'!G45))</f>
        <v>8.1999999999999993</v>
      </c>
      <c r="F45" s="30" t="str">
        <f>IF(ISBLANK('Monitor Data'!H45),"",IF(AND('Smoke Data'!N47="YES",'Outlier Flags'!F45="YES"),"FILTERED OUT",'Monitor Data'!H45))</f>
        <v/>
      </c>
      <c r="G45" s="30" t="str">
        <f>IF(ISBLANK('Monitor Data'!J45),"",IF(AND('Smoke Data'!O47="YES",'Outlier Flags'!G45="YES"),"FILTERED OUT",'Monitor Data'!J45))</f>
        <v/>
      </c>
      <c r="H45" s="30" t="str">
        <f>IF(ISBLANK('Monitor Data'!L45),"",IF(AND('Smoke Data'!P47="YES",'Outlier Flags'!H45="YES"),"FILTERED OUT",'Monitor Data'!L45))</f>
        <v/>
      </c>
      <c r="I45" s="30">
        <f>IF(ISBLANK('Monitor Data'!M45),"",IF(AND('Smoke Data'!Q47="YES",'Outlier Flags'!I45="YES"),"FILTERED OUT",'Monitor Data'!M45))</f>
        <v>7.5</v>
      </c>
      <c r="J45" s="30" t="str">
        <f>IF(ISBLANK('Monitor Data'!O45),"",IF(AND('Smoke Data'!R47="YES",'Outlier Flags'!J45="YES"),"FILTERED OUT",'Monitor Data'!O45))</f>
        <v/>
      </c>
      <c r="K45" s="30">
        <f>IF(ISBLANK('Monitor Data'!P45),"",IF(AND('Smoke Data'!S47="YES",'Outlier Flags'!K45="YES"),"FILTERED OUT",'Monitor Data'!P45))</f>
        <v>7.9</v>
      </c>
      <c r="L45" s="30" t="str">
        <f>IF(ISBLANK('Monitor Data'!Q45),"",IF(AND('Smoke Data'!T47="YES",'Outlier Flags'!L45="YES"),"FILTERED OUT",'Monitor Data'!Q45))</f>
        <v/>
      </c>
      <c r="M45" s="30" t="str">
        <f>IF(ISBLANK('Monitor Data'!R45),"",IF(AND('Smoke Data'!U47="YES",'Outlier Flags'!M45="YES"),"FILTERED OUT",'Monitor Data'!R45))</f>
        <v/>
      </c>
      <c r="N45" s="30" t="str">
        <f>IF(ISBLANK('Monitor Data'!S45),"",IF(AND('Smoke Data'!V47="YES",'Outlier Flags'!N45="YES"),"FILTERED OUT",'Monitor Data'!S45))</f>
        <v/>
      </c>
    </row>
    <row r="46" spans="1:14" x14ac:dyDescent="0.25">
      <c r="A46" s="29">
        <v>44241</v>
      </c>
      <c r="B46" s="30" t="str">
        <f>IF(ISBLANK('Monitor Data'!B46),"",IF(AND('Smoke Data'!J48="YES",'Outlier Flags'!B46="YES"),"FILTERED OUT",'Monitor Data'!B46))</f>
        <v/>
      </c>
      <c r="C46" s="30" t="str">
        <f>IF(ISBLANK('Monitor Data'!D46),"",IF(AND('Smoke Data'!K48="YES",'Outlier Flags'!C46="YES"),"FILTERED OUT",'Monitor Data'!D46))</f>
        <v/>
      </c>
      <c r="D46" s="30">
        <f>IF(ISBLANK('Monitor Data'!E46),"",IF(AND('Smoke Data'!L48="YES",'Outlier Flags'!D46="YES"),"FILTERED OUT",'Monitor Data'!E46))</f>
        <v>9.1999999999999993</v>
      </c>
      <c r="E46" s="30">
        <f>IF(ISBLANK('Monitor Data'!G46),"",IF(AND('Smoke Data'!M48="YES",'Outlier Flags'!E46="YES"),"FILTERED OUT",'Monitor Data'!G46))</f>
        <v>8</v>
      </c>
      <c r="F46" s="30" t="str">
        <f>IF(ISBLANK('Monitor Data'!H46),"",IF(AND('Smoke Data'!N48="YES",'Outlier Flags'!F46="YES"),"FILTERED OUT",'Monitor Data'!H46))</f>
        <v/>
      </c>
      <c r="G46" s="30" t="str">
        <f>IF(ISBLANK('Monitor Data'!J46),"",IF(AND('Smoke Data'!O48="YES",'Outlier Flags'!G46="YES"),"FILTERED OUT",'Monitor Data'!J46))</f>
        <v/>
      </c>
      <c r="H46" s="30" t="str">
        <f>IF(ISBLANK('Monitor Data'!L46),"",IF(AND('Smoke Data'!P48="YES",'Outlier Flags'!H46="YES"),"FILTERED OUT",'Monitor Data'!L46))</f>
        <v/>
      </c>
      <c r="I46" s="30">
        <f>IF(ISBLANK('Monitor Data'!M46),"",IF(AND('Smoke Data'!Q48="YES",'Outlier Flags'!I46="YES"),"FILTERED OUT",'Monitor Data'!M46))</f>
        <v>6.4</v>
      </c>
      <c r="J46" s="30" t="str">
        <f>IF(ISBLANK('Monitor Data'!O46),"",IF(AND('Smoke Data'!R48="YES",'Outlier Flags'!J46="YES"),"FILTERED OUT",'Monitor Data'!O46))</f>
        <v/>
      </c>
      <c r="K46" s="30">
        <f>IF(ISBLANK('Monitor Data'!P46),"",IF(AND('Smoke Data'!S48="YES",'Outlier Flags'!K46="YES"),"FILTERED OUT",'Monitor Data'!P46))</f>
        <v>8.8000000000000007</v>
      </c>
      <c r="L46" s="30" t="str">
        <f>IF(ISBLANK('Monitor Data'!Q46),"",IF(AND('Smoke Data'!T48="YES",'Outlier Flags'!L46="YES"),"FILTERED OUT",'Monitor Data'!Q46))</f>
        <v/>
      </c>
      <c r="M46" s="30" t="str">
        <f>IF(ISBLANK('Monitor Data'!R46),"",IF(AND('Smoke Data'!U48="YES",'Outlier Flags'!M46="YES"),"FILTERED OUT",'Monitor Data'!R46))</f>
        <v/>
      </c>
      <c r="N46" s="30" t="str">
        <f>IF(ISBLANK('Monitor Data'!S46),"",IF(AND('Smoke Data'!V48="YES",'Outlier Flags'!N46="YES"),"FILTERED OUT",'Monitor Data'!S46))</f>
        <v/>
      </c>
    </row>
    <row r="47" spans="1:14" x14ac:dyDescent="0.25">
      <c r="A47" s="29">
        <v>44242</v>
      </c>
      <c r="B47" s="30">
        <f>IF(ISBLANK('Monitor Data'!B47),"",IF(AND('Smoke Data'!J49="YES",'Outlier Flags'!B47="YES"),"FILTERED OUT",'Monitor Data'!B47))</f>
        <v>6.4</v>
      </c>
      <c r="C47" s="30">
        <f>IF(ISBLANK('Monitor Data'!D47),"",IF(AND('Smoke Data'!K49="YES",'Outlier Flags'!C47="YES"),"FILTERED OUT",'Monitor Data'!D47))</f>
        <v>4</v>
      </c>
      <c r="D47" s="30">
        <f>IF(ISBLANK('Monitor Data'!E47),"",IF(AND('Smoke Data'!L49="YES",'Outlier Flags'!D47="YES"),"FILTERED OUT",'Monitor Data'!E47))</f>
        <v>4.7</v>
      </c>
      <c r="E47" s="30">
        <f>IF(ISBLANK('Monitor Data'!G47),"",IF(AND('Smoke Data'!M49="YES",'Outlier Flags'!E47="YES"),"FILTERED OUT",'Monitor Data'!G47))</f>
        <v>5.5</v>
      </c>
      <c r="F47" s="30">
        <f>IF(ISBLANK('Monitor Data'!H47),"",IF(AND('Smoke Data'!N49="YES",'Outlier Flags'!F47="YES"),"FILTERED OUT",'Monitor Data'!H47))</f>
        <v>4.0999999999999996</v>
      </c>
      <c r="G47" s="30" t="str">
        <f>IF(ISBLANK('Monitor Data'!J47),"",IF(AND('Smoke Data'!O49="YES",'Outlier Flags'!G47="YES"),"FILTERED OUT",'Monitor Data'!J47))</f>
        <v/>
      </c>
      <c r="H47" s="30" t="str">
        <f>IF(ISBLANK('Monitor Data'!L47),"",IF(AND('Smoke Data'!P49="YES",'Outlier Flags'!H47="YES"),"FILTERED OUT",'Monitor Data'!L47))</f>
        <v/>
      </c>
      <c r="I47" s="30">
        <f>IF(ISBLANK('Monitor Data'!M47),"",IF(AND('Smoke Data'!Q49="YES",'Outlier Flags'!I47="YES"),"FILTERED OUT",'Monitor Data'!M47))</f>
        <v>5.5</v>
      </c>
      <c r="J47" s="30">
        <f>IF(ISBLANK('Monitor Data'!O47),"",IF(AND('Smoke Data'!R49="YES",'Outlier Flags'!J47="YES"),"FILTERED OUT",'Monitor Data'!O47))</f>
        <v>5.4</v>
      </c>
      <c r="K47" s="30">
        <f>IF(ISBLANK('Monitor Data'!P47),"",IF(AND('Smoke Data'!S49="YES",'Outlier Flags'!K47="YES"),"FILTERED OUT",'Monitor Data'!P47))</f>
        <v>4.0999999999999996</v>
      </c>
      <c r="L47" s="30" t="str">
        <f>IF(ISBLANK('Monitor Data'!Q47),"",IF(AND('Smoke Data'!T49="YES",'Outlier Flags'!L47="YES"),"FILTERED OUT",'Monitor Data'!Q47))</f>
        <v/>
      </c>
      <c r="M47" s="30">
        <f>IF(ISBLANK('Monitor Data'!R47),"",IF(AND('Smoke Data'!U49="YES",'Outlier Flags'!M47="YES"),"FILTERED OUT",'Monitor Data'!R47))</f>
        <v>6.3</v>
      </c>
      <c r="N47" s="30">
        <f>IF(ISBLANK('Monitor Data'!S47),"",IF(AND('Smoke Data'!V49="YES",'Outlier Flags'!N47="YES"),"FILTERED OUT",'Monitor Data'!S47))</f>
        <v>11.8</v>
      </c>
    </row>
    <row r="48" spans="1:14" x14ac:dyDescent="0.25">
      <c r="A48" s="29">
        <v>44243</v>
      </c>
      <c r="B48" s="30" t="str">
        <f>IF(ISBLANK('Monitor Data'!B48),"",IF(AND('Smoke Data'!J50="YES",'Outlier Flags'!B48="YES"),"FILTERED OUT",'Monitor Data'!B48))</f>
        <v/>
      </c>
      <c r="C48" s="30" t="str">
        <f>IF(ISBLANK('Monitor Data'!D48),"",IF(AND('Smoke Data'!K50="YES",'Outlier Flags'!C48="YES"),"FILTERED OUT",'Monitor Data'!D48))</f>
        <v/>
      </c>
      <c r="D48" s="30">
        <f>IF(ISBLANK('Monitor Data'!E48),"",IF(AND('Smoke Data'!L50="YES",'Outlier Flags'!D48="YES"),"FILTERED OUT",'Monitor Data'!E48))</f>
        <v>9.5</v>
      </c>
      <c r="E48" s="30">
        <f>IF(ISBLANK('Monitor Data'!G48),"",IF(AND('Smoke Data'!M50="YES",'Outlier Flags'!E48="YES"),"FILTERED OUT",'Monitor Data'!G48))</f>
        <v>9.4</v>
      </c>
      <c r="F48" s="30" t="str">
        <f>IF(ISBLANK('Monitor Data'!H48),"",IF(AND('Smoke Data'!N50="YES",'Outlier Flags'!F48="YES"),"FILTERED OUT",'Monitor Data'!H48))</f>
        <v/>
      </c>
      <c r="G48" s="30" t="str">
        <f>IF(ISBLANK('Monitor Data'!J48),"",IF(AND('Smoke Data'!O50="YES",'Outlier Flags'!G48="YES"),"FILTERED OUT",'Monitor Data'!J48))</f>
        <v/>
      </c>
      <c r="H48" s="30" t="str">
        <f>IF(ISBLANK('Monitor Data'!L48),"",IF(AND('Smoke Data'!P50="YES",'Outlier Flags'!H48="YES"),"FILTERED OUT",'Monitor Data'!L48))</f>
        <v/>
      </c>
      <c r="I48" s="30">
        <f>IF(ISBLANK('Monitor Data'!M48),"",IF(AND('Smoke Data'!Q50="YES",'Outlier Flags'!I48="YES"),"FILTERED OUT",'Monitor Data'!M48))</f>
        <v>11.4</v>
      </c>
      <c r="J48" s="30" t="str">
        <f>IF(ISBLANK('Monitor Data'!O48),"",IF(AND('Smoke Data'!R50="YES",'Outlier Flags'!J48="YES"),"FILTERED OUT",'Monitor Data'!O48))</f>
        <v/>
      </c>
      <c r="K48" s="30">
        <f>IF(ISBLANK('Monitor Data'!P48),"",IF(AND('Smoke Data'!S50="YES",'Outlier Flags'!K48="YES"),"FILTERED OUT",'Monitor Data'!P48))</f>
        <v>7.7</v>
      </c>
      <c r="L48" s="30" t="str">
        <f>IF(ISBLANK('Monitor Data'!Q48),"",IF(AND('Smoke Data'!T50="YES",'Outlier Flags'!L48="YES"),"FILTERED OUT",'Monitor Data'!Q48))</f>
        <v/>
      </c>
      <c r="M48" s="30" t="str">
        <f>IF(ISBLANK('Monitor Data'!R48),"",IF(AND('Smoke Data'!U50="YES",'Outlier Flags'!M48="YES"),"FILTERED OUT",'Monitor Data'!R48))</f>
        <v/>
      </c>
      <c r="N48" s="30" t="str">
        <f>IF(ISBLANK('Monitor Data'!S48),"",IF(AND('Smoke Data'!V50="YES",'Outlier Flags'!N48="YES"),"FILTERED OUT",'Monitor Data'!S48))</f>
        <v/>
      </c>
    </row>
    <row r="49" spans="1:14" x14ac:dyDescent="0.25">
      <c r="A49" s="29">
        <v>44244</v>
      </c>
      <c r="B49" s="30" t="str">
        <f>IF(ISBLANK('Monitor Data'!B49),"",IF(AND('Smoke Data'!J51="YES",'Outlier Flags'!B49="YES"),"FILTERED OUT",'Monitor Data'!B49))</f>
        <v/>
      </c>
      <c r="C49" s="30" t="str">
        <f>IF(ISBLANK('Monitor Data'!D49),"",IF(AND('Smoke Data'!K51="YES",'Outlier Flags'!C49="YES"),"FILTERED OUT",'Monitor Data'!D49))</f>
        <v/>
      </c>
      <c r="D49" s="30">
        <f>IF(ISBLANK('Monitor Data'!E49),"",IF(AND('Smoke Data'!L51="YES",'Outlier Flags'!D49="YES"),"FILTERED OUT",'Monitor Data'!E49))</f>
        <v>19.5</v>
      </c>
      <c r="E49" s="30">
        <f>IF(ISBLANK('Monitor Data'!G49),"",IF(AND('Smoke Data'!M51="YES",'Outlier Flags'!E49="YES"),"FILTERED OUT",'Monitor Data'!G49))</f>
        <v>22.5</v>
      </c>
      <c r="F49" s="30" t="str">
        <f>IF(ISBLANK('Monitor Data'!H49),"",IF(AND('Smoke Data'!N51="YES",'Outlier Flags'!F49="YES"),"FILTERED OUT",'Monitor Data'!H49))</f>
        <v/>
      </c>
      <c r="G49" s="30" t="str">
        <f>IF(ISBLANK('Monitor Data'!J49),"",IF(AND('Smoke Data'!O51="YES",'Outlier Flags'!G49="YES"),"FILTERED OUT",'Monitor Data'!J49))</f>
        <v/>
      </c>
      <c r="H49" s="30" t="str">
        <f>IF(ISBLANK('Monitor Data'!L49),"",IF(AND('Smoke Data'!P51="YES",'Outlier Flags'!H49="YES"),"FILTERED OUT",'Monitor Data'!L49))</f>
        <v/>
      </c>
      <c r="I49" s="30">
        <f>IF(ISBLANK('Monitor Data'!M49),"",IF(AND('Smoke Data'!Q51="YES",'Outlier Flags'!I49="YES"),"FILTERED OUT",'Monitor Data'!M49))</f>
        <v>16.899999999999999</v>
      </c>
      <c r="J49" s="30" t="str">
        <f>IF(ISBLANK('Monitor Data'!O49),"",IF(AND('Smoke Data'!R51="YES",'Outlier Flags'!J49="YES"),"FILTERED OUT",'Monitor Data'!O49))</f>
        <v/>
      </c>
      <c r="K49" s="30">
        <f>IF(ISBLANK('Monitor Data'!P49),"",IF(AND('Smoke Data'!S51="YES",'Outlier Flags'!K49="YES"),"FILTERED OUT",'Monitor Data'!P49))</f>
        <v>13.8</v>
      </c>
      <c r="L49" s="30" t="str">
        <f>IF(ISBLANK('Monitor Data'!Q49),"",IF(AND('Smoke Data'!T51="YES",'Outlier Flags'!L49="YES"),"FILTERED OUT",'Monitor Data'!Q49))</f>
        <v/>
      </c>
      <c r="M49" s="30" t="str">
        <f>IF(ISBLANK('Monitor Data'!R49),"",IF(AND('Smoke Data'!U51="YES",'Outlier Flags'!M49="YES"),"FILTERED OUT",'Monitor Data'!R49))</f>
        <v/>
      </c>
      <c r="N49" s="30" t="str">
        <f>IF(ISBLANK('Monitor Data'!S49),"",IF(AND('Smoke Data'!V51="YES",'Outlier Flags'!N49="YES"),"FILTERED OUT",'Monitor Data'!S49))</f>
        <v/>
      </c>
    </row>
    <row r="50" spans="1:14" x14ac:dyDescent="0.25">
      <c r="A50" s="29">
        <v>44245</v>
      </c>
      <c r="B50" s="30">
        <f>IF(ISBLANK('Monitor Data'!B50),"",IF(AND('Smoke Data'!J52="YES",'Outlier Flags'!B50="YES"),"FILTERED OUT",'Monitor Data'!B50))</f>
        <v>28.3</v>
      </c>
      <c r="C50" s="30">
        <f>IF(ISBLANK('Monitor Data'!D50),"",IF(AND('Smoke Data'!K52="YES",'Outlier Flags'!C50="YES"),"FILTERED OUT",'Monitor Data'!D50))</f>
        <v>18.2</v>
      </c>
      <c r="D50" s="30" t="str">
        <f>IF(ISBLANK('Monitor Data'!E50),"",IF(AND('Smoke Data'!L52="YES",'Outlier Flags'!D50="YES"),"FILTERED OUT",'Monitor Data'!E50))</f>
        <v/>
      </c>
      <c r="E50" s="30">
        <f>IF(ISBLANK('Monitor Data'!G50),"",IF(AND('Smoke Data'!M52="YES",'Outlier Flags'!E50="YES"),"FILTERED OUT",'Monitor Data'!G50))</f>
        <v>25.9</v>
      </c>
      <c r="F50" s="30">
        <f>IF(ISBLANK('Monitor Data'!H50),"",IF(AND('Smoke Data'!N52="YES",'Outlier Flags'!F50="YES"),"FILTERED OUT",'Monitor Data'!H50))</f>
        <v>20.9</v>
      </c>
      <c r="G50" s="30">
        <f>IF(ISBLANK('Monitor Data'!J50),"",IF(AND('Smoke Data'!O52="YES",'Outlier Flags'!G50="YES"),"FILTERED OUT",'Monitor Data'!J50))</f>
        <v>21.4</v>
      </c>
      <c r="H50" s="30" t="str">
        <f>IF(ISBLANK('Monitor Data'!L50),"",IF(AND('Smoke Data'!P52="YES",'Outlier Flags'!H50="YES"),"FILTERED OUT",'Monitor Data'!L50))</f>
        <v/>
      </c>
      <c r="I50" s="30">
        <f>IF(ISBLANK('Monitor Data'!M50),"",IF(AND('Smoke Data'!Q52="YES",'Outlier Flags'!I50="YES"),"FILTERED OUT",'Monitor Data'!M50))</f>
        <v>24.8</v>
      </c>
      <c r="J50" s="30">
        <f>IF(ISBLANK('Monitor Data'!O50),"",IF(AND('Smoke Data'!R52="YES",'Outlier Flags'!J50="YES"),"FILTERED OUT",'Monitor Data'!O50))</f>
        <v>17.600000000000001</v>
      </c>
      <c r="K50" s="30">
        <f>IF(ISBLANK('Monitor Data'!P50),"",IF(AND('Smoke Data'!S52="YES",'Outlier Flags'!K50="YES"),"FILTERED OUT",'Monitor Data'!P50))</f>
        <v>23.3</v>
      </c>
      <c r="L50" s="30">
        <f>IF(ISBLANK('Monitor Data'!Q50),"",IF(AND('Smoke Data'!T52="YES",'Outlier Flags'!L50="YES"),"FILTERED OUT",'Monitor Data'!Q50))</f>
        <v>26.4</v>
      </c>
      <c r="M50" s="30">
        <f>IF(ISBLANK('Monitor Data'!R50),"",IF(AND('Smoke Data'!U52="YES",'Outlier Flags'!M50="YES"),"FILTERED OUT",'Monitor Data'!R50))</f>
        <v>22.6</v>
      </c>
      <c r="N50" s="30">
        <f>IF(ISBLANK('Monitor Data'!S50),"",IF(AND('Smoke Data'!V52="YES",'Outlier Flags'!N50="YES"),"FILTERED OUT",'Monitor Data'!S50))</f>
        <v>18.100000000000001</v>
      </c>
    </row>
    <row r="51" spans="1:14" x14ac:dyDescent="0.25">
      <c r="A51" s="29">
        <v>44246</v>
      </c>
      <c r="B51" s="30" t="str">
        <f>IF(ISBLANK('Monitor Data'!B51),"",IF(AND('Smoke Data'!J53="YES",'Outlier Flags'!B51="YES"),"FILTERED OUT",'Monitor Data'!B51))</f>
        <v/>
      </c>
      <c r="C51" s="30" t="str">
        <f>IF(ISBLANK('Monitor Data'!D51),"",IF(AND('Smoke Data'!K53="YES",'Outlier Flags'!C51="YES"),"FILTERED OUT",'Monitor Data'!D51))</f>
        <v/>
      </c>
      <c r="D51" s="30">
        <f>IF(ISBLANK('Monitor Data'!E51),"",IF(AND('Smoke Data'!L53="YES",'Outlier Flags'!D51="YES"),"FILTERED OUT",'Monitor Data'!E51))</f>
        <v>25.6</v>
      </c>
      <c r="E51" s="30">
        <f>IF(ISBLANK('Monitor Data'!G51),"",IF(AND('Smoke Data'!M53="YES",'Outlier Flags'!E51="YES"),"FILTERED OUT",'Monitor Data'!G51))</f>
        <v>26.9</v>
      </c>
      <c r="F51" s="30" t="str">
        <f>IF(ISBLANK('Monitor Data'!H51),"",IF(AND('Smoke Data'!N53="YES",'Outlier Flags'!F51="YES"),"FILTERED OUT",'Monitor Data'!H51))</f>
        <v/>
      </c>
      <c r="G51" s="30" t="str">
        <f>IF(ISBLANK('Monitor Data'!J51),"",IF(AND('Smoke Data'!O53="YES",'Outlier Flags'!G51="YES"),"FILTERED OUT",'Monitor Data'!J51))</f>
        <v/>
      </c>
      <c r="H51" s="30">
        <f>IF(ISBLANK('Monitor Data'!L51),"",IF(AND('Smoke Data'!P53="YES",'Outlier Flags'!H51="YES"),"FILTERED OUT",'Monitor Data'!L51))</f>
        <v>15.2</v>
      </c>
      <c r="I51" s="30">
        <f>IF(ISBLANK('Monitor Data'!M51),"",IF(AND('Smoke Data'!Q53="YES",'Outlier Flags'!I51="YES"),"FILTERED OUT",'Monitor Data'!M51))</f>
        <v>23.1</v>
      </c>
      <c r="J51" s="30" t="str">
        <f>IF(ISBLANK('Monitor Data'!O51),"",IF(AND('Smoke Data'!R53="YES",'Outlier Flags'!J51="YES"),"FILTERED OUT",'Monitor Data'!O51))</f>
        <v/>
      </c>
      <c r="K51" s="30">
        <f>IF(ISBLANK('Monitor Data'!P51),"",IF(AND('Smoke Data'!S53="YES",'Outlier Flags'!K51="YES"),"FILTERED OUT",'Monitor Data'!P51))</f>
        <v>27.7</v>
      </c>
      <c r="L51" s="30">
        <f>IF(ISBLANK('Monitor Data'!Q51),"",IF(AND('Smoke Data'!T53="YES",'Outlier Flags'!L51="YES"),"FILTERED OUT",'Monitor Data'!Q51))</f>
        <v>26.8</v>
      </c>
      <c r="M51" s="30" t="str">
        <f>IF(ISBLANK('Monitor Data'!R51),"",IF(AND('Smoke Data'!U53="YES",'Outlier Flags'!M51="YES"),"FILTERED OUT",'Monitor Data'!R51))</f>
        <v/>
      </c>
      <c r="N51" s="30" t="str">
        <f>IF(ISBLANK('Monitor Data'!S51),"",IF(AND('Smoke Data'!V53="YES",'Outlier Flags'!N51="YES"),"FILTERED OUT",'Monitor Data'!S51))</f>
        <v/>
      </c>
    </row>
    <row r="52" spans="1:14" x14ac:dyDescent="0.25">
      <c r="A52" s="29">
        <v>44247</v>
      </c>
      <c r="B52" s="30" t="str">
        <f>IF(ISBLANK('Monitor Data'!B52),"",IF(AND('Smoke Data'!J54="YES",'Outlier Flags'!B52="YES"),"FILTERED OUT",'Monitor Data'!B52))</f>
        <v/>
      </c>
      <c r="C52" s="30" t="str">
        <f>IF(ISBLANK('Monitor Data'!D52),"",IF(AND('Smoke Data'!K54="YES",'Outlier Flags'!C52="YES"),"FILTERED OUT",'Monitor Data'!D52))</f>
        <v/>
      </c>
      <c r="D52" s="30" t="str">
        <f>IF(ISBLANK('Monitor Data'!E52),"",IF(AND('Smoke Data'!L54="YES",'Outlier Flags'!D52="YES"),"FILTERED OUT",'Monitor Data'!E52))</f>
        <v/>
      </c>
      <c r="E52" s="30">
        <f>IF(ISBLANK('Monitor Data'!G52),"",IF(AND('Smoke Data'!M54="YES",'Outlier Flags'!E52="YES"),"FILTERED OUT",'Monitor Data'!G52))</f>
        <v>25.4</v>
      </c>
      <c r="F52" s="30" t="str">
        <f>IF(ISBLANK('Monitor Data'!H52),"",IF(AND('Smoke Data'!N54="YES",'Outlier Flags'!F52="YES"),"FILTERED OUT",'Monitor Data'!H52))</f>
        <v/>
      </c>
      <c r="G52" s="30" t="str">
        <f>IF(ISBLANK('Monitor Data'!J52),"",IF(AND('Smoke Data'!O54="YES",'Outlier Flags'!G52="YES"),"FILTERED OUT",'Monitor Data'!J52))</f>
        <v/>
      </c>
      <c r="H52" s="30">
        <f>IF(ISBLANK('Monitor Data'!L52),"",IF(AND('Smoke Data'!P54="YES",'Outlier Flags'!H52="YES"),"FILTERED OUT",'Monitor Data'!L52))</f>
        <v>26</v>
      </c>
      <c r="I52" s="30">
        <f>IF(ISBLANK('Monitor Data'!M52),"",IF(AND('Smoke Data'!Q54="YES",'Outlier Flags'!I52="YES"),"FILTERED OUT",'Monitor Data'!M52))</f>
        <v>24.1</v>
      </c>
      <c r="J52" s="30" t="str">
        <f>IF(ISBLANK('Monitor Data'!O52),"",IF(AND('Smoke Data'!R54="YES",'Outlier Flags'!J52="YES"),"FILTERED OUT",'Monitor Data'!O52))</f>
        <v/>
      </c>
      <c r="K52" s="30">
        <f>IF(ISBLANK('Monitor Data'!P52),"",IF(AND('Smoke Data'!S54="YES",'Outlier Flags'!K52="YES"),"FILTERED OUT",'Monitor Data'!P52))</f>
        <v>23.9</v>
      </c>
      <c r="L52" s="30" t="str">
        <f>IF(ISBLANK('Monitor Data'!Q52),"",IF(AND('Smoke Data'!T54="YES",'Outlier Flags'!L52="YES"),"FILTERED OUT",'Monitor Data'!Q52))</f>
        <v/>
      </c>
      <c r="M52" s="30" t="str">
        <f>IF(ISBLANK('Monitor Data'!R52),"",IF(AND('Smoke Data'!U54="YES",'Outlier Flags'!M52="YES"),"FILTERED OUT",'Monitor Data'!R52))</f>
        <v/>
      </c>
      <c r="N52" s="30" t="str">
        <f>IF(ISBLANK('Monitor Data'!S52),"",IF(AND('Smoke Data'!V54="YES",'Outlier Flags'!N52="YES"),"FILTERED OUT",'Monitor Data'!S52))</f>
        <v/>
      </c>
    </row>
    <row r="53" spans="1:14" x14ac:dyDescent="0.25">
      <c r="A53" s="29">
        <v>44248</v>
      </c>
      <c r="B53" s="30">
        <f>IF(ISBLANK('Monitor Data'!B53),"",IF(AND('Smoke Data'!J55="YES",'Outlier Flags'!B53="YES"),"FILTERED OUT",'Monitor Data'!B53))</f>
        <v>25.2</v>
      </c>
      <c r="C53" s="30">
        <f>IF(ISBLANK('Monitor Data'!D53),"",IF(AND('Smoke Data'!K55="YES",'Outlier Flags'!C53="YES"),"FILTERED OUT",'Monitor Data'!D53))</f>
        <v>18.7</v>
      </c>
      <c r="D53" s="30" t="str">
        <f>IF(ISBLANK('Monitor Data'!E53),"",IF(AND('Smoke Data'!L55="YES",'Outlier Flags'!D53="YES"),"FILTERED OUT",'Monitor Data'!E53))</f>
        <v/>
      </c>
      <c r="E53" s="30">
        <f>IF(ISBLANK('Monitor Data'!G53),"",IF(AND('Smoke Data'!M55="YES",'Outlier Flags'!E53="YES"),"FILTERED OUT",'Monitor Data'!G53))</f>
        <v>20.9</v>
      </c>
      <c r="F53" s="30">
        <f>IF(ISBLANK('Monitor Data'!H53),"",IF(AND('Smoke Data'!N55="YES",'Outlier Flags'!F53="YES"),"FILTERED OUT",'Monitor Data'!H53))</f>
        <v>18.899999999999999</v>
      </c>
      <c r="G53" s="30" t="str">
        <f>IF(ISBLANK('Monitor Data'!J53),"",IF(AND('Smoke Data'!O55="YES",'Outlier Flags'!G53="YES"),"FILTERED OUT",'Monitor Data'!J53))</f>
        <v/>
      </c>
      <c r="H53" s="30">
        <f>IF(ISBLANK('Monitor Data'!L53),"",IF(AND('Smoke Data'!P55="YES",'Outlier Flags'!H53="YES"),"FILTERED OUT",'Monitor Data'!L53))</f>
        <v>24.5</v>
      </c>
      <c r="I53" s="30">
        <f>IF(ISBLANK('Monitor Data'!M53),"",IF(AND('Smoke Data'!Q55="YES",'Outlier Flags'!I53="YES"),"FILTERED OUT",'Monitor Data'!M53))</f>
        <v>20.6</v>
      </c>
      <c r="J53" s="30">
        <f>IF(ISBLANK('Monitor Data'!O53),"",IF(AND('Smoke Data'!R55="YES",'Outlier Flags'!J53="YES"),"FILTERED OUT",'Monitor Data'!O53))</f>
        <v>21</v>
      </c>
      <c r="K53" s="30">
        <f>IF(ISBLANK('Monitor Data'!P53),"",IF(AND('Smoke Data'!S55="YES",'Outlier Flags'!K53="YES"),"FILTERED OUT",'Monitor Data'!P53))</f>
        <v>17.7</v>
      </c>
      <c r="L53" s="30">
        <f>IF(ISBLANK('Monitor Data'!Q53),"",IF(AND('Smoke Data'!T55="YES",'Outlier Flags'!L53="YES"),"FILTERED OUT",'Monitor Data'!Q53))</f>
        <v>17.8</v>
      </c>
      <c r="M53" s="30">
        <f>IF(ISBLANK('Monitor Data'!R53),"",IF(AND('Smoke Data'!U55="YES",'Outlier Flags'!M53="YES"),"FILTERED OUT",'Monitor Data'!R53))</f>
        <v>13.8</v>
      </c>
      <c r="N53" s="30">
        <f>IF(ISBLANK('Monitor Data'!S53),"",IF(AND('Smoke Data'!V55="YES",'Outlier Flags'!N53="YES"),"FILTERED OUT",'Monitor Data'!S53))</f>
        <v>25.2</v>
      </c>
    </row>
    <row r="54" spans="1:14" x14ac:dyDescent="0.25">
      <c r="A54" s="29">
        <v>44249</v>
      </c>
      <c r="B54" s="30" t="str">
        <f>IF(ISBLANK('Monitor Data'!B54),"",IF(AND('Smoke Data'!J56="YES",'Outlier Flags'!B54="YES"),"FILTERED OUT",'Monitor Data'!B54))</f>
        <v/>
      </c>
      <c r="C54" s="30" t="str">
        <f>IF(ISBLANK('Monitor Data'!D54),"",IF(AND('Smoke Data'!K56="YES",'Outlier Flags'!C54="YES"),"FILTERED OUT",'Monitor Data'!D54))</f>
        <v/>
      </c>
      <c r="D54" s="30" t="str">
        <f>IF(ISBLANK('Monitor Data'!E54),"",IF(AND('Smoke Data'!L56="YES",'Outlier Flags'!D54="YES"),"FILTERED OUT",'Monitor Data'!E54))</f>
        <v/>
      </c>
      <c r="E54" s="30">
        <f>IF(ISBLANK('Monitor Data'!G54),"",IF(AND('Smoke Data'!M56="YES",'Outlier Flags'!E54="YES"),"FILTERED OUT",'Monitor Data'!G54))</f>
        <v>14.6</v>
      </c>
      <c r="F54" s="30" t="str">
        <f>IF(ISBLANK('Monitor Data'!H54),"",IF(AND('Smoke Data'!N56="YES",'Outlier Flags'!F54="YES"),"FILTERED OUT",'Monitor Data'!H54))</f>
        <v/>
      </c>
      <c r="G54" s="30" t="str">
        <f>IF(ISBLANK('Monitor Data'!J54),"",IF(AND('Smoke Data'!O56="YES",'Outlier Flags'!G54="YES"),"FILTERED OUT",'Monitor Data'!J54))</f>
        <v/>
      </c>
      <c r="H54" s="30">
        <f>IF(ISBLANK('Monitor Data'!L54),"",IF(AND('Smoke Data'!P56="YES",'Outlier Flags'!H54="YES"),"FILTERED OUT",'Monitor Data'!L54))</f>
        <v>5.6</v>
      </c>
      <c r="I54" s="30">
        <f>IF(ISBLANK('Monitor Data'!M54),"",IF(AND('Smoke Data'!Q56="YES",'Outlier Flags'!I54="YES"),"FILTERED OUT",'Monitor Data'!M54))</f>
        <v>11.1</v>
      </c>
      <c r="J54" s="30" t="str">
        <f>IF(ISBLANK('Monitor Data'!O54),"",IF(AND('Smoke Data'!R56="YES",'Outlier Flags'!J54="YES"),"FILTERED OUT",'Monitor Data'!O54))</f>
        <v/>
      </c>
      <c r="K54" s="30">
        <f>IF(ISBLANK('Monitor Data'!P54),"",IF(AND('Smoke Data'!S56="YES",'Outlier Flags'!K54="YES"),"FILTERED OUT",'Monitor Data'!P54))</f>
        <v>15.6</v>
      </c>
      <c r="L54" s="30">
        <f>IF(ISBLANK('Monitor Data'!Q54),"",IF(AND('Smoke Data'!T56="YES",'Outlier Flags'!L54="YES"),"FILTERED OUT",'Monitor Data'!Q54))</f>
        <v>15.5</v>
      </c>
      <c r="M54" s="30" t="str">
        <f>IF(ISBLANK('Monitor Data'!R54),"",IF(AND('Smoke Data'!U56="YES",'Outlier Flags'!M54="YES"),"FILTERED OUT",'Monitor Data'!R54))</f>
        <v/>
      </c>
      <c r="N54" s="30" t="str">
        <f>IF(ISBLANK('Monitor Data'!S54),"",IF(AND('Smoke Data'!V56="YES",'Outlier Flags'!N54="YES"),"FILTERED OUT",'Monitor Data'!S54))</f>
        <v/>
      </c>
    </row>
    <row r="55" spans="1:14" x14ac:dyDescent="0.25">
      <c r="A55" s="29">
        <v>44250</v>
      </c>
      <c r="B55" s="30" t="str">
        <f>IF(ISBLANK('Monitor Data'!B55),"",IF(AND('Smoke Data'!J57="YES",'Outlier Flags'!B55="YES"),"FILTERED OUT",'Monitor Data'!B55))</f>
        <v/>
      </c>
      <c r="C55" s="30" t="str">
        <f>IF(ISBLANK('Monitor Data'!D55),"",IF(AND('Smoke Data'!K57="YES",'Outlier Flags'!C55="YES"),"FILTERED OUT",'Monitor Data'!D55))</f>
        <v/>
      </c>
      <c r="D55" s="30">
        <f>IF(ISBLANK('Monitor Data'!E55),"",IF(AND('Smoke Data'!L57="YES",'Outlier Flags'!D55="YES"),"FILTERED OUT",'Monitor Data'!E55))</f>
        <v>4.4000000000000004</v>
      </c>
      <c r="E55" s="30">
        <f>IF(ISBLANK('Monitor Data'!G55),"",IF(AND('Smoke Data'!M57="YES",'Outlier Flags'!E55="YES"),"FILTERED OUT",'Monitor Data'!G55))</f>
        <v>3.6</v>
      </c>
      <c r="F55" s="30" t="str">
        <f>IF(ISBLANK('Monitor Data'!H55),"",IF(AND('Smoke Data'!N57="YES",'Outlier Flags'!F55="YES"),"FILTERED OUT",'Monitor Data'!H55))</f>
        <v/>
      </c>
      <c r="G55" s="30" t="str">
        <f>IF(ISBLANK('Monitor Data'!J55),"",IF(AND('Smoke Data'!O57="YES",'Outlier Flags'!G55="YES"),"FILTERED OUT",'Monitor Data'!J55))</f>
        <v/>
      </c>
      <c r="H55" s="30" t="str">
        <f>IF(ISBLANK('Monitor Data'!L55),"",IF(AND('Smoke Data'!P57="YES",'Outlier Flags'!H55="YES"),"FILTERED OUT",'Monitor Data'!L55))</f>
        <v/>
      </c>
      <c r="I55" s="30">
        <f>IF(ISBLANK('Monitor Data'!M55),"",IF(AND('Smoke Data'!Q57="YES",'Outlier Flags'!I55="YES"),"FILTERED OUT",'Monitor Data'!M55))</f>
        <v>4.2</v>
      </c>
      <c r="J55" s="30" t="str">
        <f>IF(ISBLANK('Monitor Data'!O55),"",IF(AND('Smoke Data'!R57="YES",'Outlier Flags'!J55="YES"),"FILTERED OUT",'Monitor Data'!O55))</f>
        <v/>
      </c>
      <c r="K55" s="30">
        <f>IF(ISBLANK('Monitor Data'!P55),"",IF(AND('Smoke Data'!S57="YES",'Outlier Flags'!K55="YES"),"FILTERED OUT",'Monitor Data'!P55))</f>
        <v>2.9</v>
      </c>
      <c r="L55" s="30" t="str">
        <f>IF(ISBLANK('Monitor Data'!Q55),"",IF(AND('Smoke Data'!T57="YES",'Outlier Flags'!L55="YES"),"FILTERED OUT",'Monitor Data'!Q55))</f>
        <v/>
      </c>
      <c r="M55" s="30" t="str">
        <f>IF(ISBLANK('Monitor Data'!R55),"",IF(AND('Smoke Data'!U57="YES",'Outlier Flags'!M55="YES"),"FILTERED OUT",'Monitor Data'!R55))</f>
        <v/>
      </c>
      <c r="N55" s="30" t="str">
        <f>IF(ISBLANK('Monitor Data'!S55),"",IF(AND('Smoke Data'!V57="YES",'Outlier Flags'!N55="YES"),"FILTERED OUT",'Monitor Data'!S55))</f>
        <v/>
      </c>
    </row>
    <row r="56" spans="1:14" x14ac:dyDescent="0.25">
      <c r="A56" s="29">
        <v>44251</v>
      </c>
      <c r="B56" s="30">
        <f>IF(ISBLANK('Monitor Data'!B56),"",IF(AND('Smoke Data'!J58="YES",'Outlier Flags'!B56="YES"),"FILTERED OUT",'Monitor Data'!B56))</f>
        <v>6.3</v>
      </c>
      <c r="C56" s="30">
        <f>IF(ISBLANK('Monitor Data'!D56),"",IF(AND('Smoke Data'!K58="YES",'Outlier Flags'!C56="YES"),"FILTERED OUT",'Monitor Data'!D56))</f>
        <v>7.1</v>
      </c>
      <c r="D56" s="30">
        <f>IF(ISBLANK('Monitor Data'!E56),"",IF(AND('Smoke Data'!L58="YES",'Outlier Flags'!D56="YES"),"FILTERED OUT",'Monitor Data'!E56))</f>
        <v>5.0999999999999996</v>
      </c>
      <c r="E56" s="30">
        <f>IF(ISBLANK('Monitor Data'!G56),"",IF(AND('Smoke Data'!M58="YES",'Outlier Flags'!E56="YES"),"FILTERED OUT",'Monitor Data'!G56))</f>
        <v>4.8</v>
      </c>
      <c r="F56" s="30">
        <f>IF(ISBLANK('Monitor Data'!H56),"",IF(AND('Smoke Data'!N58="YES",'Outlier Flags'!F56="YES"),"FILTERED OUT",'Monitor Data'!H56))</f>
        <v>3.4</v>
      </c>
      <c r="G56" s="30" t="str">
        <f>IF(ISBLANK('Monitor Data'!J56),"",IF(AND('Smoke Data'!O58="YES",'Outlier Flags'!G56="YES"),"FILTERED OUT",'Monitor Data'!J56))</f>
        <v/>
      </c>
      <c r="H56" s="30">
        <f>IF(ISBLANK('Monitor Data'!L56),"",IF(AND('Smoke Data'!P58="YES",'Outlier Flags'!H56="YES"),"FILTERED OUT",'Monitor Data'!L56))</f>
        <v>3.5</v>
      </c>
      <c r="I56" s="30">
        <f>IF(ISBLANK('Monitor Data'!M56),"",IF(AND('Smoke Data'!Q58="YES",'Outlier Flags'!I56="YES"),"FILTERED OUT",'Monitor Data'!M56))</f>
        <v>4.9000000000000004</v>
      </c>
      <c r="J56" s="30">
        <f>IF(ISBLANK('Monitor Data'!O56),"",IF(AND('Smoke Data'!R58="YES",'Outlier Flags'!J56="YES"),"FILTERED OUT",'Monitor Data'!O56))</f>
        <v>3.6</v>
      </c>
      <c r="K56" s="30">
        <f>IF(ISBLANK('Monitor Data'!P56),"",IF(AND('Smoke Data'!S58="YES",'Outlier Flags'!K56="YES"),"FILTERED OUT",'Monitor Data'!P56))</f>
        <v>7.2</v>
      </c>
      <c r="L56" s="30">
        <f>IF(ISBLANK('Monitor Data'!Q56),"",IF(AND('Smoke Data'!T58="YES",'Outlier Flags'!L56="YES"),"FILTERED OUT",'Monitor Data'!Q56))</f>
        <v>7.4</v>
      </c>
      <c r="M56" s="30">
        <f>IF(ISBLANK('Monitor Data'!R56),"",IF(AND('Smoke Data'!U58="YES",'Outlier Flags'!M56="YES"),"FILTERED OUT",'Monitor Data'!R56))</f>
        <v>4.8</v>
      </c>
      <c r="N56" s="30">
        <f>IF(ISBLANK('Monitor Data'!S56),"",IF(AND('Smoke Data'!V58="YES",'Outlier Flags'!N56="YES"),"FILTERED OUT",'Monitor Data'!S56))</f>
        <v>3</v>
      </c>
    </row>
    <row r="57" spans="1:14" x14ac:dyDescent="0.25">
      <c r="A57" s="29">
        <v>44252</v>
      </c>
      <c r="B57" s="30" t="str">
        <f>IF(ISBLANK('Monitor Data'!B57),"",IF(AND('Smoke Data'!J59="YES",'Outlier Flags'!B57="YES"),"FILTERED OUT",'Monitor Data'!B57))</f>
        <v/>
      </c>
      <c r="C57" s="30" t="str">
        <f>IF(ISBLANK('Monitor Data'!D57),"",IF(AND('Smoke Data'!K59="YES",'Outlier Flags'!C57="YES"),"FILTERED OUT",'Monitor Data'!D57))</f>
        <v/>
      </c>
      <c r="D57" s="30">
        <f>IF(ISBLANK('Monitor Data'!E57),"",IF(AND('Smoke Data'!L59="YES",'Outlier Flags'!D57="YES"),"FILTERED OUT",'Monitor Data'!E57))</f>
        <v>14.5</v>
      </c>
      <c r="E57" s="30">
        <f>IF(ISBLANK('Monitor Data'!G57),"",IF(AND('Smoke Data'!M59="YES",'Outlier Flags'!E57="YES"),"FILTERED OUT",'Monitor Data'!G57))</f>
        <v>15.4</v>
      </c>
      <c r="F57" s="30" t="str">
        <f>IF(ISBLANK('Monitor Data'!H57),"",IF(AND('Smoke Data'!N59="YES",'Outlier Flags'!F57="YES"),"FILTERED OUT",'Monitor Data'!H57))</f>
        <v/>
      </c>
      <c r="G57" s="30" t="str">
        <f>IF(ISBLANK('Monitor Data'!J57),"",IF(AND('Smoke Data'!O59="YES",'Outlier Flags'!G57="YES"),"FILTERED OUT",'Monitor Data'!J57))</f>
        <v/>
      </c>
      <c r="H57" s="30" t="str">
        <f>IF(ISBLANK('Monitor Data'!L57),"",IF(AND('Smoke Data'!P59="YES",'Outlier Flags'!H57="YES"),"FILTERED OUT",'Monitor Data'!L57))</f>
        <v/>
      </c>
      <c r="I57" s="30">
        <f>IF(ISBLANK('Monitor Data'!M57),"",IF(AND('Smoke Data'!Q59="YES",'Outlier Flags'!I57="YES"),"FILTERED OUT",'Monitor Data'!M57))</f>
        <v>9.4</v>
      </c>
      <c r="J57" s="30" t="str">
        <f>IF(ISBLANK('Monitor Data'!O57),"",IF(AND('Smoke Data'!R59="YES",'Outlier Flags'!J57="YES"),"FILTERED OUT",'Monitor Data'!O57))</f>
        <v/>
      </c>
      <c r="K57" s="30">
        <f>IF(ISBLANK('Monitor Data'!P57),"",IF(AND('Smoke Data'!S59="YES",'Outlier Flags'!K57="YES"),"FILTERED OUT",'Monitor Data'!P57))</f>
        <v>10.6</v>
      </c>
      <c r="L57" s="30" t="str">
        <f>IF(ISBLANK('Monitor Data'!Q57),"",IF(AND('Smoke Data'!T59="YES",'Outlier Flags'!L57="YES"),"FILTERED OUT",'Monitor Data'!Q57))</f>
        <v/>
      </c>
      <c r="M57" s="30" t="str">
        <f>IF(ISBLANK('Monitor Data'!R57),"",IF(AND('Smoke Data'!U59="YES",'Outlier Flags'!M57="YES"),"FILTERED OUT",'Monitor Data'!R57))</f>
        <v/>
      </c>
      <c r="N57" s="30" t="str">
        <f>IF(ISBLANK('Monitor Data'!S57),"",IF(AND('Smoke Data'!V59="YES",'Outlier Flags'!N57="YES"),"FILTERED OUT",'Monitor Data'!S57))</f>
        <v/>
      </c>
    </row>
    <row r="58" spans="1:14" x14ac:dyDescent="0.25">
      <c r="A58" s="29">
        <v>44253</v>
      </c>
      <c r="B58" s="30" t="str">
        <f>IF(ISBLANK('Monitor Data'!B58),"",IF(AND('Smoke Data'!J60="YES",'Outlier Flags'!B58="YES"),"FILTERED OUT",'Monitor Data'!B58))</f>
        <v/>
      </c>
      <c r="C58" s="30" t="str">
        <f>IF(ISBLANK('Monitor Data'!D58),"",IF(AND('Smoke Data'!K60="YES",'Outlier Flags'!C58="YES"),"FILTERED OUT",'Monitor Data'!D58))</f>
        <v/>
      </c>
      <c r="D58" s="30">
        <f>IF(ISBLANK('Monitor Data'!E58),"",IF(AND('Smoke Data'!L60="YES",'Outlier Flags'!D58="YES"),"FILTERED OUT",'Monitor Data'!E58))</f>
        <v>11.3</v>
      </c>
      <c r="E58" s="30">
        <f>IF(ISBLANK('Monitor Data'!G58),"",IF(AND('Smoke Data'!M60="YES",'Outlier Flags'!E58="YES"),"FILTERED OUT",'Monitor Data'!G58))</f>
        <v>15.4</v>
      </c>
      <c r="F58" s="30" t="str">
        <f>IF(ISBLANK('Monitor Data'!H58),"",IF(AND('Smoke Data'!N60="YES",'Outlier Flags'!F58="YES"),"FILTERED OUT",'Monitor Data'!H58))</f>
        <v/>
      </c>
      <c r="G58" s="30" t="str">
        <f>IF(ISBLANK('Monitor Data'!J58),"",IF(AND('Smoke Data'!O60="YES",'Outlier Flags'!G58="YES"),"FILTERED OUT",'Monitor Data'!J58))</f>
        <v/>
      </c>
      <c r="H58" s="30" t="str">
        <f>IF(ISBLANK('Monitor Data'!L58),"",IF(AND('Smoke Data'!P60="YES",'Outlier Flags'!H58="YES"),"FILTERED OUT",'Monitor Data'!L58))</f>
        <v/>
      </c>
      <c r="I58" s="30">
        <f>IF(ISBLANK('Monitor Data'!M58),"",IF(AND('Smoke Data'!Q60="YES",'Outlier Flags'!I58="YES"),"FILTERED OUT",'Monitor Data'!M58))</f>
        <v>7.5</v>
      </c>
      <c r="J58" s="30" t="str">
        <f>IF(ISBLANK('Monitor Data'!O58),"",IF(AND('Smoke Data'!R60="YES",'Outlier Flags'!J58="YES"),"FILTERED OUT",'Monitor Data'!O58))</f>
        <v/>
      </c>
      <c r="K58" s="30">
        <f>IF(ISBLANK('Monitor Data'!P58),"",IF(AND('Smoke Data'!S60="YES",'Outlier Flags'!K58="YES"),"FILTERED OUT",'Monitor Data'!P58))</f>
        <v>10.6</v>
      </c>
      <c r="L58" s="30" t="str">
        <f>IF(ISBLANK('Monitor Data'!Q58),"",IF(AND('Smoke Data'!T60="YES",'Outlier Flags'!L58="YES"),"FILTERED OUT",'Monitor Data'!Q58))</f>
        <v/>
      </c>
      <c r="M58" s="30" t="str">
        <f>IF(ISBLANK('Monitor Data'!R58),"",IF(AND('Smoke Data'!U60="YES",'Outlier Flags'!M58="YES"),"FILTERED OUT",'Monitor Data'!R58))</f>
        <v/>
      </c>
      <c r="N58" s="30" t="str">
        <f>IF(ISBLANK('Monitor Data'!S58),"",IF(AND('Smoke Data'!V60="YES",'Outlier Flags'!N58="YES"),"FILTERED OUT",'Monitor Data'!S58))</f>
        <v/>
      </c>
    </row>
    <row r="59" spans="1:14" x14ac:dyDescent="0.25">
      <c r="A59" s="29">
        <v>44254</v>
      </c>
      <c r="B59" s="30">
        <f>IF(ISBLANK('Monitor Data'!B59),"",IF(AND('Smoke Data'!J61="YES",'Outlier Flags'!B59="YES"),"FILTERED OUT",'Monitor Data'!B59))</f>
        <v>15.3</v>
      </c>
      <c r="C59" s="30">
        <f>IF(ISBLANK('Monitor Data'!D59),"",IF(AND('Smoke Data'!K61="YES",'Outlier Flags'!C59="YES"),"FILTERED OUT",'Monitor Data'!D59))</f>
        <v>17.5</v>
      </c>
      <c r="D59" s="30">
        <f>IF(ISBLANK('Monitor Data'!E59),"",IF(AND('Smoke Data'!L61="YES",'Outlier Flags'!D59="YES"),"FILTERED OUT",'Monitor Data'!E59))</f>
        <v>14.4</v>
      </c>
      <c r="E59" s="30">
        <f>IF(ISBLANK('Monitor Data'!G59),"",IF(AND('Smoke Data'!M61="YES",'Outlier Flags'!E59="YES"),"FILTERED OUT",'Monitor Data'!G59))</f>
        <v>14.1</v>
      </c>
      <c r="F59" s="30">
        <f>IF(ISBLANK('Monitor Data'!H59),"",IF(AND('Smoke Data'!N61="YES",'Outlier Flags'!F59="YES"),"FILTERED OUT",'Monitor Data'!H59))</f>
        <v>8.5</v>
      </c>
      <c r="G59" s="30" t="str">
        <f>IF(ISBLANK('Monitor Data'!J59),"",IF(AND('Smoke Data'!O61="YES",'Outlier Flags'!G59="YES"),"FILTERED OUT",'Monitor Data'!J59))</f>
        <v/>
      </c>
      <c r="H59" s="30">
        <f>IF(ISBLANK('Monitor Data'!L59),"",IF(AND('Smoke Data'!P61="YES",'Outlier Flags'!H59="YES"),"FILTERED OUT",'Monitor Data'!L59))</f>
        <v>11.9</v>
      </c>
      <c r="I59" s="30">
        <f>IF(ISBLANK('Monitor Data'!M59),"",IF(AND('Smoke Data'!Q61="YES",'Outlier Flags'!I59="YES"),"FILTERED OUT",'Monitor Data'!M59))</f>
        <v>10.199999999999999</v>
      </c>
      <c r="J59" s="30">
        <f>IF(ISBLANK('Monitor Data'!O59),"",IF(AND('Smoke Data'!R61="YES",'Outlier Flags'!J59="YES"),"FILTERED OUT",'Monitor Data'!O59))</f>
        <v>9.6999999999999993</v>
      </c>
      <c r="K59" s="30">
        <f>IF(ISBLANK('Monitor Data'!P59),"",IF(AND('Smoke Data'!S61="YES",'Outlier Flags'!K59="YES"),"FILTERED OUT",'Monitor Data'!P59))</f>
        <v>12.6</v>
      </c>
      <c r="L59" s="30">
        <f>IF(ISBLANK('Monitor Data'!Q59),"",IF(AND('Smoke Data'!T61="YES",'Outlier Flags'!L59="YES"),"FILTERED OUT",'Monitor Data'!Q59))</f>
        <v>13.7</v>
      </c>
      <c r="M59" s="30">
        <f>IF(ISBLANK('Monitor Data'!R59),"",IF(AND('Smoke Data'!U61="YES",'Outlier Flags'!M59="YES"),"FILTERED OUT",'Monitor Data'!R59))</f>
        <v>8.5</v>
      </c>
      <c r="N59" s="30">
        <f>IF(ISBLANK('Monitor Data'!S59),"",IF(AND('Smoke Data'!V61="YES",'Outlier Flags'!N59="YES"),"FILTERED OUT",'Monitor Data'!S59))</f>
        <v>10.3</v>
      </c>
    </row>
    <row r="60" spans="1:14" x14ac:dyDescent="0.25">
      <c r="A60" s="29">
        <v>44255</v>
      </c>
      <c r="B60" s="30" t="str">
        <f>IF(ISBLANK('Monitor Data'!B60),"",IF(AND('Smoke Data'!J62="YES",'Outlier Flags'!B60="YES"),"FILTERED OUT",'Monitor Data'!B60))</f>
        <v/>
      </c>
      <c r="C60" s="30" t="str">
        <f>IF(ISBLANK('Monitor Data'!D60),"",IF(AND('Smoke Data'!K62="YES",'Outlier Flags'!C60="YES"),"FILTERED OUT",'Monitor Data'!D60))</f>
        <v/>
      </c>
      <c r="D60" s="30">
        <f>IF(ISBLANK('Monitor Data'!E60),"",IF(AND('Smoke Data'!L62="YES",'Outlier Flags'!D60="YES"),"FILTERED OUT",'Monitor Data'!E60))</f>
        <v>9.1999999999999993</v>
      </c>
      <c r="E60" s="30">
        <f>IF(ISBLANK('Monitor Data'!G60),"",IF(AND('Smoke Data'!M62="YES",'Outlier Flags'!E60="YES"),"FILTERED OUT",'Monitor Data'!G60))</f>
        <v>8.9</v>
      </c>
      <c r="F60" s="30" t="str">
        <f>IF(ISBLANK('Monitor Data'!H60),"",IF(AND('Smoke Data'!N62="YES",'Outlier Flags'!F60="YES"),"FILTERED OUT",'Monitor Data'!H60))</f>
        <v/>
      </c>
      <c r="G60" s="30" t="str">
        <f>IF(ISBLANK('Monitor Data'!J60),"",IF(AND('Smoke Data'!O62="YES",'Outlier Flags'!G60="YES"),"FILTERED OUT",'Monitor Data'!J60))</f>
        <v/>
      </c>
      <c r="H60" s="30" t="str">
        <f>IF(ISBLANK('Monitor Data'!L60),"",IF(AND('Smoke Data'!P62="YES",'Outlier Flags'!H60="YES"),"FILTERED OUT",'Monitor Data'!L60))</f>
        <v/>
      </c>
      <c r="I60" s="30">
        <f>IF(ISBLANK('Monitor Data'!M60),"",IF(AND('Smoke Data'!Q62="YES",'Outlier Flags'!I60="YES"),"FILTERED OUT",'Monitor Data'!M60))</f>
        <v>8.5</v>
      </c>
      <c r="J60" s="30" t="str">
        <f>IF(ISBLANK('Monitor Data'!O60),"",IF(AND('Smoke Data'!R62="YES",'Outlier Flags'!J60="YES"),"FILTERED OUT",'Monitor Data'!O60))</f>
        <v/>
      </c>
      <c r="K60" s="30">
        <f>IF(ISBLANK('Monitor Data'!P60),"",IF(AND('Smoke Data'!S62="YES",'Outlier Flags'!K60="YES"),"FILTERED OUT",'Monitor Data'!P60))</f>
        <v>10.3</v>
      </c>
      <c r="L60" s="30" t="str">
        <f>IF(ISBLANK('Monitor Data'!Q60),"",IF(AND('Smoke Data'!T62="YES",'Outlier Flags'!L60="YES"),"FILTERED OUT",'Monitor Data'!Q60))</f>
        <v/>
      </c>
      <c r="M60" s="30" t="str">
        <f>IF(ISBLANK('Monitor Data'!R60),"",IF(AND('Smoke Data'!U62="YES",'Outlier Flags'!M60="YES"),"FILTERED OUT",'Monitor Data'!R60))</f>
        <v/>
      </c>
      <c r="N60" s="30" t="str">
        <f>IF(ISBLANK('Monitor Data'!S60),"",IF(AND('Smoke Data'!V62="YES",'Outlier Flags'!N60="YES"),"FILTERED OUT",'Monitor Data'!S60))</f>
        <v/>
      </c>
    </row>
    <row r="61" spans="1:14" x14ac:dyDescent="0.25">
      <c r="A61" s="29">
        <v>44256</v>
      </c>
      <c r="B61" s="30" t="str">
        <f>IF(ISBLANK('Monitor Data'!B61),"",IF(AND('Smoke Data'!J63="YES",'Outlier Flags'!B61="YES"),"FILTERED OUT",'Monitor Data'!B61))</f>
        <v/>
      </c>
      <c r="C61" s="30" t="str">
        <f>IF(ISBLANK('Monitor Data'!D61),"",IF(AND('Smoke Data'!K63="YES",'Outlier Flags'!C61="YES"),"FILTERED OUT",'Monitor Data'!D61))</f>
        <v/>
      </c>
      <c r="D61" s="30">
        <f>IF(ISBLANK('Monitor Data'!E61),"",IF(AND('Smoke Data'!L63="YES",'Outlier Flags'!D61="YES"),"FILTERED OUT",'Monitor Data'!E61))</f>
        <v>6.9</v>
      </c>
      <c r="E61" s="30">
        <f>IF(ISBLANK('Monitor Data'!G61),"",IF(AND('Smoke Data'!M63="YES",'Outlier Flags'!E61="YES"),"FILTERED OUT",'Monitor Data'!G61))</f>
        <v>6</v>
      </c>
      <c r="F61" s="30" t="str">
        <f>IF(ISBLANK('Monitor Data'!H61),"",IF(AND('Smoke Data'!N63="YES",'Outlier Flags'!F61="YES"),"FILTERED OUT",'Monitor Data'!H61))</f>
        <v/>
      </c>
      <c r="G61" s="30" t="str">
        <f>IF(ISBLANK('Monitor Data'!J61),"",IF(AND('Smoke Data'!O63="YES",'Outlier Flags'!G61="YES"),"FILTERED OUT",'Monitor Data'!J61))</f>
        <v/>
      </c>
      <c r="H61" s="30" t="str">
        <f>IF(ISBLANK('Monitor Data'!L61),"",IF(AND('Smoke Data'!P63="YES",'Outlier Flags'!H61="YES"),"FILTERED OUT",'Monitor Data'!L61))</f>
        <v/>
      </c>
      <c r="I61" s="30">
        <f>IF(ISBLANK('Monitor Data'!M61),"",IF(AND('Smoke Data'!Q63="YES",'Outlier Flags'!I61="YES"),"FILTERED OUT",'Monitor Data'!M61))</f>
        <v>8.6999999999999993</v>
      </c>
      <c r="J61" s="30" t="str">
        <f>IF(ISBLANK('Monitor Data'!O61),"",IF(AND('Smoke Data'!R63="YES",'Outlier Flags'!J61="YES"),"FILTERED OUT",'Monitor Data'!O61))</f>
        <v/>
      </c>
      <c r="K61" s="30">
        <f>IF(ISBLANK('Monitor Data'!P61),"",IF(AND('Smoke Data'!S63="YES",'Outlier Flags'!K61="YES"),"FILTERED OUT",'Monitor Data'!P61))</f>
        <v>6.7</v>
      </c>
      <c r="L61" s="30" t="str">
        <f>IF(ISBLANK('Monitor Data'!Q61),"",IF(AND('Smoke Data'!T63="YES",'Outlier Flags'!L61="YES"),"FILTERED OUT",'Monitor Data'!Q61))</f>
        <v/>
      </c>
      <c r="M61" s="30" t="str">
        <f>IF(ISBLANK('Monitor Data'!R61),"",IF(AND('Smoke Data'!U63="YES",'Outlier Flags'!M61="YES"),"FILTERED OUT",'Monitor Data'!R61))</f>
        <v/>
      </c>
      <c r="N61" s="30" t="str">
        <f>IF(ISBLANK('Monitor Data'!S61),"",IF(AND('Smoke Data'!V63="YES",'Outlier Flags'!N61="YES"),"FILTERED OUT",'Monitor Data'!S61))</f>
        <v/>
      </c>
    </row>
    <row r="62" spans="1:14" x14ac:dyDescent="0.25">
      <c r="A62" s="29">
        <v>44257</v>
      </c>
      <c r="B62" s="30">
        <f>IF(ISBLANK('Monitor Data'!B62),"",IF(AND('Smoke Data'!J64="YES",'Outlier Flags'!B62="YES"),"FILTERED OUT",'Monitor Data'!B62))</f>
        <v>9.3000000000000007</v>
      </c>
      <c r="C62" s="30">
        <f>IF(ISBLANK('Monitor Data'!D62),"",IF(AND('Smoke Data'!K64="YES",'Outlier Flags'!C62="YES"),"FILTERED OUT",'Monitor Data'!D62))</f>
        <v>11.5</v>
      </c>
      <c r="D62" s="30">
        <f>IF(ISBLANK('Monitor Data'!E62),"",IF(AND('Smoke Data'!L64="YES",'Outlier Flags'!D62="YES"),"FILTERED OUT",'Monitor Data'!E62))</f>
        <v>10.5</v>
      </c>
      <c r="E62" s="30">
        <f>IF(ISBLANK('Monitor Data'!G62),"",IF(AND('Smoke Data'!M64="YES",'Outlier Flags'!E62="YES"),"FILTERED OUT",'Monitor Data'!G62))</f>
        <v>10.5</v>
      </c>
      <c r="F62" s="30">
        <f>IF(ISBLANK('Monitor Data'!H62),"",IF(AND('Smoke Data'!N64="YES",'Outlier Flags'!F62="YES"),"FILTERED OUT",'Monitor Data'!H62))</f>
        <v>6</v>
      </c>
      <c r="G62" s="30" t="str">
        <f>IF(ISBLANK('Monitor Data'!J62),"",IF(AND('Smoke Data'!O64="YES",'Outlier Flags'!G62="YES"),"FILTERED OUT",'Monitor Data'!J62))</f>
        <v/>
      </c>
      <c r="H62" s="30" t="str">
        <f>IF(ISBLANK('Monitor Data'!L62),"",IF(AND('Smoke Data'!P64="YES",'Outlier Flags'!H62="YES"),"FILTERED OUT",'Monitor Data'!L62))</f>
        <v/>
      </c>
      <c r="I62" s="30">
        <f>IF(ISBLANK('Monitor Data'!M62),"",IF(AND('Smoke Data'!Q64="YES",'Outlier Flags'!I62="YES"),"FILTERED OUT",'Monitor Data'!M62))</f>
        <v>7.4</v>
      </c>
      <c r="J62" s="30">
        <f>IF(ISBLANK('Monitor Data'!O62),"",IF(AND('Smoke Data'!R64="YES",'Outlier Flags'!J62="YES"),"FILTERED OUT",'Monitor Data'!O62))</f>
        <v>10.199999999999999</v>
      </c>
      <c r="K62" s="30">
        <f>IF(ISBLANK('Monitor Data'!P62),"",IF(AND('Smoke Data'!S64="YES",'Outlier Flags'!K62="YES"),"FILTERED OUT",'Monitor Data'!P62))</f>
        <v>9.8000000000000007</v>
      </c>
      <c r="L62" s="30">
        <f>IF(ISBLANK('Monitor Data'!Q62),"",IF(AND('Smoke Data'!T64="YES",'Outlier Flags'!L62="YES"),"FILTERED OUT",'Monitor Data'!Q62))</f>
        <v>10.3</v>
      </c>
      <c r="M62" s="30">
        <f>IF(ISBLANK('Monitor Data'!R62),"",IF(AND('Smoke Data'!U64="YES",'Outlier Flags'!M62="YES"),"FILTERED OUT",'Monitor Data'!R62))</f>
        <v>6.8</v>
      </c>
      <c r="N62" s="30">
        <f>IF(ISBLANK('Monitor Data'!S62),"",IF(AND('Smoke Data'!V64="YES",'Outlier Flags'!N62="YES"),"FILTERED OUT",'Monitor Data'!S62))</f>
        <v>8.1999999999999993</v>
      </c>
    </row>
    <row r="63" spans="1:14" x14ac:dyDescent="0.25">
      <c r="A63" s="29">
        <v>44258</v>
      </c>
      <c r="B63" s="30" t="str">
        <f>IF(ISBLANK('Monitor Data'!B63),"",IF(AND('Smoke Data'!J65="YES",'Outlier Flags'!B63="YES"),"FILTERED OUT",'Monitor Data'!B63))</f>
        <v/>
      </c>
      <c r="C63" s="30" t="str">
        <f>IF(ISBLANK('Monitor Data'!D63),"",IF(AND('Smoke Data'!K65="YES",'Outlier Flags'!C63="YES"),"FILTERED OUT",'Monitor Data'!D63))</f>
        <v/>
      </c>
      <c r="D63" s="30">
        <f>IF(ISBLANK('Monitor Data'!E63),"",IF(AND('Smoke Data'!L65="YES",'Outlier Flags'!D63="YES"),"FILTERED OUT",'Monitor Data'!E63))</f>
        <v>12.6</v>
      </c>
      <c r="E63" s="30">
        <f>IF(ISBLANK('Monitor Data'!G63),"",IF(AND('Smoke Data'!M65="YES",'Outlier Flags'!E63="YES"),"FILTERED OUT",'Monitor Data'!G63))</f>
        <v>14.5</v>
      </c>
      <c r="F63" s="30" t="str">
        <f>IF(ISBLANK('Monitor Data'!H63),"",IF(AND('Smoke Data'!N65="YES",'Outlier Flags'!F63="YES"),"FILTERED OUT",'Monitor Data'!H63))</f>
        <v/>
      </c>
      <c r="G63" s="30" t="str">
        <f>IF(ISBLANK('Monitor Data'!J63),"",IF(AND('Smoke Data'!O65="YES",'Outlier Flags'!G63="YES"),"FILTERED OUT",'Monitor Data'!J63))</f>
        <v/>
      </c>
      <c r="H63" s="30">
        <f>IF(ISBLANK('Monitor Data'!L63),"",IF(AND('Smoke Data'!P65="YES",'Outlier Flags'!H63="YES"),"FILTERED OUT",'Monitor Data'!L63))</f>
        <v>7.2</v>
      </c>
      <c r="I63" s="30">
        <f>IF(ISBLANK('Monitor Data'!M63),"",IF(AND('Smoke Data'!Q65="YES",'Outlier Flags'!I63="YES"),"FILTERED OUT",'Monitor Data'!M63))</f>
        <v>10.199999999999999</v>
      </c>
      <c r="J63" s="30" t="str">
        <f>IF(ISBLANK('Monitor Data'!O63),"",IF(AND('Smoke Data'!R65="YES",'Outlier Flags'!J63="YES"),"FILTERED OUT",'Monitor Data'!O63))</f>
        <v/>
      </c>
      <c r="K63" s="30">
        <f>IF(ISBLANK('Monitor Data'!P63),"",IF(AND('Smoke Data'!S65="YES",'Outlier Flags'!K63="YES"),"FILTERED OUT",'Monitor Data'!P63))</f>
        <v>11.3</v>
      </c>
      <c r="L63" s="30" t="str">
        <f>IF(ISBLANK('Monitor Data'!Q63),"",IF(AND('Smoke Data'!T65="YES",'Outlier Flags'!L63="YES"),"FILTERED OUT",'Monitor Data'!Q63))</f>
        <v/>
      </c>
      <c r="M63" s="30" t="str">
        <f>IF(ISBLANK('Monitor Data'!R63),"",IF(AND('Smoke Data'!U65="YES",'Outlier Flags'!M63="YES"),"FILTERED OUT",'Monitor Data'!R63))</f>
        <v/>
      </c>
      <c r="N63" s="30" t="str">
        <f>IF(ISBLANK('Monitor Data'!S63),"",IF(AND('Smoke Data'!V65="YES",'Outlier Flags'!N63="YES"),"FILTERED OUT",'Monitor Data'!S63))</f>
        <v/>
      </c>
    </row>
    <row r="64" spans="1:14" x14ac:dyDescent="0.25">
      <c r="A64" s="29">
        <v>44259</v>
      </c>
      <c r="B64" s="30" t="str">
        <f>IF(ISBLANK('Monitor Data'!B64),"",IF(AND('Smoke Data'!J66="YES",'Outlier Flags'!B64="YES"),"FILTERED OUT",'Monitor Data'!B64))</f>
        <v/>
      </c>
      <c r="C64" s="30" t="str">
        <f>IF(ISBLANK('Monitor Data'!D64),"",IF(AND('Smoke Data'!K66="YES",'Outlier Flags'!C64="YES"),"FILTERED OUT",'Monitor Data'!D64))</f>
        <v/>
      </c>
      <c r="D64" s="30">
        <f>IF(ISBLANK('Monitor Data'!E64),"",IF(AND('Smoke Data'!L66="YES",'Outlier Flags'!D64="YES"),"FILTERED OUT",'Monitor Data'!E64))</f>
        <v>14.6</v>
      </c>
      <c r="E64" s="30">
        <f>IF(ISBLANK('Monitor Data'!G64),"",IF(AND('Smoke Data'!M66="YES",'Outlier Flags'!E64="YES"),"FILTERED OUT",'Monitor Data'!G64))</f>
        <v>15.5</v>
      </c>
      <c r="F64" s="30" t="str">
        <f>IF(ISBLANK('Monitor Data'!H64),"",IF(AND('Smoke Data'!N66="YES",'Outlier Flags'!F64="YES"),"FILTERED OUT",'Monitor Data'!H64))</f>
        <v/>
      </c>
      <c r="G64" s="30" t="str">
        <f>IF(ISBLANK('Monitor Data'!J64),"",IF(AND('Smoke Data'!O66="YES",'Outlier Flags'!G64="YES"),"FILTERED OUT",'Monitor Data'!J64))</f>
        <v/>
      </c>
      <c r="H64" s="30" t="str">
        <f>IF(ISBLANK('Monitor Data'!L64),"",IF(AND('Smoke Data'!P66="YES",'Outlier Flags'!H64="YES"),"FILTERED OUT",'Monitor Data'!L64))</f>
        <v/>
      </c>
      <c r="I64" s="30">
        <f>IF(ISBLANK('Monitor Data'!M64),"",IF(AND('Smoke Data'!Q66="YES",'Outlier Flags'!I64="YES"),"FILTERED OUT",'Monitor Data'!M64))</f>
        <v>21.2</v>
      </c>
      <c r="J64" s="30" t="str">
        <f>IF(ISBLANK('Monitor Data'!O64),"",IF(AND('Smoke Data'!R66="YES",'Outlier Flags'!J64="YES"),"FILTERED OUT",'Monitor Data'!O64))</f>
        <v/>
      </c>
      <c r="K64" s="30">
        <f>IF(ISBLANK('Monitor Data'!P64),"",IF(AND('Smoke Data'!S66="YES",'Outlier Flags'!K64="YES"),"FILTERED OUT",'Monitor Data'!P64))</f>
        <v>16.5</v>
      </c>
      <c r="L64" s="30" t="str">
        <f>IF(ISBLANK('Monitor Data'!Q64),"",IF(AND('Smoke Data'!T66="YES",'Outlier Flags'!L64="YES"),"FILTERED OUT",'Monitor Data'!Q64))</f>
        <v/>
      </c>
      <c r="M64" s="30" t="str">
        <f>IF(ISBLANK('Monitor Data'!R64),"",IF(AND('Smoke Data'!U66="YES",'Outlier Flags'!M64="YES"),"FILTERED OUT",'Monitor Data'!R64))</f>
        <v/>
      </c>
      <c r="N64" s="30" t="str">
        <f>IF(ISBLANK('Monitor Data'!S64),"",IF(AND('Smoke Data'!V66="YES",'Outlier Flags'!N64="YES"),"FILTERED OUT",'Monitor Data'!S64))</f>
        <v/>
      </c>
    </row>
    <row r="65" spans="1:14" x14ac:dyDescent="0.25">
      <c r="A65" s="29">
        <v>44260</v>
      </c>
      <c r="B65" s="30">
        <f>IF(ISBLANK('Monitor Data'!B65),"",IF(AND('Smoke Data'!J67="YES",'Outlier Flags'!B65="YES"),"FILTERED OUT",'Monitor Data'!B65))</f>
        <v>10.4</v>
      </c>
      <c r="C65" s="30">
        <f>IF(ISBLANK('Monitor Data'!D65),"",IF(AND('Smoke Data'!K67="YES",'Outlier Flags'!C65="YES"),"FILTERED OUT",'Monitor Data'!D65))</f>
        <v>11.7</v>
      </c>
      <c r="D65" s="30">
        <f>IF(ISBLANK('Monitor Data'!E65),"",IF(AND('Smoke Data'!L67="YES",'Outlier Flags'!D65="YES"),"FILTERED OUT",'Monitor Data'!E65))</f>
        <v>10.9</v>
      </c>
      <c r="E65" s="30">
        <f>IF(ISBLANK('Monitor Data'!G65),"",IF(AND('Smoke Data'!M67="YES",'Outlier Flags'!E65="YES"),"FILTERED OUT",'Monitor Data'!G65))</f>
        <v>10.1</v>
      </c>
      <c r="F65" s="30">
        <f>IF(ISBLANK('Monitor Data'!H65),"",IF(AND('Smoke Data'!N67="YES",'Outlier Flags'!F65="YES"),"FILTERED OUT",'Monitor Data'!H65))</f>
        <v>5.0999999999999996</v>
      </c>
      <c r="G65" s="30">
        <f>IF(ISBLANK('Monitor Data'!J65),"",IF(AND('Smoke Data'!O67="YES",'Outlier Flags'!G65="YES"),"FILTERED OUT",'Monitor Data'!J65))</f>
        <v>8.6999999999999993</v>
      </c>
      <c r="H65" s="30" t="str">
        <f>IF(ISBLANK('Monitor Data'!L65),"",IF(AND('Smoke Data'!P67="YES",'Outlier Flags'!H65="YES"),"FILTERED OUT",'Monitor Data'!L65))</f>
        <v/>
      </c>
      <c r="I65" s="30">
        <f>IF(ISBLANK('Monitor Data'!M65),"",IF(AND('Smoke Data'!Q67="YES",'Outlier Flags'!I65="YES"),"FILTERED OUT",'Monitor Data'!M65))</f>
        <v>11.6</v>
      </c>
      <c r="J65" s="30">
        <f>IF(ISBLANK('Monitor Data'!O65),"",IF(AND('Smoke Data'!R67="YES",'Outlier Flags'!J65="YES"),"FILTERED OUT",'Monitor Data'!O65))</f>
        <v>14</v>
      </c>
      <c r="K65" s="30">
        <f>IF(ISBLANK('Monitor Data'!P65),"",IF(AND('Smoke Data'!S67="YES",'Outlier Flags'!K65="YES"),"FILTERED OUT",'Monitor Data'!P65))</f>
        <v>10.3</v>
      </c>
      <c r="L65" s="30">
        <f>IF(ISBLANK('Monitor Data'!Q65),"",IF(AND('Smoke Data'!T67="YES",'Outlier Flags'!L65="YES"),"FILTERED OUT",'Monitor Data'!Q65))</f>
        <v>11</v>
      </c>
      <c r="M65" s="30">
        <f>IF(ISBLANK('Monitor Data'!R65),"",IF(AND('Smoke Data'!U67="YES",'Outlier Flags'!M65="YES"),"FILTERED OUT",'Monitor Data'!R65))</f>
        <v>6.8</v>
      </c>
      <c r="N65" s="30">
        <f>IF(ISBLANK('Monitor Data'!S65),"",IF(AND('Smoke Data'!V67="YES",'Outlier Flags'!N65="YES"),"FILTERED OUT",'Monitor Data'!S65))</f>
        <v>13.8</v>
      </c>
    </row>
    <row r="66" spans="1:14" x14ac:dyDescent="0.25">
      <c r="A66" s="29">
        <v>44261</v>
      </c>
      <c r="B66" s="30" t="str">
        <f>IF(ISBLANK('Monitor Data'!B66),"",IF(AND('Smoke Data'!J68="YES",'Outlier Flags'!B66="YES"),"FILTERED OUT",'Monitor Data'!B66))</f>
        <v/>
      </c>
      <c r="C66" s="30" t="str">
        <f>IF(ISBLANK('Monitor Data'!D66),"",IF(AND('Smoke Data'!K68="YES",'Outlier Flags'!C66="YES"),"FILTERED OUT",'Monitor Data'!D66))</f>
        <v/>
      </c>
      <c r="D66" s="30">
        <f>IF(ISBLANK('Monitor Data'!E66),"",IF(AND('Smoke Data'!L68="YES",'Outlier Flags'!D66="YES"),"FILTERED OUT",'Monitor Data'!E66))</f>
        <v>13.9</v>
      </c>
      <c r="E66" s="30">
        <f>IF(ISBLANK('Monitor Data'!G66),"",IF(AND('Smoke Data'!M68="YES",'Outlier Flags'!E66="YES"),"FILTERED OUT",'Monitor Data'!G66))</f>
        <v>14</v>
      </c>
      <c r="F66" s="30" t="str">
        <f>IF(ISBLANK('Monitor Data'!H66),"",IF(AND('Smoke Data'!N68="YES",'Outlier Flags'!F66="YES"),"FILTERED OUT",'Monitor Data'!H66))</f>
        <v/>
      </c>
      <c r="G66" s="30" t="str">
        <f>IF(ISBLANK('Monitor Data'!J66),"",IF(AND('Smoke Data'!O68="YES",'Outlier Flags'!G66="YES"),"FILTERED OUT",'Monitor Data'!J66))</f>
        <v/>
      </c>
      <c r="H66" s="30" t="str">
        <f>IF(ISBLANK('Monitor Data'!L66),"",IF(AND('Smoke Data'!P68="YES",'Outlier Flags'!H66="YES"),"FILTERED OUT",'Monitor Data'!L66))</f>
        <v/>
      </c>
      <c r="I66" s="30">
        <f>IF(ISBLANK('Monitor Data'!M66),"",IF(AND('Smoke Data'!Q68="YES",'Outlier Flags'!I66="YES"),"FILTERED OUT",'Monitor Data'!M66))</f>
        <v>15.5</v>
      </c>
      <c r="J66" s="30" t="str">
        <f>IF(ISBLANK('Monitor Data'!O66),"",IF(AND('Smoke Data'!R68="YES",'Outlier Flags'!J66="YES"),"FILTERED OUT",'Monitor Data'!O66))</f>
        <v/>
      </c>
      <c r="K66" s="30">
        <f>IF(ISBLANK('Monitor Data'!P66),"",IF(AND('Smoke Data'!S68="YES",'Outlier Flags'!K66="YES"),"FILTERED OUT",'Monitor Data'!P66))</f>
        <v>11.4</v>
      </c>
      <c r="L66" s="30" t="str">
        <f>IF(ISBLANK('Monitor Data'!Q66),"",IF(AND('Smoke Data'!T68="YES",'Outlier Flags'!L66="YES"),"FILTERED OUT",'Monitor Data'!Q66))</f>
        <v/>
      </c>
      <c r="M66" s="30" t="str">
        <f>IF(ISBLANK('Monitor Data'!R66),"",IF(AND('Smoke Data'!U68="YES",'Outlier Flags'!M66="YES"),"FILTERED OUT",'Monitor Data'!R66))</f>
        <v/>
      </c>
      <c r="N66" s="30" t="str">
        <f>IF(ISBLANK('Monitor Data'!S66),"",IF(AND('Smoke Data'!V68="YES",'Outlier Flags'!N66="YES"),"FILTERED OUT",'Monitor Data'!S66))</f>
        <v/>
      </c>
    </row>
    <row r="67" spans="1:14" x14ac:dyDescent="0.25">
      <c r="A67" s="29">
        <v>44262</v>
      </c>
      <c r="B67" s="30" t="str">
        <f>IF(ISBLANK('Monitor Data'!B67),"",IF(AND('Smoke Data'!J69="YES",'Outlier Flags'!B67="YES"),"FILTERED OUT",'Monitor Data'!B67))</f>
        <v/>
      </c>
      <c r="C67" s="30" t="str">
        <f>IF(ISBLANK('Monitor Data'!D67),"",IF(AND('Smoke Data'!K69="YES",'Outlier Flags'!C67="YES"),"FILTERED OUT",'Monitor Data'!D67))</f>
        <v/>
      </c>
      <c r="D67" s="30">
        <f>IF(ISBLANK('Monitor Data'!E67),"",IF(AND('Smoke Data'!L69="YES",'Outlier Flags'!D67="YES"),"FILTERED OUT",'Monitor Data'!E67))</f>
        <v>10.5</v>
      </c>
      <c r="E67" s="30">
        <f>IF(ISBLANK('Monitor Data'!G67),"",IF(AND('Smoke Data'!M69="YES",'Outlier Flags'!E67="YES"),"FILTERED OUT",'Monitor Data'!G67))</f>
        <v>11.5</v>
      </c>
      <c r="F67" s="30" t="str">
        <f>IF(ISBLANK('Monitor Data'!H67),"",IF(AND('Smoke Data'!N69="YES",'Outlier Flags'!F67="YES"),"FILTERED OUT",'Monitor Data'!H67))</f>
        <v/>
      </c>
      <c r="G67" s="30" t="str">
        <f>IF(ISBLANK('Monitor Data'!J67),"",IF(AND('Smoke Data'!O69="YES",'Outlier Flags'!G67="YES"),"FILTERED OUT",'Monitor Data'!J67))</f>
        <v/>
      </c>
      <c r="H67" s="30" t="str">
        <f>IF(ISBLANK('Monitor Data'!L67),"",IF(AND('Smoke Data'!P69="YES",'Outlier Flags'!H67="YES"),"FILTERED OUT",'Monitor Data'!L67))</f>
        <v/>
      </c>
      <c r="I67" s="30">
        <f>IF(ISBLANK('Monitor Data'!M67),"",IF(AND('Smoke Data'!Q69="YES",'Outlier Flags'!I67="YES"),"FILTERED OUT",'Monitor Data'!M67))</f>
        <v>10.1</v>
      </c>
      <c r="J67" s="30" t="str">
        <f>IF(ISBLANK('Monitor Data'!O67),"",IF(AND('Smoke Data'!R69="YES",'Outlier Flags'!J67="YES"),"FILTERED OUT",'Monitor Data'!O67))</f>
        <v/>
      </c>
      <c r="K67" s="30">
        <f>IF(ISBLANK('Monitor Data'!P67),"",IF(AND('Smoke Data'!S69="YES",'Outlier Flags'!K67="YES"),"FILTERED OUT",'Monitor Data'!P67))</f>
        <v>11.9</v>
      </c>
      <c r="L67" s="30" t="str">
        <f>IF(ISBLANK('Monitor Data'!Q67),"",IF(AND('Smoke Data'!T69="YES",'Outlier Flags'!L67="YES"),"FILTERED OUT",'Monitor Data'!Q67))</f>
        <v/>
      </c>
      <c r="M67" s="30" t="str">
        <f>IF(ISBLANK('Monitor Data'!R67),"",IF(AND('Smoke Data'!U69="YES",'Outlier Flags'!M67="YES"),"FILTERED OUT",'Monitor Data'!R67))</f>
        <v/>
      </c>
      <c r="N67" s="30" t="str">
        <f>IF(ISBLANK('Monitor Data'!S67),"",IF(AND('Smoke Data'!V69="YES",'Outlier Flags'!N67="YES"),"FILTERED OUT",'Monitor Data'!S67))</f>
        <v/>
      </c>
    </row>
    <row r="68" spans="1:14" x14ac:dyDescent="0.25">
      <c r="A68" s="29">
        <v>44263</v>
      </c>
      <c r="B68" s="30">
        <f>IF(ISBLANK('Monitor Data'!B68),"",IF(AND('Smoke Data'!J70="YES",'Outlier Flags'!B68="YES"),"FILTERED OUT",'Monitor Data'!B68))</f>
        <v>9.1</v>
      </c>
      <c r="C68" s="30">
        <f>IF(ISBLANK('Monitor Data'!D68),"",IF(AND('Smoke Data'!K70="YES",'Outlier Flags'!C68="YES"),"FILTERED OUT",'Monitor Data'!D68))</f>
        <v>14.3</v>
      </c>
      <c r="D68" s="30">
        <f>IF(ISBLANK('Monitor Data'!E68),"",IF(AND('Smoke Data'!L70="YES",'Outlier Flags'!D68="YES"),"FILTERED OUT",'Monitor Data'!E68))</f>
        <v>10.5</v>
      </c>
      <c r="E68" s="30">
        <f>IF(ISBLANK('Monitor Data'!G68),"",IF(AND('Smoke Data'!M70="YES",'Outlier Flags'!E68="YES"),"FILTERED OUT",'Monitor Data'!G68))</f>
        <v>12.1</v>
      </c>
      <c r="F68" s="30">
        <f>IF(ISBLANK('Monitor Data'!H68),"",IF(AND('Smoke Data'!N70="YES",'Outlier Flags'!F68="YES"),"FILTERED OUT",'Monitor Data'!H68))</f>
        <v>9.1</v>
      </c>
      <c r="G68" s="30" t="str">
        <f>IF(ISBLANK('Monitor Data'!J68),"",IF(AND('Smoke Data'!O70="YES",'Outlier Flags'!G68="YES"),"FILTERED OUT",'Monitor Data'!J68))</f>
        <v/>
      </c>
      <c r="H68" s="30">
        <f>IF(ISBLANK('Monitor Data'!L68),"",IF(AND('Smoke Data'!P70="YES",'Outlier Flags'!H68="YES"),"FILTERED OUT",'Monitor Data'!L68))</f>
        <v>2</v>
      </c>
      <c r="I68" s="30">
        <f>IF(ISBLANK('Monitor Data'!M68),"",IF(AND('Smoke Data'!Q70="YES",'Outlier Flags'!I68="YES"),"FILTERED OUT",'Monitor Data'!M68))</f>
        <v>8.6</v>
      </c>
      <c r="J68" s="30">
        <f>IF(ISBLANK('Monitor Data'!O68),"",IF(AND('Smoke Data'!R70="YES",'Outlier Flags'!J68="YES"),"FILTERED OUT",'Monitor Data'!O68))</f>
        <v>8.6999999999999993</v>
      </c>
      <c r="K68" s="30">
        <f>IF(ISBLANK('Monitor Data'!P68),"",IF(AND('Smoke Data'!S70="YES",'Outlier Flags'!K68="YES"),"FILTERED OUT",'Monitor Data'!P68))</f>
        <v>12.2</v>
      </c>
      <c r="L68" s="30">
        <f>IF(ISBLANK('Monitor Data'!Q68),"",IF(AND('Smoke Data'!T70="YES",'Outlier Flags'!L68="YES"),"FILTERED OUT",'Monitor Data'!Q68))</f>
        <v>12.2</v>
      </c>
      <c r="M68" s="30">
        <f>IF(ISBLANK('Monitor Data'!R68),"",IF(AND('Smoke Data'!U70="YES",'Outlier Flags'!M68="YES"),"FILTERED OUT",'Monitor Data'!R68))</f>
        <v>8.8000000000000007</v>
      </c>
      <c r="N68" s="30">
        <f>IF(ISBLANK('Monitor Data'!S68),"",IF(AND('Smoke Data'!V70="YES",'Outlier Flags'!N68="YES"),"FILTERED OUT",'Monitor Data'!S68))</f>
        <v>10.1</v>
      </c>
    </row>
    <row r="69" spans="1:14" x14ac:dyDescent="0.25">
      <c r="A69" s="29">
        <v>44264</v>
      </c>
      <c r="B69" s="30" t="str">
        <f>IF(ISBLANK('Monitor Data'!B69),"",IF(AND('Smoke Data'!J71="YES",'Outlier Flags'!B69="YES"),"FILTERED OUT",'Monitor Data'!B69))</f>
        <v/>
      </c>
      <c r="C69" s="30" t="str">
        <f>IF(ISBLANK('Monitor Data'!D69),"",IF(AND('Smoke Data'!K71="YES",'Outlier Flags'!C69="YES"),"FILTERED OUT",'Monitor Data'!D69))</f>
        <v/>
      </c>
      <c r="D69" s="30">
        <f>IF(ISBLANK('Monitor Data'!E69),"",IF(AND('Smoke Data'!L71="YES",'Outlier Flags'!D69="YES"),"FILTERED OUT",'Monitor Data'!E69))</f>
        <v>13.6</v>
      </c>
      <c r="E69" s="30">
        <f>IF(ISBLANK('Monitor Data'!G69),"",IF(AND('Smoke Data'!M71="YES",'Outlier Flags'!E69="YES"),"FILTERED OUT",'Monitor Data'!G69))</f>
        <v>34.799999999999997</v>
      </c>
      <c r="F69" s="30" t="str">
        <f>IF(ISBLANK('Monitor Data'!H69),"",IF(AND('Smoke Data'!N71="YES",'Outlier Flags'!F69="YES"),"FILTERED OUT",'Monitor Data'!H69))</f>
        <v/>
      </c>
      <c r="G69" s="30">
        <f>IF(ISBLANK('Monitor Data'!J69),"",IF(AND('Smoke Data'!O71="YES",'Outlier Flags'!G69="YES"),"FILTERED OUT",'Monitor Data'!J69))</f>
        <v>14.7</v>
      </c>
      <c r="H69" s="30" t="str">
        <f>IF(ISBLANK('Monitor Data'!L69),"",IF(AND('Smoke Data'!P71="YES",'Outlier Flags'!H69="YES"),"FILTERED OUT",'Monitor Data'!L69))</f>
        <v/>
      </c>
      <c r="I69" s="30">
        <f>IF(ISBLANK('Monitor Data'!M69),"",IF(AND('Smoke Data'!Q71="YES",'Outlier Flags'!I69="YES"),"FILTERED OUT",'Monitor Data'!M69))</f>
        <v>18.600000000000001</v>
      </c>
      <c r="J69" s="30" t="str">
        <f>IF(ISBLANK('Monitor Data'!O69),"",IF(AND('Smoke Data'!R71="YES",'Outlier Flags'!J69="YES"),"FILTERED OUT",'Monitor Data'!O69))</f>
        <v/>
      </c>
      <c r="K69" s="30">
        <f>IF(ISBLANK('Monitor Data'!P69),"",IF(AND('Smoke Data'!S71="YES",'Outlier Flags'!K69="YES"),"FILTERED OUT",'Monitor Data'!P69))</f>
        <v>15.2</v>
      </c>
      <c r="L69" s="30" t="str">
        <f>IF(ISBLANK('Monitor Data'!Q69),"",IF(AND('Smoke Data'!T71="YES",'Outlier Flags'!L69="YES"),"FILTERED OUT",'Monitor Data'!Q69))</f>
        <v/>
      </c>
      <c r="M69" s="30" t="str">
        <f>IF(ISBLANK('Monitor Data'!R69),"",IF(AND('Smoke Data'!U71="YES",'Outlier Flags'!M69="YES"),"FILTERED OUT",'Monitor Data'!R69))</f>
        <v/>
      </c>
      <c r="N69" s="30" t="str">
        <f>IF(ISBLANK('Monitor Data'!S69),"",IF(AND('Smoke Data'!V71="YES",'Outlier Flags'!N69="YES"),"FILTERED OUT",'Monitor Data'!S69))</f>
        <v/>
      </c>
    </row>
    <row r="70" spans="1:14" x14ac:dyDescent="0.25">
      <c r="A70" s="29">
        <v>44265</v>
      </c>
      <c r="B70" s="30" t="str">
        <f>IF(ISBLANK('Monitor Data'!B70),"",IF(AND('Smoke Data'!J72="YES",'Outlier Flags'!B70="YES"),"FILTERED OUT",'Monitor Data'!B70))</f>
        <v/>
      </c>
      <c r="C70" s="30" t="str">
        <f>IF(ISBLANK('Monitor Data'!D70),"",IF(AND('Smoke Data'!K72="YES",'Outlier Flags'!C70="YES"),"FILTERED OUT",'Monitor Data'!D70))</f>
        <v/>
      </c>
      <c r="D70" s="30">
        <f>IF(ISBLANK('Monitor Data'!E70),"",IF(AND('Smoke Data'!L72="YES",'Outlier Flags'!D70="YES"),"FILTERED OUT",'Monitor Data'!E70))</f>
        <v>11</v>
      </c>
      <c r="E70" s="30">
        <f>IF(ISBLANK('Monitor Data'!G70),"",IF(AND('Smoke Data'!M72="YES",'Outlier Flags'!E70="YES"),"FILTERED OUT",'Monitor Data'!G70))</f>
        <v>11.1</v>
      </c>
      <c r="F70" s="30" t="str">
        <f>IF(ISBLANK('Monitor Data'!H70),"",IF(AND('Smoke Data'!N72="YES",'Outlier Flags'!F70="YES"),"FILTERED OUT",'Monitor Data'!H70))</f>
        <v/>
      </c>
      <c r="G70" s="30" t="str">
        <f>IF(ISBLANK('Monitor Data'!J70),"",IF(AND('Smoke Data'!O72="YES",'Outlier Flags'!G70="YES"),"FILTERED OUT",'Monitor Data'!J70))</f>
        <v/>
      </c>
      <c r="H70" s="30" t="str">
        <f>IF(ISBLANK('Monitor Data'!L70),"",IF(AND('Smoke Data'!P72="YES",'Outlier Flags'!H70="YES"),"FILTERED OUT",'Monitor Data'!L70))</f>
        <v/>
      </c>
      <c r="I70" s="30">
        <f>IF(ISBLANK('Monitor Data'!M70),"",IF(AND('Smoke Data'!Q72="YES",'Outlier Flags'!I70="YES"),"FILTERED OUT",'Monitor Data'!M70))</f>
        <v>9.8000000000000007</v>
      </c>
      <c r="J70" s="30" t="str">
        <f>IF(ISBLANK('Monitor Data'!O70),"",IF(AND('Smoke Data'!R72="YES",'Outlier Flags'!J70="YES"),"FILTERED OUT",'Monitor Data'!O70))</f>
        <v/>
      </c>
      <c r="K70" s="30">
        <f>IF(ISBLANK('Monitor Data'!P70),"",IF(AND('Smoke Data'!S72="YES",'Outlier Flags'!K70="YES"),"FILTERED OUT",'Monitor Data'!P70))</f>
        <v>11.4</v>
      </c>
      <c r="L70" s="30" t="str">
        <f>IF(ISBLANK('Monitor Data'!Q70),"",IF(AND('Smoke Data'!T72="YES",'Outlier Flags'!L70="YES"),"FILTERED OUT",'Monitor Data'!Q70))</f>
        <v/>
      </c>
      <c r="M70" s="30" t="str">
        <f>IF(ISBLANK('Monitor Data'!R70),"",IF(AND('Smoke Data'!U72="YES",'Outlier Flags'!M70="YES"),"FILTERED OUT",'Monitor Data'!R70))</f>
        <v/>
      </c>
      <c r="N70" s="30" t="str">
        <f>IF(ISBLANK('Monitor Data'!S70),"",IF(AND('Smoke Data'!V72="YES",'Outlier Flags'!N70="YES"),"FILTERED OUT",'Monitor Data'!S70))</f>
        <v/>
      </c>
    </row>
    <row r="71" spans="1:14" x14ac:dyDescent="0.25">
      <c r="A71" s="29">
        <v>44266</v>
      </c>
      <c r="B71" s="30">
        <f>IF(ISBLANK('Monitor Data'!B71),"",IF(AND('Smoke Data'!J73="YES",'Outlier Flags'!B71="YES"),"FILTERED OUT",'Monitor Data'!B71))</f>
        <v>3.3</v>
      </c>
      <c r="C71" s="30">
        <f>IF(ISBLANK('Monitor Data'!D71),"",IF(AND('Smoke Data'!K73="YES",'Outlier Flags'!C71="YES"),"FILTERED OUT",'Monitor Data'!D71))</f>
        <v>2.2000000000000002</v>
      </c>
      <c r="D71" s="30">
        <f>IF(ISBLANK('Monitor Data'!E71),"",IF(AND('Smoke Data'!L73="YES",'Outlier Flags'!D71="YES"),"FILTERED OUT",'Monitor Data'!E71))</f>
        <v>3.8</v>
      </c>
      <c r="E71" s="30">
        <f>IF(ISBLANK('Monitor Data'!G71),"",IF(AND('Smoke Data'!M73="YES",'Outlier Flags'!E71="YES"),"FILTERED OUT",'Monitor Data'!G71))</f>
        <v>2.7</v>
      </c>
      <c r="F71" s="30">
        <f>IF(ISBLANK('Monitor Data'!H71),"",IF(AND('Smoke Data'!N73="YES",'Outlier Flags'!F71="YES"),"FILTERED OUT",'Monitor Data'!H71))</f>
        <v>2.2999999999999998</v>
      </c>
      <c r="G71" s="30">
        <f>IF(ISBLANK('Monitor Data'!J71),"",IF(AND('Smoke Data'!O73="YES",'Outlier Flags'!G71="YES"),"FILTERED OUT",'Monitor Data'!J71))</f>
        <v>2.1</v>
      </c>
      <c r="H71" s="30" t="str">
        <f>IF(ISBLANK('Monitor Data'!L71),"",IF(AND('Smoke Data'!P73="YES",'Outlier Flags'!H71="YES"),"FILTERED OUT",'Monitor Data'!L71))</f>
        <v/>
      </c>
      <c r="I71" s="30">
        <f>IF(ISBLANK('Monitor Data'!M71),"",IF(AND('Smoke Data'!Q73="YES",'Outlier Flags'!I71="YES"),"FILTERED OUT",'Monitor Data'!M71))</f>
        <v>3.3</v>
      </c>
      <c r="J71" s="30">
        <f>IF(ISBLANK('Monitor Data'!O71),"",IF(AND('Smoke Data'!R73="YES",'Outlier Flags'!J71="YES"),"FILTERED OUT",'Monitor Data'!O71))</f>
        <v>3.3</v>
      </c>
      <c r="K71" s="30">
        <f>IF(ISBLANK('Monitor Data'!P71),"",IF(AND('Smoke Data'!S73="YES",'Outlier Flags'!K71="YES"),"FILTERED OUT",'Monitor Data'!P71))</f>
        <v>2.8</v>
      </c>
      <c r="L71" s="30">
        <f>IF(ISBLANK('Monitor Data'!Q71),"",IF(AND('Smoke Data'!T73="YES",'Outlier Flags'!L71="YES"),"FILTERED OUT",'Monitor Data'!Q71))</f>
        <v>3.5</v>
      </c>
      <c r="M71" s="30">
        <f>IF(ISBLANK('Monitor Data'!R71),"",IF(AND('Smoke Data'!U73="YES",'Outlier Flags'!M71="YES"),"FILTERED OUT",'Monitor Data'!R71))</f>
        <v>1.6</v>
      </c>
      <c r="N71" s="30">
        <f>IF(ISBLANK('Monitor Data'!S71),"",IF(AND('Smoke Data'!V73="YES",'Outlier Flags'!N71="YES"),"FILTERED OUT",'Monitor Data'!S71))</f>
        <v>3.7</v>
      </c>
    </row>
    <row r="72" spans="1:14" x14ac:dyDescent="0.25">
      <c r="A72" s="29">
        <v>44267</v>
      </c>
      <c r="B72" s="30" t="str">
        <f>IF(ISBLANK('Monitor Data'!B72),"",IF(AND('Smoke Data'!J74="YES",'Outlier Flags'!B72="YES"),"FILTERED OUT",'Monitor Data'!B72))</f>
        <v/>
      </c>
      <c r="C72" s="30" t="str">
        <f>IF(ISBLANK('Monitor Data'!D72),"",IF(AND('Smoke Data'!K74="YES",'Outlier Flags'!C72="YES"),"FILTERED OUT",'Monitor Data'!D72))</f>
        <v/>
      </c>
      <c r="D72" s="30">
        <f>IF(ISBLANK('Monitor Data'!E72),"",IF(AND('Smoke Data'!L74="YES",'Outlier Flags'!D72="YES"),"FILTERED OUT",'Monitor Data'!E72))</f>
        <v>9.3000000000000007</v>
      </c>
      <c r="E72" s="30">
        <f>IF(ISBLANK('Monitor Data'!G72),"",IF(AND('Smoke Data'!M74="YES",'Outlier Flags'!E72="YES"),"FILTERED OUT",'Monitor Data'!G72))</f>
        <v>11.5</v>
      </c>
      <c r="F72" s="30" t="str">
        <f>IF(ISBLANK('Monitor Data'!H72),"",IF(AND('Smoke Data'!N74="YES",'Outlier Flags'!F72="YES"),"FILTERED OUT",'Monitor Data'!H72))</f>
        <v/>
      </c>
      <c r="G72" s="30" t="str">
        <f>IF(ISBLANK('Monitor Data'!J72),"",IF(AND('Smoke Data'!O74="YES",'Outlier Flags'!G72="YES"),"FILTERED OUT",'Monitor Data'!J72))</f>
        <v/>
      </c>
      <c r="H72" s="30" t="str">
        <f>IF(ISBLANK('Monitor Data'!L72),"",IF(AND('Smoke Data'!P74="YES",'Outlier Flags'!H72="YES"),"FILTERED OUT",'Monitor Data'!L72))</f>
        <v/>
      </c>
      <c r="I72" s="30">
        <f>IF(ISBLANK('Monitor Data'!M72),"",IF(AND('Smoke Data'!Q74="YES",'Outlier Flags'!I72="YES"),"FILTERED OUT",'Monitor Data'!M72))</f>
        <v>9.9</v>
      </c>
      <c r="J72" s="30" t="str">
        <f>IF(ISBLANK('Monitor Data'!O72),"",IF(AND('Smoke Data'!R74="YES",'Outlier Flags'!J72="YES"),"FILTERED OUT",'Monitor Data'!O72))</f>
        <v/>
      </c>
      <c r="K72" s="30">
        <f>IF(ISBLANK('Monitor Data'!P72),"",IF(AND('Smoke Data'!S74="YES",'Outlier Flags'!K72="YES"),"FILTERED OUT",'Monitor Data'!P72))</f>
        <v>11.7</v>
      </c>
      <c r="L72" s="30" t="str">
        <f>IF(ISBLANK('Monitor Data'!Q72),"",IF(AND('Smoke Data'!T74="YES",'Outlier Flags'!L72="YES"),"FILTERED OUT",'Monitor Data'!Q72))</f>
        <v/>
      </c>
      <c r="M72" s="30" t="str">
        <f>IF(ISBLANK('Monitor Data'!R72),"",IF(AND('Smoke Data'!U74="YES",'Outlier Flags'!M72="YES"),"FILTERED OUT",'Monitor Data'!R72))</f>
        <v/>
      </c>
      <c r="N72" s="30" t="str">
        <f>IF(ISBLANK('Monitor Data'!S72),"",IF(AND('Smoke Data'!V74="YES",'Outlier Flags'!N72="YES"),"FILTERED OUT",'Monitor Data'!S72))</f>
        <v/>
      </c>
    </row>
    <row r="73" spans="1:14" x14ac:dyDescent="0.25">
      <c r="A73" s="29">
        <v>44268</v>
      </c>
      <c r="B73" s="30" t="str">
        <f>IF(ISBLANK('Monitor Data'!B73),"",IF(AND('Smoke Data'!J75="YES",'Outlier Flags'!B73="YES"),"FILTERED OUT",'Monitor Data'!B73))</f>
        <v/>
      </c>
      <c r="C73" s="30" t="str">
        <f>IF(ISBLANK('Monitor Data'!D73),"",IF(AND('Smoke Data'!K75="YES",'Outlier Flags'!C73="YES"),"FILTERED OUT",'Monitor Data'!D73))</f>
        <v/>
      </c>
      <c r="D73" s="30">
        <f>IF(ISBLANK('Monitor Data'!E73),"",IF(AND('Smoke Data'!L75="YES",'Outlier Flags'!D73="YES"),"FILTERED OUT",'Monitor Data'!E73))</f>
        <v>14.9</v>
      </c>
      <c r="E73" s="30">
        <f>IF(ISBLANK('Monitor Data'!G73),"",IF(AND('Smoke Data'!M75="YES",'Outlier Flags'!E73="YES"),"FILTERED OUT",'Monitor Data'!G73))</f>
        <v>17.2</v>
      </c>
      <c r="F73" s="30" t="str">
        <f>IF(ISBLANK('Monitor Data'!H73),"",IF(AND('Smoke Data'!N75="YES",'Outlier Flags'!F73="YES"),"FILTERED OUT",'Monitor Data'!H73))</f>
        <v/>
      </c>
      <c r="G73" s="30" t="str">
        <f>IF(ISBLANK('Monitor Data'!J73),"",IF(AND('Smoke Data'!O75="YES",'Outlier Flags'!G73="YES"),"FILTERED OUT",'Monitor Data'!J73))</f>
        <v/>
      </c>
      <c r="H73" s="30" t="str">
        <f>IF(ISBLANK('Monitor Data'!L73),"",IF(AND('Smoke Data'!P75="YES",'Outlier Flags'!H73="YES"),"FILTERED OUT",'Monitor Data'!L73))</f>
        <v/>
      </c>
      <c r="I73" s="30">
        <f>IF(ISBLANK('Monitor Data'!M73),"",IF(AND('Smoke Data'!Q75="YES",'Outlier Flags'!I73="YES"),"FILTERED OUT",'Monitor Data'!M73))</f>
        <v>12.4</v>
      </c>
      <c r="J73" s="30" t="str">
        <f>IF(ISBLANK('Monitor Data'!O73),"",IF(AND('Smoke Data'!R75="YES",'Outlier Flags'!J73="YES"),"FILTERED OUT",'Monitor Data'!O73))</f>
        <v/>
      </c>
      <c r="K73" s="30">
        <f>IF(ISBLANK('Monitor Data'!P73),"",IF(AND('Smoke Data'!S75="YES",'Outlier Flags'!K73="YES"),"FILTERED OUT",'Monitor Data'!P73))</f>
        <v>11.5</v>
      </c>
      <c r="L73" s="30" t="str">
        <f>IF(ISBLANK('Monitor Data'!Q73),"",IF(AND('Smoke Data'!T75="YES",'Outlier Flags'!L73="YES"),"FILTERED OUT",'Monitor Data'!Q73))</f>
        <v/>
      </c>
      <c r="M73" s="30" t="str">
        <f>IF(ISBLANK('Monitor Data'!R73),"",IF(AND('Smoke Data'!U75="YES",'Outlier Flags'!M73="YES"),"FILTERED OUT",'Monitor Data'!R73))</f>
        <v/>
      </c>
      <c r="N73" s="30" t="str">
        <f>IF(ISBLANK('Monitor Data'!S73),"",IF(AND('Smoke Data'!V75="YES",'Outlier Flags'!N73="YES"),"FILTERED OUT",'Monitor Data'!S73))</f>
        <v/>
      </c>
    </row>
    <row r="74" spans="1:14" x14ac:dyDescent="0.25">
      <c r="A74" s="29">
        <v>44269</v>
      </c>
      <c r="B74" s="30">
        <f>IF(ISBLANK('Monitor Data'!B74),"",IF(AND('Smoke Data'!J76="YES",'Outlier Flags'!B74="YES"),"FILTERED OUT",'Monitor Data'!B74))</f>
        <v>5.8</v>
      </c>
      <c r="C74" s="30">
        <f>IF(ISBLANK('Monitor Data'!D74),"",IF(AND('Smoke Data'!K76="YES",'Outlier Flags'!C74="YES"),"FILTERED OUT",'Monitor Data'!D74))</f>
        <v>5.0999999999999996</v>
      </c>
      <c r="D74" s="30">
        <f>IF(ISBLANK('Monitor Data'!E74),"",IF(AND('Smoke Data'!L76="YES",'Outlier Flags'!D74="YES"),"FILTERED OUT",'Monitor Data'!E74))</f>
        <v>7.6</v>
      </c>
      <c r="E74" s="30">
        <f>IF(ISBLANK('Monitor Data'!G74),"",IF(AND('Smoke Data'!M76="YES",'Outlier Flags'!E74="YES"),"FILTERED OUT",'Monitor Data'!G74))</f>
        <v>9.4</v>
      </c>
      <c r="F74" s="30">
        <f>IF(ISBLANK('Monitor Data'!H74),"",IF(AND('Smoke Data'!N76="YES",'Outlier Flags'!F74="YES"),"FILTERED OUT",'Monitor Data'!H74))</f>
        <v>7</v>
      </c>
      <c r="G74" s="30">
        <f>IF(ISBLANK('Monitor Data'!J74),"",IF(AND('Smoke Data'!O76="YES",'Outlier Flags'!G74="YES"),"FILTERED OUT",'Monitor Data'!J74))</f>
        <v>7.5</v>
      </c>
      <c r="H74" s="30">
        <f>IF(ISBLANK('Monitor Data'!L74),"",IF(AND('Smoke Data'!P76="YES",'Outlier Flags'!H74="YES"),"FILTERED OUT",'Monitor Data'!L74))</f>
        <v>13.1</v>
      </c>
      <c r="I74" s="30">
        <f>IF(ISBLANK('Monitor Data'!M74),"",IF(AND('Smoke Data'!Q76="YES",'Outlier Flags'!I74="YES"),"FILTERED OUT",'Monitor Data'!M74))</f>
        <v>8.6</v>
      </c>
      <c r="J74" s="30">
        <f>IF(ISBLANK('Monitor Data'!O74),"",IF(AND('Smoke Data'!R76="YES",'Outlier Flags'!J74="YES"),"FILTERED OUT",'Monitor Data'!O74))</f>
        <v>5.6</v>
      </c>
      <c r="K74" s="30">
        <f>IF(ISBLANK('Monitor Data'!P74),"",IF(AND('Smoke Data'!S76="YES",'Outlier Flags'!K74="YES"),"FILTERED OUT",'Monitor Data'!P74))</f>
        <v>9.1</v>
      </c>
      <c r="L74" s="30">
        <f>IF(ISBLANK('Monitor Data'!Q74),"",IF(AND('Smoke Data'!T76="YES",'Outlier Flags'!L74="YES"),"FILTERED OUT",'Monitor Data'!Q74))</f>
        <v>10.6</v>
      </c>
      <c r="M74" s="30">
        <f>IF(ISBLANK('Monitor Data'!R74),"",IF(AND('Smoke Data'!U76="YES",'Outlier Flags'!M74="YES"),"FILTERED OUT",'Monitor Data'!R74))</f>
        <v>8</v>
      </c>
      <c r="N74" s="30">
        <f>IF(ISBLANK('Monitor Data'!S74),"",IF(AND('Smoke Data'!V76="YES",'Outlier Flags'!N74="YES"),"FILTERED OUT",'Monitor Data'!S74))</f>
        <v>7.9</v>
      </c>
    </row>
    <row r="75" spans="1:14" x14ac:dyDescent="0.25">
      <c r="A75" s="29">
        <v>44270</v>
      </c>
      <c r="B75" s="30" t="str">
        <f>IF(ISBLANK('Monitor Data'!B75),"",IF(AND('Smoke Data'!J77="YES",'Outlier Flags'!B75="YES"),"FILTERED OUT",'Monitor Data'!B75))</f>
        <v/>
      </c>
      <c r="C75" s="30" t="str">
        <f>IF(ISBLANK('Monitor Data'!D75),"",IF(AND('Smoke Data'!K77="YES",'Outlier Flags'!C75="YES"),"FILTERED OUT",'Monitor Data'!D75))</f>
        <v/>
      </c>
      <c r="D75" s="30">
        <f>IF(ISBLANK('Monitor Data'!E75),"",IF(AND('Smoke Data'!L77="YES",'Outlier Flags'!D75="YES"),"FILTERED OUT",'Monitor Data'!E75))</f>
        <v>3.8</v>
      </c>
      <c r="E75" s="30">
        <f>IF(ISBLANK('Monitor Data'!G75),"",IF(AND('Smoke Data'!M77="YES",'Outlier Flags'!E75="YES"),"FILTERED OUT",'Monitor Data'!G75))</f>
        <v>4.5</v>
      </c>
      <c r="F75" s="30" t="str">
        <f>IF(ISBLANK('Monitor Data'!H75),"",IF(AND('Smoke Data'!N77="YES",'Outlier Flags'!F75="YES"),"FILTERED OUT",'Monitor Data'!H75))</f>
        <v/>
      </c>
      <c r="G75" s="30" t="str">
        <f>IF(ISBLANK('Monitor Data'!J75),"",IF(AND('Smoke Data'!O77="YES",'Outlier Flags'!G75="YES"),"FILTERED OUT",'Monitor Data'!J75))</f>
        <v/>
      </c>
      <c r="H75" s="30" t="str">
        <f>IF(ISBLANK('Monitor Data'!L75),"",IF(AND('Smoke Data'!P77="YES",'Outlier Flags'!H75="YES"),"FILTERED OUT",'Monitor Data'!L75))</f>
        <v/>
      </c>
      <c r="I75" s="30">
        <f>IF(ISBLANK('Monitor Data'!M75),"",IF(AND('Smoke Data'!Q77="YES",'Outlier Flags'!I75="YES"),"FILTERED OUT",'Monitor Data'!M75))</f>
        <v>4.7</v>
      </c>
      <c r="J75" s="30" t="str">
        <f>IF(ISBLANK('Monitor Data'!O75),"",IF(AND('Smoke Data'!R77="YES",'Outlier Flags'!J75="YES"),"FILTERED OUT",'Monitor Data'!O75))</f>
        <v/>
      </c>
      <c r="K75" s="30">
        <f>IF(ISBLANK('Monitor Data'!P75),"",IF(AND('Smoke Data'!S77="YES",'Outlier Flags'!K75="YES"),"FILTERED OUT",'Monitor Data'!P75))</f>
        <v>3.8</v>
      </c>
      <c r="L75" s="30" t="str">
        <f>IF(ISBLANK('Monitor Data'!Q75),"",IF(AND('Smoke Data'!T77="YES",'Outlier Flags'!L75="YES"),"FILTERED OUT",'Monitor Data'!Q75))</f>
        <v/>
      </c>
      <c r="M75" s="30" t="str">
        <f>IF(ISBLANK('Monitor Data'!R75),"",IF(AND('Smoke Data'!U77="YES",'Outlier Flags'!M75="YES"),"FILTERED OUT",'Monitor Data'!R75))</f>
        <v/>
      </c>
      <c r="N75" s="30" t="str">
        <f>IF(ISBLANK('Monitor Data'!S75),"",IF(AND('Smoke Data'!V77="YES",'Outlier Flags'!N75="YES"),"FILTERED OUT",'Monitor Data'!S75))</f>
        <v/>
      </c>
    </row>
    <row r="76" spans="1:14" x14ac:dyDescent="0.25">
      <c r="A76" s="29">
        <v>44271</v>
      </c>
      <c r="B76" s="30" t="str">
        <f>IF(ISBLANK('Monitor Data'!B76),"",IF(AND('Smoke Data'!J78="YES",'Outlier Flags'!B76="YES"),"FILTERED OUT",'Monitor Data'!B76))</f>
        <v/>
      </c>
      <c r="C76" s="30" t="str">
        <f>IF(ISBLANK('Monitor Data'!D76),"",IF(AND('Smoke Data'!K78="YES",'Outlier Flags'!C76="YES"),"FILTERED OUT",'Monitor Data'!D76))</f>
        <v/>
      </c>
      <c r="D76" s="30">
        <f>IF(ISBLANK('Monitor Data'!E76),"",IF(AND('Smoke Data'!L78="YES",'Outlier Flags'!D76="YES"),"FILTERED OUT",'Monitor Data'!E76))</f>
        <v>9.6999999999999993</v>
      </c>
      <c r="E76" s="30">
        <f>IF(ISBLANK('Monitor Data'!G76),"",IF(AND('Smoke Data'!M78="YES",'Outlier Flags'!E76="YES"),"FILTERED OUT",'Monitor Data'!G76))</f>
        <v>9</v>
      </c>
      <c r="F76" s="30" t="str">
        <f>IF(ISBLANK('Monitor Data'!H76),"",IF(AND('Smoke Data'!N78="YES",'Outlier Flags'!F76="YES"),"FILTERED OUT",'Monitor Data'!H76))</f>
        <v/>
      </c>
      <c r="G76" s="30" t="str">
        <f>IF(ISBLANK('Monitor Data'!J76),"",IF(AND('Smoke Data'!O78="YES",'Outlier Flags'!G76="YES"),"FILTERED OUT",'Monitor Data'!J76))</f>
        <v/>
      </c>
      <c r="H76" s="30" t="str">
        <f>IF(ISBLANK('Monitor Data'!L76),"",IF(AND('Smoke Data'!P78="YES",'Outlier Flags'!H76="YES"),"FILTERED OUT",'Monitor Data'!L76))</f>
        <v/>
      </c>
      <c r="I76" s="30">
        <f>IF(ISBLANK('Monitor Data'!M76),"",IF(AND('Smoke Data'!Q78="YES",'Outlier Flags'!I76="YES"),"FILTERED OUT",'Monitor Data'!M76))</f>
        <v>7.7</v>
      </c>
      <c r="J76" s="30" t="str">
        <f>IF(ISBLANK('Monitor Data'!O76),"",IF(AND('Smoke Data'!R78="YES",'Outlier Flags'!J76="YES"),"FILTERED OUT",'Monitor Data'!O76))</f>
        <v/>
      </c>
      <c r="K76" s="30">
        <f>IF(ISBLANK('Monitor Data'!P76),"",IF(AND('Smoke Data'!S78="YES",'Outlier Flags'!K76="YES"),"FILTERED OUT",'Monitor Data'!P76))</f>
        <v>10.3</v>
      </c>
      <c r="L76" s="30" t="str">
        <f>IF(ISBLANK('Monitor Data'!Q76),"",IF(AND('Smoke Data'!T78="YES",'Outlier Flags'!L76="YES"),"FILTERED OUT",'Monitor Data'!Q76))</f>
        <v/>
      </c>
      <c r="M76" s="30" t="str">
        <f>IF(ISBLANK('Monitor Data'!R76),"",IF(AND('Smoke Data'!U78="YES",'Outlier Flags'!M76="YES"),"FILTERED OUT",'Monitor Data'!R76))</f>
        <v/>
      </c>
      <c r="N76" s="30" t="str">
        <f>IF(ISBLANK('Monitor Data'!S76),"",IF(AND('Smoke Data'!V78="YES",'Outlier Flags'!N76="YES"),"FILTERED OUT",'Monitor Data'!S76))</f>
        <v/>
      </c>
    </row>
    <row r="77" spans="1:14" x14ac:dyDescent="0.25">
      <c r="A77" s="29">
        <v>44272</v>
      </c>
      <c r="B77" s="30">
        <f>IF(ISBLANK('Monitor Data'!B77),"",IF(AND('Smoke Data'!J79="YES",'Outlier Flags'!B77="YES"),"FILTERED OUT",'Monitor Data'!B77))</f>
        <v>13.4</v>
      </c>
      <c r="C77" s="30">
        <f>IF(ISBLANK('Monitor Data'!D77),"",IF(AND('Smoke Data'!K79="YES",'Outlier Flags'!C77="YES"),"FILTERED OUT",'Monitor Data'!D77))</f>
        <v>13.8</v>
      </c>
      <c r="D77" s="30">
        <f>IF(ISBLANK('Monitor Data'!E77),"",IF(AND('Smoke Data'!L79="YES",'Outlier Flags'!D77="YES"),"FILTERED OUT",'Monitor Data'!E77))</f>
        <v>14.4</v>
      </c>
      <c r="E77" s="30">
        <f>IF(ISBLANK('Monitor Data'!G77),"",IF(AND('Smoke Data'!M79="YES",'Outlier Flags'!E77="YES"),"FILTERED OUT",'Monitor Data'!G77))</f>
        <v>14.6</v>
      </c>
      <c r="F77" s="30">
        <f>IF(ISBLANK('Monitor Data'!H77),"",IF(AND('Smoke Data'!N79="YES",'Outlier Flags'!F77="YES"),"FILTERED OUT",'Monitor Data'!H77))</f>
        <v>8.8000000000000007</v>
      </c>
      <c r="G77" s="30">
        <f>IF(ISBLANK('Monitor Data'!J77),"",IF(AND('Smoke Data'!O79="YES",'Outlier Flags'!G77="YES"),"FILTERED OUT",'Monitor Data'!J77))</f>
        <v>13.5</v>
      </c>
      <c r="H77" s="30" t="str">
        <f>IF(ISBLANK('Monitor Data'!L77),"",IF(AND('Smoke Data'!P79="YES",'Outlier Flags'!H77="YES"),"FILTERED OUT",'Monitor Data'!L77))</f>
        <v/>
      </c>
      <c r="I77" s="30">
        <f>IF(ISBLANK('Monitor Data'!M77),"",IF(AND('Smoke Data'!Q79="YES",'Outlier Flags'!I77="YES"),"FILTERED OUT",'Monitor Data'!M77))</f>
        <v>16.100000000000001</v>
      </c>
      <c r="J77" s="30">
        <f>IF(ISBLANK('Monitor Data'!O77),"",IF(AND('Smoke Data'!R79="YES",'Outlier Flags'!J77="YES"),"FILTERED OUT",'Monitor Data'!O77))</f>
        <v>7.2</v>
      </c>
      <c r="K77" s="30">
        <f>IF(ISBLANK('Monitor Data'!P77),"",IF(AND('Smoke Data'!S79="YES",'Outlier Flags'!K77="YES"),"FILTERED OUT",'Monitor Data'!P77))</f>
        <v>16.8</v>
      </c>
      <c r="L77" s="30">
        <f>IF(ISBLANK('Monitor Data'!Q77),"",IF(AND('Smoke Data'!T79="YES",'Outlier Flags'!L77="YES"),"FILTERED OUT",'Monitor Data'!Q77))</f>
        <v>15.5</v>
      </c>
      <c r="M77" s="30">
        <f>IF(ISBLANK('Monitor Data'!R77),"",IF(AND('Smoke Data'!U79="YES",'Outlier Flags'!M77="YES"),"FILTERED OUT",'Monitor Data'!R77))</f>
        <v>7.2</v>
      </c>
      <c r="N77" s="30">
        <f>IF(ISBLANK('Monitor Data'!S77),"",IF(AND('Smoke Data'!V79="YES",'Outlier Flags'!N77="YES"),"FILTERED OUT",'Monitor Data'!S77))</f>
        <v>7.7</v>
      </c>
    </row>
    <row r="78" spans="1:14" x14ac:dyDescent="0.25">
      <c r="A78" s="29">
        <v>44273</v>
      </c>
      <c r="B78" s="30" t="str">
        <f>IF(ISBLANK('Monitor Data'!B78),"",IF(AND('Smoke Data'!J80="YES",'Outlier Flags'!B78="YES"),"FILTERED OUT",'Monitor Data'!B78))</f>
        <v/>
      </c>
      <c r="C78" s="30" t="str">
        <f>IF(ISBLANK('Monitor Data'!D78),"",IF(AND('Smoke Data'!K80="YES",'Outlier Flags'!C78="YES"),"FILTERED OUT",'Monitor Data'!D78))</f>
        <v/>
      </c>
      <c r="D78" s="30">
        <f>IF(ISBLANK('Monitor Data'!E78),"",IF(AND('Smoke Data'!L80="YES",'Outlier Flags'!D78="YES"),"FILTERED OUT",'Monitor Data'!E78))</f>
        <v>2.9</v>
      </c>
      <c r="E78" s="30">
        <f>IF(ISBLANK('Monitor Data'!G78),"",IF(AND('Smoke Data'!M80="YES",'Outlier Flags'!E78="YES"),"FILTERED OUT",'Monitor Data'!G78))</f>
        <v>3.6</v>
      </c>
      <c r="F78" s="30" t="str">
        <f>IF(ISBLANK('Monitor Data'!H78),"",IF(AND('Smoke Data'!N80="YES",'Outlier Flags'!F78="YES"),"FILTERED OUT",'Monitor Data'!H78))</f>
        <v/>
      </c>
      <c r="G78" s="30" t="str">
        <f>IF(ISBLANK('Monitor Data'!J78),"",IF(AND('Smoke Data'!O80="YES",'Outlier Flags'!G78="YES"),"FILTERED OUT",'Monitor Data'!J78))</f>
        <v/>
      </c>
      <c r="H78" s="30" t="str">
        <f>IF(ISBLANK('Monitor Data'!L78),"",IF(AND('Smoke Data'!P80="YES",'Outlier Flags'!H78="YES"),"FILTERED OUT",'Monitor Data'!L78))</f>
        <v/>
      </c>
      <c r="I78" s="30">
        <f>IF(ISBLANK('Monitor Data'!M78),"",IF(AND('Smoke Data'!Q80="YES",'Outlier Flags'!I78="YES"),"FILTERED OUT",'Monitor Data'!M78))</f>
        <v>3.4</v>
      </c>
      <c r="J78" s="30" t="str">
        <f>IF(ISBLANK('Monitor Data'!O78),"",IF(AND('Smoke Data'!R80="YES",'Outlier Flags'!J78="YES"),"FILTERED OUT",'Monitor Data'!O78))</f>
        <v/>
      </c>
      <c r="K78" s="30">
        <f>IF(ISBLANK('Monitor Data'!P78),"",IF(AND('Smoke Data'!S80="YES",'Outlier Flags'!K78="YES"),"FILTERED OUT",'Monitor Data'!P78))</f>
        <v>2.7</v>
      </c>
      <c r="L78" s="30" t="str">
        <f>IF(ISBLANK('Monitor Data'!Q78),"",IF(AND('Smoke Data'!T80="YES",'Outlier Flags'!L78="YES"),"FILTERED OUT",'Monitor Data'!Q78))</f>
        <v/>
      </c>
      <c r="M78" s="30" t="str">
        <f>IF(ISBLANK('Monitor Data'!R78),"",IF(AND('Smoke Data'!U80="YES",'Outlier Flags'!M78="YES"),"FILTERED OUT",'Monitor Data'!R78))</f>
        <v/>
      </c>
      <c r="N78" s="30" t="str">
        <f>IF(ISBLANK('Monitor Data'!S78),"",IF(AND('Smoke Data'!V80="YES",'Outlier Flags'!N78="YES"),"FILTERED OUT",'Monitor Data'!S78))</f>
        <v/>
      </c>
    </row>
    <row r="79" spans="1:14" x14ac:dyDescent="0.25">
      <c r="A79" s="29">
        <v>44274</v>
      </c>
      <c r="B79" s="30" t="str">
        <f>IF(ISBLANK('Monitor Data'!B79),"",IF(AND('Smoke Data'!J81="YES",'Outlier Flags'!B79="YES"),"FILTERED OUT",'Monitor Data'!B79))</f>
        <v/>
      </c>
      <c r="C79" s="30" t="str">
        <f>IF(ISBLANK('Monitor Data'!D79),"",IF(AND('Smoke Data'!K81="YES",'Outlier Flags'!C79="YES"),"FILTERED OUT",'Monitor Data'!D79))</f>
        <v/>
      </c>
      <c r="D79" s="30">
        <f>IF(ISBLANK('Monitor Data'!E79),"",IF(AND('Smoke Data'!L81="YES",'Outlier Flags'!D79="YES"),"FILTERED OUT",'Monitor Data'!E79))</f>
        <v>3.5</v>
      </c>
      <c r="E79" s="30">
        <f>IF(ISBLANK('Monitor Data'!G79),"",IF(AND('Smoke Data'!M81="YES",'Outlier Flags'!E79="YES"),"FILTERED OUT",'Monitor Data'!G79))</f>
        <v>4.7</v>
      </c>
      <c r="F79" s="30" t="str">
        <f>IF(ISBLANK('Monitor Data'!H79),"",IF(AND('Smoke Data'!N81="YES",'Outlier Flags'!F79="YES"),"FILTERED OUT",'Monitor Data'!H79))</f>
        <v/>
      </c>
      <c r="G79" s="30" t="str">
        <f>IF(ISBLANK('Monitor Data'!J79),"",IF(AND('Smoke Data'!O81="YES",'Outlier Flags'!G79="YES"),"FILTERED OUT",'Monitor Data'!J79))</f>
        <v/>
      </c>
      <c r="H79" s="30" t="str">
        <f>IF(ISBLANK('Monitor Data'!L79),"",IF(AND('Smoke Data'!P81="YES",'Outlier Flags'!H79="YES"),"FILTERED OUT",'Monitor Data'!L79))</f>
        <v/>
      </c>
      <c r="I79" s="30">
        <f>IF(ISBLANK('Monitor Data'!M79),"",IF(AND('Smoke Data'!Q81="YES",'Outlier Flags'!I79="YES"),"FILTERED OUT",'Monitor Data'!M79))</f>
        <v>6</v>
      </c>
      <c r="J79" s="30" t="str">
        <f>IF(ISBLANK('Monitor Data'!O79),"",IF(AND('Smoke Data'!R81="YES",'Outlier Flags'!J79="YES"),"FILTERED OUT",'Monitor Data'!O79))</f>
        <v/>
      </c>
      <c r="K79" s="30">
        <f>IF(ISBLANK('Monitor Data'!P79),"",IF(AND('Smoke Data'!S81="YES",'Outlier Flags'!K79="YES"),"FILTERED OUT",'Monitor Data'!P79))</f>
        <v>4.7</v>
      </c>
      <c r="L79" s="30" t="str">
        <f>IF(ISBLANK('Monitor Data'!Q79),"",IF(AND('Smoke Data'!T81="YES",'Outlier Flags'!L79="YES"),"FILTERED OUT",'Monitor Data'!Q79))</f>
        <v/>
      </c>
      <c r="M79" s="30" t="str">
        <f>IF(ISBLANK('Monitor Data'!R79),"",IF(AND('Smoke Data'!U81="YES",'Outlier Flags'!M79="YES"),"FILTERED OUT",'Monitor Data'!R79))</f>
        <v/>
      </c>
      <c r="N79" s="30" t="str">
        <f>IF(ISBLANK('Monitor Data'!S79),"",IF(AND('Smoke Data'!V81="YES",'Outlier Flags'!N79="YES"),"FILTERED OUT",'Monitor Data'!S79))</f>
        <v/>
      </c>
    </row>
    <row r="80" spans="1:14" x14ac:dyDescent="0.25">
      <c r="A80" s="29">
        <v>44275</v>
      </c>
      <c r="B80" s="30">
        <f>IF(ISBLANK('Monitor Data'!B80),"",IF(AND('Smoke Data'!J82="YES",'Outlier Flags'!B80="YES"),"FILTERED OUT",'Monitor Data'!B80))</f>
        <v>7.3</v>
      </c>
      <c r="C80" s="30">
        <f>IF(ISBLANK('Monitor Data'!D80),"",IF(AND('Smoke Data'!K82="YES",'Outlier Flags'!C80="YES"),"FILTERED OUT",'Monitor Data'!D80))</f>
        <v>8.3000000000000007</v>
      </c>
      <c r="D80" s="30">
        <f>IF(ISBLANK('Monitor Data'!E80),"",IF(AND('Smoke Data'!L82="YES",'Outlier Flags'!D80="YES"),"FILTERED OUT",'Monitor Data'!E80))</f>
        <v>6.4</v>
      </c>
      <c r="E80" s="30">
        <f>IF(ISBLANK('Monitor Data'!G80),"",IF(AND('Smoke Data'!M82="YES",'Outlier Flags'!E80="YES"),"FILTERED OUT",'Monitor Data'!G80))</f>
        <v>9.1999999999999993</v>
      </c>
      <c r="F80" s="30">
        <f>IF(ISBLANK('Monitor Data'!H80),"",IF(AND('Smoke Data'!N82="YES",'Outlier Flags'!F80="YES"),"FILTERED OUT",'Monitor Data'!H80))</f>
        <v>5.7</v>
      </c>
      <c r="G80" s="30">
        <f>IF(ISBLANK('Monitor Data'!J80),"",IF(AND('Smoke Data'!O82="YES",'Outlier Flags'!G80="YES"),"FILTERED OUT",'Monitor Data'!J80))</f>
        <v>5.5</v>
      </c>
      <c r="H80" s="30">
        <f>IF(ISBLANK('Monitor Data'!L80),"",IF(AND('Smoke Data'!P82="YES",'Outlier Flags'!H80="YES"),"FILTERED OUT",'Monitor Data'!L80))</f>
        <v>3.9</v>
      </c>
      <c r="I80" s="30">
        <f>IF(ISBLANK('Monitor Data'!M80),"",IF(AND('Smoke Data'!Q82="YES",'Outlier Flags'!I80="YES"),"FILTERED OUT",'Monitor Data'!M80))</f>
        <v>4.3</v>
      </c>
      <c r="J80" s="30">
        <f>IF(ISBLANK('Monitor Data'!O80),"",IF(AND('Smoke Data'!R82="YES",'Outlier Flags'!J80="YES"),"FILTERED OUT",'Monitor Data'!O80))</f>
        <v>5.2</v>
      </c>
      <c r="K80" s="30">
        <f>IF(ISBLANK('Monitor Data'!P80),"",IF(AND('Smoke Data'!S82="YES",'Outlier Flags'!K80="YES"),"FILTERED OUT",'Monitor Data'!P80))</f>
        <v>8.5</v>
      </c>
      <c r="L80" s="30">
        <f>IF(ISBLANK('Monitor Data'!Q80),"",IF(AND('Smoke Data'!T82="YES",'Outlier Flags'!L80="YES"),"FILTERED OUT",'Monitor Data'!Q80))</f>
        <v>6.9</v>
      </c>
      <c r="M80" s="30">
        <f>IF(ISBLANK('Monitor Data'!R80),"",IF(AND('Smoke Data'!U82="YES",'Outlier Flags'!M80="YES"),"FILTERED OUT",'Monitor Data'!R80))</f>
        <v>3.6</v>
      </c>
      <c r="N80" s="30">
        <f>IF(ISBLANK('Monitor Data'!S80),"",IF(AND('Smoke Data'!V82="YES",'Outlier Flags'!N80="YES"),"FILTERED OUT",'Monitor Data'!S80))</f>
        <v>5.0999999999999996</v>
      </c>
    </row>
    <row r="81" spans="1:14" x14ac:dyDescent="0.25">
      <c r="A81" s="29">
        <v>44276</v>
      </c>
      <c r="B81" s="30" t="str">
        <f>IF(ISBLANK('Monitor Data'!B81),"",IF(AND('Smoke Data'!J83="YES",'Outlier Flags'!B81="YES"),"FILTERED OUT",'Monitor Data'!B81))</f>
        <v/>
      </c>
      <c r="C81" s="30" t="str">
        <f>IF(ISBLANK('Monitor Data'!D81),"",IF(AND('Smoke Data'!K83="YES",'Outlier Flags'!C81="YES"),"FILTERED OUT",'Monitor Data'!D81))</f>
        <v/>
      </c>
      <c r="D81" s="30">
        <f>IF(ISBLANK('Monitor Data'!E81),"",IF(AND('Smoke Data'!L83="YES",'Outlier Flags'!D81="YES"),"FILTERED OUT",'Monitor Data'!E81))</f>
        <v>5</v>
      </c>
      <c r="E81" s="30">
        <f>IF(ISBLANK('Monitor Data'!G81),"",IF(AND('Smoke Data'!M83="YES",'Outlier Flags'!E81="YES"),"FILTERED OUT",'Monitor Data'!G81))</f>
        <v>5.3</v>
      </c>
      <c r="F81" s="30" t="str">
        <f>IF(ISBLANK('Monitor Data'!H81),"",IF(AND('Smoke Data'!N83="YES",'Outlier Flags'!F81="YES"),"FILTERED OUT",'Monitor Data'!H81))</f>
        <v/>
      </c>
      <c r="G81" s="30" t="str">
        <f>IF(ISBLANK('Monitor Data'!J81),"",IF(AND('Smoke Data'!O83="YES",'Outlier Flags'!G81="YES"),"FILTERED OUT",'Monitor Data'!J81))</f>
        <v/>
      </c>
      <c r="H81" s="30" t="str">
        <f>IF(ISBLANK('Monitor Data'!L81),"",IF(AND('Smoke Data'!P83="YES",'Outlier Flags'!H81="YES"),"FILTERED OUT",'Monitor Data'!L81))</f>
        <v/>
      </c>
      <c r="I81" s="30">
        <f>IF(ISBLANK('Monitor Data'!M81),"",IF(AND('Smoke Data'!Q83="YES",'Outlier Flags'!I81="YES"),"FILTERED OUT",'Monitor Data'!M81))</f>
        <v>6.2</v>
      </c>
      <c r="J81" s="30" t="str">
        <f>IF(ISBLANK('Monitor Data'!O81),"",IF(AND('Smoke Data'!R83="YES",'Outlier Flags'!J81="YES"),"FILTERED OUT",'Monitor Data'!O81))</f>
        <v/>
      </c>
      <c r="K81" s="30">
        <f>IF(ISBLANK('Monitor Data'!P81),"",IF(AND('Smoke Data'!S83="YES",'Outlier Flags'!K81="YES"),"FILTERED OUT",'Monitor Data'!P81))</f>
        <v>4.9000000000000004</v>
      </c>
      <c r="L81" s="30" t="str">
        <f>IF(ISBLANK('Monitor Data'!Q81),"",IF(AND('Smoke Data'!T83="YES",'Outlier Flags'!L81="YES"),"FILTERED OUT",'Monitor Data'!Q81))</f>
        <v/>
      </c>
      <c r="M81" s="30" t="str">
        <f>IF(ISBLANK('Monitor Data'!R81),"",IF(AND('Smoke Data'!U83="YES",'Outlier Flags'!M81="YES"),"FILTERED OUT",'Monitor Data'!R81))</f>
        <v/>
      </c>
      <c r="N81" s="30" t="str">
        <f>IF(ISBLANK('Monitor Data'!S81),"",IF(AND('Smoke Data'!V83="YES",'Outlier Flags'!N81="YES"),"FILTERED OUT",'Monitor Data'!S81))</f>
        <v/>
      </c>
    </row>
    <row r="82" spans="1:14" x14ac:dyDescent="0.25">
      <c r="A82" s="29">
        <v>44277</v>
      </c>
      <c r="B82" s="30" t="str">
        <f>IF(ISBLANK('Monitor Data'!B82),"",IF(AND('Smoke Data'!J84="YES",'Outlier Flags'!B82="YES"),"FILTERED OUT",'Monitor Data'!B82))</f>
        <v/>
      </c>
      <c r="C82" s="30" t="str">
        <f>IF(ISBLANK('Monitor Data'!D82),"",IF(AND('Smoke Data'!K84="YES",'Outlier Flags'!C82="YES"),"FILTERED OUT",'Monitor Data'!D82))</f>
        <v/>
      </c>
      <c r="D82" s="30">
        <f>IF(ISBLANK('Monitor Data'!E82),"",IF(AND('Smoke Data'!L84="YES",'Outlier Flags'!D82="YES"),"FILTERED OUT",'Monitor Data'!E82))</f>
        <v>12.2</v>
      </c>
      <c r="E82" s="30">
        <f>IF(ISBLANK('Monitor Data'!G82),"",IF(AND('Smoke Data'!M84="YES",'Outlier Flags'!E82="YES"),"FILTERED OUT",'Monitor Data'!G82))</f>
        <v>11.6</v>
      </c>
      <c r="F82" s="30" t="str">
        <f>IF(ISBLANK('Monitor Data'!H82),"",IF(AND('Smoke Data'!N84="YES",'Outlier Flags'!F82="YES"),"FILTERED OUT",'Monitor Data'!H82))</f>
        <v/>
      </c>
      <c r="G82" s="30" t="str">
        <f>IF(ISBLANK('Monitor Data'!J82),"",IF(AND('Smoke Data'!O84="YES",'Outlier Flags'!G82="YES"),"FILTERED OUT",'Monitor Data'!J82))</f>
        <v/>
      </c>
      <c r="H82" s="30" t="str">
        <f>IF(ISBLANK('Monitor Data'!L82),"",IF(AND('Smoke Data'!P84="YES",'Outlier Flags'!H82="YES"),"FILTERED OUT",'Monitor Data'!L82))</f>
        <v/>
      </c>
      <c r="I82" s="30">
        <f>IF(ISBLANK('Monitor Data'!M82),"",IF(AND('Smoke Data'!Q84="YES",'Outlier Flags'!I82="YES"),"FILTERED OUT",'Monitor Data'!M82))</f>
        <v>8.9</v>
      </c>
      <c r="J82" s="30" t="str">
        <f>IF(ISBLANK('Monitor Data'!O82),"",IF(AND('Smoke Data'!R84="YES",'Outlier Flags'!J82="YES"),"FILTERED OUT",'Monitor Data'!O82))</f>
        <v/>
      </c>
      <c r="K82" s="30">
        <f>IF(ISBLANK('Monitor Data'!P82),"",IF(AND('Smoke Data'!S84="YES",'Outlier Flags'!K82="YES"),"FILTERED OUT",'Monitor Data'!P82))</f>
        <v>11.4</v>
      </c>
      <c r="L82" s="30" t="str">
        <f>IF(ISBLANK('Monitor Data'!Q82),"",IF(AND('Smoke Data'!T84="YES",'Outlier Flags'!L82="YES"),"FILTERED OUT",'Monitor Data'!Q82))</f>
        <v/>
      </c>
      <c r="M82" s="30" t="str">
        <f>IF(ISBLANK('Monitor Data'!R82),"",IF(AND('Smoke Data'!U84="YES",'Outlier Flags'!M82="YES"),"FILTERED OUT",'Monitor Data'!R82))</f>
        <v/>
      </c>
      <c r="N82" s="30" t="str">
        <f>IF(ISBLANK('Monitor Data'!S82),"",IF(AND('Smoke Data'!V84="YES",'Outlier Flags'!N82="YES"),"FILTERED OUT",'Monitor Data'!S82))</f>
        <v/>
      </c>
    </row>
    <row r="83" spans="1:14" x14ac:dyDescent="0.25">
      <c r="A83" s="29">
        <v>44278</v>
      </c>
      <c r="B83" s="30">
        <f>IF(ISBLANK('Monitor Data'!B83),"",IF(AND('Smoke Data'!J85="YES",'Outlier Flags'!B83="YES"),"FILTERED OUT",'Monitor Data'!B83))</f>
        <v>9.1</v>
      </c>
      <c r="C83" s="30">
        <f>IF(ISBLANK('Monitor Data'!D83),"",IF(AND('Smoke Data'!K85="YES",'Outlier Flags'!C83="YES"),"FILTERED OUT",'Monitor Data'!D83))</f>
        <v>9.3000000000000007</v>
      </c>
      <c r="D83" s="30">
        <f>IF(ISBLANK('Monitor Data'!E83),"",IF(AND('Smoke Data'!L85="YES",'Outlier Flags'!D83="YES"),"FILTERED OUT",'Monitor Data'!E83))</f>
        <v>8.1999999999999993</v>
      </c>
      <c r="E83" s="30">
        <f>IF(ISBLANK('Monitor Data'!G83),"",IF(AND('Smoke Data'!M85="YES",'Outlier Flags'!E83="YES"),"FILTERED OUT",'Monitor Data'!G83))</f>
        <v>8.8000000000000007</v>
      </c>
      <c r="F83" s="30">
        <f>IF(ISBLANK('Monitor Data'!H83),"",IF(AND('Smoke Data'!N85="YES",'Outlier Flags'!F83="YES"),"FILTERED OUT",'Monitor Data'!H83))</f>
        <v>7.6</v>
      </c>
      <c r="G83" s="30">
        <f>IF(ISBLANK('Monitor Data'!J83),"",IF(AND('Smoke Data'!O85="YES",'Outlier Flags'!G83="YES"),"FILTERED OUT",'Monitor Data'!J83))</f>
        <v>7.5</v>
      </c>
      <c r="H83" s="30">
        <f>IF(ISBLANK('Monitor Data'!L83),"",IF(AND('Smoke Data'!P85="YES",'Outlier Flags'!H83="YES"),"FILTERED OUT",'Monitor Data'!L83))</f>
        <v>6.1</v>
      </c>
      <c r="I83" s="30">
        <f>IF(ISBLANK('Monitor Data'!M83),"",IF(AND('Smoke Data'!Q85="YES",'Outlier Flags'!I83="YES"),"FILTERED OUT",'Monitor Data'!M83))</f>
        <v>9.3000000000000007</v>
      </c>
      <c r="J83" s="30">
        <f>IF(ISBLANK('Monitor Data'!O83),"",IF(AND('Smoke Data'!R85="YES",'Outlier Flags'!J83="YES"),"FILTERED OUT",'Monitor Data'!O83))</f>
        <v>7.9</v>
      </c>
      <c r="K83" s="30">
        <f>IF(ISBLANK('Monitor Data'!P83),"",IF(AND('Smoke Data'!S85="YES",'Outlier Flags'!K83="YES"),"FILTERED OUT",'Monitor Data'!P83))</f>
        <v>8.1999999999999993</v>
      </c>
      <c r="L83" s="30">
        <f>IF(ISBLANK('Monitor Data'!Q83),"",IF(AND('Smoke Data'!T85="YES",'Outlier Flags'!L83="YES"),"FILTERED OUT",'Monitor Data'!Q83))</f>
        <v>10.199999999999999</v>
      </c>
      <c r="M83" s="30">
        <f>IF(ISBLANK('Monitor Data'!R83),"",IF(AND('Smoke Data'!U85="YES",'Outlier Flags'!M83="YES"),"FILTERED OUT",'Monitor Data'!R83))</f>
        <v>6</v>
      </c>
      <c r="N83" s="30">
        <f>IF(ISBLANK('Monitor Data'!S83),"",IF(AND('Smoke Data'!V85="YES",'Outlier Flags'!N83="YES"),"FILTERED OUT",'Monitor Data'!S83))</f>
        <v>8.4</v>
      </c>
    </row>
    <row r="84" spans="1:14" x14ac:dyDescent="0.25">
      <c r="A84" s="29">
        <v>44279</v>
      </c>
      <c r="B84" s="30" t="str">
        <f>IF(ISBLANK('Monitor Data'!B84),"",IF(AND('Smoke Data'!J86="YES",'Outlier Flags'!B84="YES"),"FILTERED OUT",'Monitor Data'!B84))</f>
        <v/>
      </c>
      <c r="C84" s="30" t="str">
        <f>IF(ISBLANK('Monitor Data'!D84),"",IF(AND('Smoke Data'!K86="YES",'Outlier Flags'!C84="YES"),"FILTERED OUT",'Monitor Data'!D84))</f>
        <v/>
      </c>
      <c r="D84" s="30">
        <f>IF(ISBLANK('Monitor Data'!E84),"",IF(AND('Smoke Data'!L86="YES",'Outlier Flags'!D84="YES"),"FILTERED OUT",'Monitor Data'!E84))</f>
        <v>2.1</v>
      </c>
      <c r="E84" s="30">
        <f>IF(ISBLANK('Monitor Data'!G84),"",IF(AND('Smoke Data'!M86="YES",'Outlier Flags'!E84="YES"),"FILTERED OUT",'Monitor Data'!G84))</f>
        <v>1.6</v>
      </c>
      <c r="F84" s="30" t="str">
        <f>IF(ISBLANK('Monitor Data'!H84),"",IF(AND('Smoke Data'!N86="YES",'Outlier Flags'!F84="YES"),"FILTERED OUT",'Monitor Data'!H84))</f>
        <v/>
      </c>
      <c r="G84" s="30" t="str">
        <f>IF(ISBLANK('Monitor Data'!J84),"",IF(AND('Smoke Data'!O86="YES",'Outlier Flags'!G84="YES"),"FILTERED OUT",'Monitor Data'!J84))</f>
        <v/>
      </c>
      <c r="H84" s="30" t="str">
        <f>IF(ISBLANK('Monitor Data'!L84),"",IF(AND('Smoke Data'!P86="YES",'Outlier Flags'!H84="YES"),"FILTERED OUT",'Monitor Data'!L84))</f>
        <v/>
      </c>
      <c r="I84" s="30">
        <f>IF(ISBLANK('Monitor Data'!M84),"",IF(AND('Smoke Data'!Q86="YES",'Outlier Flags'!I84="YES"),"FILTERED OUT",'Monitor Data'!M84))</f>
        <v>2.2999999999999998</v>
      </c>
      <c r="J84" s="30" t="str">
        <f>IF(ISBLANK('Monitor Data'!O84),"",IF(AND('Smoke Data'!R86="YES",'Outlier Flags'!J84="YES"),"FILTERED OUT",'Monitor Data'!O84))</f>
        <v/>
      </c>
      <c r="K84" s="30">
        <f>IF(ISBLANK('Monitor Data'!P84),"",IF(AND('Smoke Data'!S86="YES",'Outlier Flags'!K84="YES"),"FILTERED OUT",'Monitor Data'!P84))</f>
        <v>2.7</v>
      </c>
      <c r="L84" s="30" t="str">
        <f>IF(ISBLANK('Monitor Data'!Q84),"",IF(AND('Smoke Data'!T86="YES",'Outlier Flags'!L84="YES"),"FILTERED OUT",'Monitor Data'!Q84))</f>
        <v/>
      </c>
      <c r="M84" s="30" t="str">
        <f>IF(ISBLANK('Monitor Data'!R84),"",IF(AND('Smoke Data'!U86="YES",'Outlier Flags'!M84="YES"),"FILTERED OUT",'Monitor Data'!R84))</f>
        <v/>
      </c>
      <c r="N84" s="30" t="str">
        <f>IF(ISBLANK('Monitor Data'!S84),"",IF(AND('Smoke Data'!V86="YES",'Outlier Flags'!N84="YES"),"FILTERED OUT",'Monitor Data'!S84))</f>
        <v/>
      </c>
    </row>
    <row r="85" spans="1:14" x14ac:dyDescent="0.25">
      <c r="A85" s="29">
        <v>44280</v>
      </c>
      <c r="B85" s="30" t="str">
        <f>IF(ISBLANK('Monitor Data'!B85),"",IF(AND('Smoke Data'!J87="YES",'Outlier Flags'!B85="YES"),"FILTERED OUT",'Monitor Data'!B85))</f>
        <v/>
      </c>
      <c r="C85" s="30" t="str">
        <f>IF(ISBLANK('Monitor Data'!D85),"",IF(AND('Smoke Data'!K87="YES",'Outlier Flags'!C85="YES"),"FILTERED OUT",'Monitor Data'!D85))</f>
        <v/>
      </c>
      <c r="D85" s="30">
        <f>IF(ISBLANK('Monitor Data'!E85),"",IF(AND('Smoke Data'!L87="YES",'Outlier Flags'!D85="YES"),"FILTERED OUT",'Monitor Data'!E85))</f>
        <v>4.2</v>
      </c>
      <c r="E85" s="30">
        <f>IF(ISBLANK('Monitor Data'!G85),"",IF(AND('Smoke Data'!M87="YES",'Outlier Flags'!E85="YES"),"FILTERED OUT",'Monitor Data'!G85))</f>
        <v>3.2</v>
      </c>
      <c r="F85" s="30" t="str">
        <f>IF(ISBLANK('Monitor Data'!H85),"",IF(AND('Smoke Data'!N87="YES",'Outlier Flags'!F85="YES"),"FILTERED OUT",'Monitor Data'!H85))</f>
        <v/>
      </c>
      <c r="G85" s="30" t="str">
        <f>IF(ISBLANK('Monitor Data'!J85),"",IF(AND('Smoke Data'!O87="YES",'Outlier Flags'!G85="YES"),"FILTERED OUT",'Monitor Data'!J85))</f>
        <v/>
      </c>
      <c r="H85" s="30" t="str">
        <f>IF(ISBLANK('Monitor Data'!L85),"",IF(AND('Smoke Data'!P87="YES",'Outlier Flags'!H85="YES"),"FILTERED OUT",'Monitor Data'!L85))</f>
        <v/>
      </c>
      <c r="I85" s="30">
        <f>IF(ISBLANK('Monitor Data'!M85),"",IF(AND('Smoke Data'!Q87="YES",'Outlier Flags'!I85="YES"),"FILTERED OUT",'Monitor Data'!M85))</f>
        <v>3</v>
      </c>
      <c r="J85" s="30">
        <f>IF(ISBLANK('Monitor Data'!O85),"",IF(AND('Smoke Data'!R87="YES",'Outlier Flags'!J85="YES"),"FILTERED OUT",'Monitor Data'!O85))</f>
        <v>4.4000000000000004</v>
      </c>
      <c r="K85" s="30">
        <f>IF(ISBLANK('Monitor Data'!P85),"",IF(AND('Smoke Data'!S87="YES",'Outlier Flags'!K85="YES"),"FILTERED OUT",'Monitor Data'!P85))</f>
        <v>4.5</v>
      </c>
      <c r="L85" s="30" t="str">
        <f>IF(ISBLANK('Monitor Data'!Q85),"",IF(AND('Smoke Data'!T87="YES",'Outlier Flags'!L85="YES"),"FILTERED OUT",'Monitor Data'!Q85))</f>
        <v/>
      </c>
      <c r="M85" s="30" t="str">
        <f>IF(ISBLANK('Monitor Data'!R85),"",IF(AND('Smoke Data'!U87="YES",'Outlier Flags'!M85="YES"),"FILTERED OUT",'Monitor Data'!R85))</f>
        <v/>
      </c>
      <c r="N85" s="30" t="str">
        <f>IF(ISBLANK('Monitor Data'!S85),"",IF(AND('Smoke Data'!V87="YES",'Outlier Flags'!N85="YES"),"FILTERED OUT",'Monitor Data'!S85))</f>
        <v/>
      </c>
    </row>
    <row r="86" spans="1:14" x14ac:dyDescent="0.25">
      <c r="A86" s="29">
        <v>44281</v>
      </c>
      <c r="B86" s="30">
        <f>IF(ISBLANK('Monitor Data'!B86),"",IF(AND('Smoke Data'!J88="YES",'Outlier Flags'!B86="YES"),"FILTERED OUT",'Monitor Data'!B86))</f>
        <v>3.9</v>
      </c>
      <c r="C86" s="30">
        <f>IF(ISBLANK('Monitor Data'!D86),"",IF(AND('Smoke Data'!K88="YES",'Outlier Flags'!C86="YES"),"FILTERED OUT",'Monitor Data'!D86))</f>
        <v>6.6</v>
      </c>
      <c r="D86" s="30">
        <f>IF(ISBLANK('Monitor Data'!E86),"",IF(AND('Smoke Data'!L88="YES",'Outlier Flags'!D86="YES"),"FILTERED OUT",'Monitor Data'!E86))</f>
        <v>4.7</v>
      </c>
      <c r="E86" s="30">
        <f>IF(ISBLANK('Monitor Data'!G86),"",IF(AND('Smoke Data'!M88="YES",'Outlier Flags'!E86="YES"),"FILTERED OUT",'Monitor Data'!G86))</f>
        <v>5.5</v>
      </c>
      <c r="F86" s="30">
        <f>IF(ISBLANK('Monitor Data'!H86),"",IF(AND('Smoke Data'!N88="YES",'Outlier Flags'!F86="YES"),"FILTERED OUT",'Monitor Data'!H86))</f>
        <v>4.0999999999999996</v>
      </c>
      <c r="G86" s="30">
        <f>IF(ISBLANK('Monitor Data'!J86),"",IF(AND('Smoke Data'!O88="YES",'Outlier Flags'!G86="YES"),"FILTERED OUT",'Monitor Data'!J86))</f>
        <v>4.5999999999999996</v>
      </c>
      <c r="H86" s="30">
        <f>IF(ISBLANK('Monitor Data'!L86),"",IF(AND('Smoke Data'!P88="YES",'Outlier Flags'!H86="YES"),"FILTERED OUT",'Monitor Data'!L86))</f>
        <v>3.6</v>
      </c>
      <c r="I86" s="30">
        <f>IF(ISBLANK('Monitor Data'!M86),"",IF(AND('Smoke Data'!Q88="YES",'Outlier Flags'!I86="YES"),"FILTERED OUT",'Monitor Data'!M86))</f>
        <v>6</v>
      </c>
      <c r="J86" s="30">
        <f>IF(ISBLANK('Monitor Data'!O86),"",IF(AND('Smoke Data'!R88="YES",'Outlier Flags'!J86="YES"),"FILTERED OUT",'Monitor Data'!O86))</f>
        <v>7.8</v>
      </c>
      <c r="K86" s="30">
        <f>IF(ISBLANK('Monitor Data'!P86),"",IF(AND('Smoke Data'!S88="YES",'Outlier Flags'!K86="YES"),"FILTERED OUT",'Monitor Data'!P86))</f>
        <v>7.2</v>
      </c>
      <c r="L86" s="30">
        <f>IF(ISBLANK('Monitor Data'!Q86),"",IF(AND('Smoke Data'!T88="YES",'Outlier Flags'!L86="YES"),"FILTERED OUT",'Monitor Data'!Q86))</f>
        <v>7.1</v>
      </c>
      <c r="M86" s="30">
        <f>IF(ISBLANK('Monitor Data'!R86),"",IF(AND('Smoke Data'!U88="YES",'Outlier Flags'!M86="YES"),"FILTERED OUT",'Monitor Data'!R86))</f>
        <v>2.4</v>
      </c>
      <c r="N86" s="30">
        <f>IF(ISBLANK('Monitor Data'!S86),"",IF(AND('Smoke Data'!V88="YES",'Outlier Flags'!N86="YES"),"FILTERED OUT",'Monitor Data'!S86))</f>
        <v>7.9</v>
      </c>
    </row>
    <row r="87" spans="1:14" x14ac:dyDescent="0.25">
      <c r="A87" s="29">
        <v>44282</v>
      </c>
      <c r="B87" s="30" t="str">
        <f>IF(ISBLANK('Monitor Data'!B87),"",IF(AND('Smoke Data'!J89="YES",'Outlier Flags'!B87="YES"),"FILTERED OUT",'Monitor Data'!B87))</f>
        <v/>
      </c>
      <c r="C87" s="30" t="str">
        <f>IF(ISBLANK('Monitor Data'!D87),"",IF(AND('Smoke Data'!K89="YES",'Outlier Flags'!C87="YES"),"FILTERED OUT",'Monitor Data'!D87))</f>
        <v/>
      </c>
      <c r="D87" s="30">
        <f>IF(ISBLANK('Monitor Data'!E87),"",IF(AND('Smoke Data'!L89="YES",'Outlier Flags'!D87="YES"),"FILTERED OUT",'Monitor Data'!E87))</f>
        <v>4.9000000000000004</v>
      </c>
      <c r="E87" s="30">
        <f>IF(ISBLANK('Monitor Data'!G87),"",IF(AND('Smoke Data'!M89="YES",'Outlier Flags'!E87="YES"),"FILTERED OUT",'Monitor Data'!G87))</f>
        <v>6</v>
      </c>
      <c r="F87" s="30" t="str">
        <f>IF(ISBLANK('Monitor Data'!H87),"",IF(AND('Smoke Data'!N89="YES",'Outlier Flags'!F87="YES"),"FILTERED OUT",'Monitor Data'!H87))</f>
        <v/>
      </c>
      <c r="G87" s="30" t="str">
        <f>IF(ISBLANK('Monitor Data'!J87),"",IF(AND('Smoke Data'!O89="YES",'Outlier Flags'!G87="YES"),"FILTERED OUT",'Monitor Data'!J87))</f>
        <v/>
      </c>
      <c r="H87" s="30" t="str">
        <f>IF(ISBLANK('Monitor Data'!L87),"",IF(AND('Smoke Data'!P89="YES",'Outlier Flags'!H87="YES"),"FILTERED OUT",'Monitor Data'!L87))</f>
        <v/>
      </c>
      <c r="I87" s="30">
        <f>IF(ISBLANK('Monitor Data'!M87),"",IF(AND('Smoke Data'!Q89="YES",'Outlier Flags'!I87="YES"),"FILTERED OUT",'Monitor Data'!M87))</f>
        <v>4.5999999999999996</v>
      </c>
      <c r="J87" s="30" t="str">
        <f>IF(ISBLANK('Monitor Data'!O87),"",IF(AND('Smoke Data'!R89="YES",'Outlier Flags'!J87="YES"),"FILTERED OUT",'Monitor Data'!O87))</f>
        <v/>
      </c>
      <c r="K87" s="30">
        <f>IF(ISBLANK('Monitor Data'!P87),"",IF(AND('Smoke Data'!S89="YES",'Outlier Flags'!K87="YES"),"FILTERED OUT",'Monitor Data'!P87))</f>
        <v>4.5999999999999996</v>
      </c>
      <c r="L87" s="30" t="str">
        <f>IF(ISBLANK('Monitor Data'!Q87),"",IF(AND('Smoke Data'!T89="YES",'Outlier Flags'!L87="YES"),"FILTERED OUT",'Monitor Data'!Q87))</f>
        <v/>
      </c>
      <c r="M87" s="30" t="str">
        <f>IF(ISBLANK('Monitor Data'!R87),"",IF(AND('Smoke Data'!U89="YES",'Outlier Flags'!M87="YES"),"FILTERED OUT",'Monitor Data'!R87))</f>
        <v/>
      </c>
      <c r="N87" s="30" t="str">
        <f>IF(ISBLANK('Monitor Data'!S87),"",IF(AND('Smoke Data'!V89="YES",'Outlier Flags'!N87="YES"),"FILTERED OUT",'Monitor Data'!S87))</f>
        <v/>
      </c>
    </row>
    <row r="88" spans="1:14" x14ac:dyDescent="0.25">
      <c r="A88" s="29">
        <v>44283</v>
      </c>
      <c r="B88" s="30" t="str">
        <f>IF(ISBLANK('Monitor Data'!B88),"",IF(AND('Smoke Data'!J90="YES",'Outlier Flags'!B88="YES"),"FILTERED OUT",'Monitor Data'!B88))</f>
        <v/>
      </c>
      <c r="C88" s="30" t="str">
        <f>IF(ISBLANK('Monitor Data'!D88),"",IF(AND('Smoke Data'!K90="YES",'Outlier Flags'!C88="YES"),"FILTERED OUT",'Monitor Data'!D88))</f>
        <v/>
      </c>
      <c r="D88" s="30">
        <f>IF(ISBLANK('Monitor Data'!E88),"",IF(AND('Smoke Data'!L90="YES",'Outlier Flags'!D88="YES"),"FILTERED OUT",'Monitor Data'!E88))</f>
        <v>3.4</v>
      </c>
      <c r="E88" s="30">
        <f>IF(ISBLANK('Monitor Data'!G88),"",IF(AND('Smoke Data'!M90="YES",'Outlier Flags'!E88="YES"),"FILTERED OUT",'Monitor Data'!G88))</f>
        <v>4</v>
      </c>
      <c r="F88" s="30" t="str">
        <f>IF(ISBLANK('Monitor Data'!H88),"",IF(AND('Smoke Data'!N90="YES",'Outlier Flags'!F88="YES"),"FILTERED OUT",'Monitor Data'!H88))</f>
        <v/>
      </c>
      <c r="G88" s="30" t="str">
        <f>IF(ISBLANK('Monitor Data'!J88),"",IF(AND('Smoke Data'!O90="YES",'Outlier Flags'!G88="YES"),"FILTERED OUT",'Monitor Data'!J88))</f>
        <v/>
      </c>
      <c r="H88" s="30" t="str">
        <f>IF(ISBLANK('Monitor Data'!L88),"",IF(AND('Smoke Data'!P90="YES",'Outlier Flags'!H88="YES"),"FILTERED OUT",'Monitor Data'!L88))</f>
        <v/>
      </c>
      <c r="I88" s="30">
        <f>IF(ISBLANK('Monitor Data'!M88),"",IF(AND('Smoke Data'!Q90="YES",'Outlier Flags'!I88="YES"),"FILTERED OUT",'Monitor Data'!M88))</f>
        <v>5.0999999999999996</v>
      </c>
      <c r="J88" s="30" t="str">
        <f>IF(ISBLANK('Monitor Data'!O88),"",IF(AND('Smoke Data'!R90="YES",'Outlier Flags'!J88="YES"),"FILTERED OUT",'Monitor Data'!O88))</f>
        <v/>
      </c>
      <c r="K88" s="30">
        <f>IF(ISBLANK('Monitor Data'!P88),"",IF(AND('Smoke Data'!S90="YES",'Outlier Flags'!K88="YES"),"FILTERED OUT",'Monitor Data'!P88))</f>
        <v>3.8</v>
      </c>
      <c r="L88" s="30" t="str">
        <f>IF(ISBLANK('Monitor Data'!Q88),"",IF(AND('Smoke Data'!T90="YES",'Outlier Flags'!L88="YES"),"FILTERED OUT",'Monitor Data'!Q88))</f>
        <v/>
      </c>
      <c r="M88" s="30" t="str">
        <f>IF(ISBLANK('Monitor Data'!R88),"",IF(AND('Smoke Data'!U90="YES",'Outlier Flags'!M88="YES"),"FILTERED OUT",'Monitor Data'!R88))</f>
        <v/>
      </c>
      <c r="N88" s="30" t="str">
        <f>IF(ISBLANK('Monitor Data'!S88),"",IF(AND('Smoke Data'!V90="YES",'Outlier Flags'!N88="YES"),"FILTERED OUT",'Monitor Data'!S88))</f>
        <v/>
      </c>
    </row>
    <row r="89" spans="1:14" x14ac:dyDescent="0.25">
      <c r="A89" s="29">
        <v>44284</v>
      </c>
      <c r="B89" s="30">
        <f>IF(ISBLANK('Monitor Data'!B89),"",IF(AND('Smoke Data'!J91="YES",'Outlier Flags'!B89="YES"),"FILTERED OUT",'Monitor Data'!B89))</f>
        <v>5.5</v>
      </c>
      <c r="C89" s="30">
        <f>IF(ISBLANK('Monitor Data'!D89),"",IF(AND('Smoke Data'!K91="YES",'Outlier Flags'!C89="YES"),"FILTERED OUT",'Monitor Data'!D89))</f>
        <v>5.4</v>
      </c>
      <c r="D89" s="30">
        <f>IF(ISBLANK('Monitor Data'!E89),"",IF(AND('Smoke Data'!L91="YES",'Outlier Flags'!D89="YES"),"FILTERED OUT",'Monitor Data'!E89))</f>
        <v>6.9</v>
      </c>
      <c r="E89" s="30">
        <f>IF(ISBLANK('Monitor Data'!G89),"",IF(AND('Smoke Data'!M91="YES",'Outlier Flags'!E89="YES"),"FILTERED OUT",'Monitor Data'!G89))</f>
        <v>5.4</v>
      </c>
      <c r="F89" s="30">
        <f>IF(ISBLANK('Monitor Data'!H89),"",IF(AND('Smoke Data'!N91="YES",'Outlier Flags'!F89="YES"),"FILTERED OUT",'Monitor Data'!H89))</f>
        <v>10.8</v>
      </c>
      <c r="G89" s="30">
        <f>IF(ISBLANK('Monitor Data'!J89),"",IF(AND('Smoke Data'!O91="YES",'Outlier Flags'!G89="YES"),"FILTERED OUT",'Monitor Data'!J89))</f>
        <v>5.5</v>
      </c>
      <c r="H89" s="30">
        <f>IF(ISBLANK('Monitor Data'!L89),"",IF(AND('Smoke Data'!P91="YES",'Outlier Flags'!H89="YES"),"FILTERED OUT",'Monitor Data'!L89))</f>
        <v>6.6</v>
      </c>
      <c r="I89" s="30">
        <f>IF(ISBLANK('Monitor Data'!M89),"",IF(AND('Smoke Data'!Q91="YES",'Outlier Flags'!I89="YES"),"FILTERED OUT",'Monitor Data'!M89))</f>
        <v>8.3000000000000007</v>
      </c>
      <c r="J89" s="30">
        <f>IF(ISBLANK('Monitor Data'!O89),"",IF(AND('Smoke Data'!R91="YES",'Outlier Flags'!J89="YES"),"FILTERED OUT",'Monitor Data'!O89))</f>
        <v>7.9</v>
      </c>
      <c r="K89" s="30">
        <f>IF(ISBLANK('Monitor Data'!P89),"",IF(AND('Smoke Data'!S91="YES",'Outlier Flags'!K89="YES"),"FILTERED OUT",'Monitor Data'!P89))</f>
        <v>5.8</v>
      </c>
      <c r="L89" s="30">
        <f>IF(ISBLANK('Monitor Data'!Q89),"",IF(AND('Smoke Data'!T91="YES",'Outlier Flags'!L89="YES"),"FILTERED OUT",'Monitor Data'!Q89))</f>
        <v>5.3</v>
      </c>
      <c r="M89" s="30">
        <f>IF(ISBLANK('Monitor Data'!R89),"",IF(AND('Smoke Data'!U91="YES",'Outlier Flags'!M89="YES"),"FILTERED OUT",'Monitor Data'!R89))</f>
        <v>5.7</v>
      </c>
      <c r="N89" s="30">
        <f>IF(ISBLANK('Monitor Data'!S89),"",IF(AND('Smoke Data'!V91="YES",'Outlier Flags'!N89="YES"),"FILTERED OUT",'Monitor Data'!S89))</f>
        <v>6.1</v>
      </c>
    </row>
    <row r="90" spans="1:14" x14ac:dyDescent="0.25">
      <c r="A90" s="29">
        <v>44285</v>
      </c>
      <c r="B90" s="30" t="str">
        <f>IF(ISBLANK('Monitor Data'!B90),"",IF(AND('Smoke Data'!J92="YES",'Outlier Flags'!B90="YES"),"FILTERED OUT",'Monitor Data'!B90))</f>
        <v/>
      </c>
      <c r="C90" s="30" t="str">
        <f>IF(ISBLANK('Monitor Data'!D90),"",IF(AND('Smoke Data'!K92="YES",'Outlier Flags'!C90="YES"),"FILTERED OUT",'Monitor Data'!D90))</f>
        <v/>
      </c>
      <c r="D90" s="30">
        <f>IF(ISBLANK('Monitor Data'!E90),"",IF(AND('Smoke Data'!L92="YES",'Outlier Flags'!D90="YES"),"FILTERED OUT",'Monitor Data'!E90))</f>
        <v>7.7</v>
      </c>
      <c r="E90" s="30">
        <f>IF(ISBLANK('Monitor Data'!G90),"",IF(AND('Smoke Data'!M92="YES",'Outlier Flags'!E90="YES"),"FILTERED OUT",'Monitor Data'!G90))</f>
        <v>7.7</v>
      </c>
      <c r="F90" s="30" t="str">
        <f>IF(ISBLANK('Monitor Data'!H90),"",IF(AND('Smoke Data'!N92="YES",'Outlier Flags'!F90="YES"),"FILTERED OUT",'Monitor Data'!H90))</f>
        <v/>
      </c>
      <c r="G90" s="30" t="str">
        <f>IF(ISBLANK('Monitor Data'!J90),"",IF(AND('Smoke Data'!O92="YES",'Outlier Flags'!G90="YES"),"FILTERED OUT",'Monitor Data'!J90))</f>
        <v/>
      </c>
      <c r="H90" s="30" t="str">
        <f>IF(ISBLANK('Monitor Data'!L90),"",IF(AND('Smoke Data'!P92="YES",'Outlier Flags'!H90="YES"),"FILTERED OUT",'Monitor Data'!L90))</f>
        <v/>
      </c>
      <c r="I90" s="30">
        <f>IF(ISBLANK('Monitor Data'!M90),"",IF(AND('Smoke Data'!Q92="YES",'Outlier Flags'!I90="YES"),"FILTERED OUT",'Monitor Data'!M90))</f>
        <v>4.9000000000000004</v>
      </c>
      <c r="J90" s="30" t="str">
        <f>IF(ISBLANK('Monitor Data'!O90),"",IF(AND('Smoke Data'!R92="YES",'Outlier Flags'!J90="YES"),"FILTERED OUT",'Monitor Data'!O90))</f>
        <v/>
      </c>
      <c r="K90" s="30">
        <f>IF(ISBLANK('Monitor Data'!P90),"",IF(AND('Smoke Data'!S92="YES",'Outlier Flags'!K90="YES"),"FILTERED OUT",'Monitor Data'!P90))</f>
        <v>6</v>
      </c>
      <c r="L90" s="30" t="str">
        <f>IF(ISBLANK('Monitor Data'!Q90),"",IF(AND('Smoke Data'!T92="YES",'Outlier Flags'!L90="YES"),"FILTERED OUT",'Monitor Data'!Q90))</f>
        <v/>
      </c>
      <c r="M90" s="30" t="str">
        <f>IF(ISBLANK('Monitor Data'!R90),"",IF(AND('Smoke Data'!U92="YES",'Outlier Flags'!M90="YES"),"FILTERED OUT",'Monitor Data'!R90))</f>
        <v/>
      </c>
      <c r="N90" s="30" t="str">
        <f>IF(ISBLANK('Monitor Data'!S90),"",IF(AND('Smoke Data'!V92="YES",'Outlier Flags'!N90="YES"),"FILTERED OUT",'Monitor Data'!S90))</f>
        <v/>
      </c>
    </row>
    <row r="91" spans="1:14" x14ac:dyDescent="0.25">
      <c r="A91" s="29">
        <v>44286</v>
      </c>
      <c r="B91" s="30" t="str">
        <f>IF(ISBLANK('Monitor Data'!B91),"",IF(AND('Smoke Data'!J93="YES",'Outlier Flags'!B91="YES"),"FILTERED OUT",'Monitor Data'!B91))</f>
        <v/>
      </c>
      <c r="C91" s="30" t="str">
        <f>IF(ISBLANK('Monitor Data'!D91),"",IF(AND('Smoke Data'!K93="YES",'Outlier Flags'!C91="YES"),"FILTERED OUT",'Monitor Data'!D91))</f>
        <v/>
      </c>
      <c r="D91" s="30">
        <f>IF(ISBLANK('Monitor Data'!E91),"",IF(AND('Smoke Data'!L93="YES",'Outlier Flags'!D91="YES"),"FILTERED OUT",'Monitor Data'!E91))</f>
        <v>3.7</v>
      </c>
      <c r="E91" s="30">
        <f>IF(ISBLANK('Monitor Data'!G91),"",IF(AND('Smoke Data'!M93="YES",'Outlier Flags'!E91="YES"),"FILTERED OUT",'Monitor Data'!G91))</f>
        <v>3.8</v>
      </c>
      <c r="F91" s="30" t="str">
        <f>IF(ISBLANK('Monitor Data'!H91),"",IF(AND('Smoke Data'!N93="YES",'Outlier Flags'!F91="YES"),"FILTERED OUT",'Monitor Data'!H91))</f>
        <v/>
      </c>
      <c r="G91" s="30" t="str">
        <f>IF(ISBLANK('Monitor Data'!J91),"",IF(AND('Smoke Data'!O93="YES",'Outlier Flags'!G91="YES"),"FILTERED OUT",'Monitor Data'!J91))</f>
        <v/>
      </c>
      <c r="H91" s="30" t="str">
        <f>IF(ISBLANK('Monitor Data'!L91),"",IF(AND('Smoke Data'!P93="YES",'Outlier Flags'!H91="YES"),"FILTERED OUT",'Monitor Data'!L91))</f>
        <v/>
      </c>
      <c r="I91" s="30">
        <f>IF(ISBLANK('Monitor Data'!M91),"",IF(AND('Smoke Data'!Q93="YES",'Outlier Flags'!I91="YES"),"FILTERED OUT",'Monitor Data'!M91))</f>
        <v>3.3</v>
      </c>
      <c r="J91" s="30" t="str">
        <f>IF(ISBLANK('Monitor Data'!O91),"",IF(AND('Smoke Data'!R93="YES",'Outlier Flags'!J91="YES"),"FILTERED OUT",'Monitor Data'!O91))</f>
        <v/>
      </c>
      <c r="K91" s="30">
        <f>IF(ISBLANK('Monitor Data'!P91),"",IF(AND('Smoke Data'!S93="YES",'Outlier Flags'!K91="YES"),"FILTERED OUT",'Monitor Data'!P91))</f>
        <v>3.6</v>
      </c>
      <c r="L91" s="30" t="str">
        <f>IF(ISBLANK('Monitor Data'!Q91),"",IF(AND('Smoke Data'!T93="YES",'Outlier Flags'!L91="YES"),"FILTERED OUT",'Monitor Data'!Q91))</f>
        <v/>
      </c>
      <c r="M91" s="30" t="str">
        <f>IF(ISBLANK('Monitor Data'!R91),"",IF(AND('Smoke Data'!U93="YES",'Outlier Flags'!M91="YES"),"FILTERED OUT",'Monitor Data'!R91))</f>
        <v/>
      </c>
      <c r="N91" s="30" t="str">
        <f>IF(ISBLANK('Monitor Data'!S91),"",IF(AND('Smoke Data'!V93="YES",'Outlier Flags'!N91="YES"),"FILTERED OUT",'Monitor Data'!S91))</f>
        <v/>
      </c>
    </row>
    <row r="92" spans="1:14" x14ac:dyDescent="0.25">
      <c r="A92" s="29">
        <v>44287</v>
      </c>
      <c r="B92" s="30">
        <f>IF(ISBLANK('Monitor Data'!B92),"",IF(AND('Smoke Data'!J94="YES",'Outlier Flags'!B92="YES"),"FILTERED OUT",'Monitor Data'!B92))</f>
        <v>7.8</v>
      </c>
      <c r="C92" s="30">
        <f>IF(ISBLANK('Monitor Data'!D92),"",IF(AND('Smoke Data'!K94="YES",'Outlier Flags'!C92="YES"),"FILTERED OUT",'Monitor Data'!D92))</f>
        <v>3.3</v>
      </c>
      <c r="D92" s="30">
        <f>IF(ISBLANK('Monitor Data'!E92),"",IF(AND('Smoke Data'!L94="YES",'Outlier Flags'!D92="YES"),"FILTERED OUT",'Monitor Data'!E92))</f>
        <v>6.5</v>
      </c>
      <c r="E92" s="30">
        <f>IF(ISBLANK('Monitor Data'!G92),"",IF(AND('Smoke Data'!M94="YES",'Outlier Flags'!E92="YES"),"FILTERED OUT",'Monitor Data'!G92))</f>
        <v>6.4</v>
      </c>
      <c r="F92" s="30">
        <f>IF(ISBLANK('Monitor Data'!H92),"",IF(AND('Smoke Data'!N94="YES",'Outlier Flags'!F92="YES"),"FILTERED OUT",'Monitor Data'!H92))</f>
        <v>4.7</v>
      </c>
      <c r="G92" s="30">
        <f>IF(ISBLANK('Monitor Data'!J92),"",IF(AND('Smoke Data'!O94="YES",'Outlier Flags'!G92="YES"),"FILTERED OUT",'Monitor Data'!J92))</f>
        <v>4.3</v>
      </c>
      <c r="H92" s="30">
        <f>IF(ISBLANK('Monitor Data'!L92),"",IF(AND('Smoke Data'!P94="YES",'Outlier Flags'!H92="YES"),"FILTERED OUT",'Monitor Data'!L92))</f>
        <v>7.6</v>
      </c>
      <c r="I92" s="30">
        <f>IF(ISBLANK('Monitor Data'!M92),"",IF(AND('Smoke Data'!Q94="YES",'Outlier Flags'!I92="YES"),"FILTERED OUT",'Monitor Data'!M92))</f>
        <v>7.5</v>
      </c>
      <c r="J92" s="30">
        <f>IF(ISBLANK('Monitor Data'!O92),"",IF(AND('Smoke Data'!R94="YES",'Outlier Flags'!J92="YES"),"FILTERED OUT",'Monitor Data'!O92))</f>
        <v>8.6999999999999993</v>
      </c>
      <c r="K92" s="30">
        <f>IF(ISBLANK('Monitor Data'!P92),"",IF(AND('Smoke Data'!S94="YES",'Outlier Flags'!K92="YES"),"FILTERED OUT",'Monitor Data'!P92))</f>
        <v>4.0999999999999996</v>
      </c>
      <c r="L92" s="30">
        <f>IF(ISBLANK('Monitor Data'!Q92),"",IF(AND('Smoke Data'!T94="YES",'Outlier Flags'!L92="YES"),"FILTERED OUT",'Monitor Data'!Q92))</f>
        <v>4.4000000000000004</v>
      </c>
      <c r="M92" s="30">
        <f>IF(ISBLANK('Monitor Data'!R92),"",IF(AND('Smoke Data'!U94="YES",'Outlier Flags'!M92="YES"),"FILTERED OUT",'Monitor Data'!R92))</f>
        <v>5.9</v>
      </c>
      <c r="N92" s="30">
        <f>IF(ISBLANK('Monitor Data'!S92),"",IF(AND('Smoke Data'!V94="YES",'Outlier Flags'!N92="YES"),"FILTERED OUT",'Monitor Data'!S92))</f>
        <v>11.3</v>
      </c>
    </row>
    <row r="93" spans="1:14" x14ac:dyDescent="0.25">
      <c r="A93" s="29">
        <v>44288</v>
      </c>
      <c r="B93" s="30" t="str">
        <f>IF(ISBLANK('Monitor Data'!B93),"",IF(AND('Smoke Data'!J95="YES",'Outlier Flags'!B93="YES"),"FILTERED OUT",'Monitor Data'!B93))</f>
        <v/>
      </c>
      <c r="C93" s="30" t="str">
        <f>IF(ISBLANK('Monitor Data'!D93),"",IF(AND('Smoke Data'!K95="YES",'Outlier Flags'!C93="YES"),"FILTERED OUT",'Monitor Data'!D93))</f>
        <v/>
      </c>
      <c r="D93" s="30">
        <f>IF(ISBLANK('Monitor Data'!E93),"",IF(AND('Smoke Data'!L95="YES",'Outlier Flags'!D93="YES"),"FILTERED OUT",'Monitor Data'!E93))</f>
        <v>10.199999999999999</v>
      </c>
      <c r="E93" s="30">
        <f>IF(ISBLANK('Monitor Data'!G93),"",IF(AND('Smoke Data'!M95="YES",'Outlier Flags'!E93="YES"),"FILTERED OUT",'Monitor Data'!G93))</f>
        <v>10.199999999999999</v>
      </c>
      <c r="F93" s="30" t="str">
        <f>IF(ISBLANK('Monitor Data'!H93),"",IF(AND('Smoke Data'!N95="YES",'Outlier Flags'!F93="YES"),"FILTERED OUT",'Monitor Data'!H93))</f>
        <v/>
      </c>
      <c r="G93" s="30" t="str">
        <f>IF(ISBLANK('Monitor Data'!J93),"",IF(AND('Smoke Data'!O95="YES",'Outlier Flags'!G93="YES"),"FILTERED OUT",'Monitor Data'!J93))</f>
        <v/>
      </c>
      <c r="H93" s="30" t="str">
        <f>IF(ISBLANK('Monitor Data'!L93),"",IF(AND('Smoke Data'!P95="YES",'Outlier Flags'!H93="YES"),"FILTERED OUT",'Monitor Data'!L93))</f>
        <v/>
      </c>
      <c r="I93" s="30">
        <f>IF(ISBLANK('Monitor Data'!M93),"",IF(AND('Smoke Data'!Q95="YES",'Outlier Flags'!I93="YES"),"FILTERED OUT",'Monitor Data'!M93))</f>
        <v>10.199999999999999</v>
      </c>
      <c r="J93" s="30" t="str">
        <f>IF(ISBLANK('Monitor Data'!O93),"",IF(AND('Smoke Data'!R95="YES",'Outlier Flags'!J93="YES"),"FILTERED OUT",'Monitor Data'!O93))</f>
        <v/>
      </c>
      <c r="K93" s="30">
        <f>IF(ISBLANK('Monitor Data'!P93),"",IF(AND('Smoke Data'!S95="YES",'Outlier Flags'!K93="YES"),"FILTERED OUT",'Monitor Data'!P93))</f>
        <v>8.5</v>
      </c>
      <c r="L93" s="30" t="str">
        <f>IF(ISBLANK('Monitor Data'!Q93),"",IF(AND('Smoke Data'!T95="YES",'Outlier Flags'!L93="YES"),"FILTERED OUT",'Monitor Data'!Q93))</f>
        <v/>
      </c>
      <c r="M93" s="30" t="str">
        <f>IF(ISBLANK('Monitor Data'!R93),"",IF(AND('Smoke Data'!U95="YES",'Outlier Flags'!M93="YES"),"FILTERED OUT",'Monitor Data'!R93))</f>
        <v/>
      </c>
      <c r="N93" s="30" t="str">
        <f>IF(ISBLANK('Monitor Data'!S93),"",IF(AND('Smoke Data'!V95="YES",'Outlier Flags'!N93="YES"),"FILTERED OUT",'Monitor Data'!S93))</f>
        <v/>
      </c>
    </row>
    <row r="94" spans="1:14" x14ac:dyDescent="0.25">
      <c r="A94" s="29">
        <v>44289</v>
      </c>
      <c r="B94" s="30" t="str">
        <f>IF(ISBLANK('Monitor Data'!B94),"",IF(AND('Smoke Data'!J96="YES",'Outlier Flags'!B94="YES"),"FILTERED OUT",'Monitor Data'!B94))</f>
        <v/>
      </c>
      <c r="C94" s="30" t="str">
        <f>IF(ISBLANK('Monitor Data'!D94),"",IF(AND('Smoke Data'!K96="YES",'Outlier Flags'!C94="YES"),"FILTERED OUT",'Monitor Data'!D94))</f>
        <v/>
      </c>
      <c r="D94" s="30" t="str">
        <f>IF(ISBLANK('Monitor Data'!E94),"",IF(AND('Smoke Data'!L96="YES",'Outlier Flags'!D94="YES"),"FILTERED OUT",'Monitor Data'!E94))</f>
        <v>FILTERED OUT</v>
      </c>
      <c r="E94" s="30" t="str">
        <f>IF(ISBLANK('Monitor Data'!G94),"",IF(AND('Smoke Data'!M96="YES",'Outlier Flags'!E94="YES"),"FILTERED OUT",'Monitor Data'!G94))</f>
        <v>FILTERED OUT</v>
      </c>
      <c r="F94" s="30" t="str">
        <f>IF(ISBLANK('Monitor Data'!H94),"",IF(AND('Smoke Data'!N96="YES",'Outlier Flags'!F94="YES"),"FILTERED OUT",'Monitor Data'!H94))</f>
        <v/>
      </c>
      <c r="G94" s="30" t="str">
        <f>IF(ISBLANK('Monitor Data'!J94),"",IF(AND('Smoke Data'!O96="YES",'Outlier Flags'!G94="YES"),"FILTERED OUT",'Monitor Data'!J94))</f>
        <v/>
      </c>
      <c r="H94" s="30" t="str">
        <f>IF(ISBLANK('Monitor Data'!L94),"",IF(AND('Smoke Data'!P96="YES",'Outlier Flags'!H94="YES"),"FILTERED OUT",'Monitor Data'!L94))</f>
        <v/>
      </c>
      <c r="I94" s="30" t="str">
        <f>IF(ISBLANK('Monitor Data'!M94),"",IF(AND('Smoke Data'!Q96="YES",'Outlier Flags'!I94="YES"),"FILTERED OUT",'Monitor Data'!M94))</f>
        <v>FILTERED OUT</v>
      </c>
      <c r="J94" s="30" t="str">
        <f>IF(ISBLANK('Monitor Data'!O94),"",IF(AND('Smoke Data'!R96="YES",'Outlier Flags'!J94="YES"),"FILTERED OUT",'Monitor Data'!O94))</f>
        <v/>
      </c>
      <c r="K94" s="30" t="str">
        <f>IF(ISBLANK('Monitor Data'!P94),"",IF(AND('Smoke Data'!S96="YES",'Outlier Flags'!K94="YES"),"FILTERED OUT",'Monitor Data'!P94))</f>
        <v>FILTERED OUT</v>
      </c>
      <c r="L94" s="30" t="str">
        <f>IF(ISBLANK('Monitor Data'!Q94),"",IF(AND('Smoke Data'!T96="YES",'Outlier Flags'!L94="YES"),"FILTERED OUT",'Monitor Data'!Q94))</f>
        <v/>
      </c>
      <c r="M94" s="30" t="str">
        <f>IF(ISBLANK('Monitor Data'!R94),"",IF(AND('Smoke Data'!U96="YES",'Outlier Flags'!M94="YES"),"FILTERED OUT",'Monitor Data'!R94))</f>
        <v/>
      </c>
      <c r="N94" s="30" t="str">
        <f>IF(ISBLANK('Monitor Data'!S94),"",IF(AND('Smoke Data'!V96="YES",'Outlier Flags'!N94="YES"),"FILTERED OUT",'Monitor Data'!S94))</f>
        <v/>
      </c>
    </row>
    <row r="95" spans="1:14" x14ac:dyDescent="0.25">
      <c r="A95" s="29">
        <v>44290</v>
      </c>
      <c r="B95" s="30" t="str">
        <f>IF(ISBLANK('Monitor Data'!B95),"",IF(AND('Smoke Data'!J97="YES",'Outlier Flags'!B95="YES"),"FILTERED OUT",'Monitor Data'!B95))</f>
        <v>FILTERED OUT</v>
      </c>
      <c r="C95" s="30" t="str">
        <f>IF(ISBLANK('Monitor Data'!D95),"",IF(AND('Smoke Data'!K97="YES",'Outlier Flags'!C95="YES"),"FILTERED OUT",'Monitor Data'!D95))</f>
        <v>FILTERED OUT</v>
      </c>
      <c r="D95" s="30" t="str">
        <f>IF(ISBLANK('Monitor Data'!E95),"",IF(AND('Smoke Data'!L97="YES",'Outlier Flags'!D95="YES"),"FILTERED OUT",'Monitor Data'!E95))</f>
        <v>FILTERED OUT</v>
      </c>
      <c r="E95" s="30" t="str">
        <f>IF(ISBLANK('Monitor Data'!G95),"",IF(AND('Smoke Data'!M97="YES",'Outlier Flags'!E95="YES"),"FILTERED OUT",'Monitor Data'!G95))</f>
        <v>FILTERED OUT</v>
      </c>
      <c r="F95" s="30">
        <f>IF(ISBLANK('Monitor Data'!H95),"",IF(AND('Smoke Data'!N97="YES",'Outlier Flags'!F95="YES"),"FILTERED OUT",'Monitor Data'!H95))</f>
        <v>13.8</v>
      </c>
      <c r="G95" s="30" t="str">
        <f>IF(ISBLANK('Monitor Data'!J95),"",IF(AND('Smoke Data'!O97="YES",'Outlier Flags'!G95="YES"),"FILTERED OUT",'Monitor Data'!J95))</f>
        <v>FILTERED OUT</v>
      </c>
      <c r="H95" s="30">
        <f>IF(ISBLANK('Monitor Data'!L95),"",IF(AND('Smoke Data'!P97="YES",'Outlier Flags'!H95="YES"),"FILTERED OUT",'Monitor Data'!L95))</f>
        <v>18.5</v>
      </c>
      <c r="I95" s="30" t="str">
        <f>IF(ISBLANK('Monitor Data'!M95),"",IF(AND('Smoke Data'!Q97="YES",'Outlier Flags'!I95="YES"),"FILTERED OUT",'Monitor Data'!M95))</f>
        <v>FILTERED OUT</v>
      </c>
      <c r="J95" s="30">
        <f>IF(ISBLANK('Monitor Data'!O95),"",IF(AND('Smoke Data'!R97="YES",'Outlier Flags'!J95="YES"),"FILTERED OUT",'Monitor Data'!O95))</f>
        <v>15.1</v>
      </c>
      <c r="K95" s="30" t="str">
        <f>IF(ISBLANK('Monitor Data'!P95),"",IF(AND('Smoke Data'!S97="YES",'Outlier Flags'!K95="YES"),"FILTERED OUT",'Monitor Data'!P95))</f>
        <v>FILTERED OUT</v>
      </c>
      <c r="L95" s="30" t="str">
        <f>IF(ISBLANK('Monitor Data'!Q95),"",IF(AND('Smoke Data'!T97="YES",'Outlier Flags'!L95="YES"),"FILTERED OUT",'Monitor Data'!Q95))</f>
        <v>FILTERED OUT</v>
      </c>
      <c r="M95" s="30" t="str">
        <f>IF(ISBLANK('Monitor Data'!R95),"",IF(AND('Smoke Data'!U97="YES",'Outlier Flags'!M95="YES"),"FILTERED OUT",'Monitor Data'!R95))</f>
        <v>FILTERED OUT</v>
      </c>
      <c r="N95" s="30">
        <f>IF(ISBLANK('Monitor Data'!S95),"",IF(AND('Smoke Data'!V97="YES",'Outlier Flags'!N95="YES"),"FILTERED OUT",'Monitor Data'!S95))</f>
        <v>16.100000000000001</v>
      </c>
    </row>
    <row r="96" spans="1:14" x14ac:dyDescent="0.25">
      <c r="A96" s="29">
        <v>44291</v>
      </c>
      <c r="B96" s="30" t="str">
        <f>IF(ISBLANK('Monitor Data'!B96),"",IF(AND('Smoke Data'!J98="YES",'Outlier Flags'!B96="YES"),"FILTERED OUT",'Monitor Data'!B96))</f>
        <v/>
      </c>
      <c r="C96" s="30" t="str">
        <f>IF(ISBLANK('Monitor Data'!D96),"",IF(AND('Smoke Data'!K98="YES",'Outlier Flags'!C96="YES"),"FILTERED OUT",'Monitor Data'!D96))</f>
        <v/>
      </c>
      <c r="D96" s="30">
        <f>IF(ISBLANK('Monitor Data'!E96),"",IF(AND('Smoke Data'!L98="YES",'Outlier Flags'!D96="YES"),"FILTERED OUT",'Monitor Data'!E96))</f>
        <v>9.3000000000000007</v>
      </c>
      <c r="E96" s="30">
        <f>IF(ISBLANK('Monitor Data'!G96),"",IF(AND('Smoke Data'!M98="YES",'Outlier Flags'!E96="YES"),"FILTERED OUT",'Monitor Data'!G96))</f>
        <v>14</v>
      </c>
      <c r="F96" s="30" t="str">
        <f>IF(ISBLANK('Monitor Data'!H96),"",IF(AND('Smoke Data'!N98="YES",'Outlier Flags'!F96="YES"),"FILTERED OUT",'Monitor Data'!H96))</f>
        <v/>
      </c>
      <c r="G96" s="30" t="str">
        <f>IF(ISBLANK('Monitor Data'!J96),"",IF(AND('Smoke Data'!O98="YES",'Outlier Flags'!G96="YES"),"FILTERED OUT",'Monitor Data'!J96))</f>
        <v/>
      </c>
      <c r="H96" s="30" t="str">
        <f>IF(ISBLANK('Monitor Data'!L96),"",IF(AND('Smoke Data'!P98="YES",'Outlier Flags'!H96="YES"),"FILTERED OUT",'Monitor Data'!L96))</f>
        <v/>
      </c>
      <c r="I96" s="30">
        <f>IF(ISBLANK('Monitor Data'!M96),"",IF(AND('Smoke Data'!Q98="YES",'Outlier Flags'!I96="YES"),"FILTERED OUT",'Monitor Data'!M96))</f>
        <v>9.5</v>
      </c>
      <c r="J96" s="30" t="str">
        <f>IF(ISBLANK('Monitor Data'!O96),"",IF(AND('Smoke Data'!R98="YES",'Outlier Flags'!J96="YES"),"FILTERED OUT",'Monitor Data'!O96))</f>
        <v/>
      </c>
      <c r="K96" s="30">
        <f>IF(ISBLANK('Monitor Data'!P96),"",IF(AND('Smoke Data'!S98="YES",'Outlier Flags'!K96="YES"),"FILTERED OUT",'Monitor Data'!P96))</f>
        <v>9.9</v>
      </c>
      <c r="L96" s="30" t="str">
        <f>IF(ISBLANK('Monitor Data'!Q96),"",IF(AND('Smoke Data'!T98="YES",'Outlier Flags'!L96="YES"),"FILTERED OUT",'Monitor Data'!Q96))</f>
        <v/>
      </c>
      <c r="M96" s="30" t="str">
        <f>IF(ISBLANK('Monitor Data'!R96),"",IF(AND('Smoke Data'!U98="YES",'Outlier Flags'!M96="YES"),"FILTERED OUT",'Monitor Data'!R96))</f>
        <v/>
      </c>
      <c r="N96" s="30" t="str">
        <f>IF(ISBLANK('Monitor Data'!S96),"",IF(AND('Smoke Data'!V98="YES",'Outlier Flags'!N96="YES"),"FILTERED OUT",'Monitor Data'!S96))</f>
        <v/>
      </c>
    </row>
    <row r="97" spans="1:14" x14ac:dyDescent="0.25">
      <c r="A97" s="29">
        <v>44292</v>
      </c>
      <c r="B97" s="30" t="str">
        <f>IF(ISBLANK('Monitor Data'!B97),"",IF(AND('Smoke Data'!J99="YES",'Outlier Flags'!B97="YES"),"FILTERED OUT",'Monitor Data'!B97))</f>
        <v/>
      </c>
      <c r="C97" s="30" t="str">
        <f>IF(ISBLANK('Monitor Data'!D97),"",IF(AND('Smoke Data'!K99="YES",'Outlier Flags'!C97="YES"),"FILTERED OUT",'Monitor Data'!D97))</f>
        <v/>
      </c>
      <c r="D97" s="30">
        <f>IF(ISBLANK('Monitor Data'!E97),"",IF(AND('Smoke Data'!L99="YES",'Outlier Flags'!D97="YES"),"FILTERED OUT",'Monitor Data'!E97))</f>
        <v>10.7</v>
      </c>
      <c r="E97" s="30">
        <f>IF(ISBLANK('Monitor Data'!G97),"",IF(AND('Smoke Data'!M99="YES",'Outlier Flags'!E97="YES"),"FILTERED OUT",'Monitor Data'!G97))</f>
        <v>12.1</v>
      </c>
      <c r="F97" s="30" t="str">
        <f>IF(ISBLANK('Monitor Data'!H97),"",IF(AND('Smoke Data'!N99="YES",'Outlier Flags'!F97="YES"),"FILTERED OUT",'Monitor Data'!H97))</f>
        <v/>
      </c>
      <c r="G97" s="30" t="str">
        <f>IF(ISBLANK('Monitor Data'!J97),"",IF(AND('Smoke Data'!O99="YES",'Outlier Flags'!G97="YES"),"FILTERED OUT",'Monitor Data'!J97))</f>
        <v/>
      </c>
      <c r="H97" s="30" t="str">
        <f>IF(ISBLANK('Monitor Data'!L97),"",IF(AND('Smoke Data'!P99="YES",'Outlier Flags'!H97="YES"),"FILTERED OUT",'Monitor Data'!L97))</f>
        <v/>
      </c>
      <c r="I97" s="30">
        <f>IF(ISBLANK('Monitor Data'!M97),"",IF(AND('Smoke Data'!Q99="YES",'Outlier Flags'!I97="YES"),"FILTERED OUT",'Monitor Data'!M97))</f>
        <v>10.4</v>
      </c>
      <c r="J97" s="30" t="str">
        <f>IF(ISBLANK('Monitor Data'!O97),"",IF(AND('Smoke Data'!R99="YES",'Outlier Flags'!J97="YES"),"FILTERED OUT",'Monitor Data'!O97))</f>
        <v/>
      </c>
      <c r="K97" s="30">
        <f>IF(ISBLANK('Monitor Data'!P97),"",IF(AND('Smoke Data'!S99="YES",'Outlier Flags'!K97="YES"),"FILTERED OUT",'Monitor Data'!P97))</f>
        <v>11.6</v>
      </c>
      <c r="L97" s="30" t="str">
        <f>IF(ISBLANK('Monitor Data'!Q97),"",IF(AND('Smoke Data'!T99="YES",'Outlier Flags'!L97="YES"),"FILTERED OUT",'Monitor Data'!Q97))</f>
        <v/>
      </c>
      <c r="M97" s="30" t="str">
        <f>IF(ISBLANK('Monitor Data'!R97),"",IF(AND('Smoke Data'!U99="YES",'Outlier Flags'!M97="YES"),"FILTERED OUT",'Monitor Data'!R97))</f>
        <v/>
      </c>
      <c r="N97" s="30" t="str">
        <f>IF(ISBLANK('Monitor Data'!S97),"",IF(AND('Smoke Data'!V99="YES",'Outlier Flags'!N97="YES"),"FILTERED OUT",'Monitor Data'!S97))</f>
        <v/>
      </c>
    </row>
    <row r="98" spans="1:14" x14ac:dyDescent="0.25">
      <c r="A98" s="29">
        <v>44293</v>
      </c>
      <c r="B98" s="30">
        <f>IF(ISBLANK('Monitor Data'!B98),"",IF(AND('Smoke Data'!J100="YES",'Outlier Flags'!B98="YES"),"FILTERED OUT",'Monitor Data'!B98))</f>
        <v>8.1</v>
      </c>
      <c r="C98" s="30">
        <f>IF(ISBLANK('Monitor Data'!D98),"",IF(AND('Smoke Data'!K100="YES",'Outlier Flags'!C98="YES"),"FILTERED OUT",'Monitor Data'!D98))</f>
        <v>8.4</v>
      </c>
      <c r="D98" s="30">
        <f>IF(ISBLANK('Monitor Data'!E98),"",IF(AND('Smoke Data'!L100="YES",'Outlier Flags'!D98="YES"),"FILTERED OUT",'Monitor Data'!E98))</f>
        <v>7.4</v>
      </c>
      <c r="E98" s="30">
        <f>IF(ISBLANK('Monitor Data'!G98),"",IF(AND('Smoke Data'!M100="YES",'Outlier Flags'!E98="YES"),"FILTERED OUT",'Monitor Data'!G98))</f>
        <v>7.6</v>
      </c>
      <c r="F98" s="30">
        <f>IF(ISBLANK('Monitor Data'!H98),"",IF(AND('Smoke Data'!N100="YES",'Outlier Flags'!F98="YES"),"FILTERED OUT",'Monitor Data'!H98))</f>
        <v>4.9000000000000004</v>
      </c>
      <c r="G98" s="30">
        <f>IF(ISBLANK('Monitor Data'!J98),"",IF(AND('Smoke Data'!O100="YES",'Outlier Flags'!G98="YES"),"FILTERED OUT",'Monitor Data'!J98))</f>
        <v>7.6</v>
      </c>
      <c r="H98" s="30">
        <f>IF(ISBLANK('Monitor Data'!L98),"",IF(AND('Smoke Data'!P100="YES",'Outlier Flags'!H98="YES"),"FILTERED OUT",'Monitor Data'!L98))</f>
        <v>7.6</v>
      </c>
      <c r="I98" s="30">
        <f>IF(ISBLANK('Monitor Data'!M98),"",IF(AND('Smoke Data'!Q100="YES",'Outlier Flags'!I98="YES"),"FILTERED OUT",'Monitor Data'!M98))</f>
        <v>5.9</v>
      </c>
      <c r="J98" s="30">
        <f>IF(ISBLANK('Monitor Data'!O98),"",IF(AND('Smoke Data'!R100="YES",'Outlier Flags'!J98="YES"),"FILTERED OUT",'Monitor Data'!O98))</f>
        <v>4.8</v>
      </c>
      <c r="K98" s="30">
        <f>IF(ISBLANK('Monitor Data'!P98),"",IF(AND('Smoke Data'!S100="YES",'Outlier Flags'!K98="YES"),"FILTERED OUT",'Monitor Data'!P98))</f>
        <v>8.1</v>
      </c>
      <c r="L98" s="30">
        <f>IF(ISBLANK('Monitor Data'!Q98),"",IF(AND('Smoke Data'!T100="YES",'Outlier Flags'!L98="YES"),"FILTERED OUT",'Monitor Data'!Q98))</f>
        <v>8.1999999999999993</v>
      </c>
      <c r="M98" s="30">
        <f>IF(ISBLANK('Monitor Data'!R98),"",IF(AND('Smoke Data'!U100="YES",'Outlier Flags'!M98="YES"),"FILTERED OUT",'Monitor Data'!R98))</f>
        <v>6.1</v>
      </c>
      <c r="N98" s="30">
        <f>IF(ISBLANK('Monitor Data'!S98),"",IF(AND('Smoke Data'!V100="YES",'Outlier Flags'!N98="YES"),"FILTERED OUT",'Monitor Data'!S98))</f>
        <v>3.6</v>
      </c>
    </row>
    <row r="99" spans="1:14" x14ac:dyDescent="0.25">
      <c r="A99" s="29">
        <v>44294</v>
      </c>
      <c r="B99" s="30" t="str">
        <f>IF(ISBLANK('Monitor Data'!B99),"",IF(AND('Smoke Data'!J101="YES",'Outlier Flags'!B99="YES"),"FILTERED OUT",'Monitor Data'!B99))</f>
        <v/>
      </c>
      <c r="C99" s="30" t="str">
        <f>IF(ISBLANK('Monitor Data'!D99),"",IF(AND('Smoke Data'!K101="YES",'Outlier Flags'!C99="YES"),"FILTERED OUT",'Monitor Data'!D99))</f>
        <v/>
      </c>
      <c r="D99" s="30">
        <f>IF(ISBLANK('Monitor Data'!E99),"",IF(AND('Smoke Data'!L101="YES",'Outlier Flags'!D99="YES"),"FILTERED OUT",'Monitor Data'!E99))</f>
        <v>2.2999999999999998</v>
      </c>
      <c r="E99" s="30">
        <f>IF(ISBLANK('Monitor Data'!G99),"",IF(AND('Smoke Data'!M101="YES",'Outlier Flags'!E99="YES"),"FILTERED OUT",'Monitor Data'!G99))</f>
        <v>3.3</v>
      </c>
      <c r="F99" s="30" t="str">
        <f>IF(ISBLANK('Monitor Data'!H99),"",IF(AND('Smoke Data'!N101="YES",'Outlier Flags'!F99="YES"),"FILTERED OUT",'Monitor Data'!H99))</f>
        <v/>
      </c>
      <c r="G99" s="30" t="str">
        <f>IF(ISBLANK('Monitor Data'!J99),"",IF(AND('Smoke Data'!O101="YES",'Outlier Flags'!G99="YES"),"FILTERED OUT",'Monitor Data'!J99))</f>
        <v/>
      </c>
      <c r="H99" s="30" t="str">
        <f>IF(ISBLANK('Monitor Data'!L99),"",IF(AND('Smoke Data'!P101="YES",'Outlier Flags'!H99="YES"),"FILTERED OUT",'Monitor Data'!L99))</f>
        <v/>
      </c>
      <c r="I99" s="30">
        <f>IF(ISBLANK('Monitor Data'!M99),"",IF(AND('Smoke Data'!Q101="YES",'Outlier Flags'!I99="YES"),"FILTERED OUT",'Monitor Data'!M99))</f>
        <v>1.5</v>
      </c>
      <c r="J99" s="30" t="str">
        <f>IF(ISBLANK('Monitor Data'!O99),"",IF(AND('Smoke Data'!R101="YES",'Outlier Flags'!J99="YES"),"FILTERED OUT",'Monitor Data'!O99))</f>
        <v/>
      </c>
      <c r="K99" s="30">
        <f>IF(ISBLANK('Monitor Data'!P99),"",IF(AND('Smoke Data'!S101="YES",'Outlier Flags'!K99="YES"),"FILTERED OUT",'Monitor Data'!P99))</f>
        <v>2.8</v>
      </c>
      <c r="L99" s="30" t="str">
        <f>IF(ISBLANK('Monitor Data'!Q99),"",IF(AND('Smoke Data'!T101="YES",'Outlier Flags'!L99="YES"),"FILTERED OUT",'Monitor Data'!Q99))</f>
        <v/>
      </c>
      <c r="M99" s="30" t="str">
        <f>IF(ISBLANK('Monitor Data'!R99),"",IF(AND('Smoke Data'!U101="YES",'Outlier Flags'!M99="YES"),"FILTERED OUT",'Monitor Data'!R99))</f>
        <v/>
      </c>
      <c r="N99" s="30" t="str">
        <f>IF(ISBLANK('Monitor Data'!S99),"",IF(AND('Smoke Data'!V101="YES",'Outlier Flags'!N99="YES"),"FILTERED OUT",'Monitor Data'!S99))</f>
        <v/>
      </c>
    </row>
    <row r="100" spans="1:14" x14ac:dyDescent="0.25">
      <c r="A100" s="29">
        <v>44295</v>
      </c>
      <c r="B100" s="30" t="str">
        <f>IF(ISBLANK('Monitor Data'!B100),"",IF(AND('Smoke Data'!J102="YES",'Outlier Flags'!B100="YES"),"FILTERED OUT",'Monitor Data'!B100))</f>
        <v/>
      </c>
      <c r="C100" s="30" t="str">
        <f>IF(ISBLANK('Monitor Data'!D100),"",IF(AND('Smoke Data'!K102="YES",'Outlier Flags'!C100="YES"),"FILTERED OUT",'Monitor Data'!D100))</f>
        <v/>
      </c>
      <c r="D100" s="30">
        <f>IF(ISBLANK('Monitor Data'!E100),"",IF(AND('Smoke Data'!L102="YES",'Outlier Flags'!D100="YES"),"FILTERED OUT",'Monitor Data'!E100))</f>
        <v>1.3</v>
      </c>
      <c r="E100" s="30" t="str">
        <f>IF(ISBLANK('Monitor Data'!G100),"",IF(AND('Smoke Data'!M102="YES",'Outlier Flags'!E100="YES"),"FILTERED OUT",'Monitor Data'!G100))</f>
        <v/>
      </c>
      <c r="F100" s="30" t="str">
        <f>IF(ISBLANK('Monitor Data'!H100),"",IF(AND('Smoke Data'!N102="YES",'Outlier Flags'!F100="YES"),"FILTERED OUT",'Monitor Data'!H100))</f>
        <v/>
      </c>
      <c r="G100" s="30" t="str">
        <f>IF(ISBLANK('Monitor Data'!J100),"",IF(AND('Smoke Data'!O102="YES",'Outlier Flags'!G100="YES"),"FILTERED OUT",'Monitor Data'!J100))</f>
        <v/>
      </c>
      <c r="H100" s="30" t="str">
        <f>IF(ISBLANK('Monitor Data'!L100),"",IF(AND('Smoke Data'!P102="YES",'Outlier Flags'!H100="YES"),"FILTERED OUT",'Monitor Data'!L100))</f>
        <v/>
      </c>
      <c r="I100" s="30">
        <f>IF(ISBLANK('Monitor Data'!M100),"",IF(AND('Smoke Data'!Q102="YES",'Outlier Flags'!I100="YES"),"FILTERED OUT",'Monitor Data'!M100))</f>
        <v>1.5</v>
      </c>
      <c r="J100" s="30" t="str">
        <f>IF(ISBLANK('Monitor Data'!O100),"",IF(AND('Smoke Data'!R102="YES",'Outlier Flags'!J100="YES"),"FILTERED OUT",'Monitor Data'!O100))</f>
        <v/>
      </c>
      <c r="K100" s="30">
        <f>IF(ISBLANK('Monitor Data'!P100),"",IF(AND('Smoke Data'!S102="YES",'Outlier Flags'!K100="YES"),"FILTERED OUT",'Monitor Data'!P100))</f>
        <v>2.1</v>
      </c>
      <c r="L100" s="30" t="str">
        <f>IF(ISBLANK('Monitor Data'!Q100),"",IF(AND('Smoke Data'!T102="YES",'Outlier Flags'!L100="YES"),"FILTERED OUT",'Monitor Data'!Q100))</f>
        <v/>
      </c>
      <c r="M100" s="30" t="str">
        <f>IF(ISBLANK('Monitor Data'!R100),"",IF(AND('Smoke Data'!U102="YES",'Outlier Flags'!M100="YES"),"FILTERED OUT",'Monitor Data'!R100))</f>
        <v/>
      </c>
      <c r="N100" s="30" t="str">
        <f>IF(ISBLANK('Monitor Data'!S100),"",IF(AND('Smoke Data'!V102="YES",'Outlier Flags'!N100="YES"),"FILTERED OUT",'Monitor Data'!S100))</f>
        <v/>
      </c>
    </row>
    <row r="101" spans="1:14" x14ac:dyDescent="0.25">
      <c r="A101" s="29">
        <v>44296</v>
      </c>
      <c r="B101" s="30">
        <f>IF(ISBLANK('Monitor Data'!B101),"",IF(AND('Smoke Data'!J103="YES",'Outlier Flags'!B101="YES"),"FILTERED OUT",'Monitor Data'!B101))</f>
        <v>1.8</v>
      </c>
      <c r="C101" s="30">
        <f>IF(ISBLANK('Monitor Data'!D101),"",IF(AND('Smoke Data'!K103="YES",'Outlier Flags'!C101="YES"),"FILTERED OUT",'Monitor Data'!D101))</f>
        <v>1.2</v>
      </c>
      <c r="D101" s="30">
        <f>IF(ISBLANK('Monitor Data'!E101),"",IF(AND('Smoke Data'!L103="YES",'Outlier Flags'!D101="YES"),"FILTERED OUT",'Monitor Data'!E101))</f>
        <v>1.5</v>
      </c>
      <c r="E101" s="30">
        <f>IF(ISBLANK('Monitor Data'!G101),"",IF(AND('Smoke Data'!M103="YES",'Outlier Flags'!E101="YES"),"FILTERED OUT",'Monitor Data'!G101))</f>
        <v>1.4</v>
      </c>
      <c r="F101" s="30">
        <f>IF(ISBLANK('Monitor Data'!H101),"",IF(AND('Smoke Data'!N103="YES",'Outlier Flags'!F101="YES"),"FILTERED OUT",'Monitor Data'!H101))</f>
        <v>3.5</v>
      </c>
      <c r="G101" s="30">
        <f>IF(ISBLANK('Monitor Data'!J101),"",IF(AND('Smoke Data'!O103="YES",'Outlier Flags'!G101="YES"),"FILTERED OUT",'Monitor Data'!J101))</f>
        <v>1.2</v>
      </c>
      <c r="H101" s="30">
        <f>IF(ISBLANK('Monitor Data'!L101),"",IF(AND('Smoke Data'!P103="YES",'Outlier Flags'!H101="YES"),"FILTERED OUT",'Monitor Data'!L101))</f>
        <v>3.6</v>
      </c>
      <c r="I101" s="30">
        <f>IF(ISBLANK('Monitor Data'!M101),"",IF(AND('Smoke Data'!Q103="YES",'Outlier Flags'!I101="YES"),"FILTERED OUT",'Monitor Data'!M101))</f>
        <v>3.2</v>
      </c>
      <c r="J101" s="30">
        <f>IF(ISBLANK('Monitor Data'!O101),"",IF(AND('Smoke Data'!R103="YES",'Outlier Flags'!J101="YES"),"FILTERED OUT",'Monitor Data'!O101))</f>
        <v>4.3</v>
      </c>
      <c r="K101" s="30">
        <f>IF(ISBLANK('Monitor Data'!P101),"",IF(AND('Smoke Data'!S103="YES",'Outlier Flags'!K101="YES"),"FILTERED OUT",'Monitor Data'!P101))</f>
        <v>1</v>
      </c>
      <c r="L101" s="30">
        <f>IF(ISBLANK('Monitor Data'!Q101),"",IF(AND('Smoke Data'!T103="YES",'Outlier Flags'!L101="YES"),"FILTERED OUT",'Monitor Data'!Q101))</f>
        <v>0.9</v>
      </c>
      <c r="M101" s="30">
        <f>IF(ISBLANK('Monitor Data'!R101),"",IF(AND('Smoke Data'!U103="YES",'Outlier Flags'!M101="YES"),"FILTERED OUT",'Monitor Data'!R101))</f>
        <v>1.9</v>
      </c>
      <c r="N101" s="30">
        <f>IF(ISBLANK('Monitor Data'!S101),"",IF(AND('Smoke Data'!V103="YES",'Outlier Flags'!N101="YES"),"FILTERED OUT",'Monitor Data'!S101))</f>
        <v>4.4000000000000004</v>
      </c>
    </row>
    <row r="102" spans="1:14" x14ac:dyDescent="0.25">
      <c r="A102" s="29">
        <v>44297</v>
      </c>
      <c r="B102" s="30" t="str">
        <f>IF(ISBLANK('Monitor Data'!B102),"",IF(AND('Smoke Data'!J104="YES",'Outlier Flags'!B102="YES"),"FILTERED OUT",'Monitor Data'!B102))</f>
        <v/>
      </c>
      <c r="C102" s="30" t="str">
        <f>IF(ISBLANK('Monitor Data'!D102),"",IF(AND('Smoke Data'!K104="YES",'Outlier Flags'!C102="YES"),"FILTERED OUT",'Monitor Data'!D102))</f>
        <v/>
      </c>
      <c r="D102" s="30">
        <f>IF(ISBLANK('Monitor Data'!E102),"",IF(AND('Smoke Data'!L104="YES",'Outlier Flags'!D102="YES"),"FILTERED OUT",'Monitor Data'!E102))</f>
        <v>2.6</v>
      </c>
      <c r="E102" s="30">
        <f>IF(ISBLANK('Monitor Data'!G102),"",IF(AND('Smoke Data'!M104="YES",'Outlier Flags'!E102="YES"),"FILTERED OUT",'Monitor Data'!G102))</f>
        <v>2.9</v>
      </c>
      <c r="F102" s="30" t="str">
        <f>IF(ISBLANK('Monitor Data'!H102),"",IF(AND('Smoke Data'!N104="YES",'Outlier Flags'!F102="YES"),"FILTERED OUT",'Monitor Data'!H102))</f>
        <v/>
      </c>
      <c r="G102" s="30" t="str">
        <f>IF(ISBLANK('Monitor Data'!J102),"",IF(AND('Smoke Data'!O104="YES",'Outlier Flags'!G102="YES"),"FILTERED OUT",'Monitor Data'!J102))</f>
        <v/>
      </c>
      <c r="H102" s="30" t="str">
        <f>IF(ISBLANK('Monitor Data'!L102),"",IF(AND('Smoke Data'!P104="YES",'Outlier Flags'!H102="YES"),"FILTERED OUT",'Monitor Data'!L102))</f>
        <v/>
      </c>
      <c r="I102" s="30">
        <f>IF(ISBLANK('Monitor Data'!M102),"",IF(AND('Smoke Data'!Q104="YES",'Outlier Flags'!I102="YES"),"FILTERED OUT",'Monitor Data'!M102))</f>
        <v>4.0999999999999996</v>
      </c>
      <c r="J102" s="30" t="str">
        <f>IF(ISBLANK('Monitor Data'!O102),"",IF(AND('Smoke Data'!R104="YES",'Outlier Flags'!J102="YES"),"FILTERED OUT",'Monitor Data'!O102))</f>
        <v/>
      </c>
      <c r="K102" s="30">
        <f>IF(ISBLANK('Monitor Data'!P102),"",IF(AND('Smoke Data'!S104="YES",'Outlier Flags'!K102="YES"),"FILTERED OUT",'Monitor Data'!P102))</f>
        <v>2.2000000000000002</v>
      </c>
      <c r="L102" s="30" t="str">
        <f>IF(ISBLANK('Monitor Data'!Q102),"",IF(AND('Smoke Data'!T104="YES",'Outlier Flags'!L102="YES"),"FILTERED OUT",'Monitor Data'!Q102))</f>
        <v/>
      </c>
      <c r="M102" s="30" t="str">
        <f>IF(ISBLANK('Monitor Data'!R102),"",IF(AND('Smoke Data'!U104="YES",'Outlier Flags'!M102="YES"),"FILTERED OUT",'Monitor Data'!R102))</f>
        <v/>
      </c>
      <c r="N102" s="30" t="str">
        <f>IF(ISBLANK('Monitor Data'!S102),"",IF(AND('Smoke Data'!V104="YES",'Outlier Flags'!N102="YES"),"FILTERED OUT",'Monitor Data'!S102))</f>
        <v/>
      </c>
    </row>
    <row r="103" spans="1:14" x14ac:dyDescent="0.25">
      <c r="A103" s="29">
        <v>44298</v>
      </c>
      <c r="B103" s="30" t="str">
        <f>IF(ISBLANK('Monitor Data'!B103),"",IF(AND('Smoke Data'!J105="YES",'Outlier Flags'!B103="YES"),"FILTERED OUT",'Monitor Data'!B103))</f>
        <v/>
      </c>
      <c r="C103" s="30" t="str">
        <f>IF(ISBLANK('Monitor Data'!D103),"",IF(AND('Smoke Data'!K105="YES",'Outlier Flags'!C103="YES"),"FILTERED OUT",'Monitor Data'!D103))</f>
        <v/>
      </c>
      <c r="D103" s="30">
        <f>IF(ISBLANK('Monitor Data'!E103),"",IF(AND('Smoke Data'!L105="YES",'Outlier Flags'!D103="YES"),"FILTERED OUT",'Monitor Data'!E103))</f>
        <v>2.9</v>
      </c>
      <c r="E103" s="30">
        <f>IF(ISBLANK('Monitor Data'!G103),"",IF(AND('Smoke Data'!M105="YES",'Outlier Flags'!E103="YES"),"FILTERED OUT",'Monitor Data'!G103))</f>
        <v>6.7</v>
      </c>
      <c r="F103" s="30" t="str">
        <f>IF(ISBLANK('Monitor Data'!H103),"",IF(AND('Smoke Data'!N105="YES",'Outlier Flags'!F103="YES"),"FILTERED OUT",'Monitor Data'!H103))</f>
        <v/>
      </c>
      <c r="G103" s="30" t="str">
        <f>IF(ISBLANK('Monitor Data'!J103),"",IF(AND('Smoke Data'!O105="YES",'Outlier Flags'!G103="YES"),"FILTERED OUT",'Monitor Data'!J103))</f>
        <v/>
      </c>
      <c r="H103" s="30" t="str">
        <f>IF(ISBLANK('Monitor Data'!L103),"",IF(AND('Smoke Data'!P105="YES",'Outlier Flags'!H103="YES"),"FILTERED OUT",'Monitor Data'!L103))</f>
        <v/>
      </c>
      <c r="I103" s="30">
        <f>IF(ISBLANK('Monitor Data'!M103),"",IF(AND('Smoke Data'!Q105="YES",'Outlier Flags'!I103="YES"),"FILTERED OUT",'Monitor Data'!M103))</f>
        <v>3.1</v>
      </c>
      <c r="J103" s="30" t="str">
        <f>IF(ISBLANK('Monitor Data'!O103),"",IF(AND('Smoke Data'!R105="YES",'Outlier Flags'!J103="YES"),"FILTERED OUT",'Monitor Data'!O103))</f>
        <v/>
      </c>
      <c r="K103" s="30">
        <f>IF(ISBLANK('Monitor Data'!P103),"",IF(AND('Smoke Data'!S105="YES",'Outlier Flags'!K103="YES"),"FILTERED OUT",'Monitor Data'!P103))</f>
        <v>2.8</v>
      </c>
      <c r="L103" s="30" t="str">
        <f>IF(ISBLANK('Monitor Data'!Q103),"",IF(AND('Smoke Data'!T105="YES",'Outlier Flags'!L103="YES"),"FILTERED OUT",'Monitor Data'!Q103))</f>
        <v/>
      </c>
      <c r="M103" s="30" t="str">
        <f>IF(ISBLANK('Monitor Data'!R103),"",IF(AND('Smoke Data'!U105="YES",'Outlier Flags'!M103="YES"),"FILTERED OUT",'Monitor Data'!R103))</f>
        <v/>
      </c>
      <c r="N103" s="30" t="str">
        <f>IF(ISBLANK('Monitor Data'!S103),"",IF(AND('Smoke Data'!V105="YES",'Outlier Flags'!N103="YES"),"FILTERED OUT",'Monitor Data'!S103))</f>
        <v/>
      </c>
    </row>
    <row r="104" spans="1:14" x14ac:dyDescent="0.25">
      <c r="A104" s="29">
        <v>44299</v>
      </c>
      <c r="B104" s="30">
        <f>IF(ISBLANK('Monitor Data'!B104),"",IF(AND('Smoke Data'!J106="YES",'Outlier Flags'!B104="YES"),"FILTERED OUT",'Monitor Data'!B104))</f>
        <v>2.1</v>
      </c>
      <c r="C104" s="30">
        <f>IF(ISBLANK('Monitor Data'!D104),"",IF(AND('Smoke Data'!K106="YES",'Outlier Flags'!C104="YES"),"FILTERED OUT",'Monitor Data'!D104))</f>
        <v>2.4</v>
      </c>
      <c r="D104" s="30">
        <f>IF(ISBLANK('Monitor Data'!E104),"",IF(AND('Smoke Data'!L106="YES",'Outlier Flags'!D104="YES"),"FILTERED OUT",'Monitor Data'!E104))</f>
        <v>2.2000000000000002</v>
      </c>
      <c r="E104" s="30">
        <f>IF(ISBLANK('Monitor Data'!G104),"",IF(AND('Smoke Data'!M106="YES",'Outlier Flags'!E104="YES"),"FILTERED OUT",'Monitor Data'!G104))</f>
        <v>4</v>
      </c>
      <c r="F104" s="30">
        <f>IF(ISBLANK('Monitor Data'!H104),"",IF(AND('Smoke Data'!N106="YES",'Outlier Flags'!F104="YES"),"FILTERED OUT",'Monitor Data'!H104))</f>
        <v>2</v>
      </c>
      <c r="G104" s="30">
        <f>IF(ISBLANK('Monitor Data'!J104),"",IF(AND('Smoke Data'!O106="YES",'Outlier Flags'!G104="YES"),"FILTERED OUT",'Monitor Data'!J104))</f>
        <v>2</v>
      </c>
      <c r="H104" s="30">
        <f>IF(ISBLANK('Monitor Data'!L104),"",IF(AND('Smoke Data'!P106="YES",'Outlier Flags'!H104="YES"),"FILTERED OUT",'Monitor Data'!L104))</f>
        <v>2.4</v>
      </c>
      <c r="I104" s="30">
        <f>IF(ISBLANK('Monitor Data'!M104),"",IF(AND('Smoke Data'!Q106="YES",'Outlier Flags'!I104="YES"),"FILTERED OUT",'Monitor Data'!M104))</f>
        <v>2</v>
      </c>
      <c r="J104" s="30">
        <f>IF(ISBLANK('Monitor Data'!O104),"",IF(AND('Smoke Data'!R106="YES",'Outlier Flags'!J104="YES"),"FILTERED OUT",'Monitor Data'!O104))</f>
        <v>1.9</v>
      </c>
      <c r="K104" s="30">
        <f>IF(ISBLANK('Monitor Data'!P104),"",IF(AND('Smoke Data'!S106="YES",'Outlier Flags'!K104="YES"),"FILTERED OUT",'Monitor Data'!P104))</f>
        <v>2.1</v>
      </c>
      <c r="L104" s="30">
        <f>IF(ISBLANK('Monitor Data'!Q104),"",IF(AND('Smoke Data'!T106="YES",'Outlier Flags'!L104="YES"),"FILTERED OUT",'Monitor Data'!Q104))</f>
        <v>2.2000000000000002</v>
      </c>
      <c r="M104" s="30">
        <f>IF(ISBLANK('Monitor Data'!R104),"",IF(AND('Smoke Data'!U106="YES",'Outlier Flags'!M104="YES"),"FILTERED OUT",'Monitor Data'!R104))</f>
        <v>2.9</v>
      </c>
      <c r="N104" s="30">
        <f>IF(ISBLANK('Monitor Data'!S104),"",IF(AND('Smoke Data'!V106="YES",'Outlier Flags'!N104="YES"),"FILTERED OUT",'Monitor Data'!S104))</f>
        <v>2</v>
      </c>
    </row>
    <row r="105" spans="1:14" x14ac:dyDescent="0.25">
      <c r="A105" s="29">
        <v>44300</v>
      </c>
      <c r="B105" s="30" t="str">
        <f>IF(ISBLANK('Monitor Data'!B105),"",IF(AND('Smoke Data'!J107="YES",'Outlier Flags'!B105="YES"),"FILTERED OUT",'Monitor Data'!B105))</f>
        <v/>
      </c>
      <c r="C105" s="30" t="str">
        <f>IF(ISBLANK('Monitor Data'!D105),"",IF(AND('Smoke Data'!K107="YES",'Outlier Flags'!C105="YES"),"FILTERED OUT",'Monitor Data'!D105))</f>
        <v/>
      </c>
      <c r="D105" s="30">
        <f>IF(ISBLANK('Monitor Data'!E105),"",IF(AND('Smoke Data'!L107="YES",'Outlier Flags'!D105="YES"),"FILTERED OUT",'Monitor Data'!E105))</f>
        <v>3.1</v>
      </c>
      <c r="E105" s="30">
        <f>IF(ISBLANK('Monitor Data'!G105),"",IF(AND('Smoke Data'!M107="YES",'Outlier Flags'!E105="YES"),"FILTERED OUT",'Monitor Data'!G105))</f>
        <v>2.7</v>
      </c>
      <c r="F105" s="30" t="str">
        <f>IF(ISBLANK('Monitor Data'!H105),"",IF(AND('Smoke Data'!N107="YES",'Outlier Flags'!F105="YES"),"FILTERED OUT",'Monitor Data'!H105))</f>
        <v/>
      </c>
      <c r="G105" s="30" t="str">
        <f>IF(ISBLANK('Monitor Data'!J105),"",IF(AND('Smoke Data'!O107="YES",'Outlier Flags'!G105="YES"),"FILTERED OUT",'Monitor Data'!J105))</f>
        <v/>
      </c>
      <c r="H105" s="30" t="str">
        <f>IF(ISBLANK('Monitor Data'!L105),"",IF(AND('Smoke Data'!P107="YES",'Outlier Flags'!H105="YES"),"FILTERED OUT",'Monitor Data'!L105))</f>
        <v/>
      </c>
      <c r="I105" s="30">
        <f>IF(ISBLANK('Monitor Data'!M105),"",IF(AND('Smoke Data'!Q107="YES",'Outlier Flags'!I105="YES"),"FILTERED OUT",'Monitor Data'!M105))</f>
        <v>2.7</v>
      </c>
      <c r="J105" s="30" t="str">
        <f>IF(ISBLANK('Monitor Data'!O105),"",IF(AND('Smoke Data'!R107="YES",'Outlier Flags'!J105="YES"),"FILTERED OUT",'Monitor Data'!O105))</f>
        <v/>
      </c>
      <c r="K105" s="30">
        <f>IF(ISBLANK('Monitor Data'!P105),"",IF(AND('Smoke Data'!S107="YES",'Outlier Flags'!K105="YES"),"FILTERED OUT",'Monitor Data'!P105))</f>
        <v>2.5</v>
      </c>
      <c r="L105" s="30" t="str">
        <f>IF(ISBLANK('Monitor Data'!Q105),"",IF(AND('Smoke Data'!T107="YES",'Outlier Flags'!L105="YES"),"FILTERED OUT",'Monitor Data'!Q105))</f>
        <v/>
      </c>
      <c r="M105" s="30" t="str">
        <f>IF(ISBLANK('Monitor Data'!R105),"",IF(AND('Smoke Data'!U107="YES",'Outlier Flags'!M105="YES"),"FILTERED OUT",'Monitor Data'!R105))</f>
        <v/>
      </c>
      <c r="N105" s="30" t="str">
        <f>IF(ISBLANK('Monitor Data'!S105),"",IF(AND('Smoke Data'!V107="YES",'Outlier Flags'!N105="YES"),"FILTERED OUT",'Monitor Data'!S105))</f>
        <v/>
      </c>
    </row>
    <row r="106" spans="1:14" x14ac:dyDescent="0.25">
      <c r="A106" s="29">
        <v>44301</v>
      </c>
      <c r="B106" s="30" t="str">
        <f>IF(ISBLANK('Monitor Data'!B106),"",IF(AND('Smoke Data'!J108="YES",'Outlier Flags'!B106="YES"),"FILTERED OUT",'Monitor Data'!B106))</f>
        <v/>
      </c>
      <c r="C106" s="30" t="str">
        <f>IF(ISBLANK('Monitor Data'!D106),"",IF(AND('Smoke Data'!K108="YES",'Outlier Flags'!C106="YES"),"FILTERED OUT",'Monitor Data'!D106))</f>
        <v/>
      </c>
      <c r="D106" s="30">
        <f>IF(ISBLANK('Monitor Data'!E106),"",IF(AND('Smoke Data'!L108="YES",'Outlier Flags'!D106="YES"),"FILTERED OUT",'Monitor Data'!E106))</f>
        <v>5.2</v>
      </c>
      <c r="E106" s="30">
        <f>IF(ISBLANK('Monitor Data'!G106),"",IF(AND('Smoke Data'!M108="YES",'Outlier Flags'!E106="YES"),"FILTERED OUT",'Monitor Data'!G106))</f>
        <v>5.4</v>
      </c>
      <c r="F106" s="30" t="str">
        <f>IF(ISBLANK('Monitor Data'!H106),"",IF(AND('Smoke Data'!N108="YES",'Outlier Flags'!F106="YES"),"FILTERED OUT",'Monitor Data'!H106))</f>
        <v/>
      </c>
      <c r="G106" s="30" t="str">
        <f>IF(ISBLANK('Monitor Data'!J106),"",IF(AND('Smoke Data'!O108="YES",'Outlier Flags'!G106="YES"),"FILTERED OUT",'Monitor Data'!J106))</f>
        <v/>
      </c>
      <c r="H106" s="30" t="str">
        <f>IF(ISBLANK('Monitor Data'!L106),"",IF(AND('Smoke Data'!P108="YES",'Outlier Flags'!H106="YES"),"FILTERED OUT",'Monitor Data'!L106))</f>
        <v/>
      </c>
      <c r="I106" s="30">
        <f>IF(ISBLANK('Monitor Data'!M106),"",IF(AND('Smoke Data'!Q108="YES",'Outlier Flags'!I106="YES"),"FILTERED OUT",'Monitor Data'!M106))</f>
        <v>4.7</v>
      </c>
      <c r="J106" s="30" t="str">
        <f>IF(ISBLANK('Monitor Data'!O106),"",IF(AND('Smoke Data'!R108="YES",'Outlier Flags'!J106="YES"),"FILTERED OUT",'Monitor Data'!O106))</f>
        <v/>
      </c>
      <c r="K106" s="30">
        <f>IF(ISBLANK('Monitor Data'!P106),"",IF(AND('Smoke Data'!S108="YES",'Outlier Flags'!K106="YES"),"FILTERED OUT",'Monitor Data'!P106))</f>
        <v>3.5</v>
      </c>
      <c r="L106" s="30" t="str">
        <f>IF(ISBLANK('Monitor Data'!Q106),"",IF(AND('Smoke Data'!T108="YES",'Outlier Flags'!L106="YES"),"FILTERED OUT",'Monitor Data'!Q106))</f>
        <v/>
      </c>
      <c r="M106" s="30" t="str">
        <f>IF(ISBLANK('Monitor Data'!R106),"",IF(AND('Smoke Data'!U108="YES",'Outlier Flags'!M106="YES"),"FILTERED OUT",'Monitor Data'!R106))</f>
        <v/>
      </c>
      <c r="N106" s="30" t="str">
        <f>IF(ISBLANK('Monitor Data'!S106),"",IF(AND('Smoke Data'!V108="YES",'Outlier Flags'!N106="YES"),"FILTERED OUT",'Monitor Data'!S106))</f>
        <v/>
      </c>
    </row>
    <row r="107" spans="1:14" x14ac:dyDescent="0.25">
      <c r="A107" s="29">
        <v>44302</v>
      </c>
      <c r="B107" s="30">
        <f>IF(ISBLANK('Monitor Data'!B107),"",IF(AND('Smoke Data'!J109="YES",'Outlier Flags'!B107="YES"),"FILTERED OUT",'Monitor Data'!B107))</f>
        <v>5.8</v>
      </c>
      <c r="C107" s="30">
        <f>IF(ISBLANK('Monitor Data'!D107),"",IF(AND('Smoke Data'!K109="YES",'Outlier Flags'!C107="YES"),"FILTERED OUT",'Monitor Data'!D107))</f>
        <v>5.2</v>
      </c>
      <c r="D107" s="30">
        <f>IF(ISBLANK('Monitor Data'!E107),"",IF(AND('Smoke Data'!L109="YES",'Outlier Flags'!D107="YES"),"FILTERED OUT",'Monitor Data'!E107))</f>
        <v>7.3</v>
      </c>
      <c r="E107" s="30">
        <f>IF(ISBLANK('Monitor Data'!G107),"",IF(AND('Smoke Data'!M109="YES",'Outlier Flags'!E107="YES"),"FILTERED OUT",'Monitor Data'!G107))</f>
        <v>8.8000000000000007</v>
      </c>
      <c r="F107" s="30">
        <f>IF(ISBLANK('Monitor Data'!H107),"",IF(AND('Smoke Data'!N109="YES",'Outlier Flags'!F107="YES"),"FILTERED OUT",'Monitor Data'!H107))</f>
        <v>9.9</v>
      </c>
      <c r="G107" s="30">
        <f>IF(ISBLANK('Monitor Data'!J107),"",IF(AND('Smoke Data'!O109="YES",'Outlier Flags'!G107="YES"),"FILTERED OUT",'Monitor Data'!J107))</f>
        <v>5.0999999999999996</v>
      </c>
      <c r="H107" s="30">
        <f>IF(ISBLANK('Monitor Data'!L107),"",IF(AND('Smoke Data'!P109="YES",'Outlier Flags'!H107="YES"),"FILTERED OUT",'Monitor Data'!L107))</f>
        <v>8</v>
      </c>
      <c r="I107" s="30">
        <f>IF(ISBLANK('Monitor Data'!M107),"",IF(AND('Smoke Data'!Q109="YES",'Outlier Flags'!I107="YES"),"FILTERED OUT",'Monitor Data'!M107))</f>
        <v>8.6999999999999993</v>
      </c>
      <c r="J107" s="30">
        <f>IF(ISBLANK('Monitor Data'!O107),"",IF(AND('Smoke Data'!R109="YES",'Outlier Flags'!J107="YES"),"FILTERED OUT",'Monitor Data'!O107))</f>
        <v>11.9</v>
      </c>
      <c r="K107" s="30">
        <f>IF(ISBLANK('Monitor Data'!P107),"",IF(AND('Smoke Data'!S109="YES",'Outlier Flags'!K107="YES"),"FILTERED OUT",'Monitor Data'!P107))</f>
        <v>6.1</v>
      </c>
      <c r="L107" s="30">
        <f>IF(ISBLANK('Monitor Data'!Q107),"",IF(AND('Smoke Data'!T109="YES",'Outlier Flags'!L107="YES"),"FILTERED OUT",'Monitor Data'!Q107))</f>
        <v>5.6</v>
      </c>
      <c r="M107" s="30">
        <f>IF(ISBLANK('Monitor Data'!R107),"",IF(AND('Smoke Data'!U109="YES",'Outlier Flags'!M107="YES"),"FILTERED OUT",'Monitor Data'!R107))</f>
        <v>8</v>
      </c>
      <c r="N107" s="30">
        <f>IF(ISBLANK('Monitor Data'!S107),"",IF(AND('Smoke Data'!V109="YES",'Outlier Flags'!N107="YES"),"FILTERED OUT",'Monitor Data'!S107))</f>
        <v>6.4</v>
      </c>
    </row>
    <row r="108" spans="1:14" x14ac:dyDescent="0.25">
      <c r="A108" s="29">
        <v>44303</v>
      </c>
      <c r="B108" s="30" t="str">
        <f>IF(ISBLANK('Monitor Data'!B108),"",IF(AND('Smoke Data'!J110="YES",'Outlier Flags'!B108="YES"),"FILTERED OUT",'Monitor Data'!B108))</f>
        <v/>
      </c>
      <c r="C108" s="30" t="str">
        <f>IF(ISBLANK('Monitor Data'!D108),"",IF(AND('Smoke Data'!K110="YES",'Outlier Flags'!C108="YES"),"FILTERED OUT",'Monitor Data'!D108))</f>
        <v/>
      </c>
      <c r="D108" s="30">
        <f>IF(ISBLANK('Monitor Data'!E108),"",IF(AND('Smoke Data'!L110="YES",'Outlier Flags'!D108="YES"),"FILTERED OUT",'Monitor Data'!E108))</f>
        <v>9.4</v>
      </c>
      <c r="E108" s="30">
        <f>IF(ISBLANK('Monitor Data'!G108),"",IF(AND('Smoke Data'!M110="YES",'Outlier Flags'!E108="YES"),"FILTERED OUT",'Monitor Data'!G108))</f>
        <v>14</v>
      </c>
      <c r="F108" s="30" t="str">
        <f>IF(ISBLANK('Monitor Data'!H108),"",IF(AND('Smoke Data'!N110="YES",'Outlier Flags'!F108="YES"),"FILTERED OUT",'Monitor Data'!H108))</f>
        <v/>
      </c>
      <c r="G108" s="30" t="str">
        <f>IF(ISBLANK('Monitor Data'!J108),"",IF(AND('Smoke Data'!O110="YES",'Outlier Flags'!G108="YES"),"FILTERED OUT",'Monitor Data'!J108))</f>
        <v/>
      </c>
      <c r="H108" s="30" t="str">
        <f>IF(ISBLANK('Monitor Data'!L108),"",IF(AND('Smoke Data'!P110="YES",'Outlier Flags'!H108="YES"),"FILTERED OUT",'Monitor Data'!L108))</f>
        <v/>
      </c>
      <c r="I108" s="30">
        <f>IF(ISBLANK('Monitor Data'!M108),"",IF(AND('Smoke Data'!Q110="YES",'Outlier Flags'!I108="YES"),"FILTERED OUT",'Monitor Data'!M108))</f>
        <v>6.6</v>
      </c>
      <c r="J108" s="30" t="str">
        <f>IF(ISBLANK('Monitor Data'!O108),"",IF(AND('Smoke Data'!R110="YES",'Outlier Flags'!J108="YES"),"FILTERED OUT",'Monitor Data'!O108))</f>
        <v/>
      </c>
      <c r="K108" s="30">
        <f>IF(ISBLANK('Monitor Data'!P108),"",IF(AND('Smoke Data'!S110="YES",'Outlier Flags'!K108="YES"),"FILTERED OUT",'Monitor Data'!P108))</f>
        <v>14.1</v>
      </c>
      <c r="L108" s="30" t="str">
        <f>IF(ISBLANK('Monitor Data'!Q108),"",IF(AND('Smoke Data'!T110="YES",'Outlier Flags'!L108="YES"),"FILTERED OUT",'Monitor Data'!Q108))</f>
        <v/>
      </c>
      <c r="M108" s="30" t="str">
        <f>IF(ISBLANK('Monitor Data'!R108),"",IF(AND('Smoke Data'!U110="YES",'Outlier Flags'!M108="YES"),"FILTERED OUT",'Monitor Data'!R108))</f>
        <v/>
      </c>
      <c r="N108" s="30" t="str">
        <f>IF(ISBLANK('Monitor Data'!S108),"",IF(AND('Smoke Data'!V110="YES",'Outlier Flags'!N108="YES"),"FILTERED OUT",'Monitor Data'!S108))</f>
        <v/>
      </c>
    </row>
    <row r="109" spans="1:14" x14ac:dyDescent="0.25">
      <c r="A109" s="29">
        <v>44304</v>
      </c>
      <c r="B109" s="30" t="str">
        <f>IF(ISBLANK('Monitor Data'!B109),"",IF(AND('Smoke Data'!J111="YES",'Outlier Flags'!B109="YES"),"FILTERED OUT",'Monitor Data'!B109))</f>
        <v/>
      </c>
      <c r="C109" s="30" t="str">
        <f>IF(ISBLANK('Monitor Data'!D109),"",IF(AND('Smoke Data'!K111="YES",'Outlier Flags'!C109="YES"),"FILTERED OUT",'Monitor Data'!D109))</f>
        <v/>
      </c>
      <c r="D109" s="30" t="str">
        <f>IF(ISBLANK('Monitor Data'!E109),"",IF(AND('Smoke Data'!L111="YES",'Outlier Flags'!D109="YES"),"FILTERED OUT",'Monitor Data'!E109))</f>
        <v/>
      </c>
      <c r="E109" s="30">
        <f>IF(ISBLANK('Monitor Data'!G109),"",IF(AND('Smoke Data'!M111="YES",'Outlier Flags'!E109="YES"),"FILTERED OUT",'Monitor Data'!G109))</f>
        <v>8.4</v>
      </c>
      <c r="F109" s="30" t="str">
        <f>IF(ISBLANK('Monitor Data'!H109),"",IF(AND('Smoke Data'!N111="YES",'Outlier Flags'!F109="YES"),"FILTERED OUT",'Monitor Data'!H109))</f>
        <v/>
      </c>
      <c r="G109" s="30" t="str">
        <f>IF(ISBLANK('Monitor Data'!J109),"",IF(AND('Smoke Data'!O111="YES",'Outlier Flags'!G109="YES"),"FILTERED OUT",'Monitor Data'!J109))</f>
        <v/>
      </c>
      <c r="H109" s="30" t="str">
        <f>IF(ISBLANK('Monitor Data'!L109),"",IF(AND('Smoke Data'!P111="YES",'Outlier Flags'!H109="YES"),"FILTERED OUT",'Monitor Data'!L109))</f>
        <v/>
      </c>
      <c r="I109" s="30">
        <f>IF(ISBLANK('Monitor Data'!M109),"",IF(AND('Smoke Data'!Q111="YES",'Outlier Flags'!I109="YES"),"FILTERED OUT",'Monitor Data'!M109))</f>
        <v>5.6</v>
      </c>
      <c r="J109" s="30" t="str">
        <f>IF(ISBLANK('Monitor Data'!O109),"",IF(AND('Smoke Data'!R111="YES",'Outlier Flags'!J109="YES"),"FILTERED OUT",'Monitor Data'!O109))</f>
        <v/>
      </c>
      <c r="K109" s="30">
        <f>IF(ISBLANK('Monitor Data'!P109),"",IF(AND('Smoke Data'!S111="YES",'Outlier Flags'!K109="YES"),"FILTERED OUT",'Monitor Data'!P109))</f>
        <v>7.5</v>
      </c>
      <c r="L109" s="30" t="str">
        <f>IF(ISBLANK('Monitor Data'!Q109),"",IF(AND('Smoke Data'!T111="YES",'Outlier Flags'!L109="YES"),"FILTERED OUT",'Monitor Data'!Q109))</f>
        <v/>
      </c>
      <c r="M109" s="30" t="str">
        <f>IF(ISBLANK('Monitor Data'!R109),"",IF(AND('Smoke Data'!U111="YES",'Outlier Flags'!M109="YES"),"FILTERED OUT",'Monitor Data'!R109))</f>
        <v/>
      </c>
      <c r="N109" s="30" t="str">
        <f>IF(ISBLANK('Monitor Data'!S109),"",IF(AND('Smoke Data'!V111="YES",'Outlier Flags'!N109="YES"),"FILTERED OUT",'Monitor Data'!S109))</f>
        <v/>
      </c>
    </row>
    <row r="110" spans="1:14" x14ac:dyDescent="0.25">
      <c r="A110" s="29">
        <v>44305</v>
      </c>
      <c r="B110" s="30">
        <f>IF(ISBLANK('Monitor Data'!B110),"",IF(AND('Smoke Data'!J112="YES",'Outlier Flags'!B110="YES"),"FILTERED OUT",'Monitor Data'!B110))</f>
        <v>2.6</v>
      </c>
      <c r="C110" s="30">
        <f>IF(ISBLANK('Monitor Data'!D110),"",IF(AND('Smoke Data'!K112="YES",'Outlier Flags'!C110="YES"),"FILTERED OUT",'Monitor Data'!D110))</f>
        <v>4.2</v>
      </c>
      <c r="D110" s="30" t="str">
        <f>IF(ISBLANK('Monitor Data'!E110),"",IF(AND('Smoke Data'!L112="YES",'Outlier Flags'!D110="YES"),"FILTERED OUT",'Monitor Data'!E110))</f>
        <v/>
      </c>
      <c r="E110" s="30">
        <f>IF(ISBLANK('Monitor Data'!G110),"",IF(AND('Smoke Data'!M112="YES",'Outlier Flags'!E110="YES"),"FILTERED OUT",'Monitor Data'!G110))</f>
        <v>3.1</v>
      </c>
      <c r="F110" s="30">
        <f>IF(ISBLANK('Monitor Data'!H110),"",IF(AND('Smoke Data'!N112="YES",'Outlier Flags'!F110="YES"),"FILTERED OUT",'Monitor Data'!H110))</f>
        <v>4.2</v>
      </c>
      <c r="G110" s="30">
        <f>IF(ISBLANK('Monitor Data'!J110),"",IF(AND('Smoke Data'!O112="YES",'Outlier Flags'!G110="YES"),"FILTERED OUT",'Monitor Data'!J110))</f>
        <v>3.8</v>
      </c>
      <c r="H110" s="30">
        <f>IF(ISBLANK('Monitor Data'!L110),"",IF(AND('Smoke Data'!P112="YES",'Outlier Flags'!H110="YES"),"FILTERED OUT",'Monitor Data'!L110))</f>
        <v>2.2999999999999998</v>
      </c>
      <c r="I110" s="30">
        <f>IF(ISBLANK('Monitor Data'!M110),"",IF(AND('Smoke Data'!Q112="YES",'Outlier Flags'!I110="YES"),"FILTERED OUT",'Monitor Data'!M110))</f>
        <v>2.7</v>
      </c>
      <c r="J110" s="30">
        <f>IF(ISBLANK('Monitor Data'!O110),"",IF(AND('Smoke Data'!R112="YES",'Outlier Flags'!J110="YES"),"FILTERED OUT",'Monitor Data'!O110))</f>
        <v>2.9</v>
      </c>
      <c r="K110" s="30">
        <f>IF(ISBLANK('Monitor Data'!P110),"",IF(AND('Smoke Data'!S112="YES",'Outlier Flags'!K110="YES"),"FILTERED OUT",'Monitor Data'!P110))</f>
        <v>3.9</v>
      </c>
      <c r="L110" s="30">
        <f>IF(ISBLANK('Monitor Data'!Q110),"",IF(AND('Smoke Data'!T112="YES",'Outlier Flags'!L110="YES"),"FILTERED OUT",'Monitor Data'!Q110))</f>
        <v>4.2</v>
      </c>
      <c r="M110" s="30">
        <f>IF(ISBLANK('Monitor Data'!R110),"",IF(AND('Smoke Data'!U112="YES",'Outlier Flags'!M110="YES"),"FILTERED OUT",'Monitor Data'!R110))</f>
        <v>4.2</v>
      </c>
      <c r="N110" s="30">
        <f>IF(ISBLANK('Monitor Data'!S110),"",IF(AND('Smoke Data'!V112="YES",'Outlier Flags'!N110="YES"),"FILTERED OUT",'Monitor Data'!S110))</f>
        <v>2.4</v>
      </c>
    </row>
    <row r="111" spans="1:14" x14ac:dyDescent="0.25">
      <c r="A111" s="29">
        <v>44306</v>
      </c>
      <c r="B111" s="30" t="str">
        <f>IF(ISBLANK('Monitor Data'!B111),"",IF(AND('Smoke Data'!J113="YES",'Outlier Flags'!B111="YES"),"FILTERED OUT",'Monitor Data'!B111))</f>
        <v/>
      </c>
      <c r="C111" s="30" t="str">
        <f>IF(ISBLANK('Monitor Data'!D111),"",IF(AND('Smoke Data'!K113="YES",'Outlier Flags'!C111="YES"),"FILTERED OUT",'Monitor Data'!D111))</f>
        <v/>
      </c>
      <c r="D111" s="30">
        <f>IF(ISBLANK('Monitor Data'!E111),"",IF(AND('Smoke Data'!L113="YES",'Outlier Flags'!D111="YES"),"FILTERED OUT",'Monitor Data'!E111))</f>
        <v>4.2</v>
      </c>
      <c r="E111" s="30">
        <f>IF(ISBLANK('Monitor Data'!G111),"",IF(AND('Smoke Data'!M113="YES",'Outlier Flags'!E111="YES"),"FILTERED OUT",'Monitor Data'!G111))</f>
        <v>5.3</v>
      </c>
      <c r="F111" s="30" t="str">
        <f>IF(ISBLANK('Monitor Data'!H111),"",IF(AND('Smoke Data'!N113="YES",'Outlier Flags'!F111="YES"),"FILTERED OUT",'Monitor Data'!H111))</f>
        <v/>
      </c>
      <c r="G111" s="30" t="str">
        <f>IF(ISBLANK('Monitor Data'!J111),"",IF(AND('Smoke Data'!O113="YES",'Outlier Flags'!G111="YES"),"FILTERED OUT",'Monitor Data'!J111))</f>
        <v/>
      </c>
      <c r="H111" s="30" t="str">
        <f>IF(ISBLANK('Monitor Data'!L111),"",IF(AND('Smoke Data'!P113="YES",'Outlier Flags'!H111="YES"),"FILTERED OUT",'Monitor Data'!L111))</f>
        <v/>
      </c>
      <c r="I111" s="30">
        <f>IF(ISBLANK('Monitor Data'!M111),"",IF(AND('Smoke Data'!Q113="YES",'Outlier Flags'!I111="YES"),"FILTERED OUT",'Monitor Data'!M111))</f>
        <v>4.8</v>
      </c>
      <c r="J111" s="30" t="str">
        <f>IF(ISBLANK('Monitor Data'!O111),"",IF(AND('Smoke Data'!R113="YES",'Outlier Flags'!J111="YES"),"FILTERED OUT",'Monitor Data'!O111))</f>
        <v/>
      </c>
      <c r="K111" s="30">
        <f>IF(ISBLANK('Monitor Data'!P111),"",IF(AND('Smoke Data'!S113="YES",'Outlier Flags'!K111="YES"),"FILTERED OUT",'Monitor Data'!P111))</f>
        <v>3.6</v>
      </c>
      <c r="L111" s="30" t="str">
        <f>IF(ISBLANK('Monitor Data'!Q111),"",IF(AND('Smoke Data'!T113="YES",'Outlier Flags'!L111="YES"),"FILTERED OUT",'Monitor Data'!Q111))</f>
        <v/>
      </c>
      <c r="M111" s="30" t="str">
        <f>IF(ISBLANK('Monitor Data'!R111),"",IF(AND('Smoke Data'!U113="YES",'Outlier Flags'!M111="YES"),"FILTERED OUT",'Monitor Data'!R111))</f>
        <v/>
      </c>
      <c r="N111" s="30" t="str">
        <f>IF(ISBLANK('Monitor Data'!S111),"",IF(AND('Smoke Data'!V113="YES",'Outlier Flags'!N111="YES"),"FILTERED OUT",'Monitor Data'!S111))</f>
        <v/>
      </c>
    </row>
    <row r="112" spans="1:14" x14ac:dyDescent="0.25">
      <c r="A112" s="29">
        <v>44307</v>
      </c>
      <c r="B112" s="30" t="str">
        <f>IF(ISBLANK('Monitor Data'!B112),"",IF(AND('Smoke Data'!J114="YES",'Outlier Flags'!B112="YES"),"FILTERED OUT",'Monitor Data'!B112))</f>
        <v/>
      </c>
      <c r="C112" s="30" t="str">
        <f>IF(ISBLANK('Monitor Data'!D112),"",IF(AND('Smoke Data'!K114="YES",'Outlier Flags'!C112="YES"),"FILTERED OUT",'Monitor Data'!D112))</f>
        <v/>
      </c>
      <c r="D112" s="30" t="str">
        <f>IF(ISBLANK('Monitor Data'!E112),"",IF(AND('Smoke Data'!L114="YES",'Outlier Flags'!D112="YES"),"FILTERED OUT",'Monitor Data'!E112))</f>
        <v/>
      </c>
      <c r="E112" s="30">
        <f>IF(ISBLANK('Monitor Data'!G112),"",IF(AND('Smoke Data'!M114="YES",'Outlier Flags'!E112="YES"),"FILTERED OUT",'Monitor Data'!G112))</f>
        <v>6.1</v>
      </c>
      <c r="F112" s="30" t="str">
        <f>IF(ISBLANK('Monitor Data'!H112),"",IF(AND('Smoke Data'!N114="YES",'Outlier Flags'!F112="YES"),"FILTERED OUT",'Monitor Data'!H112))</f>
        <v/>
      </c>
      <c r="G112" s="30" t="str">
        <f>IF(ISBLANK('Monitor Data'!J112),"",IF(AND('Smoke Data'!O114="YES",'Outlier Flags'!G112="YES"),"FILTERED OUT",'Monitor Data'!J112))</f>
        <v/>
      </c>
      <c r="H112" s="30" t="str">
        <f>IF(ISBLANK('Monitor Data'!L112),"",IF(AND('Smoke Data'!P114="YES",'Outlier Flags'!H112="YES"),"FILTERED OUT",'Monitor Data'!L112))</f>
        <v/>
      </c>
      <c r="I112" s="30">
        <f>IF(ISBLANK('Monitor Data'!M112),"",IF(AND('Smoke Data'!Q114="YES",'Outlier Flags'!I112="YES"),"FILTERED OUT",'Monitor Data'!M112))</f>
        <v>4.3</v>
      </c>
      <c r="J112" s="30" t="str">
        <f>IF(ISBLANK('Monitor Data'!O112),"",IF(AND('Smoke Data'!R114="YES",'Outlier Flags'!J112="YES"),"FILTERED OUT",'Monitor Data'!O112))</f>
        <v/>
      </c>
      <c r="K112" s="30">
        <f>IF(ISBLANK('Monitor Data'!P112),"",IF(AND('Smoke Data'!S114="YES",'Outlier Flags'!K112="YES"),"FILTERED OUT",'Monitor Data'!P112))</f>
        <v>6.9</v>
      </c>
      <c r="L112" s="30" t="str">
        <f>IF(ISBLANK('Monitor Data'!Q112),"",IF(AND('Smoke Data'!T114="YES",'Outlier Flags'!L112="YES"),"FILTERED OUT",'Monitor Data'!Q112))</f>
        <v/>
      </c>
      <c r="M112" s="30" t="str">
        <f>IF(ISBLANK('Monitor Data'!R112),"",IF(AND('Smoke Data'!U114="YES",'Outlier Flags'!M112="YES"),"FILTERED OUT",'Monitor Data'!R112))</f>
        <v/>
      </c>
      <c r="N112" s="30" t="str">
        <f>IF(ISBLANK('Monitor Data'!S112),"",IF(AND('Smoke Data'!V114="YES",'Outlier Flags'!N112="YES"),"FILTERED OUT",'Monitor Data'!S112))</f>
        <v/>
      </c>
    </row>
    <row r="113" spans="1:14" x14ac:dyDescent="0.25">
      <c r="A113" s="29">
        <v>44308</v>
      </c>
      <c r="B113" s="30">
        <f>IF(ISBLANK('Monitor Data'!B113),"",IF(AND('Smoke Data'!J115="YES",'Outlier Flags'!B113="YES"),"FILTERED OUT",'Monitor Data'!B113))</f>
        <v>7.2</v>
      </c>
      <c r="C113" s="30">
        <f>IF(ISBLANK('Monitor Data'!D113),"",IF(AND('Smoke Data'!K115="YES",'Outlier Flags'!C113="YES"),"FILTERED OUT",'Monitor Data'!D113))</f>
        <v>7.5</v>
      </c>
      <c r="D113" s="30">
        <f>IF(ISBLANK('Monitor Data'!E113),"",IF(AND('Smoke Data'!L115="YES",'Outlier Flags'!D113="YES"),"FILTERED OUT",'Monitor Data'!E113))</f>
        <v>8.3000000000000007</v>
      </c>
      <c r="E113" s="30">
        <f>IF(ISBLANK('Monitor Data'!G113),"",IF(AND('Smoke Data'!M115="YES",'Outlier Flags'!E113="YES"),"FILTERED OUT",'Monitor Data'!G113))</f>
        <v>8.1</v>
      </c>
      <c r="F113" s="30">
        <f>IF(ISBLANK('Monitor Data'!H113),"",IF(AND('Smoke Data'!N115="YES",'Outlier Flags'!F113="YES"),"FILTERED OUT",'Monitor Data'!H113))</f>
        <v>4.9000000000000004</v>
      </c>
      <c r="G113" s="30">
        <f>IF(ISBLANK('Monitor Data'!J113),"",IF(AND('Smoke Data'!O115="YES",'Outlier Flags'!G113="YES"),"FILTERED OUT",'Monitor Data'!J113))</f>
        <v>6.4</v>
      </c>
      <c r="H113" s="30">
        <f>IF(ISBLANK('Monitor Data'!L113),"",IF(AND('Smoke Data'!P115="YES",'Outlier Flags'!H113="YES"),"FILTERED OUT",'Monitor Data'!L113))</f>
        <v>8.4</v>
      </c>
      <c r="I113" s="30">
        <f>IF(ISBLANK('Monitor Data'!M113),"",IF(AND('Smoke Data'!Q115="YES",'Outlier Flags'!I113="YES"),"FILTERED OUT",'Monitor Data'!M113))</f>
        <v>7.6</v>
      </c>
      <c r="J113" s="30">
        <f>IF(ISBLANK('Monitor Data'!O113),"",IF(AND('Smoke Data'!R115="YES",'Outlier Flags'!J113="YES"),"FILTERED OUT",'Monitor Data'!O113))</f>
        <v>7</v>
      </c>
      <c r="K113" s="30">
        <f>IF(ISBLANK('Monitor Data'!P113),"",IF(AND('Smoke Data'!S115="YES",'Outlier Flags'!K113="YES"),"FILTERED OUT",'Monitor Data'!P113))</f>
        <v>7.1</v>
      </c>
      <c r="L113" s="30">
        <f>IF(ISBLANK('Monitor Data'!Q113),"",IF(AND('Smoke Data'!T115="YES",'Outlier Flags'!L113="YES"),"FILTERED OUT",'Monitor Data'!Q113))</f>
        <v>7.5</v>
      </c>
      <c r="M113" s="30">
        <f>IF(ISBLANK('Monitor Data'!R113),"",IF(AND('Smoke Data'!U115="YES",'Outlier Flags'!M113="YES"),"FILTERED OUT",'Monitor Data'!R113))</f>
        <v>8</v>
      </c>
      <c r="N113" s="30">
        <f>IF(ISBLANK('Monitor Data'!S113),"",IF(AND('Smoke Data'!V115="YES",'Outlier Flags'!N113="YES"),"FILTERED OUT",'Monitor Data'!S113))</f>
        <v>7.9</v>
      </c>
    </row>
    <row r="114" spans="1:14" x14ac:dyDescent="0.25">
      <c r="A114" s="29">
        <v>44309</v>
      </c>
      <c r="B114" s="30" t="str">
        <f>IF(ISBLANK('Monitor Data'!B114),"",IF(AND('Smoke Data'!J116="YES",'Outlier Flags'!B114="YES"),"FILTERED OUT",'Monitor Data'!B114))</f>
        <v/>
      </c>
      <c r="C114" s="30" t="str">
        <f>IF(ISBLANK('Monitor Data'!D114),"",IF(AND('Smoke Data'!K116="YES",'Outlier Flags'!C114="YES"),"FILTERED OUT",'Monitor Data'!D114))</f>
        <v/>
      </c>
      <c r="D114" s="30">
        <f>IF(ISBLANK('Monitor Data'!E114),"",IF(AND('Smoke Data'!L116="YES",'Outlier Flags'!D114="YES"),"FILTERED OUT",'Monitor Data'!E114))</f>
        <v>9.6</v>
      </c>
      <c r="E114" s="30">
        <f>IF(ISBLANK('Monitor Data'!G114),"",IF(AND('Smoke Data'!M116="YES",'Outlier Flags'!E114="YES"),"FILTERED OUT",'Monitor Data'!G114))</f>
        <v>9.6999999999999993</v>
      </c>
      <c r="F114" s="30" t="str">
        <f>IF(ISBLANK('Monitor Data'!H114),"",IF(AND('Smoke Data'!N116="YES",'Outlier Flags'!F114="YES"),"FILTERED OUT",'Monitor Data'!H114))</f>
        <v/>
      </c>
      <c r="G114" s="30" t="str">
        <f>IF(ISBLANK('Monitor Data'!J114),"",IF(AND('Smoke Data'!O116="YES",'Outlier Flags'!G114="YES"),"FILTERED OUT",'Monitor Data'!J114))</f>
        <v/>
      </c>
      <c r="H114" s="30" t="str">
        <f>IF(ISBLANK('Monitor Data'!L114),"",IF(AND('Smoke Data'!P116="YES",'Outlier Flags'!H114="YES"),"FILTERED OUT",'Monitor Data'!L114))</f>
        <v/>
      </c>
      <c r="I114" s="30">
        <f>IF(ISBLANK('Monitor Data'!M114),"",IF(AND('Smoke Data'!Q116="YES",'Outlier Flags'!I114="YES"),"FILTERED OUT",'Monitor Data'!M114))</f>
        <v>8.6999999999999993</v>
      </c>
      <c r="J114" s="30" t="str">
        <f>IF(ISBLANK('Monitor Data'!O114),"",IF(AND('Smoke Data'!R116="YES",'Outlier Flags'!J114="YES"),"FILTERED OUT",'Monitor Data'!O114))</f>
        <v/>
      </c>
      <c r="K114" s="30">
        <f>IF(ISBLANK('Monitor Data'!P114),"",IF(AND('Smoke Data'!S116="YES",'Outlier Flags'!K114="YES"),"FILTERED OUT",'Monitor Data'!P114))</f>
        <v>8</v>
      </c>
      <c r="L114" s="30" t="str">
        <f>IF(ISBLANK('Monitor Data'!Q114),"",IF(AND('Smoke Data'!T116="YES",'Outlier Flags'!L114="YES"),"FILTERED OUT",'Monitor Data'!Q114))</f>
        <v/>
      </c>
      <c r="M114" s="30" t="str">
        <f>IF(ISBLANK('Monitor Data'!R114),"",IF(AND('Smoke Data'!U116="YES",'Outlier Flags'!M114="YES"),"FILTERED OUT",'Monitor Data'!R114))</f>
        <v/>
      </c>
      <c r="N114" s="30" t="str">
        <f>IF(ISBLANK('Monitor Data'!S114),"",IF(AND('Smoke Data'!V116="YES",'Outlier Flags'!N114="YES"),"FILTERED OUT",'Monitor Data'!S114))</f>
        <v/>
      </c>
    </row>
    <row r="115" spans="1:14" x14ac:dyDescent="0.25">
      <c r="A115" s="29">
        <v>44310</v>
      </c>
      <c r="B115" s="30" t="str">
        <f>IF(ISBLANK('Monitor Data'!B115),"",IF(AND('Smoke Data'!J117="YES",'Outlier Flags'!B115="YES"),"FILTERED OUT",'Monitor Data'!B115))</f>
        <v/>
      </c>
      <c r="C115" s="30" t="str">
        <f>IF(ISBLANK('Monitor Data'!D115),"",IF(AND('Smoke Data'!K117="YES",'Outlier Flags'!C115="YES"),"FILTERED OUT",'Monitor Data'!D115))</f>
        <v/>
      </c>
      <c r="D115" s="30">
        <f>IF(ISBLANK('Monitor Data'!E115),"",IF(AND('Smoke Data'!L117="YES",'Outlier Flags'!D115="YES"),"FILTERED OUT",'Monitor Data'!E115))</f>
        <v>11.9</v>
      </c>
      <c r="E115" s="30">
        <f>IF(ISBLANK('Monitor Data'!G115),"",IF(AND('Smoke Data'!M117="YES",'Outlier Flags'!E115="YES"),"FILTERED OUT",'Monitor Data'!G115))</f>
        <v>12.6</v>
      </c>
      <c r="F115" s="30" t="str">
        <f>IF(ISBLANK('Monitor Data'!H115),"",IF(AND('Smoke Data'!N117="YES",'Outlier Flags'!F115="YES"),"FILTERED OUT",'Monitor Data'!H115))</f>
        <v/>
      </c>
      <c r="G115" s="30" t="str">
        <f>IF(ISBLANK('Monitor Data'!J115),"",IF(AND('Smoke Data'!O117="YES",'Outlier Flags'!G115="YES"),"FILTERED OUT",'Monitor Data'!J115))</f>
        <v/>
      </c>
      <c r="H115" s="30" t="str">
        <f>IF(ISBLANK('Monitor Data'!L115),"",IF(AND('Smoke Data'!P117="YES",'Outlier Flags'!H115="YES"),"FILTERED OUT",'Monitor Data'!L115))</f>
        <v/>
      </c>
      <c r="I115" s="30">
        <f>IF(ISBLANK('Monitor Data'!M115),"",IF(AND('Smoke Data'!Q117="YES",'Outlier Flags'!I115="YES"),"FILTERED OUT",'Monitor Data'!M115))</f>
        <v>8.9</v>
      </c>
      <c r="J115" s="30" t="str">
        <f>IF(ISBLANK('Monitor Data'!O115),"",IF(AND('Smoke Data'!R117="YES",'Outlier Flags'!J115="YES"),"FILTERED OUT",'Monitor Data'!O115))</f>
        <v/>
      </c>
      <c r="K115" s="30">
        <f>IF(ISBLANK('Monitor Data'!P115),"",IF(AND('Smoke Data'!S117="YES",'Outlier Flags'!K115="YES"),"FILTERED OUT",'Monitor Data'!P115))</f>
        <v>10.8</v>
      </c>
      <c r="L115" s="30" t="str">
        <f>IF(ISBLANK('Monitor Data'!Q115),"",IF(AND('Smoke Data'!T117="YES",'Outlier Flags'!L115="YES"),"FILTERED OUT",'Monitor Data'!Q115))</f>
        <v/>
      </c>
      <c r="M115" s="30" t="str">
        <f>IF(ISBLANK('Monitor Data'!R115),"",IF(AND('Smoke Data'!U117="YES",'Outlier Flags'!M115="YES"),"FILTERED OUT",'Monitor Data'!R115))</f>
        <v/>
      </c>
      <c r="N115" s="30" t="str">
        <f>IF(ISBLANK('Monitor Data'!S115),"",IF(AND('Smoke Data'!V117="YES",'Outlier Flags'!N115="YES"),"FILTERED OUT",'Monitor Data'!S115))</f>
        <v/>
      </c>
    </row>
    <row r="116" spans="1:14" x14ac:dyDescent="0.25">
      <c r="A116" s="29">
        <v>44311</v>
      </c>
      <c r="B116" s="30">
        <f>IF(ISBLANK('Monitor Data'!B116),"",IF(AND('Smoke Data'!J118="YES",'Outlier Flags'!B116="YES"),"FILTERED OUT",'Monitor Data'!B116))</f>
        <v>4.9000000000000004</v>
      </c>
      <c r="C116" s="30">
        <f>IF(ISBLANK('Monitor Data'!D116),"",IF(AND('Smoke Data'!K118="YES",'Outlier Flags'!C116="YES"),"FILTERED OUT",'Monitor Data'!D116))</f>
        <v>3.3</v>
      </c>
      <c r="D116" s="30">
        <f>IF(ISBLANK('Monitor Data'!E116),"",IF(AND('Smoke Data'!L118="YES",'Outlier Flags'!D116="YES"),"FILTERED OUT",'Monitor Data'!E116))</f>
        <v>3.6</v>
      </c>
      <c r="E116" s="30">
        <f>IF(ISBLANK('Monitor Data'!G116),"",IF(AND('Smoke Data'!M118="YES",'Outlier Flags'!E116="YES"),"FILTERED OUT",'Monitor Data'!G116))</f>
        <v>4.2</v>
      </c>
      <c r="F116" s="30">
        <f>IF(ISBLANK('Monitor Data'!H116),"",IF(AND('Smoke Data'!N118="YES",'Outlier Flags'!F116="YES"),"FILTERED OUT",'Monitor Data'!H116))</f>
        <v>6.2</v>
      </c>
      <c r="G116" s="30">
        <f>IF(ISBLANK('Monitor Data'!J116),"",IF(AND('Smoke Data'!O118="YES",'Outlier Flags'!G116="YES"),"FILTERED OUT",'Monitor Data'!J116))</f>
        <v>3.5</v>
      </c>
      <c r="H116" s="30">
        <f>IF(ISBLANK('Monitor Data'!L116),"",IF(AND('Smoke Data'!P118="YES",'Outlier Flags'!H116="YES"),"FILTERED OUT",'Monitor Data'!L116))</f>
        <v>5.8</v>
      </c>
      <c r="I116" s="30">
        <f>IF(ISBLANK('Monitor Data'!M116),"",IF(AND('Smoke Data'!Q118="YES",'Outlier Flags'!I116="YES"),"FILTERED OUT",'Monitor Data'!M116))</f>
        <v>5.3</v>
      </c>
      <c r="J116" s="30">
        <f>IF(ISBLANK('Monitor Data'!O116),"",IF(AND('Smoke Data'!R118="YES",'Outlier Flags'!J116="YES"),"FILTERED OUT",'Monitor Data'!O116))</f>
        <v>7.5</v>
      </c>
      <c r="K116" s="30">
        <f>IF(ISBLANK('Monitor Data'!P116),"",IF(AND('Smoke Data'!S118="YES",'Outlier Flags'!K116="YES"),"FILTERED OUT",'Monitor Data'!P116))</f>
        <v>4.2</v>
      </c>
      <c r="L116" s="30">
        <f>IF(ISBLANK('Monitor Data'!Q116),"",IF(AND('Smoke Data'!T118="YES",'Outlier Flags'!L116="YES"),"FILTERED OUT",'Monitor Data'!Q116))</f>
        <v>3.8</v>
      </c>
      <c r="M116" s="30">
        <f>IF(ISBLANK('Monitor Data'!R116),"",IF(AND('Smoke Data'!U118="YES",'Outlier Flags'!M116="YES"),"FILTERED OUT",'Monitor Data'!R116))</f>
        <v>4</v>
      </c>
      <c r="N116" s="30">
        <f>IF(ISBLANK('Monitor Data'!S116),"",IF(AND('Smoke Data'!V118="YES",'Outlier Flags'!N116="YES"),"FILTERED OUT",'Monitor Data'!S116))</f>
        <v>6.3</v>
      </c>
    </row>
    <row r="117" spans="1:14" x14ac:dyDescent="0.25">
      <c r="A117" s="29">
        <v>44312</v>
      </c>
      <c r="B117" s="30" t="str">
        <f>IF(ISBLANK('Monitor Data'!B117),"",IF(AND('Smoke Data'!J119="YES",'Outlier Flags'!B117="YES"),"FILTERED OUT",'Monitor Data'!B117))</f>
        <v/>
      </c>
      <c r="C117" s="30" t="str">
        <f>IF(ISBLANK('Monitor Data'!D117),"",IF(AND('Smoke Data'!K119="YES",'Outlier Flags'!C117="YES"),"FILTERED OUT",'Monitor Data'!D117))</f>
        <v/>
      </c>
      <c r="D117" s="30">
        <f>IF(ISBLANK('Monitor Data'!E117),"",IF(AND('Smoke Data'!L119="YES",'Outlier Flags'!D117="YES"),"FILTERED OUT",'Monitor Data'!E117))</f>
        <v>8.4</v>
      </c>
      <c r="E117" s="30">
        <f>IF(ISBLANK('Monitor Data'!G117),"",IF(AND('Smoke Data'!M119="YES",'Outlier Flags'!E117="YES"),"FILTERED OUT",'Monitor Data'!G117))</f>
        <v>8.1</v>
      </c>
      <c r="F117" s="30" t="str">
        <f>IF(ISBLANK('Monitor Data'!H117),"",IF(AND('Smoke Data'!N119="YES",'Outlier Flags'!F117="YES"),"FILTERED OUT",'Monitor Data'!H117))</f>
        <v/>
      </c>
      <c r="G117" s="30" t="str">
        <f>IF(ISBLANK('Monitor Data'!J117),"",IF(AND('Smoke Data'!O119="YES",'Outlier Flags'!G117="YES"),"FILTERED OUT",'Monitor Data'!J117))</f>
        <v/>
      </c>
      <c r="H117" s="30" t="str">
        <f>IF(ISBLANK('Monitor Data'!L117),"",IF(AND('Smoke Data'!P119="YES",'Outlier Flags'!H117="YES"),"FILTERED OUT",'Monitor Data'!L117))</f>
        <v/>
      </c>
      <c r="I117" s="30">
        <f>IF(ISBLANK('Monitor Data'!M117),"",IF(AND('Smoke Data'!Q119="YES",'Outlier Flags'!I117="YES"),"FILTERED OUT",'Monitor Data'!M117))</f>
        <v>8.1</v>
      </c>
      <c r="J117" s="30" t="str">
        <f>IF(ISBLANK('Monitor Data'!O117),"",IF(AND('Smoke Data'!R119="YES",'Outlier Flags'!J117="YES"),"FILTERED OUT",'Monitor Data'!O117))</f>
        <v/>
      </c>
      <c r="K117" s="30">
        <f>IF(ISBLANK('Monitor Data'!P117),"",IF(AND('Smoke Data'!S119="YES",'Outlier Flags'!K117="YES"),"FILTERED OUT",'Monitor Data'!P117))</f>
        <v>7.1</v>
      </c>
      <c r="L117" s="30" t="str">
        <f>IF(ISBLANK('Monitor Data'!Q117),"",IF(AND('Smoke Data'!T119="YES",'Outlier Flags'!L117="YES"),"FILTERED OUT",'Monitor Data'!Q117))</f>
        <v/>
      </c>
      <c r="M117" s="30" t="str">
        <f>IF(ISBLANK('Monitor Data'!R117),"",IF(AND('Smoke Data'!U119="YES",'Outlier Flags'!M117="YES"),"FILTERED OUT",'Monitor Data'!R117))</f>
        <v/>
      </c>
      <c r="N117" s="30" t="str">
        <f>IF(ISBLANK('Monitor Data'!S117),"",IF(AND('Smoke Data'!V119="YES",'Outlier Flags'!N117="YES"),"FILTERED OUT",'Monitor Data'!S117))</f>
        <v/>
      </c>
    </row>
    <row r="118" spans="1:14" x14ac:dyDescent="0.25">
      <c r="A118" s="29">
        <v>44313</v>
      </c>
      <c r="B118" s="30" t="str">
        <f>IF(ISBLANK('Monitor Data'!B118),"",IF(AND('Smoke Data'!J120="YES",'Outlier Flags'!B118="YES"),"FILTERED OUT",'Monitor Data'!B118))</f>
        <v/>
      </c>
      <c r="C118" s="30" t="str">
        <f>IF(ISBLANK('Monitor Data'!D118),"",IF(AND('Smoke Data'!K120="YES",'Outlier Flags'!C118="YES"),"FILTERED OUT",'Monitor Data'!D118))</f>
        <v/>
      </c>
      <c r="D118" s="30">
        <f>IF(ISBLANK('Monitor Data'!E118),"",IF(AND('Smoke Data'!L120="YES",'Outlier Flags'!D118="YES"),"FILTERED OUT",'Monitor Data'!E118))</f>
        <v>10.1</v>
      </c>
      <c r="E118" s="30">
        <f>IF(ISBLANK('Monitor Data'!G118),"",IF(AND('Smoke Data'!M120="YES",'Outlier Flags'!E118="YES"),"FILTERED OUT",'Monitor Data'!G118))</f>
        <v>11</v>
      </c>
      <c r="F118" s="30" t="str">
        <f>IF(ISBLANK('Monitor Data'!H118),"",IF(AND('Smoke Data'!N120="YES",'Outlier Flags'!F118="YES"),"FILTERED OUT",'Monitor Data'!H118))</f>
        <v/>
      </c>
      <c r="G118" s="30" t="str">
        <f>IF(ISBLANK('Monitor Data'!J118),"",IF(AND('Smoke Data'!O120="YES",'Outlier Flags'!G118="YES"),"FILTERED OUT",'Monitor Data'!J118))</f>
        <v/>
      </c>
      <c r="H118" s="30" t="str">
        <f>IF(ISBLANK('Monitor Data'!L118),"",IF(AND('Smoke Data'!P120="YES",'Outlier Flags'!H118="YES"),"FILTERED OUT",'Monitor Data'!L118))</f>
        <v/>
      </c>
      <c r="I118" s="30">
        <f>IF(ISBLANK('Monitor Data'!M118),"",IF(AND('Smoke Data'!Q120="YES",'Outlier Flags'!I118="YES"),"FILTERED OUT",'Monitor Data'!M118))</f>
        <v>10.8</v>
      </c>
      <c r="J118" s="30" t="str">
        <f>IF(ISBLANK('Monitor Data'!O118),"",IF(AND('Smoke Data'!R120="YES",'Outlier Flags'!J118="YES"),"FILTERED OUT",'Monitor Data'!O118))</f>
        <v/>
      </c>
      <c r="K118" s="30">
        <f>IF(ISBLANK('Monitor Data'!P118),"",IF(AND('Smoke Data'!S120="YES",'Outlier Flags'!K118="YES"),"FILTERED OUT",'Monitor Data'!P118))</f>
        <v>10</v>
      </c>
      <c r="L118" s="30" t="str">
        <f>IF(ISBLANK('Monitor Data'!Q118),"",IF(AND('Smoke Data'!T120="YES",'Outlier Flags'!L118="YES"),"FILTERED OUT",'Monitor Data'!Q118))</f>
        <v/>
      </c>
      <c r="M118" s="30" t="str">
        <f>IF(ISBLANK('Monitor Data'!R118),"",IF(AND('Smoke Data'!U120="YES",'Outlier Flags'!M118="YES"),"FILTERED OUT",'Monitor Data'!R118))</f>
        <v/>
      </c>
      <c r="N118" s="30" t="str">
        <f>IF(ISBLANK('Monitor Data'!S118),"",IF(AND('Smoke Data'!V120="YES",'Outlier Flags'!N118="YES"),"FILTERED OUT",'Monitor Data'!S118))</f>
        <v/>
      </c>
    </row>
    <row r="119" spans="1:14" x14ac:dyDescent="0.25">
      <c r="A119" s="29">
        <v>44314</v>
      </c>
      <c r="B119" s="30">
        <f>IF(ISBLANK('Monitor Data'!B119),"",IF(AND('Smoke Data'!J121="YES",'Outlier Flags'!B119="YES"),"FILTERED OUT",'Monitor Data'!B119))</f>
        <v>7.4</v>
      </c>
      <c r="C119" s="30">
        <f>IF(ISBLANK('Monitor Data'!D119),"",IF(AND('Smoke Data'!K121="YES",'Outlier Flags'!C119="YES"),"FILTERED OUT",'Monitor Data'!D119))</f>
        <v>11.4</v>
      </c>
      <c r="D119" s="30">
        <f>IF(ISBLANK('Monitor Data'!E119),"",IF(AND('Smoke Data'!L121="YES",'Outlier Flags'!D119="YES"),"FILTERED OUT",'Monitor Data'!E119))</f>
        <v>10.9</v>
      </c>
      <c r="E119" s="30">
        <f>IF(ISBLANK('Monitor Data'!G119),"",IF(AND('Smoke Data'!M121="YES",'Outlier Flags'!E119="YES"),"FILTERED OUT",'Monitor Data'!G119))</f>
        <v>9.5</v>
      </c>
      <c r="F119" s="30">
        <f>IF(ISBLANK('Monitor Data'!H119),"",IF(AND('Smoke Data'!N121="YES",'Outlier Flags'!F119="YES"),"FILTERED OUT",'Monitor Data'!H119))</f>
        <v>8.9</v>
      </c>
      <c r="G119" s="30">
        <f>IF(ISBLANK('Monitor Data'!J119),"",IF(AND('Smoke Data'!O121="YES",'Outlier Flags'!G119="YES"),"FILTERED OUT",'Monitor Data'!J119))</f>
        <v>13.1</v>
      </c>
      <c r="H119" s="30">
        <f>IF(ISBLANK('Monitor Data'!L119),"",IF(AND('Smoke Data'!P121="YES",'Outlier Flags'!H119="YES"),"FILTERED OUT",'Monitor Data'!L119))</f>
        <v>7.7</v>
      </c>
      <c r="I119" s="30">
        <f>IF(ISBLANK('Monitor Data'!M119),"",IF(AND('Smoke Data'!Q121="YES",'Outlier Flags'!I119="YES"),"FILTERED OUT",'Monitor Data'!M119))</f>
        <v>9</v>
      </c>
      <c r="J119" s="30">
        <f>IF(ISBLANK('Monitor Data'!O119),"",IF(AND('Smoke Data'!R121="YES",'Outlier Flags'!J119="YES"),"FILTERED OUT",'Monitor Data'!O119))</f>
        <v>7.9</v>
      </c>
      <c r="K119" s="30">
        <f>IF(ISBLANK('Monitor Data'!P119),"",IF(AND('Smoke Data'!S121="YES",'Outlier Flags'!K119="YES"),"FILTERED OUT",'Monitor Data'!P119))</f>
        <v>14.4</v>
      </c>
      <c r="L119" s="30">
        <f>IF(ISBLANK('Monitor Data'!Q119),"",IF(AND('Smoke Data'!T121="YES",'Outlier Flags'!L119="YES"),"FILTERED OUT",'Monitor Data'!Q119))</f>
        <v>15.1</v>
      </c>
      <c r="M119" s="30">
        <f>IF(ISBLANK('Monitor Data'!R119),"",IF(AND('Smoke Data'!U121="YES",'Outlier Flags'!M119="YES"),"FILTERED OUT",'Monitor Data'!R119))</f>
        <v>13.1</v>
      </c>
      <c r="N119" s="30">
        <f>IF(ISBLANK('Monitor Data'!S119),"",IF(AND('Smoke Data'!V121="YES",'Outlier Flags'!N119="YES"),"FILTERED OUT",'Monitor Data'!S119))</f>
        <v>7.2</v>
      </c>
    </row>
    <row r="120" spans="1:14" x14ac:dyDescent="0.25">
      <c r="A120" s="29">
        <v>44315</v>
      </c>
      <c r="B120" s="30" t="str">
        <f>IF(ISBLANK('Monitor Data'!B120),"",IF(AND('Smoke Data'!J122="YES",'Outlier Flags'!B120="YES"),"FILTERED OUT",'Monitor Data'!B120))</f>
        <v/>
      </c>
      <c r="C120" s="30" t="str">
        <f>IF(ISBLANK('Monitor Data'!D120),"",IF(AND('Smoke Data'!K122="YES",'Outlier Flags'!C120="YES"),"FILTERED OUT",'Monitor Data'!D120))</f>
        <v/>
      </c>
      <c r="D120" s="30">
        <f>IF(ISBLANK('Monitor Data'!E120),"",IF(AND('Smoke Data'!L122="YES",'Outlier Flags'!D120="YES"),"FILTERED OUT",'Monitor Data'!E120))</f>
        <v>6.3</v>
      </c>
      <c r="E120" s="30">
        <f>IF(ISBLANK('Monitor Data'!G120),"",IF(AND('Smoke Data'!M122="YES",'Outlier Flags'!E120="YES"),"FILTERED OUT",'Monitor Data'!G120))</f>
        <v>6.2</v>
      </c>
      <c r="F120" s="30" t="str">
        <f>IF(ISBLANK('Monitor Data'!H120),"",IF(AND('Smoke Data'!N122="YES",'Outlier Flags'!F120="YES"),"FILTERED OUT",'Monitor Data'!H120))</f>
        <v/>
      </c>
      <c r="G120" s="30" t="str">
        <f>IF(ISBLANK('Monitor Data'!J120),"",IF(AND('Smoke Data'!O122="YES",'Outlier Flags'!G120="YES"),"FILTERED OUT",'Monitor Data'!J120))</f>
        <v/>
      </c>
      <c r="H120" s="30" t="str">
        <f>IF(ISBLANK('Monitor Data'!L120),"",IF(AND('Smoke Data'!P122="YES",'Outlier Flags'!H120="YES"),"FILTERED OUT",'Monitor Data'!L120))</f>
        <v/>
      </c>
      <c r="I120" s="30">
        <f>IF(ISBLANK('Monitor Data'!M120),"",IF(AND('Smoke Data'!Q122="YES",'Outlier Flags'!I120="YES"),"FILTERED OUT",'Monitor Data'!M120))</f>
        <v>4.9000000000000004</v>
      </c>
      <c r="J120" s="30" t="str">
        <f>IF(ISBLANK('Monitor Data'!O120),"",IF(AND('Smoke Data'!R122="YES",'Outlier Flags'!J120="YES"),"FILTERED OUT",'Monitor Data'!O120))</f>
        <v/>
      </c>
      <c r="K120" s="30">
        <f>IF(ISBLANK('Monitor Data'!P120),"",IF(AND('Smoke Data'!S122="YES",'Outlier Flags'!K120="YES"),"FILTERED OUT",'Monitor Data'!P120))</f>
        <v>6.2</v>
      </c>
      <c r="L120" s="30" t="str">
        <f>IF(ISBLANK('Monitor Data'!Q120),"",IF(AND('Smoke Data'!T122="YES",'Outlier Flags'!L120="YES"),"FILTERED OUT",'Monitor Data'!Q120))</f>
        <v/>
      </c>
      <c r="M120" s="30" t="str">
        <f>IF(ISBLANK('Monitor Data'!R120),"",IF(AND('Smoke Data'!U122="YES",'Outlier Flags'!M120="YES"),"FILTERED OUT",'Monitor Data'!R120))</f>
        <v/>
      </c>
      <c r="N120" s="30" t="str">
        <f>IF(ISBLANK('Monitor Data'!S120),"",IF(AND('Smoke Data'!V122="YES",'Outlier Flags'!N120="YES"),"FILTERED OUT",'Monitor Data'!S120))</f>
        <v/>
      </c>
    </row>
    <row r="121" spans="1:14" x14ac:dyDescent="0.25">
      <c r="A121" s="29">
        <v>44316</v>
      </c>
      <c r="B121" s="30" t="str">
        <f>IF(ISBLANK('Monitor Data'!B121),"",IF(AND('Smoke Data'!J123="YES",'Outlier Flags'!B121="YES"),"FILTERED OUT",'Monitor Data'!B121))</f>
        <v/>
      </c>
      <c r="C121" s="30" t="str">
        <f>IF(ISBLANK('Monitor Data'!D121),"",IF(AND('Smoke Data'!K123="YES",'Outlier Flags'!C121="YES"),"FILTERED OUT",'Monitor Data'!D121))</f>
        <v/>
      </c>
      <c r="D121" s="30">
        <f>IF(ISBLANK('Monitor Data'!E121),"",IF(AND('Smoke Data'!L123="YES",'Outlier Flags'!D121="YES"),"FILTERED OUT",'Monitor Data'!E121))</f>
        <v>5.7</v>
      </c>
      <c r="E121" s="30">
        <f>IF(ISBLANK('Monitor Data'!G121),"",IF(AND('Smoke Data'!M123="YES",'Outlier Flags'!E121="YES"),"FILTERED OUT",'Monitor Data'!G121))</f>
        <v>7.5</v>
      </c>
      <c r="F121" s="30" t="str">
        <f>IF(ISBLANK('Monitor Data'!H121),"",IF(AND('Smoke Data'!N123="YES",'Outlier Flags'!F121="YES"),"FILTERED OUT",'Monitor Data'!H121))</f>
        <v/>
      </c>
      <c r="G121" s="30" t="str">
        <f>IF(ISBLANK('Monitor Data'!J121),"",IF(AND('Smoke Data'!O123="YES",'Outlier Flags'!G121="YES"),"FILTERED OUT",'Monitor Data'!J121))</f>
        <v/>
      </c>
      <c r="H121" s="30" t="str">
        <f>IF(ISBLANK('Monitor Data'!L121),"",IF(AND('Smoke Data'!P123="YES",'Outlier Flags'!H121="YES"),"FILTERED OUT",'Monitor Data'!L121))</f>
        <v/>
      </c>
      <c r="I121" s="30">
        <f>IF(ISBLANK('Monitor Data'!M121),"",IF(AND('Smoke Data'!Q123="YES",'Outlier Flags'!I121="YES"),"FILTERED OUT",'Monitor Data'!M121))</f>
        <v>5.7</v>
      </c>
      <c r="J121" s="30" t="str">
        <f>IF(ISBLANK('Monitor Data'!O121),"",IF(AND('Smoke Data'!R123="YES",'Outlier Flags'!J121="YES"),"FILTERED OUT",'Monitor Data'!O121))</f>
        <v/>
      </c>
      <c r="K121" s="30">
        <f>IF(ISBLANK('Monitor Data'!P121),"",IF(AND('Smoke Data'!S123="YES",'Outlier Flags'!K121="YES"),"FILTERED OUT",'Monitor Data'!P121))</f>
        <v>5.3</v>
      </c>
      <c r="L121" s="30" t="str">
        <f>IF(ISBLANK('Monitor Data'!Q121),"",IF(AND('Smoke Data'!T123="YES",'Outlier Flags'!L121="YES"),"FILTERED OUT",'Monitor Data'!Q121))</f>
        <v/>
      </c>
      <c r="M121" s="30" t="str">
        <f>IF(ISBLANK('Monitor Data'!R121),"",IF(AND('Smoke Data'!U123="YES",'Outlier Flags'!M121="YES"),"FILTERED OUT",'Monitor Data'!R121))</f>
        <v/>
      </c>
      <c r="N121" s="30" t="str">
        <f>IF(ISBLANK('Monitor Data'!S121),"",IF(AND('Smoke Data'!V123="YES",'Outlier Flags'!N121="YES"),"FILTERED OUT",'Monitor Data'!S121))</f>
        <v/>
      </c>
    </row>
    <row r="122" spans="1:14" x14ac:dyDescent="0.25">
      <c r="A122" s="29">
        <v>44317</v>
      </c>
      <c r="B122" s="30">
        <f>IF(ISBLANK('Monitor Data'!B122),"",IF(AND('Smoke Data'!J124="YES",'Outlier Flags'!B122="YES"),"FILTERED OUT",'Monitor Data'!B122))</f>
        <v>7.9</v>
      </c>
      <c r="C122" s="30">
        <f>IF(ISBLANK('Monitor Data'!D122),"",IF(AND('Smoke Data'!K124="YES",'Outlier Flags'!C122="YES"),"FILTERED OUT",'Monitor Data'!D122))</f>
        <v>6.5</v>
      </c>
      <c r="D122" s="30">
        <f>IF(ISBLANK('Monitor Data'!E122),"",IF(AND('Smoke Data'!L124="YES",'Outlier Flags'!D122="YES"),"FILTERED OUT",'Monitor Data'!E122))</f>
        <v>6.4</v>
      </c>
      <c r="E122" s="30">
        <f>IF(ISBLANK('Monitor Data'!G122),"",IF(AND('Smoke Data'!M124="YES",'Outlier Flags'!E122="YES"),"FILTERED OUT",'Monitor Data'!G122))</f>
        <v>10.9</v>
      </c>
      <c r="F122" s="30">
        <f>IF(ISBLANK('Monitor Data'!H122),"",IF(AND('Smoke Data'!N124="YES",'Outlier Flags'!F122="YES"),"FILTERED OUT",'Monitor Data'!H122))</f>
        <v>6.6</v>
      </c>
      <c r="G122" s="30">
        <f>IF(ISBLANK('Monitor Data'!J122),"",IF(AND('Smoke Data'!O124="YES",'Outlier Flags'!G122="YES"),"FILTERED OUT",'Monitor Data'!J122))</f>
        <v>5.7</v>
      </c>
      <c r="H122" s="30">
        <f>IF(ISBLANK('Monitor Data'!L122),"",IF(AND('Smoke Data'!P124="YES",'Outlier Flags'!H122="YES"),"FILTERED OUT",'Monitor Data'!L122))</f>
        <v>7.2</v>
      </c>
      <c r="I122" s="30">
        <f>IF(ISBLANK('Monitor Data'!M122),"",IF(AND('Smoke Data'!Q124="YES",'Outlier Flags'!I122="YES"),"FILTERED OUT",'Monitor Data'!M122))</f>
        <v>7.5</v>
      </c>
      <c r="J122" s="30">
        <f>IF(ISBLANK('Monitor Data'!O122),"",IF(AND('Smoke Data'!R124="YES",'Outlier Flags'!J122="YES"),"FILTERED OUT",'Monitor Data'!O122))</f>
        <v>7</v>
      </c>
      <c r="K122" s="30">
        <f>IF(ISBLANK('Monitor Data'!P122),"",IF(AND('Smoke Data'!S124="YES",'Outlier Flags'!K122="YES"),"FILTERED OUT",'Monitor Data'!P122))</f>
        <v>6.1</v>
      </c>
      <c r="L122" s="30">
        <f>IF(ISBLANK('Monitor Data'!Q122),"",IF(AND('Smoke Data'!T124="YES",'Outlier Flags'!L122="YES"),"FILTERED OUT",'Monitor Data'!Q122))</f>
        <v>6.7</v>
      </c>
      <c r="M122" s="30">
        <f>IF(ISBLANK('Monitor Data'!R122),"",IF(AND('Smoke Data'!U124="YES",'Outlier Flags'!M122="YES"),"FILTERED OUT",'Monitor Data'!R122))</f>
        <v>5.6</v>
      </c>
      <c r="N122" s="30">
        <f>IF(ISBLANK('Monitor Data'!S122),"",IF(AND('Smoke Data'!V124="YES",'Outlier Flags'!N122="YES"),"FILTERED OUT",'Monitor Data'!S122))</f>
        <v>7.1</v>
      </c>
    </row>
    <row r="123" spans="1:14" x14ac:dyDescent="0.25">
      <c r="A123" s="29">
        <v>44318</v>
      </c>
      <c r="B123" s="30" t="str">
        <f>IF(ISBLANK('Monitor Data'!B123),"",IF(AND('Smoke Data'!J125="YES",'Outlier Flags'!B123="YES"),"FILTERED OUT",'Monitor Data'!B123))</f>
        <v/>
      </c>
      <c r="C123" s="30" t="str">
        <f>IF(ISBLANK('Monitor Data'!D123),"",IF(AND('Smoke Data'!K125="YES",'Outlier Flags'!C123="YES"),"FILTERED OUT",'Monitor Data'!D123))</f>
        <v/>
      </c>
      <c r="D123" s="30" t="str">
        <f>IF(ISBLANK('Monitor Data'!E123),"",IF(AND('Smoke Data'!L125="YES",'Outlier Flags'!D123="YES"),"FILTERED OUT",'Monitor Data'!E123))</f>
        <v/>
      </c>
      <c r="E123" s="30">
        <f>IF(ISBLANK('Monitor Data'!G123),"",IF(AND('Smoke Data'!M125="YES",'Outlier Flags'!E123="YES"),"FILTERED OUT",'Monitor Data'!G123))</f>
        <v>7.3</v>
      </c>
      <c r="F123" s="30" t="str">
        <f>IF(ISBLANK('Monitor Data'!H123),"",IF(AND('Smoke Data'!N125="YES",'Outlier Flags'!F123="YES"),"FILTERED OUT",'Monitor Data'!H123))</f>
        <v/>
      </c>
      <c r="G123" s="30" t="str">
        <f>IF(ISBLANK('Monitor Data'!J123),"",IF(AND('Smoke Data'!O125="YES",'Outlier Flags'!G123="YES"),"FILTERED OUT",'Monitor Data'!J123))</f>
        <v/>
      </c>
      <c r="H123" s="30" t="str">
        <f>IF(ISBLANK('Monitor Data'!L123),"",IF(AND('Smoke Data'!P125="YES",'Outlier Flags'!H123="YES"),"FILTERED OUT",'Monitor Data'!L123))</f>
        <v/>
      </c>
      <c r="I123" s="30">
        <f>IF(ISBLANK('Monitor Data'!M123),"",IF(AND('Smoke Data'!Q125="YES",'Outlier Flags'!I123="YES"),"FILTERED OUT",'Monitor Data'!M123))</f>
        <v>7.3</v>
      </c>
      <c r="J123" s="30" t="str">
        <f>IF(ISBLANK('Monitor Data'!O123),"",IF(AND('Smoke Data'!R125="YES",'Outlier Flags'!J123="YES"),"FILTERED OUT",'Monitor Data'!O123))</f>
        <v/>
      </c>
      <c r="K123" s="30">
        <f>IF(ISBLANK('Monitor Data'!P123),"",IF(AND('Smoke Data'!S125="YES",'Outlier Flags'!K123="YES"),"FILTERED OUT",'Monitor Data'!P123))</f>
        <v>6.5</v>
      </c>
      <c r="L123" s="30" t="str">
        <f>IF(ISBLANK('Monitor Data'!Q123),"",IF(AND('Smoke Data'!T125="YES",'Outlier Flags'!L123="YES"),"FILTERED OUT",'Monitor Data'!Q123))</f>
        <v/>
      </c>
      <c r="M123" s="30" t="str">
        <f>IF(ISBLANK('Monitor Data'!R123),"",IF(AND('Smoke Data'!U125="YES",'Outlier Flags'!M123="YES"),"FILTERED OUT",'Monitor Data'!R123))</f>
        <v/>
      </c>
      <c r="N123" s="30" t="str">
        <f>IF(ISBLANK('Monitor Data'!S123),"",IF(AND('Smoke Data'!V125="YES",'Outlier Flags'!N123="YES"),"FILTERED OUT",'Monitor Data'!S123))</f>
        <v/>
      </c>
    </row>
    <row r="124" spans="1:14" x14ac:dyDescent="0.25">
      <c r="A124" s="29">
        <v>44319</v>
      </c>
      <c r="B124" s="30" t="str">
        <f>IF(ISBLANK('Monitor Data'!B124),"",IF(AND('Smoke Data'!J126="YES",'Outlier Flags'!B124="YES"),"FILTERED OUT",'Monitor Data'!B124))</f>
        <v/>
      </c>
      <c r="C124" s="30" t="str">
        <f>IF(ISBLANK('Monitor Data'!D124),"",IF(AND('Smoke Data'!K126="YES",'Outlier Flags'!C124="YES"),"FILTERED OUT",'Monitor Data'!D124))</f>
        <v/>
      </c>
      <c r="D124" s="30" t="str">
        <f>IF(ISBLANK('Monitor Data'!E124),"",IF(AND('Smoke Data'!L126="YES",'Outlier Flags'!D124="YES"),"FILTERED OUT",'Monitor Data'!E124))</f>
        <v/>
      </c>
      <c r="E124" s="30">
        <f>IF(ISBLANK('Monitor Data'!G124),"",IF(AND('Smoke Data'!M126="YES",'Outlier Flags'!E124="YES"),"FILTERED OUT",'Monitor Data'!G124))</f>
        <v>8.8000000000000007</v>
      </c>
      <c r="F124" s="30" t="str">
        <f>IF(ISBLANK('Monitor Data'!H124),"",IF(AND('Smoke Data'!N126="YES",'Outlier Flags'!F124="YES"),"FILTERED OUT",'Monitor Data'!H124))</f>
        <v/>
      </c>
      <c r="G124" s="30" t="str">
        <f>IF(ISBLANK('Monitor Data'!J124),"",IF(AND('Smoke Data'!O126="YES",'Outlier Flags'!G124="YES"),"FILTERED OUT",'Monitor Data'!J124))</f>
        <v/>
      </c>
      <c r="H124" s="30" t="str">
        <f>IF(ISBLANK('Monitor Data'!L124),"",IF(AND('Smoke Data'!P126="YES",'Outlier Flags'!H124="YES"),"FILTERED OUT",'Monitor Data'!L124))</f>
        <v/>
      </c>
      <c r="I124" s="30">
        <f>IF(ISBLANK('Monitor Data'!M124),"",IF(AND('Smoke Data'!Q126="YES",'Outlier Flags'!I124="YES"),"FILTERED OUT",'Monitor Data'!M124))</f>
        <v>6.4</v>
      </c>
      <c r="J124" s="30" t="str">
        <f>IF(ISBLANK('Monitor Data'!O124),"",IF(AND('Smoke Data'!R126="YES",'Outlier Flags'!J124="YES"),"FILTERED OUT",'Monitor Data'!O124))</f>
        <v/>
      </c>
      <c r="K124" s="30">
        <f>IF(ISBLANK('Monitor Data'!P124),"",IF(AND('Smoke Data'!S126="YES",'Outlier Flags'!K124="YES"),"FILTERED OUT",'Monitor Data'!P124))</f>
        <v>9.3000000000000007</v>
      </c>
      <c r="L124" s="30" t="str">
        <f>IF(ISBLANK('Monitor Data'!Q124),"",IF(AND('Smoke Data'!T126="YES",'Outlier Flags'!L124="YES"),"FILTERED OUT",'Monitor Data'!Q124))</f>
        <v/>
      </c>
      <c r="M124" s="30" t="str">
        <f>IF(ISBLANK('Monitor Data'!R124),"",IF(AND('Smoke Data'!U126="YES",'Outlier Flags'!M124="YES"),"FILTERED OUT",'Monitor Data'!R124))</f>
        <v/>
      </c>
      <c r="N124" s="30" t="str">
        <f>IF(ISBLANK('Monitor Data'!S124),"",IF(AND('Smoke Data'!V126="YES",'Outlier Flags'!N124="YES"),"FILTERED OUT",'Monitor Data'!S124))</f>
        <v/>
      </c>
    </row>
    <row r="125" spans="1:14" x14ac:dyDescent="0.25">
      <c r="A125" s="29">
        <v>44320</v>
      </c>
      <c r="B125" s="30">
        <f>IF(ISBLANK('Monitor Data'!B125),"",IF(AND('Smoke Data'!J127="YES",'Outlier Flags'!B125="YES"),"FILTERED OUT",'Monitor Data'!B125))</f>
        <v>3.5</v>
      </c>
      <c r="C125" s="30">
        <f>IF(ISBLANK('Monitor Data'!D125),"",IF(AND('Smoke Data'!K127="YES",'Outlier Flags'!C125="YES"),"FILTERED OUT",'Monitor Data'!D125))</f>
        <v>4.4000000000000004</v>
      </c>
      <c r="D125" s="30" t="str">
        <f>IF(ISBLANK('Monitor Data'!E125),"",IF(AND('Smoke Data'!L127="YES",'Outlier Flags'!D125="YES"),"FILTERED OUT",'Monitor Data'!E125))</f>
        <v/>
      </c>
      <c r="E125" s="30">
        <f>IF(ISBLANK('Monitor Data'!G125),"",IF(AND('Smoke Data'!M127="YES",'Outlier Flags'!E125="YES"),"FILTERED OUT",'Monitor Data'!G125))</f>
        <v>2.6</v>
      </c>
      <c r="F125" s="30">
        <f>IF(ISBLANK('Monitor Data'!H125),"",IF(AND('Smoke Data'!N127="YES",'Outlier Flags'!F125="YES"),"FILTERED OUT",'Monitor Data'!H125))</f>
        <v>2.2999999999999998</v>
      </c>
      <c r="G125" s="30" t="str">
        <f>IF(ISBLANK('Monitor Data'!J125),"",IF(AND('Smoke Data'!O127="YES",'Outlier Flags'!G125="YES"),"FILTERED OUT",'Monitor Data'!J125))</f>
        <v/>
      </c>
      <c r="H125" s="30">
        <f>IF(ISBLANK('Monitor Data'!L125),"",IF(AND('Smoke Data'!P127="YES",'Outlier Flags'!H125="YES"),"FILTERED OUT",'Monitor Data'!L125))</f>
        <v>4.5999999999999996</v>
      </c>
      <c r="I125" s="30">
        <f>IF(ISBLANK('Monitor Data'!M125),"",IF(AND('Smoke Data'!Q127="YES",'Outlier Flags'!I125="YES"),"FILTERED OUT",'Monitor Data'!M125))</f>
        <v>2.5</v>
      </c>
      <c r="J125" s="30">
        <f>IF(ISBLANK('Monitor Data'!O125),"",IF(AND('Smoke Data'!R127="YES",'Outlier Flags'!J125="YES"),"FILTERED OUT",'Monitor Data'!O125))</f>
        <v>4.8</v>
      </c>
      <c r="K125" s="30">
        <f>IF(ISBLANK('Monitor Data'!P125),"",IF(AND('Smoke Data'!S127="YES",'Outlier Flags'!K125="YES"),"FILTERED OUT",'Monitor Data'!P125))</f>
        <v>3.2</v>
      </c>
      <c r="L125" s="30">
        <f>IF(ISBLANK('Monitor Data'!Q125),"",IF(AND('Smoke Data'!T127="YES",'Outlier Flags'!L125="YES"),"FILTERED OUT",'Monitor Data'!Q125))</f>
        <v>3.9</v>
      </c>
      <c r="M125" s="30">
        <f>IF(ISBLANK('Monitor Data'!R125),"",IF(AND('Smoke Data'!U127="YES",'Outlier Flags'!M125="YES"),"FILTERED OUT",'Monitor Data'!R125))</f>
        <v>3.2</v>
      </c>
      <c r="N125" s="30">
        <f>IF(ISBLANK('Monitor Data'!S125),"",IF(AND('Smoke Data'!V127="YES",'Outlier Flags'!N125="YES"),"FILTERED OUT",'Monitor Data'!S125))</f>
        <v>4.0999999999999996</v>
      </c>
    </row>
    <row r="126" spans="1:14" x14ac:dyDescent="0.25">
      <c r="A126" s="29">
        <v>44321</v>
      </c>
      <c r="B126" s="30" t="str">
        <f>IF(ISBLANK('Monitor Data'!B126),"",IF(AND('Smoke Data'!J128="YES",'Outlier Flags'!B126="YES"),"FILTERED OUT",'Monitor Data'!B126))</f>
        <v/>
      </c>
      <c r="C126" s="30" t="str">
        <f>IF(ISBLANK('Monitor Data'!D126),"",IF(AND('Smoke Data'!K128="YES",'Outlier Flags'!C126="YES"),"FILTERED OUT",'Monitor Data'!D126))</f>
        <v/>
      </c>
      <c r="D126" s="30">
        <f>IF(ISBLANK('Monitor Data'!E126),"",IF(AND('Smoke Data'!L128="YES",'Outlier Flags'!D126="YES"),"FILTERED OUT",'Monitor Data'!E126))</f>
        <v>3.6</v>
      </c>
      <c r="E126" s="30">
        <f>IF(ISBLANK('Monitor Data'!G126),"",IF(AND('Smoke Data'!M128="YES",'Outlier Flags'!E126="YES"),"FILTERED OUT",'Monitor Data'!G126))</f>
        <v>4.4000000000000004</v>
      </c>
      <c r="F126" s="30" t="str">
        <f>IF(ISBLANK('Monitor Data'!H126),"",IF(AND('Smoke Data'!N128="YES",'Outlier Flags'!F126="YES"),"FILTERED OUT",'Monitor Data'!H126))</f>
        <v/>
      </c>
      <c r="G126" s="30" t="str">
        <f>IF(ISBLANK('Monitor Data'!J126),"",IF(AND('Smoke Data'!O128="YES",'Outlier Flags'!G126="YES"),"FILTERED OUT",'Monitor Data'!J126))</f>
        <v/>
      </c>
      <c r="H126" s="30" t="str">
        <f>IF(ISBLANK('Monitor Data'!L126),"",IF(AND('Smoke Data'!P128="YES",'Outlier Flags'!H126="YES"),"FILTERED OUT",'Monitor Data'!L126))</f>
        <v/>
      </c>
      <c r="I126" s="30">
        <f>IF(ISBLANK('Monitor Data'!M126),"",IF(AND('Smoke Data'!Q128="YES",'Outlier Flags'!I126="YES"),"FILTERED OUT",'Monitor Data'!M126))</f>
        <v>3.7</v>
      </c>
      <c r="J126" s="30" t="str">
        <f>IF(ISBLANK('Monitor Data'!O126),"",IF(AND('Smoke Data'!R128="YES",'Outlier Flags'!J126="YES"),"FILTERED OUT",'Monitor Data'!O126))</f>
        <v/>
      </c>
      <c r="K126" s="30">
        <f>IF(ISBLANK('Monitor Data'!P126),"",IF(AND('Smoke Data'!S128="YES",'Outlier Flags'!K126="YES"),"FILTERED OUT",'Monitor Data'!P126))</f>
        <v>4.3</v>
      </c>
      <c r="L126" s="30" t="str">
        <f>IF(ISBLANK('Monitor Data'!Q126),"",IF(AND('Smoke Data'!T128="YES",'Outlier Flags'!L126="YES"),"FILTERED OUT",'Monitor Data'!Q126))</f>
        <v/>
      </c>
      <c r="M126" s="30" t="str">
        <f>IF(ISBLANK('Monitor Data'!R126),"",IF(AND('Smoke Data'!U128="YES",'Outlier Flags'!M126="YES"),"FILTERED OUT",'Monitor Data'!R126))</f>
        <v/>
      </c>
      <c r="N126" s="30" t="str">
        <f>IF(ISBLANK('Monitor Data'!S126),"",IF(AND('Smoke Data'!V128="YES",'Outlier Flags'!N126="YES"),"FILTERED OUT",'Monitor Data'!S126))</f>
        <v/>
      </c>
    </row>
    <row r="127" spans="1:14" x14ac:dyDescent="0.25">
      <c r="A127" s="29">
        <v>44322</v>
      </c>
      <c r="B127" s="30" t="str">
        <f>IF(ISBLANK('Monitor Data'!B127),"",IF(AND('Smoke Data'!J129="YES",'Outlier Flags'!B127="YES"),"FILTERED OUT",'Monitor Data'!B127))</f>
        <v/>
      </c>
      <c r="C127" s="30" t="str">
        <f>IF(ISBLANK('Monitor Data'!D127),"",IF(AND('Smoke Data'!K129="YES",'Outlier Flags'!C127="YES"),"FILTERED OUT",'Monitor Data'!D127))</f>
        <v/>
      </c>
      <c r="D127" s="30">
        <f>IF(ISBLANK('Monitor Data'!E127),"",IF(AND('Smoke Data'!L129="YES",'Outlier Flags'!D127="YES"),"FILTERED OUT",'Monitor Data'!E127))</f>
        <v>4.5999999999999996</v>
      </c>
      <c r="E127" s="30">
        <f>IF(ISBLANK('Monitor Data'!G127),"",IF(AND('Smoke Data'!M129="YES",'Outlier Flags'!E127="YES"),"FILTERED OUT",'Monitor Data'!G127))</f>
        <v>4.9000000000000004</v>
      </c>
      <c r="F127" s="30" t="str">
        <f>IF(ISBLANK('Monitor Data'!H127),"",IF(AND('Smoke Data'!N129="YES",'Outlier Flags'!F127="YES"),"FILTERED OUT",'Monitor Data'!H127))</f>
        <v/>
      </c>
      <c r="G127" s="30" t="str">
        <f>IF(ISBLANK('Monitor Data'!J127),"",IF(AND('Smoke Data'!O129="YES",'Outlier Flags'!G127="YES"),"FILTERED OUT",'Monitor Data'!J127))</f>
        <v/>
      </c>
      <c r="H127" s="30" t="str">
        <f>IF(ISBLANK('Monitor Data'!L127),"",IF(AND('Smoke Data'!P129="YES",'Outlier Flags'!H127="YES"),"FILTERED OUT",'Monitor Data'!L127))</f>
        <v/>
      </c>
      <c r="I127" s="30">
        <f>IF(ISBLANK('Monitor Data'!M127),"",IF(AND('Smoke Data'!Q129="YES",'Outlier Flags'!I127="YES"),"FILTERED OUT",'Monitor Data'!M127))</f>
        <v>4.5999999999999996</v>
      </c>
      <c r="J127" s="30" t="str">
        <f>IF(ISBLANK('Monitor Data'!O127),"",IF(AND('Smoke Data'!R129="YES",'Outlier Flags'!J127="YES"),"FILTERED OUT",'Monitor Data'!O127))</f>
        <v/>
      </c>
      <c r="K127" s="30">
        <f>IF(ISBLANK('Monitor Data'!P127),"",IF(AND('Smoke Data'!S129="YES",'Outlier Flags'!K127="YES"),"FILTERED OUT",'Monitor Data'!P127))</f>
        <v>5.4</v>
      </c>
      <c r="L127" s="30" t="str">
        <f>IF(ISBLANK('Monitor Data'!Q127),"",IF(AND('Smoke Data'!T129="YES",'Outlier Flags'!L127="YES"),"FILTERED OUT",'Monitor Data'!Q127))</f>
        <v/>
      </c>
      <c r="M127" s="30" t="str">
        <f>IF(ISBLANK('Monitor Data'!R127),"",IF(AND('Smoke Data'!U129="YES",'Outlier Flags'!M127="YES"),"FILTERED OUT",'Monitor Data'!R127))</f>
        <v/>
      </c>
      <c r="N127" s="30" t="str">
        <f>IF(ISBLANK('Monitor Data'!S127),"",IF(AND('Smoke Data'!V129="YES",'Outlier Flags'!N127="YES"),"FILTERED OUT",'Monitor Data'!S127))</f>
        <v/>
      </c>
    </row>
    <row r="128" spans="1:14" x14ac:dyDescent="0.25">
      <c r="A128" s="29">
        <v>44323</v>
      </c>
      <c r="B128" s="30">
        <f>IF(ISBLANK('Monitor Data'!B128),"",IF(AND('Smoke Data'!J130="YES",'Outlier Flags'!B128="YES"),"FILTERED OUT",'Monitor Data'!B128))</f>
        <v>4.5999999999999996</v>
      </c>
      <c r="C128" s="30">
        <f>IF(ISBLANK('Monitor Data'!D128),"",IF(AND('Smoke Data'!K130="YES",'Outlier Flags'!C128="YES"),"FILTERED OUT",'Monitor Data'!D128))</f>
        <v>3.5</v>
      </c>
      <c r="D128" s="30">
        <f>IF(ISBLANK('Monitor Data'!E128),"",IF(AND('Smoke Data'!L130="YES",'Outlier Flags'!D128="YES"),"FILTERED OUT",'Monitor Data'!E128))</f>
        <v>4.5999999999999996</v>
      </c>
      <c r="E128" s="30">
        <f>IF(ISBLANK('Monitor Data'!G128),"",IF(AND('Smoke Data'!M130="YES",'Outlier Flags'!E128="YES"),"FILTERED OUT",'Monitor Data'!G128))</f>
        <v>4.7</v>
      </c>
      <c r="F128" s="30">
        <f>IF(ISBLANK('Monitor Data'!H128),"",IF(AND('Smoke Data'!N130="YES",'Outlier Flags'!F128="YES"),"FILTERED OUT",'Monitor Data'!H128))</f>
        <v>5.9</v>
      </c>
      <c r="G128" s="30">
        <f>IF(ISBLANK('Monitor Data'!J128),"",IF(AND('Smoke Data'!O130="YES",'Outlier Flags'!G128="YES"),"FILTERED OUT",'Monitor Data'!J128))</f>
        <v>4.2</v>
      </c>
      <c r="H128" s="30" t="str">
        <f>IF(ISBLANK('Monitor Data'!L128),"",IF(AND('Smoke Data'!P130="YES",'Outlier Flags'!H128="YES"),"FILTERED OUT",'Monitor Data'!L128))</f>
        <v/>
      </c>
      <c r="I128" s="30">
        <f>IF(ISBLANK('Monitor Data'!M128),"",IF(AND('Smoke Data'!Q130="YES",'Outlier Flags'!I128="YES"),"FILTERED OUT",'Monitor Data'!M128))</f>
        <v>5.3</v>
      </c>
      <c r="J128" s="30">
        <f>IF(ISBLANK('Monitor Data'!O128),"",IF(AND('Smoke Data'!R130="YES",'Outlier Flags'!J128="YES"),"FILTERED OUT",'Monitor Data'!O128))</f>
        <v>9.6999999999999993</v>
      </c>
      <c r="K128" s="30">
        <f>IF(ISBLANK('Monitor Data'!P128),"",IF(AND('Smoke Data'!S130="YES",'Outlier Flags'!K128="YES"),"FILTERED OUT",'Monitor Data'!P128))</f>
        <v>5.7</v>
      </c>
      <c r="L128" s="30">
        <f>IF(ISBLANK('Monitor Data'!Q128),"",IF(AND('Smoke Data'!T130="YES",'Outlier Flags'!L128="YES"),"FILTERED OUT",'Monitor Data'!Q128))</f>
        <v>5.6</v>
      </c>
      <c r="M128" s="30">
        <f>IF(ISBLANK('Monitor Data'!R128),"",IF(AND('Smoke Data'!U130="YES",'Outlier Flags'!M128="YES"),"FILTERED OUT",'Monitor Data'!R128))</f>
        <v>5.3</v>
      </c>
      <c r="N128" s="30">
        <f>IF(ISBLANK('Monitor Data'!S128),"",IF(AND('Smoke Data'!V130="YES",'Outlier Flags'!N128="YES"),"FILTERED OUT",'Monitor Data'!S128))</f>
        <v>5.7</v>
      </c>
    </row>
    <row r="129" spans="1:14" x14ac:dyDescent="0.25">
      <c r="A129" s="29">
        <v>44324</v>
      </c>
      <c r="B129" s="30" t="str">
        <f>IF(ISBLANK('Monitor Data'!B129),"",IF(AND('Smoke Data'!J131="YES",'Outlier Flags'!B129="YES"),"FILTERED OUT",'Monitor Data'!B129))</f>
        <v/>
      </c>
      <c r="C129" s="30" t="str">
        <f>IF(ISBLANK('Monitor Data'!D129),"",IF(AND('Smoke Data'!K131="YES",'Outlier Flags'!C129="YES"),"FILTERED OUT",'Monitor Data'!D129))</f>
        <v/>
      </c>
      <c r="D129" s="30">
        <f>IF(ISBLANK('Monitor Data'!E129),"",IF(AND('Smoke Data'!L131="YES",'Outlier Flags'!D129="YES"),"FILTERED OUT",'Monitor Data'!E129))</f>
        <v>3.7</v>
      </c>
      <c r="E129" s="30">
        <f>IF(ISBLANK('Monitor Data'!G129),"",IF(AND('Smoke Data'!M131="YES",'Outlier Flags'!E129="YES"),"FILTERED OUT",'Monitor Data'!G129))</f>
        <v>5.0999999999999996</v>
      </c>
      <c r="F129" s="30" t="str">
        <f>IF(ISBLANK('Monitor Data'!H129),"",IF(AND('Smoke Data'!N131="YES",'Outlier Flags'!F129="YES"),"FILTERED OUT",'Monitor Data'!H129))</f>
        <v/>
      </c>
      <c r="G129" s="30" t="str">
        <f>IF(ISBLANK('Monitor Data'!J129),"",IF(AND('Smoke Data'!O131="YES",'Outlier Flags'!G129="YES"),"FILTERED OUT",'Monitor Data'!J129))</f>
        <v/>
      </c>
      <c r="H129" s="30" t="str">
        <f>IF(ISBLANK('Monitor Data'!L129),"",IF(AND('Smoke Data'!P131="YES",'Outlier Flags'!H129="YES"),"FILTERED OUT",'Monitor Data'!L129))</f>
        <v/>
      </c>
      <c r="I129" s="30">
        <f>IF(ISBLANK('Monitor Data'!M129),"",IF(AND('Smoke Data'!Q131="YES",'Outlier Flags'!I129="YES"),"FILTERED OUT",'Monitor Data'!M129))</f>
        <v>4.3</v>
      </c>
      <c r="J129" s="30" t="str">
        <f>IF(ISBLANK('Monitor Data'!O129),"",IF(AND('Smoke Data'!R131="YES",'Outlier Flags'!J129="YES"),"FILTERED OUT",'Monitor Data'!O129))</f>
        <v/>
      </c>
      <c r="K129" s="30">
        <f>IF(ISBLANK('Monitor Data'!P129),"",IF(AND('Smoke Data'!S131="YES",'Outlier Flags'!K129="YES"),"FILTERED OUT",'Monitor Data'!P129))</f>
        <v>3.9</v>
      </c>
      <c r="L129" s="30" t="str">
        <f>IF(ISBLANK('Monitor Data'!Q129),"",IF(AND('Smoke Data'!T131="YES",'Outlier Flags'!L129="YES"),"FILTERED OUT",'Monitor Data'!Q129))</f>
        <v/>
      </c>
      <c r="M129" s="30" t="str">
        <f>IF(ISBLANK('Monitor Data'!R129),"",IF(AND('Smoke Data'!U131="YES",'Outlier Flags'!M129="YES"),"FILTERED OUT",'Monitor Data'!R129))</f>
        <v/>
      </c>
      <c r="N129" s="30" t="str">
        <f>IF(ISBLANK('Monitor Data'!S129),"",IF(AND('Smoke Data'!V131="YES",'Outlier Flags'!N129="YES"),"FILTERED OUT",'Monitor Data'!S129))</f>
        <v/>
      </c>
    </row>
    <row r="130" spans="1:14" x14ac:dyDescent="0.25">
      <c r="A130" s="29">
        <v>44325</v>
      </c>
      <c r="B130" s="30" t="str">
        <f>IF(ISBLANK('Monitor Data'!B130),"",IF(AND('Smoke Data'!J132="YES",'Outlier Flags'!B130="YES"),"FILTERED OUT",'Monitor Data'!B130))</f>
        <v/>
      </c>
      <c r="C130" s="30" t="str">
        <f>IF(ISBLANK('Monitor Data'!D130),"",IF(AND('Smoke Data'!K132="YES",'Outlier Flags'!C130="YES"),"FILTERED OUT",'Monitor Data'!D130))</f>
        <v/>
      </c>
      <c r="D130" s="30">
        <f>IF(ISBLANK('Monitor Data'!E130),"",IF(AND('Smoke Data'!L132="YES",'Outlier Flags'!D130="YES"),"FILTERED OUT",'Monitor Data'!E130))</f>
        <v>3.5</v>
      </c>
      <c r="E130" s="30">
        <f>IF(ISBLANK('Monitor Data'!G130),"",IF(AND('Smoke Data'!M132="YES",'Outlier Flags'!E130="YES"),"FILTERED OUT",'Monitor Data'!G130))</f>
        <v>3.4</v>
      </c>
      <c r="F130" s="30" t="str">
        <f>IF(ISBLANK('Monitor Data'!H130),"",IF(AND('Smoke Data'!N132="YES",'Outlier Flags'!F130="YES"),"FILTERED OUT",'Monitor Data'!H130))</f>
        <v/>
      </c>
      <c r="G130" s="30" t="str">
        <f>IF(ISBLANK('Monitor Data'!J130),"",IF(AND('Smoke Data'!O132="YES",'Outlier Flags'!G130="YES"),"FILTERED OUT",'Monitor Data'!J130))</f>
        <v/>
      </c>
      <c r="H130" s="30" t="str">
        <f>IF(ISBLANK('Monitor Data'!L130),"",IF(AND('Smoke Data'!P132="YES",'Outlier Flags'!H130="YES"),"FILTERED OUT",'Monitor Data'!L130))</f>
        <v/>
      </c>
      <c r="I130" s="30">
        <f>IF(ISBLANK('Monitor Data'!M130),"",IF(AND('Smoke Data'!Q132="YES",'Outlier Flags'!I130="YES"),"FILTERED OUT",'Monitor Data'!M130))</f>
        <v>3.6</v>
      </c>
      <c r="J130" s="30" t="str">
        <f>IF(ISBLANK('Monitor Data'!O130),"",IF(AND('Smoke Data'!R132="YES",'Outlier Flags'!J130="YES"),"FILTERED OUT",'Monitor Data'!O130))</f>
        <v/>
      </c>
      <c r="K130" s="30">
        <f>IF(ISBLANK('Monitor Data'!P130),"",IF(AND('Smoke Data'!S132="YES",'Outlier Flags'!K130="YES"),"FILTERED OUT",'Monitor Data'!P130))</f>
        <v>4.9000000000000004</v>
      </c>
      <c r="L130" s="30" t="str">
        <f>IF(ISBLANK('Monitor Data'!Q130),"",IF(AND('Smoke Data'!T132="YES",'Outlier Flags'!L130="YES"),"FILTERED OUT",'Monitor Data'!Q130))</f>
        <v/>
      </c>
      <c r="M130" s="30" t="str">
        <f>IF(ISBLANK('Monitor Data'!R130),"",IF(AND('Smoke Data'!U132="YES",'Outlier Flags'!M130="YES"),"FILTERED OUT",'Monitor Data'!R130))</f>
        <v/>
      </c>
      <c r="N130" s="30" t="str">
        <f>IF(ISBLANK('Monitor Data'!S130),"",IF(AND('Smoke Data'!V132="YES",'Outlier Flags'!N130="YES"),"FILTERED OUT",'Monitor Data'!S130))</f>
        <v/>
      </c>
    </row>
    <row r="131" spans="1:14" x14ac:dyDescent="0.25">
      <c r="A131" s="29">
        <v>44326</v>
      </c>
      <c r="B131" s="30">
        <f>IF(ISBLANK('Monitor Data'!B131),"",IF(AND('Smoke Data'!J133="YES",'Outlier Flags'!B131="YES"),"FILTERED OUT",'Monitor Data'!B131))</f>
        <v>4.0999999999999996</v>
      </c>
      <c r="C131" s="30">
        <f>IF(ISBLANK('Monitor Data'!D131),"",IF(AND('Smoke Data'!K133="YES",'Outlier Flags'!C131="YES"),"FILTERED OUT",'Monitor Data'!D131))</f>
        <v>4.4000000000000004</v>
      </c>
      <c r="D131" s="30">
        <f>IF(ISBLANK('Monitor Data'!E131),"",IF(AND('Smoke Data'!L133="YES",'Outlier Flags'!D131="YES"),"FILTERED OUT",'Monitor Data'!E131))</f>
        <v>4.4000000000000004</v>
      </c>
      <c r="E131" s="30">
        <f>IF(ISBLANK('Monitor Data'!G131),"",IF(AND('Smoke Data'!M133="YES",'Outlier Flags'!E131="YES"),"FILTERED OUT",'Monitor Data'!G131))</f>
        <v>4</v>
      </c>
      <c r="F131" s="30">
        <f>IF(ISBLANK('Monitor Data'!H131),"",IF(AND('Smoke Data'!N133="YES",'Outlier Flags'!F131="YES"),"FILTERED OUT",'Monitor Data'!H131))</f>
        <v>4</v>
      </c>
      <c r="G131" s="30">
        <f>IF(ISBLANK('Monitor Data'!J131),"",IF(AND('Smoke Data'!O133="YES",'Outlier Flags'!G131="YES"),"FILTERED OUT",'Monitor Data'!J131))</f>
        <v>4.3</v>
      </c>
      <c r="H131" s="30">
        <f>IF(ISBLANK('Monitor Data'!L131),"",IF(AND('Smoke Data'!P133="YES",'Outlier Flags'!H131="YES"),"FILTERED OUT",'Monitor Data'!L131))</f>
        <v>2.9</v>
      </c>
      <c r="I131" s="30">
        <f>IF(ISBLANK('Monitor Data'!M131),"",IF(AND('Smoke Data'!Q133="YES",'Outlier Flags'!I131="YES"),"FILTERED OUT",'Monitor Data'!M131))</f>
        <v>4.4000000000000004</v>
      </c>
      <c r="J131" s="30">
        <f>IF(ISBLANK('Monitor Data'!O131),"",IF(AND('Smoke Data'!R133="YES",'Outlier Flags'!J131="YES"),"FILTERED OUT",'Monitor Data'!O131))</f>
        <v>5.7</v>
      </c>
      <c r="K131" s="30">
        <f>IF(ISBLANK('Monitor Data'!P131),"",IF(AND('Smoke Data'!S133="YES",'Outlier Flags'!K131="YES"),"FILTERED OUT",'Monitor Data'!P131))</f>
        <v>6</v>
      </c>
      <c r="L131" s="30">
        <f>IF(ISBLANK('Monitor Data'!Q131),"",IF(AND('Smoke Data'!T133="YES",'Outlier Flags'!L131="YES"),"FILTERED OUT",'Monitor Data'!Q131))</f>
        <v>6.9</v>
      </c>
      <c r="M131" s="30">
        <f>IF(ISBLANK('Monitor Data'!R131),"",IF(AND('Smoke Data'!U133="YES",'Outlier Flags'!M131="YES"),"FILTERED OUT",'Monitor Data'!R131))</f>
        <v>4.0999999999999996</v>
      </c>
      <c r="N131" s="30">
        <f>IF(ISBLANK('Monitor Data'!S131),"",IF(AND('Smoke Data'!V133="YES",'Outlier Flags'!N131="YES"),"FILTERED OUT",'Monitor Data'!S131))</f>
        <v>4.7</v>
      </c>
    </row>
    <row r="132" spans="1:14" x14ac:dyDescent="0.25">
      <c r="A132" s="29">
        <v>44327</v>
      </c>
      <c r="B132" s="30" t="str">
        <f>IF(ISBLANK('Monitor Data'!B132),"",IF(AND('Smoke Data'!J134="YES",'Outlier Flags'!B132="YES"),"FILTERED OUT",'Monitor Data'!B132))</f>
        <v/>
      </c>
      <c r="C132" s="30" t="str">
        <f>IF(ISBLANK('Monitor Data'!D132),"",IF(AND('Smoke Data'!K134="YES",'Outlier Flags'!C132="YES"),"FILTERED OUT",'Monitor Data'!D132))</f>
        <v/>
      </c>
      <c r="D132" s="30">
        <f>IF(ISBLANK('Monitor Data'!E132),"",IF(AND('Smoke Data'!L134="YES",'Outlier Flags'!D132="YES"),"FILTERED OUT",'Monitor Data'!E132))</f>
        <v>2.6</v>
      </c>
      <c r="E132" s="30">
        <f>IF(ISBLANK('Monitor Data'!G132),"",IF(AND('Smoke Data'!M134="YES",'Outlier Flags'!E132="YES"),"FILTERED OUT",'Monitor Data'!G132))</f>
        <v>3.6</v>
      </c>
      <c r="F132" s="30" t="str">
        <f>IF(ISBLANK('Monitor Data'!H132),"",IF(AND('Smoke Data'!N134="YES",'Outlier Flags'!F132="YES"),"FILTERED OUT",'Monitor Data'!H132))</f>
        <v/>
      </c>
      <c r="G132" s="30" t="str">
        <f>IF(ISBLANK('Monitor Data'!J132),"",IF(AND('Smoke Data'!O134="YES",'Outlier Flags'!G132="YES"),"FILTERED OUT",'Monitor Data'!J132))</f>
        <v/>
      </c>
      <c r="H132" s="30" t="str">
        <f>IF(ISBLANK('Monitor Data'!L132),"",IF(AND('Smoke Data'!P134="YES",'Outlier Flags'!H132="YES"),"FILTERED OUT",'Monitor Data'!L132))</f>
        <v/>
      </c>
      <c r="I132" s="30">
        <f>IF(ISBLANK('Monitor Data'!M132),"",IF(AND('Smoke Data'!Q134="YES",'Outlier Flags'!I132="YES"),"FILTERED OUT",'Monitor Data'!M132))</f>
        <v>3.6</v>
      </c>
      <c r="J132" s="30" t="str">
        <f>IF(ISBLANK('Monitor Data'!O132),"",IF(AND('Smoke Data'!R134="YES",'Outlier Flags'!J132="YES"),"FILTERED OUT",'Monitor Data'!O132))</f>
        <v/>
      </c>
      <c r="K132" s="30">
        <f>IF(ISBLANK('Monitor Data'!P132),"",IF(AND('Smoke Data'!S134="YES",'Outlier Flags'!K132="YES"),"FILTERED OUT",'Monitor Data'!P132))</f>
        <v>2.8</v>
      </c>
      <c r="L132" s="30" t="str">
        <f>IF(ISBLANK('Monitor Data'!Q132),"",IF(AND('Smoke Data'!T134="YES",'Outlier Flags'!L132="YES"),"FILTERED OUT",'Monitor Data'!Q132))</f>
        <v/>
      </c>
      <c r="M132" s="30" t="str">
        <f>IF(ISBLANK('Monitor Data'!R132),"",IF(AND('Smoke Data'!U134="YES",'Outlier Flags'!M132="YES"),"FILTERED OUT",'Monitor Data'!R132))</f>
        <v/>
      </c>
      <c r="N132" s="30" t="str">
        <f>IF(ISBLANK('Monitor Data'!S132),"",IF(AND('Smoke Data'!V134="YES",'Outlier Flags'!N132="YES"),"FILTERED OUT",'Monitor Data'!S132))</f>
        <v/>
      </c>
    </row>
    <row r="133" spans="1:14" x14ac:dyDescent="0.25">
      <c r="A133" s="29">
        <v>44328</v>
      </c>
      <c r="B133" s="30" t="str">
        <f>IF(ISBLANK('Monitor Data'!B133),"",IF(AND('Smoke Data'!J135="YES",'Outlier Flags'!B133="YES"),"FILTERED OUT",'Monitor Data'!B133))</f>
        <v/>
      </c>
      <c r="C133" s="30" t="str">
        <f>IF(ISBLANK('Monitor Data'!D133),"",IF(AND('Smoke Data'!K135="YES",'Outlier Flags'!C133="YES"),"FILTERED OUT",'Monitor Data'!D133))</f>
        <v/>
      </c>
      <c r="D133" s="30">
        <f>IF(ISBLANK('Monitor Data'!E133),"",IF(AND('Smoke Data'!L135="YES",'Outlier Flags'!D133="YES"),"FILTERED OUT",'Monitor Data'!E133))</f>
        <v>5</v>
      </c>
      <c r="E133" s="30">
        <f>IF(ISBLANK('Monitor Data'!G133),"",IF(AND('Smoke Data'!M135="YES",'Outlier Flags'!E133="YES"),"FILTERED OUT",'Monitor Data'!G133))</f>
        <v>8.8000000000000007</v>
      </c>
      <c r="F133" s="30" t="str">
        <f>IF(ISBLANK('Monitor Data'!H133),"",IF(AND('Smoke Data'!N135="YES",'Outlier Flags'!F133="YES"),"FILTERED OUT",'Monitor Data'!H133))</f>
        <v/>
      </c>
      <c r="G133" s="30" t="str">
        <f>IF(ISBLANK('Monitor Data'!J133),"",IF(AND('Smoke Data'!O135="YES",'Outlier Flags'!G133="YES"),"FILTERED OUT",'Monitor Data'!J133))</f>
        <v/>
      </c>
      <c r="H133" s="30" t="str">
        <f>IF(ISBLANK('Monitor Data'!L133),"",IF(AND('Smoke Data'!P135="YES",'Outlier Flags'!H133="YES"),"FILTERED OUT",'Monitor Data'!L133))</f>
        <v/>
      </c>
      <c r="I133" s="30">
        <f>IF(ISBLANK('Monitor Data'!M133),"",IF(AND('Smoke Data'!Q135="YES",'Outlier Flags'!I133="YES"),"FILTERED OUT",'Monitor Data'!M133))</f>
        <v>4.4000000000000004</v>
      </c>
      <c r="J133" s="30" t="str">
        <f>IF(ISBLANK('Monitor Data'!O133),"",IF(AND('Smoke Data'!R135="YES",'Outlier Flags'!J133="YES"),"FILTERED OUT",'Monitor Data'!O133))</f>
        <v/>
      </c>
      <c r="K133" s="30">
        <f>IF(ISBLANK('Monitor Data'!P133),"",IF(AND('Smoke Data'!S135="YES",'Outlier Flags'!K133="YES"),"FILTERED OUT",'Monitor Data'!P133))</f>
        <v>4.8</v>
      </c>
      <c r="L133" s="30" t="str">
        <f>IF(ISBLANK('Monitor Data'!Q133),"",IF(AND('Smoke Data'!T135="YES",'Outlier Flags'!L133="YES"),"FILTERED OUT",'Monitor Data'!Q133))</f>
        <v/>
      </c>
      <c r="M133" s="30" t="str">
        <f>IF(ISBLANK('Monitor Data'!R133),"",IF(AND('Smoke Data'!U135="YES",'Outlier Flags'!M133="YES"),"FILTERED OUT",'Monitor Data'!R133))</f>
        <v/>
      </c>
      <c r="N133" s="30" t="str">
        <f>IF(ISBLANK('Monitor Data'!S133),"",IF(AND('Smoke Data'!V135="YES",'Outlier Flags'!N133="YES"),"FILTERED OUT",'Monitor Data'!S133))</f>
        <v/>
      </c>
    </row>
    <row r="134" spans="1:14" x14ac:dyDescent="0.25">
      <c r="A134" s="29">
        <v>44329</v>
      </c>
      <c r="B134" s="30">
        <f>IF(ISBLANK('Monitor Data'!B134),"",IF(AND('Smoke Data'!J136="YES",'Outlier Flags'!B134="YES"),"FILTERED OUT",'Monitor Data'!B134))</f>
        <v>5.6</v>
      </c>
      <c r="C134" s="30">
        <f>IF(ISBLANK('Monitor Data'!D134),"",IF(AND('Smoke Data'!K136="YES",'Outlier Flags'!C134="YES"),"FILTERED OUT",'Monitor Data'!D134))</f>
        <v>7.2</v>
      </c>
      <c r="D134" s="30">
        <f>IF(ISBLANK('Monitor Data'!E134),"",IF(AND('Smoke Data'!L136="YES",'Outlier Flags'!D134="YES"),"FILTERED OUT",'Monitor Data'!E134))</f>
        <v>6.1</v>
      </c>
      <c r="E134" s="30">
        <f>IF(ISBLANK('Monitor Data'!G134),"",IF(AND('Smoke Data'!M136="YES",'Outlier Flags'!E134="YES"),"FILTERED OUT",'Monitor Data'!G134))</f>
        <v>9.8000000000000007</v>
      </c>
      <c r="F134" s="30">
        <f>IF(ISBLANK('Monitor Data'!H134),"",IF(AND('Smoke Data'!N136="YES",'Outlier Flags'!F134="YES"),"FILTERED OUT",'Monitor Data'!H134))</f>
        <v>2.7</v>
      </c>
      <c r="G134" s="30">
        <f>IF(ISBLANK('Monitor Data'!J134),"",IF(AND('Smoke Data'!O136="YES",'Outlier Flags'!G134="YES"),"FILTERED OUT",'Monitor Data'!J134))</f>
        <v>4.7</v>
      </c>
      <c r="H134" s="30">
        <f>IF(ISBLANK('Monitor Data'!L134),"",IF(AND('Smoke Data'!P136="YES",'Outlier Flags'!H134="YES"),"FILTERED OUT",'Monitor Data'!L134))</f>
        <v>3.8</v>
      </c>
      <c r="I134" s="30">
        <f>IF(ISBLANK('Monitor Data'!M134),"",IF(AND('Smoke Data'!Q136="YES",'Outlier Flags'!I134="YES"),"FILTERED OUT",'Monitor Data'!M134))</f>
        <v>4.8</v>
      </c>
      <c r="J134" s="30">
        <f>IF(ISBLANK('Monitor Data'!O134),"",IF(AND('Smoke Data'!R136="YES",'Outlier Flags'!J134="YES"),"FILTERED OUT",'Monitor Data'!O134))</f>
        <v>5.8</v>
      </c>
      <c r="K134" s="30">
        <f>IF(ISBLANK('Monitor Data'!P134),"",IF(AND('Smoke Data'!S136="YES",'Outlier Flags'!K134="YES"),"FILTERED OUT",'Monitor Data'!P134))</f>
        <v>6.5</v>
      </c>
      <c r="L134" s="30">
        <f>IF(ISBLANK('Monitor Data'!Q134),"",IF(AND('Smoke Data'!T136="YES",'Outlier Flags'!L134="YES"),"FILTERED OUT",'Monitor Data'!Q134))</f>
        <v>7.1</v>
      </c>
      <c r="M134" s="30">
        <f>IF(ISBLANK('Monitor Data'!R134),"",IF(AND('Smoke Data'!U136="YES",'Outlier Flags'!M134="YES"),"FILTERED OUT",'Monitor Data'!R134))</f>
        <v>3.5</v>
      </c>
      <c r="N134" s="30">
        <f>IF(ISBLANK('Monitor Data'!S134),"",IF(AND('Smoke Data'!V136="YES",'Outlier Flags'!N134="YES"),"FILTERED OUT",'Monitor Data'!S134))</f>
        <v>5.8</v>
      </c>
    </row>
    <row r="135" spans="1:14" x14ac:dyDescent="0.25">
      <c r="A135" s="29">
        <v>44330</v>
      </c>
      <c r="B135" s="30" t="str">
        <f>IF(ISBLANK('Monitor Data'!B135),"",IF(AND('Smoke Data'!J137="YES",'Outlier Flags'!B135="YES"),"FILTERED OUT",'Monitor Data'!B135))</f>
        <v/>
      </c>
      <c r="C135" s="30" t="str">
        <f>IF(ISBLANK('Monitor Data'!D135),"",IF(AND('Smoke Data'!K137="YES",'Outlier Flags'!C135="YES"),"FILTERED OUT",'Monitor Data'!D135))</f>
        <v/>
      </c>
      <c r="D135" s="30">
        <f>IF(ISBLANK('Monitor Data'!E135),"",IF(AND('Smoke Data'!L137="YES",'Outlier Flags'!D135="YES"),"FILTERED OUT",'Monitor Data'!E135))</f>
        <v>6.2</v>
      </c>
      <c r="E135" s="30">
        <f>IF(ISBLANK('Monitor Data'!G135),"",IF(AND('Smoke Data'!M137="YES",'Outlier Flags'!E135="YES"),"FILTERED OUT",'Monitor Data'!G135))</f>
        <v>9.4</v>
      </c>
      <c r="F135" s="30" t="str">
        <f>IF(ISBLANK('Monitor Data'!H135),"",IF(AND('Smoke Data'!N137="YES",'Outlier Flags'!F135="YES"),"FILTERED OUT",'Monitor Data'!H135))</f>
        <v/>
      </c>
      <c r="G135" s="30" t="str">
        <f>IF(ISBLANK('Monitor Data'!J135),"",IF(AND('Smoke Data'!O137="YES",'Outlier Flags'!G135="YES"),"FILTERED OUT",'Monitor Data'!J135))</f>
        <v/>
      </c>
      <c r="H135" s="30" t="str">
        <f>IF(ISBLANK('Monitor Data'!L135),"",IF(AND('Smoke Data'!P137="YES",'Outlier Flags'!H135="YES"),"FILTERED OUT",'Monitor Data'!L135))</f>
        <v/>
      </c>
      <c r="I135" s="30">
        <f>IF(ISBLANK('Monitor Data'!M135),"",IF(AND('Smoke Data'!Q137="YES",'Outlier Flags'!I135="YES"),"FILTERED OUT",'Monitor Data'!M135))</f>
        <v>5.8</v>
      </c>
      <c r="J135" s="30" t="str">
        <f>IF(ISBLANK('Monitor Data'!O135),"",IF(AND('Smoke Data'!R137="YES",'Outlier Flags'!J135="YES"),"FILTERED OUT",'Monitor Data'!O135))</f>
        <v/>
      </c>
      <c r="K135" s="30">
        <f>IF(ISBLANK('Monitor Data'!P135),"",IF(AND('Smoke Data'!S137="YES",'Outlier Flags'!K135="YES"),"FILTERED OUT",'Monitor Data'!P135))</f>
        <v>6.1</v>
      </c>
      <c r="L135" s="30" t="str">
        <f>IF(ISBLANK('Monitor Data'!Q135),"",IF(AND('Smoke Data'!T137="YES",'Outlier Flags'!L135="YES"),"FILTERED OUT",'Monitor Data'!Q135))</f>
        <v/>
      </c>
      <c r="M135" s="30" t="str">
        <f>IF(ISBLANK('Monitor Data'!R135),"",IF(AND('Smoke Data'!U137="YES",'Outlier Flags'!M135="YES"),"FILTERED OUT",'Monitor Data'!R135))</f>
        <v/>
      </c>
      <c r="N135" s="30" t="str">
        <f>IF(ISBLANK('Monitor Data'!S135),"",IF(AND('Smoke Data'!V137="YES",'Outlier Flags'!N135="YES"),"FILTERED OUT",'Monitor Data'!S135))</f>
        <v/>
      </c>
    </row>
    <row r="136" spans="1:14" x14ac:dyDescent="0.25">
      <c r="A136" s="29">
        <v>44331</v>
      </c>
      <c r="B136" s="30" t="str">
        <f>IF(ISBLANK('Monitor Data'!B136),"",IF(AND('Smoke Data'!J138="YES",'Outlier Flags'!B136="YES"),"FILTERED OUT",'Monitor Data'!B136))</f>
        <v/>
      </c>
      <c r="C136" s="30" t="str">
        <f>IF(ISBLANK('Monitor Data'!D136),"",IF(AND('Smoke Data'!K138="YES",'Outlier Flags'!C136="YES"),"FILTERED OUT",'Monitor Data'!D136))</f>
        <v/>
      </c>
      <c r="D136" s="30">
        <f>IF(ISBLANK('Monitor Data'!E136),"",IF(AND('Smoke Data'!L138="YES",'Outlier Flags'!D136="YES"),"FILTERED OUT",'Monitor Data'!E136))</f>
        <v>13.5</v>
      </c>
      <c r="E136" s="30">
        <f>IF(ISBLANK('Monitor Data'!G136),"",IF(AND('Smoke Data'!M138="YES",'Outlier Flags'!E136="YES"),"FILTERED OUT",'Monitor Data'!G136))</f>
        <v>9.1</v>
      </c>
      <c r="F136" s="30" t="str">
        <f>IF(ISBLANK('Monitor Data'!H136),"",IF(AND('Smoke Data'!N138="YES",'Outlier Flags'!F136="YES"),"FILTERED OUT",'Monitor Data'!H136))</f>
        <v/>
      </c>
      <c r="G136" s="30" t="str">
        <f>IF(ISBLANK('Monitor Data'!J136),"",IF(AND('Smoke Data'!O138="YES",'Outlier Flags'!G136="YES"),"FILTERED OUT",'Monitor Data'!J136))</f>
        <v/>
      </c>
      <c r="H136" s="30" t="str">
        <f>IF(ISBLANK('Monitor Data'!L136),"",IF(AND('Smoke Data'!P138="YES",'Outlier Flags'!H136="YES"),"FILTERED OUT",'Monitor Data'!L136))</f>
        <v/>
      </c>
      <c r="I136" s="30">
        <f>IF(ISBLANK('Monitor Data'!M136),"",IF(AND('Smoke Data'!Q138="YES",'Outlier Flags'!I136="YES"),"FILTERED OUT",'Monitor Data'!M136))</f>
        <v>7.5</v>
      </c>
      <c r="J136" s="30" t="str">
        <f>IF(ISBLANK('Monitor Data'!O136),"",IF(AND('Smoke Data'!R138="YES",'Outlier Flags'!J136="YES"),"FILTERED OUT",'Monitor Data'!O136))</f>
        <v/>
      </c>
      <c r="K136" s="30">
        <f>IF(ISBLANK('Monitor Data'!P136),"",IF(AND('Smoke Data'!S138="YES",'Outlier Flags'!K136="YES"),"FILTERED OUT",'Monitor Data'!P136))</f>
        <v>7.3</v>
      </c>
      <c r="L136" s="30" t="str">
        <f>IF(ISBLANK('Monitor Data'!Q136),"",IF(AND('Smoke Data'!T138="YES",'Outlier Flags'!L136="YES"),"FILTERED OUT",'Monitor Data'!Q136))</f>
        <v/>
      </c>
      <c r="M136" s="30" t="str">
        <f>IF(ISBLANK('Monitor Data'!R136),"",IF(AND('Smoke Data'!U138="YES",'Outlier Flags'!M136="YES"),"FILTERED OUT",'Monitor Data'!R136))</f>
        <v/>
      </c>
      <c r="N136" s="30" t="str">
        <f>IF(ISBLANK('Monitor Data'!S136),"",IF(AND('Smoke Data'!V138="YES",'Outlier Flags'!N136="YES"),"FILTERED OUT",'Monitor Data'!S136))</f>
        <v/>
      </c>
    </row>
    <row r="137" spans="1:14" x14ac:dyDescent="0.25">
      <c r="A137" s="29">
        <v>44332</v>
      </c>
      <c r="B137" s="30">
        <f>IF(ISBLANK('Monitor Data'!B137),"",IF(AND('Smoke Data'!J139="YES",'Outlier Flags'!B137="YES"),"FILTERED OUT",'Monitor Data'!B137))</f>
        <v>9.5</v>
      </c>
      <c r="C137" s="30">
        <f>IF(ISBLANK('Monitor Data'!D137),"",IF(AND('Smoke Data'!K139="YES",'Outlier Flags'!C137="YES"),"FILTERED OUT",'Monitor Data'!D137))</f>
        <v>8.1999999999999993</v>
      </c>
      <c r="D137" s="30">
        <f>IF(ISBLANK('Monitor Data'!E137),"",IF(AND('Smoke Data'!L139="YES",'Outlier Flags'!D137="YES"),"FILTERED OUT",'Monitor Data'!E137))</f>
        <v>9</v>
      </c>
      <c r="E137" s="30">
        <f>IF(ISBLANK('Monitor Data'!G137),"",IF(AND('Smoke Data'!M139="YES",'Outlier Flags'!E137="YES"),"FILTERED OUT",'Monitor Data'!G137))</f>
        <v>9.4</v>
      </c>
      <c r="F137" s="30">
        <f>IF(ISBLANK('Monitor Data'!H137),"",IF(AND('Smoke Data'!N139="YES",'Outlier Flags'!F137="YES"),"FILTERED OUT",'Monitor Data'!H137))</f>
        <v>7.6</v>
      </c>
      <c r="G137" s="30">
        <f>IF(ISBLANK('Monitor Data'!J137),"",IF(AND('Smoke Data'!O139="YES",'Outlier Flags'!G137="YES"),"FILTERED OUT",'Monitor Data'!J137))</f>
        <v>8.4</v>
      </c>
      <c r="H137" s="30">
        <f>IF(ISBLANK('Monitor Data'!L137),"",IF(AND('Smoke Data'!P139="YES",'Outlier Flags'!H137="YES"),"FILTERED OUT",'Monitor Data'!L137))</f>
        <v>6.8</v>
      </c>
      <c r="I137" s="30">
        <f>IF(ISBLANK('Monitor Data'!M137),"",IF(AND('Smoke Data'!Q139="YES",'Outlier Flags'!I137="YES"),"FILTERED OUT",'Monitor Data'!M137))</f>
        <v>8.4</v>
      </c>
      <c r="J137" s="30">
        <f>IF(ISBLANK('Monitor Data'!O137),"",IF(AND('Smoke Data'!R139="YES",'Outlier Flags'!J137="YES"),"FILTERED OUT",'Monitor Data'!O137))</f>
        <v>8.6</v>
      </c>
      <c r="K137" s="30">
        <f>IF(ISBLANK('Monitor Data'!P137),"",IF(AND('Smoke Data'!S139="YES",'Outlier Flags'!K137="YES"),"FILTERED OUT",'Monitor Data'!P137))</f>
        <v>8.9</v>
      </c>
      <c r="L137" s="30">
        <f>IF(ISBLANK('Monitor Data'!Q137),"",IF(AND('Smoke Data'!T139="YES",'Outlier Flags'!L137="YES"),"FILTERED OUT",'Monitor Data'!Q137))</f>
        <v>9</v>
      </c>
      <c r="M137" s="30">
        <f>IF(ISBLANK('Monitor Data'!R137),"",IF(AND('Smoke Data'!U139="YES",'Outlier Flags'!M137="YES"),"FILTERED OUT",'Monitor Data'!R137))</f>
        <v>8.8000000000000007</v>
      </c>
      <c r="N137" s="30">
        <f>IF(ISBLANK('Monitor Data'!S137),"",IF(AND('Smoke Data'!V139="YES",'Outlier Flags'!N137="YES"),"FILTERED OUT",'Monitor Data'!S137))</f>
        <v>9.6999999999999993</v>
      </c>
    </row>
    <row r="138" spans="1:14" x14ac:dyDescent="0.25">
      <c r="A138" s="29">
        <v>44333</v>
      </c>
      <c r="B138" s="30" t="str">
        <f>IF(ISBLANK('Monitor Data'!B138),"",IF(AND('Smoke Data'!J140="YES",'Outlier Flags'!B138="YES"),"FILTERED OUT",'Monitor Data'!B138))</f>
        <v/>
      </c>
      <c r="C138" s="30" t="str">
        <f>IF(ISBLANK('Monitor Data'!D138),"",IF(AND('Smoke Data'!K140="YES",'Outlier Flags'!C138="YES"),"FILTERED OUT",'Monitor Data'!D138))</f>
        <v/>
      </c>
      <c r="D138" s="30">
        <f>IF(ISBLANK('Monitor Data'!E138),"",IF(AND('Smoke Data'!L140="YES",'Outlier Flags'!D138="YES"),"FILTERED OUT",'Monitor Data'!E138))</f>
        <v>5.8</v>
      </c>
      <c r="E138" s="30">
        <f>IF(ISBLANK('Monitor Data'!G138),"",IF(AND('Smoke Data'!M140="YES",'Outlier Flags'!E138="YES"),"FILTERED OUT",'Monitor Data'!G138))</f>
        <v>5.9</v>
      </c>
      <c r="F138" s="30" t="str">
        <f>IF(ISBLANK('Monitor Data'!H138),"",IF(AND('Smoke Data'!N140="YES",'Outlier Flags'!F138="YES"),"FILTERED OUT",'Monitor Data'!H138))</f>
        <v/>
      </c>
      <c r="G138" s="30" t="str">
        <f>IF(ISBLANK('Monitor Data'!J138),"",IF(AND('Smoke Data'!O140="YES",'Outlier Flags'!G138="YES"),"FILTERED OUT",'Monitor Data'!J138))</f>
        <v/>
      </c>
      <c r="H138" s="30" t="str">
        <f>IF(ISBLANK('Monitor Data'!L138),"",IF(AND('Smoke Data'!P140="YES",'Outlier Flags'!H138="YES"),"FILTERED OUT",'Monitor Data'!L138))</f>
        <v/>
      </c>
      <c r="I138" s="30">
        <f>IF(ISBLANK('Monitor Data'!M138),"",IF(AND('Smoke Data'!Q140="YES",'Outlier Flags'!I138="YES"),"FILTERED OUT",'Monitor Data'!M138))</f>
        <v>5.8</v>
      </c>
      <c r="J138" s="30" t="str">
        <f>IF(ISBLANK('Monitor Data'!O138),"",IF(AND('Smoke Data'!R140="YES",'Outlier Flags'!J138="YES"),"FILTERED OUT",'Monitor Data'!O138))</f>
        <v/>
      </c>
      <c r="K138" s="30">
        <f>IF(ISBLANK('Monitor Data'!P138),"",IF(AND('Smoke Data'!S140="YES",'Outlier Flags'!K138="YES"),"FILTERED OUT",'Monitor Data'!P138))</f>
        <v>6</v>
      </c>
      <c r="L138" s="30" t="str">
        <f>IF(ISBLANK('Monitor Data'!Q138),"",IF(AND('Smoke Data'!T140="YES",'Outlier Flags'!L138="YES"),"FILTERED OUT",'Monitor Data'!Q138))</f>
        <v/>
      </c>
      <c r="M138" s="30" t="str">
        <f>IF(ISBLANK('Monitor Data'!R138),"",IF(AND('Smoke Data'!U140="YES",'Outlier Flags'!M138="YES"),"FILTERED OUT",'Monitor Data'!R138))</f>
        <v/>
      </c>
      <c r="N138" s="30" t="str">
        <f>IF(ISBLANK('Monitor Data'!S138),"",IF(AND('Smoke Data'!V140="YES",'Outlier Flags'!N138="YES"),"FILTERED OUT",'Monitor Data'!S138))</f>
        <v/>
      </c>
    </row>
    <row r="139" spans="1:14" x14ac:dyDescent="0.25">
      <c r="A139" s="29">
        <v>44334</v>
      </c>
      <c r="B139" s="30" t="str">
        <f>IF(ISBLANK('Monitor Data'!B139),"",IF(AND('Smoke Data'!J141="YES",'Outlier Flags'!B139="YES"),"FILTERED OUT",'Monitor Data'!B139))</f>
        <v/>
      </c>
      <c r="C139" s="30" t="str">
        <f>IF(ISBLANK('Monitor Data'!D139),"",IF(AND('Smoke Data'!K141="YES",'Outlier Flags'!C139="YES"),"FILTERED OUT",'Monitor Data'!D139))</f>
        <v/>
      </c>
      <c r="D139" s="30" t="str">
        <f>IF(ISBLANK('Monitor Data'!E139),"",IF(AND('Smoke Data'!L141="YES",'Outlier Flags'!D139="YES"),"FILTERED OUT",'Monitor Data'!E139))</f>
        <v/>
      </c>
      <c r="E139" s="30">
        <f>IF(ISBLANK('Monitor Data'!G139),"",IF(AND('Smoke Data'!M141="YES",'Outlier Flags'!E139="YES"),"FILTERED OUT",'Monitor Data'!G139))</f>
        <v>5</v>
      </c>
      <c r="F139" s="30" t="str">
        <f>IF(ISBLANK('Monitor Data'!H139),"",IF(AND('Smoke Data'!N141="YES",'Outlier Flags'!F139="YES"),"FILTERED OUT",'Monitor Data'!H139))</f>
        <v/>
      </c>
      <c r="G139" s="30" t="str">
        <f>IF(ISBLANK('Monitor Data'!J139),"",IF(AND('Smoke Data'!O141="YES",'Outlier Flags'!G139="YES"),"FILTERED OUT",'Monitor Data'!J139))</f>
        <v/>
      </c>
      <c r="H139" s="30" t="str">
        <f>IF(ISBLANK('Monitor Data'!L139),"",IF(AND('Smoke Data'!P141="YES",'Outlier Flags'!H139="YES"),"FILTERED OUT",'Monitor Data'!L139))</f>
        <v/>
      </c>
      <c r="I139" s="30">
        <f>IF(ISBLANK('Monitor Data'!M139),"",IF(AND('Smoke Data'!Q141="YES",'Outlier Flags'!I139="YES"),"FILTERED OUT",'Monitor Data'!M139))</f>
        <v>5.2</v>
      </c>
      <c r="J139" s="30" t="str">
        <f>IF(ISBLANK('Monitor Data'!O139),"",IF(AND('Smoke Data'!R141="YES",'Outlier Flags'!J139="YES"),"FILTERED OUT",'Monitor Data'!O139))</f>
        <v/>
      </c>
      <c r="K139" s="30">
        <f>IF(ISBLANK('Monitor Data'!P139),"",IF(AND('Smoke Data'!S141="YES",'Outlier Flags'!K139="YES"),"FILTERED OUT",'Monitor Data'!P139))</f>
        <v>6.9</v>
      </c>
      <c r="L139" s="30" t="str">
        <f>IF(ISBLANK('Monitor Data'!Q139),"",IF(AND('Smoke Data'!T141="YES",'Outlier Flags'!L139="YES"),"FILTERED OUT",'Monitor Data'!Q139))</f>
        <v/>
      </c>
      <c r="M139" s="30" t="str">
        <f>IF(ISBLANK('Monitor Data'!R139),"",IF(AND('Smoke Data'!U141="YES",'Outlier Flags'!M139="YES"),"FILTERED OUT",'Monitor Data'!R139))</f>
        <v/>
      </c>
      <c r="N139" s="30" t="str">
        <f>IF(ISBLANK('Monitor Data'!S139),"",IF(AND('Smoke Data'!V141="YES",'Outlier Flags'!N139="YES"),"FILTERED OUT",'Monitor Data'!S139))</f>
        <v/>
      </c>
    </row>
    <row r="140" spans="1:14" x14ac:dyDescent="0.25">
      <c r="A140" s="29">
        <v>44335</v>
      </c>
      <c r="B140" s="30">
        <f>IF(ISBLANK('Monitor Data'!B140),"",IF(AND('Smoke Data'!J142="YES",'Outlier Flags'!B140="YES"),"FILTERED OUT",'Monitor Data'!B140))</f>
        <v>6.6</v>
      </c>
      <c r="C140" s="30">
        <f>IF(ISBLANK('Monitor Data'!D140),"",IF(AND('Smoke Data'!K142="YES",'Outlier Flags'!C140="YES"),"FILTERED OUT",'Monitor Data'!D140))</f>
        <v>9</v>
      </c>
      <c r="D140" s="30">
        <f>IF(ISBLANK('Monitor Data'!E140),"",IF(AND('Smoke Data'!L142="YES",'Outlier Flags'!D140="YES"),"FILTERED OUT",'Monitor Data'!E140))</f>
        <v>8.6999999999999993</v>
      </c>
      <c r="E140" s="30">
        <f>IF(ISBLANK('Monitor Data'!G140),"",IF(AND('Smoke Data'!M142="YES",'Outlier Flags'!E140="YES"),"FILTERED OUT",'Monitor Data'!G140))</f>
        <v>8.6</v>
      </c>
      <c r="F140" s="30">
        <f>IF(ISBLANK('Monitor Data'!H140),"",IF(AND('Smoke Data'!N142="YES",'Outlier Flags'!F140="YES"),"FILTERED OUT",'Monitor Data'!H140))</f>
        <v>3.8</v>
      </c>
      <c r="G140" s="30">
        <f>IF(ISBLANK('Monitor Data'!J140),"",IF(AND('Smoke Data'!O142="YES",'Outlier Flags'!G140="YES"),"FILTERED OUT",'Monitor Data'!J140))</f>
        <v>8.8000000000000007</v>
      </c>
      <c r="H140" s="30">
        <f>IF(ISBLANK('Monitor Data'!L140),"",IF(AND('Smoke Data'!P142="YES",'Outlier Flags'!H140="YES"),"FILTERED OUT",'Monitor Data'!L140))</f>
        <v>3.9</v>
      </c>
      <c r="I140" s="30">
        <f>IF(ISBLANK('Monitor Data'!M140),"",IF(AND('Smoke Data'!Q142="YES",'Outlier Flags'!I140="YES"),"FILTERED OUT",'Monitor Data'!M140))</f>
        <v>5</v>
      </c>
      <c r="J140" s="30">
        <f>IF(ISBLANK('Monitor Data'!O140),"",IF(AND('Smoke Data'!R142="YES",'Outlier Flags'!J140="YES"),"FILTERED OUT",'Monitor Data'!O140))</f>
        <v>6</v>
      </c>
      <c r="K140" s="30">
        <f>IF(ISBLANK('Monitor Data'!P140),"",IF(AND('Smoke Data'!S142="YES",'Outlier Flags'!K140="YES"),"FILTERED OUT",'Monitor Data'!P140))</f>
        <v>8.8000000000000007</v>
      </c>
      <c r="L140" s="30">
        <f>IF(ISBLANK('Monitor Data'!Q140),"",IF(AND('Smoke Data'!T142="YES",'Outlier Flags'!L140="YES"),"FILTERED OUT",'Monitor Data'!Q140))</f>
        <v>8.5</v>
      </c>
      <c r="M140" s="30">
        <f>IF(ISBLANK('Monitor Data'!R140),"",IF(AND('Smoke Data'!U142="YES",'Outlier Flags'!M140="YES"),"FILTERED OUT",'Monitor Data'!R140))</f>
        <v>7.3</v>
      </c>
      <c r="N140" s="30" t="str">
        <f>IF(ISBLANK('Monitor Data'!S140),"",IF(AND('Smoke Data'!V142="YES",'Outlier Flags'!N140="YES"),"FILTERED OUT",'Monitor Data'!S140))</f>
        <v/>
      </c>
    </row>
    <row r="141" spans="1:14" x14ac:dyDescent="0.25">
      <c r="A141" s="29">
        <v>44336</v>
      </c>
      <c r="B141" s="30" t="str">
        <f>IF(ISBLANK('Monitor Data'!B141),"",IF(AND('Smoke Data'!J143="YES",'Outlier Flags'!B141="YES"),"FILTERED OUT",'Monitor Data'!B141))</f>
        <v/>
      </c>
      <c r="C141" s="30" t="str">
        <f>IF(ISBLANK('Monitor Data'!D141),"",IF(AND('Smoke Data'!K143="YES",'Outlier Flags'!C141="YES"),"FILTERED OUT",'Monitor Data'!D141))</f>
        <v/>
      </c>
      <c r="D141" s="30">
        <f>IF(ISBLANK('Monitor Data'!E141),"",IF(AND('Smoke Data'!L143="YES",'Outlier Flags'!D141="YES"),"FILTERED OUT",'Monitor Data'!E141))</f>
        <v>8.5</v>
      </c>
      <c r="E141" s="30">
        <f>IF(ISBLANK('Monitor Data'!G141),"",IF(AND('Smoke Data'!M143="YES",'Outlier Flags'!E141="YES"),"FILTERED OUT",'Monitor Data'!G141))</f>
        <v>8.5</v>
      </c>
      <c r="F141" s="30" t="str">
        <f>IF(ISBLANK('Monitor Data'!H141),"",IF(AND('Smoke Data'!N143="YES",'Outlier Flags'!F141="YES"),"FILTERED OUT",'Monitor Data'!H141))</f>
        <v/>
      </c>
      <c r="G141" s="30" t="str">
        <f>IF(ISBLANK('Monitor Data'!J141),"",IF(AND('Smoke Data'!O143="YES",'Outlier Flags'!G141="YES"),"FILTERED OUT",'Monitor Data'!J141))</f>
        <v/>
      </c>
      <c r="H141" s="30" t="str">
        <f>IF(ISBLANK('Monitor Data'!L141),"",IF(AND('Smoke Data'!P143="YES",'Outlier Flags'!H141="YES"),"FILTERED OUT",'Monitor Data'!L141))</f>
        <v/>
      </c>
      <c r="I141" s="30">
        <f>IF(ISBLANK('Monitor Data'!M141),"",IF(AND('Smoke Data'!Q143="YES",'Outlier Flags'!I141="YES"),"FILTERED OUT",'Monitor Data'!M141))</f>
        <v>4.9000000000000004</v>
      </c>
      <c r="J141" s="30" t="str">
        <f>IF(ISBLANK('Monitor Data'!O141),"",IF(AND('Smoke Data'!R143="YES",'Outlier Flags'!J141="YES"),"FILTERED OUT",'Monitor Data'!O141))</f>
        <v/>
      </c>
      <c r="K141" s="30">
        <f>IF(ISBLANK('Monitor Data'!P141),"",IF(AND('Smoke Data'!S143="YES",'Outlier Flags'!K141="YES"),"FILTERED OUT",'Monitor Data'!P141))</f>
        <v>9.4</v>
      </c>
      <c r="L141" s="30" t="str">
        <f>IF(ISBLANK('Monitor Data'!Q141),"",IF(AND('Smoke Data'!T143="YES",'Outlier Flags'!L141="YES"),"FILTERED OUT",'Monitor Data'!Q141))</f>
        <v/>
      </c>
      <c r="M141" s="30" t="str">
        <f>IF(ISBLANK('Monitor Data'!R141),"",IF(AND('Smoke Data'!U143="YES",'Outlier Flags'!M141="YES"),"FILTERED OUT",'Monitor Data'!R141))</f>
        <v/>
      </c>
      <c r="N141" s="30" t="str">
        <f>IF(ISBLANK('Monitor Data'!S141),"",IF(AND('Smoke Data'!V143="YES",'Outlier Flags'!N141="YES"),"FILTERED OUT",'Monitor Data'!S141))</f>
        <v/>
      </c>
    </row>
    <row r="142" spans="1:14" x14ac:dyDescent="0.25">
      <c r="A142" s="29">
        <v>44337</v>
      </c>
      <c r="B142" s="30" t="str">
        <f>IF(ISBLANK('Monitor Data'!B142),"",IF(AND('Smoke Data'!J144="YES",'Outlier Flags'!B142="YES"),"FILTERED OUT",'Monitor Data'!B142))</f>
        <v/>
      </c>
      <c r="C142" s="30" t="str">
        <f>IF(ISBLANK('Monitor Data'!D142),"",IF(AND('Smoke Data'!K144="YES",'Outlier Flags'!C142="YES"),"FILTERED OUT",'Monitor Data'!D142))</f>
        <v/>
      </c>
      <c r="D142" s="30">
        <f>IF(ISBLANK('Monitor Data'!E142),"",IF(AND('Smoke Data'!L144="YES",'Outlier Flags'!D142="YES"),"FILTERED OUT",'Monitor Data'!E142))</f>
        <v>6</v>
      </c>
      <c r="E142" s="30">
        <f>IF(ISBLANK('Monitor Data'!G142),"",IF(AND('Smoke Data'!M144="YES",'Outlier Flags'!E142="YES"),"FILTERED OUT",'Monitor Data'!G142))</f>
        <v>6.4</v>
      </c>
      <c r="F142" s="30" t="str">
        <f>IF(ISBLANK('Monitor Data'!H142),"",IF(AND('Smoke Data'!N144="YES",'Outlier Flags'!F142="YES"),"FILTERED OUT",'Monitor Data'!H142))</f>
        <v/>
      </c>
      <c r="G142" s="30" t="str">
        <f>IF(ISBLANK('Monitor Data'!J142),"",IF(AND('Smoke Data'!O144="YES",'Outlier Flags'!G142="YES"),"FILTERED OUT",'Monitor Data'!J142))</f>
        <v/>
      </c>
      <c r="H142" s="30" t="str">
        <f>IF(ISBLANK('Monitor Data'!L142),"",IF(AND('Smoke Data'!P144="YES",'Outlier Flags'!H142="YES"),"FILTERED OUT",'Monitor Data'!L142))</f>
        <v/>
      </c>
      <c r="I142" s="30">
        <f>IF(ISBLANK('Monitor Data'!M142),"",IF(AND('Smoke Data'!Q144="YES",'Outlier Flags'!I142="YES"),"FILTERED OUT",'Monitor Data'!M142))</f>
        <v>5.0999999999999996</v>
      </c>
      <c r="J142" s="30" t="str">
        <f>IF(ISBLANK('Monitor Data'!O142),"",IF(AND('Smoke Data'!R144="YES",'Outlier Flags'!J142="YES"),"FILTERED OUT",'Monitor Data'!O142))</f>
        <v/>
      </c>
      <c r="K142" s="30">
        <f>IF(ISBLANK('Monitor Data'!P142),"",IF(AND('Smoke Data'!S144="YES",'Outlier Flags'!K142="YES"),"FILTERED OUT",'Monitor Data'!P142))</f>
        <v>6.6</v>
      </c>
      <c r="L142" s="30" t="str">
        <f>IF(ISBLANK('Monitor Data'!Q142),"",IF(AND('Smoke Data'!T144="YES",'Outlier Flags'!L142="YES"),"FILTERED OUT",'Monitor Data'!Q142))</f>
        <v/>
      </c>
      <c r="M142" s="30" t="str">
        <f>IF(ISBLANK('Monitor Data'!R142),"",IF(AND('Smoke Data'!U144="YES",'Outlier Flags'!M142="YES"),"FILTERED OUT",'Monitor Data'!R142))</f>
        <v/>
      </c>
      <c r="N142" s="30" t="str">
        <f>IF(ISBLANK('Monitor Data'!S142),"",IF(AND('Smoke Data'!V144="YES",'Outlier Flags'!N142="YES"),"FILTERED OUT",'Monitor Data'!S142))</f>
        <v/>
      </c>
    </row>
    <row r="143" spans="1:14" x14ac:dyDescent="0.25">
      <c r="A143" s="29">
        <v>44338</v>
      </c>
      <c r="B143" s="30">
        <f>IF(ISBLANK('Monitor Data'!B143),"",IF(AND('Smoke Data'!J145="YES",'Outlier Flags'!B143="YES"),"FILTERED OUT",'Monitor Data'!B143))</f>
        <v>5</v>
      </c>
      <c r="C143" s="30">
        <f>IF(ISBLANK('Monitor Data'!D143),"",IF(AND('Smoke Data'!K145="YES",'Outlier Flags'!C143="YES"),"FILTERED OUT",'Monitor Data'!D143))</f>
        <v>7.7</v>
      </c>
      <c r="D143" s="30">
        <f>IF(ISBLANK('Monitor Data'!E143),"",IF(AND('Smoke Data'!L145="YES",'Outlier Flags'!D143="YES"),"FILTERED OUT",'Monitor Data'!E143))</f>
        <v>6.3</v>
      </c>
      <c r="E143" s="30">
        <f>IF(ISBLANK('Monitor Data'!G143),"",IF(AND('Smoke Data'!M145="YES",'Outlier Flags'!E143="YES"),"FILTERED OUT",'Monitor Data'!G143))</f>
        <v>6.3</v>
      </c>
      <c r="F143" s="30">
        <f>IF(ISBLANK('Monitor Data'!H143),"",IF(AND('Smoke Data'!N145="YES",'Outlier Flags'!F143="YES"),"FILTERED OUT",'Monitor Data'!H143))</f>
        <v>5.3</v>
      </c>
      <c r="G143" s="30">
        <f>IF(ISBLANK('Monitor Data'!J143),"",IF(AND('Smoke Data'!O145="YES",'Outlier Flags'!G143="YES"),"FILTERED OUT",'Monitor Data'!J143))</f>
        <v>6.2</v>
      </c>
      <c r="H143" s="30">
        <f>IF(ISBLANK('Monitor Data'!L143),"",IF(AND('Smoke Data'!P145="YES",'Outlier Flags'!H143="YES"),"FILTERED OUT",'Monitor Data'!L143))</f>
        <v>3.3</v>
      </c>
      <c r="I143" s="30">
        <f>IF(ISBLANK('Monitor Data'!M143),"",IF(AND('Smoke Data'!Q145="YES",'Outlier Flags'!I143="YES"),"FILTERED OUT",'Monitor Data'!M143))</f>
        <v>4.9000000000000004</v>
      </c>
      <c r="J143" s="30">
        <f>IF(ISBLANK('Monitor Data'!O143),"",IF(AND('Smoke Data'!R145="YES",'Outlier Flags'!J143="YES"),"FILTERED OUT",'Monitor Data'!O143))</f>
        <v>4.2</v>
      </c>
      <c r="K143" s="30">
        <f>IF(ISBLANK('Monitor Data'!P143),"",IF(AND('Smoke Data'!S145="YES",'Outlier Flags'!K143="YES"),"FILTERED OUT",'Monitor Data'!P143))</f>
        <v>8</v>
      </c>
      <c r="L143" s="30">
        <f>IF(ISBLANK('Monitor Data'!Q143),"",IF(AND('Smoke Data'!T145="YES",'Outlier Flags'!L143="YES"),"FILTERED OUT",'Monitor Data'!Q143))</f>
        <v>11.5</v>
      </c>
      <c r="M143" s="30">
        <f>IF(ISBLANK('Monitor Data'!R143),"",IF(AND('Smoke Data'!U145="YES",'Outlier Flags'!M143="YES"),"FILTERED OUT",'Monitor Data'!R143))</f>
        <v>6</v>
      </c>
      <c r="N143" s="30">
        <f>IF(ISBLANK('Monitor Data'!S143),"",IF(AND('Smoke Data'!V145="YES",'Outlier Flags'!N143="YES"),"FILTERED OUT",'Monitor Data'!S143))</f>
        <v>3.9</v>
      </c>
    </row>
    <row r="144" spans="1:14" x14ac:dyDescent="0.25">
      <c r="A144" s="29">
        <v>44339</v>
      </c>
      <c r="B144" s="30" t="str">
        <f>IF(ISBLANK('Monitor Data'!B144),"",IF(AND('Smoke Data'!J146="YES",'Outlier Flags'!B144="YES"),"FILTERED OUT",'Monitor Data'!B144))</f>
        <v/>
      </c>
      <c r="C144" s="30" t="str">
        <f>IF(ISBLANK('Monitor Data'!D144),"",IF(AND('Smoke Data'!K146="YES",'Outlier Flags'!C144="YES"),"FILTERED OUT",'Monitor Data'!D144))</f>
        <v/>
      </c>
      <c r="D144" s="30">
        <f>IF(ISBLANK('Monitor Data'!E144),"",IF(AND('Smoke Data'!L146="YES",'Outlier Flags'!D144="YES"),"FILTERED OUT",'Monitor Data'!E144))</f>
        <v>6.7</v>
      </c>
      <c r="E144" s="30">
        <f>IF(ISBLANK('Monitor Data'!G144),"",IF(AND('Smoke Data'!M146="YES",'Outlier Flags'!E144="YES"),"FILTERED OUT",'Monitor Data'!G144))</f>
        <v>7.1</v>
      </c>
      <c r="F144" s="30" t="str">
        <f>IF(ISBLANK('Monitor Data'!H144),"",IF(AND('Smoke Data'!N146="YES",'Outlier Flags'!F144="YES"),"FILTERED OUT",'Monitor Data'!H144))</f>
        <v/>
      </c>
      <c r="G144" s="30" t="str">
        <f>IF(ISBLANK('Monitor Data'!J144),"",IF(AND('Smoke Data'!O146="YES",'Outlier Flags'!G144="YES"),"FILTERED OUT",'Monitor Data'!J144))</f>
        <v/>
      </c>
      <c r="H144" s="30" t="str">
        <f>IF(ISBLANK('Monitor Data'!L144),"",IF(AND('Smoke Data'!P146="YES",'Outlier Flags'!H144="YES"),"FILTERED OUT",'Monitor Data'!L144))</f>
        <v/>
      </c>
      <c r="I144" s="30">
        <f>IF(ISBLANK('Monitor Data'!M144),"",IF(AND('Smoke Data'!Q146="YES",'Outlier Flags'!I144="YES"),"FILTERED OUT",'Monitor Data'!M144))</f>
        <v>7.5</v>
      </c>
      <c r="J144" s="30" t="str">
        <f>IF(ISBLANK('Monitor Data'!O144),"",IF(AND('Smoke Data'!R146="YES",'Outlier Flags'!J144="YES"),"FILTERED OUT",'Monitor Data'!O144))</f>
        <v/>
      </c>
      <c r="K144" s="30">
        <f>IF(ISBLANK('Monitor Data'!P144),"",IF(AND('Smoke Data'!S146="YES",'Outlier Flags'!K144="YES"),"FILTERED OUT",'Monitor Data'!P144))</f>
        <v>7.6</v>
      </c>
      <c r="L144" s="30" t="str">
        <f>IF(ISBLANK('Monitor Data'!Q144),"",IF(AND('Smoke Data'!T146="YES",'Outlier Flags'!L144="YES"),"FILTERED OUT",'Monitor Data'!Q144))</f>
        <v/>
      </c>
      <c r="M144" s="30" t="str">
        <f>IF(ISBLANK('Monitor Data'!R144),"",IF(AND('Smoke Data'!U146="YES",'Outlier Flags'!M144="YES"),"FILTERED OUT",'Monitor Data'!R144))</f>
        <v/>
      </c>
      <c r="N144" s="30" t="str">
        <f>IF(ISBLANK('Monitor Data'!S144),"",IF(AND('Smoke Data'!V146="YES",'Outlier Flags'!N144="YES"),"FILTERED OUT",'Monitor Data'!S144))</f>
        <v/>
      </c>
    </row>
    <row r="145" spans="1:14" x14ac:dyDescent="0.25">
      <c r="A145" s="29">
        <v>44340</v>
      </c>
      <c r="B145" s="30" t="str">
        <f>IF(ISBLANK('Monitor Data'!B145),"",IF(AND('Smoke Data'!J147="YES",'Outlier Flags'!B145="YES"),"FILTERED OUT",'Monitor Data'!B145))</f>
        <v/>
      </c>
      <c r="C145" s="30" t="str">
        <f>IF(ISBLANK('Monitor Data'!D145),"",IF(AND('Smoke Data'!K147="YES",'Outlier Flags'!C145="YES"),"FILTERED OUT",'Monitor Data'!D145))</f>
        <v/>
      </c>
      <c r="D145" s="30">
        <f>IF(ISBLANK('Monitor Data'!E145),"",IF(AND('Smoke Data'!L147="YES",'Outlier Flags'!D145="YES"),"FILTERED OUT",'Monitor Data'!E145))</f>
        <v>9.5</v>
      </c>
      <c r="E145" s="30">
        <f>IF(ISBLANK('Monitor Data'!G145),"",IF(AND('Smoke Data'!M147="YES",'Outlier Flags'!E145="YES"),"FILTERED OUT",'Monitor Data'!G145))</f>
        <v>10</v>
      </c>
      <c r="F145" s="30" t="str">
        <f>IF(ISBLANK('Monitor Data'!H145),"",IF(AND('Smoke Data'!N147="YES",'Outlier Flags'!F145="YES"),"FILTERED OUT",'Monitor Data'!H145))</f>
        <v/>
      </c>
      <c r="G145" s="30" t="str">
        <f>IF(ISBLANK('Monitor Data'!J145),"",IF(AND('Smoke Data'!O147="YES",'Outlier Flags'!G145="YES"),"FILTERED OUT",'Monitor Data'!J145))</f>
        <v/>
      </c>
      <c r="H145" s="30" t="str">
        <f>IF(ISBLANK('Monitor Data'!L145),"",IF(AND('Smoke Data'!P147="YES",'Outlier Flags'!H145="YES"),"FILTERED OUT",'Monitor Data'!L145))</f>
        <v/>
      </c>
      <c r="I145" s="30">
        <f>IF(ISBLANK('Monitor Data'!M145),"",IF(AND('Smoke Data'!Q147="YES",'Outlier Flags'!I145="YES"),"FILTERED OUT",'Monitor Data'!M145))</f>
        <v>10.3</v>
      </c>
      <c r="J145" s="30" t="str">
        <f>IF(ISBLANK('Monitor Data'!O145),"",IF(AND('Smoke Data'!R147="YES",'Outlier Flags'!J145="YES"),"FILTERED OUT",'Monitor Data'!O145))</f>
        <v/>
      </c>
      <c r="K145" s="30">
        <f>IF(ISBLANK('Monitor Data'!P145),"",IF(AND('Smoke Data'!S147="YES",'Outlier Flags'!K145="YES"),"FILTERED OUT",'Monitor Data'!P145))</f>
        <v>10.8</v>
      </c>
      <c r="L145" s="30" t="str">
        <f>IF(ISBLANK('Monitor Data'!Q145),"",IF(AND('Smoke Data'!T147="YES",'Outlier Flags'!L145="YES"),"FILTERED OUT",'Monitor Data'!Q145))</f>
        <v/>
      </c>
      <c r="M145" s="30" t="str">
        <f>IF(ISBLANK('Monitor Data'!R145),"",IF(AND('Smoke Data'!U147="YES",'Outlier Flags'!M145="YES"),"FILTERED OUT",'Monitor Data'!R145))</f>
        <v/>
      </c>
      <c r="N145" s="30" t="str">
        <f>IF(ISBLANK('Monitor Data'!S145),"",IF(AND('Smoke Data'!V147="YES",'Outlier Flags'!N145="YES"),"FILTERED OUT",'Monitor Data'!S145))</f>
        <v/>
      </c>
    </row>
    <row r="146" spans="1:14" x14ac:dyDescent="0.25">
      <c r="A146" s="29">
        <v>44341</v>
      </c>
      <c r="B146" s="30">
        <f>IF(ISBLANK('Monitor Data'!B146),"",IF(AND('Smoke Data'!J148="YES",'Outlier Flags'!B146="YES"),"FILTERED OUT",'Monitor Data'!B146))</f>
        <v>7.2</v>
      </c>
      <c r="C146" s="30">
        <f>IF(ISBLANK('Monitor Data'!D146),"",IF(AND('Smoke Data'!K148="YES",'Outlier Flags'!C146="YES"),"FILTERED OUT",'Monitor Data'!D146))</f>
        <v>8.9</v>
      </c>
      <c r="D146" s="30">
        <f>IF(ISBLANK('Monitor Data'!E146),"",IF(AND('Smoke Data'!L148="YES",'Outlier Flags'!D146="YES"),"FILTERED OUT",'Monitor Data'!E146))</f>
        <v>8</v>
      </c>
      <c r="E146" s="30">
        <f>IF(ISBLANK('Monitor Data'!G146),"",IF(AND('Smoke Data'!M148="YES",'Outlier Flags'!E146="YES"),"FILTERED OUT",'Monitor Data'!G146))</f>
        <v>7.6</v>
      </c>
      <c r="F146" s="30">
        <f>IF(ISBLANK('Monitor Data'!H146),"",IF(AND('Smoke Data'!N148="YES",'Outlier Flags'!F146="YES"),"FILTERED OUT",'Monitor Data'!H146))</f>
        <v>5.8</v>
      </c>
      <c r="G146" s="30">
        <f>IF(ISBLANK('Monitor Data'!J146),"",IF(AND('Smoke Data'!O148="YES",'Outlier Flags'!G146="YES"),"FILTERED OUT",'Monitor Data'!J146))</f>
        <v>7.7</v>
      </c>
      <c r="H146" s="30">
        <f>IF(ISBLANK('Monitor Data'!L146),"",IF(AND('Smoke Data'!P148="YES",'Outlier Flags'!H146="YES"),"FILTERED OUT",'Monitor Data'!L146))</f>
        <v>3.1</v>
      </c>
      <c r="I146" s="30">
        <f>IF(ISBLANK('Monitor Data'!M146),"",IF(AND('Smoke Data'!Q148="YES",'Outlier Flags'!I146="YES"),"FILTERED OUT",'Monitor Data'!M146))</f>
        <v>6.3</v>
      </c>
      <c r="J146" s="30">
        <f>IF(ISBLANK('Monitor Data'!O146),"",IF(AND('Smoke Data'!R148="YES",'Outlier Flags'!J146="YES"),"FILTERED OUT",'Monitor Data'!O146))</f>
        <v>5.2</v>
      </c>
      <c r="K146" s="30">
        <f>IF(ISBLANK('Monitor Data'!P146),"",IF(AND('Smoke Data'!S148="YES",'Outlier Flags'!K146="YES"),"FILTERED OUT",'Monitor Data'!P146))</f>
        <v>8.1</v>
      </c>
      <c r="L146" s="30">
        <f>IF(ISBLANK('Monitor Data'!Q146),"",IF(AND('Smoke Data'!T148="YES",'Outlier Flags'!L146="YES"),"FILTERED OUT",'Monitor Data'!Q146))</f>
        <v>8.3000000000000007</v>
      </c>
      <c r="M146" s="30">
        <f>IF(ISBLANK('Monitor Data'!R146),"",IF(AND('Smoke Data'!U148="YES",'Outlier Flags'!M146="YES"),"FILTERED OUT",'Monitor Data'!R146))</f>
        <v>7.4</v>
      </c>
      <c r="N146" s="30">
        <f>IF(ISBLANK('Monitor Data'!S146),"",IF(AND('Smoke Data'!V148="YES",'Outlier Flags'!N146="YES"),"FILTERED OUT",'Monitor Data'!S146))</f>
        <v>3.2</v>
      </c>
    </row>
    <row r="147" spans="1:14" x14ac:dyDescent="0.25">
      <c r="A147" s="29">
        <v>44342</v>
      </c>
      <c r="B147" s="30" t="str">
        <f>IF(ISBLANK('Monitor Data'!B147),"",IF(AND('Smoke Data'!J149="YES",'Outlier Flags'!B147="YES"),"FILTERED OUT",'Monitor Data'!B147))</f>
        <v/>
      </c>
      <c r="C147" s="30" t="str">
        <f>IF(ISBLANK('Monitor Data'!D147),"",IF(AND('Smoke Data'!K149="YES",'Outlier Flags'!C147="YES"),"FILTERED OUT",'Monitor Data'!D147))</f>
        <v/>
      </c>
      <c r="D147" s="30">
        <f>IF(ISBLANK('Monitor Data'!E147),"",IF(AND('Smoke Data'!L149="YES",'Outlier Flags'!D147="YES"),"FILTERED OUT",'Monitor Data'!E147))</f>
        <v>4</v>
      </c>
      <c r="E147" s="30">
        <f>IF(ISBLANK('Monitor Data'!G147),"",IF(AND('Smoke Data'!M149="YES",'Outlier Flags'!E147="YES"),"FILTERED OUT",'Monitor Data'!G147))</f>
        <v>3.7</v>
      </c>
      <c r="F147" s="30" t="str">
        <f>IF(ISBLANK('Monitor Data'!H147),"",IF(AND('Smoke Data'!N149="YES",'Outlier Flags'!F147="YES"),"FILTERED OUT",'Monitor Data'!H147))</f>
        <v/>
      </c>
      <c r="G147" s="30" t="str">
        <f>IF(ISBLANK('Monitor Data'!J147),"",IF(AND('Smoke Data'!O149="YES",'Outlier Flags'!G147="YES"),"FILTERED OUT",'Monitor Data'!J147))</f>
        <v/>
      </c>
      <c r="H147" s="30" t="str">
        <f>IF(ISBLANK('Monitor Data'!L147),"",IF(AND('Smoke Data'!P149="YES",'Outlier Flags'!H147="YES"),"FILTERED OUT",'Monitor Data'!L147))</f>
        <v/>
      </c>
      <c r="I147" s="30">
        <f>IF(ISBLANK('Monitor Data'!M147),"",IF(AND('Smoke Data'!Q149="YES",'Outlier Flags'!I147="YES"),"FILTERED OUT",'Monitor Data'!M147))</f>
        <v>4.5999999999999996</v>
      </c>
      <c r="J147" s="30" t="str">
        <f>IF(ISBLANK('Monitor Data'!O147),"",IF(AND('Smoke Data'!R149="YES",'Outlier Flags'!J147="YES"),"FILTERED OUT",'Monitor Data'!O147))</f>
        <v/>
      </c>
      <c r="K147" s="30">
        <f>IF(ISBLANK('Monitor Data'!P147),"",IF(AND('Smoke Data'!S149="YES",'Outlier Flags'!K147="YES"),"FILTERED OUT",'Monitor Data'!P147))</f>
        <v>3.8</v>
      </c>
      <c r="L147" s="30" t="str">
        <f>IF(ISBLANK('Monitor Data'!Q147),"",IF(AND('Smoke Data'!T149="YES",'Outlier Flags'!L147="YES"),"FILTERED OUT",'Monitor Data'!Q147))</f>
        <v/>
      </c>
      <c r="M147" s="30" t="str">
        <f>IF(ISBLANK('Monitor Data'!R147),"",IF(AND('Smoke Data'!U149="YES",'Outlier Flags'!M147="YES"),"FILTERED OUT",'Monitor Data'!R147))</f>
        <v/>
      </c>
      <c r="N147" s="30" t="str">
        <f>IF(ISBLANK('Monitor Data'!S147),"",IF(AND('Smoke Data'!V149="YES",'Outlier Flags'!N147="YES"),"FILTERED OUT",'Monitor Data'!S147))</f>
        <v/>
      </c>
    </row>
    <row r="148" spans="1:14" x14ac:dyDescent="0.25">
      <c r="A148" s="29">
        <v>44343</v>
      </c>
      <c r="B148" s="30" t="str">
        <f>IF(ISBLANK('Monitor Data'!B148),"",IF(AND('Smoke Data'!J150="YES",'Outlier Flags'!B148="YES"),"FILTERED OUT",'Monitor Data'!B148))</f>
        <v/>
      </c>
      <c r="C148" s="30" t="str">
        <f>IF(ISBLANK('Monitor Data'!D148),"",IF(AND('Smoke Data'!K150="YES",'Outlier Flags'!C148="YES"),"FILTERED OUT",'Monitor Data'!D148))</f>
        <v/>
      </c>
      <c r="D148" s="30">
        <f>IF(ISBLANK('Monitor Data'!E148),"",IF(AND('Smoke Data'!L150="YES",'Outlier Flags'!D148="YES"),"FILTERED OUT",'Monitor Data'!E148))</f>
        <v>3.2</v>
      </c>
      <c r="E148" s="30">
        <f>IF(ISBLANK('Monitor Data'!G148),"",IF(AND('Smoke Data'!M150="YES",'Outlier Flags'!E148="YES"),"FILTERED OUT",'Monitor Data'!G148))</f>
        <v>2</v>
      </c>
      <c r="F148" s="30" t="str">
        <f>IF(ISBLANK('Monitor Data'!H148),"",IF(AND('Smoke Data'!N150="YES",'Outlier Flags'!F148="YES"),"FILTERED OUT",'Monitor Data'!H148))</f>
        <v/>
      </c>
      <c r="G148" s="30" t="str">
        <f>IF(ISBLANK('Monitor Data'!J148),"",IF(AND('Smoke Data'!O150="YES",'Outlier Flags'!G148="YES"),"FILTERED OUT",'Monitor Data'!J148))</f>
        <v/>
      </c>
      <c r="H148" s="30" t="str">
        <f>IF(ISBLANK('Monitor Data'!L148),"",IF(AND('Smoke Data'!P150="YES",'Outlier Flags'!H148="YES"),"FILTERED OUT",'Monitor Data'!L148))</f>
        <v/>
      </c>
      <c r="I148" s="30">
        <f>IF(ISBLANK('Monitor Data'!M148),"",IF(AND('Smoke Data'!Q150="YES",'Outlier Flags'!I148="YES"),"FILTERED OUT",'Monitor Data'!M148))</f>
        <v>3.6</v>
      </c>
      <c r="J148" s="30" t="str">
        <f>IF(ISBLANK('Monitor Data'!O148),"",IF(AND('Smoke Data'!R150="YES",'Outlier Flags'!J148="YES"),"FILTERED OUT",'Monitor Data'!O148))</f>
        <v/>
      </c>
      <c r="K148" s="30">
        <f>IF(ISBLANK('Monitor Data'!P148),"",IF(AND('Smoke Data'!S150="YES",'Outlier Flags'!K148="YES"),"FILTERED OUT",'Monitor Data'!P148))</f>
        <v>3</v>
      </c>
      <c r="L148" s="30" t="str">
        <f>IF(ISBLANK('Monitor Data'!Q148),"",IF(AND('Smoke Data'!T150="YES",'Outlier Flags'!L148="YES"),"FILTERED OUT",'Monitor Data'!Q148))</f>
        <v/>
      </c>
      <c r="M148" s="30" t="str">
        <f>IF(ISBLANK('Monitor Data'!R148),"",IF(AND('Smoke Data'!U150="YES",'Outlier Flags'!M148="YES"),"FILTERED OUT",'Monitor Data'!R148))</f>
        <v/>
      </c>
      <c r="N148" s="30" t="str">
        <f>IF(ISBLANK('Monitor Data'!S148),"",IF(AND('Smoke Data'!V150="YES",'Outlier Flags'!N148="YES"),"FILTERED OUT",'Monitor Data'!S148))</f>
        <v/>
      </c>
    </row>
    <row r="149" spans="1:14" x14ac:dyDescent="0.25">
      <c r="A149" s="29">
        <v>44344</v>
      </c>
      <c r="B149" s="30">
        <f>IF(ISBLANK('Monitor Data'!B149),"",IF(AND('Smoke Data'!J151="YES",'Outlier Flags'!B149="YES"),"FILTERED OUT",'Monitor Data'!B149))</f>
        <v>1.7</v>
      </c>
      <c r="C149" s="30">
        <f>IF(ISBLANK('Monitor Data'!D149),"",IF(AND('Smoke Data'!K151="YES",'Outlier Flags'!C149="YES"),"FILTERED OUT",'Monitor Data'!D149))</f>
        <v>1.4</v>
      </c>
      <c r="D149" s="30">
        <f>IF(ISBLANK('Monitor Data'!E149),"",IF(AND('Smoke Data'!L151="YES",'Outlier Flags'!D149="YES"),"FILTERED OUT",'Monitor Data'!E149))</f>
        <v>1.5</v>
      </c>
      <c r="E149" s="30">
        <f>IF(ISBLANK('Monitor Data'!G149),"",IF(AND('Smoke Data'!M151="YES",'Outlier Flags'!E149="YES"),"FILTERED OUT",'Monitor Data'!G149))</f>
        <v>1.4</v>
      </c>
      <c r="F149" s="30">
        <f>IF(ISBLANK('Monitor Data'!H149),"",IF(AND('Smoke Data'!N151="YES",'Outlier Flags'!F149="YES"),"FILTERED OUT",'Monitor Data'!H149))</f>
        <v>0.8</v>
      </c>
      <c r="G149" s="30">
        <f>IF(ISBLANK('Monitor Data'!J149),"",IF(AND('Smoke Data'!O151="YES",'Outlier Flags'!G149="YES"),"FILTERED OUT",'Monitor Data'!J149))</f>
        <v>1.3</v>
      </c>
      <c r="H149" s="30">
        <f>IF(ISBLANK('Monitor Data'!L149),"",IF(AND('Smoke Data'!P151="YES",'Outlier Flags'!H149="YES"),"FILTERED OUT",'Monitor Data'!L149))</f>
        <v>1.5</v>
      </c>
      <c r="I149" s="30">
        <f>IF(ISBLANK('Monitor Data'!M149),"",IF(AND('Smoke Data'!Q151="YES",'Outlier Flags'!I149="YES"),"FILTERED OUT",'Monitor Data'!M149))</f>
        <v>1.2</v>
      </c>
      <c r="J149" s="30">
        <f>IF(ISBLANK('Monitor Data'!O149),"",IF(AND('Smoke Data'!R151="YES",'Outlier Flags'!J149="YES"),"FILTERED OUT",'Monitor Data'!O149))</f>
        <v>1.8</v>
      </c>
      <c r="K149" s="30">
        <f>IF(ISBLANK('Monitor Data'!P149),"",IF(AND('Smoke Data'!S151="YES",'Outlier Flags'!K149="YES"),"FILTERED OUT",'Monitor Data'!P149))</f>
        <v>2</v>
      </c>
      <c r="L149" s="30">
        <f>IF(ISBLANK('Monitor Data'!Q149),"",IF(AND('Smoke Data'!T151="YES",'Outlier Flags'!L149="YES"),"FILTERED OUT",'Monitor Data'!Q149))</f>
        <v>1.7</v>
      </c>
      <c r="M149" s="30">
        <f>IF(ISBLANK('Monitor Data'!R149),"",IF(AND('Smoke Data'!U151="YES",'Outlier Flags'!M149="YES"),"FILTERED OUT",'Monitor Data'!R149))</f>
        <v>1.2</v>
      </c>
      <c r="N149" s="30">
        <f>IF(ISBLANK('Monitor Data'!S149),"",IF(AND('Smoke Data'!V151="YES",'Outlier Flags'!N149="YES"),"FILTERED OUT",'Monitor Data'!S149))</f>
        <v>1.8</v>
      </c>
    </row>
    <row r="150" spans="1:14" x14ac:dyDescent="0.25">
      <c r="A150" s="29">
        <v>44345</v>
      </c>
      <c r="B150" s="30" t="str">
        <f>IF(ISBLANK('Monitor Data'!B150),"",IF(AND('Smoke Data'!J152="YES",'Outlier Flags'!B150="YES"),"FILTERED OUT",'Monitor Data'!B150))</f>
        <v/>
      </c>
      <c r="C150" s="30" t="str">
        <f>IF(ISBLANK('Monitor Data'!D150),"",IF(AND('Smoke Data'!K152="YES",'Outlier Flags'!C150="YES"),"FILTERED OUT",'Monitor Data'!D150))</f>
        <v/>
      </c>
      <c r="D150" s="30">
        <f>IF(ISBLANK('Monitor Data'!E150),"",IF(AND('Smoke Data'!L152="YES",'Outlier Flags'!D150="YES"),"FILTERED OUT",'Monitor Data'!E150))</f>
        <v>4.5</v>
      </c>
      <c r="E150" s="30">
        <f>IF(ISBLANK('Monitor Data'!G150),"",IF(AND('Smoke Data'!M152="YES",'Outlier Flags'!E150="YES"),"FILTERED OUT",'Monitor Data'!G150))</f>
        <v>8.8000000000000007</v>
      </c>
      <c r="F150" s="30" t="str">
        <f>IF(ISBLANK('Monitor Data'!H150),"",IF(AND('Smoke Data'!N152="YES",'Outlier Flags'!F150="YES"),"FILTERED OUT",'Monitor Data'!H150))</f>
        <v/>
      </c>
      <c r="G150" s="30" t="str">
        <f>IF(ISBLANK('Monitor Data'!J150),"",IF(AND('Smoke Data'!O152="YES",'Outlier Flags'!G150="YES"),"FILTERED OUT",'Monitor Data'!J150))</f>
        <v/>
      </c>
      <c r="H150" s="30" t="str">
        <f>IF(ISBLANK('Monitor Data'!L150),"",IF(AND('Smoke Data'!P152="YES",'Outlier Flags'!H150="YES"),"FILTERED OUT",'Monitor Data'!L150))</f>
        <v/>
      </c>
      <c r="I150" s="30">
        <f>IF(ISBLANK('Monitor Data'!M150),"",IF(AND('Smoke Data'!Q152="YES",'Outlier Flags'!I150="YES"),"FILTERED OUT",'Monitor Data'!M150))</f>
        <v>3.4</v>
      </c>
      <c r="J150" s="30" t="str">
        <f>IF(ISBLANK('Monitor Data'!O150),"",IF(AND('Smoke Data'!R152="YES",'Outlier Flags'!J150="YES"),"FILTERED OUT",'Monitor Data'!O150))</f>
        <v/>
      </c>
      <c r="K150" s="30">
        <f>IF(ISBLANK('Monitor Data'!P150),"",IF(AND('Smoke Data'!S152="YES",'Outlier Flags'!K150="YES"),"FILTERED OUT",'Monitor Data'!P150))</f>
        <v>4.5</v>
      </c>
      <c r="L150" s="30" t="str">
        <f>IF(ISBLANK('Monitor Data'!Q150),"",IF(AND('Smoke Data'!T152="YES",'Outlier Flags'!L150="YES"),"FILTERED OUT",'Monitor Data'!Q150))</f>
        <v/>
      </c>
      <c r="M150" s="30" t="str">
        <f>IF(ISBLANK('Monitor Data'!R150),"",IF(AND('Smoke Data'!U152="YES",'Outlier Flags'!M150="YES"),"FILTERED OUT",'Monitor Data'!R150))</f>
        <v/>
      </c>
      <c r="N150" s="30" t="str">
        <f>IF(ISBLANK('Monitor Data'!S150),"",IF(AND('Smoke Data'!V152="YES",'Outlier Flags'!N150="YES"),"FILTERED OUT",'Monitor Data'!S150))</f>
        <v/>
      </c>
    </row>
    <row r="151" spans="1:14" x14ac:dyDescent="0.25">
      <c r="A151" s="29">
        <v>44346</v>
      </c>
      <c r="B151" s="30" t="str">
        <f>IF(ISBLANK('Monitor Data'!B151),"",IF(AND('Smoke Data'!J153="YES",'Outlier Flags'!B151="YES"),"FILTERED OUT",'Monitor Data'!B151))</f>
        <v/>
      </c>
      <c r="C151" s="30" t="str">
        <f>IF(ISBLANK('Monitor Data'!D151),"",IF(AND('Smoke Data'!K153="YES",'Outlier Flags'!C151="YES"),"FILTERED OUT",'Monitor Data'!D151))</f>
        <v/>
      </c>
      <c r="D151" s="30">
        <f>IF(ISBLANK('Monitor Data'!E151),"",IF(AND('Smoke Data'!L153="YES",'Outlier Flags'!D151="YES"),"FILTERED OUT",'Monitor Data'!E151))</f>
        <v>8.6</v>
      </c>
      <c r="E151" s="30" t="str">
        <f>IF(ISBLANK('Monitor Data'!G151),"",IF(AND('Smoke Data'!M153="YES",'Outlier Flags'!E151="YES"),"FILTERED OUT",'Monitor Data'!G151))</f>
        <v/>
      </c>
      <c r="F151" s="30" t="str">
        <f>IF(ISBLANK('Monitor Data'!H151),"",IF(AND('Smoke Data'!N153="YES",'Outlier Flags'!F151="YES"),"FILTERED OUT",'Monitor Data'!H151))</f>
        <v/>
      </c>
      <c r="G151" s="30" t="str">
        <f>IF(ISBLANK('Monitor Data'!J151),"",IF(AND('Smoke Data'!O153="YES",'Outlier Flags'!G151="YES"),"FILTERED OUT",'Monitor Data'!J151))</f>
        <v/>
      </c>
      <c r="H151" s="30" t="str">
        <f>IF(ISBLANK('Monitor Data'!L151),"",IF(AND('Smoke Data'!P153="YES",'Outlier Flags'!H151="YES"),"FILTERED OUT",'Monitor Data'!L151))</f>
        <v/>
      </c>
      <c r="I151" s="30">
        <f>IF(ISBLANK('Monitor Data'!M151),"",IF(AND('Smoke Data'!Q153="YES",'Outlier Flags'!I151="YES"),"FILTERED OUT",'Monitor Data'!M151))</f>
        <v>5.4</v>
      </c>
      <c r="J151" s="30" t="str">
        <f>IF(ISBLANK('Monitor Data'!O151),"",IF(AND('Smoke Data'!R153="YES",'Outlier Flags'!J151="YES"),"FILTERED OUT",'Monitor Data'!O151))</f>
        <v/>
      </c>
      <c r="K151" s="30">
        <f>IF(ISBLANK('Monitor Data'!P151),"",IF(AND('Smoke Data'!S153="YES",'Outlier Flags'!K151="YES"),"FILTERED OUT",'Monitor Data'!P151))</f>
        <v>9</v>
      </c>
      <c r="L151" s="30" t="str">
        <f>IF(ISBLANK('Monitor Data'!Q151),"",IF(AND('Smoke Data'!T153="YES",'Outlier Flags'!L151="YES"),"FILTERED OUT",'Monitor Data'!Q151))</f>
        <v/>
      </c>
      <c r="M151" s="30" t="str">
        <f>IF(ISBLANK('Monitor Data'!R151),"",IF(AND('Smoke Data'!U153="YES",'Outlier Flags'!M151="YES"),"FILTERED OUT",'Monitor Data'!R151))</f>
        <v/>
      </c>
      <c r="N151" s="30" t="str">
        <f>IF(ISBLANK('Monitor Data'!S151),"",IF(AND('Smoke Data'!V153="YES",'Outlier Flags'!N151="YES"),"FILTERED OUT",'Monitor Data'!S151))</f>
        <v/>
      </c>
    </row>
    <row r="152" spans="1:14" x14ac:dyDescent="0.25">
      <c r="A152" s="29">
        <v>44347</v>
      </c>
      <c r="B152" s="30">
        <f>IF(ISBLANK('Monitor Data'!B152),"",IF(AND('Smoke Data'!J154="YES",'Outlier Flags'!B152="YES"),"FILTERED OUT",'Monitor Data'!B152))</f>
        <v>7.3</v>
      </c>
      <c r="C152" s="30">
        <f>IF(ISBLANK('Monitor Data'!D152),"",IF(AND('Smoke Data'!K154="YES",'Outlier Flags'!C152="YES"),"FILTERED OUT",'Monitor Data'!D152))</f>
        <v>8.8000000000000007</v>
      </c>
      <c r="D152" s="30">
        <f>IF(ISBLANK('Monitor Data'!E152),"",IF(AND('Smoke Data'!L154="YES",'Outlier Flags'!D152="YES"),"FILTERED OUT",'Monitor Data'!E152))</f>
        <v>8</v>
      </c>
      <c r="E152" s="30" t="str">
        <f>IF(ISBLANK('Monitor Data'!G152),"",IF(AND('Smoke Data'!M154="YES",'Outlier Flags'!E152="YES"),"FILTERED OUT",'Monitor Data'!G152))</f>
        <v/>
      </c>
      <c r="F152" s="30">
        <f>IF(ISBLANK('Monitor Data'!H152),"",IF(AND('Smoke Data'!N154="YES",'Outlier Flags'!F152="YES"),"FILTERED OUT",'Monitor Data'!H152))</f>
        <v>5</v>
      </c>
      <c r="G152" s="30">
        <f>IF(ISBLANK('Monitor Data'!J152),"",IF(AND('Smoke Data'!O154="YES",'Outlier Flags'!G152="YES"),"FILTERED OUT",'Monitor Data'!J152))</f>
        <v>8.6999999999999993</v>
      </c>
      <c r="H152" s="30">
        <f>IF(ISBLANK('Monitor Data'!L152),"",IF(AND('Smoke Data'!P154="YES",'Outlier Flags'!H152="YES"),"FILTERED OUT",'Monitor Data'!L152))</f>
        <v>2.9</v>
      </c>
      <c r="I152" s="30">
        <f>IF(ISBLANK('Monitor Data'!M152),"",IF(AND('Smoke Data'!Q154="YES",'Outlier Flags'!I152="YES"),"FILTERED OUT",'Monitor Data'!M152))</f>
        <v>6.2</v>
      </c>
      <c r="J152" s="30">
        <f>IF(ISBLANK('Monitor Data'!O152),"",IF(AND('Smoke Data'!R154="YES",'Outlier Flags'!J152="YES"),"FILTERED OUT",'Monitor Data'!O152))</f>
        <v>10.1</v>
      </c>
      <c r="K152" s="30">
        <f>IF(ISBLANK('Monitor Data'!P152),"",IF(AND('Smoke Data'!S154="YES",'Outlier Flags'!K152="YES"),"FILTERED OUT",'Monitor Data'!P152))</f>
        <v>12.3</v>
      </c>
      <c r="L152" s="30">
        <f>IF(ISBLANK('Monitor Data'!Q152),"",IF(AND('Smoke Data'!T154="YES",'Outlier Flags'!L152="YES"),"FILTERED OUT",'Monitor Data'!Q152))</f>
        <v>9.6999999999999993</v>
      </c>
      <c r="M152" s="30">
        <f>IF(ISBLANK('Monitor Data'!R152),"",IF(AND('Smoke Data'!U154="YES",'Outlier Flags'!M152="YES"),"FILTERED OUT",'Monitor Data'!R152))</f>
        <v>5.7</v>
      </c>
      <c r="N152" s="30">
        <f>IF(ISBLANK('Monitor Data'!S152),"",IF(AND('Smoke Data'!V154="YES",'Outlier Flags'!N152="YES"),"FILTERED OUT",'Monitor Data'!S152))</f>
        <v>3.9</v>
      </c>
    </row>
    <row r="153" spans="1:14" x14ac:dyDescent="0.25">
      <c r="A153" s="29">
        <v>44348</v>
      </c>
      <c r="B153" s="30" t="str">
        <f>IF(ISBLANK('Monitor Data'!B153),"",IF(AND('Smoke Data'!J155="YES",'Outlier Flags'!B153="YES"),"FILTERED OUT",'Monitor Data'!B153))</f>
        <v/>
      </c>
      <c r="C153" s="30" t="str">
        <f>IF(ISBLANK('Monitor Data'!D153),"",IF(AND('Smoke Data'!K155="YES",'Outlier Flags'!C153="YES"),"FILTERED OUT",'Monitor Data'!D153))</f>
        <v/>
      </c>
      <c r="D153" s="30">
        <f>IF(ISBLANK('Monitor Data'!E153),"",IF(AND('Smoke Data'!L155="YES",'Outlier Flags'!D153="YES"),"FILTERED OUT",'Monitor Data'!E153))</f>
        <v>5.7</v>
      </c>
      <c r="E153" s="30" t="str">
        <f>IF(ISBLANK('Monitor Data'!G153),"",IF(AND('Smoke Data'!M155="YES",'Outlier Flags'!E153="YES"),"FILTERED OUT",'Monitor Data'!G153))</f>
        <v/>
      </c>
      <c r="F153" s="30" t="str">
        <f>IF(ISBLANK('Monitor Data'!H153),"",IF(AND('Smoke Data'!N155="YES",'Outlier Flags'!F153="YES"),"FILTERED OUT",'Monitor Data'!H153))</f>
        <v/>
      </c>
      <c r="G153" s="30" t="str">
        <f>IF(ISBLANK('Monitor Data'!J153),"",IF(AND('Smoke Data'!O155="YES",'Outlier Flags'!G153="YES"),"FILTERED OUT",'Monitor Data'!J153))</f>
        <v/>
      </c>
      <c r="H153" s="30" t="str">
        <f>IF(ISBLANK('Monitor Data'!L153),"",IF(AND('Smoke Data'!P155="YES",'Outlier Flags'!H153="YES"),"FILTERED OUT",'Monitor Data'!L153))</f>
        <v/>
      </c>
      <c r="I153" s="30">
        <f>IF(ISBLANK('Monitor Data'!M153),"",IF(AND('Smoke Data'!Q155="YES",'Outlier Flags'!I153="YES"),"FILTERED OUT",'Monitor Data'!M153))</f>
        <v>5.2</v>
      </c>
      <c r="J153" s="30" t="str">
        <f>IF(ISBLANK('Monitor Data'!O153),"",IF(AND('Smoke Data'!R155="YES",'Outlier Flags'!J153="YES"),"FILTERED OUT",'Monitor Data'!O153))</f>
        <v/>
      </c>
      <c r="K153" s="30">
        <f>IF(ISBLANK('Monitor Data'!P153),"",IF(AND('Smoke Data'!S155="YES",'Outlier Flags'!K153="YES"),"FILTERED OUT",'Monitor Data'!P153))</f>
        <v>7.8</v>
      </c>
      <c r="L153" s="30" t="str">
        <f>IF(ISBLANK('Monitor Data'!Q153),"",IF(AND('Smoke Data'!T155="YES",'Outlier Flags'!L153="YES"),"FILTERED OUT",'Monitor Data'!Q153))</f>
        <v/>
      </c>
      <c r="M153" s="30" t="str">
        <f>IF(ISBLANK('Monitor Data'!R153),"",IF(AND('Smoke Data'!U155="YES",'Outlier Flags'!M153="YES"),"FILTERED OUT",'Monitor Data'!R153))</f>
        <v/>
      </c>
      <c r="N153" s="30" t="str">
        <f>IF(ISBLANK('Monitor Data'!S153),"",IF(AND('Smoke Data'!V155="YES",'Outlier Flags'!N153="YES"),"FILTERED OUT",'Monitor Data'!S153))</f>
        <v/>
      </c>
    </row>
    <row r="154" spans="1:14" x14ac:dyDescent="0.25">
      <c r="A154" s="29">
        <v>44349</v>
      </c>
      <c r="B154" s="30" t="str">
        <f>IF(ISBLANK('Monitor Data'!B154),"",IF(AND('Smoke Data'!J156="YES",'Outlier Flags'!B154="YES"),"FILTERED OUT",'Monitor Data'!B154))</f>
        <v/>
      </c>
      <c r="C154" s="30" t="str">
        <f>IF(ISBLANK('Monitor Data'!D154),"",IF(AND('Smoke Data'!K156="YES",'Outlier Flags'!C154="YES"),"FILTERED OUT",'Monitor Data'!D154))</f>
        <v/>
      </c>
      <c r="D154" s="30">
        <f>IF(ISBLANK('Monitor Data'!E154),"",IF(AND('Smoke Data'!L156="YES",'Outlier Flags'!D154="YES"),"FILTERED OUT",'Monitor Data'!E154))</f>
        <v>8.6999999999999993</v>
      </c>
      <c r="E154" s="30">
        <f>IF(ISBLANK('Monitor Data'!G154),"",IF(AND('Smoke Data'!M156="YES",'Outlier Flags'!E154="YES"),"FILTERED OUT",'Monitor Data'!G154))</f>
        <v>10.7</v>
      </c>
      <c r="F154" s="30" t="str">
        <f>IF(ISBLANK('Monitor Data'!H154),"",IF(AND('Smoke Data'!N156="YES",'Outlier Flags'!F154="YES"),"FILTERED OUT",'Monitor Data'!H154))</f>
        <v/>
      </c>
      <c r="G154" s="30" t="str">
        <f>IF(ISBLANK('Monitor Data'!J154),"",IF(AND('Smoke Data'!O156="YES",'Outlier Flags'!G154="YES"),"FILTERED OUT",'Monitor Data'!J154))</f>
        <v/>
      </c>
      <c r="H154" s="30" t="str">
        <f>IF(ISBLANK('Monitor Data'!L154),"",IF(AND('Smoke Data'!P156="YES",'Outlier Flags'!H154="YES"),"FILTERED OUT",'Monitor Data'!L154))</f>
        <v/>
      </c>
      <c r="I154" s="30">
        <f>IF(ISBLANK('Monitor Data'!M154),"",IF(AND('Smoke Data'!Q156="YES",'Outlier Flags'!I154="YES"),"FILTERED OUT",'Monitor Data'!M154))</f>
        <v>7.4</v>
      </c>
      <c r="J154" s="30" t="str">
        <f>IF(ISBLANK('Monitor Data'!O154),"",IF(AND('Smoke Data'!R156="YES",'Outlier Flags'!J154="YES"),"FILTERED OUT",'Monitor Data'!O154))</f>
        <v/>
      </c>
      <c r="K154" s="30">
        <f>IF(ISBLANK('Monitor Data'!P154),"",IF(AND('Smoke Data'!S156="YES",'Outlier Flags'!K154="YES"),"FILTERED OUT",'Monitor Data'!P154))</f>
        <v>9.6</v>
      </c>
      <c r="L154" s="30" t="str">
        <f>IF(ISBLANK('Monitor Data'!Q154),"",IF(AND('Smoke Data'!T156="YES",'Outlier Flags'!L154="YES"),"FILTERED OUT",'Monitor Data'!Q154))</f>
        <v/>
      </c>
      <c r="M154" s="30" t="str">
        <f>IF(ISBLANK('Monitor Data'!R154),"",IF(AND('Smoke Data'!U156="YES",'Outlier Flags'!M154="YES"),"FILTERED OUT",'Monitor Data'!R154))</f>
        <v/>
      </c>
      <c r="N154" s="30" t="str">
        <f>IF(ISBLANK('Monitor Data'!S154),"",IF(AND('Smoke Data'!V156="YES",'Outlier Flags'!N154="YES"),"FILTERED OUT",'Monitor Data'!S154))</f>
        <v/>
      </c>
    </row>
    <row r="155" spans="1:14" x14ac:dyDescent="0.25">
      <c r="A155" s="29">
        <v>44350</v>
      </c>
      <c r="B155" s="30">
        <f>IF(ISBLANK('Monitor Data'!B155),"",IF(AND('Smoke Data'!J157="YES",'Outlier Flags'!B155="YES"),"FILTERED OUT",'Monitor Data'!B155))</f>
        <v>10.199999999999999</v>
      </c>
      <c r="C155" s="30">
        <f>IF(ISBLANK('Monitor Data'!D155),"",IF(AND('Smoke Data'!K157="YES",'Outlier Flags'!C155="YES"),"FILTERED OUT",'Monitor Data'!D155))</f>
        <v>7.5</v>
      </c>
      <c r="D155" s="30">
        <f>IF(ISBLANK('Monitor Data'!E155),"",IF(AND('Smoke Data'!L157="YES",'Outlier Flags'!D155="YES"),"FILTERED OUT",'Monitor Data'!E155))</f>
        <v>8.4</v>
      </c>
      <c r="E155" s="30">
        <f>IF(ISBLANK('Monitor Data'!G155),"",IF(AND('Smoke Data'!M157="YES",'Outlier Flags'!E155="YES"),"FILTERED OUT",'Monitor Data'!G155))</f>
        <v>7.5</v>
      </c>
      <c r="F155" s="30">
        <f>IF(ISBLANK('Monitor Data'!H155),"",IF(AND('Smoke Data'!N157="YES",'Outlier Flags'!F155="YES"),"FILTERED OUT",'Monitor Data'!H155))</f>
        <v>5.4</v>
      </c>
      <c r="G155" s="30">
        <f>IF(ISBLANK('Monitor Data'!J155),"",IF(AND('Smoke Data'!O157="YES",'Outlier Flags'!G155="YES"),"FILTERED OUT",'Monitor Data'!J155))</f>
        <v>6.9</v>
      </c>
      <c r="H155" s="30">
        <f>IF(ISBLANK('Monitor Data'!L155),"",IF(AND('Smoke Data'!P157="YES",'Outlier Flags'!H155="YES"),"FILTERED OUT",'Monitor Data'!L155))</f>
        <v>6.3</v>
      </c>
      <c r="I155" s="30">
        <f>IF(ISBLANK('Monitor Data'!M155),"",IF(AND('Smoke Data'!Q157="YES",'Outlier Flags'!I155="YES"),"FILTERED OUT",'Monitor Data'!M155))</f>
        <v>6.6</v>
      </c>
      <c r="J155" s="30">
        <f>IF(ISBLANK('Monitor Data'!O155),"",IF(AND('Smoke Data'!R157="YES",'Outlier Flags'!J155="YES"),"FILTERED OUT",'Monitor Data'!O155))</f>
        <v>8.4</v>
      </c>
      <c r="K155" s="30">
        <f>IF(ISBLANK('Monitor Data'!P155),"",IF(AND('Smoke Data'!S157="YES",'Outlier Flags'!K155="YES"),"FILTERED OUT",'Monitor Data'!P155))</f>
        <v>9.1</v>
      </c>
      <c r="L155" s="30">
        <f>IF(ISBLANK('Monitor Data'!Q155),"",IF(AND('Smoke Data'!T157="YES",'Outlier Flags'!L155="YES"),"FILTERED OUT",'Monitor Data'!Q155))</f>
        <v>8.6</v>
      </c>
      <c r="M155" s="30">
        <f>IF(ISBLANK('Monitor Data'!R155),"",IF(AND('Smoke Data'!U157="YES",'Outlier Flags'!M155="YES"),"FILTERED OUT",'Monitor Data'!R155))</f>
        <v>7.6</v>
      </c>
      <c r="N155" s="30" t="str">
        <f>IF(ISBLANK('Monitor Data'!S155),"",IF(AND('Smoke Data'!V157="YES",'Outlier Flags'!N155="YES"),"FILTERED OUT",'Monitor Data'!S155))</f>
        <v/>
      </c>
    </row>
    <row r="156" spans="1:14" x14ac:dyDescent="0.25">
      <c r="A156" s="29">
        <v>44351</v>
      </c>
      <c r="B156" s="30" t="str">
        <f>IF(ISBLANK('Monitor Data'!B156),"",IF(AND('Smoke Data'!J158="YES",'Outlier Flags'!B156="YES"),"FILTERED OUT",'Monitor Data'!B156))</f>
        <v/>
      </c>
      <c r="C156" s="30" t="str">
        <f>IF(ISBLANK('Monitor Data'!D156),"",IF(AND('Smoke Data'!K158="YES",'Outlier Flags'!C156="YES"),"FILTERED OUT",'Monitor Data'!D156))</f>
        <v/>
      </c>
      <c r="D156" s="30">
        <f>IF(ISBLANK('Monitor Data'!E156),"",IF(AND('Smoke Data'!L158="YES",'Outlier Flags'!D156="YES"),"FILTERED OUT",'Monitor Data'!E156))</f>
        <v>7</v>
      </c>
      <c r="E156" s="30">
        <f>IF(ISBLANK('Monitor Data'!G156),"",IF(AND('Smoke Data'!M158="YES",'Outlier Flags'!E156="YES"),"FILTERED OUT",'Monitor Data'!G156))</f>
        <v>7</v>
      </c>
      <c r="F156" s="30" t="str">
        <f>IF(ISBLANK('Monitor Data'!H156),"",IF(AND('Smoke Data'!N158="YES",'Outlier Flags'!F156="YES"),"FILTERED OUT",'Monitor Data'!H156))</f>
        <v/>
      </c>
      <c r="G156" s="30" t="str">
        <f>IF(ISBLANK('Monitor Data'!J156),"",IF(AND('Smoke Data'!O158="YES",'Outlier Flags'!G156="YES"),"FILTERED OUT",'Monitor Data'!J156))</f>
        <v/>
      </c>
      <c r="H156" s="30" t="str">
        <f>IF(ISBLANK('Monitor Data'!L156),"",IF(AND('Smoke Data'!P158="YES",'Outlier Flags'!H156="YES"),"FILTERED OUT",'Monitor Data'!L156))</f>
        <v/>
      </c>
      <c r="I156" s="30">
        <f>IF(ISBLANK('Monitor Data'!M156),"",IF(AND('Smoke Data'!Q158="YES",'Outlier Flags'!I156="YES"),"FILTERED OUT",'Monitor Data'!M156))</f>
        <v>6</v>
      </c>
      <c r="J156" s="30" t="str">
        <f>IF(ISBLANK('Monitor Data'!O156),"",IF(AND('Smoke Data'!R158="YES",'Outlier Flags'!J156="YES"),"FILTERED OUT",'Monitor Data'!O156))</f>
        <v/>
      </c>
      <c r="K156" s="30">
        <f>IF(ISBLANK('Monitor Data'!P156),"",IF(AND('Smoke Data'!S158="YES",'Outlier Flags'!K156="YES"),"FILTERED OUT",'Monitor Data'!P156))</f>
        <v>7</v>
      </c>
      <c r="L156" s="30" t="str">
        <f>IF(ISBLANK('Monitor Data'!Q156),"",IF(AND('Smoke Data'!T158="YES",'Outlier Flags'!L156="YES"),"FILTERED OUT",'Monitor Data'!Q156))</f>
        <v/>
      </c>
      <c r="M156" s="30" t="str">
        <f>IF(ISBLANK('Monitor Data'!R156),"",IF(AND('Smoke Data'!U158="YES",'Outlier Flags'!M156="YES"),"FILTERED OUT",'Monitor Data'!R156))</f>
        <v/>
      </c>
      <c r="N156" s="30" t="str">
        <f>IF(ISBLANK('Monitor Data'!S156),"",IF(AND('Smoke Data'!V158="YES",'Outlier Flags'!N156="YES"),"FILTERED OUT",'Monitor Data'!S156))</f>
        <v/>
      </c>
    </row>
    <row r="157" spans="1:14" x14ac:dyDescent="0.25">
      <c r="A157" s="29">
        <v>44352</v>
      </c>
      <c r="B157" s="30" t="str">
        <f>IF(ISBLANK('Monitor Data'!B157),"",IF(AND('Smoke Data'!J159="YES",'Outlier Flags'!B157="YES"),"FILTERED OUT",'Monitor Data'!B157))</f>
        <v/>
      </c>
      <c r="C157" s="30" t="str">
        <f>IF(ISBLANK('Monitor Data'!D157),"",IF(AND('Smoke Data'!K159="YES",'Outlier Flags'!C157="YES"),"FILTERED OUT",'Monitor Data'!D157))</f>
        <v/>
      </c>
      <c r="D157" s="30">
        <f>IF(ISBLANK('Monitor Data'!E157),"",IF(AND('Smoke Data'!L159="YES",'Outlier Flags'!D157="YES"),"FILTERED OUT",'Monitor Data'!E157))</f>
        <v>7.3</v>
      </c>
      <c r="E157" s="30">
        <f>IF(ISBLANK('Monitor Data'!G157),"",IF(AND('Smoke Data'!M159="YES",'Outlier Flags'!E157="YES"),"FILTERED OUT",'Monitor Data'!G157))</f>
        <v>7.4</v>
      </c>
      <c r="F157" s="30" t="str">
        <f>IF(ISBLANK('Monitor Data'!H157),"",IF(AND('Smoke Data'!N159="YES",'Outlier Flags'!F157="YES"),"FILTERED OUT",'Monitor Data'!H157))</f>
        <v/>
      </c>
      <c r="G157" s="30" t="str">
        <f>IF(ISBLANK('Monitor Data'!J157),"",IF(AND('Smoke Data'!O159="YES",'Outlier Flags'!G157="YES"),"FILTERED OUT",'Monitor Data'!J157))</f>
        <v/>
      </c>
      <c r="H157" s="30" t="str">
        <f>IF(ISBLANK('Monitor Data'!L157),"",IF(AND('Smoke Data'!P159="YES",'Outlier Flags'!H157="YES"),"FILTERED OUT",'Monitor Data'!L157))</f>
        <v/>
      </c>
      <c r="I157" s="30">
        <f>IF(ISBLANK('Monitor Data'!M157),"",IF(AND('Smoke Data'!Q159="YES",'Outlier Flags'!I157="YES"),"FILTERED OUT",'Monitor Data'!M157))</f>
        <v>6.9</v>
      </c>
      <c r="J157" s="30" t="str">
        <f>IF(ISBLANK('Monitor Data'!O157),"",IF(AND('Smoke Data'!R159="YES",'Outlier Flags'!J157="YES"),"FILTERED OUT",'Monitor Data'!O157))</f>
        <v/>
      </c>
      <c r="K157" s="30">
        <f>IF(ISBLANK('Monitor Data'!P157),"",IF(AND('Smoke Data'!S159="YES",'Outlier Flags'!K157="YES"),"FILTERED OUT",'Monitor Data'!P157))</f>
        <v>7.9</v>
      </c>
      <c r="L157" s="30" t="str">
        <f>IF(ISBLANK('Monitor Data'!Q157),"",IF(AND('Smoke Data'!T159="YES",'Outlier Flags'!L157="YES"),"FILTERED OUT",'Monitor Data'!Q157))</f>
        <v/>
      </c>
      <c r="M157" s="30" t="str">
        <f>IF(ISBLANK('Monitor Data'!R157),"",IF(AND('Smoke Data'!U159="YES",'Outlier Flags'!M157="YES"),"FILTERED OUT",'Monitor Data'!R157))</f>
        <v/>
      </c>
      <c r="N157" s="30" t="str">
        <f>IF(ISBLANK('Monitor Data'!S157),"",IF(AND('Smoke Data'!V159="YES",'Outlier Flags'!N157="YES"),"FILTERED OUT",'Monitor Data'!S157))</f>
        <v/>
      </c>
    </row>
    <row r="158" spans="1:14" x14ac:dyDescent="0.25">
      <c r="A158" s="29">
        <v>44353</v>
      </c>
      <c r="B158" s="30">
        <f>IF(ISBLANK('Monitor Data'!B158),"",IF(AND('Smoke Data'!J160="YES",'Outlier Flags'!B158="YES"),"FILTERED OUT",'Monitor Data'!B158))</f>
        <v>6.9</v>
      </c>
      <c r="C158" s="30">
        <f>IF(ISBLANK('Monitor Data'!D158),"",IF(AND('Smoke Data'!K160="YES",'Outlier Flags'!C158="YES"),"FILTERED OUT",'Monitor Data'!D158))</f>
        <v>6.8</v>
      </c>
      <c r="D158" s="30">
        <f>IF(ISBLANK('Monitor Data'!E158),"",IF(AND('Smoke Data'!L160="YES",'Outlier Flags'!D158="YES"),"FILTERED OUT",'Monitor Data'!E158))</f>
        <v>7</v>
      </c>
      <c r="E158" s="30">
        <f>IF(ISBLANK('Monitor Data'!G158),"",IF(AND('Smoke Data'!M160="YES",'Outlier Flags'!E158="YES"),"FILTERED OUT",'Monitor Data'!G158))</f>
        <v>7.1</v>
      </c>
      <c r="F158" s="30">
        <f>IF(ISBLANK('Monitor Data'!H158),"",IF(AND('Smoke Data'!N160="YES",'Outlier Flags'!F158="YES"),"FILTERED OUT",'Monitor Data'!H158))</f>
        <v>6</v>
      </c>
      <c r="G158" s="30">
        <f>IF(ISBLANK('Monitor Data'!J158),"",IF(AND('Smoke Data'!O160="YES",'Outlier Flags'!G158="YES"),"FILTERED OUT",'Monitor Data'!J158))</f>
        <v>6.7</v>
      </c>
      <c r="H158" s="30">
        <f>IF(ISBLANK('Monitor Data'!L158),"",IF(AND('Smoke Data'!P160="YES",'Outlier Flags'!H158="YES"),"FILTERED OUT",'Monitor Data'!L158))</f>
        <v>7.3</v>
      </c>
      <c r="I158" s="30">
        <f>IF(ISBLANK('Monitor Data'!M158),"",IF(AND('Smoke Data'!Q160="YES",'Outlier Flags'!I158="YES"),"FILTERED OUT",'Monitor Data'!M158))</f>
        <v>6.8</v>
      </c>
      <c r="J158" s="30">
        <f>IF(ISBLANK('Monitor Data'!O158),"",IF(AND('Smoke Data'!R160="YES",'Outlier Flags'!J158="YES"),"FILTERED OUT",'Monitor Data'!O158))</f>
        <v>8.4</v>
      </c>
      <c r="K158" s="30">
        <f>IF(ISBLANK('Monitor Data'!P158),"",IF(AND('Smoke Data'!S160="YES",'Outlier Flags'!K158="YES"),"FILTERED OUT",'Monitor Data'!P158))</f>
        <v>7.4</v>
      </c>
      <c r="L158" s="30">
        <f>IF(ISBLANK('Monitor Data'!Q158),"",IF(AND('Smoke Data'!T160="YES",'Outlier Flags'!L158="YES"),"FILTERED OUT",'Monitor Data'!Q158))</f>
        <v>7.3</v>
      </c>
      <c r="M158" s="30">
        <f>IF(ISBLANK('Monitor Data'!R158),"",IF(AND('Smoke Data'!U160="YES",'Outlier Flags'!M158="YES"),"FILTERED OUT",'Monitor Data'!R158))</f>
        <v>6.2</v>
      </c>
      <c r="N158" s="30">
        <f>IF(ISBLANK('Monitor Data'!S158),"",IF(AND('Smoke Data'!V160="YES",'Outlier Flags'!N158="YES"),"FILTERED OUT",'Monitor Data'!S158))</f>
        <v>6.4</v>
      </c>
    </row>
    <row r="159" spans="1:14" x14ac:dyDescent="0.25">
      <c r="A159" s="29">
        <v>44354</v>
      </c>
      <c r="B159" s="30" t="str">
        <f>IF(ISBLANK('Monitor Data'!B159),"",IF(AND('Smoke Data'!J161="YES",'Outlier Flags'!B159="YES"),"FILTERED OUT",'Monitor Data'!B159))</f>
        <v/>
      </c>
      <c r="C159" s="30" t="str">
        <f>IF(ISBLANK('Monitor Data'!D159),"",IF(AND('Smoke Data'!K161="YES",'Outlier Flags'!C159="YES"),"FILTERED OUT",'Monitor Data'!D159))</f>
        <v/>
      </c>
      <c r="D159" s="30">
        <f>IF(ISBLANK('Monitor Data'!E159),"",IF(AND('Smoke Data'!L161="YES",'Outlier Flags'!D159="YES"),"FILTERED OUT",'Monitor Data'!E159))</f>
        <v>5.8</v>
      </c>
      <c r="E159" s="30">
        <f>IF(ISBLANK('Monitor Data'!G159),"",IF(AND('Smoke Data'!M161="YES",'Outlier Flags'!E159="YES"),"FILTERED OUT",'Monitor Data'!G159))</f>
        <v>4.8</v>
      </c>
      <c r="F159" s="30" t="str">
        <f>IF(ISBLANK('Monitor Data'!H159),"",IF(AND('Smoke Data'!N161="YES",'Outlier Flags'!F159="YES"),"FILTERED OUT",'Monitor Data'!H159))</f>
        <v/>
      </c>
      <c r="G159" s="30" t="str">
        <f>IF(ISBLANK('Monitor Data'!J159),"",IF(AND('Smoke Data'!O161="YES",'Outlier Flags'!G159="YES"),"FILTERED OUT",'Monitor Data'!J159))</f>
        <v/>
      </c>
      <c r="H159" s="30" t="str">
        <f>IF(ISBLANK('Monitor Data'!L159),"",IF(AND('Smoke Data'!P161="YES",'Outlier Flags'!H159="YES"),"FILTERED OUT",'Monitor Data'!L159))</f>
        <v/>
      </c>
      <c r="I159" s="30">
        <f>IF(ISBLANK('Monitor Data'!M159),"",IF(AND('Smoke Data'!Q161="YES",'Outlier Flags'!I159="YES"),"FILTERED OUT",'Monitor Data'!M159))</f>
        <v>5.2</v>
      </c>
      <c r="J159" s="30" t="str">
        <f>IF(ISBLANK('Monitor Data'!O159),"",IF(AND('Smoke Data'!R161="YES",'Outlier Flags'!J159="YES"),"FILTERED OUT",'Monitor Data'!O159))</f>
        <v/>
      </c>
      <c r="K159" s="30">
        <f>IF(ISBLANK('Monitor Data'!P159),"",IF(AND('Smoke Data'!S161="YES",'Outlier Flags'!K159="YES"),"FILTERED OUT",'Monitor Data'!P159))</f>
        <v>5.8</v>
      </c>
      <c r="L159" s="30" t="str">
        <f>IF(ISBLANK('Monitor Data'!Q159),"",IF(AND('Smoke Data'!T161="YES",'Outlier Flags'!L159="YES"),"FILTERED OUT",'Monitor Data'!Q159))</f>
        <v/>
      </c>
      <c r="M159" s="30" t="str">
        <f>IF(ISBLANK('Monitor Data'!R159),"",IF(AND('Smoke Data'!U161="YES",'Outlier Flags'!M159="YES"),"FILTERED OUT",'Monitor Data'!R159))</f>
        <v/>
      </c>
      <c r="N159" s="30" t="str">
        <f>IF(ISBLANK('Monitor Data'!S159),"",IF(AND('Smoke Data'!V161="YES",'Outlier Flags'!N159="YES"),"FILTERED OUT",'Monitor Data'!S159))</f>
        <v/>
      </c>
    </row>
    <row r="160" spans="1:14" x14ac:dyDescent="0.25">
      <c r="A160" s="29">
        <v>44355</v>
      </c>
      <c r="B160" s="30" t="str">
        <f>IF(ISBLANK('Monitor Data'!B160),"",IF(AND('Smoke Data'!J162="YES",'Outlier Flags'!B160="YES"),"FILTERED OUT",'Monitor Data'!B160))</f>
        <v/>
      </c>
      <c r="C160" s="30" t="str">
        <f>IF(ISBLANK('Monitor Data'!D160),"",IF(AND('Smoke Data'!K162="YES",'Outlier Flags'!C160="YES"),"FILTERED OUT",'Monitor Data'!D160))</f>
        <v/>
      </c>
      <c r="D160" s="30">
        <f>IF(ISBLANK('Monitor Data'!E160),"",IF(AND('Smoke Data'!L162="YES",'Outlier Flags'!D160="YES"),"FILTERED OUT",'Monitor Data'!E160))</f>
        <v>6.6</v>
      </c>
      <c r="E160" s="30">
        <f>IF(ISBLANK('Monitor Data'!G160),"",IF(AND('Smoke Data'!M162="YES",'Outlier Flags'!E160="YES"),"FILTERED OUT",'Monitor Data'!G160))</f>
        <v>6.6</v>
      </c>
      <c r="F160" s="30" t="str">
        <f>IF(ISBLANK('Monitor Data'!H160),"",IF(AND('Smoke Data'!N162="YES",'Outlier Flags'!F160="YES"),"FILTERED OUT",'Monitor Data'!H160))</f>
        <v/>
      </c>
      <c r="G160" s="30" t="str">
        <f>IF(ISBLANK('Monitor Data'!J160),"",IF(AND('Smoke Data'!O162="YES",'Outlier Flags'!G160="YES"),"FILTERED OUT",'Monitor Data'!J160))</f>
        <v/>
      </c>
      <c r="H160" s="30" t="str">
        <f>IF(ISBLANK('Monitor Data'!L160),"",IF(AND('Smoke Data'!P162="YES",'Outlier Flags'!H160="YES"),"FILTERED OUT",'Monitor Data'!L160))</f>
        <v/>
      </c>
      <c r="I160" s="30">
        <f>IF(ISBLANK('Monitor Data'!M160),"",IF(AND('Smoke Data'!Q162="YES",'Outlier Flags'!I160="YES"),"FILTERED OUT",'Monitor Data'!M160))</f>
        <v>6</v>
      </c>
      <c r="J160" s="30" t="str">
        <f>IF(ISBLANK('Monitor Data'!O160),"",IF(AND('Smoke Data'!R162="YES",'Outlier Flags'!J160="YES"),"FILTERED OUT",'Monitor Data'!O160))</f>
        <v/>
      </c>
      <c r="K160" s="30">
        <f>IF(ISBLANK('Monitor Data'!P160),"",IF(AND('Smoke Data'!S162="YES",'Outlier Flags'!K160="YES"),"FILTERED OUT",'Monitor Data'!P160))</f>
        <v>7</v>
      </c>
      <c r="L160" s="30" t="str">
        <f>IF(ISBLANK('Monitor Data'!Q160),"",IF(AND('Smoke Data'!T162="YES",'Outlier Flags'!L160="YES"),"FILTERED OUT",'Monitor Data'!Q160))</f>
        <v/>
      </c>
      <c r="M160" s="30" t="str">
        <f>IF(ISBLANK('Monitor Data'!R160),"",IF(AND('Smoke Data'!U162="YES",'Outlier Flags'!M160="YES"),"FILTERED OUT",'Monitor Data'!R160))</f>
        <v/>
      </c>
      <c r="N160" s="30" t="str">
        <f>IF(ISBLANK('Monitor Data'!S160),"",IF(AND('Smoke Data'!V162="YES",'Outlier Flags'!N160="YES"),"FILTERED OUT",'Monitor Data'!S160))</f>
        <v/>
      </c>
    </row>
    <row r="161" spans="1:14" x14ac:dyDescent="0.25">
      <c r="A161" s="29">
        <v>44356</v>
      </c>
      <c r="B161" s="30">
        <f>IF(ISBLANK('Monitor Data'!B161),"",IF(AND('Smoke Data'!J163="YES",'Outlier Flags'!B161="YES"),"FILTERED OUT",'Monitor Data'!B161))</f>
        <v>7.4</v>
      </c>
      <c r="C161" s="30">
        <f>IF(ISBLANK('Monitor Data'!D161),"",IF(AND('Smoke Data'!K163="YES",'Outlier Flags'!C161="YES"),"FILTERED OUT",'Monitor Data'!D161))</f>
        <v>6.4</v>
      </c>
      <c r="D161" s="30">
        <f>IF(ISBLANK('Monitor Data'!E161),"",IF(AND('Smoke Data'!L163="YES",'Outlier Flags'!D161="YES"),"FILTERED OUT",'Monitor Data'!E161))</f>
        <v>7.8</v>
      </c>
      <c r="E161" s="30">
        <f>IF(ISBLANK('Monitor Data'!G161),"",IF(AND('Smoke Data'!M163="YES",'Outlier Flags'!E161="YES"),"FILTERED OUT",'Monitor Data'!G161))</f>
        <v>7.2</v>
      </c>
      <c r="F161" s="30">
        <f>IF(ISBLANK('Monitor Data'!H161),"",IF(AND('Smoke Data'!N163="YES",'Outlier Flags'!F161="YES"),"FILTERED OUT",'Monitor Data'!H161))</f>
        <v>6.9</v>
      </c>
      <c r="G161" s="30">
        <f>IF(ISBLANK('Monitor Data'!J161),"",IF(AND('Smoke Data'!O163="YES",'Outlier Flags'!G161="YES"),"FILTERED OUT",'Monitor Data'!J161))</f>
        <v>5.9</v>
      </c>
      <c r="H161" s="30">
        <f>IF(ISBLANK('Monitor Data'!L161),"",IF(AND('Smoke Data'!P163="YES",'Outlier Flags'!H161="YES"),"FILTERED OUT",'Monitor Data'!L161))</f>
        <v>7.8</v>
      </c>
      <c r="I161" s="30">
        <f>IF(ISBLANK('Monitor Data'!M161),"",IF(AND('Smoke Data'!Q163="YES",'Outlier Flags'!I161="YES"),"FILTERED OUT",'Monitor Data'!M161))</f>
        <v>8.6</v>
      </c>
      <c r="J161" s="30">
        <f>IF(ISBLANK('Monitor Data'!O161),"",IF(AND('Smoke Data'!R163="YES",'Outlier Flags'!J161="YES"),"FILTERED OUT",'Monitor Data'!O161))</f>
        <v>8.4</v>
      </c>
      <c r="K161" s="30">
        <f>IF(ISBLANK('Monitor Data'!P161),"",IF(AND('Smoke Data'!S163="YES",'Outlier Flags'!K161="YES"),"FILTERED OUT",'Monitor Data'!P161))</f>
        <v>6.5</v>
      </c>
      <c r="L161" s="30">
        <f>IF(ISBLANK('Monitor Data'!Q161),"",IF(AND('Smoke Data'!T163="YES",'Outlier Flags'!L161="YES"),"FILTERED OUT",'Monitor Data'!Q161))</f>
        <v>6.9</v>
      </c>
      <c r="M161" s="30">
        <f>IF(ISBLANK('Monitor Data'!R161),"",IF(AND('Smoke Data'!U163="YES",'Outlier Flags'!M161="YES"),"FILTERED OUT",'Monitor Data'!R161))</f>
        <v>6.3</v>
      </c>
      <c r="N161" s="30">
        <f>IF(ISBLANK('Monitor Data'!S161),"",IF(AND('Smoke Data'!V163="YES",'Outlier Flags'!N161="YES"),"FILTERED OUT",'Monitor Data'!S161))</f>
        <v>8.5</v>
      </c>
    </row>
    <row r="162" spans="1:14" x14ac:dyDescent="0.25">
      <c r="A162" s="29">
        <v>44357</v>
      </c>
      <c r="B162" s="30" t="str">
        <f>IF(ISBLANK('Monitor Data'!B162),"",IF(AND('Smoke Data'!J164="YES",'Outlier Flags'!B162="YES"),"FILTERED OUT",'Monitor Data'!B162))</f>
        <v/>
      </c>
      <c r="C162" s="30" t="str">
        <f>IF(ISBLANK('Monitor Data'!D162),"",IF(AND('Smoke Data'!K164="YES",'Outlier Flags'!C162="YES"),"FILTERED OUT",'Monitor Data'!D162))</f>
        <v/>
      </c>
      <c r="D162" s="30">
        <f>IF(ISBLANK('Monitor Data'!E162),"",IF(AND('Smoke Data'!L164="YES",'Outlier Flags'!D162="YES"),"FILTERED OUT",'Monitor Data'!E162))</f>
        <v>8.5</v>
      </c>
      <c r="E162" s="30">
        <f>IF(ISBLANK('Monitor Data'!G162),"",IF(AND('Smoke Data'!M164="YES",'Outlier Flags'!E162="YES"),"FILTERED OUT",'Monitor Data'!G162))</f>
        <v>8.6</v>
      </c>
      <c r="F162" s="30" t="str">
        <f>IF(ISBLANK('Monitor Data'!H162),"",IF(AND('Smoke Data'!N164="YES",'Outlier Flags'!F162="YES"),"FILTERED OUT",'Monitor Data'!H162))</f>
        <v/>
      </c>
      <c r="G162" s="30" t="str">
        <f>IF(ISBLANK('Monitor Data'!J162),"",IF(AND('Smoke Data'!O164="YES",'Outlier Flags'!G162="YES"),"FILTERED OUT",'Monitor Data'!J162))</f>
        <v/>
      </c>
      <c r="H162" s="30" t="str">
        <f>IF(ISBLANK('Monitor Data'!L162),"",IF(AND('Smoke Data'!P164="YES",'Outlier Flags'!H162="YES"),"FILTERED OUT",'Monitor Data'!L162))</f>
        <v/>
      </c>
      <c r="I162" s="30">
        <f>IF(ISBLANK('Monitor Data'!M162),"",IF(AND('Smoke Data'!Q164="YES",'Outlier Flags'!I162="YES"),"FILTERED OUT",'Monitor Data'!M162))</f>
        <v>6.7</v>
      </c>
      <c r="J162" s="30" t="str">
        <f>IF(ISBLANK('Monitor Data'!O162),"",IF(AND('Smoke Data'!R164="YES",'Outlier Flags'!J162="YES"),"FILTERED OUT",'Monitor Data'!O162))</f>
        <v/>
      </c>
      <c r="K162" s="30">
        <f>IF(ISBLANK('Monitor Data'!P162),"",IF(AND('Smoke Data'!S164="YES",'Outlier Flags'!K162="YES"),"FILTERED OUT",'Monitor Data'!P162))</f>
        <v>9.8000000000000007</v>
      </c>
      <c r="L162" s="30" t="str">
        <f>IF(ISBLANK('Monitor Data'!Q162),"",IF(AND('Smoke Data'!T164="YES",'Outlier Flags'!L162="YES"),"FILTERED OUT",'Monitor Data'!Q162))</f>
        <v/>
      </c>
      <c r="M162" s="30" t="str">
        <f>IF(ISBLANK('Monitor Data'!R162),"",IF(AND('Smoke Data'!U164="YES",'Outlier Flags'!M162="YES"),"FILTERED OUT",'Monitor Data'!R162))</f>
        <v/>
      </c>
      <c r="N162" s="30" t="str">
        <f>IF(ISBLANK('Monitor Data'!S162),"",IF(AND('Smoke Data'!V164="YES",'Outlier Flags'!N162="YES"),"FILTERED OUT",'Monitor Data'!S162))</f>
        <v/>
      </c>
    </row>
    <row r="163" spans="1:14" x14ac:dyDescent="0.25">
      <c r="A163" s="29">
        <v>44358</v>
      </c>
      <c r="B163" s="30" t="str">
        <f>IF(ISBLANK('Monitor Data'!B163),"",IF(AND('Smoke Data'!J165="YES",'Outlier Flags'!B163="YES"),"FILTERED OUT",'Monitor Data'!B163))</f>
        <v/>
      </c>
      <c r="C163" s="30" t="str">
        <f>IF(ISBLANK('Monitor Data'!D163),"",IF(AND('Smoke Data'!K165="YES",'Outlier Flags'!C163="YES"),"FILTERED OUT",'Monitor Data'!D163))</f>
        <v/>
      </c>
      <c r="D163" s="30">
        <f>IF(ISBLANK('Monitor Data'!E163),"",IF(AND('Smoke Data'!L165="YES",'Outlier Flags'!D163="YES"),"FILTERED OUT",'Monitor Data'!E163))</f>
        <v>12.1</v>
      </c>
      <c r="E163" s="30">
        <f>IF(ISBLANK('Monitor Data'!G163),"",IF(AND('Smoke Data'!M165="YES",'Outlier Flags'!E163="YES"),"FILTERED OUT",'Monitor Data'!G163))</f>
        <v>11</v>
      </c>
      <c r="F163" s="30" t="str">
        <f>IF(ISBLANK('Monitor Data'!H163),"",IF(AND('Smoke Data'!N165="YES",'Outlier Flags'!F163="YES"),"FILTERED OUT",'Monitor Data'!H163))</f>
        <v/>
      </c>
      <c r="G163" s="30" t="str">
        <f>IF(ISBLANK('Monitor Data'!J163),"",IF(AND('Smoke Data'!O165="YES",'Outlier Flags'!G163="YES"),"FILTERED OUT",'Monitor Data'!J163))</f>
        <v/>
      </c>
      <c r="H163" s="30" t="str">
        <f>IF(ISBLANK('Monitor Data'!L163),"",IF(AND('Smoke Data'!P165="YES",'Outlier Flags'!H163="YES"),"FILTERED OUT",'Monitor Data'!L163))</f>
        <v/>
      </c>
      <c r="I163" s="30">
        <f>IF(ISBLANK('Monitor Data'!M163),"",IF(AND('Smoke Data'!Q165="YES",'Outlier Flags'!I163="YES"),"FILTERED OUT",'Monitor Data'!M163))</f>
        <v>6.4</v>
      </c>
      <c r="J163" s="30" t="str">
        <f>IF(ISBLANK('Monitor Data'!O163),"",IF(AND('Smoke Data'!R165="YES",'Outlier Flags'!J163="YES"),"FILTERED OUT",'Monitor Data'!O163))</f>
        <v/>
      </c>
      <c r="K163" s="30">
        <f>IF(ISBLANK('Monitor Data'!P163),"",IF(AND('Smoke Data'!S165="YES",'Outlier Flags'!K163="YES"),"FILTERED OUT",'Monitor Data'!P163))</f>
        <v>11.1</v>
      </c>
      <c r="L163" s="30" t="str">
        <f>IF(ISBLANK('Monitor Data'!Q163),"",IF(AND('Smoke Data'!T165="YES",'Outlier Flags'!L163="YES"),"FILTERED OUT",'Monitor Data'!Q163))</f>
        <v/>
      </c>
      <c r="M163" s="30" t="str">
        <f>IF(ISBLANK('Monitor Data'!R163),"",IF(AND('Smoke Data'!U165="YES",'Outlier Flags'!M163="YES"),"FILTERED OUT",'Monitor Data'!R163))</f>
        <v/>
      </c>
      <c r="N163" s="30" t="str">
        <f>IF(ISBLANK('Monitor Data'!S163),"",IF(AND('Smoke Data'!V165="YES",'Outlier Flags'!N163="YES"),"FILTERED OUT",'Monitor Data'!S163))</f>
        <v/>
      </c>
    </row>
    <row r="164" spans="1:14" x14ac:dyDescent="0.25">
      <c r="A164" s="29">
        <v>44359</v>
      </c>
      <c r="B164" s="30">
        <f>IF(ISBLANK('Monitor Data'!B164),"",IF(AND('Smoke Data'!J166="YES",'Outlier Flags'!B164="YES"),"FILTERED OUT",'Monitor Data'!B164))</f>
        <v>6.4</v>
      </c>
      <c r="C164" s="30">
        <f>IF(ISBLANK('Monitor Data'!D164),"",IF(AND('Smoke Data'!K166="YES",'Outlier Flags'!C164="YES"),"FILTERED OUT",'Monitor Data'!D164))</f>
        <v>7</v>
      </c>
      <c r="D164" s="30">
        <f>IF(ISBLANK('Monitor Data'!E164),"",IF(AND('Smoke Data'!L166="YES",'Outlier Flags'!D164="YES"),"FILTERED OUT",'Monitor Data'!E164))</f>
        <v>7.7</v>
      </c>
      <c r="E164" s="30">
        <f>IF(ISBLANK('Monitor Data'!G164),"",IF(AND('Smoke Data'!M166="YES",'Outlier Flags'!E164="YES"),"FILTERED OUT",'Monitor Data'!G164))</f>
        <v>7.9</v>
      </c>
      <c r="F164" s="30">
        <f>IF(ISBLANK('Monitor Data'!H164),"",IF(AND('Smoke Data'!N166="YES",'Outlier Flags'!F164="YES"),"FILTERED OUT",'Monitor Data'!H164))</f>
        <v>2.8</v>
      </c>
      <c r="G164" s="30">
        <f>IF(ISBLANK('Monitor Data'!J164),"",IF(AND('Smoke Data'!O166="YES",'Outlier Flags'!G164="YES"),"FILTERED OUT",'Monitor Data'!J164))</f>
        <v>7.3</v>
      </c>
      <c r="H164" s="30">
        <f>IF(ISBLANK('Monitor Data'!L164),"",IF(AND('Smoke Data'!P166="YES",'Outlier Flags'!H164="YES"),"FILTERED OUT",'Monitor Data'!L164))</f>
        <v>4.5999999999999996</v>
      </c>
      <c r="I164" s="30">
        <f>IF(ISBLANK('Monitor Data'!M164),"",IF(AND('Smoke Data'!Q166="YES",'Outlier Flags'!I164="YES"),"FILTERED OUT",'Monitor Data'!M164))</f>
        <v>3.6</v>
      </c>
      <c r="J164" s="30">
        <f>IF(ISBLANK('Monitor Data'!O164),"",IF(AND('Smoke Data'!R166="YES",'Outlier Flags'!J164="YES"),"FILTERED OUT",'Monitor Data'!O164))</f>
        <v>4.9000000000000004</v>
      </c>
      <c r="K164" s="30">
        <f>IF(ISBLANK('Monitor Data'!P164),"",IF(AND('Smoke Data'!S166="YES",'Outlier Flags'!K164="YES"),"FILTERED OUT",'Monitor Data'!P164))</f>
        <v>7.4</v>
      </c>
      <c r="L164" s="30">
        <f>IF(ISBLANK('Monitor Data'!Q164),"",IF(AND('Smoke Data'!T166="YES",'Outlier Flags'!L164="YES"),"FILTERED OUT",'Monitor Data'!Q164))</f>
        <v>8.4</v>
      </c>
      <c r="M164" s="30">
        <f>IF(ISBLANK('Monitor Data'!R164),"",IF(AND('Smoke Data'!U166="YES",'Outlier Flags'!M164="YES"),"FILTERED OUT",'Monitor Data'!R164))</f>
        <v>6.4</v>
      </c>
      <c r="N164" s="30">
        <f>IF(ISBLANK('Monitor Data'!S164),"",IF(AND('Smoke Data'!V166="YES",'Outlier Flags'!N164="YES"),"FILTERED OUT",'Monitor Data'!S164))</f>
        <v>6.3</v>
      </c>
    </row>
    <row r="165" spans="1:14" x14ac:dyDescent="0.25">
      <c r="A165" s="29">
        <v>44360</v>
      </c>
      <c r="B165" s="30" t="str">
        <f>IF(ISBLANK('Monitor Data'!B165),"",IF(AND('Smoke Data'!J167="YES",'Outlier Flags'!B165="YES"),"FILTERED OUT",'Monitor Data'!B165))</f>
        <v/>
      </c>
      <c r="C165" s="30" t="str">
        <f>IF(ISBLANK('Monitor Data'!D165),"",IF(AND('Smoke Data'!K167="YES",'Outlier Flags'!C165="YES"),"FILTERED OUT",'Monitor Data'!D165))</f>
        <v/>
      </c>
      <c r="D165" s="30">
        <f>IF(ISBLANK('Monitor Data'!E165),"",IF(AND('Smoke Data'!L167="YES",'Outlier Flags'!D165="YES"),"FILTERED OUT",'Monitor Data'!E165))</f>
        <v>7.8</v>
      </c>
      <c r="E165" s="30">
        <f>IF(ISBLANK('Monitor Data'!G165),"",IF(AND('Smoke Data'!M167="YES",'Outlier Flags'!E165="YES"),"FILTERED OUT",'Monitor Data'!G165))</f>
        <v>6.9</v>
      </c>
      <c r="F165" s="30" t="str">
        <f>IF(ISBLANK('Monitor Data'!H165),"",IF(AND('Smoke Data'!N167="YES",'Outlier Flags'!F165="YES"),"FILTERED OUT",'Monitor Data'!H165))</f>
        <v/>
      </c>
      <c r="G165" s="30" t="str">
        <f>IF(ISBLANK('Monitor Data'!J165),"",IF(AND('Smoke Data'!O167="YES",'Outlier Flags'!G165="YES"),"FILTERED OUT",'Monitor Data'!J165))</f>
        <v/>
      </c>
      <c r="H165" s="30" t="str">
        <f>IF(ISBLANK('Monitor Data'!L165),"",IF(AND('Smoke Data'!P167="YES",'Outlier Flags'!H165="YES"),"FILTERED OUT",'Monitor Data'!L165))</f>
        <v/>
      </c>
      <c r="I165" s="30">
        <f>IF(ISBLANK('Monitor Data'!M165),"",IF(AND('Smoke Data'!Q167="YES",'Outlier Flags'!I165="YES"),"FILTERED OUT",'Monitor Data'!M165))</f>
        <v>8.1</v>
      </c>
      <c r="J165" s="30" t="str">
        <f>IF(ISBLANK('Monitor Data'!O165),"",IF(AND('Smoke Data'!R167="YES",'Outlier Flags'!J165="YES"),"FILTERED OUT",'Monitor Data'!O165))</f>
        <v/>
      </c>
      <c r="K165" s="30">
        <f>IF(ISBLANK('Monitor Data'!P165),"",IF(AND('Smoke Data'!S167="YES",'Outlier Flags'!K165="YES"),"FILTERED OUT",'Monitor Data'!P165))</f>
        <v>6.7</v>
      </c>
      <c r="L165" s="30" t="str">
        <f>IF(ISBLANK('Monitor Data'!Q165),"",IF(AND('Smoke Data'!T167="YES",'Outlier Flags'!L165="YES"),"FILTERED OUT",'Monitor Data'!Q165))</f>
        <v/>
      </c>
      <c r="M165" s="30" t="str">
        <f>IF(ISBLANK('Monitor Data'!R165),"",IF(AND('Smoke Data'!U167="YES",'Outlier Flags'!M165="YES"),"FILTERED OUT",'Monitor Data'!R165))</f>
        <v/>
      </c>
      <c r="N165" s="30" t="str">
        <f>IF(ISBLANK('Monitor Data'!S165),"",IF(AND('Smoke Data'!V167="YES",'Outlier Flags'!N165="YES"),"FILTERED OUT",'Monitor Data'!S165))</f>
        <v/>
      </c>
    </row>
    <row r="166" spans="1:14" x14ac:dyDescent="0.25">
      <c r="A166" s="29">
        <v>44361</v>
      </c>
      <c r="B166" s="30" t="str">
        <f>IF(ISBLANK('Monitor Data'!B166),"",IF(AND('Smoke Data'!J168="YES",'Outlier Flags'!B166="YES"),"FILTERED OUT",'Monitor Data'!B166))</f>
        <v/>
      </c>
      <c r="C166" s="30" t="str">
        <f>IF(ISBLANK('Monitor Data'!D166),"",IF(AND('Smoke Data'!K168="YES",'Outlier Flags'!C166="YES"),"FILTERED OUT",'Monitor Data'!D166))</f>
        <v/>
      </c>
      <c r="D166" s="30">
        <f>IF(ISBLANK('Monitor Data'!E166),"",IF(AND('Smoke Data'!L168="YES",'Outlier Flags'!D166="YES"),"FILTERED OUT",'Monitor Data'!E166))</f>
        <v>7.7</v>
      </c>
      <c r="E166" s="30">
        <f>IF(ISBLANK('Monitor Data'!G166),"",IF(AND('Smoke Data'!M168="YES",'Outlier Flags'!E166="YES"),"FILTERED OUT",'Monitor Data'!G166))</f>
        <v>7</v>
      </c>
      <c r="F166" s="30" t="str">
        <f>IF(ISBLANK('Monitor Data'!H166),"",IF(AND('Smoke Data'!N168="YES",'Outlier Flags'!F166="YES"),"FILTERED OUT",'Monitor Data'!H166))</f>
        <v/>
      </c>
      <c r="G166" s="30" t="str">
        <f>IF(ISBLANK('Monitor Data'!J166),"",IF(AND('Smoke Data'!O168="YES",'Outlier Flags'!G166="YES"),"FILTERED OUT",'Monitor Data'!J166))</f>
        <v/>
      </c>
      <c r="H166" s="30" t="str">
        <f>IF(ISBLANK('Monitor Data'!L166),"",IF(AND('Smoke Data'!P168="YES",'Outlier Flags'!H166="YES"),"FILTERED OUT",'Monitor Data'!L166))</f>
        <v/>
      </c>
      <c r="I166" s="30">
        <f>IF(ISBLANK('Monitor Data'!M166),"",IF(AND('Smoke Data'!Q168="YES",'Outlier Flags'!I166="YES"),"FILTERED OUT",'Monitor Data'!M166))</f>
        <v>6.8</v>
      </c>
      <c r="J166" s="30" t="str">
        <f>IF(ISBLANK('Monitor Data'!O166),"",IF(AND('Smoke Data'!R168="YES",'Outlier Flags'!J166="YES"),"FILTERED OUT",'Monitor Data'!O166))</f>
        <v/>
      </c>
      <c r="K166" s="30">
        <f>IF(ISBLANK('Monitor Data'!P166),"",IF(AND('Smoke Data'!S168="YES",'Outlier Flags'!K166="YES"),"FILTERED OUT",'Monitor Data'!P166))</f>
        <v>6.4</v>
      </c>
      <c r="L166" s="30" t="str">
        <f>IF(ISBLANK('Monitor Data'!Q166),"",IF(AND('Smoke Data'!T168="YES",'Outlier Flags'!L166="YES"),"FILTERED OUT",'Monitor Data'!Q166))</f>
        <v/>
      </c>
      <c r="M166" s="30" t="str">
        <f>IF(ISBLANK('Monitor Data'!R166),"",IF(AND('Smoke Data'!U168="YES",'Outlier Flags'!M166="YES"),"FILTERED OUT",'Monitor Data'!R166))</f>
        <v/>
      </c>
      <c r="N166" s="30" t="str">
        <f>IF(ISBLANK('Monitor Data'!S166),"",IF(AND('Smoke Data'!V168="YES",'Outlier Flags'!N166="YES"),"FILTERED OUT",'Monitor Data'!S166))</f>
        <v/>
      </c>
    </row>
    <row r="167" spans="1:14" x14ac:dyDescent="0.25">
      <c r="A167" s="29">
        <v>44362</v>
      </c>
      <c r="B167" s="30">
        <f>IF(ISBLANK('Monitor Data'!B167),"",IF(AND('Smoke Data'!J169="YES",'Outlier Flags'!B167="YES"),"FILTERED OUT",'Monitor Data'!B167))</f>
        <v>8.4</v>
      </c>
      <c r="C167" s="30">
        <f>IF(ISBLANK('Monitor Data'!D167),"",IF(AND('Smoke Data'!K169="YES",'Outlier Flags'!C167="YES"),"FILTERED OUT",'Monitor Data'!D167))</f>
        <v>6.3</v>
      </c>
      <c r="D167" s="30">
        <f>IF(ISBLANK('Monitor Data'!E167),"",IF(AND('Smoke Data'!L169="YES",'Outlier Flags'!D167="YES"),"FILTERED OUT",'Monitor Data'!E167))</f>
        <v>7.1</v>
      </c>
      <c r="E167" s="30">
        <f>IF(ISBLANK('Monitor Data'!G167),"",IF(AND('Smoke Data'!M169="YES",'Outlier Flags'!E167="YES"),"FILTERED OUT",'Monitor Data'!G167))</f>
        <v>7.2</v>
      </c>
      <c r="F167" s="30">
        <f>IF(ISBLANK('Monitor Data'!H167),"",IF(AND('Smoke Data'!N169="YES",'Outlier Flags'!F167="YES"),"FILTERED OUT",'Monitor Data'!H167))</f>
        <v>6.2</v>
      </c>
      <c r="G167" s="30">
        <f>IF(ISBLANK('Monitor Data'!J167),"",IF(AND('Smoke Data'!O169="YES",'Outlier Flags'!G167="YES"),"FILTERED OUT",'Monitor Data'!J167))</f>
        <v>6.1</v>
      </c>
      <c r="H167" s="30">
        <f>IF(ISBLANK('Monitor Data'!L167),"",IF(AND('Smoke Data'!P169="YES",'Outlier Flags'!H167="YES"),"FILTERED OUT",'Monitor Data'!L167))</f>
        <v>8</v>
      </c>
      <c r="I167" s="30">
        <f>IF(ISBLANK('Monitor Data'!M167),"",IF(AND('Smoke Data'!Q169="YES",'Outlier Flags'!I167="YES"),"FILTERED OUT",'Monitor Data'!M167))</f>
        <v>8.1</v>
      </c>
      <c r="J167" s="30">
        <f>IF(ISBLANK('Monitor Data'!O167),"",IF(AND('Smoke Data'!R169="YES",'Outlier Flags'!J167="YES"),"FILTERED OUT",'Monitor Data'!O167))</f>
        <v>8.1</v>
      </c>
      <c r="K167" s="30">
        <f>IF(ISBLANK('Monitor Data'!P167),"",IF(AND('Smoke Data'!S169="YES",'Outlier Flags'!K167="YES"),"FILTERED OUT",'Monitor Data'!P167))</f>
        <v>7.4</v>
      </c>
      <c r="L167" s="30">
        <f>IF(ISBLANK('Monitor Data'!Q167),"",IF(AND('Smoke Data'!T169="YES",'Outlier Flags'!L167="YES"),"FILTERED OUT",'Monitor Data'!Q167))</f>
        <v>7.2</v>
      </c>
      <c r="M167" s="30">
        <f>IF(ISBLANK('Monitor Data'!R167),"",IF(AND('Smoke Data'!U169="YES",'Outlier Flags'!M167="YES"),"FILTERED OUT",'Monitor Data'!R167))</f>
        <v>7.4</v>
      </c>
      <c r="N167" s="30">
        <f>IF(ISBLANK('Monitor Data'!S167),"",IF(AND('Smoke Data'!V169="YES",'Outlier Flags'!N167="YES"),"FILTERED OUT",'Monitor Data'!S167))</f>
        <v>8.6999999999999993</v>
      </c>
    </row>
    <row r="168" spans="1:14" x14ac:dyDescent="0.25">
      <c r="A168" s="29">
        <v>44363</v>
      </c>
      <c r="B168" s="30" t="str">
        <f>IF(ISBLANK('Monitor Data'!B168),"",IF(AND('Smoke Data'!J170="YES",'Outlier Flags'!B168="YES"),"FILTERED OUT",'Monitor Data'!B168))</f>
        <v/>
      </c>
      <c r="C168" s="30" t="str">
        <f>IF(ISBLANK('Monitor Data'!D168),"",IF(AND('Smoke Data'!K170="YES",'Outlier Flags'!C168="YES"),"FILTERED OUT",'Monitor Data'!D168))</f>
        <v/>
      </c>
      <c r="D168" s="30">
        <f>IF(ISBLANK('Monitor Data'!E168),"",IF(AND('Smoke Data'!L170="YES",'Outlier Flags'!D168="YES"),"FILTERED OUT",'Monitor Data'!E168))</f>
        <v>5.9</v>
      </c>
      <c r="E168" s="30">
        <f>IF(ISBLANK('Monitor Data'!G168),"",IF(AND('Smoke Data'!M170="YES",'Outlier Flags'!E168="YES"),"FILTERED OUT",'Monitor Data'!G168))</f>
        <v>7.1</v>
      </c>
      <c r="F168" s="30" t="str">
        <f>IF(ISBLANK('Monitor Data'!H168),"",IF(AND('Smoke Data'!N170="YES",'Outlier Flags'!F168="YES"),"FILTERED OUT",'Monitor Data'!H168))</f>
        <v/>
      </c>
      <c r="G168" s="30" t="str">
        <f>IF(ISBLANK('Monitor Data'!J168),"",IF(AND('Smoke Data'!O170="YES",'Outlier Flags'!G168="YES"),"FILTERED OUT",'Monitor Data'!J168))</f>
        <v/>
      </c>
      <c r="H168" s="30" t="str">
        <f>IF(ISBLANK('Monitor Data'!L168),"",IF(AND('Smoke Data'!P170="YES",'Outlier Flags'!H168="YES"),"FILTERED OUT",'Monitor Data'!L168))</f>
        <v/>
      </c>
      <c r="I168" s="30">
        <f>IF(ISBLANK('Monitor Data'!M168),"",IF(AND('Smoke Data'!Q170="YES",'Outlier Flags'!I168="YES"),"FILTERED OUT",'Monitor Data'!M168))</f>
        <v>9.4</v>
      </c>
      <c r="J168" s="30" t="str">
        <f>IF(ISBLANK('Monitor Data'!O168),"",IF(AND('Smoke Data'!R170="YES",'Outlier Flags'!J168="YES"),"FILTERED OUT",'Monitor Data'!O168))</f>
        <v/>
      </c>
      <c r="K168" s="30">
        <f>IF(ISBLANK('Monitor Data'!P168),"",IF(AND('Smoke Data'!S170="YES",'Outlier Flags'!K168="YES"),"FILTERED OUT",'Monitor Data'!P168))</f>
        <v>4.3</v>
      </c>
      <c r="L168" s="30" t="str">
        <f>IF(ISBLANK('Monitor Data'!Q168),"",IF(AND('Smoke Data'!T170="YES",'Outlier Flags'!L168="YES"),"FILTERED OUT",'Monitor Data'!Q168))</f>
        <v/>
      </c>
      <c r="M168" s="30" t="str">
        <f>IF(ISBLANK('Monitor Data'!R168),"",IF(AND('Smoke Data'!U170="YES",'Outlier Flags'!M168="YES"),"FILTERED OUT",'Monitor Data'!R168))</f>
        <v/>
      </c>
      <c r="N168" s="30" t="str">
        <f>IF(ISBLANK('Monitor Data'!S168),"",IF(AND('Smoke Data'!V170="YES",'Outlier Flags'!N168="YES"),"FILTERED OUT",'Monitor Data'!S168))</f>
        <v/>
      </c>
    </row>
    <row r="169" spans="1:14" x14ac:dyDescent="0.25">
      <c r="A169" s="29">
        <v>44364</v>
      </c>
      <c r="B169" s="30" t="str">
        <f>IF(ISBLANK('Monitor Data'!B169),"",IF(AND('Smoke Data'!J171="YES",'Outlier Flags'!B169="YES"),"FILTERED OUT",'Monitor Data'!B169))</f>
        <v/>
      </c>
      <c r="C169" s="30" t="str">
        <f>IF(ISBLANK('Monitor Data'!D169),"",IF(AND('Smoke Data'!K171="YES",'Outlier Flags'!C169="YES"),"FILTERED OUT",'Monitor Data'!D169))</f>
        <v/>
      </c>
      <c r="D169" s="30" t="str">
        <f>IF(ISBLANK('Monitor Data'!E169),"",IF(AND('Smoke Data'!L171="YES",'Outlier Flags'!D169="YES"),"FILTERED OUT",'Monitor Data'!E169))</f>
        <v/>
      </c>
      <c r="E169" s="30">
        <f>IF(ISBLANK('Monitor Data'!G169),"",IF(AND('Smoke Data'!M171="YES",'Outlier Flags'!E169="YES"),"FILTERED OUT",'Monitor Data'!G169))</f>
        <v>11</v>
      </c>
      <c r="F169" s="30" t="str">
        <f>IF(ISBLANK('Monitor Data'!H169),"",IF(AND('Smoke Data'!N171="YES",'Outlier Flags'!F169="YES"),"FILTERED OUT",'Monitor Data'!H169))</f>
        <v/>
      </c>
      <c r="G169" s="30" t="str">
        <f>IF(ISBLANK('Monitor Data'!J169),"",IF(AND('Smoke Data'!O171="YES",'Outlier Flags'!G169="YES"),"FILTERED OUT",'Monitor Data'!J169))</f>
        <v/>
      </c>
      <c r="H169" s="30" t="str">
        <f>IF(ISBLANK('Monitor Data'!L169),"",IF(AND('Smoke Data'!P171="YES",'Outlier Flags'!H169="YES"),"FILTERED OUT",'Monitor Data'!L169))</f>
        <v/>
      </c>
      <c r="I169" s="30">
        <f>IF(ISBLANK('Monitor Data'!M169),"",IF(AND('Smoke Data'!Q171="YES",'Outlier Flags'!I169="YES"),"FILTERED OUT",'Monitor Data'!M169))</f>
        <v>10.1</v>
      </c>
      <c r="J169" s="30" t="str">
        <f>IF(ISBLANK('Monitor Data'!O169),"",IF(AND('Smoke Data'!R171="YES",'Outlier Flags'!J169="YES"),"FILTERED OUT",'Monitor Data'!O169))</f>
        <v/>
      </c>
      <c r="K169" s="30">
        <f>IF(ISBLANK('Monitor Data'!P169),"",IF(AND('Smoke Data'!S171="YES",'Outlier Flags'!K169="YES"),"FILTERED OUT",'Monitor Data'!P169))</f>
        <v>9.4</v>
      </c>
      <c r="L169" s="30" t="str">
        <f>IF(ISBLANK('Monitor Data'!Q169),"",IF(AND('Smoke Data'!T171="YES",'Outlier Flags'!L169="YES"),"FILTERED OUT",'Monitor Data'!Q169))</f>
        <v/>
      </c>
      <c r="M169" s="30" t="str">
        <f>IF(ISBLANK('Monitor Data'!R169),"",IF(AND('Smoke Data'!U171="YES",'Outlier Flags'!M169="YES"),"FILTERED OUT",'Monitor Data'!R169))</f>
        <v/>
      </c>
      <c r="N169" s="30" t="str">
        <f>IF(ISBLANK('Monitor Data'!S169),"",IF(AND('Smoke Data'!V171="YES",'Outlier Flags'!N169="YES"),"FILTERED OUT",'Monitor Data'!S169))</f>
        <v/>
      </c>
    </row>
    <row r="170" spans="1:14" x14ac:dyDescent="0.25">
      <c r="A170" s="29">
        <v>44365</v>
      </c>
      <c r="B170" s="30">
        <f>IF(ISBLANK('Monitor Data'!B170),"",IF(AND('Smoke Data'!J172="YES",'Outlier Flags'!B170="YES"),"FILTERED OUT",'Monitor Data'!B170))</f>
        <v>9.5</v>
      </c>
      <c r="C170" s="30">
        <f>IF(ISBLANK('Monitor Data'!D170),"",IF(AND('Smoke Data'!K172="YES",'Outlier Flags'!C170="YES"),"FILTERED OUT",'Monitor Data'!D170))</f>
        <v>8.6999999999999993</v>
      </c>
      <c r="D170" s="30">
        <f>IF(ISBLANK('Monitor Data'!E170),"",IF(AND('Smoke Data'!L172="YES",'Outlier Flags'!D170="YES"),"FILTERED OUT",'Monitor Data'!E170))</f>
        <v>9.8000000000000007</v>
      </c>
      <c r="E170" s="30">
        <f>IF(ISBLANK('Monitor Data'!G170),"",IF(AND('Smoke Data'!M172="YES",'Outlier Flags'!E170="YES"),"FILTERED OUT",'Monitor Data'!G170))</f>
        <v>9.6999999999999993</v>
      </c>
      <c r="F170" s="30">
        <f>IF(ISBLANK('Monitor Data'!H170),"",IF(AND('Smoke Data'!N172="YES",'Outlier Flags'!F170="YES"),"FILTERED OUT",'Monitor Data'!H170))</f>
        <v>11</v>
      </c>
      <c r="G170" s="30">
        <f>IF(ISBLANK('Monitor Data'!J170),"",IF(AND('Smoke Data'!O172="YES",'Outlier Flags'!G170="YES"),"FILTERED OUT",'Monitor Data'!J170))</f>
        <v>9.8000000000000007</v>
      </c>
      <c r="H170" s="30">
        <f>IF(ISBLANK('Monitor Data'!L170),"",IF(AND('Smoke Data'!P172="YES",'Outlier Flags'!H170="YES"),"FILTERED OUT",'Monitor Data'!L170))</f>
        <v>7</v>
      </c>
      <c r="I170" s="30">
        <f>IF(ISBLANK('Monitor Data'!M170),"",IF(AND('Smoke Data'!Q172="YES",'Outlier Flags'!I170="YES"),"FILTERED OUT",'Monitor Data'!M170))</f>
        <v>10.3</v>
      </c>
      <c r="J170" s="30">
        <f>IF(ISBLANK('Monitor Data'!O170),"",IF(AND('Smoke Data'!R172="YES",'Outlier Flags'!J170="YES"),"FILTERED OUT",'Monitor Data'!O170))</f>
        <v>11.6</v>
      </c>
      <c r="K170" s="30">
        <f>IF(ISBLANK('Monitor Data'!P170),"",IF(AND('Smoke Data'!S172="YES",'Outlier Flags'!K170="YES"),"FILTERED OUT",'Monitor Data'!P170))</f>
        <v>11</v>
      </c>
      <c r="L170" s="30">
        <f>IF(ISBLANK('Monitor Data'!Q170),"",IF(AND('Smoke Data'!T172="YES",'Outlier Flags'!L170="YES"),"FILTERED OUT",'Monitor Data'!Q170))</f>
        <v>10.6</v>
      </c>
      <c r="M170" s="30">
        <f>IF(ISBLANK('Monitor Data'!R170),"",IF(AND('Smoke Data'!U172="YES",'Outlier Flags'!M170="YES"),"FILTERED OUT",'Monitor Data'!R170))</f>
        <v>12.5</v>
      </c>
      <c r="N170" s="30">
        <f>IF(ISBLANK('Monitor Data'!S170),"",IF(AND('Smoke Data'!V172="YES",'Outlier Flags'!N170="YES"),"FILTERED OUT",'Monitor Data'!S170))</f>
        <v>9.3000000000000007</v>
      </c>
    </row>
    <row r="171" spans="1:14" x14ac:dyDescent="0.25">
      <c r="A171" s="29">
        <v>44366</v>
      </c>
      <c r="B171" s="30" t="str">
        <f>IF(ISBLANK('Monitor Data'!B171),"",IF(AND('Smoke Data'!J173="YES",'Outlier Flags'!B171="YES"),"FILTERED OUT",'Monitor Data'!B171))</f>
        <v/>
      </c>
      <c r="C171" s="30" t="str">
        <f>IF(ISBLANK('Monitor Data'!D171),"",IF(AND('Smoke Data'!K173="YES",'Outlier Flags'!C171="YES"),"FILTERED OUT",'Monitor Data'!D171))</f>
        <v/>
      </c>
      <c r="D171" s="30">
        <f>IF(ISBLANK('Monitor Data'!E171),"",IF(AND('Smoke Data'!L173="YES",'Outlier Flags'!D171="YES"),"FILTERED OUT",'Monitor Data'!E171))</f>
        <v>5.8</v>
      </c>
      <c r="E171" s="30">
        <f>IF(ISBLANK('Monitor Data'!G171),"",IF(AND('Smoke Data'!M173="YES",'Outlier Flags'!E171="YES"),"FILTERED OUT",'Monitor Data'!G171))</f>
        <v>7.6</v>
      </c>
      <c r="F171" s="30" t="str">
        <f>IF(ISBLANK('Monitor Data'!H171),"",IF(AND('Smoke Data'!N173="YES",'Outlier Flags'!F171="YES"),"FILTERED OUT",'Monitor Data'!H171))</f>
        <v/>
      </c>
      <c r="G171" s="30" t="str">
        <f>IF(ISBLANK('Monitor Data'!J171),"",IF(AND('Smoke Data'!O173="YES",'Outlier Flags'!G171="YES"),"FILTERED OUT",'Monitor Data'!J171))</f>
        <v/>
      </c>
      <c r="H171" s="30" t="str">
        <f>IF(ISBLANK('Monitor Data'!L171),"",IF(AND('Smoke Data'!P173="YES",'Outlier Flags'!H171="YES"),"FILTERED OUT",'Monitor Data'!L171))</f>
        <v/>
      </c>
      <c r="I171" s="30">
        <f>IF(ISBLANK('Monitor Data'!M171),"",IF(AND('Smoke Data'!Q173="YES",'Outlier Flags'!I171="YES"),"FILTERED OUT",'Monitor Data'!M171))</f>
        <v>5.9</v>
      </c>
      <c r="J171" s="30" t="str">
        <f>IF(ISBLANK('Monitor Data'!O171),"",IF(AND('Smoke Data'!R173="YES",'Outlier Flags'!J171="YES"),"FILTERED OUT",'Monitor Data'!O171))</f>
        <v/>
      </c>
      <c r="K171" s="30">
        <f>IF(ISBLANK('Monitor Data'!P171),"",IF(AND('Smoke Data'!S173="YES",'Outlier Flags'!K171="YES"),"FILTERED OUT",'Monitor Data'!P171))</f>
        <v>8.1999999999999993</v>
      </c>
      <c r="L171" s="30" t="str">
        <f>IF(ISBLANK('Monitor Data'!Q171),"",IF(AND('Smoke Data'!T173="YES",'Outlier Flags'!L171="YES"),"FILTERED OUT",'Monitor Data'!Q171))</f>
        <v/>
      </c>
      <c r="M171" s="30" t="str">
        <f>IF(ISBLANK('Monitor Data'!R171),"",IF(AND('Smoke Data'!U173="YES",'Outlier Flags'!M171="YES"),"FILTERED OUT",'Monitor Data'!R171))</f>
        <v/>
      </c>
      <c r="N171" s="30" t="str">
        <f>IF(ISBLANK('Monitor Data'!S171),"",IF(AND('Smoke Data'!V173="YES",'Outlier Flags'!N171="YES"),"FILTERED OUT",'Monitor Data'!S171))</f>
        <v/>
      </c>
    </row>
    <row r="172" spans="1:14" x14ac:dyDescent="0.25">
      <c r="A172" s="29">
        <v>44367</v>
      </c>
      <c r="B172" s="30" t="str">
        <f>IF(ISBLANK('Monitor Data'!B172),"",IF(AND('Smoke Data'!J174="YES",'Outlier Flags'!B172="YES"),"FILTERED OUT",'Monitor Data'!B172))</f>
        <v/>
      </c>
      <c r="C172" s="30" t="str">
        <f>IF(ISBLANK('Monitor Data'!D172),"",IF(AND('Smoke Data'!K174="YES",'Outlier Flags'!C172="YES"),"FILTERED OUT",'Monitor Data'!D172))</f>
        <v/>
      </c>
      <c r="D172" s="30">
        <f>IF(ISBLANK('Monitor Data'!E172),"",IF(AND('Smoke Data'!L174="YES",'Outlier Flags'!D172="YES"),"FILTERED OUT",'Monitor Data'!E172))</f>
        <v>7.3</v>
      </c>
      <c r="E172" s="30">
        <f>IF(ISBLANK('Monitor Data'!G172),"",IF(AND('Smoke Data'!M174="YES",'Outlier Flags'!E172="YES"),"FILTERED OUT",'Monitor Data'!G172))</f>
        <v>7</v>
      </c>
      <c r="F172" s="30" t="str">
        <f>IF(ISBLANK('Monitor Data'!H172),"",IF(AND('Smoke Data'!N174="YES",'Outlier Flags'!F172="YES"),"FILTERED OUT",'Monitor Data'!H172))</f>
        <v/>
      </c>
      <c r="G172" s="30" t="str">
        <f>IF(ISBLANK('Monitor Data'!J172),"",IF(AND('Smoke Data'!O174="YES",'Outlier Flags'!G172="YES"),"FILTERED OUT",'Monitor Data'!J172))</f>
        <v/>
      </c>
      <c r="H172" s="30" t="str">
        <f>IF(ISBLANK('Monitor Data'!L172),"",IF(AND('Smoke Data'!P174="YES",'Outlier Flags'!H172="YES"),"FILTERED OUT",'Monitor Data'!L172))</f>
        <v/>
      </c>
      <c r="I172" s="30">
        <f>IF(ISBLANK('Monitor Data'!M172),"",IF(AND('Smoke Data'!Q174="YES",'Outlier Flags'!I172="YES"),"FILTERED OUT",'Monitor Data'!M172))</f>
        <v>6.1</v>
      </c>
      <c r="J172" s="30" t="str">
        <f>IF(ISBLANK('Monitor Data'!O172),"",IF(AND('Smoke Data'!R174="YES",'Outlier Flags'!J172="YES"),"FILTERED OUT",'Monitor Data'!O172))</f>
        <v/>
      </c>
      <c r="K172" s="30">
        <f>IF(ISBLANK('Monitor Data'!P172),"",IF(AND('Smoke Data'!S174="YES",'Outlier Flags'!K172="YES"),"FILTERED OUT",'Monitor Data'!P172))</f>
        <v>7.7</v>
      </c>
      <c r="L172" s="30" t="str">
        <f>IF(ISBLANK('Monitor Data'!Q172),"",IF(AND('Smoke Data'!T174="YES",'Outlier Flags'!L172="YES"),"FILTERED OUT",'Monitor Data'!Q172))</f>
        <v/>
      </c>
      <c r="M172" s="30" t="str">
        <f>IF(ISBLANK('Monitor Data'!R172),"",IF(AND('Smoke Data'!U174="YES",'Outlier Flags'!M172="YES"),"FILTERED OUT",'Monitor Data'!R172))</f>
        <v/>
      </c>
      <c r="N172" s="30" t="str">
        <f>IF(ISBLANK('Monitor Data'!S172),"",IF(AND('Smoke Data'!V174="YES",'Outlier Flags'!N172="YES"),"FILTERED OUT",'Monitor Data'!S172))</f>
        <v/>
      </c>
    </row>
    <row r="173" spans="1:14" x14ac:dyDescent="0.25">
      <c r="A173" s="29">
        <v>44368</v>
      </c>
      <c r="B173" s="30">
        <f>IF(ISBLANK('Monitor Data'!B173),"",IF(AND('Smoke Data'!J175="YES",'Outlier Flags'!B173="YES"),"FILTERED OUT",'Monitor Data'!B173))</f>
        <v>3.3</v>
      </c>
      <c r="C173" s="30">
        <f>IF(ISBLANK('Monitor Data'!D173),"",IF(AND('Smoke Data'!K175="YES",'Outlier Flags'!C173="YES"),"FILTERED OUT",'Monitor Data'!D173))</f>
        <v>2.4</v>
      </c>
      <c r="D173" s="30">
        <f>IF(ISBLANK('Monitor Data'!E173),"",IF(AND('Smoke Data'!L175="YES",'Outlier Flags'!D173="YES"),"FILTERED OUT",'Monitor Data'!E173))</f>
        <v>2.4</v>
      </c>
      <c r="E173" s="30">
        <f>IF(ISBLANK('Monitor Data'!G173),"",IF(AND('Smoke Data'!M175="YES",'Outlier Flags'!E173="YES"),"FILTERED OUT",'Monitor Data'!G173))</f>
        <v>2.6</v>
      </c>
      <c r="F173" s="30">
        <f>IF(ISBLANK('Monitor Data'!H173),"",IF(AND('Smoke Data'!N175="YES",'Outlier Flags'!F173="YES"),"FILTERED OUT",'Monitor Data'!H173))</f>
        <v>3.3</v>
      </c>
      <c r="G173" s="30">
        <f>IF(ISBLANK('Monitor Data'!J173),"",IF(AND('Smoke Data'!O175="YES",'Outlier Flags'!G173="YES"),"FILTERED OUT",'Monitor Data'!J173))</f>
        <v>3</v>
      </c>
      <c r="H173" s="30">
        <f>IF(ISBLANK('Monitor Data'!L173),"",IF(AND('Smoke Data'!P175="YES",'Outlier Flags'!H173="YES"),"FILTERED OUT",'Monitor Data'!L173))</f>
        <v>2.4</v>
      </c>
      <c r="I173" s="30">
        <f>IF(ISBLANK('Monitor Data'!M173),"",IF(AND('Smoke Data'!Q175="YES",'Outlier Flags'!I173="YES"),"FILTERED OUT",'Monitor Data'!M173))</f>
        <v>2.4</v>
      </c>
      <c r="J173" s="30">
        <f>IF(ISBLANK('Monitor Data'!O173),"",IF(AND('Smoke Data'!R175="YES",'Outlier Flags'!J173="YES"),"FILTERED OUT",'Monitor Data'!O173))</f>
        <v>4.2</v>
      </c>
      <c r="K173" s="30">
        <f>IF(ISBLANK('Monitor Data'!P173),"",IF(AND('Smoke Data'!S175="YES",'Outlier Flags'!K173="YES"),"FILTERED OUT",'Monitor Data'!P173))</f>
        <v>3.2</v>
      </c>
      <c r="L173" s="30">
        <f>IF(ISBLANK('Monitor Data'!Q173),"",IF(AND('Smoke Data'!T175="YES",'Outlier Flags'!L173="YES"),"FILTERED OUT",'Monitor Data'!Q173))</f>
        <v>3.3</v>
      </c>
      <c r="M173" s="30">
        <f>IF(ISBLANK('Monitor Data'!R173),"",IF(AND('Smoke Data'!U175="YES",'Outlier Flags'!M173="YES"),"FILTERED OUT",'Monitor Data'!R173))</f>
        <v>2.1</v>
      </c>
      <c r="N173" s="30" t="str">
        <f>IF(ISBLANK('Monitor Data'!S173),"",IF(AND('Smoke Data'!V175="YES",'Outlier Flags'!N173="YES"),"FILTERED OUT",'Monitor Data'!S173))</f>
        <v/>
      </c>
    </row>
    <row r="174" spans="1:14" x14ac:dyDescent="0.25">
      <c r="A174" s="29">
        <v>44369</v>
      </c>
      <c r="B174" s="30" t="str">
        <f>IF(ISBLANK('Monitor Data'!B174),"",IF(AND('Smoke Data'!J176="YES",'Outlier Flags'!B174="YES"),"FILTERED OUT",'Monitor Data'!B174))</f>
        <v/>
      </c>
      <c r="C174" s="30" t="str">
        <f>IF(ISBLANK('Monitor Data'!D174),"",IF(AND('Smoke Data'!K176="YES",'Outlier Flags'!C174="YES"),"FILTERED OUT",'Monitor Data'!D174))</f>
        <v/>
      </c>
      <c r="D174" s="30">
        <f>IF(ISBLANK('Monitor Data'!E174),"",IF(AND('Smoke Data'!L176="YES",'Outlier Flags'!D174="YES"),"FILTERED OUT",'Monitor Data'!E174))</f>
        <v>3.4</v>
      </c>
      <c r="E174" s="30">
        <f>IF(ISBLANK('Monitor Data'!G174),"",IF(AND('Smoke Data'!M176="YES",'Outlier Flags'!E174="YES"),"FILTERED OUT",'Monitor Data'!G174))</f>
        <v>3.6</v>
      </c>
      <c r="F174" s="30" t="str">
        <f>IF(ISBLANK('Monitor Data'!H174),"",IF(AND('Smoke Data'!N176="YES",'Outlier Flags'!F174="YES"),"FILTERED OUT",'Monitor Data'!H174))</f>
        <v/>
      </c>
      <c r="G174" s="30" t="str">
        <f>IF(ISBLANK('Monitor Data'!J174),"",IF(AND('Smoke Data'!O176="YES",'Outlier Flags'!G174="YES"),"FILTERED OUT",'Monitor Data'!J174))</f>
        <v/>
      </c>
      <c r="H174" s="30" t="str">
        <f>IF(ISBLANK('Monitor Data'!L174),"",IF(AND('Smoke Data'!P176="YES",'Outlier Flags'!H174="YES"),"FILTERED OUT",'Monitor Data'!L174))</f>
        <v/>
      </c>
      <c r="I174" s="30">
        <f>IF(ISBLANK('Monitor Data'!M174),"",IF(AND('Smoke Data'!Q176="YES",'Outlier Flags'!I174="YES"),"FILTERED OUT",'Monitor Data'!M174))</f>
        <v>4</v>
      </c>
      <c r="J174" s="30" t="str">
        <f>IF(ISBLANK('Monitor Data'!O174),"",IF(AND('Smoke Data'!R176="YES",'Outlier Flags'!J174="YES"),"FILTERED OUT",'Monitor Data'!O174))</f>
        <v/>
      </c>
      <c r="K174" s="30">
        <f>IF(ISBLANK('Monitor Data'!P174),"",IF(AND('Smoke Data'!S176="YES",'Outlier Flags'!K174="YES"),"FILTERED OUT",'Monitor Data'!P174))</f>
        <v>3.1</v>
      </c>
      <c r="L174" s="30" t="str">
        <f>IF(ISBLANK('Monitor Data'!Q174),"",IF(AND('Smoke Data'!T176="YES",'Outlier Flags'!L174="YES"),"FILTERED OUT",'Monitor Data'!Q174))</f>
        <v/>
      </c>
      <c r="M174" s="30" t="str">
        <f>IF(ISBLANK('Monitor Data'!R174),"",IF(AND('Smoke Data'!U176="YES",'Outlier Flags'!M174="YES"),"FILTERED OUT",'Monitor Data'!R174))</f>
        <v/>
      </c>
      <c r="N174" s="30" t="str">
        <f>IF(ISBLANK('Monitor Data'!S174),"",IF(AND('Smoke Data'!V176="YES",'Outlier Flags'!N174="YES"),"FILTERED OUT",'Monitor Data'!S174))</f>
        <v/>
      </c>
    </row>
    <row r="175" spans="1:14" x14ac:dyDescent="0.25">
      <c r="A175" s="29">
        <v>44370</v>
      </c>
      <c r="B175" s="30" t="str">
        <f>IF(ISBLANK('Monitor Data'!B175),"",IF(AND('Smoke Data'!J177="YES",'Outlier Flags'!B175="YES"),"FILTERED OUT",'Monitor Data'!B175))</f>
        <v/>
      </c>
      <c r="C175" s="30" t="str">
        <f>IF(ISBLANK('Monitor Data'!D175),"",IF(AND('Smoke Data'!K177="YES",'Outlier Flags'!C175="YES"),"FILTERED OUT",'Monitor Data'!D175))</f>
        <v/>
      </c>
      <c r="D175" s="30" t="str">
        <f>IF(ISBLANK('Monitor Data'!E175),"",IF(AND('Smoke Data'!L177="YES",'Outlier Flags'!D175="YES"),"FILTERED OUT",'Monitor Data'!E175))</f>
        <v/>
      </c>
      <c r="E175" s="30">
        <f>IF(ISBLANK('Monitor Data'!G175),"",IF(AND('Smoke Data'!M177="YES",'Outlier Flags'!E175="YES"),"FILTERED OUT",'Monitor Data'!G175))</f>
        <v>5.9</v>
      </c>
      <c r="F175" s="30" t="str">
        <f>IF(ISBLANK('Monitor Data'!H175),"",IF(AND('Smoke Data'!N177="YES",'Outlier Flags'!F175="YES"),"FILTERED OUT",'Monitor Data'!H175))</f>
        <v/>
      </c>
      <c r="G175" s="30" t="str">
        <f>IF(ISBLANK('Monitor Data'!J175),"",IF(AND('Smoke Data'!O177="YES",'Outlier Flags'!G175="YES"),"FILTERED OUT",'Monitor Data'!J175))</f>
        <v/>
      </c>
      <c r="H175" s="30" t="str">
        <f>IF(ISBLANK('Monitor Data'!L175),"",IF(AND('Smoke Data'!P177="YES",'Outlier Flags'!H175="YES"),"FILTERED OUT",'Monitor Data'!L175))</f>
        <v/>
      </c>
      <c r="I175" s="30">
        <f>IF(ISBLANK('Monitor Data'!M175),"",IF(AND('Smoke Data'!Q177="YES",'Outlier Flags'!I175="YES"),"FILTERED OUT",'Monitor Data'!M175))</f>
        <v>7.9</v>
      </c>
      <c r="J175" s="30" t="str">
        <f>IF(ISBLANK('Monitor Data'!O175),"",IF(AND('Smoke Data'!R177="YES",'Outlier Flags'!J175="YES"),"FILTERED OUT",'Monitor Data'!O175))</f>
        <v/>
      </c>
      <c r="K175" s="30">
        <f>IF(ISBLANK('Monitor Data'!P175),"",IF(AND('Smoke Data'!S177="YES",'Outlier Flags'!K175="YES"),"FILTERED OUT",'Monitor Data'!P175))</f>
        <v>5.8</v>
      </c>
      <c r="L175" s="30" t="str">
        <f>IF(ISBLANK('Monitor Data'!Q175),"",IF(AND('Smoke Data'!T177="YES",'Outlier Flags'!L175="YES"),"FILTERED OUT",'Monitor Data'!Q175))</f>
        <v/>
      </c>
      <c r="M175" s="30" t="str">
        <f>IF(ISBLANK('Monitor Data'!R175),"",IF(AND('Smoke Data'!U177="YES",'Outlier Flags'!M175="YES"),"FILTERED OUT",'Monitor Data'!R175))</f>
        <v/>
      </c>
      <c r="N175" s="30" t="str">
        <f>IF(ISBLANK('Monitor Data'!S175),"",IF(AND('Smoke Data'!V177="YES",'Outlier Flags'!N175="YES"),"FILTERED OUT",'Monitor Data'!S175))</f>
        <v/>
      </c>
    </row>
    <row r="176" spans="1:14" x14ac:dyDescent="0.25">
      <c r="A176" s="29">
        <v>44371</v>
      </c>
      <c r="B176" s="30">
        <f>IF(ISBLANK('Monitor Data'!B176),"",IF(AND('Smoke Data'!J178="YES",'Outlier Flags'!B176="YES"),"FILTERED OUT",'Monitor Data'!B176))</f>
        <v>6.5</v>
      </c>
      <c r="C176" s="30">
        <f>IF(ISBLANK('Monitor Data'!D176),"",IF(AND('Smoke Data'!K178="YES",'Outlier Flags'!C176="YES"),"FILTERED OUT",'Monitor Data'!D176))</f>
        <v>9.3000000000000007</v>
      </c>
      <c r="D176" s="30" t="str">
        <f>IF(ISBLANK('Monitor Data'!E176),"",IF(AND('Smoke Data'!L178="YES",'Outlier Flags'!D176="YES"),"FILTERED OUT",'Monitor Data'!E176))</f>
        <v/>
      </c>
      <c r="E176" s="30">
        <f>IF(ISBLANK('Monitor Data'!G176),"",IF(AND('Smoke Data'!M178="YES",'Outlier Flags'!E176="YES"),"FILTERED OUT",'Monitor Data'!G176))</f>
        <v>7.4</v>
      </c>
      <c r="F176" s="30">
        <f>IF(ISBLANK('Monitor Data'!H176),"",IF(AND('Smoke Data'!N178="YES",'Outlier Flags'!F176="YES"),"FILTERED OUT",'Monitor Data'!H176))</f>
        <v>6</v>
      </c>
      <c r="G176" s="30">
        <f>IF(ISBLANK('Monitor Data'!J176),"",IF(AND('Smoke Data'!O178="YES",'Outlier Flags'!G176="YES"),"FILTERED OUT",'Monitor Data'!J176))</f>
        <v>8.6999999999999993</v>
      </c>
      <c r="H176" s="30">
        <f>IF(ISBLANK('Monitor Data'!L176),"",IF(AND('Smoke Data'!P178="YES",'Outlier Flags'!H176="YES"),"FILTERED OUT",'Monitor Data'!L176))</f>
        <v>8</v>
      </c>
      <c r="I176" s="30">
        <f>IF(ISBLANK('Monitor Data'!M176),"",IF(AND('Smoke Data'!Q178="YES",'Outlier Flags'!I176="YES"),"FILTERED OUT",'Monitor Data'!M176))</f>
        <v>5.7</v>
      </c>
      <c r="J176" s="30">
        <f>IF(ISBLANK('Monitor Data'!O176),"",IF(AND('Smoke Data'!R178="YES",'Outlier Flags'!J176="YES"),"FILTERED OUT",'Monitor Data'!O176))</f>
        <v>7.3</v>
      </c>
      <c r="K176" s="30">
        <f>IF(ISBLANK('Monitor Data'!P176),"",IF(AND('Smoke Data'!S178="YES",'Outlier Flags'!K176="YES"),"FILTERED OUT",'Monitor Data'!P176))</f>
        <v>9.1</v>
      </c>
      <c r="L176" s="30">
        <f>IF(ISBLANK('Monitor Data'!Q176),"",IF(AND('Smoke Data'!T178="YES",'Outlier Flags'!L176="YES"),"FILTERED OUT",'Monitor Data'!Q176))</f>
        <v>9.1</v>
      </c>
      <c r="M176" s="30">
        <f>IF(ISBLANK('Monitor Data'!R176),"",IF(AND('Smoke Data'!U178="YES",'Outlier Flags'!M176="YES"),"FILTERED OUT",'Monitor Data'!R176))</f>
        <v>7.9</v>
      </c>
      <c r="N176" s="30" t="str">
        <f>IF(ISBLANK('Monitor Data'!S176),"",IF(AND('Smoke Data'!V178="YES",'Outlier Flags'!N176="YES"),"FILTERED OUT",'Monitor Data'!S176))</f>
        <v/>
      </c>
    </row>
    <row r="177" spans="1:14" x14ac:dyDescent="0.25">
      <c r="A177" s="29">
        <v>44372</v>
      </c>
      <c r="B177" s="30" t="str">
        <f>IF(ISBLANK('Monitor Data'!B177),"",IF(AND('Smoke Data'!J179="YES",'Outlier Flags'!B177="YES"),"FILTERED OUT",'Monitor Data'!B177))</f>
        <v/>
      </c>
      <c r="C177" s="30" t="str">
        <f>IF(ISBLANK('Monitor Data'!D177),"",IF(AND('Smoke Data'!K179="YES",'Outlier Flags'!C177="YES"),"FILTERED OUT",'Monitor Data'!D177))</f>
        <v/>
      </c>
      <c r="D177" s="30" t="str">
        <f>IF(ISBLANK('Monitor Data'!E177),"",IF(AND('Smoke Data'!L179="YES",'Outlier Flags'!D177="YES"),"FILTERED OUT",'Monitor Data'!E177))</f>
        <v/>
      </c>
      <c r="E177" s="30">
        <f>IF(ISBLANK('Monitor Data'!G177),"",IF(AND('Smoke Data'!M179="YES",'Outlier Flags'!E177="YES"),"FILTERED OUT",'Monitor Data'!G177))</f>
        <v>6.8</v>
      </c>
      <c r="F177" s="30" t="str">
        <f>IF(ISBLANK('Monitor Data'!H177),"",IF(AND('Smoke Data'!N179="YES",'Outlier Flags'!F177="YES"),"FILTERED OUT",'Monitor Data'!H177))</f>
        <v/>
      </c>
      <c r="G177" s="30" t="str">
        <f>IF(ISBLANK('Monitor Data'!J177),"",IF(AND('Smoke Data'!O179="YES",'Outlier Flags'!G177="YES"),"FILTERED OUT",'Monitor Data'!J177))</f>
        <v/>
      </c>
      <c r="H177" s="30" t="str">
        <f>IF(ISBLANK('Monitor Data'!L177),"",IF(AND('Smoke Data'!P179="YES",'Outlier Flags'!H177="YES"),"FILTERED OUT",'Monitor Data'!L177))</f>
        <v/>
      </c>
      <c r="I177" s="30">
        <f>IF(ISBLANK('Monitor Data'!M177),"",IF(AND('Smoke Data'!Q179="YES",'Outlier Flags'!I177="YES"),"FILTERED OUT",'Monitor Data'!M177))</f>
        <v>4.2</v>
      </c>
      <c r="J177" s="30" t="str">
        <f>IF(ISBLANK('Monitor Data'!O177),"",IF(AND('Smoke Data'!R179="YES",'Outlier Flags'!J177="YES"),"FILTERED OUT",'Monitor Data'!O177))</f>
        <v/>
      </c>
      <c r="K177" s="30">
        <f>IF(ISBLANK('Monitor Data'!P177),"",IF(AND('Smoke Data'!S179="YES",'Outlier Flags'!K177="YES"),"FILTERED OUT",'Monitor Data'!P177))</f>
        <v>3.8</v>
      </c>
      <c r="L177" s="30" t="str">
        <f>IF(ISBLANK('Monitor Data'!Q177),"",IF(AND('Smoke Data'!T179="YES",'Outlier Flags'!L177="YES"),"FILTERED OUT",'Monitor Data'!Q177))</f>
        <v/>
      </c>
      <c r="M177" s="30" t="str">
        <f>IF(ISBLANK('Monitor Data'!R177),"",IF(AND('Smoke Data'!U179="YES",'Outlier Flags'!M177="YES"),"FILTERED OUT",'Monitor Data'!R177))</f>
        <v/>
      </c>
      <c r="N177" s="30" t="str">
        <f>IF(ISBLANK('Monitor Data'!S177),"",IF(AND('Smoke Data'!V179="YES",'Outlier Flags'!N177="YES"),"FILTERED OUT",'Monitor Data'!S177))</f>
        <v/>
      </c>
    </row>
    <row r="178" spans="1:14" x14ac:dyDescent="0.25">
      <c r="A178" s="29">
        <v>44373</v>
      </c>
      <c r="B178" s="30" t="str">
        <f>IF(ISBLANK('Monitor Data'!B178),"",IF(AND('Smoke Data'!J180="YES",'Outlier Flags'!B178="YES"),"FILTERED OUT",'Monitor Data'!B178))</f>
        <v/>
      </c>
      <c r="C178" s="30" t="str">
        <f>IF(ISBLANK('Monitor Data'!D178),"",IF(AND('Smoke Data'!K180="YES",'Outlier Flags'!C178="YES"),"FILTERED OUT",'Monitor Data'!D178))</f>
        <v/>
      </c>
      <c r="D178" s="30">
        <f>IF(ISBLANK('Monitor Data'!E178),"",IF(AND('Smoke Data'!L180="YES",'Outlier Flags'!D178="YES"),"FILTERED OUT",'Monitor Data'!E178))</f>
        <v>3.2</v>
      </c>
      <c r="E178" s="30">
        <f>IF(ISBLANK('Monitor Data'!G178),"",IF(AND('Smoke Data'!M180="YES",'Outlier Flags'!E178="YES"),"FILTERED OUT",'Monitor Data'!G178))</f>
        <v>3.1</v>
      </c>
      <c r="F178" s="30" t="str">
        <f>IF(ISBLANK('Monitor Data'!H178),"",IF(AND('Smoke Data'!N180="YES",'Outlier Flags'!F178="YES"),"FILTERED OUT",'Monitor Data'!H178))</f>
        <v/>
      </c>
      <c r="G178" s="30" t="str">
        <f>IF(ISBLANK('Monitor Data'!J178),"",IF(AND('Smoke Data'!O180="YES",'Outlier Flags'!G178="YES"),"FILTERED OUT",'Monitor Data'!J178))</f>
        <v/>
      </c>
      <c r="H178" s="30" t="str">
        <f>IF(ISBLANK('Monitor Data'!L178),"",IF(AND('Smoke Data'!P180="YES",'Outlier Flags'!H178="YES"),"FILTERED OUT",'Monitor Data'!L178))</f>
        <v/>
      </c>
      <c r="I178" s="30">
        <f>IF(ISBLANK('Monitor Data'!M178),"",IF(AND('Smoke Data'!Q180="YES",'Outlier Flags'!I178="YES"),"FILTERED OUT",'Monitor Data'!M178))</f>
        <v>3.1</v>
      </c>
      <c r="J178" s="30" t="str">
        <f>IF(ISBLANK('Monitor Data'!O178),"",IF(AND('Smoke Data'!R180="YES",'Outlier Flags'!J178="YES"),"FILTERED OUT",'Monitor Data'!O178))</f>
        <v/>
      </c>
      <c r="K178" s="30">
        <f>IF(ISBLANK('Monitor Data'!P178),"",IF(AND('Smoke Data'!S180="YES",'Outlier Flags'!K178="YES"),"FILTERED OUT",'Monitor Data'!P178))</f>
        <v>4.2</v>
      </c>
      <c r="L178" s="30" t="str">
        <f>IF(ISBLANK('Monitor Data'!Q178),"",IF(AND('Smoke Data'!T180="YES",'Outlier Flags'!L178="YES"),"FILTERED OUT",'Monitor Data'!Q178))</f>
        <v/>
      </c>
      <c r="M178" s="30" t="str">
        <f>IF(ISBLANK('Monitor Data'!R178),"",IF(AND('Smoke Data'!U180="YES",'Outlier Flags'!M178="YES"),"FILTERED OUT",'Monitor Data'!R178))</f>
        <v/>
      </c>
      <c r="N178" s="30">
        <f>IF(ISBLANK('Monitor Data'!S178),"",IF(AND('Smoke Data'!V180="YES",'Outlier Flags'!N178="YES"),"FILTERED OUT",'Monitor Data'!S178))</f>
        <v>7.8</v>
      </c>
    </row>
    <row r="179" spans="1:14" x14ac:dyDescent="0.25">
      <c r="A179" s="29">
        <v>44374</v>
      </c>
      <c r="B179" s="30">
        <f>IF(ISBLANK('Monitor Data'!B179),"",IF(AND('Smoke Data'!J181="YES",'Outlier Flags'!B179="YES"),"FILTERED OUT",'Monitor Data'!B179))</f>
        <v>4.9000000000000004</v>
      </c>
      <c r="C179" s="30">
        <f>IF(ISBLANK('Monitor Data'!D179),"",IF(AND('Smoke Data'!K181="YES",'Outlier Flags'!C179="YES"),"FILTERED OUT",'Monitor Data'!D179))</f>
        <v>3.3</v>
      </c>
      <c r="D179" s="30">
        <f>IF(ISBLANK('Monitor Data'!E179),"",IF(AND('Smoke Data'!L181="YES",'Outlier Flags'!D179="YES"),"FILTERED OUT",'Monitor Data'!E179))</f>
        <v>5</v>
      </c>
      <c r="E179" s="30">
        <f>IF(ISBLANK('Monitor Data'!G179),"",IF(AND('Smoke Data'!M181="YES",'Outlier Flags'!E179="YES"),"FILTERED OUT",'Monitor Data'!G179))</f>
        <v>5.5</v>
      </c>
      <c r="F179" s="30">
        <f>IF(ISBLANK('Monitor Data'!H179),"",IF(AND('Smoke Data'!N181="YES",'Outlier Flags'!F179="YES"),"FILTERED OUT",'Monitor Data'!H179))</f>
        <v>8</v>
      </c>
      <c r="G179" s="30">
        <f>IF(ISBLANK('Monitor Data'!J179),"",IF(AND('Smoke Data'!O181="YES",'Outlier Flags'!G179="YES"),"FILTERED OUT",'Monitor Data'!J179))</f>
        <v>4.5999999999999996</v>
      </c>
      <c r="H179" s="30">
        <f>IF(ISBLANK('Monitor Data'!L179),"",IF(AND('Smoke Data'!P181="YES",'Outlier Flags'!H179="YES"),"FILTERED OUT",'Monitor Data'!L179))</f>
        <v>5.6</v>
      </c>
      <c r="I179" s="30">
        <f>IF(ISBLANK('Monitor Data'!M179),"",IF(AND('Smoke Data'!Q181="YES",'Outlier Flags'!I179="YES"),"FILTERED OUT",'Monitor Data'!M179))</f>
        <v>6.9</v>
      </c>
      <c r="J179" s="30">
        <f>IF(ISBLANK('Monitor Data'!O179),"",IF(AND('Smoke Data'!R181="YES",'Outlier Flags'!J179="YES"),"FILTERED OUT",'Monitor Data'!O179))</f>
        <v>9</v>
      </c>
      <c r="K179" s="30">
        <f>IF(ISBLANK('Monitor Data'!P179),"",IF(AND('Smoke Data'!S181="YES",'Outlier Flags'!K179="YES"),"FILTERED OUT",'Monitor Data'!P179))</f>
        <v>5.8</v>
      </c>
      <c r="L179" s="30">
        <f>IF(ISBLANK('Monitor Data'!Q179),"",IF(AND('Smoke Data'!T181="YES",'Outlier Flags'!L179="YES"),"FILTERED OUT",'Monitor Data'!Q179))</f>
        <v>6.3</v>
      </c>
      <c r="M179" s="30">
        <f>IF(ISBLANK('Monitor Data'!R179),"",IF(AND('Smoke Data'!U181="YES",'Outlier Flags'!M179="YES"),"FILTERED OUT",'Monitor Data'!R179))</f>
        <v>5.3</v>
      </c>
      <c r="N179" s="30">
        <f>IF(ISBLANK('Monitor Data'!S179),"",IF(AND('Smoke Data'!V181="YES",'Outlier Flags'!N179="YES"),"FILTERED OUT",'Monitor Data'!S179))</f>
        <v>5.8</v>
      </c>
    </row>
    <row r="180" spans="1:14" x14ac:dyDescent="0.25">
      <c r="A180" s="29">
        <v>44375</v>
      </c>
      <c r="B180" s="30" t="str">
        <f>IF(ISBLANK('Monitor Data'!B180),"",IF(AND('Smoke Data'!J182="YES",'Outlier Flags'!B180="YES"),"FILTERED OUT",'Monitor Data'!B180))</f>
        <v/>
      </c>
      <c r="C180" s="30" t="str">
        <f>IF(ISBLANK('Monitor Data'!D180),"",IF(AND('Smoke Data'!K182="YES",'Outlier Flags'!C180="YES"),"FILTERED OUT",'Monitor Data'!D180))</f>
        <v/>
      </c>
      <c r="D180" s="30">
        <f>IF(ISBLANK('Monitor Data'!E180),"",IF(AND('Smoke Data'!L182="YES",'Outlier Flags'!D180="YES"),"FILTERED OUT",'Monitor Data'!E180))</f>
        <v>5.2</v>
      </c>
      <c r="E180" s="30">
        <f>IF(ISBLANK('Monitor Data'!G180),"",IF(AND('Smoke Data'!M182="YES",'Outlier Flags'!E180="YES"),"FILTERED OUT",'Monitor Data'!G180))</f>
        <v>8.1</v>
      </c>
      <c r="F180" s="30" t="str">
        <f>IF(ISBLANK('Monitor Data'!H180),"",IF(AND('Smoke Data'!N182="YES",'Outlier Flags'!F180="YES"),"FILTERED OUT",'Monitor Data'!H180))</f>
        <v/>
      </c>
      <c r="G180" s="30" t="str">
        <f>IF(ISBLANK('Monitor Data'!J180),"",IF(AND('Smoke Data'!O182="YES",'Outlier Flags'!G180="YES"),"FILTERED OUT",'Monitor Data'!J180))</f>
        <v/>
      </c>
      <c r="H180" s="30" t="str">
        <f>IF(ISBLANK('Monitor Data'!L180),"",IF(AND('Smoke Data'!P182="YES",'Outlier Flags'!H180="YES"),"FILTERED OUT",'Monitor Data'!L180))</f>
        <v/>
      </c>
      <c r="I180" s="30">
        <f>IF(ISBLANK('Monitor Data'!M180),"",IF(AND('Smoke Data'!Q182="YES",'Outlier Flags'!I180="YES"),"FILTERED OUT",'Monitor Data'!M180))</f>
        <v>7.5</v>
      </c>
      <c r="J180" s="30" t="str">
        <f>IF(ISBLANK('Monitor Data'!O180),"",IF(AND('Smoke Data'!R182="YES",'Outlier Flags'!J180="YES"),"FILTERED OUT",'Monitor Data'!O180))</f>
        <v/>
      </c>
      <c r="K180" s="30">
        <f>IF(ISBLANK('Monitor Data'!P180),"",IF(AND('Smoke Data'!S182="YES",'Outlier Flags'!K180="YES"),"FILTERED OUT",'Monitor Data'!P180))</f>
        <v>4.7</v>
      </c>
      <c r="L180" s="30" t="str">
        <f>IF(ISBLANK('Monitor Data'!Q180),"",IF(AND('Smoke Data'!T182="YES",'Outlier Flags'!L180="YES"),"FILTERED OUT",'Monitor Data'!Q180))</f>
        <v/>
      </c>
      <c r="M180" s="30" t="str">
        <f>IF(ISBLANK('Monitor Data'!R180),"",IF(AND('Smoke Data'!U182="YES",'Outlier Flags'!M180="YES"),"FILTERED OUT",'Monitor Data'!R180))</f>
        <v/>
      </c>
      <c r="N180" s="30" t="str">
        <f>IF(ISBLANK('Monitor Data'!S180),"",IF(AND('Smoke Data'!V182="YES",'Outlier Flags'!N180="YES"),"FILTERED OUT",'Monitor Data'!S180))</f>
        <v/>
      </c>
    </row>
    <row r="181" spans="1:14" x14ac:dyDescent="0.25">
      <c r="A181" s="29">
        <v>44376</v>
      </c>
      <c r="B181" s="30" t="str">
        <f>IF(ISBLANK('Monitor Data'!B181),"",IF(AND('Smoke Data'!J183="YES",'Outlier Flags'!B181="YES"),"FILTERED OUT",'Monitor Data'!B181))</f>
        <v/>
      </c>
      <c r="C181" s="30" t="str">
        <f>IF(ISBLANK('Monitor Data'!D181),"",IF(AND('Smoke Data'!K183="YES",'Outlier Flags'!C181="YES"),"FILTERED OUT",'Monitor Data'!D181))</f>
        <v/>
      </c>
      <c r="D181" s="30">
        <f>IF(ISBLANK('Monitor Data'!E181),"",IF(AND('Smoke Data'!L183="YES",'Outlier Flags'!D181="YES"),"FILTERED OUT",'Monitor Data'!E181))</f>
        <v>3.1</v>
      </c>
      <c r="E181" s="30">
        <f>IF(ISBLANK('Monitor Data'!G181),"",IF(AND('Smoke Data'!M183="YES",'Outlier Flags'!E181="YES"),"FILTERED OUT",'Monitor Data'!G181))</f>
        <v>3.5</v>
      </c>
      <c r="F181" s="30" t="str">
        <f>IF(ISBLANK('Monitor Data'!H181),"",IF(AND('Smoke Data'!N183="YES",'Outlier Flags'!F181="YES"),"FILTERED OUT",'Monitor Data'!H181))</f>
        <v/>
      </c>
      <c r="G181" s="30" t="str">
        <f>IF(ISBLANK('Monitor Data'!J181),"",IF(AND('Smoke Data'!O183="YES",'Outlier Flags'!G181="YES"),"FILTERED OUT",'Monitor Data'!J181))</f>
        <v/>
      </c>
      <c r="H181" s="30" t="str">
        <f>IF(ISBLANK('Monitor Data'!L181),"",IF(AND('Smoke Data'!P183="YES",'Outlier Flags'!H181="YES"),"FILTERED OUT",'Monitor Data'!L181))</f>
        <v/>
      </c>
      <c r="I181" s="30">
        <f>IF(ISBLANK('Monitor Data'!M181),"",IF(AND('Smoke Data'!Q183="YES",'Outlier Flags'!I181="YES"),"FILTERED OUT",'Monitor Data'!M181))</f>
        <v>4.2</v>
      </c>
      <c r="J181" s="30" t="str">
        <f>IF(ISBLANK('Monitor Data'!O181),"",IF(AND('Smoke Data'!R183="YES",'Outlier Flags'!J181="YES"),"FILTERED OUT",'Monitor Data'!O181))</f>
        <v/>
      </c>
      <c r="K181" s="30">
        <f>IF(ISBLANK('Monitor Data'!P181),"",IF(AND('Smoke Data'!S183="YES",'Outlier Flags'!K181="YES"),"FILTERED OUT",'Monitor Data'!P181))</f>
        <v>4.0999999999999996</v>
      </c>
      <c r="L181" s="30" t="str">
        <f>IF(ISBLANK('Monitor Data'!Q181),"",IF(AND('Smoke Data'!T183="YES",'Outlier Flags'!L181="YES"),"FILTERED OUT",'Monitor Data'!Q181))</f>
        <v/>
      </c>
      <c r="M181" s="30" t="str">
        <f>IF(ISBLANK('Monitor Data'!R181),"",IF(AND('Smoke Data'!U183="YES",'Outlier Flags'!M181="YES"),"FILTERED OUT",'Monitor Data'!R181))</f>
        <v/>
      </c>
      <c r="N181" s="30" t="str">
        <f>IF(ISBLANK('Monitor Data'!S181),"",IF(AND('Smoke Data'!V183="YES",'Outlier Flags'!N181="YES"),"FILTERED OUT",'Monitor Data'!S181))</f>
        <v/>
      </c>
    </row>
    <row r="182" spans="1:14" x14ac:dyDescent="0.25">
      <c r="A182" s="29">
        <v>44377</v>
      </c>
      <c r="B182" s="30">
        <f>IF(ISBLANK('Monitor Data'!B182),"",IF(AND('Smoke Data'!J184="YES",'Outlier Flags'!B182="YES"),"FILTERED OUT",'Monitor Data'!B182))</f>
        <v>6.3</v>
      </c>
      <c r="C182" s="30">
        <f>IF(ISBLANK('Monitor Data'!D182),"",IF(AND('Smoke Data'!K184="YES",'Outlier Flags'!C182="YES"),"FILTERED OUT",'Monitor Data'!D182))</f>
        <v>4.7</v>
      </c>
      <c r="D182" s="30">
        <f>IF(ISBLANK('Monitor Data'!E182),"",IF(AND('Smoke Data'!L184="YES",'Outlier Flags'!D182="YES"),"FILTERED OUT",'Monitor Data'!E182))</f>
        <v>4.8</v>
      </c>
      <c r="E182" s="30">
        <f>IF(ISBLANK('Monitor Data'!G182),"",IF(AND('Smoke Data'!M184="YES",'Outlier Flags'!E182="YES"),"FILTERED OUT",'Monitor Data'!G182))</f>
        <v>5</v>
      </c>
      <c r="F182" s="30" t="str">
        <f>IF(ISBLANK('Monitor Data'!H182),"",IF(AND('Smoke Data'!N184="YES",'Outlier Flags'!F182="YES"),"FILTERED OUT",'Monitor Data'!H182))</f>
        <v/>
      </c>
      <c r="G182" s="30">
        <f>IF(ISBLANK('Monitor Data'!J182),"",IF(AND('Smoke Data'!O184="YES",'Outlier Flags'!G182="YES"),"FILTERED OUT",'Monitor Data'!J182))</f>
        <v>4</v>
      </c>
      <c r="H182" s="30">
        <f>IF(ISBLANK('Monitor Data'!L182),"",IF(AND('Smoke Data'!P184="YES",'Outlier Flags'!H182="YES"),"FILTERED OUT",'Monitor Data'!L182))</f>
        <v>5.0999999999999996</v>
      </c>
      <c r="I182" s="30">
        <f>IF(ISBLANK('Monitor Data'!M182),"",IF(AND('Smoke Data'!Q184="YES",'Outlier Flags'!I182="YES"),"FILTERED OUT",'Monitor Data'!M182))</f>
        <v>6.3</v>
      </c>
      <c r="J182" s="30">
        <f>IF(ISBLANK('Monitor Data'!O182),"",IF(AND('Smoke Data'!R184="YES",'Outlier Flags'!J182="YES"),"FILTERED OUT",'Monitor Data'!O182))</f>
        <v>7.7</v>
      </c>
      <c r="K182" s="30">
        <f>IF(ISBLANK('Monitor Data'!P182),"",IF(AND('Smoke Data'!S184="YES",'Outlier Flags'!K182="YES"),"FILTERED OUT",'Monitor Data'!P182))</f>
        <v>5.2</v>
      </c>
      <c r="L182" s="30" t="str">
        <f>IF(ISBLANK('Monitor Data'!Q182),"",IF(AND('Smoke Data'!T184="YES",'Outlier Flags'!L182="YES"),"FILTERED OUT",'Monitor Data'!Q182))</f>
        <v/>
      </c>
      <c r="M182" s="30">
        <f>IF(ISBLANK('Monitor Data'!R182),"",IF(AND('Smoke Data'!U184="YES",'Outlier Flags'!M182="YES"),"FILTERED OUT",'Monitor Data'!R182))</f>
        <v>2.5</v>
      </c>
      <c r="N182" s="30">
        <f>IF(ISBLANK('Monitor Data'!S182),"",IF(AND('Smoke Data'!V184="YES",'Outlier Flags'!N182="YES"),"FILTERED OUT",'Monitor Data'!S182))</f>
        <v>8.8000000000000007</v>
      </c>
    </row>
    <row r="183" spans="1:14" x14ac:dyDescent="0.25">
      <c r="A183" s="29">
        <v>44378</v>
      </c>
      <c r="B183" s="30" t="str">
        <f>IF(ISBLANK('Monitor Data'!B183),"",IF(AND('Smoke Data'!J185="YES",'Outlier Flags'!B183="YES"),"FILTERED OUT",'Monitor Data'!B183))</f>
        <v/>
      </c>
      <c r="C183" s="30" t="str">
        <f>IF(ISBLANK('Monitor Data'!D183),"",IF(AND('Smoke Data'!K185="YES",'Outlier Flags'!C183="YES"),"FILTERED OUT",'Monitor Data'!D183))</f>
        <v/>
      </c>
      <c r="D183" s="30" t="str">
        <f>IF(ISBLANK('Monitor Data'!E183),"",IF(AND('Smoke Data'!L185="YES",'Outlier Flags'!D183="YES"),"FILTERED OUT",'Monitor Data'!E183))</f>
        <v/>
      </c>
      <c r="E183" s="30">
        <f>IF(ISBLANK('Monitor Data'!G183),"",IF(AND('Smoke Data'!M185="YES",'Outlier Flags'!E183="YES"),"FILTERED OUT",'Monitor Data'!G183))</f>
        <v>10.3</v>
      </c>
      <c r="F183" s="30" t="str">
        <f>IF(ISBLANK('Monitor Data'!H183),"",IF(AND('Smoke Data'!N185="YES",'Outlier Flags'!F183="YES"),"FILTERED OUT",'Monitor Data'!H183))</f>
        <v/>
      </c>
      <c r="G183" s="30" t="str">
        <f>IF(ISBLANK('Monitor Data'!J183),"",IF(AND('Smoke Data'!O185="YES",'Outlier Flags'!G183="YES"),"FILTERED OUT",'Monitor Data'!J183))</f>
        <v/>
      </c>
      <c r="H183" s="30" t="str">
        <f>IF(ISBLANK('Monitor Data'!L183),"",IF(AND('Smoke Data'!P185="YES",'Outlier Flags'!H183="YES"),"FILTERED OUT",'Monitor Data'!L183))</f>
        <v/>
      </c>
      <c r="I183" s="30">
        <f>IF(ISBLANK('Monitor Data'!M183),"",IF(AND('Smoke Data'!Q185="YES",'Outlier Flags'!I183="YES"),"FILTERED OUT",'Monitor Data'!M183))</f>
        <v>9.8000000000000007</v>
      </c>
      <c r="J183" s="30" t="str">
        <f>IF(ISBLANK('Monitor Data'!O183),"",IF(AND('Smoke Data'!R185="YES",'Outlier Flags'!J183="YES"),"FILTERED OUT",'Monitor Data'!O183))</f>
        <v/>
      </c>
      <c r="K183" s="30">
        <f>IF(ISBLANK('Monitor Data'!P183),"",IF(AND('Smoke Data'!S185="YES",'Outlier Flags'!K183="YES"),"FILTERED OUT",'Monitor Data'!P183))</f>
        <v>7.5</v>
      </c>
      <c r="L183" s="30" t="str">
        <f>IF(ISBLANK('Monitor Data'!Q183),"",IF(AND('Smoke Data'!T185="YES",'Outlier Flags'!L183="YES"),"FILTERED OUT",'Monitor Data'!Q183))</f>
        <v/>
      </c>
      <c r="M183" s="30" t="str">
        <f>IF(ISBLANK('Monitor Data'!R183),"",IF(AND('Smoke Data'!U185="YES",'Outlier Flags'!M183="YES"),"FILTERED OUT",'Monitor Data'!R183))</f>
        <v/>
      </c>
      <c r="N183" s="30" t="str">
        <f>IF(ISBLANK('Monitor Data'!S183),"",IF(AND('Smoke Data'!V185="YES",'Outlier Flags'!N183="YES"),"FILTERED OUT",'Monitor Data'!S183))</f>
        <v/>
      </c>
    </row>
    <row r="184" spans="1:14" x14ac:dyDescent="0.25">
      <c r="A184" s="29">
        <v>44379</v>
      </c>
      <c r="B184" s="30" t="str">
        <f>IF(ISBLANK('Monitor Data'!B184),"",IF(AND('Smoke Data'!J186="YES",'Outlier Flags'!B184="YES"),"FILTERED OUT",'Monitor Data'!B184))</f>
        <v/>
      </c>
      <c r="C184" s="30" t="str">
        <f>IF(ISBLANK('Monitor Data'!D184),"",IF(AND('Smoke Data'!K186="YES",'Outlier Flags'!C184="YES"),"FILTERED OUT",'Monitor Data'!D184))</f>
        <v/>
      </c>
      <c r="D184" s="30">
        <f>IF(ISBLANK('Monitor Data'!E184),"",IF(AND('Smoke Data'!L186="YES",'Outlier Flags'!D184="YES"),"FILTERED OUT",'Monitor Data'!E184))</f>
        <v>8.1</v>
      </c>
      <c r="E184" s="30">
        <f>IF(ISBLANK('Monitor Data'!G184),"",IF(AND('Smoke Data'!M186="YES",'Outlier Flags'!E184="YES"),"FILTERED OUT",'Monitor Data'!G184))</f>
        <v>10</v>
      </c>
      <c r="F184" s="30" t="str">
        <f>IF(ISBLANK('Monitor Data'!H184),"",IF(AND('Smoke Data'!N186="YES",'Outlier Flags'!F184="YES"),"FILTERED OUT",'Monitor Data'!H184))</f>
        <v/>
      </c>
      <c r="G184" s="30" t="str">
        <f>IF(ISBLANK('Monitor Data'!J184),"",IF(AND('Smoke Data'!O186="YES",'Outlier Flags'!G184="YES"),"FILTERED OUT",'Monitor Data'!J184))</f>
        <v/>
      </c>
      <c r="H184" s="30" t="str">
        <f>IF(ISBLANK('Monitor Data'!L184),"",IF(AND('Smoke Data'!P186="YES",'Outlier Flags'!H184="YES"),"FILTERED OUT",'Monitor Data'!L184))</f>
        <v/>
      </c>
      <c r="I184" s="30">
        <f>IF(ISBLANK('Monitor Data'!M184),"",IF(AND('Smoke Data'!Q186="YES",'Outlier Flags'!I184="YES"),"FILTERED OUT",'Monitor Data'!M184))</f>
        <v>14.9</v>
      </c>
      <c r="J184" s="30" t="str">
        <f>IF(ISBLANK('Monitor Data'!O184),"",IF(AND('Smoke Data'!R186="YES",'Outlier Flags'!J184="YES"),"FILTERED OUT",'Monitor Data'!O184))</f>
        <v/>
      </c>
      <c r="K184" s="30">
        <f>IF(ISBLANK('Monitor Data'!P184),"",IF(AND('Smoke Data'!S186="YES",'Outlier Flags'!K184="YES"),"FILTERED OUT",'Monitor Data'!P184))</f>
        <v>6.5</v>
      </c>
      <c r="L184" s="30" t="str">
        <f>IF(ISBLANK('Monitor Data'!Q184),"",IF(AND('Smoke Data'!T186="YES",'Outlier Flags'!L184="YES"),"FILTERED OUT",'Monitor Data'!Q184))</f>
        <v/>
      </c>
      <c r="M184" s="30" t="str">
        <f>IF(ISBLANK('Monitor Data'!R184),"",IF(AND('Smoke Data'!U186="YES",'Outlier Flags'!M184="YES"),"FILTERED OUT",'Monitor Data'!R184))</f>
        <v/>
      </c>
      <c r="N184" s="30" t="str">
        <f>IF(ISBLANK('Monitor Data'!S184),"",IF(AND('Smoke Data'!V186="YES",'Outlier Flags'!N184="YES"),"FILTERED OUT",'Monitor Data'!S184))</f>
        <v/>
      </c>
    </row>
    <row r="185" spans="1:14" x14ac:dyDescent="0.25">
      <c r="A185" s="29">
        <v>44380</v>
      </c>
      <c r="B185" s="30">
        <f>IF(ISBLANK('Monitor Data'!B185),"",IF(AND('Smoke Data'!J187="YES",'Outlier Flags'!B185="YES"),"FILTERED OUT",'Monitor Data'!B185))</f>
        <v>12.5</v>
      </c>
      <c r="C185" s="30">
        <f>IF(ISBLANK('Monitor Data'!D185),"",IF(AND('Smoke Data'!K187="YES",'Outlier Flags'!C185="YES"),"FILTERED OUT",'Monitor Data'!D185))</f>
        <v>9</v>
      </c>
      <c r="D185" s="30">
        <f>IF(ISBLANK('Monitor Data'!E185),"",IF(AND('Smoke Data'!L187="YES",'Outlier Flags'!D185="YES"),"FILTERED OUT",'Monitor Data'!E185))</f>
        <v>8.9</v>
      </c>
      <c r="E185" s="30">
        <f>IF(ISBLANK('Monitor Data'!G185),"",IF(AND('Smoke Data'!M187="YES",'Outlier Flags'!E185="YES"),"FILTERED OUT",'Monitor Data'!G185))</f>
        <v>11.1</v>
      </c>
      <c r="F185" s="30" t="str">
        <f>IF(ISBLANK('Monitor Data'!H185),"",IF(AND('Smoke Data'!N187="YES",'Outlier Flags'!F185="YES"),"FILTERED OUT",'Monitor Data'!H185))</f>
        <v>FILTERED OUT</v>
      </c>
      <c r="G185" s="30">
        <f>IF(ISBLANK('Monitor Data'!J185),"",IF(AND('Smoke Data'!O187="YES",'Outlier Flags'!G185="YES"),"FILTERED OUT",'Monitor Data'!J185))</f>
        <v>8.1</v>
      </c>
      <c r="H185" s="30">
        <f>IF(ISBLANK('Monitor Data'!L185),"",IF(AND('Smoke Data'!P187="YES",'Outlier Flags'!H185="YES"),"FILTERED OUT",'Monitor Data'!L185))</f>
        <v>10.7</v>
      </c>
      <c r="I185" s="30" t="str">
        <f>IF(ISBLANK('Monitor Data'!M185),"",IF(AND('Smoke Data'!Q187="YES",'Outlier Flags'!I185="YES"),"FILTERED OUT",'Monitor Data'!M185))</f>
        <v>FILTERED OUT</v>
      </c>
      <c r="J185" s="30" t="str">
        <f>IF(ISBLANK('Monitor Data'!O185),"",IF(AND('Smoke Data'!R187="YES",'Outlier Flags'!J185="YES"),"FILTERED OUT",'Monitor Data'!O185))</f>
        <v>FILTERED OUT</v>
      </c>
      <c r="K185" s="30" t="str">
        <f>IF(ISBLANK('Monitor Data'!P185),"",IF(AND('Smoke Data'!S187="YES",'Outlier Flags'!K185="YES"),"FILTERED OUT",'Monitor Data'!P185))</f>
        <v>FILTERED OUT</v>
      </c>
      <c r="L185" s="30" t="str">
        <f>IF(ISBLANK('Monitor Data'!Q185),"",IF(AND('Smoke Data'!T187="YES",'Outlier Flags'!L185="YES"),"FILTERED OUT",'Monitor Data'!Q185))</f>
        <v>FILTERED OUT</v>
      </c>
      <c r="M185" s="30">
        <f>IF(ISBLANK('Monitor Data'!R185),"",IF(AND('Smoke Data'!U187="YES",'Outlier Flags'!M185="YES"),"FILTERED OUT",'Monitor Data'!R185))</f>
        <v>7.9</v>
      </c>
      <c r="N185" s="30">
        <f>IF(ISBLANK('Monitor Data'!S185),"",IF(AND('Smoke Data'!V187="YES",'Outlier Flags'!N185="YES"),"FILTERED OUT",'Monitor Data'!S185))</f>
        <v>13.9</v>
      </c>
    </row>
    <row r="186" spans="1:14" x14ac:dyDescent="0.25">
      <c r="A186" s="29">
        <v>44381</v>
      </c>
      <c r="B186" s="30" t="str">
        <f>IF(ISBLANK('Monitor Data'!B186),"",IF(AND('Smoke Data'!J188="YES",'Outlier Flags'!B186="YES"),"FILTERED OUT",'Monitor Data'!B186))</f>
        <v/>
      </c>
      <c r="C186" s="30" t="str">
        <f>IF(ISBLANK('Monitor Data'!D186),"",IF(AND('Smoke Data'!K188="YES",'Outlier Flags'!C186="YES"),"FILTERED OUT",'Monitor Data'!D186))</f>
        <v/>
      </c>
      <c r="D186" s="30">
        <f>IF(ISBLANK('Monitor Data'!E186),"",IF(AND('Smoke Data'!L188="YES",'Outlier Flags'!D186="YES"),"FILTERED OUT",'Monitor Data'!E186))</f>
        <v>11.8</v>
      </c>
      <c r="E186" s="30">
        <f>IF(ISBLANK('Monitor Data'!G186),"",IF(AND('Smoke Data'!M188="YES",'Outlier Flags'!E186="YES"),"FILTERED OUT",'Monitor Data'!G186))</f>
        <v>13</v>
      </c>
      <c r="F186" s="30" t="str">
        <f>IF(ISBLANK('Monitor Data'!H186),"",IF(AND('Smoke Data'!N188="YES",'Outlier Flags'!F186="YES"),"FILTERED OUT",'Monitor Data'!H186))</f>
        <v/>
      </c>
      <c r="G186" s="30" t="str">
        <f>IF(ISBLANK('Monitor Data'!J186),"",IF(AND('Smoke Data'!O188="YES",'Outlier Flags'!G186="YES"),"FILTERED OUT",'Monitor Data'!J186))</f>
        <v/>
      </c>
      <c r="H186" s="30" t="str">
        <f>IF(ISBLANK('Monitor Data'!L186),"",IF(AND('Smoke Data'!P188="YES",'Outlier Flags'!H186="YES"),"FILTERED OUT",'Monitor Data'!L186))</f>
        <v/>
      </c>
      <c r="I186" s="30">
        <f>IF(ISBLANK('Monitor Data'!M186),"",IF(AND('Smoke Data'!Q188="YES",'Outlier Flags'!I186="YES"),"FILTERED OUT",'Monitor Data'!M186))</f>
        <v>14.9</v>
      </c>
      <c r="J186" s="30" t="str">
        <f>IF(ISBLANK('Monitor Data'!O186),"",IF(AND('Smoke Data'!R188="YES",'Outlier Flags'!J186="YES"),"FILTERED OUT",'Monitor Data'!O186))</f>
        <v/>
      </c>
      <c r="K186" s="30">
        <f>IF(ISBLANK('Monitor Data'!P186),"",IF(AND('Smoke Data'!S188="YES",'Outlier Flags'!K186="YES"),"FILTERED OUT",'Monitor Data'!P186))</f>
        <v>13.3</v>
      </c>
      <c r="L186" s="30" t="str">
        <f>IF(ISBLANK('Monitor Data'!Q186),"",IF(AND('Smoke Data'!T188="YES",'Outlier Flags'!L186="YES"),"FILTERED OUT",'Monitor Data'!Q186))</f>
        <v/>
      </c>
      <c r="M186" s="30" t="str">
        <f>IF(ISBLANK('Monitor Data'!R186),"",IF(AND('Smoke Data'!U188="YES",'Outlier Flags'!M186="YES"),"FILTERED OUT",'Monitor Data'!R186))</f>
        <v/>
      </c>
      <c r="N186" s="30" t="str">
        <f>IF(ISBLANK('Monitor Data'!S186),"",IF(AND('Smoke Data'!V188="YES",'Outlier Flags'!N186="YES"),"FILTERED OUT",'Monitor Data'!S186))</f>
        <v/>
      </c>
    </row>
    <row r="187" spans="1:14" x14ac:dyDescent="0.25">
      <c r="A187" s="29">
        <v>44382</v>
      </c>
      <c r="B187" s="30" t="str">
        <f>IF(ISBLANK('Monitor Data'!B187),"",IF(AND('Smoke Data'!J189="YES",'Outlier Flags'!B187="YES"),"FILTERED OUT",'Monitor Data'!B187))</f>
        <v/>
      </c>
      <c r="C187" s="30" t="str">
        <f>IF(ISBLANK('Monitor Data'!D187),"",IF(AND('Smoke Data'!K189="YES",'Outlier Flags'!C187="YES"),"FILTERED OUT",'Monitor Data'!D187))</f>
        <v/>
      </c>
      <c r="D187" s="30">
        <f>IF(ISBLANK('Monitor Data'!E187),"",IF(AND('Smoke Data'!L189="YES",'Outlier Flags'!D187="YES"),"FILTERED OUT",'Monitor Data'!E187))</f>
        <v>13.6</v>
      </c>
      <c r="E187" s="30">
        <f>IF(ISBLANK('Monitor Data'!G187),"",IF(AND('Smoke Data'!M189="YES",'Outlier Flags'!E187="YES"),"FILTERED OUT",'Monitor Data'!G187))</f>
        <v>13.6</v>
      </c>
      <c r="F187" s="30" t="str">
        <f>IF(ISBLANK('Monitor Data'!H187),"",IF(AND('Smoke Data'!N189="YES",'Outlier Flags'!F187="YES"),"FILTERED OUT",'Monitor Data'!H187))</f>
        <v/>
      </c>
      <c r="G187" s="30" t="str">
        <f>IF(ISBLANK('Monitor Data'!J187),"",IF(AND('Smoke Data'!O189="YES",'Outlier Flags'!G187="YES"),"FILTERED OUT",'Monitor Data'!J187))</f>
        <v/>
      </c>
      <c r="H187" s="30" t="str">
        <f>IF(ISBLANK('Monitor Data'!L187),"",IF(AND('Smoke Data'!P189="YES",'Outlier Flags'!H187="YES"),"FILTERED OUT",'Monitor Data'!L187))</f>
        <v/>
      </c>
      <c r="I187" s="30">
        <f>IF(ISBLANK('Monitor Data'!M187),"",IF(AND('Smoke Data'!Q189="YES",'Outlier Flags'!I187="YES"),"FILTERED OUT",'Monitor Data'!M187))</f>
        <v>12.3</v>
      </c>
      <c r="J187" s="30" t="str">
        <f>IF(ISBLANK('Monitor Data'!O187),"",IF(AND('Smoke Data'!R189="YES",'Outlier Flags'!J187="YES"),"FILTERED OUT",'Monitor Data'!O187))</f>
        <v/>
      </c>
      <c r="K187" s="30">
        <f>IF(ISBLANK('Monitor Data'!P187),"",IF(AND('Smoke Data'!S189="YES",'Outlier Flags'!K187="YES"),"FILTERED OUT",'Monitor Data'!P187))</f>
        <v>14.6</v>
      </c>
      <c r="L187" s="30" t="str">
        <f>IF(ISBLANK('Monitor Data'!Q187),"",IF(AND('Smoke Data'!T189="YES",'Outlier Flags'!L187="YES"),"FILTERED OUT",'Monitor Data'!Q187))</f>
        <v/>
      </c>
      <c r="M187" s="30" t="str">
        <f>IF(ISBLANK('Monitor Data'!R187),"",IF(AND('Smoke Data'!U189="YES",'Outlier Flags'!M187="YES"),"FILTERED OUT",'Monitor Data'!R187))</f>
        <v/>
      </c>
      <c r="N187" s="30" t="str">
        <f>IF(ISBLANK('Monitor Data'!S187),"",IF(AND('Smoke Data'!V189="YES",'Outlier Flags'!N187="YES"),"FILTERED OUT",'Monitor Data'!S187))</f>
        <v/>
      </c>
    </row>
    <row r="188" spans="1:14" x14ac:dyDescent="0.25">
      <c r="A188" s="29">
        <v>44383</v>
      </c>
      <c r="B188" s="30">
        <f>IF(ISBLANK('Monitor Data'!B188),"",IF(AND('Smoke Data'!J190="YES",'Outlier Flags'!B188="YES"),"FILTERED OUT",'Monitor Data'!B188))</f>
        <v>11.5</v>
      </c>
      <c r="C188" s="30">
        <f>IF(ISBLANK('Monitor Data'!D188),"",IF(AND('Smoke Data'!K190="YES",'Outlier Flags'!C188="YES"),"FILTERED OUT",'Monitor Data'!D188))</f>
        <v>13.5</v>
      </c>
      <c r="D188" s="30">
        <f>IF(ISBLANK('Monitor Data'!E188),"",IF(AND('Smoke Data'!L190="YES",'Outlier Flags'!D188="YES"),"FILTERED OUT",'Monitor Data'!E188))</f>
        <v>10.5</v>
      </c>
      <c r="E188" s="30">
        <f>IF(ISBLANK('Monitor Data'!G188),"",IF(AND('Smoke Data'!M190="YES",'Outlier Flags'!E188="YES"),"FILTERED OUT",'Monitor Data'!G188))</f>
        <v>11.3</v>
      </c>
      <c r="F188" s="30">
        <f>IF(ISBLANK('Monitor Data'!H188),"",IF(AND('Smoke Data'!N190="YES",'Outlier Flags'!F188="YES"),"FILTERED OUT",'Monitor Data'!H188))</f>
        <v>11.7</v>
      </c>
      <c r="G188" s="30">
        <f>IF(ISBLANK('Monitor Data'!J188),"",IF(AND('Smoke Data'!O190="YES",'Outlier Flags'!G188="YES"),"FILTERED OUT",'Monitor Data'!J188))</f>
        <v>12</v>
      </c>
      <c r="H188" s="30">
        <f>IF(ISBLANK('Monitor Data'!L188),"",IF(AND('Smoke Data'!P190="YES",'Outlier Flags'!H188="YES"),"FILTERED OUT",'Monitor Data'!L188))</f>
        <v>9.1999999999999993</v>
      </c>
      <c r="I188" s="30">
        <f>IF(ISBLANK('Monitor Data'!M188),"",IF(AND('Smoke Data'!Q190="YES",'Outlier Flags'!I188="YES"),"FILTERED OUT",'Monitor Data'!M188))</f>
        <v>11.3</v>
      </c>
      <c r="J188" s="30">
        <f>IF(ISBLANK('Monitor Data'!O188),"",IF(AND('Smoke Data'!R190="YES",'Outlier Flags'!J188="YES"),"FILTERED OUT",'Monitor Data'!O188))</f>
        <v>10.9</v>
      </c>
      <c r="K188" s="30">
        <f>IF(ISBLANK('Monitor Data'!P188),"",IF(AND('Smoke Data'!S190="YES",'Outlier Flags'!K188="YES"),"FILTERED OUT",'Monitor Data'!P188))</f>
        <v>13.9</v>
      </c>
      <c r="L188" s="30">
        <f>IF(ISBLANK('Monitor Data'!Q188),"",IF(AND('Smoke Data'!T190="YES",'Outlier Flags'!L188="YES"),"FILTERED OUT",'Monitor Data'!Q188))</f>
        <v>14.3</v>
      </c>
      <c r="M188" s="30">
        <f>IF(ISBLANK('Monitor Data'!R188),"",IF(AND('Smoke Data'!U190="YES",'Outlier Flags'!M188="YES"),"FILTERED OUT",'Monitor Data'!R188))</f>
        <v>12.4</v>
      </c>
      <c r="N188" s="30">
        <f>IF(ISBLANK('Monitor Data'!S188),"",IF(AND('Smoke Data'!V190="YES",'Outlier Flags'!N188="YES"),"FILTERED OUT",'Monitor Data'!S188))</f>
        <v>9.1999999999999993</v>
      </c>
    </row>
    <row r="189" spans="1:14" x14ac:dyDescent="0.25">
      <c r="A189" s="29">
        <v>44384</v>
      </c>
      <c r="B189" s="30" t="str">
        <f>IF(ISBLANK('Monitor Data'!B189),"",IF(AND('Smoke Data'!J191="YES",'Outlier Flags'!B189="YES"),"FILTERED OUT",'Monitor Data'!B189))</f>
        <v/>
      </c>
      <c r="C189" s="30" t="str">
        <f>IF(ISBLANK('Monitor Data'!D189),"",IF(AND('Smoke Data'!K191="YES",'Outlier Flags'!C189="YES"),"FILTERED OUT",'Monitor Data'!D189))</f>
        <v/>
      </c>
      <c r="D189" s="30">
        <f>IF(ISBLANK('Monitor Data'!E189),"",IF(AND('Smoke Data'!L191="YES",'Outlier Flags'!D189="YES"),"FILTERED OUT",'Monitor Data'!E189))</f>
        <v>9.3000000000000007</v>
      </c>
      <c r="E189" s="30">
        <f>IF(ISBLANK('Monitor Data'!G189),"",IF(AND('Smoke Data'!M191="YES",'Outlier Flags'!E189="YES"),"FILTERED OUT",'Monitor Data'!G189))</f>
        <v>6.9</v>
      </c>
      <c r="F189" s="30" t="str">
        <f>IF(ISBLANK('Monitor Data'!H189),"",IF(AND('Smoke Data'!N191="YES",'Outlier Flags'!F189="YES"),"FILTERED OUT",'Monitor Data'!H189))</f>
        <v/>
      </c>
      <c r="G189" s="30" t="str">
        <f>IF(ISBLANK('Monitor Data'!J189),"",IF(AND('Smoke Data'!O191="YES",'Outlier Flags'!G189="YES"),"FILTERED OUT",'Monitor Data'!J189))</f>
        <v/>
      </c>
      <c r="H189" s="30" t="str">
        <f>IF(ISBLANK('Monitor Data'!L189),"",IF(AND('Smoke Data'!P191="YES",'Outlier Flags'!H189="YES"),"FILTERED OUT",'Monitor Data'!L189))</f>
        <v/>
      </c>
      <c r="I189" s="30">
        <f>IF(ISBLANK('Monitor Data'!M189),"",IF(AND('Smoke Data'!Q191="YES",'Outlier Flags'!I189="YES"),"FILTERED OUT",'Monitor Data'!M189))</f>
        <v>7.4</v>
      </c>
      <c r="J189" s="30" t="str">
        <f>IF(ISBLANK('Monitor Data'!O189),"",IF(AND('Smoke Data'!R191="YES",'Outlier Flags'!J189="YES"),"FILTERED OUT",'Monitor Data'!O189))</f>
        <v/>
      </c>
      <c r="K189" s="30">
        <f>IF(ISBLANK('Monitor Data'!P189),"",IF(AND('Smoke Data'!S191="YES",'Outlier Flags'!K189="YES"),"FILTERED OUT",'Monitor Data'!P189))</f>
        <v>11.1</v>
      </c>
      <c r="L189" s="30" t="str">
        <f>IF(ISBLANK('Monitor Data'!Q189),"",IF(AND('Smoke Data'!T191="YES",'Outlier Flags'!L189="YES"),"FILTERED OUT",'Monitor Data'!Q189))</f>
        <v/>
      </c>
      <c r="M189" s="30" t="str">
        <f>IF(ISBLANK('Monitor Data'!R189),"",IF(AND('Smoke Data'!U191="YES",'Outlier Flags'!M189="YES"),"FILTERED OUT",'Monitor Data'!R189))</f>
        <v/>
      </c>
      <c r="N189" s="30" t="str">
        <f>IF(ISBLANK('Monitor Data'!S189),"",IF(AND('Smoke Data'!V191="YES",'Outlier Flags'!N189="YES"),"FILTERED OUT",'Monitor Data'!S189))</f>
        <v/>
      </c>
    </row>
    <row r="190" spans="1:14" x14ac:dyDescent="0.25">
      <c r="A190" s="29">
        <v>44385</v>
      </c>
      <c r="B190" s="30" t="str">
        <f>IF(ISBLANK('Monitor Data'!B190),"",IF(AND('Smoke Data'!J192="YES",'Outlier Flags'!B190="YES"),"FILTERED OUT",'Monitor Data'!B190))</f>
        <v/>
      </c>
      <c r="C190" s="30" t="str">
        <f>IF(ISBLANK('Monitor Data'!D190),"",IF(AND('Smoke Data'!K192="YES",'Outlier Flags'!C190="YES"),"FILTERED OUT",'Monitor Data'!D190))</f>
        <v/>
      </c>
      <c r="D190" s="30">
        <f>IF(ISBLANK('Monitor Data'!E190),"",IF(AND('Smoke Data'!L192="YES",'Outlier Flags'!D190="YES"),"FILTERED OUT",'Monitor Data'!E190))</f>
        <v>2.2999999999999998</v>
      </c>
      <c r="E190" s="30">
        <f>IF(ISBLANK('Monitor Data'!G190),"",IF(AND('Smoke Data'!M192="YES",'Outlier Flags'!E190="YES"),"FILTERED OUT",'Monitor Data'!G190))</f>
        <v>1.9</v>
      </c>
      <c r="F190" s="30" t="str">
        <f>IF(ISBLANK('Monitor Data'!H190),"",IF(AND('Smoke Data'!N192="YES",'Outlier Flags'!F190="YES"),"FILTERED OUT",'Monitor Data'!H190))</f>
        <v/>
      </c>
      <c r="G190" s="30" t="str">
        <f>IF(ISBLANK('Monitor Data'!J190),"",IF(AND('Smoke Data'!O192="YES",'Outlier Flags'!G190="YES"),"FILTERED OUT",'Monitor Data'!J190))</f>
        <v/>
      </c>
      <c r="H190" s="30" t="str">
        <f>IF(ISBLANK('Monitor Data'!L190),"",IF(AND('Smoke Data'!P192="YES",'Outlier Flags'!H190="YES"),"FILTERED OUT",'Monitor Data'!L190))</f>
        <v/>
      </c>
      <c r="I190" s="30">
        <f>IF(ISBLANK('Monitor Data'!M190),"",IF(AND('Smoke Data'!Q192="YES",'Outlier Flags'!I190="YES"),"FILTERED OUT",'Monitor Data'!M190))</f>
        <v>4.0999999999999996</v>
      </c>
      <c r="J190" s="30" t="str">
        <f>IF(ISBLANK('Monitor Data'!O190),"",IF(AND('Smoke Data'!R192="YES",'Outlier Flags'!J190="YES"),"FILTERED OUT",'Monitor Data'!O190))</f>
        <v/>
      </c>
      <c r="K190" s="30">
        <f>IF(ISBLANK('Monitor Data'!P190),"",IF(AND('Smoke Data'!S192="YES",'Outlier Flags'!K190="YES"),"FILTERED OUT",'Monitor Data'!P190))</f>
        <v>2.5</v>
      </c>
      <c r="L190" s="30" t="str">
        <f>IF(ISBLANK('Monitor Data'!Q190),"",IF(AND('Smoke Data'!T192="YES",'Outlier Flags'!L190="YES"),"FILTERED OUT",'Monitor Data'!Q190))</f>
        <v/>
      </c>
      <c r="M190" s="30" t="str">
        <f>IF(ISBLANK('Monitor Data'!R190),"",IF(AND('Smoke Data'!U192="YES",'Outlier Flags'!M190="YES"),"FILTERED OUT",'Monitor Data'!R190))</f>
        <v/>
      </c>
      <c r="N190" s="30" t="str">
        <f>IF(ISBLANK('Monitor Data'!S190),"",IF(AND('Smoke Data'!V192="YES",'Outlier Flags'!N190="YES"),"FILTERED OUT",'Monitor Data'!S190))</f>
        <v/>
      </c>
    </row>
    <row r="191" spans="1:14" x14ac:dyDescent="0.25">
      <c r="A191" s="29">
        <v>44386</v>
      </c>
      <c r="B191" s="30">
        <f>IF(ISBLANK('Monitor Data'!B191),"",IF(AND('Smoke Data'!J193="YES",'Outlier Flags'!B191="YES"),"FILTERED OUT",'Monitor Data'!B191))</f>
        <v>4.5999999999999996</v>
      </c>
      <c r="C191" s="30">
        <f>IF(ISBLANK('Monitor Data'!D191),"",IF(AND('Smoke Data'!K193="YES",'Outlier Flags'!C191="YES"),"FILTERED OUT",'Monitor Data'!D191))</f>
        <v>4.4000000000000004</v>
      </c>
      <c r="D191" s="30">
        <f>IF(ISBLANK('Monitor Data'!E191),"",IF(AND('Smoke Data'!L193="YES",'Outlier Flags'!D191="YES"),"FILTERED OUT",'Monitor Data'!E191))</f>
        <v>4.5</v>
      </c>
      <c r="E191" s="30">
        <f>IF(ISBLANK('Monitor Data'!G191),"",IF(AND('Smoke Data'!M193="YES",'Outlier Flags'!E191="YES"),"FILTERED OUT",'Monitor Data'!G191))</f>
        <v>5.0999999999999996</v>
      </c>
      <c r="F191" s="30">
        <f>IF(ISBLANK('Monitor Data'!H191),"",IF(AND('Smoke Data'!N193="YES",'Outlier Flags'!F191="YES"),"FILTERED OUT",'Monitor Data'!H191))</f>
        <v>6.8</v>
      </c>
      <c r="G191" s="30">
        <f>IF(ISBLANK('Monitor Data'!J191),"",IF(AND('Smoke Data'!O193="YES",'Outlier Flags'!G191="YES"),"FILTERED OUT",'Monitor Data'!J191))</f>
        <v>4.5</v>
      </c>
      <c r="H191" s="30">
        <f>IF(ISBLANK('Monitor Data'!L191),"",IF(AND('Smoke Data'!P193="YES",'Outlier Flags'!H191="YES"),"FILTERED OUT",'Monitor Data'!L191))</f>
        <v>4.7</v>
      </c>
      <c r="I191" s="30">
        <f>IF(ISBLANK('Monitor Data'!M191),"",IF(AND('Smoke Data'!Q193="YES",'Outlier Flags'!I191="YES"),"FILTERED OUT",'Monitor Data'!M191))</f>
        <v>5.6</v>
      </c>
      <c r="J191" s="30">
        <f>IF(ISBLANK('Monitor Data'!O191),"",IF(AND('Smoke Data'!R193="YES",'Outlier Flags'!J191="YES"),"FILTERED OUT",'Monitor Data'!O191))</f>
        <v>8.3000000000000007</v>
      </c>
      <c r="K191" s="30">
        <f>IF(ISBLANK('Monitor Data'!P191),"",IF(AND('Smoke Data'!S193="YES",'Outlier Flags'!K191="YES"),"FILTERED OUT",'Monitor Data'!P191))</f>
        <v>4.2</v>
      </c>
      <c r="L191" s="30">
        <f>IF(ISBLANK('Monitor Data'!Q191),"",IF(AND('Smoke Data'!T193="YES",'Outlier Flags'!L191="YES"),"FILTERED OUT",'Monitor Data'!Q191))</f>
        <v>4.7</v>
      </c>
      <c r="M191" s="30">
        <f>IF(ISBLANK('Monitor Data'!R191),"",IF(AND('Smoke Data'!U193="YES",'Outlier Flags'!M191="YES"),"FILTERED OUT",'Monitor Data'!R191))</f>
        <v>5.5</v>
      </c>
      <c r="N191" s="30">
        <f>IF(ISBLANK('Monitor Data'!S191),"",IF(AND('Smoke Data'!V193="YES",'Outlier Flags'!N191="YES"),"FILTERED OUT",'Monitor Data'!S191))</f>
        <v>8.4</v>
      </c>
    </row>
    <row r="192" spans="1:14" x14ac:dyDescent="0.25">
      <c r="A192" s="29">
        <v>44387</v>
      </c>
      <c r="B192" s="30" t="str">
        <f>IF(ISBLANK('Monitor Data'!B192),"",IF(AND('Smoke Data'!J194="YES",'Outlier Flags'!B192="YES"),"FILTERED OUT",'Monitor Data'!B192))</f>
        <v/>
      </c>
      <c r="C192" s="30" t="str">
        <f>IF(ISBLANK('Monitor Data'!D192),"",IF(AND('Smoke Data'!K194="YES",'Outlier Flags'!C192="YES"),"FILTERED OUT",'Monitor Data'!D192))</f>
        <v/>
      </c>
      <c r="D192" s="30">
        <f>IF(ISBLANK('Monitor Data'!E192),"",IF(AND('Smoke Data'!L194="YES",'Outlier Flags'!D192="YES"),"FILTERED OUT",'Monitor Data'!E192))</f>
        <v>6.4</v>
      </c>
      <c r="E192" s="30">
        <f>IF(ISBLANK('Monitor Data'!G192),"",IF(AND('Smoke Data'!M194="YES",'Outlier Flags'!E192="YES"),"FILTERED OUT",'Monitor Data'!G192))</f>
        <v>7.2</v>
      </c>
      <c r="F192" s="30" t="str">
        <f>IF(ISBLANK('Monitor Data'!H192),"",IF(AND('Smoke Data'!N194="YES",'Outlier Flags'!F192="YES"),"FILTERED OUT",'Monitor Data'!H192))</f>
        <v/>
      </c>
      <c r="G192" s="30" t="str">
        <f>IF(ISBLANK('Monitor Data'!J192),"",IF(AND('Smoke Data'!O194="YES",'Outlier Flags'!G192="YES"),"FILTERED OUT",'Monitor Data'!J192))</f>
        <v/>
      </c>
      <c r="H192" s="30" t="str">
        <f>IF(ISBLANK('Monitor Data'!L192),"",IF(AND('Smoke Data'!P194="YES",'Outlier Flags'!H192="YES"),"FILTERED OUT",'Monitor Data'!L192))</f>
        <v/>
      </c>
      <c r="I192" s="30">
        <f>IF(ISBLANK('Monitor Data'!M192),"",IF(AND('Smoke Data'!Q194="YES",'Outlier Flags'!I192="YES"),"FILTERED OUT",'Monitor Data'!M192))</f>
        <v>6</v>
      </c>
      <c r="J192" s="30" t="str">
        <f>IF(ISBLANK('Monitor Data'!O192),"",IF(AND('Smoke Data'!R194="YES",'Outlier Flags'!J192="YES"),"FILTERED OUT",'Monitor Data'!O192))</f>
        <v/>
      </c>
      <c r="K192" s="30">
        <f>IF(ISBLANK('Monitor Data'!P192),"",IF(AND('Smoke Data'!S194="YES",'Outlier Flags'!K192="YES"),"FILTERED OUT",'Monitor Data'!P192))</f>
        <v>7.1</v>
      </c>
      <c r="L192" s="30" t="str">
        <f>IF(ISBLANK('Monitor Data'!Q192),"",IF(AND('Smoke Data'!T194="YES",'Outlier Flags'!L192="YES"),"FILTERED OUT",'Monitor Data'!Q192))</f>
        <v/>
      </c>
      <c r="M192" s="30" t="str">
        <f>IF(ISBLANK('Monitor Data'!R192),"",IF(AND('Smoke Data'!U194="YES",'Outlier Flags'!M192="YES"),"FILTERED OUT",'Monitor Data'!R192))</f>
        <v/>
      </c>
      <c r="N192" s="30" t="str">
        <f>IF(ISBLANK('Monitor Data'!S192),"",IF(AND('Smoke Data'!V194="YES",'Outlier Flags'!N192="YES"),"FILTERED OUT",'Monitor Data'!S192))</f>
        <v/>
      </c>
    </row>
    <row r="193" spans="1:14" x14ac:dyDescent="0.25">
      <c r="A193" s="29">
        <v>44388</v>
      </c>
      <c r="B193" s="30" t="str">
        <f>IF(ISBLANK('Monitor Data'!B193),"",IF(AND('Smoke Data'!J195="YES",'Outlier Flags'!B193="YES"),"FILTERED OUT",'Monitor Data'!B193))</f>
        <v/>
      </c>
      <c r="C193" s="30" t="str">
        <f>IF(ISBLANK('Monitor Data'!D193),"",IF(AND('Smoke Data'!K195="YES",'Outlier Flags'!C193="YES"),"FILTERED OUT",'Monitor Data'!D193))</f>
        <v/>
      </c>
      <c r="D193" s="30">
        <f>IF(ISBLANK('Monitor Data'!E193),"",IF(AND('Smoke Data'!L195="YES",'Outlier Flags'!D193="YES"),"FILTERED OUT",'Monitor Data'!E193))</f>
        <v>7.6</v>
      </c>
      <c r="E193" s="30">
        <f>IF(ISBLANK('Monitor Data'!G193),"",IF(AND('Smoke Data'!M195="YES",'Outlier Flags'!E193="YES"),"FILTERED OUT",'Monitor Data'!G193))</f>
        <v>6.7</v>
      </c>
      <c r="F193" s="30" t="str">
        <f>IF(ISBLANK('Monitor Data'!H193),"",IF(AND('Smoke Data'!N195="YES",'Outlier Flags'!F193="YES"),"FILTERED OUT",'Monitor Data'!H193))</f>
        <v/>
      </c>
      <c r="G193" s="30" t="str">
        <f>IF(ISBLANK('Monitor Data'!J193),"",IF(AND('Smoke Data'!O195="YES",'Outlier Flags'!G193="YES"),"FILTERED OUT",'Monitor Data'!J193))</f>
        <v/>
      </c>
      <c r="H193" s="30" t="str">
        <f>IF(ISBLANK('Monitor Data'!L193),"",IF(AND('Smoke Data'!P195="YES",'Outlier Flags'!H193="YES"),"FILTERED OUT",'Monitor Data'!L193))</f>
        <v/>
      </c>
      <c r="I193" s="30">
        <f>IF(ISBLANK('Monitor Data'!M193),"",IF(AND('Smoke Data'!Q195="YES",'Outlier Flags'!I193="YES"),"FILTERED OUT",'Monitor Data'!M193))</f>
        <v>8.6</v>
      </c>
      <c r="J193" s="30" t="str">
        <f>IF(ISBLANK('Monitor Data'!O193),"",IF(AND('Smoke Data'!R195="YES",'Outlier Flags'!J193="YES"),"FILTERED OUT",'Monitor Data'!O193))</f>
        <v/>
      </c>
      <c r="K193" s="30">
        <f>IF(ISBLANK('Monitor Data'!P193),"",IF(AND('Smoke Data'!S195="YES",'Outlier Flags'!K193="YES"),"FILTERED OUT",'Monitor Data'!P193))</f>
        <v>7.5</v>
      </c>
      <c r="L193" s="30" t="str">
        <f>IF(ISBLANK('Monitor Data'!Q193),"",IF(AND('Smoke Data'!T195="YES",'Outlier Flags'!L193="YES"),"FILTERED OUT",'Monitor Data'!Q193))</f>
        <v/>
      </c>
      <c r="M193" s="30" t="str">
        <f>IF(ISBLANK('Monitor Data'!R193),"",IF(AND('Smoke Data'!U195="YES",'Outlier Flags'!M193="YES"),"FILTERED OUT",'Monitor Data'!R193))</f>
        <v/>
      </c>
      <c r="N193" s="30" t="str">
        <f>IF(ISBLANK('Monitor Data'!S193),"",IF(AND('Smoke Data'!V195="YES",'Outlier Flags'!N193="YES"),"FILTERED OUT",'Monitor Data'!S193))</f>
        <v/>
      </c>
    </row>
    <row r="194" spans="1:14" x14ac:dyDescent="0.25">
      <c r="A194" s="29">
        <v>44389</v>
      </c>
      <c r="B194" s="30">
        <f>IF(ISBLANK('Monitor Data'!B194),"",IF(AND('Smoke Data'!J196="YES",'Outlier Flags'!B194="YES"),"FILTERED OUT",'Monitor Data'!B194))</f>
        <v>7</v>
      </c>
      <c r="C194" s="30">
        <f>IF(ISBLANK('Monitor Data'!D194),"",IF(AND('Smoke Data'!K196="YES",'Outlier Flags'!C194="YES"),"FILTERED OUT",'Monitor Data'!D194))</f>
        <v>7.5</v>
      </c>
      <c r="D194" s="30">
        <f>IF(ISBLANK('Monitor Data'!E194),"",IF(AND('Smoke Data'!L196="YES",'Outlier Flags'!D194="YES"),"FILTERED OUT",'Monitor Data'!E194))</f>
        <v>7</v>
      </c>
      <c r="E194" s="30">
        <f>IF(ISBLANK('Monitor Data'!G194),"",IF(AND('Smoke Data'!M196="YES",'Outlier Flags'!E194="YES"),"FILTERED OUT",'Monitor Data'!G194))</f>
        <v>6.8</v>
      </c>
      <c r="F194" s="30">
        <f>IF(ISBLANK('Monitor Data'!H194),"",IF(AND('Smoke Data'!N196="YES",'Outlier Flags'!F194="YES"),"FILTERED OUT",'Monitor Data'!H194))</f>
        <v>6.2</v>
      </c>
      <c r="G194" s="30">
        <f>IF(ISBLANK('Monitor Data'!J194),"",IF(AND('Smoke Data'!O196="YES",'Outlier Flags'!G194="YES"),"FILTERED OUT",'Monitor Data'!J194))</f>
        <v>8.4</v>
      </c>
      <c r="H194" s="30">
        <f>IF(ISBLANK('Monitor Data'!L194),"",IF(AND('Smoke Data'!P196="YES",'Outlier Flags'!H194="YES"),"FILTERED OUT",'Monitor Data'!L194))</f>
        <v>6.8</v>
      </c>
      <c r="I194" s="30">
        <f>IF(ISBLANK('Monitor Data'!M194),"",IF(AND('Smoke Data'!Q196="YES",'Outlier Flags'!I194="YES"),"FILTERED OUT",'Monitor Data'!M194))</f>
        <v>6.9</v>
      </c>
      <c r="J194" s="30">
        <f>IF(ISBLANK('Monitor Data'!O194),"",IF(AND('Smoke Data'!R196="YES",'Outlier Flags'!J194="YES"),"FILTERED OUT",'Monitor Data'!O194))</f>
        <v>6.7</v>
      </c>
      <c r="K194" s="30">
        <f>IF(ISBLANK('Monitor Data'!P194),"",IF(AND('Smoke Data'!S196="YES",'Outlier Flags'!K194="YES"),"FILTERED OUT",'Monitor Data'!P194))</f>
        <v>8.8000000000000007</v>
      </c>
      <c r="L194" s="30">
        <f>IF(ISBLANK('Monitor Data'!Q194),"",IF(AND('Smoke Data'!T196="YES",'Outlier Flags'!L194="YES"),"FILTERED OUT",'Monitor Data'!Q194))</f>
        <v>8.8000000000000007</v>
      </c>
      <c r="M194" s="30">
        <f>IF(ISBLANK('Monitor Data'!R194),"",IF(AND('Smoke Data'!U196="YES",'Outlier Flags'!M194="YES"),"FILTERED OUT",'Monitor Data'!R194))</f>
        <v>9.1</v>
      </c>
      <c r="N194" s="30" t="str">
        <f>IF(ISBLANK('Monitor Data'!S194),"",IF(AND('Smoke Data'!V196="YES",'Outlier Flags'!N194="YES"),"FILTERED OUT",'Monitor Data'!S194))</f>
        <v>FILTERED OUT</v>
      </c>
    </row>
    <row r="195" spans="1:14" x14ac:dyDescent="0.25">
      <c r="A195" s="29">
        <v>44390</v>
      </c>
      <c r="B195" s="30" t="str">
        <f>IF(ISBLANK('Monitor Data'!B195),"",IF(AND('Smoke Data'!J197="YES",'Outlier Flags'!B195="YES"),"FILTERED OUT",'Monitor Data'!B195))</f>
        <v/>
      </c>
      <c r="C195" s="30" t="str">
        <f>IF(ISBLANK('Monitor Data'!D195),"",IF(AND('Smoke Data'!K197="YES",'Outlier Flags'!C195="YES"),"FILTERED OUT",'Monitor Data'!D195))</f>
        <v/>
      </c>
      <c r="D195" s="30">
        <f>IF(ISBLANK('Monitor Data'!E195),"",IF(AND('Smoke Data'!L197="YES",'Outlier Flags'!D195="YES"),"FILTERED OUT",'Monitor Data'!E195))</f>
        <v>6.4</v>
      </c>
      <c r="E195" s="30">
        <f>IF(ISBLANK('Monitor Data'!G195),"",IF(AND('Smoke Data'!M197="YES",'Outlier Flags'!E195="YES"),"FILTERED OUT",'Monitor Data'!G195))</f>
        <v>6.3</v>
      </c>
      <c r="F195" s="30" t="str">
        <f>IF(ISBLANK('Monitor Data'!H195),"",IF(AND('Smoke Data'!N197="YES",'Outlier Flags'!F195="YES"),"FILTERED OUT",'Monitor Data'!H195))</f>
        <v/>
      </c>
      <c r="G195" s="30" t="str">
        <f>IF(ISBLANK('Monitor Data'!J195),"",IF(AND('Smoke Data'!O197="YES",'Outlier Flags'!G195="YES"),"FILTERED OUT",'Monitor Data'!J195))</f>
        <v/>
      </c>
      <c r="H195" s="30" t="str">
        <f>IF(ISBLANK('Monitor Data'!L195),"",IF(AND('Smoke Data'!P197="YES",'Outlier Flags'!H195="YES"),"FILTERED OUT",'Monitor Data'!L195))</f>
        <v/>
      </c>
      <c r="I195" s="30">
        <f>IF(ISBLANK('Monitor Data'!M195),"",IF(AND('Smoke Data'!Q197="YES",'Outlier Flags'!I195="YES"),"FILTERED OUT",'Monitor Data'!M195))</f>
        <v>7.4</v>
      </c>
      <c r="J195" s="30" t="str">
        <f>IF(ISBLANK('Monitor Data'!O195),"",IF(AND('Smoke Data'!R197="YES",'Outlier Flags'!J195="YES"),"FILTERED OUT",'Monitor Data'!O195))</f>
        <v/>
      </c>
      <c r="K195" s="30">
        <f>IF(ISBLANK('Monitor Data'!P195),"",IF(AND('Smoke Data'!S197="YES",'Outlier Flags'!K195="YES"),"FILTERED OUT",'Monitor Data'!P195))</f>
        <v>5.9</v>
      </c>
      <c r="L195" s="30" t="str">
        <f>IF(ISBLANK('Monitor Data'!Q195),"",IF(AND('Smoke Data'!T197="YES",'Outlier Flags'!L195="YES"),"FILTERED OUT",'Monitor Data'!Q195))</f>
        <v/>
      </c>
      <c r="M195" s="30" t="str">
        <f>IF(ISBLANK('Monitor Data'!R195),"",IF(AND('Smoke Data'!U197="YES",'Outlier Flags'!M195="YES"),"FILTERED OUT",'Monitor Data'!R195))</f>
        <v/>
      </c>
      <c r="N195" s="30" t="str">
        <f>IF(ISBLANK('Monitor Data'!S195),"",IF(AND('Smoke Data'!V197="YES",'Outlier Flags'!N195="YES"),"FILTERED OUT",'Monitor Data'!S195))</f>
        <v/>
      </c>
    </row>
    <row r="196" spans="1:14" x14ac:dyDescent="0.25">
      <c r="A196" s="29">
        <v>44391</v>
      </c>
      <c r="B196" s="30" t="str">
        <f>IF(ISBLANK('Monitor Data'!B196),"",IF(AND('Smoke Data'!J198="YES",'Outlier Flags'!B196="YES"),"FILTERED OUT",'Monitor Data'!B196))</f>
        <v/>
      </c>
      <c r="C196" s="30" t="str">
        <f>IF(ISBLANK('Monitor Data'!D196),"",IF(AND('Smoke Data'!K198="YES",'Outlier Flags'!C196="YES"),"FILTERED OUT",'Monitor Data'!D196))</f>
        <v/>
      </c>
      <c r="D196" s="30">
        <f>IF(ISBLANK('Monitor Data'!E196),"",IF(AND('Smoke Data'!L198="YES",'Outlier Flags'!D196="YES"),"FILTERED OUT",'Monitor Data'!E196))</f>
        <v>9.8000000000000007</v>
      </c>
      <c r="E196" s="30">
        <f>IF(ISBLANK('Monitor Data'!G196),"",IF(AND('Smoke Data'!M198="YES",'Outlier Flags'!E196="YES"),"FILTERED OUT",'Monitor Data'!G196))</f>
        <v>8.8000000000000007</v>
      </c>
      <c r="F196" s="30" t="str">
        <f>IF(ISBLANK('Monitor Data'!H196),"",IF(AND('Smoke Data'!N198="YES",'Outlier Flags'!F196="YES"),"FILTERED OUT",'Monitor Data'!H196))</f>
        <v/>
      </c>
      <c r="G196" s="30" t="str">
        <f>IF(ISBLANK('Monitor Data'!J196),"",IF(AND('Smoke Data'!O198="YES",'Outlier Flags'!G196="YES"),"FILTERED OUT",'Monitor Data'!J196))</f>
        <v/>
      </c>
      <c r="H196" s="30" t="str">
        <f>IF(ISBLANK('Monitor Data'!L196),"",IF(AND('Smoke Data'!P198="YES",'Outlier Flags'!H196="YES"),"FILTERED OUT",'Monitor Data'!L196))</f>
        <v/>
      </c>
      <c r="I196" s="30">
        <f>IF(ISBLANK('Monitor Data'!M196),"",IF(AND('Smoke Data'!Q198="YES",'Outlier Flags'!I196="YES"),"FILTERED OUT",'Monitor Data'!M196))</f>
        <v>13</v>
      </c>
      <c r="J196" s="30" t="str">
        <f>IF(ISBLANK('Monitor Data'!O196),"",IF(AND('Smoke Data'!R198="YES",'Outlier Flags'!J196="YES"),"FILTERED OUT",'Monitor Data'!O196))</f>
        <v/>
      </c>
      <c r="K196" s="30">
        <f>IF(ISBLANK('Monitor Data'!P196),"",IF(AND('Smoke Data'!S198="YES",'Outlier Flags'!K196="YES"),"FILTERED OUT",'Monitor Data'!P196))</f>
        <v>9</v>
      </c>
      <c r="L196" s="30" t="str">
        <f>IF(ISBLANK('Monitor Data'!Q196),"",IF(AND('Smoke Data'!T198="YES",'Outlier Flags'!L196="YES"),"FILTERED OUT",'Monitor Data'!Q196))</f>
        <v/>
      </c>
      <c r="M196" s="30" t="str">
        <f>IF(ISBLANK('Monitor Data'!R196),"",IF(AND('Smoke Data'!U198="YES",'Outlier Flags'!M196="YES"),"FILTERED OUT",'Monitor Data'!R196))</f>
        <v/>
      </c>
      <c r="N196" s="30" t="str">
        <f>IF(ISBLANK('Monitor Data'!S196),"",IF(AND('Smoke Data'!V198="YES",'Outlier Flags'!N196="YES"),"FILTERED OUT",'Monitor Data'!S196))</f>
        <v/>
      </c>
    </row>
    <row r="197" spans="1:14" x14ac:dyDescent="0.25">
      <c r="A197" s="29">
        <v>44392</v>
      </c>
      <c r="B197" s="30">
        <f>IF(ISBLANK('Monitor Data'!B197),"",IF(AND('Smoke Data'!J199="YES",'Outlier Flags'!B197="YES"),"FILTERED OUT",'Monitor Data'!B197))</f>
        <v>7.3</v>
      </c>
      <c r="C197" s="30">
        <f>IF(ISBLANK('Monitor Data'!D197),"",IF(AND('Smoke Data'!K199="YES",'Outlier Flags'!C197="YES"),"FILTERED OUT",'Monitor Data'!D197))</f>
        <v>5.7</v>
      </c>
      <c r="D197" s="30">
        <f>IF(ISBLANK('Monitor Data'!E197),"",IF(AND('Smoke Data'!L199="YES",'Outlier Flags'!D197="YES"),"FILTERED OUT",'Monitor Data'!E197))</f>
        <v>5.3</v>
      </c>
      <c r="E197" s="30">
        <f>IF(ISBLANK('Monitor Data'!G197),"",IF(AND('Smoke Data'!M199="YES",'Outlier Flags'!E197="YES"),"FILTERED OUT",'Monitor Data'!G197))</f>
        <v>3.7</v>
      </c>
      <c r="F197" s="30">
        <f>IF(ISBLANK('Monitor Data'!H197),"",IF(AND('Smoke Data'!N199="YES",'Outlier Flags'!F197="YES"),"FILTERED OUT",'Monitor Data'!H197))</f>
        <v>6.1</v>
      </c>
      <c r="G197" s="30">
        <f>IF(ISBLANK('Monitor Data'!J197),"",IF(AND('Smoke Data'!O199="YES",'Outlier Flags'!G197="YES"),"FILTERED OUT",'Monitor Data'!J197))</f>
        <v>5.2</v>
      </c>
      <c r="H197" s="30" t="str">
        <f>IF(ISBLANK('Monitor Data'!L197),"",IF(AND('Smoke Data'!P199="YES",'Outlier Flags'!H197="YES"),"FILTERED OUT",'Monitor Data'!L197))</f>
        <v>FILTERED OUT</v>
      </c>
      <c r="I197" s="30">
        <f>IF(ISBLANK('Monitor Data'!M197),"",IF(AND('Smoke Data'!Q199="YES",'Outlier Flags'!I197="YES"),"FILTERED OUT",'Monitor Data'!M197))</f>
        <v>5.9</v>
      </c>
      <c r="J197" s="30">
        <f>IF(ISBLANK('Monitor Data'!O197),"",IF(AND('Smoke Data'!R199="YES",'Outlier Flags'!J197="YES"),"FILTERED OUT",'Monitor Data'!O197))</f>
        <v>6.3</v>
      </c>
      <c r="K197" s="30">
        <f>IF(ISBLANK('Monitor Data'!P197),"",IF(AND('Smoke Data'!S199="YES",'Outlier Flags'!K197="YES"),"FILTERED OUT",'Monitor Data'!P197))</f>
        <v>5.5</v>
      </c>
      <c r="L197" s="30">
        <f>IF(ISBLANK('Monitor Data'!Q197),"",IF(AND('Smoke Data'!T199="YES",'Outlier Flags'!L197="YES"),"FILTERED OUT",'Monitor Data'!Q197))</f>
        <v>5.6</v>
      </c>
      <c r="M197" s="30">
        <f>IF(ISBLANK('Monitor Data'!R197),"",IF(AND('Smoke Data'!U199="YES",'Outlier Flags'!M197="YES"),"FILTERED OUT",'Monitor Data'!R197))</f>
        <v>5.8</v>
      </c>
      <c r="N197" s="30" t="str">
        <f>IF(ISBLANK('Monitor Data'!S197),"",IF(AND('Smoke Data'!V199="YES",'Outlier Flags'!N197="YES"),"FILTERED OUT",'Monitor Data'!S197))</f>
        <v>FILTERED OUT</v>
      </c>
    </row>
    <row r="198" spans="1:14" x14ac:dyDescent="0.25">
      <c r="A198" s="29">
        <v>44393</v>
      </c>
      <c r="B198" s="30" t="str">
        <f>IF(ISBLANK('Monitor Data'!B198),"",IF(AND('Smoke Data'!J200="YES",'Outlier Flags'!B198="YES"),"FILTERED OUT",'Monitor Data'!B198))</f>
        <v/>
      </c>
      <c r="C198" s="30" t="str">
        <f>IF(ISBLANK('Monitor Data'!D198),"",IF(AND('Smoke Data'!K200="YES",'Outlier Flags'!C198="YES"),"FILTERED OUT",'Monitor Data'!D198))</f>
        <v/>
      </c>
      <c r="D198" s="30" t="str">
        <f>IF(ISBLANK('Monitor Data'!E198),"",IF(AND('Smoke Data'!L200="YES",'Outlier Flags'!D198="YES"),"FILTERED OUT",'Monitor Data'!E198))</f>
        <v/>
      </c>
      <c r="E198" s="30">
        <f>IF(ISBLANK('Monitor Data'!G198),"",IF(AND('Smoke Data'!M200="YES",'Outlier Flags'!E198="YES"),"FILTERED OUT",'Monitor Data'!G198))</f>
        <v>14.1</v>
      </c>
      <c r="F198" s="30" t="str">
        <f>IF(ISBLANK('Monitor Data'!H198),"",IF(AND('Smoke Data'!N200="YES",'Outlier Flags'!F198="YES"),"FILTERED OUT",'Monitor Data'!H198))</f>
        <v/>
      </c>
      <c r="G198" s="30" t="str">
        <f>IF(ISBLANK('Monitor Data'!J198),"",IF(AND('Smoke Data'!O200="YES",'Outlier Flags'!G198="YES"),"FILTERED OUT",'Monitor Data'!J198))</f>
        <v/>
      </c>
      <c r="H198" s="30" t="str">
        <f>IF(ISBLANK('Monitor Data'!L198),"",IF(AND('Smoke Data'!P200="YES",'Outlier Flags'!H198="YES"),"FILTERED OUT",'Monitor Data'!L198))</f>
        <v/>
      </c>
      <c r="I198" s="30">
        <f>IF(ISBLANK('Monitor Data'!M198),"",IF(AND('Smoke Data'!Q200="YES",'Outlier Flags'!I198="YES"),"FILTERED OUT",'Monitor Data'!M198))</f>
        <v>11.3</v>
      </c>
      <c r="J198" s="30" t="str">
        <f>IF(ISBLANK('Monitor Data'!O198),"",IF(AND('Smoke Data'!R200="YES",'Outlier Flags'!J198="YES"),"FILTERED OUT",'Monitor Data'!O198))</f>
        <v/>
      </c>
      <c r="K198" s="30">
        <f>IF(ISBLANK('Monitor Data'!P198),"",IF(AND('Smoke Data'!S200="YES",'Outlier Flags'!K198="YES"),"FILTERED OUT",'Monitor Data'!P198))</f>
        <v>9.8000000000000007</v>
      </c>
      <c r="L198" s="30" t="str">
        <f>IF(ISBLANK('Monitor Data'!Q198),"",IF(AND('Smoke Data'!T200="YES",'Outlier Flags'!L198="YES"),"FILTERED OUT",'Monitor Data'!Q198))</f>
        <v/>
      </c>
      <c r="M198" s="30" t="str">
        <f>IF(ISBLANK('Monitor Data'!R198),"",IF(AND('Smoke Data'!U200="YES",'Outlier Flags'!M198="YES"),"FILTERED OUT",'Monitor Data'!R198))</f>
        <v/>
      </c>
      <c r="N198" s="30" t="str">
        <f>IF(ISBLANK('Monitor Data'!S198),"",IF(AND('Smoke Data'!V200="YES",'Outlier Flags'!N198="YES"),"FILTERED OUT",'Monitor Data'!S198))</f>
        <v/>
      </c>
    </row>
    <row r="199" spans="1:14" x14ac:dyDescent="0.25">
      <c r="A199" s="29">
        <v>44394</v>
      </c>
      <c r="B199" s="30" t="str">
        <f>IF(ISBLANK('Monitor Data'!B199),"",IF(AND('Smoke Data'!J201="YES",'Outlier Flags'!B199="YES"),"FILTERED OUT",'Monitor Data'!B199))</f>
        <v/>
      </c>
      <c r="C199" s="30" t="str">
        <f>IF(ISBLANK('Monitor Data'!D199),"",IF(AND('Smoke Data'!K201="YES",'Outlier Flags'!C199="YES"),"FILTERED OUT",'Monitor Data'!D199))</f>
        <v/>
      </c>
      <c r="D199" s="30">
        <f>IF(ISBLANK('Monitor Data'!E199),"",IF(AND('Smoke Data'!L201="YES",'Outlier Flags'!D199="YES"),"FILTERED OUT",'Monitor Data'!E199))</f>
        <v>14.4</v>
      </c>
      <c r="E199" s="30">
        <f>IF(ISBLANK('Monitor Data'!G199),"",IF(AND('Smoke Data'!M201="YES",'Outlier Flags'!E199="YES"),"FILTERED OUT",'Monitor Data'!G199))</f>
        <v>15.7</v>
      </c>
      <c r="F199" s="30" t="str">
        <f>IF(ISBLANK('Monitor Data'!H199),"",IF(AND('Smoke Data'!N201="YES",'Outlier Flags'!F199="YES"),"FILTERED OUT",'Monitor Data'!H199))</f>
        <v/>
      </c>
      <c r="G199" s="30" t="str">
        <f>IF(ISBLANK('Monitor Data'!J199),"",IF(AND('Smoke Data'!O201="YES",'Outlier Flags'!G199="YES"),"FILTERED OUT",'Monitor Data'!J199))</f>
        <v/>
      </c>
      <c r="H199" s="30" t="str">
        <f>IF(ISBLANK('Monitor Data'!L199),"",IF(AND('Smoke Data'!P201="YES",'Outlier Flags'!H199="YES"),"FILTERED OUT",'Monitor Data'!L199))</f>
        <v/>
      </c>
      <c r="I199" s="30">
        <f>IF(ISBLANK('Monitor Data'!M199),"",IF(AND('Smoke Data'!Q201="YES",'Outlier Flags'!I199="YES"),"FILTERED OUT",'Monitor Data'!M199))</f>
        <v>14.9</v>
      </c>
      <c r="J199" s="30" t="str">
        <f>IF(ISBLANK('Monitor Data'!O199),"",IF(AND('Smoke Data'!R201="YES",'Outlier Flags'!J199="YES"),"FILTERED OUT",'Monitor Data'!O199))</f>
        <v/>
      </c>
      <c r="K199" s="30">
        <f>IF(ISBLANK('Monitor Data'!P199),"",IF(AND('Smoke Data'!S201="YES",'Outlier Flags'!K199="YES"),"FILTERED OUT",'Monitor Data'!P199))</f>
        <v>12.9</v>
      </c>
      <c r="L199" s="30" t="str">
        <f>IF(ISBLANK('Monitor Data'!Q199),"",IF(AND('Smoke Data'!T201="YES",'Outlier Flags'!L199="YES"),"FILTERED OUT",'Monitor Data'!Q199))</f>
        <v/>
      </c>
      <c r="M199" s="30" t="str">
        <f>IF(ISBLANK('Monitor Data'!R199),"",IF(AND('Smoke Data'!U201="YES",'Outlier Flags'!M199="YES"),"FILTERED OUT",'Monitor Data'!R199))</f>
        <v/>
      </c>
      <c r="N199" s="30" t="str">
        <f>IF(ISBLANK('Monitor Data'!S199),"",IF(AND('Smoke Data'!V201="YES",'Outlier Flags'!N199="YES"),"FILTERED OUT",'Monitor Data'!S199))</f>
        <v/>
      </c>
    </row>
    <row r="200" spans="1:14" x14ac:dyDescent="0.25">
      <c r="A200" s="29">
        <v>44395</v>
      </c>
      <c r="B200" s="30">
        <f>IF(ISBLANK('Monitor Data'!B200),"",IF(AND('Smoke Data'!J202="YES",'Outlier Flags'!B200="YES"),"FILTERED OUT",'Monitor Data'!B200))</f>
        <v>12.4</v>
      </c>
      <c r="C200" s="30">
        <f>IF(ISBLANK('Monitor Data'!D200),"",IF(AND('Smoke Data'!K202="YES",'Outlier Flags'!C200="YES"),"FILTERED OUT",'Monitor Data'!D200))</f>
        <v>9.3000000000000007</v>
      </c>
      <c r="D200" s="30">
        <f>IF(ISBLANK('Monitor Data'!E200),"",IF(AND('Smoke Data'!L202="YES",'Outlier Flags'!D200="YES"),"FILTERED OUT",'Monitor Data'!E200))</f>
        <v>9.5</v>
      </c>
      <c r="E200" s="30">
        <f>IF(ISBLANK('Monitor Data'!G200),"",IF(AND('Smoke Data'!M202="YES",'Outlier Flags'!E200="YES"),"FILTERED OUT",'Monitor Data'!G200))</f>
        <v>10.8</v>
      </c>
      <c r="F200" s="30">
        <f>IF(ISBLANK('Monitor Data'!H200),"",IF(AND('Smoke Data'!N202="YES",'Outlier Flags'!F200="YES"),"FILTERED OUT",'Monitor Data'!H200))</f>
        <v>11.5</v>
      </c>
      <c r="G200" s="30">
        <f>IF(ISBLANK('Monitor Data'!J200),"",IF(AND('Smoke Data'!O202="YES",'Outlier Flags'!G200="YES"),"FILTERED OUT",'Monitor Data'!J200))</f>
        <v>10.4</v>
      </c>
      <c r="H200" s="30">
        <f>IF(ISBLANK('Monitor Data'!L200),"",IF(AND('Smoke Data'!P202="YES",'Outlier Flags'!H200="YES"),"FILTERED OUT",'Monitor Data'!L200))</f>
        <v>11.8</v>
      </c>
      <c r="I200" s="30">
        <f>IF(ISBLANK('Monitor Data'!M200),"",IF(AND('Smoke Data'!Q202="YES",'Outlier Flags'!I200="YES"),"FILTERED OUT",'Monitor Data'!M200))</f>
        <v>15.4</v>
      </c>
      <c r="J200" s="30">
        <f>IF(ISBLANK('Monitor Data'!O200),"",IF(AND('Smoke Data'!R202="YES",'Outlier Flags'!J200="YES"),"FILTERED OUT",'Monitor Data'!O200))</f>
        <v>11.7</v>
      </c>
      <c r="K200" s="30">
        <f>IF(ISBLANK('Monitor Data'!P200),"",IF(AND('Smoke Data'!S202="YES",'Outlier Flags'!K200="YES"),"FILTERED OUT",'Monitor Data'!P200))</f>
        <v>9.3000000000000007</v>
      </c>
      <c r="L200" s="30">
        <f>IF(ISBLANK('Monitor Data'!Q200),"",IF(AND('Smoke Data'!T202="YES",'Outlier Flags'!L200="YES"),"FILTERED OUT",'Monitor Data'!Q200))</f>
        <v>11.4</v>
      </c>
      <c r="M200" s="30">
        <f>IF(ISBLANK('Monitor Data'!R200),"",IF(AND('Smoke Data'!U202="YES",'Outlier Flags'!M200="YES"),"FILTERED OUT",'Monitor Data'!R200))</f>
        <v>10.3</v>
      </c>
      <c r="N200" s="30">
        <f>IF(ISBLANK('Monitor Data'!S200),"",IF(AND('Smoke Data'!V202="YES",'Outlier Flags'!N200="YES"),"FILTERED OUT",'Monitor Data'!S200))</f>
        <v>12.5</v>
      </c>
    </row>
    <row r="201" spans="1:14" x14ac:dyDescent="0.25">
      <c r="A201" s="29">
        <v>44396</v>
      </c>
      <c r="B201" s="30" t="str">
        <f>IF(ISBLANK('Monitor Data'!B201),"",IF(AND('Smoke Data'!J203="YES",'Outlier Flags'!B201="YES"),"FILTERED OUT",'Monitor Data'!B201))</f>
        <v/>
      </c>
      <c r="C201" s="30" t="str">
        <f>IF(ISBLANK('Monitor Data'!D201),"",IF(AND('Smoke Data'!K203="YES",'Outlier Flags'!C201="YES"),"FILTERED OUT",'Monitor Data'!D201))</f>
        <v/>
      </c>
      <c r="D201" s="30">
        <f>IF(ISBLANK('Monitor Data'!E201),"",IF(AND('Smoke Data'!L203="YES",'Outlier Flags'!D201="YES"),"FILTERED OUT",'Monitor Data'!E201))</f>
        <v>9.4</v>
      </c>
      <c r="E201" s="30">
        <f>IF(ISBLANK('Monitor Data'!G201),"",IF(AND('Smoke Data'!M203="YES",'Outlier Flags'!E201="YES"),"FILTERED OUT",'Monitor Data'!G201))</f>
        <v>10.8</v>
      </c>
      <c r="F201" s="30" t="str">
        <f>IF(ISBLANK('Monitor Data'!H201),"",IF(AND('Smoke Data'!N203="YES",'Outlier Flags'!F201="YES"),"FILTERED OUT",'Monitor Data'!H201))</f>
        <v/>
      </c>
      <c r="G201" s="30" t="str">
        <f>IF(ISBLANK('Monitor Data'!J201),"",IF(AND('Smoke Data'!O203="YES",'Outlier Flags'!G201="YES"),"FILTERED OUT",'Monitor Data'!J201))</f>
        <v/>
      </c>
      <c r="H201" s="30" t="str">
        <f>IF(ISBLANK('Monitor Data'!L201),"",IF(AND('Smoke Data'!P203="YES",'Outlier Flags'!H201="YES"),"FILTERED OUT",'Monitor Data'!L201))</f>
        <v/>
      </c>
      <c r="I201" s="30">
        <f>IF(ISBLANK('Monitor Data'!M201),"",IF(AND('Smoke Data'!Q203="YES",'Outlier Flags'!I201="YES"),"FILTERED OUT",'Monitor Data'!M201))</f>
        <v>11.2</v>
      </c>
      <c r="J201" s="30" t="str">
        <f>IF(ISBLANK('Monitor Data'!O201),"",IF(AND('Smoke Data'!R203="YES",'Outlier Flags'!J201="YES"),"FILTERED OUT",'Monitor Data'!O201))</f>
        <v/>
      </c>
      <c r="K201" s="30">
        <f>IF(ISBLANK('Monitor Data'!P201),"",IF(AND('Smoke Data'!S203="YES",'Outlier Flags'!K201="YES"),"FILTERED OUT",'Monitor Data'!P201))</f>
        <v>10.6</v>
      </c>
      <c r="L201" s="30" t="str">
        <f>IF(ISBLANK('Monitor Data'!Q201),"",IF(AND('Smoke Data'!T203="YES",'Outlier Flags'!L201="YES"),"FILTERED OUT",'Monitor Data'!Q201))</f>
        <v/>
      </c>
      <c r="M201" s="30" t="str">
        <f>IF(ISBLANK('Monitor Data'!R201),"",IF(AND('Smoke Data'!U203="YES",'Outlier Flags'!M201="YES"),"FILTERED OUT",'Monitor Data'!R201))</f>
        <v/>
      </c>
      <c r="N201" s="30" t="str">
        <f>IF(ISBLANK('Monitor Data'!S201),"",IF(AND('Smoke Data'!V203="YES",'Outlier Flags'!N201="YES"),"FILTERED OUT",'Monitor Data'!S201))</f>
        <v/>
      </c>
    </row>
    <row r="202" spans="1:14" x14ac:dyDescent="0.25">
      <c r="A202" s="29">
        <v>44397</v>
      </c>
      <c r="B202" s="30" t="str">
        <f>IF(ISBLANK('Monitor Data'!B202),"",IF(AND('Smoke Data'!J204="YES",'Outlier Flags'!B202="YES"),"FILTERED OUT",'Monitor Data'!B202))</f>
        <v/>
      </c>
      <c r="C202" s="30" t="str">
        <f>IF(ISBLANK('Monitor Data'!D202),"",IF(AND('Smoke Data'!K204="YES",'Outlier Flags'!C202="YES"),"FILTERED OUT",'Monitor Data'!D202))</f>
        <v/>
      </c>
      <c r="D202" s="30">
        <f>IF(ISBLANK('Monitor Data'!E202),"",IF(AND('Smoke Data'!L204="YES",'Outlier Flags'!D202="YES"),"FILTERED OUT",'Monitor Data'!E202))</f>
        <v>11.5</v>
      </c>
      <c r="E202" s="30">
        <f>IF(ISBLANK('Monitor Data'!G202),"",IF(AND('Smoke Data'!M204="YES",'Outlier Flags'!E202="YES"),"FILTERED OUT",'Monitor Data'!G202))</f>
        <v>11.8</v>
      </c>
      <c r="F202" s="30" t="str">
        <f>IF(ISBLANK('Monitor Data'!H202),"",IF(AND('Smoke Data'!N204="YES",'Outlier Flags'!F202="YES"),"FILTERED OUT",'Monitor Data'!H202))</f>
        <v/>
      </c>
      <c r="G202" s="30" t="str">
        <f>IF(ISBLANK('Monitor Data'!J202),"",IF(AND('Smoke Data'!O204="YES",'Outlier Flags'!G202="YES"),"FILTERED OUT",'Monitor Data'!J202))</f>
        <v/>
      </c>
      <c r="H202" s="30" t="str">
        <f>IF(ISBLANK('Monitor Data'!L202),"",IF(AND('Smoke Data'!P204="YES",'Outlier Flags'!H202="YES"),"FILTERED OUT",'Monitor Data'!L202))</f>
        <v/>
      </c>
      <c r="I202" s="30">
        <f>IF(ISBLANK('Monitor Data'!M202),"",IF(AND('Smoke Data'!Q204="YES",'Outlier Flags'!I202="YES"),"FILTERED OUT",'Monitor Data'!M202))</f>
        <v>12.6</v>
      </c>
      <c r="J202" s="30" t="str">
        <f>IF(ISBLANK('Monitor Data'!O202),"",IF(AND('Smoke Data'!R204="YES",'Outlier Flags'!J202="YES"),"FILTERED OUT",'Monitor Data'!O202))</f>
        <v/>
      </c>
      <c r="K202" s="30">
        <f>IF(ISBLANK('Monitor Data'!P202),"",IF(AND('Smoke Data'!S204="YES",'Outlier Flags'!K202="YES"),"FILTERED OUT",'Monitor Data'!P202))</f>
        <v>11.7</v>
      </c>
      <c r="L202" s="30" t="str">
        <f>IF(ISBLANK('Monitor Data'!Q202),"",IF(AND('Smoke Data'!T204="YES",'Outlier Flags'!L202="YES"),"FILTERED OUT",'Monitor Data'!Q202))</f>
        <v/>
      </c>
      <c r="M202" s="30" t="str">
        <f>IF(ISBLANK('Monitor Data'!R202),"",IF(AND('Smoke Data'!U204="YES",'Outlier Flags'!M202="YES"),"FILTERED OUT",'Monitor Data'!R202))</f>
        <v/>
      </c>
      <c r="N202" s="30" t="str">
        <f>IF(ISBLANK('Monitor Data'!S202),"",IF(AND('Smoke Data'!V204="YES",'Outlier Flags'!N202="YES"),"FILTERED OUT",'Monitor Data'!S202))</f>
        <v/>
      </c>
    </row>
    <row r="203" spans="1:14" x14ac:dyDescent="0.25">
      <c r="A203" s="29">
        <v>44398</v>
      </c>
      <c r="B203" s="30" t="str">
        <f>IF(ISBLANK('Monitor Data'!B203),"",IF(AND('Smoke Data'!J205="YES",'Outlier Flags'!B203="YES"),"FILTERED OUT",'Monitor Data'!B203))</f>
        <v>FILTERED OUT</v>
      </c>
      <c r="C203" s="30" t="str">
        <f>IF(ISBLANK('Monitor Data'!D203),"",IF(AND('Smoke Data'!K205="YES",'Outlier Flags'!C203="YES"),"FILTERED OUT",'Monitor Data'!D203))</f>
        <v>FILTERED OUT</v>
      </c>
      <c r="D203" s="30" t="str">
        <f>IF(ISBLANK('Monitor Data'!E203),"",IF(AND('Smoke Data'!L205="YES",'Outlier Flags'!D203="YES"),"FILTERED OUT",'Monitor Data'!E203))</f>
        <v>FILTERED OUT</v>
      </c>
      <c r="E203" s="30">
        <f>IF(ISBLANK('Monitor Data'!G203),"",IF(AND('Smoke Data'!M205="YES",'Outlier Flags'!E203="YES"),"FILTERED OUT",'Monitor Data'!G203))</f>
        <v>16.8</v>
      </c>
      <c r="F203" s="30">
        <f>IF(ISBLANK('Monitor Data'!H203),"",IF(AND('Smoke Data'!N205="YES",'Outlier Flags'!F203="YES"),"FILTERED OUT",'Monitor Data'!H203))</f>
        <v>10.9</v>
      </c>
      <c r="G203" s="30">
        <f>IF(ISBLANK('Monitor Data'!J203),"",IF(AND('Smoke Data'!O205="YES",'Outlier Flags'!G203="YES"),"FILTERED OUT",'Monitor Data'!J203))</f>
        <v>15.1</v>
      </c>
      <c r="H203" s="30">
        <f>IF(ISBLANK('Monitor Data'!L203),"",IF(AND('Smoke Data'!P205="YES",'Outlier Flags'!H203="YES"),"FILTERED OUT",'Monitor Data'!L203))</f>
        <v>13.6</v>
      </c>
      <c r="I203" s="30">
        <f>IF(ISBLANK('Monitor Data'!M203),"",IF(AND('Smoke Data'!Q205="YES",'Outlier Flags'!I203="YES"),"FILTERED OUT",'Monitor Data'!M203))</f>
        <v>13.1</v>
      </c>
      <c r="J203" s="30">
        <f>IF(ISBLANK('Monitor Data'!O203),"",IF(AND('Smoke Data'!R205="YES",'Outlier Flags'!J203="YES"),"FILTERED OUT",'Monitor Data'!O203))</f>
        <v>14.3</v>
      </c>
      <c r="K203" s="30" t="str">
        <f>IF(ISBLANK('Monitor Data'!P203),"",IF(AND('Smoke Data'!S205="YES",'Outlier Flags'!K203="YES"),"FILTERED OUT",'Monitor Data'!P203))</f>
        <v>FILTERED OUT</v>
      </c>
      <c r="L203" s="30" t="str">
        <f>IF(ISBLANK('Monitor Data'!Q203),"",IF(AND('Smoke Data'!T205="YES",'Outlier Flags'!L203="YES"),"FILTERED OUT",'Monitor Data'!Q203))</f>
        <v>FILTERED OUT</v>
      </c>
      <c r="M203" s="30">
        <f>IF(ISBLANK('Monitor Data'!R203),"",IF(AND('Smoke Data'!U205="YES",'Outlier Flags'!M203="YES"),"FILTERED OUT",'Monitor Data'!R203))</f>
        <v>13.1</v>
      </c>
      <c r="N203" s="30" t="str">
        <f>IF(ISBLANK('Monitor Data'!S203),"",IF(AND('Smoke Data'!V205="YES",'Outlier Flags'!N203="YES"),"FILTERED OUT",'Monitor Data'!S203))</f>
        <v>FILTERED OUT</v>
      </c>
    </row>
    <row r="204" spans="1:14" x14ac:dyDescent="0.25">
      <c r="A204" s="29">
        <v>44399</v>
      </c>
      <c r="B204" s="30" t="str">
        <f>IF(ISBLANK('Monitor Data'!B204),"",IF(AND('Smoke Data'!J206="YES",'Outlier Flags'!B204="YES"),"FILTERED OUT",'Monitor Data'!B204))</f>
        <v/>
      </c>
      <c r="C204" s="30" t="str">
        <f>IF(ISBLANK('Monitor Data'!D204),"",IF(AND('Smoke Data'!K206="YES",'Outlier Flags'!C204="YES"),"FILTERED OUT",'Monitor Data'!D204))</f>
        <v/>
      </c>
      <c r="D204" s="30" t="str">
        <f>IF(ISBLANK('Monitor Data'!E204),"",IF(AND('Smoke Data'!L206="YES",'Outlier Flags'!D204="YES"),"FILTERED OUT",'Monitor Data'!E204))</f>
        <v>FILTERED OUT</v>
      </c>
      <c r="E204" s="30" t="str">
        <f>IF(ISBLANK('Monitor Data'!G204),"",IF(AND('Smoke Data'!M206="YES",'Outlier Flags'!E204="YES"),"FILTERED OUT",'Monitor Data'!G204))</f>
        <v>FILTERED OUT</v>
      </c>
      <c r="F204" s="30" t="str">
        <f>IF(ISBLANK('Monitor Data'!H204),"",IF(AND('Smoke Data'!N206="YES",'Outlier Flags'!F204="YES"),"FILTERED OUT",'Monitor Data'!H204))</f>
        <v/>
      </c>
      <c r="G204" s="30" t="str">
        <f>IF(ISBLANK('Monitor Data'!J204),"",IF(AND('Smoke Data'!O206="YES",'Outlier Flags'!G204="YES"),"FILTERED OUT",'Monitor Data'!J204))</f>
        <v/>
      </c>
      <c r="H204" s="30" t="str">
        <f>IF(ISBLANK('Monitor Data'!L204),"",IF(AND('Smoke Data'!P206="YES",'Outlier Flags'!H204="YES"),"FILTERED OUT",'Monitor Data'!L204))</f>
        <v/>
      </c>
      <c r="I204" s="30" t="str">
        <f>IF(ISBLANK('Monitor Data'!M204),"",IF(AND('Smoke Data'!Q206="YES",'Outlier Flags'!I204="YES"),"FILTERED OUT",'Monitor Data'!M204))</f>
        <v>FILTERED OUT</v>
      </c>
      <c r="J204" s="30" t="str">
        <f>IF(ISBLANK('Monitor Data'!O204),"",IF(AND('Smoke Data'!R206="YES",'Outlier Flags'!J204="YES"),"FILTERED OUT",'Monitor Data'!O204))</f>
        <v/>
      </c>
      <c r="K204" s="30" t="str">
        <f>IF(ISBLANK('Monitor Data'!P204),"",IF(AND('Smoke Data'!S206="YES",'Outlier Flags'!K204="YES"),"FILTERED OUT",'Monitor Data'!P204))</f>
        <v>FILTERED OUT</v>
      </c>
      <c r="L204" s="30" t="str">
        <f>IF(ISBLANK('Monitor Data'!Q204),"",IF(AND('Smoke Data'!T206="YES",'Outlier Flags'!L204="YES"),"FILTERED OUT",'Monitor Data'!Q204))</f>
        <v/>
      </c>
      <c r="M204" s="30" t="str">
        <f>IF(ISBLANK('Monitor Data'!R204),"",IF(AND('Smoke Data'!U206="YES",'Outlier Flags'!M204="YES"),"FILTERED OUT",'Monitor Data'!R204))</f>
        <v/>
      </c>
      <c r="N204" s="30" t="str">
        <f>IF(ISBLANK('Monitor Data'!S204),"",IF(AND('Smoke Data'!V206="YES",'Outlier Flags'!N204="YES"),"FILTERED OUT",'Monitor Data'!S204))</f>
        <v/>
      </c>
    </row>
    <row r="205" spans="1:14" x14ac:dyDescent="0.25">
      <c r="A205" s="29">
        <v>44400</v>
      </c>
      <c r="B205" s="30" t="str">
        <f>IF(ISBLANK('Monitor Data'!B205),"",IF(AND('Smoke Data'!J207="YES",'Outlier Flags'!B205="YES"),"FILTERED OUT",'Monitor Data'!B205))</f>
        <v/>
      </c>
      <c r="C205" s="30" t="str">
        <f>IF(ISBLANK('Monitor Data'!D205),"",IF(AND('Smoke Data'!K207="YES",'Outlier Flags'!C205="YES"),"FILTERED OUT",'Monitor Data'!D205))</f>
        <v/>
      </c>
      <c r="D205" s="30" t="str">
        <f>IF(ISBLANK('Monitor Data'!E205),"",IF(AND('Smoke Data'!L207="YES",'Outlier Flags'!D205="YES"),"FILTERED OUT",'Monitor Data'!E205))</f>
        <v>FILTERED OUT</v>
      </c>
      <c r="E205" s="30" t="str">
        <f>IF(ISBLANK('Monitor Data'!G205),"",IF(AND('Smoke Data'!M207="YES",'Outlier Flags'!E205="YES"),"FILTERED OUT",'Monitor Data'!G205))</f>
        <v>FILTERED OUT</v>
      </c>
      <c r="F205" s="30" t="str">
        <f>IF(ISBLANK('Monitor Data'!H205),"",IF(AND('Smoke Data'!N207="YES",'Outlier Flags'!F205="YES"),"FILTERED OUT",'Monitor Data'!H205))</f>
        <v/>
      </c>
      <c r="G205" s="30" t="str">
        <f>IF(ISBLANK('Monitor Data'!J205),"",IF(AND('Smoke Data'!O207="YES",'Outlier Flags'!G205="YES"),"FILTERED OUT",'Monitor Data'!J205))</f>
        <v/>
      </c>
      <c r="H205" s="30" t="str">
        <f>IF(ISBLANK('Monitor Data'!L205),"",IF(AND('Smoke Data'!P207="YES",'Outlier Flags'!H205="YES"),"FILTERED OUT",'Monitor Data'!L205))</f>
        <v/>
      </c>
      <c r="I205" s="30" t="str">
        <f>IF(ISBLANK('Monitor Data'!M205),"",IF(AND('Smoke Data'!Q207="YES",'Outlier Flags'!I205="YES"),"FILTERED OUT",'Monitor Data'!M205))</f>
        <v>FILTERED OUT</v>
      </c>
      <c r="J205" s="30" t="str">
        <f>IF(ISBLANK('Monitor Data'!O205),"",IF(AND('Smoke Data'!R207="YES",'Outlier Flags'!J205="YES"),"FILTERED OUT",'Monitor Data'!O205))</f>
        <v/>
      </c>
      <c r="K205" s="30" t="str">
        <f>IF(ISBLANK('Monitor Data'!P205),"",IF(AND('Smoke Data'!S207="YES",'Outlier Flags'!K205="YES"),"FILTERED OUT",'Monitor Data'!P205))</f>
        <v>FILTERED OUT</v>
      </c>
      <c r="L205" s="30" t="str">
        <f>IF(ISBLANK('Monitor Data'!Q205),"",IF(AND('Smoke Data'!T207="YES",'Outlier Flags'!L205="YES"),"FILTERED OUT",'Monitor Data'!Q205))</f>
        <v/>
      </c>
      <c r="M205" s="30" t="str">
        <f>IF(ISBLANK('Monitor Data'!R205),"",IF(AND('Smoke Data'!U207="YES",'Outlier Flags'!M205="YES"),"FILTERED OUT",'Monitor Data'!R205))</f>
        <v/>
      </c>
      <c r="N205" s="30" t="str">
        <f>IF(ISBLANK('Monitor Data'!S205),"",IF(AND('Smoke Data'!V207="YES",'Outlier Flags'!N205="YES"),"FILTERED OUT",'Monitor Data'!S205))</f>
        <v/>
      </c>
    </row>
    <row r="206" spans="1:14" x14ac:dyDescent="0.25">
      <c r="A206" s="29">
        <v>44401</v>
      </c>
      <c r="B206" s="30">
        <f>IF(ISBLANK('Monitor Data'!B206),"",IF(AND('Smoke Data'!J208="YES",'Outlier Flags'!B206="YES"),"FILTERED OUT",'Monitor Data'!B206))</f>
        <v>13.3</v>
      </c>
      <c r="C206" s="30" t="str">
        <f>IF(ISBLANK('Monitor Data'!D206),"",IF(AND('Smoke Data'!K208="YES",'Outlier Flags'!C206="YES"),"FILTERED OUT",'Monitor Data'!D206))</f>
        <v>FILTERED OUT</v>
      </c>
      <c r="D206" s="30">
        <f>IF(ISBLANK('Monitor Data'!E206),"",IF(AND('Smoke Data'!L208="YES",'Outlier Flags'!D206="YES"),"FILTERED OUT",'Monitor Data'!E206))</f>
        <v>13.9</v>
      </c>
      <c r="E206" s="30">
        <f>IF(ISBLANK('Monitor Data'!G206),"",IF(AND('Smoke Data'!M208="YES",'Outlier Flags'!E206="YES"),"FILTERED OUT",'Monitor Data'!G206))</f>
        <v>13.4</v>
      </c>
      <c r="F206" s="30">
        <f>IF(ISBLANK('Monitor Data'!H206),"",IF(AND('Smoke Data'!N208="YES",'Outlier Flags'!F206="YES"),"FILTERED OUT",'Monitor Data'!H206))</f>
        <v>11.1</v>
      </c>
      <c r="G206" s="30" t="str">
        <f>IF(ISBLANK('Monitor Data'!J206),"",IF(AND('Smoke Data'!O208="YES",'Outlier Flags'!G206="YES"),"FILTERED OUT",'Monitor Data'!J206))</f>
        <v>FILTERED OUT</v>
      </c>
      <c r="H206" s="30">
        <f>IF(ISBLANK('Monitor Data'!L206),"",IF(AND('Smoke Data'!P208="YES",'Outlier Flags'!H206="YES"),"FILTERED OUT",'Monitor Data'!L206))</f>
        <v>10</v>
      </c>
      <c r="I206" s="30">
        <f>IF(ISBLANK('Monitor Data'!M206),"",IF(AND('Smoke Data'!Q208="YES",'Outlier Flags'!I206="YES"),"FILTERED OUT",'Monitor Data'!M206))</f>
        <v>12.3</v>
      </c>
      <c r="J206" s="30">
        <f>IF(ISBLANK('Monitor Data'!O206),"",IF(AND('Smoke Data'!R208="YES",'Outlier Flags'!J206="YES"),"FILTERED OUT",'Monitor Data'!O206))</f>
        <v>12.1</v>
      </c>
      <c r="K206" s="30">
        <f>IF(ISBLANK('Monitor Data'!P206),"",IF(AND('Smoke Data'!S208="YES",'Outlier Flags'!K206="YES"),"FILTERED OUT",'Monitor Data'!P206))</f>
        <v>16.100000000000001</v>
      </c>
      <c r="L206" s="30" t="str">
        <f>IF(ISBLANK('Monitor Data'!Q206),"",IF(AND('Smoke Data'!T208="YES",'Outlier Flags'!L206="YES"),"FILTERED OUT",'Monitor Data'!Q206))</f>
        <v>FILTERED OUT</v>
      </c>
      <c r="M206" s="30">
        <f>IF(ISBLANK('Monitor Data'!R206),"",IF(AND('Smoke Data'!U208="YES",'Outlier Flags'!M206="YES"),"FILTERED OUT",'Monitor Data'!R206))</f>
        <v>12.9</v>
      </c>
      <c r="N206" s="30">
        <f>IF(ISBLANK('Monitor Data'!S206),"",IF(AND('Smoke Data'!V208="YES",'Outlier Flags'!N206="YES"),"FILTERED OUT",'Monitor Data'!S206))</f>
        <v>13.3</v>
      </c>
    </row>
    <row r="207" spans="1:14" x14ac:dyDescent="0.25">
      <c r="A207" s="29">
        <v>44402</v>
      </c>
      <c r="B207" s="30" t="str">
        <f>IF(ISBLANK('Monitor Data'!B207),"",IF(AND('Smoke Data'!J209="YES",'Outlier Flags'!B207="YES"),"FILTERED OUT",'Monitor Data'!B207))</f>
        <v/>
      </c>
      <c r="C207" s="30" t="str">
        <f>IF(ISBLANK('Monitor Data'!D207),"",IF(AND('Smoke Data'!K209="YES",'Outlier Flags'!C207="YES"),"FILTERED OUT",'Monitor Data'!D207))</f>
        <v/>
      </c>
      <c r="D207" s="30">
        <f>IF(ISBLANK('Monitor Data'!E207),"",IF(AND('Smoke Data'!L209="YES",'Outlier Flags'!D207="YES"),"FILTERED OUT",'Monitor Data'!E207))</f>
        <v>14.3</v>
      </c>
      <c r="E207" s="30">
        <f>IF(ISBLANK('Monitor Data'!G207),"",IF(AND('Smoke Data'!M209="YES",'Outlier Flags'!E207="YES"),"FILTERED OUT",'Monitor Data'!G207))</f>
        <v>15</v>
      </c>
      <c r="F207" s="30" t="str">
        <f>IF(ISBLANK('Monitor Data'!H207),"",IF(AND('Smoke Data'!N209="YES",'Outlier Flags'!F207="YES"),"FILTERED OUT",'Monitor Data'!H207))</f>
        <v/>
      </c>
      <c r="G207" s="30" t="str">
        <f>IF(ISBLANK('Monitor Data'!J207),"",IF(AND('Smoke Data'!O209="YES",'Outlier Flags'!G207="YES"),"FILTERED OUT",'Monitor Data'!J207))</f>
        <v/>
      </c>
      <c r="H207" s="30" t="str">
        <f>IF(ISBLANK('Monitor Data'!L207),"",IF(AND('Smoke Data'!P209="YES",'Outlier Flags'!H207="YES"),"FILTERED OUT",'Monitor Data'!L207))</f>
        <v/>
      </c>
      <c r="I207" s="30">
        <f>IF(ISBLANK('Monitor Data'!M207),"",IF(AND('Smoke Data'!Q209="YES",'Outlier Flags'!I207="YES"),"FILTERED OUT",'Monitor Data'!M207))</f>
        <v>11.9</v>
      </c>
      <c r="J207" s="30" t="str">
        <f>IF(ISBLANK('Monitor Data'!O207),"",IF(AND('Smoke Data'!R209="YES",'Outlier Flags'!J207="YES"),"FILTERED OUT",'Monitor Data'!O207))</f>
        <v/>
      </c>
      <c r="K207" s="30">
        <f>IF(ISBLANK('Monitor Data'!P207),"",IF(AND('Smoke Data'!S209="YES",'Outlier Flags'!K207="YES"),"FILTERED OUT",'Monitor Data'!P207))</f>
        <v>12.4</v>
      </c>
      <c r="L207" s="30" t="str">
        <f>IF(ISBLANK('Monitor Data'!Q207),"",IF(AND('Smoke Data'!T209="YES",'Outlier Flags'!L207="YES"),"FILTERED OUT",'Monitor Data'!Q207))</f>
        <v/>
      </c>
      <c r="M207" s="30" t="str">
        <f>IF(ISBLANK('Monitor Data'!R207),"",IF(AND('Smoke Data'!U209="YES",'Outlier Flags'!M207="YES"),"FILTERED OUT",'Monitor Data'!R207))</f>
        <v/>
      </c>
      <c r="N207" s="30" t="str">
        <f>IF(ISBLANK('Monitor Data'!S207),"",IF(AND('Smoke Data'!V209="YES",'Outlier Flags'!N207="YES"),"FILTERED OUT",'Monitor Data'!S207))</f>
        <v/>
      </c>
    </row>
    <row r="208" spans="1:14" x14ac:dyDescent="0.25">
      <c r="A208" s="29">
        <v>44403</v>
      </c>
      <c r="B208" s="30" t="str">
        <f>IF(ISBLANK('Monitor Data'!B208),"",IF(AND('Smoke Data'!J210="YES",'Outlier Flags'!B208="YES"),"FILTERED OUT",'Monitor Data'!B208))</f>
        <v/>
      </c>
      <c r="C208" s="30" t="str">
        <f>IF(ISBLANK('Monitor Data'!D208),"",IF(AND('Smoke Data'!K210="YES",'Outlier Flags'!C208="YES"),"FILTERED OUT",'Monitor Data'!D208))</f>
        <v/>
      </c>
      <c r="D208" s="30">
        <f>IF(ISBLANK('Monitor Data'!E208),"",IF(AND('Smoke Data'!L210="YES",'Outlier Flags'!D208="YES"),"FILTERED OUT",'Monitor Data'!E208))</f>
        <v>15.3</v>
      </c>
      <c r="E208" s="30">
        <f>IF(ISBLANK('Monitor Data'!G208),"",IF(AND('Smoke Data'!M210="YES",'Outlier Flags'!E208="YES"),"FILTERED OUT",'Monitor Data'!G208))</f>
        <v>16.3</v>
      </c>
      <c r="F208" s="30" t="str">
        <f>IF(ISBLANK('Monitor Data'!H208),"",IF(AND('Smoke Data'!N210="YES",'Outlier Flags'!F208="YES"),"FILTERED OUT",'Monitor Data'!H208))</f>
        <v/>
      </c>
      <c r="G208" s="30" t="str">
        <f>IF(ISBLANK('Monitor Data'!J208),"",IF(AND('Smoke Data'!O210="YES",'Outlier Flags'!G208="YES"),"FILTERED OUT",'Monitor Data'!J208))</f>
        <v/>
      </c>
      <c r="H208" s="30" t="str">
        <f>IF(ISBLANK('Monitor Data'!L208),"",IF(AND('Smoke Data'!P210="YES",'Outlier Flags'!H208="YES"),"FILTERED OUT",'Monitor Data'!L208))</f>
        <v/>
      </c>
      <c r="I208" s="30">
        <f>IF(ISBLANK('Monitor Data'!M208),"",IF(AND('Smoke Data'!Q210="YES",'Outlier Flags'!I208="YES"),"FILTERED OUT",'Monitor Data'!M208))</f>
        <v>14.3</v>
      </c>
      <c r="J208" s="30" t="str">
        <f>IF(ISBLANK('Monitor Data'!O208),"",IF(AND('Smoke Data'!R210="YES",'Outlier Flags'!J208="YES"),"FILTERED OUT",'Monitor Data'!O208))</f>
        <v/>
      </c>
      <c r="K208" s="30">
        <f>IF(ISBLANK('Monitor Data'!P208),"",IF(AND('Smoke Data'!S210="YES",'Outlier Flags'!K208="YES"),"FILTERED OUT",'Monitor Data'!P208))</f>
        <v>14.1</v>
      </c>
      <c r="L208" s="30" t="str">
        <f>IF(ISBLANK('Monitor Data'!Q208),"",IF(AND('Smoke Data'!T210="YES",'Outlier Flags'!L208="YES"),"FILTERED OUT",'Monitor Data'!Q208))</f>
        <v/>
      </c>
      <c r="M208" s="30" t="str">
        <f>IF(ISBLANK('Monitor Data'!R208),"",IF(AND('Smoke Data'!U210="YES",'Outlier Flags'!M208="YES"),"FILTERED OUT",'Monitor Data'!R208))</f>
        <v/>
      </c>
      <c r="N208" s="30" t="str">
        <f>IF(ISBLANK('Monitor Data'!S208),"",IF(AND('Smoke Data'!V210="YES",'Outlier Flags'!N208="YES"),"FILTERED OUT",'Monitor Data'!S208))</f>
        <v/>
      </c>
    </row>
    <row r="209" spans="1:14" x14ac:dyDescent="0.25">
      <c r="A209" s="29">
        <v>44404</v>
      </c>
      <c r="B209" s="30">
        <f>IF(ISBLANK('Monitor Data'!B209),"",IF(AND('Smoke Data'!J211="YES",'Outlier Flags'!B209="YES"),"FILTERED OUT",'Monitor Data'!B209))</f>
        <v>15</v>
      </c>
      <c r="C209" s="30">
        <f>IF(ISBLANK('Monitor Data'!D209),"",IF(AND('Smoke Data'!K211="YES",'Outlier Flags'!C209="YES"),"FILTERED OUT",'Monitor Data'!D209))</f>
        <v>14.8</v>
      </c>
      <c r="D209" s="30">
        <f>IF(ISBLANK('Monitor Data'!E209),"",IF(AND('Smoke Data'!L211="YES",'Outlier Flags'!D209="YES"),"FILTERED OUT",'Monitor Data'!E209))</f>
        <v>14.4</v>
      </c>
      <c r="E209" s="30">
        <f>IF(ISBLANK('Monitor Data'!G209),"",IF(AND('Smoke Data'!M211="YES",'Outlier Flags'!E209="YES"),"FILTERED OUT",'Monitor Data'!G209))</f>
        <v>14</v>
      </c>
      <c r="F209" s="30">
        <f>IF(ISBLANK('Monitor Data'!H209),"",IF(AND('Smoke Data'!N211="YES",'Outlier Flags'!F209="YES"),"FILTERED OUT",'Monitor Data'!H209))</f>
        <v>14</v>
      </c>
      <c r="G209" s="30">
        <f>IF(ISBLANK('Monitor Data'!J209),"",IF(AND('Smoke Data'!O211="YES",'Outlier Flags'!G209="YES"),"FILTERED OUT",'Monitor Data'!J209))</f>
        <v>14.2</v>
      </c>
      <c r="H209" s="30">
        <f>IF(ISBLANK('Monitor Data'!L209),"",IF(AND('Smoke Data'!P211="YES",'Outlier Flags'!H209="YES"),"FILTERED OUT",'Monitor Data'!L209))</f>
        <v>13.9</v>
      </c>
      <c r="I209" s="30">
        <f>IF(ISBLANK('Monitor Data'!M209),"",IF(AND('Smoke Data'!Q211="YES",'Outlier Flags'!I209="YES"),"FILTERED OUT",'Monitor Data'!M209))</f>
        <v>14.4</v>
      </c>
      <c r="J209" s="30">
        <f>IF(ISBLANK('Monitor Data'!O209),"",IF(AND('Smoke Data'!R211="YES",'Outlier Flags'!J209="YES"),"FILTERED OUT",'Monitor Data'!O209))</f>
        <v>14.5</v>
      </c>
      <c r="K209" s="30">
        <f>IF(ISBLANK('Monitor Data'!P209),"",IF(AND('Smoke Data'!S211="YES",'Outlier Flags'!K209="YES"),"FILTERED OUT",'Monitor Data'!P209))</f>
        <v>14.6</v>
      </c>
      <c r="L209" s="30">
        <f>IF(ISBLANK('Monitor Data'!Q209),"",IF(AND('Smoke Data'!T211="YES",'Outlier Flags'!L209="YES"),"FILTERED OUT",'Monitor Data'!Q209))</f>
        <v>15.1</v>
      </c>
      <c r="M209" s="30" t="str">
        <f>IF(ISBLANK('Monitor Data'!R209),"",IF(AND('Smoke Data'!U211="YES",'Outlier Flags'!M209="YES"),"FILTERED OUT",'Monitor Data'!R209))</f>
        <v>FILTERED OUT</v>
      </c>
      <c r="N209" s="30">
        <f>IF(ISBLANK('Monitor Data'!S209),"",IF(AND('Smoke Data'!V211="YES",'Outlier Flags'!N209="YES"),"FILTERED OUT",'Monitor Data'!S209))</f>
        <v>14.1</v>
      </c>
    </row>
    <row r="210" spans="1:14" x14ac:dyDescent="0.25">
      <c r="A210" s="29">
        <v>44405</v>
      </c>
      <c r="B210" s="30" t="str">
        <f>IF(ISBLANK('Monitor Data'!B210),"",IF(AND('Smoke Data'!J212="YES",'Outlier Flags'!B210="YES"),"FILTERED OUT",'Monitor Data'!B210))</f>
        <v/>
      </c>
      <c r="C210" s="30" t="str">
        <f>IF(ISBLANK('Monitor Data'!D210),"",IF(AND('Smoke Data'!K212="YES",'Outlier Flags'!C210="YES"),"FILTERED OUT",'Monitor Data'!D210))</f>
        <v/>
      </c>
      <c r="D210" s="30">
        <f>IF(ISBLANK('Monitor Data'!E210),"",IF(AND('Smoke Data'!L212="YES",'Outlier Flags'!D210="YES"),"FILTERED OUT",'Monitor Data'!E210))</f>
        <v>15.7</v>
      </c>
      <c r="E210" s="30">
        <f>IF(ISBLANK('Monitor Data'!G210),"",IF(AND('Smoke Data'!M212="YES",'Outlier Flags'!E210="YES"),"FILTERED OUT",'Monitor Data'!G210))</f>
        <v>15.6</v>
      </c>
      <c r="F210" s="30" t="str">
        <f>IF(ISBLANK('Monitor Data'!H210),"",IF(AND('Smoke Data'!N212="YES",'Outlier Flags'!F210="YES"),"FILTERED OUT",'Monitor Data'!H210))</f>
        <v/>
      </c>
      <c r="G210" s="30" t="str">
        <f>IF(ISBLANK('Monitor Data'!J210),"",IF(AND('Smoke Data'!O212="YES",'Outlier Flags'!G210="YES"),"FILTERED OUT",'Monitor Data'!J210))</f>
        <v/>
      </c>
      <c r="H210" s="30" t="str">
        <f>IF(ISBLANK('Monitor Data'!L210),"",IF(AND('Smoke Data'!P212="YES",'Outlier Flags'!H210="YES"),"FILTERED OUT",'Monitor Data'!L210))</f>
        <v/>
      </c>
      <c r="I210" s="30" t="str">
        <f>IF(ISBLANK('Monitor Data'!M210),"",IF(AND('Smoke Data'!Q212="YES",'Outlier Flags'!I210="YES"),"FILTERED OUT",'Monitor Data'!M210))</f>
        <v>FILTERED OUT</v>
      </c>
      <c r="J210" s="30" t="str">
        <f>IF(ISBLANK('Monitor Data'!O210),"",IF(AND('Smoke Data'!R212="YES",'Outlier Flags'!J210="YES"),"FILTERED OUT",'Monitor Data'!O210))</f>
        <v/>
      </c>
      <c r="K210" s="30" t="str">
        <f>IF(ISBLANK('Monitor Data'!P210),"",IF(AND('Smoke Data'!S212="YES",'Outlier Flags'!K210="YES"),"FILTERED OUT",'Monitor Data'!P210))</f>
        <v>FILTERED OUT</v>
      </c>
      <c r="L210" s="30" t="str">
        <f>IF(ISBLANK('Monitor Data'!Q210),"",IF(AND('Smoke Data'!T212="YES",'Outlier Flags'!L210="YES"),"FILTERED OUT",'Monitor Data'!Q210))</f>
        <v/>
      </c>
      <c r="M210" s="30" t="str">
        <f>IF(ISBLANK('Monitor Data'!R210),"",IF(AND('Smoke Data'!U212="YES",'Outlier Flags'!M210="YES"),"FILTERED OUT",'Monitor Data'!R210))</f>
        <v/>
      </c>
      <c r="N210" s="30" t="str">
        <f>IF(ISBLANK('Monitor Data'!S210),"",IF(AND('Smoke Data'!V212="YES",'Outlier Flags'!N210="YES"),"FILTERED OUT",'Monitor Data'!S210))</f>
        <v/>
      </c>
    </row>
    <row r="211" spans="1:14" x14ac:dyDescent="0.25">
      <c r="A211" s="29">
        <v>44406</v>
      </c>
      <c r="B211" s="30" t="str">
        <f>IF(ISBLANK('Monitor Data'!B211),"",IF(AND('Smoke Data'!J213="YES",'Outlier Flags'!B211="YES"),"FILTERED OUT",'Monitor Data'!B211))</f>
        <v/>
      </c>
      <c r="C211" s="30" t="str">
        <f>IF(ISBLANK('Monitor Data'!D211),"",IF(AND('Smoke Data'!K213="YES",'Outlier Flags'!C211="YES"),"FILTERED OUT",'Monitor Data'!D211))</f>
        <v/>
      </c>
      <c r="D211" s="30" t="str">
        <f>IF(ISBLANK('Monitor Data'!E211),"",IF(AND('Smoke Data'!L213="YES",'Outlier Flags'!D211="YES"),"FILTERED OUT",'Monitor Data'!E211))</f>
        <v>FILTERED OUT</v>
      </c>
      <c r="E211" s="30" t="str">
        <f>IF(ISBLANK('Monitor Data'!G211),"",IF(AND('Smoke Data'!M213="YES",'Outlier Flags'!E211="YES"),"FILTERED OUT",'Monitor Data'!G211))</f>
        <v>FILTERED OUT</v>
      </c>
      <c r="F211" s="30" t="str">
        <f>IF(ISBLANK('Monitor Data'!H211),"",IF(AND('Smoke Data'!N213="YES",'Outlier Flags'!F211="YES"),"FILTERED OUT",'Monitor Data'!H211))</f>
        <v/>
      </c>
      <c r="G211" s="30" t="str">
        <f>IF(ISBLANK('Monitor Data'!J211),"",IF(AND('Smoke Data'!O213="YES",'Outlier Flags'!G211="YES"),"FILTERED OUT",'Monitor Data'!J211))</f>
        <v/>
      </c>
      <c r="H211" s="30" t="str">
        <f>IF(ISBLANK('Monitor Data'!L211),"",IF(AND('Smoke Data'!P213="YES",'Outlier Flags'!H211="YES"),"FILTERED OUT",'Monitor Data'!L211))</f>
        <v/>
      </c>
      <c r="I211" s="30" t="str">
        <f>IF(ISBLANK('Monitor Data'!M211),"",IF(AND('Smoke Data'!Q213="YES",'Outlier Flags'!I211="YES"),"FILTERED OUT",'Monitor Data'!M211))</f>
        <v>FILTERED OUT</v>
      </c>
      <c r="J211" s="30" t="str">
        <f>IF(ISBLANK('Monitor Data'!O211),"",IF(AND('Smoke Data'!R213="YES",'Outlier Flags'!J211="YES"),"FILTERED OUT",'Monitor Data'!O211))</f>
        <v/>
      </c>
      <c r="K211" s="30" t="str">
        <f>IF(ISBLANK('Monitor Data'!P211),"",IF(AND('Smoke Data'!S213="YES",'Outlier Flags'!K211="YES"),"FILTERED OUT",'Monitor Data'!P211))</f>
        <v>FILTERED OUT</v>
      </c>
      <c r="L211" s="30" t="str">
        <f>IF(ISBLANK('Monitor Data'!Q211),"",IF(AND('Smoke Data'!T213="YES",'Outlier Flags'!L211="YES"),"FILTERED OUT",'Monitor Data'!Q211))</f>
        <v/>
      </c>
      <c r="M211" s="30" t="str">
        <f>IF(ISBLANK('Monitor Data'!R211),"",IF(AND('Smoke Data'!U213="YES",'Outlier Flags'!M211="YES"),"FILTERED OUT",'Monitor Data'!R211))</f>
        <v/>
      </c>
      <c r="N211" s="30" t="str">
        <f>IF(ISBLANK('Monitor Data'!S211),"",IF(AND('Smoke Data'!V213="YES",'Outlier Flags'!N211="YES"),"FILTERED OUT",'Monitor Data'!S211))</f>
        <v/>
      </c>
    </row>
    <row r="212" spans="1:14" x14ac:dyDescent="0.25">
      <c r="A212" s="29">
        <v>44407</v>
      </c>
      <c r="B212" s="30" t="str">
        <f>IF(ISBLANK('Monitor Data'!B212),"",IF(AND('Smoke Data'!J214="YES",'Outlier Flags'!B212="YES"),"FILTERED OUT",'Monitor Data'!B212))</f>
        <v>FILTERED OUT</v>
      </c>
      <c r="C212" s="30">
        <f>IF(ISBLANK('Monitor Data'!D212),"",IF(AND('Smoke Data'!K214="YES",'Outlier Flags'!C212="YES"),"FILTERED OUT",'Monitor Data'!D212))</f>
        <v>7.8</v>
      </c>
      <c r="D212" s="30" t="str">
        <f>IF(ISBLANK('Monitor Data'!E212),"",IF(AND('Smoke Data'!L214="YES",'Outlier Flags'!D212="YES"),"FILTERED OUT",'Monitor Data'!E212))</f>
        <v>FILTERED OUT</v>
      </c>
      <c r="E212" s="30">
        <f>IF(ISBLANK('Monitor Data'!G212),"",IF(AND('Smoke Data'!M214="YES",'Outlier Flags'!E212="YES"),"FILTERED OUT",'Monitor Data'!G212))</f>
        <v>15.3</v>
      </c>
      <c r="F212" s="30" t="str">
        <f>IF(ISBLANK('Monitor Data'!H212),"",IF(AND('Smoke Data'!N214="YES",'Outlier Flags'!F212="YES"),"FILTERED OUT",'Monitor Data'!H212))</f>
        <v>FILTERED OUT</v>
      </c>
      <c r="G212" s="30">
        <f>IF(ISBLANK('Monitor Data'!J212),"",IF(AND('Smoke Data'!O214="YES",'Outlier Flags'!G212="YES"),"FILTERED OUT",'Monitor Data'!J212))</f>
        <v>15.2</v>
      </c>
      <c r="H212" s="30" t="str">
        <f>IF(ISBLANK('Monitor Data'!L212),"",IF(AND('Smoke Data'!P214="YES",'Outlier Flags'!H212="YES"),"FILTERED OUT",'Monitor Data'!L212))</f>
        <v>FILTERED OUT</v>
      </c>
      <c r="I212" s="30" t="str">
        <f>IF(ISBLANK('Monitor Data'!M212),"",IF(AND('Smoke Data'!Q214="YES",'Outlier Flags'!I212="YES"),"FILTERED OUT",'Monitor Data'!M212))</f>
        <v>FILTERED OUT</v>
      </c>
      <c r="J212" s="30" t="str">
        <f>IF(ISBLANK('Monitor Data'!O212),"",IF(AND('Smoke Data'!R214="YES",'Outlier Flags'!J212="YES"),"FILTERED OUT",'Monitor Data'!O212))</f>
        <v>FILTERED OUT</v>
      </c>
      <c r="K212" s="30">
        <f>IF(ISBLANK('Monitor Data'!P212),"",IF(AND('Smoke Data'!S214="YES",'Outlier Flags'!K212="YES"),"FILTERED OUT",'Monitor Data'!P212))</f>
        <v>11.4</v>
      </c>
      <c r="L212" s="30">
        <f>IF(ISBLANK('Monitor Data'!Q212),"",IF(AND('Smoke Data'!T214="YES",'Outlier Flags'!L212="YES"),"FILTERED OUT",'Monitor Data'!Q212))</f>
        <v>11.1</v>
      </c>
      <c r="M212" s="30" t="str">
        <f>IF(ISBLANK('Monitor Data'!R212),"",IF(AND('Smoke Data'!U214="YES",'Outlier Flags'!M212="YES"),"FILTERED OUT",'Monitor Data'!R212))</f>
        <v>FILTERED OUT</v>
      </c>
      <c r="N212" s="30" t="str">
        <f>IF(ISBLANK('Monitor Data'!S212),"",IF(AND('Smoke Data'!V214="YES",'Outlier Flags'!N212="YES"),"FILTERED OUT",'Monitor Data'!S212))</f>
        <v>FILTERED OUT</v>
      </c>
    </row>
    <row r="213" spans="1:14" x14ac:dyDescent="0.25">
      <c r="A213" s="29">
        <v>44408</v>
      </c>
      <c r="B213" s="30" t="str">
        <f>IF(ISBLANK('Monitor Data'!B213),"",IF(AND('Smoke Data'!J215="YES",'Outlier Flags'!B213="YES"),"FILTERED OUT",'Monitor Data'!B213))</f>
        <v/>
      </c>
      <c r="C213" s="30" t="str">
        <f>IF(ISBLANK('Monitor Data'!D213),"",IF(AND('Smoke Data'!K215="YES",'Outlier Flags'!C213="YES"),"FILTERED OUT",'Monitor Data'!D213))</f>
        <v/>
      </c>
      <c r="D213" s="30" t="str">
        <f>IF(ISBLANK('Monitor Data'!E213),"",IF(AND('Smoke Data'!L215="YES",'Outlier Flags'!D213="YES"),"FILTERED OUT",'Monitor Data'!E213))</f>
        <v>FILTERED OUT</v>
      </c>
      <c r="E213" s="30" t="str">
        <f>IF(ISBLANK('Monitor Data'!G213),"",IF(AND('Smoke Data'!M215="YES",'Outlier Flags'!E213="YES"),"FILTERED OUT",'Monitor Data'!G213))</f>
        <v>FILTERED OUT</v>
      </c>
      <c r="F213" s="30" t="str">
        <f>IF(ISBLANK('Monitor Data'!H213),"",IF(AND('Smoke Data'!N215="YES",'Outlier Flags'!F213="YES"),"FILTERED OUT",'Monitor Data'!H213))</f>
        <v/>
      </c>
      <c r="G213" s="30" t="str">
        <f>IF(ISBLANK('Monitor Data'!J213),"",IF(AND('Smoke Data'!O215="YES",'Outlier Flags'!G213="YES"),"FILTERED OUT",'Monitor Data'!J213))</f>
        <v/>
      </c>
      <c r="H213" s="30" t="str">
        <f>IF(ISBLANK('Monitor Data'!L213),"",IF(AND('Smoke Data'!P215="YES",'Outlier Flags'!H213="YES"),"FILTERED OUT",'Monitor Data'!L213))</f>
        <v/>
      </c>
      <c r="I213" s="30" t="str">
        <f>IF(ISBLANK('Monitor Data'!M213),"",IF(AND('Smoke Data'!Q215="YES",'Outlier Flags'!I213="YES"),"FILTERED OUT",'Monitor Data'!M213))</f>
        <v>FILTERED OUT</v>
      </c>
      <c r="J213" s="30" t="str">
        <f>IF(ISBLANK('Monitor Data'!O213),"",IF(AND('Smoke Data'!R215="YES",'Outlier Flags'!J213="YES"),"FILTERED OUT",'Monitor Data'!O213))</f>
        <v/>
      </c>
      <c r="K213" s="30" t="str">
        <f>IF(ISBLANK('Monitor Data'!P213),"",IF(AND('Smoke Data'!S215="YES",'Outlier Flags'!K213="YES"),"FILTERED OUT",'Monitor Data'!P213))</f>
        <v>FILTERED OUT</v>
      </c>
      <c r="L213" s="30" t="str">
        <f>IF(ISBLANK('Monitor Data'!Q213),"",IF(AND('Smoke Data'!T215="YES",'Outlier Flags'!L213="YES"),"FILTERED OUT",'Monitor Data'!Q213))</f>
        <v/>
      </c>
      <c r="M213" s="30" t="str">
        <f>IF(ISBLANK('Monitor Data'!R213),"",IF(AND('Smoke Data'!U215="YES",'Outlier Flags'!M213="YES"),"FILTERED OUT",'Monitor Data'!R213))</f>
        <v/>
      </c>
      <c r="N213" s="30" t="str">
        <f>IF(ISBLANK('Monitor Data'!S213),"",IF(AND('Smoke Data'!V215="YES",'Outlier Flags'!N213="YES"),"FILTERED OUT",'Monitor Data'!S213))</f>
        <v/>
      </c>
    </row>
    <row r="214" spans="1:14" x14ac:dyDescent="0.25">
      <c r="A214" s="29">
        <v>44409</v>
      </c>
      <c r="B214" s="30" t="str">
        <f>IF(ISBLANK('Monitor Data'!B214),"",IF(AND('Smoke Data'!J216="YES",'Outlier Flags'!B214="YES"),"FILTERED OUT",'Monitor Data'!B214))</f>
        <v/>
      </c>
      <c r="C214" s="30" t="str">
        <f>IF(ISBLANK('Monitor Data'!D214),"",IF(AND('Smoke Data'!K216="YES",'Outlier Flags'!C214="YES"),"FILTERED OUT",'Monitor Data'!D214))</f>
        <v/>
      </c>
      <c r="D214" s="30" t="str">
        <f>IF(ISBLANK('Monitor Data'!E214),"",IF(AND('Smoke Data'!L216="YES",'Outlier Flags'!D214="YES"),"FILTERED OUT",'Monitor Data'!E214))</f>
        <v>FILTERED OUT</v>
      </c>
      <c r="E214" s="30" t="str">
        <f>IF(ISBLANK('Monitor Data'!G214),"",IF(AND('Smoke Data'!M216="YES",'Outlier Flags'!E214="YES"),"FILTERED OUT",'Monitor Data'!G214))</f>
        <v>FILTERED OUT</v>
      </c>
      <c r="F214" s="30" t="str">
        <f>IF(ISBLANK('Monitor Data'!H214),"",IF(AND('Smoke Data'!N216="YES",'Outlier Flags'!F214="YES"),"FILTERED OUT",'Monitor Data'!H214))</f>
        <v/>
      </c>
      <c r="G214" s="30" t="str">
        <f>IF(ISBLANK('Monitor Data'!J214),"",IF(AND('Smoke Data'!O216="YES",'Outlier Flags'!G214="YES"),"FILTERED OUT",'Monitor Data'!J214))</f>
        <v/>
      </c>
      <c r="H214" s="30" t="str">
        <f>IF(ISBLANK('Monitor Data'!L214),"",IF(AND('Smoke Data'!P216="YES",'Outlier Flags'!H214="YES"),"FILTERED OUT",'Monitor Data'!L214))</f>
        <v/>
      </c>
      <c r="I214" s="30" t="str">
        <f>IF(ISBLANK('Monitor Data'!M214),"",IF(AND('Smoke Data'!Q216="YES",'Outlier Flags'!I214="YES"),"FILTERED OUT",'Monitor Data'!M214))</f>
        <v>FILTERED OUT</v>
      </c>
      <c r="J214" s="30" t="str">
        <f>IF(ISBLANK('Monitor Data'!O214),"",IF(AND('Smoke Data'!R216="YES",'Outlier Flags'!J214="YES"),"FILTERED OUT",'Monitor Data'!O214))</f>
        <v/>
      </c>
      <c r="K214" s="30" t="str">
        <f>IF(ISBLANK('Monitor Data'!P214),"",IF(AND('Smoke Data'!S216="YES",'Outlier Flags'!K214="YES"),"FILTERED OUT",'Monitor Data'!P214))</f>
        <v>FILTERED OUT</v>
      </c>
      <c r="L214" s="30" t="str">
        <f>IF(ISBLANK('Monitor Data'!Q214),"",IF(AND('Smoke Data'!T216="YES",'Outlier Flags'!L214="YES"),"FILTERED OUT",'Monitor Data'!Q214))</f>
        <v/>
      </c>
      <c r="M214" s="30" t="str">
        <f>IF(ISBLANK('Monitor Data'!R214),"",IF(AND('Smoke Data'!U216="YES",'Outlier Flags'!M214="YES"),"FILTERED OUT",'Monitor Data'!R214))</f>
        <v/>
      </c>
      <c r="N214" s="30" t="str">
        <f>IF(ISBLANK('Monitor Data'!S214),"",IF(AND('Smoke Data'!V216="YES",'Outlier Flags'!N214="YES"),"FILTERED OUT",'Monitor Data'!S214))</f>
        <v/>
      </c>
    </row>
    <row r="215" spans="1:14" x14ac:dyDescent="0.25">
      <c r="A215" s="29">
        <v>44410</v>
      </c>
      <c r="B215" s="30">
        <f>IF(ISBLANK('Monitor Data'!B215),"",IF(AND('Smoke Data'!J217="YES",'Outlier Flags'!B215="YES"),"FILTERED OUT",'Monitor Data'!B215))</f>
        <v>7.6</v>
      </c>
      <c r="C215" s="30">
        <f>IF(ISBLANK('Monitor Data'!D215),"",IF(AND('Smoke Data'!K217="YES",'Outlier Flags'!C215="YES"),"FILTERED OUT",'Monitor Data'!D215))</f>
        <v>12.2</v>
      </c>
      <c r="D215" s="30">
        <f>IF(ISBLANK('Monitor Data'!E215),"",IF(AND('Smoke Data'!L217="YES",'Outlier Flags'!D215="YES"),"FILTERED OUT",'Monitor Data'!E215))</f>
        <v>6.6</v>
      </c>
      <c r="E215" s="30">
        <f>IF(ISBLANK('Monitor Data'!G215),"",IF(AND('Smoke Data'!M217="YES",'Outlier Flags'!E215="YES"),"FILTERED OUT",'Monitor Data'!G215))</f>
        <v>6.2</v>
      </c>
      <c r="F215" s="30" t="str">
        <f>IF(ISBLANK('Monitor Data'!H215),"",IF(AND('Smoke Data'!N217="YES",'Outlier Flags'!F215="YES"),"FILTERED OUT",'Monitor Data'!H215))</f>
        <v>FILTERED OUT</v>
      </c>
      <c r="G215" s="30">
        <f>IF(ISBLANK('Monitor Data'!J215),"",IF(AND('Smoke Data'!O217="YES",'Outlier Flags'!G215="YES"),"FILTERED OUT",'Monitor Data'!J215))</f>
        <v>9.6</v>
      </c>
      <c r="H215" s="30">
        <f>IF(ISBLANK('Monitor Data'!L215),"",IF(AND('Smoke Data'!P217="YES",'Outlier Flags'!H215="YES"),"FILTERED OUT",'Monitor Data'!L215))</f>
        <v>14.5</v>
      </c>
      <c r="I215" s="30">
        <f>IF(ISBLANK('Monitor Data'!M215),"",IF(AND('Smoke Data'!Q217="YES",'Outlier Flags'!I215="YES"),"FILTERED OUT",'Monitor Data'!M215))</f>
        <v>11.6</v>
      </c>
      <c r="J215" s="30" t="str">
        <f>IF(ISBLANK('Monitor Data'!O215),"",IF(AND('Smoke Data'!R217="YES",'Outlier Flags'!J215="YES"),"FILTERED OUT",'Monitor Data'!O215))</f>
        <v>FILTERED OUT</v>
      </c>
      <c r="K215" s="30">
        <f>IF(ISBLANK('Monitor Data'!P215),"",IF(AND('Smoke Data'!S217="YES",'Outlier Flags'!K215="YES"),"FILTERED OUT",'Monitor Data'!P215))</f>
        <v>12.6</v>
      </c>
      <c r="L215" s="30">
        <f>IF(ISBLANK('Monitor Data'!Q215),"",IF(AND('Smoke Data'!T217="YES",'Outlier Flags'!L215="YES"),"FILTERED OUT",'Monitor Data'!Q215))</f>
        <v>11.7</v>
      </c>
      <c r="M215" s="30">
        <f>IF(ISBLANK('Monitor Data'!R215),"",IF(AND('Smoke Data'!U217="YES",'Outlier Flags'!M215="YES"),"FILTERED OUT",'Monitor Data'!R215))</f>
        <v>12.8</v>
      </c>
      <c r="N215" s="30" t="str">
        <f>IF(ISBLANK('Monitor Data'!S215),"",IF(AND('Smoke Data'!V217="YES",'Outlier Flags'!N215="YES"),"FILTERED OUT",'Monitor Data'!S215))</f>
        <v/>
      </c>
    </row>
    <row r="216" spans="1:14" x14ac:dyDescent="0.25">
      <c r="A216" s="29">
        <v>44411</v>
      </c>
      <c r="B216" s="30" t="str">
        <f>IF(ISBLANK('Monitor Data'!B216),"",IF(AND('Smoke Data'!J218="YES",'Outlier Flags'!B216="YES"),"FILTERED OUT",'Monitor Data'!B216))</f>
        <v/>
      </c>
      <c r="C216" s="30" t="str">
        <f>IF(ISBLANK('Monitor Data'!D216),"",IF(AND('Smoke Data'!K218="YES",'Outlier Flags'!C216="YES"),"FILTERED OUT",'Monitor Data'!D216))</f>
        <v/>
      </c>
      <c r="D216" s="30">
        <f>IF(ISBLANK('Monitor Data'!E216),"",IF(AND('Smoke Data'!L218="YES",'Outlier Flags'!D216="YES"),"FILTERED OUT",'Monitor Data'!E216))</f>
        <v>7.2</v>
      </c>
      <c r="E216" s="30">
        <f>IF(ISBLANK('Monitor Data'!G216),"",IF(AND('Smoke Data'!M218="YES",'Outlier Flags'!E216="YES"),"FILTERED OUT",'Monitor Data'!G216))</f>
        <v>9.9</v>
      </c>
      <c r="F216" s="30" t="str">
        <f>IF(ISBLANK('Monitor Data'!H216),"",IF(AND('Smoke Data'!N218="YES",'Outlier Flags'!F216="YES"),"FILTERED OUT",'Monitor Data'!H216))</f>
        <v/>
      </c>
      <c r="G216" s="30" t="str">
        <f>IF(ISBLANK('Monitor Data'!J216),"",IF(AND('Smoke Data'!O218="YES",'Outlier Flags'!G216="YES"),"FILTERED OUT",'Monitor Data'!J216))</f>
        <v/>
      </c>
      <c r="H216" s="30" t="str">
        <f>IF(ISBLANK('Monitor Data'!L216),"",IF(AND('Smoke Data'!P218="YES",'Outlier Flags'!H216="YES"),"FILTERED OUT",'Monitor Data'!L216))</f>
        <v/>
      </c>
      <c r="I216" s="30">
        <f>IF(ISBLANK('Monitor Data'!M216),"",IF(AND('Smoke Data'!Q218="YES",'Outlier Flags'!I216="YES"),"FILTERED OUT",'Monitor Data'!M216))</f>
        <v>10.6</v>
      </c>
      <c r="J216" s="30" t="str">
        <f>IF(ISBLANK('Monitor Data'!O216),"",IF(AND('Smoke Data'!R218="YES",'Outlier Flags'!J216="YES"),"FILTERED OUT",'Monitor Data'!O216))</f>
        <v/>
      </c>
      <c r="K216" s="30">
        <f>IF(ISBLANK('Monitor Data'!P216),"",IF(AND('Smoke Data'!S218="YES",'Outlier Flags'!K216="YES"),"FILTERED OUT",'Monitor Data'!P216))</f>
        <v>6.8</v>
      </c>
      <c r="L216" s="30" t="str">
        <f>IF(ISBLANK('Monitor Data'!Q216),"",IF(AND('Smoke Data'!T218="YES",'Outlier Flags'!L216="YES"),"FILTERED OUT",'Monitor Data'!Q216))</f>
        <v/>
      </c>
      <c r="M216" s="30" t="str">
        <f>IF(ISBLANK('Monitor Data'!R216),"",IF(AND('Smoke Data'!U218="YES",'Outlier Flags'!M216="YES"),"FILTERED OUT",'Monitor Data'!R216))</f>
        <v/>
      </c>
      <c r="N216" s="30" t="str">
        <f>IF(ISBLANK('Monitor Data'!S216),"",IF(AND('Smoke Data'!V218="YES",'Outlier Flags'!N216="YES"),"FILTERED OUT",'Monitor Data'!S216))</f>
        <v/>
      </c>
    </row>
    <row r="217" spans="1:14" x14ac:dyDescent="0.25">
      <c r="A217" s="29">
        <v>44412</v>
      </c>
      <c r="B217" s="30" t="str">
        <f>IF(ISBLANK('Monitor Data'!B217),"",IF(AND('Smoke Data'!J219="YES",'Outlier Flags'!B217="YES"),"FILTERED OUT",'Monitor Data'!B217))</f>
        <v/>
      </c>
      <c r="C217" s="30" t="str">
        <f>IF(ISBLANK('Monitor Data'!D217),"",IF(AND('Smoke Data'!K219="YES",'Outlier Flags'!C217="YES"),"FILTERED OUT",'Monitor Data'!D217))</f>
        <v/>
      </c>
      <c r="D217" s="30">
        <f>IF(ISBLANK('Monitor Data'!E217),"",IF(AND('Smoke Data'!L219="YES",'Outlier Flags'!D217="YES"),"FILTERED OUT",'Monitor Data'!E217))</f>
        <v>8.3000000000000007</v>
      </c>
      <c r="E217" s="30">
        <f>IF(ISBLANK('Monitor Data'!G217),"",IF(AND('Smoke Data'!M219="YES",'Outlier Flags'!E217="YES"),"FILTERED OUT",'Monitor Data'!G217))</f>
        <v>12.1</v>
      </c>
      <c r="F217" s="30" t="str">
        <f>IF(ISBLANK('Monitor Data'!H217),"",IF(AND('Smoke Data'!N219="YES",'Outlier Flags'!F217="YES"),"FILTERED OUT",'Monitor Data'!H217))</f>
        <v/>
      </c>
      <c r="G217" s="30" t="str">
        <f>IF(ISBLANK('Monitor Data'!J217),"",IF(AND('Smoke Data'!O219="YES",'Outlier Flags'!G217="YES"),"FILTERED OUT",'Monitor Data'!J217))</f>
        <v/>
      </c>
      <c r="H217" s="30" t="str">
        <f>IF(ISBLANK('Monitor Data'!L217),"",IF(AND('Smoke Data'!P219="YES",'Outlier Flags'!H217="YES"),"FILTERED OUT",'Monitor Data'!L217))</f>
        <v/>
      </c>
      <c r="I217" s="30">
        <f>IF(ISBLANK('Monitor Data'!M217),"",IF(AND('Smoke Data'!Q219="YES",'Outlier Flags'!I217="YES"),"FILTERED OUT",'Monitor Data'!M217))</f>
        <v>8.6</v>
      </c>
      <c r="J217" s="30" t="str">
        <f>IF(ISBLANK('Monitor Data'!O217),"",IF(AND('Smoke Data'!R219="YES",'Outlier Flags'!J217="YES"),"FILTERED OUT",'Monitor Data'!O217))</f>
        <v/>
      </c>
      <c r="K217" s="30">
        <f>IF(ISBLANK('Monitor Data'!P217),"",IF(AND('Smoke Data'!S219="YES",'Outlier Flags'!K217="YES"),"FILTERED OUT",'Monitor Data'!P217))</f>
        <v>8.5</v>
      </c>
      <c r="L217" s="30" t="str">
        <f>IF(ISBLANK('Monitor Data'!Q217),"",IF(AND('Smoke Data'!T219="YES",'Outlier Flags'!L217="YES"),"FILTERED OUT",'Monitor Data'!Q217))</f>
        <v/>
      </c>
      <c r="M217" s="30" t="str">
        <f>IF(ISBLANK('Monitor Data'!R217),"",IF(AND('Smoke Data'!U219="YES",'Outlier Flags'!M217="YES"),"FILTERED OUT",'Monitor Data'!R217))</f>
        <v/>
      </c>
      <c r="N217" s="30" t="str">
        <f>IF(ISBLANK('Monitor Data'!S217),"",IF(AND('Smoke Data'!V219="YES",'Outlier Flags'!N217="YES"),"FILTERED OUT",'Monitor Data'!S217))</f>
        <v/>
      </c>
    </row>
    <row r="218" spans="1:14" x14ac:dyDescent="0.25">
      <c r="A218" s="29">
        <v>44413</v>
      </c>
      <c r="B218" s="30">
        <f>IF(ISBLANK('Monitor Data'!B218),"",IF(AND('Smoke Data'!J220="YES",'Outlier Flags'!B218="YES"),"FILTERED OUT",'Monitor Data'!B218))</f>
        <v>11.7</v>
      </c>
      <c r="C218" s="30">
        <f>IF(ISBLANK('Monitor Data'!D218),"",IF(AND('Smoke Data'!K220="YES",'Outlier Flags'!C218="YES"),"FILTERED OUT",'Monitor Data'!D218))</f>
        <v>9.9</v>
      </c>
      <c r="D218" s="30">
        <f>IF(ISBLANK('Monitor Data'!E218),"",IF(AND('Smoke Data'!L220="YES",'Outlier Flags'!D218="YES"),"FILTERED OUT",'Monitor Data'!E218))</f>
        <v>10.9</v>
      </c>
      <c r="E218" s="30">
        <f>IF(ISBLANK('Monitor Data'!G218),"",IF(AND('Smoke Data'!M220="YES",'Outlier Flags'!E218="YES"),"FILTERED OUT",'Monitor Data'!G218))</f>
        <v>11.9</v>
      </c>
      <c r="F218" s="30" t="str">
        <f>IF(ISBLANK('Monitor Data'!H218),"",IF(AND('Smoke Data'!N220="YES",'Outlier Flags'!F218="YES"),"FILTERED OUT",'Monitor Data'!H218))</f>
        <v>FILTERED OUT</v>
      </c>
      <c r="G218" s="30">
        <f>IF(ISBLANK('Monitor Data'!J218),"",IF(AND('Smoke Data'!O220="YES",'Outlier Flags'!G218="YES"),"FILTERED OUT",'Monitor Data'!J218))</f>
        <v>10.4</v>
      </c>
      <c r="H218" s="30" t="str">
        <f>IF(ISBLANK('Monitor Data'!L218),"",IF(AND('Smoke Data'!P220="YES",'Outlier Flags'!H218="YES"),"FILTERED OUT",'Monitor Data'!L218))</f>
        <v>FILTERED OUT</v>
      </c>
      <c r="I218" s="30">
        <f>IF(ISBLANK('Monitor Data'!M218),"",IF(AND('Smoke Data'!Q220="YES",'Outlier Flags'!I218="YES"),"FILTERED OUT",'Monitor Data'!M218))</f>
        <v>14.1</v>
      </c>
      <c r="J218" s="30" t="str">
        <f>IF(ISBLANK('Monitor Data'!O218),"",IF(AND('Smoke Data'!R220="YES",'Outlier Flags'!J218="YES"),"FILTERED OUT",'Monitor Data'!O218))</f>
        <v>FILTERED OUT</v>
      </c>
      <c r="K218" s="30">
        <f>IF(ISBLANK('Monitor Data'!P218),"",IF(AND('Smoke Data'!S220="YES",'Outlier Flags'!K218="YES"),"FILTERED OUT",'Monitor Data'!P218))</f>
        <v>10.6</v>
      </c>
      <c r="L218" s="30">
        <f>IF(ISBLANK('Monitor Data'!Q218),"",IF(AND('Smoke Data'!T220="YES",'Outlier Flags'!L218="YES"),"FILTERED OUT",'Monitor Data'!Q218))</f>
        <v>11.3</v>
      </c>
      <c r="M218" s="30">
        <f>IF(ISBLANK('Monitor Data'!R218),"",IF(AND('Smoke Data'!U220="YES",'Outlier Flags'!M218="YES"),"FILTERED OUT",'Monitor Data'!R218))</f>
        <v>11.5</v>
      </c>
      <c r="N218" s="30" t="str">
        <f>IF(ISBLANK('Monitor Data'!S218),"",IF(AND('Smoke Data'!V220="YES",'Outlier Flags'!N218="YES"),"FILTERED OUT",'Monitor Data'!S218))</f>
        <v>FILTERED OUT</v>
      </c>
    </row>
    <row r="219" spans="1:14" x14ac:dyDescent="0.25">
      <c r="A219" s="29">
        <v>44414</v>
      </c>
      <c r="B219" s="30" t="str">
        <f>IF(ISBLANK('Monitor Data'!B219),"",IF(AND('Smoke Data'!J221="YES",'Outlier Flags'!B219="YES"),"FILTERED OUT",'Monitor Data'!B219))</f>
        <v/>
      </c>
      <c r="C219" s="30" t="str">
        <f>IF(ISBLANK('Monitor Data'!D219),"",IF(AND('Smoke Data'!K221="YES",'Outlier Flags'!C219="YES"),"FILTERED OUT",'Monitor Data'!D219))</f>
        <v/>
      </c>
      <c r="D219" s="30">
        <f>IF(ISBLANK('Monitor Data'!E219),"",IF(AND('Smoke Data'!L221="YES",'Outlier Flags'!D219="YES"),"FILTERED OUT",'Monitor Data'!E219))</f>
        <v>15.3</v>
      </c>
      <c r="E219" s="30">
        <f>IF(ISBLANK('Monitor Data'!G219),"",IF(AND('Smoke Data'!M221="YES",'Outlier Flags'!E219="YES"),"FILTERED OUT",'Monitor Data'!G219))</f>
        <v>14.9</v>
      </c>
      <c r="F219" s="30" t="str">
        <f>IF(ISBLANK('Monitor Data'!H219),"",IF(AND('Smoke Data'!N221="YES",'Outlier Flags'!F219="YES"),"FILTERED OUT",'Monitor Data'!H219))</f>
        <v/>
      </c>
      <c r="G219" s="30" t="str">
        <f>IF(ISBLANK('Monitor Data'!J219),"",IF(AND('Smoke Data'!O221="YES",'Outlier Flags'!G219="YES"),"FILTERED OUT",'Monitor Data'!J219))</f>
        <v/>
      </c>
      <c r="H219" s="30" t="str">
        <f>IF(ISBLANK('Monitor Data'!L219),"",IF(AND('Smoke Data'!P221="YES",'Outlier Flags'!H219="YES"),"FILTERED OUT",'Monitor Data'!L219))</f>
        <v/>
      </c>
      <c r="I219" s="30">
        <f>IF(ISBLANK('Monitor Data'!M219),"",IF(AND('Smoke Data'!Q221="YES",'Outlier Flags'!I219="YES"),"FILTERED OUT",'Monitor Data'!M219))</f>
        <v>14.5</v>
      </c>
      <c r="J219" s="30" t="str">
        <f>IF(ISBLANK('Monitor Data'!O219),"",IF(AND('Smoke Data'!R221="YES",'Outlier Flags'!J219="YES"),"FILTERED OUT",'Monitor Data'!O219))</f>
        <v/>
      </c>
      <c r="K219" s="30">
        <f>IF(ISBLANK('Monitor Data'!P219),"",IF(AND('Smoke Data'!S221="YES",'Outlier Flags'!K219="YES"),"FILTERED OUT",'Monitor Data'!P219))</f>
        <v>15.9</v>
      </c>
      <c r="L219" s="30" t="str">
        <f>IF(ISBLANK('Monitor Data'!Q219),"",IF(AND('Smoke Data'!T221="YES",'Outlier Flags'!L219="YES"),"FILTERED OUT",'Monitor Data'!Q219))</f>
        <v/>
      </c>
      <c r="M219" s="30" t="str">
        <f>IF(ISBLANK('Monitor Data'!R219),"",IF(AND('Smoke Data'!U221="YES",'Outlier Flags'!M219="YES"),"FILTERED OUT",'Monitor Data'!R219))</f>
        <v/>
      </c>
      <c r="N219" s="30" t="str">
        <f>IF(ISBLANK('Monitor Data'!S219),"",IF(AND('Smoke Data'!V221="YES",'Outlier Flags'!N219="YES"),"FILTERED OUT",'Monitor Data'!S219))</f>
        <v/>
      </c>
    </row>
    <row r="220" spans="1:14" x14ac:dyDescent="0.25">
      <c r="A220" s="29">
        <v>44415</v>
      </c>
      <c r="B220" s="30" t="str">
        <f>IF(ISBLANK('Monitor Data'!B220),"",IF(AND('Smoke Data'!J222="YES",'Outlier Flags'!B220="YES"),"FILTERED OUT",'Monitor Data'!B220))</f>
        <v/>
      </c>
      <c r="C220" s="30" t="str">
        <f>IF(ISBLANK('Monitor Data'!D220),"",IF(AND('Smoke Data'!K222="YES",'Outlier Flags'!C220="YES"),"FILTERED OUT",'Monitor Data'!D220))</f>
        <v/>
      </c>
      <c r="D220" s="30" t="str">
        <f>IF(ISBLANK('Monitor Data'!E220),"",IF(AND('Smoke Data'!L222="YES",'Outlier Flags'!D220="YES"),"FILTERED OUT",'Monitor Data'!E220))</f>
        <v>FILTERED OUT</v>
      </c>
      <c r="E220" s="30" t="str">
        <f>IF(ISBLANK('Monitor Data'!G220),"",IF(AND('Smoke Data'!M222="YES",'Outlier Flags'!E220="YES"),"FILTERED OUT",'Monitor Data'!G220))</f>
        <v>FILTERED OUT</v>
      </c>
      <c r="F220" s="30" t="str">
        <f>IF(ISBLANK('Monitor Data'!H220),"",IF(AND('Smoke Data'!N222="YES",'Outlier Flags'!F220="YES"),"FILTERED OUT",'Monitor Data'!H220))</f>
        <v/>
      </c>
      <c r="G220" s="30" t="str">
        <f>IF(ISBLANK('Monitor Data'!J220),"",IF(AND('Smoke Data'!O222="YES",'Outlier Flags'!G220="YES"),"FILTERED OUT",'Monitor Data'!J220))</f>
        <v/>
      </c>
      <c r="H220" s="30" t="str">
        <f>IF(ISBLANK('Monitor Data'!L220),"",IF(AND('Smoke Data'!P222="YES",'Outlier Flags'!H220="YES"),"FILTERED OUT",'Monitor Data'!L220))</f>
        <v/>
      </c>
      <c r="I220" s="30" t="str">
        <f>IF(ISBLANK('Monitor Data'!M220),"",IF(AND('Smoke Data'!Q222="YES",'Outlier Flags'!I220="YES"),"FILTERED OUT",'Monitor Data'!M220))</f>
        <v>FILTERED OUT</v>
      </c>
      <c r="J220" s="30" t="str">
        <f>IF(ISBLANK('Monitor Data'!O220),"",IF(AND('Smoke Data'!R222="YES",'Outlier Flags'!J220="YES"),"FILTERED OUT",'Monitor Data'!O220))</f>
        <v/>
      </c>
      <c r="K220" s="30" t="str">
        <f>IF(ISBLANK('Monitor Data'!P220),"",IF(AND('Smoke Data'!S222="YES",'Outlier Flags'!K220="YES"),"FILTERED OUT",'Monitor Data'!P220))</f>
        <v>FILTERED OUT</v>
      </c>
      <c r="L220" s="30" t="str">
        <f>IF(ISBLANK('Monitor Data'!Q220),"",IF(AND('Smoke Data'!T222="YES",'Outlier Flags'!L220="YES"),"FILTERED OUT",'Monitor Data'!Q220))</f>
        <v/>
      </c>
      <c r="M220" s="30" t="str">
        <f>IF(ISBLANK('Monitor Data'!R220),"",IF(AND('Smoke Data'!U222="YES",'Outlier Flags'!M220="YES"),"FILTERED OUT",'Monitor Data'!R220))</f>
        <v/>
      </c>
      <c r="N220" s="30" t="str">
        <f>IF(ISBLANK('Monitor Data'!S220),"",IF(AND('Smoke Data'!V222="YES",'Outlier Flags'!N220="YES"),"FILTERED OUT",'Monitor Data'!S220))</f>
        <v/>
      </c>
    </row>
    <row r="221" spans="1:14" x14ac:dyDescent="0.25">
      <c r="A221" s="29">
        <v>44416</v>
      </c>
      <c r="B221" s="30">
        <f>IF(ISBLANK('Monitor Data'!B221),"",IF(AND('Smoke Data'!J223="YES",'Outlier Flags'!B221="YES"),"FILTERED OUT",'Monitor Data'!B221))</f>
        <v>9.8000000000000007</v>
      </c>
      <c r="C221" s="30" t="str">
        <f>IF(ISBLANK('Monitor Data'!D221),"",IF(AND('Smoke Data'!K223="YES",'Outlier Flags'!C221="YES"),"FILTERED OUT",'Monitor Data'!D221))</f>
        <v>FILTERED OUT</v>
      </c>
      <c r="D221" s="30">
        <f>IF(ISBLANK('Monitor Data'!E221),"",IF(AND('Smoke Data'!L223="YES",'Outlier Flags'!D221="YES"),"FILTERED OUT",'Monitor Data'!E221))</f>
        <v>14.2</v>
      </c>
      <c r="E221" s="30">
        <f>IF(ISBLANK('Monitor Data'!G221),"",IF(AND('Smoke Data'!M223="YES",'Outlier Flags'!E221="YES"),"FILTERED OUT",'Monitor Data'!G221))</f>
        <v>14.1</v>
      </c>
      <c r="F221" s="30">
        <f>IF(ISBLANK('Monitor Data'!H221),"",IF(AND('Smoke Data'!N223="YES",'Outlier Flags'!F221="YES"),"FILTERED OUT",'Monitor Data'!H221))</f>
        <v>7.7</v>
      </c>
      <c r="G221" s="30">
        <f>IF(ISBLANK('Monitor Data'!J221),"",IF(AND('Smoke Data'!O223="YES",'Outlier Flags'!G221="YES"),"FILTERED OUT",'Monitor Data'!J221))</f>
        <v>15.2</v>
      </c>
      <c r="H221" s="30">
        <f>IF(ISBLANK('Monitor Data'!L221),"",IF(AND('Smoke Data'!P223="YES",'Outlier Flags'!H221="YES"),"FILTERED OUT",'Monitor Data'!L221))</f>
        <v>7.8</v>
      </c>
      <c r="I221" s="30">
        <f>IF(ISBLANK('Monitor Data'!M221),"",IF(AND('Smoke Data'!Q223="YES",'Outlier Flags'!I221="YES"),"FILTERED OUT",'Monitor Data'!M221))</f>
        <v>8.5</v>
      </c>
      <c r="J221" s="30">
        <f>IF(ISBLANK('Monitor Data'!O221),"",IF(AND('Smoke Data'!R223="YES",'Outlier Flags'!J221="YES"),"FILTERED OUT",'Monitor Data'!O221))</f>
        <v>9.4</v>
      </c>
      <c r="K221" s="30">
        <f>IF(ISBLANK('Monitor Data'!P221),"",IF(AND('Smoke Data'!S223="YES",'Outlier Flags'!K221="YES"),"FILTERED OUT",'Monitor Data'!P221))</f>
        <v>16.3</v>
      </c>
      <c r="L221" s="30" t="str">
        <f>IF(ISBLANK('Monitor Data'!Q221),"",IF(AND('Smoke Data'!T223="YES",'Outlier Flags'!L221="YES"),"FILTERED OUT",'Monitor Data'!Q221))</f>
        <v>FILTERED OUT</v>
      </c>
      <c r="M221" s="30">
        <f>IF(ISBLANK('Monitor Data'!R221),"",IF(AND('Smoke Data'!U223="YES",'Outlier Flags'!M221="YES"),"FILTERED OUT",'Monitor Data'!R221))</f>
        <v>13.6</v>
      </c>
      <c r="N221" s="30">
        <f>IF(ISBLANK('Monitor Data'!S221),"",IF(AND('Smoke Data'!V223="YES",'Outlier Flags'!N221="YES"),"FILTERED OUT",'Monitor Data'!S221))</f>
        <v>9.6999999999999993</v>
      </c>
    </row>
    <row r="222" spans="1:14" x14ac:dyDescent="0.25">
      <c r="A222" s="29">
        <v>44417</v>
      </c>
      <c r="B222" s="30" t="str">
        <f>IF(ISBLANK('Monitor Data'!B222),"",IF(AND('Smoke Data'!J224="YES",'Outlier Flags'!B222="YES"),"FILTERED OUT",'Monitor Data'!B222))</f>
        <v/>
      </c>
      <c r="C222" s="30" t="str">
        <f>IF(ISBLANK('Monitor Data'!D222),"",IF(AND('Smoke Data'!K224="YES",'Outlier Flags'!C222="YES"),"FILTERED OUT",'Monitor Data'!D222))</f>
        <v/>
      </c>
      <c r="D222" s="30">
        <f>IF(ISBLANK('Monitor Data'!E222),"",IF(AND('Smoke Data'!L224="YES",'Outlier Flags'!D222="YES"),"FILTERED OUT",'Monitor Data'!E222))</f>
        <v>9.4</v>
      </c>
      <c r="E222" s="30">
        <f>IF(ISBLANK('Monitor Data'!G222),"",IF(AND('Smoke Data'!M224="YES",'Outlier Flags'!E222="YES"),"FILTERED OUT",'Monitor Data'!G222))</f>
        <v>8.1</v>
      </c>
      <c r="F222" s="30" t="str">
        <f>IF(ISBLANK('Monitor Data'!H222),"",IF(AND('Smoke Data'!N224="YES",'Outlier Flags'!F222="YES"),"FILTERED OUT",'Monitor Data'!H222))</f>
        <v/>
      </c>
      <c r="G222" s="30" t="str">
        <f>IF(ISBLANK('Monitor Data'!J222),"",IF(AND('Smoke Data'!O224="YES",'Outlier Flags'!G222="YES"),"FILTERED OUT",'Monitor Data'!J222))</f>
        <v/>
      </c>
      <c r="H222" s="30" t="str">
        <f>IF(ISBLANK('Monitor Data'!L222),"",IF(AND('Smoke Data'!P224="YES",'Outlier Flags'!H222="YES"),"FILTERED OUT",'Monitor Data'!L222))</f>
        <v/>
      </c>
      <c r="I222" s="30" t="str">
        <f>IF(ISBLANK('Monitor Data'!M222),"",IF(AND('Smoke Data'!Q224="YES",'Outlier Flags'!I222="YES"),"FILTERED OUT",'Monitor Data'!M222))</f>
        <v>FILTERED OUT</v>
      </c>
      <c r="J222" s="30" t="str">
        <f>IF(ISBLANK('Monitor Data'!O222),"",IF(AND('Smoke Data'!R224="YES",'Outlier Flags'!J222="YES"),"FILTERED OUT",'Monitor Data'!O222))</f>
        <v/>
      </c>
      <c r="K222" s="30">
        <f>IF(ISBLANK('Monitor Data'!P222),"",IF(AND('Smoke Data'!S224="YES",'Outlier Flags'!K222="YES"),"FILTERED OUT",'Monitor Data'!P222))</f>
        <v>10.3</v>
      </c>
      <c r="L222" s="30" t="str">
        <f>IF(ISBLANK('Monitor Data'!Q222),"",IF(AND('Smoke Data'!T224="YES",'Outlier Flags'!L222="YES"),"FILTERED OUT",'Monitor Data'!Q222))</f>
        <v/>
      </c>
      <c r="M222" s="30" t="str">
        <f>IF(ISBLANK('Monitor Data'!R222),"",IF(AND('Smoke Data'!U224="YES",'Outlier Flags'!M222="YES"),"FILTERED OUT",'Monitor Data'!R222))</f>
        <v/>
      </c>
      <c r="N222" s="30" t="str">
        <f>IF(ISBLANK('Monitor Data'!S222),"",IF(AND('Smoke Data'!V224="YES",'Outlier Flags'!N222="YES"),"FILTERED OUT",'Monitor Data'!S222))</f>
        <v/>
      </c>
    </row>
    <row r="223" spans="1:14" x14ac:dyDescent="0.25">
      <c r="A223" s="29">
        <v>44418</v>
      </c>
      <c r="B223" s="30" t="str">
        <f>IF(ISBLANK('Monitor Data'!B223),"",IF(AND('Smoke Data'!J225="YES",'Outlier Flags'!B223="YES"),"FILTERED OUT",'Monitor Data'!B223))</f>
        <v/>
      </c>
      <c r="C223" s="30" t="str">
        <f>IF(ISBLANK('Monitor Data'!D223),"",IF(AND('Smoke Data'!K225="YES",'Outlier Flags'!C223="YES"),"FILTERED OUT",'Monitor Data'!D223))</f>
        <v/>
      </c>
      <c r="D223" s="30">
        <f>IF(ISBLANK('Monitor Data'!E223),"",IF(AND('Smoke Data'!L225="YES",'Outlier Flags'!D223="YES"),"FILTERED OUT",'Monitor Data'!E223))</f>
        <v>9.5</v>
      </c>
      <c r="E223" s="30">
        <f>IF(ISBLANK('Monitor Data'!G223),"",IF(AND('Smoke Data'!M225="YES",'Outlier Flags'!E223="YES"),"FILTERED OUT",'Monitor Data'!G223))</f>
        <v>9.8000000000000007</v>
      </c>
      <c r="F223" s="30" t="str">
        <f>IF(ISBLANK('Monitor Data'!H223),"",IF(AND('Smoke Data'!N225="YES",'Outlier Flags'!F223="YES"),"FILTERED OUT",'Monitor Data'!H223))</f>
        <v/>
      </c>
      <c r="G223" s="30" t="str">
        <f>IF(ISBLANK('Monitor Data'!J223),"",IF(AND('Smoke Data'!O225="YES",'Outlier Flags'!G223="YES"),"FILTERED OUT",'Monitor Data'!J223))</f>
        <v/>
      </c>
      <c r="H223" s="30" t="str">
        <f>IF(ISBLANK('Monitor Data'!L223),"",IF(AND('Smoke Data'!P225="YES",'Outlier Flags'!H223="YES"),"FILTERED OUT",'Monitor Data'!L223))</f>
        <v/>
      </c>
      <c r="I223" s="30">
        <f>IF(ISBLANK('Monitor Data'!M223),"",IF(AND('Smoke Data'!Q225="YES",'Outlier Flags'!I223="YES"),"FILTERED OUT",'Monitor Data'!M223))</f>
        <v>11.3</v>
      </c>
      <c r="J223" s="30" t="str">
        <f>IF(ISBLANK('Monitor Data'!O223),"",IF(AND('Smoke Data'!R225="YES",'Outlier Flags'!J223="YES"),"FILTERED OUT",'Monitor Data'!O223))</f>
        <v/>
      </c>
      <c r="K223" s="30">
        <f>IF(ISBLANK('Monitor Data'!P223),"",IF(AND('Smoke Data'!S225="YES",'Outlier Flags'!K223="YES"),"FILTERED OUT",'Monitor Data'!P223))</f>
        <v>9.6999999999999993</v>
      </c>
      <c r="L223" s="30" t="str">
        <f>IF(ISBLANK('Monitor Data'!Q223),"",IF(AND('Smoke Data'!T225="YES",'Outlier Flags'!L223="YES"),"FILTERED OUT",'Monitor Data'!Q223))</f>
        <v/>
      </c>
      <c r="M223" s="30" t="str">
        <f>IF(ISBLANK('Monitor Data'!R223),"",IF(AND('Smoke Data'!U225="YES",'Outlier Flags'!M223="YES"),"FILTERED OUT",'Monitor Data'!R223))</f>
        <v/>
      </c>
      <c r="N223" s="30" t="str">
        <f>IF(ISBLANK('Monitor Data'!S223),"",IF(AND('Smoke Data'!V225="YES",'Outlier Flags'!N223="YES"),"FILTERED OUT",'Monitor Data'!S223))</f>
        <v/>
      </c>
    </row>
    <row r="224" spans="1:14" x14ac:dyDescent="0.25">
      <c r="A224" s="29">
        <v>44419</v>
      </c>
      <c r="B224" s="30">
        <f>IF(ISBLANK('Monitor Data'!B224),"",IF(AND('Smoke Data'!J226="YES",'Outlier Flags'!B224="YES"),"FILTERED OUT",'Monitor Data'!B224))</f>
        <v>9.6</v>
      </c>
      <c r="C224" s="30">
        <f>IF(ISBLANK('Monitor Data'!D224),"",IF(AND('Smoke Data'!K226="YES",'Outlier Flags'!C224="YES"),"FILTERED OUT",'Monitor Data'!D224))</f>
        <v>9.3000000000000007</v>
      </c>
      <c r="D224" s="30">
        <f>IF(ISBLANK('Monitor Data'!E224),"",IF(AND('Smoke Data'!L226="YES",'Outlier Flags'!D224="YES"),"FILTERED OUT",'Monitor Data'!E224))</f>
        <v>9.8000000000000007</v>
      </c>
      <c r="E224" s="30">
        <f>IF(ISBLANK('Monitor Data'!G224),"",IF(AND('Smoke Data'!M226="YES",'Outlier Flags'!E224="YES"),"FILTERED OUT",'Monitor Data'!G224))</f>
        <v>9.9</v>
      </c>
      <c r="F224" s="30">
        <f>IF(ISBLANK('Monitor Data'!H224),"",IF(AND('Smoke Data'!N226="YES",'Outlier Flags'!F224="YES"),"FILTERED OUT",'Monitor Data'!H224))</f>
        <v>10.8</v>
      </c>
      <c r="G224" s="30">
        <f>IF(ISBLANK('Monitor Data'!J224),"",IF(AND('Smoke Data'!O226="YES",'Outlier Flags'!G224="YES"),"FILTERED OUT",'Monitor Data'!J224))</f>
        <v>9.4</v>
      </c>
      <c r="H224" s="30">
        <f>IF(ISBLANK('Monitor Data'!L224),"",IF(AND('Smoke Data'!P226="YES",'Outlier Flags'!H224="YES"),"FILTERED OUT",'Monitor Data'!L224))</f>
        <v>8.5</v>
      </c>
      <c r="I224" s="30">
        <f>IF(ISBLANK('Monitor Data'!M224),"",IF(AND('Smoke Data'!Q226="YES",'Outlier Flags'!I224="YES"),"FILTERED OUT",'Monitor Data'!M224))</f>
        <v>11.7</v>
      </c>
      <c r="J224" s="30">
        <f>IF(ISBLANK('Monitor Data'!O224),"",IF(AND('Smoke Data'!R226="YES",'Outlier Flags'!J224="YES"),"FILTERED OUT",'Monitor Data'!O224))</f>
        <v>12.3</v>
      </c>
      <c r="K224" s="30">
        <f>IF(ISBLANK('Monitor Data'!P224),"",IF(AND('Smoke Data'!S226="YES",'Outlier Flags'!K224="YES"),"FILTERED OUT",'Monitor Data'!P224))</f>
        <v>8.8000000000000007</v>
      </c>
      <c r="L224" s="30">
        <f>IF(ISBLANK('Monitor Data'!Q224),"",IF(AND('Smoke Data'!T226="YES",'Outlier Flags'!L224="YES"),"FILTERED OUT",'Monitor Data'!Q224))</f>
        <v>9.4</v>
      </c>
      <c r="M224" s="30">
        <f>IF(ISBLANK('Monitor Data'!R224),"",IF(AND('Smoke Data'!U226="YES",'Outlier Flags'!M224="YES"),"FILTERED OUT",'Monitor Data'!R224))</f>
        <v>9</v>
      </c>
      <c r="N224" s="30" t="str">
        <f>IF(ISBLANK('Monitor Data'!S224),"",IF(AND('Smoke Data'!V226="YES",'Outlier Flags'!N224="YES"),"FILTERED OUT",'Monitor Data'!S224))</f>
        <v/>
      </c>
    </row>
    <row r="225" spans="1:14" x14ac:dyDescent="0.25">
      <c r="A225" s="29">
        <v>44420</v>
      </c>
      <c r="B225" s="30" t="str">
        <f>IF(ISBLANK('Monitor Data'!B225),"",IF(AND('Smoke Data'!J227="YES",'Outlier Flags'!B225="YES"),"FILTERED OUT",'Monitor Data'!B225))</f>
        <v/>
      </c>
      <c r="C225" s="30" t="str">
        <f>IF(ISBLANK('Monitor Data'!D225),"",IF(AND('Smoke Data'!K227="YES",'Outlier Flags'!C225="YES"),"FILTERED OUT",'Monitor Data'!D225))</f>
        <v/>
      </c>
      <c r="D225" s="30">
        <f>IF(ISBLANK('Monitor Data'!E225),"",IF(AND('Smoke Data'!L227="YES",'Outlier Flags'!D225="YES"),"FILTERED OUT",'Monitor Data'!E225))</f>
        <v>9.1999999999999993</v>
      </c>
      <c r="E225" s="30">
        <f>IF(ISBLANK('Monitor Data'!G225),"",IF(AND('Smoke Data'!M227="YES",'Outlier Flags'!E225="YES"),"FILTERED OUT",'Monitor Data'!G225))</f>
        <v>8.8000000000000007</v>
      </c>
      <c r="F225" s="30" t="str">
        <f>IF(ISBLANK('Monitor Data'!H225),"",IF(AND('Smoke Data'!N227="YES",'Outlier Flags'!F225="YES"),"FILTERED OUT",'Monitor Data'!H225))</f>
        <v/>
      </c>
      <c r="G225" s="30" t="str">
        <f>IF(ISBLANK('Monitor Data'!J225),"",IF(AND('Smoke Data'!O227="YES",'Outlier Flags'!G225="YES"),"FILTERED OUT",'Monitor Data'!J225))</f>
        <v/>
      </c>
      <c r="H225" s="30" t="str">
        <f>IF(ISBLANK('Monitor Data'!L225),"",IF(AND('Smoke Data'!P227="YES",'Outlier Flags'!H225="YES"),"FILTERED OUT",'Monitor Data'!L225))</f>
        <v/>
      </c>
      <c r="I225" s="30">
        <f>IF(ISBLANK('Monitor Data'!M225),"",IF(AND('Smoke Data'!Q227="YES",'Outlier Flags'!I225="YES"),"FILTERED OUT",'Monitor Data'!M225))</f>
        <v>9.1999999999999993</v>
      </c>
      <c r="J225" s="30" t="str">
        <f>IF(ISBLANK('Monitor Data'!O225),"",IF(AND('Smoke Data'!R227="YES",'Outlier Flags'!J225="YES"),"FILTERED OUT",'Monitor Data'!O225))</f>
        <v/>
      </c>
      <c r="K225" s="30">
        <f>IF(ISBLANK('Monitor Data'!P225),"",IF(AND('Smoke Data'!S227="YES",'Outlier Flags'!K225="YES"),"FILTERED OUT",'Monitor Data'!P225))</f>
        <v>8.6999999999999993</v>
      </c>
      <c r="L225" s="30" t="str">
        <f>IF(ISBLANK('Monitor Data'!Q225),"",IF(AND('Smoke Data'!T227="YES",'Outlier Flags'!L225="YES"),"FILTERED OUT",'Monitor Data'!Q225))</f>
        <v/>
      </c>
      <c r="M225" s="30" t="str">
        <f>IF(ISBLANK('Monitor Data'!R225),"",IF(AND('Smoke Data'!U227="YES",'Outlier Flags'!M225="YES"),"FILTERED OUT",'Monitor Data'!R225))</f>
        <v/>
      </c>
      <c r="N225" s="30" t="str">
        <f>IF(ISBLANK('Monitor Data'!S225),"",IF(AND('Smoke Data'!V227="YES",'Outlier Flags'!N225="YES"),"FILTERED OUT",'Monitor Data'!S225))</f>
        <v/>
      </c>
    </row>
    <row r="226" spans="1:14" x14ac:dyDescent="0.25">
      <c r="A226" s="29">
        <v>44421</v>
      </c>
      <c r="B226" s="30" t="str">
        <f>IF(ISBLANK('Monitor Data'!B226),"",IF(AND('Smoke Data'!J228="YES",'Outlier Flags'!B226="YES"),"FILTERED OUT",'Monitor Data'!B226))</f>
        <v/>
      </c>
      <c r="C226" s="30" t="str">
        <f>IF(ISBLANK('Monitor Data'!D226),"",IF(AND('Smoke Data'!K228="YES",'Outlier Flags'!C226="YES"),"FILTERED OUT",'Monitor Data'!D226))</f>
        <v/>
      </c>
      <c r="D226" s="30">
        <f>IF(ISBLANK('Monitor Data'!E226),"",IF(AND('Smoke Data'!L228="YES",'Outlier Flags'!D226="YES"),"FILTERED OUT",'Monitor Data'!E226))</f>
        <v>4.5999999999999996</v>
      </c>
      <c r="E226" s="30">
        <f>IF(ISBLANK('Monitor Data'!G226),"",IF(AND('Smoke Data'!M228="YES",'Outlier Flags'!E226="YES"),"FILTERED OUT",'Monitor Data'!G226))</f>
        <v>5.0999999999999996</v>
      </c>
      <c r="F226" s="30" t="str">
        <f>IF(ISBLANK('Monitor Data'!H226),"",IF(AND('Smoke Data'!N228="YES",'Outlier Flags'!F226="YES"),"FILTERED OUT",'Monitor Data'!H226))</f>
        <v/>
      </c>
      <c r="G226" s="30" t="str">
        <f>IF(ISBLANK('Monitor Data'!J226),"",IF(AND('Smoke Data'!O228="YES",'Outlier Flags'!G226="YES"),"FILTERED OUT",'Monitor Data'!J226))</f>
        <v/>
      </c>
      <c r="H226" s="30" t="str">
        <f>IF(ISBLANK('Monitor Data'!L226),"",IF(AND('Smoke Data'!P228="YES",'Outlier Flags'!H226="YES"),"FILTERED OUT",'Monitor Data'!L226))</f>
        <v/>
      </c>
      <c r="I226" s="30">
        <f>IF(ISBLANK('Monitor Data'!M226),"",IF(AND('Smoke Data'!Q228="YES",'Outlier Flags'!I226="YES"),"FILTERED OUT",'Monitor Data'!M226))</f>
        <v>5.2</v>
      </c>
      <c r="J226" s="30" t="str">
        <f>IF(ISBLANK('Monitor Data'!O226),"",IF(AND('Smoke Data'!R228="YES",'Outlier Flags'!J226="YES"),"FILTERED OUT",'Monitor Data'!O226))</f>
        <v/>
      </c>
      <c r="K226" s="30">
        <f>IF(ISBLANK('Monitor Data'!P226),"",IF(AND('Smoke Data'!S228="YES",'Outlier Flags'!K226="YES"),"FILTERED OUT",'Monitor Data'!P226))</f>
        <v>4.9000000000000004</v>
      </c>
      <c r="L226" s="30" t="str">
        <f>IF(ISBLANK('Monitor Data'!Q226),"",IF(AND('Smoke Data'!T228="YES",'Outlier Flags'!L226="YES"),"FILTERED OUT",'Monitor Data'!Q226))</f>
        <v/>
      </c>
      <c r="M226" s="30" t="str">
        <f>IF(ISBLANK('Monitor Data'!R226),"",IF(AND('Smoke Data'!U228="YES",'Outlier Flags'!M226="YES"),"FILTERED OUT",'Monitor Data'!R226))</f>
        <v/>
      </c>
      <c r="N226" s="30" t="str">
        <f>IF(ISBLANK('Monitor Data'!S226),"",IF(AND('Smoke Data'!V228="YES",'Outlier Flags'!N226="YES"),"FILTERED OUT",'Monitor Data'!S226))</f>
        <v/>
      </c>
    </row>
    <row r="227" spans="1:14" x14ac:dyDescent="0.25">
      <c r="A227" s="29">
        <v>44422</v>
      </c>
      <c r="B227" s="30">
        <f>IF(ISBLANK('Monitor Data'!B227),"",IF(AND('Smoke Data'!J229="YES",'Outlier Flags'!B227="YES"),"FILTERED OUT",'Monitor Data'!B227))</f>
        <v>8.8000000000000007</v>
      </c>
      <c r="C227" s="30">
        <f>IF(ISBLANK('Monitor Data'!D227),"",IF(AND('Smoke Data'!K229="YES",'Outlier Flags'!C227="YES"),"FILTERED OUT",'Monitor Data'!D227))</f>
        <v>7.1</v>
      </c>
      <c r="D227" s="30">
        <f>IF(ISBLANK('Monitor Data'!E227),"",IF(AND('Smoke Data'!L229="YES",'Outlier Flags'!D227="YES"),"FILTERED OUT",'Monitor Data'!E227))</f>
        <v>7.1</v>
      </c>
      <c r="E227" s="30">
        <f>IF(ISBLANK('Monitor Data'!G227),"",IF(AND('Smoke Data'!M229="YES",'Outlier Flags'!E227="YES"),"FILTERED OUT",'Monitor Data'!G227))</f>
        <v>8.9</v>
      </c>
      <c r="F227" s="30">
        <f>IF(ISBLANK('Monitor Data'!H227),"",IF(AND('Smoke Data'!N229="YES",'Outlier Flags'!F227="YES"),"FILTERED OUT",'Monitor Data'!H227))</f>
        <v>5.0999999999999996</v>
      </c>
      <c r="G227" s="30">
        <f>IF(ISBLANK('Monitor Data'!J227),"",IF(AND('Smoke Data'!O229="YES",'Outlier Flags'!G227="YES"),"FILTERED OUT",'Monitor Data'!J227))</f>
        <v>7.6</v>
      </c>
      <c r="H227" s="30">
        <f>IF(ISBLANK('Monitor Data'!L227),"",IF(AND('Smoke Data'!P229="YES",'Outlier Flags'!H227="YES"),"FILTERED OUT",'Monitor Data'!L227))</f>
        <v>5.4</v>
      </c>
      <c r="I227" s="30">
        <f>IF(ISBLANK('Monitor Data'!M227),"",IF(AND('Smoke Data'!Q229="YES",'Outlier Flags'!I227="YES"),"FILTERED OUT",'Monitor Data'!M227))</f>
        <v>7</v>
      </c>
      <c r="J227" s="30">
        <f>IF(ISBLANK('Monitor Data'!O227),"",IF(AND('Smoke Data'!R229="YES",'Outlier Flags'!J227="YES"),"FILTERED OUT",'Monitor Data'!O227))</f>
        <v>7</v>
      </c>
      <c r="K227" s="30">
        <f>IF(ISBLANK('Monitor Data'!P227),"",IF(AND('Smoke Data'!S229="YES",'Outlier Flags'!K227="YES"),"FILTERED OUT",'Monitor Data'!P227))</f>
        <v>7.3</v>
      </c>
      <c r="L227" s="30">
        <f>IF(ISBLANK('Monitor Data'!Q227),"",IF(AND('Smoke Data'!T229="YES",'Outlier Flags'!L227="YES"),"FILTERED OUT",'Monitor Data'!Q227))</f>
        <v>3</v>
      </c>
      <c r="M227" s="30">
        <f>IF(ISBLANK('Monitor Data'!R227),"",IF(AND('Smoke Data'!U229="YES",'Outlier Flags'!M227="YES"),"FILTERED OUT",'Monitor Data'!R227))</f>
        <v>5.3</v>
      </c>
      <c r="N227" s="30" t="str">
        <f>IF(ISBLANK('Monitor Data'!S227),"",IF(AND('Smoke Data'!V229="YES",'Outlier Flags'!N227="YES"),"FILTERED OUT",'Monitor Data'!S227))</f>
        <v/>
      </c>
    </row>
    <row r="228" spans="1:14" x14ac:dyDescent="0.25">
      <c r="A228" s="29">
        <v>44423</v>
      </c>
      <c r="B228" s="30" t="str">
        <f>IF(ISBLANK('Monitor Data'!B228),"",IF(AND('Smoke Data'!J230="YES",'Outlier Flags'!B228="YES"),"FILTERED OUT",'Monitor Data'!B228))</f>
        <v/>
      </c>
      <c r="C228" s="30" t="str">
        <f>IF(ISBLANK('Monitor Data'!D228),"",IF(AND('Smoke Data'!K230="YES",'Outlier Flags'!C228="YES"),"FILTERED OUT",'Monitor Data'!D228))</f>
        <v/>
      </c>
      <c r="D228" s="30">
        <f>IF(ISBLANK('Monitor Data'!E228),"",IF(AND('Smoke Data'!L230="YES",'Outlier Flags'!D228="YES"),"FILTERED OUT",'Monitor Data'!E228))</f>
        <v>7.6</v>
      </c>
      <c r="E228" s="30">
        <f>IF(ISBLANK('Monitor Data'!G228),"",IF(AND('Smoke Data'!M230="YES",'Outlier Flags'!E228="YES"),"FILTERED OUT",'Monitor Data'!G228))</f>
        <v>8.4</v>
      </c>
      <c r="F228" s="30" t="str">
        <f>IF(ISBLANK('Monitor Data'!H228),"",IF(AND('Smoke Data'!N230="YES",'Outlier Flags'!F228="YES"),"FILTERED OUT",'Monitor Data'!H228))</f>
        <v/>
      </c>
      <c r="G228" s="30" t="str">
        <f>IF(ISBLANK('Monitor Data'!J228),"",IF(AND('Smoke Data'!O230="YES",'Outlier Flags'!G228="YES"),"FILTERED OUT",'Monitor Data'!J228))</f>
        <v/>
      </c>
      <c r="H228" s="30" t="str">
        <f>IF(ISBLANK('Monitor Data'!L228),"",IF(AND('Smoke Data'!P230="YES",'Outlier Flags'!H228="YES"),"FILTERED OUT",'Monitor Data'!L228))</f>
        <v/>
      </c>
      <c r="I228" s="30">
        <f>IF(ISBLANK('Monitor Data'!M228),"",IF(AND('Smoke Data'!Q230="YES",'Outlier Flags'!I228="YES"),"FILTERED OUT",'Monitor Data'!M228))</f>
        <v>6.9</v>
      </c>
      <c r="J228" s="30" t="str">
        <f>IF(ISBLANK('Monitor Data'!O228),"",IF(AND('Smoke Data'!R230="YES",'Outlier Flags'!J228="YES"),"FILTERED OUT",'Monitor Data'!O228))</f>
        <v/>
      </c>
      <c r="K228" s="30">
        <f>IF(ISBLANK('Monitor Data'!P228),"",IF(AND('Smoke Data'!S230="YES",'Outlier Flags'!K228="YES"),"FILTERED OUT",'Monitor Data'!P228))</f>
        <v>7.4</v>
      </c>
      <c r="L228" s="30" t="str">
        <f>IF(ISBLANK('Monitor Data'!Q228),"",IF(AND('Smoke Data'!T230="YES",'Outlier Flags'!L228="YES"),"FILTERED OUT",'Monitor Data'!Q228))</f>
        <v/>
      </c>
      <c r="M228" s="30" t="str">
        <f>IF(ISBLANK('Monitor Data'!R228),"",IF(AND('Smoke Data'!U230="YES",'Outlier Flags'!M228="YES"),"FILTERED OUT",'Monitor Data'!R228))</f>
        <v/>
      </c>
      <c r="N228" s="30" t="str">
        <f>IF(ISBLANK('Monitor Data'!S228),"",IF(AND('Smoke Data'!V230="YES",'Outlier Flags'!N228="YES"),"FILTERED OUT",'Monitor Data'!S228))</f>
        <v/>
      </c>
    </row>
    <row r="229" spans="1:14" x14ac:dyDescent="0.25">
      <c r="A229" s="29">
        <v>44424</v>
      </c>
      <c r="B229" s="30" t="str">
        <f>IF(ISBLANK('Monitor Data'!B229),"",IF(AND('Smoke Data'!J231="YES",'Outlier Flags'!B229="YES"),"FILTERED OUT",'Monitor Data'!B229))</f>
        <v/>
      </c>
      <c r="C229" s="30" t="str">
        <f>IF(ISBLANK('Monitor Data'!D229),"",IF(AND('Smoke Data'!K231="YES",'Outlier Flags'!C229="YES"),"FILTERED OUT",'Monitor Data'!D229))</f>
        <v/>
      </c>
      <c r="D229" s="30">
        <f>IF(ISBLANK('Monitor Data'!E229),"",IF(AND('Smoke Data'!L231="YES",'Outlier Flags'!D229="YES"),"FILTERED OUT",'Monitor Data'!E229))</f>
        <v>8.6</v>
      </c>
      <c r="E229" s="30">
        <f>IF(ISBLANK('Monitor Data'!G229),"",IF(AND('Smoke Data'!M231="YES",'Outlier Flags'!E229="YES"),"FILTERED OUT",'Monitor Data'!G229))</f>
        <v>8.6999999999999993</v>
      </c>
      <c r="F229" s="30" t="str">
        <f>IF(ISBLANK('Monitor Data'!H229),"",IF(AND('Smoke Data'!N231="YES",'Outlier Flags'!F229="YES"),"FILTERED OUT",'Monitor Data'!H229))</f>
        <v/>
      </c>
      <c r="G229" s="30" t="str">
        <f>IF(ISBLANK('Monitor Data'!J229),"",IF(AND('Smoke Data'!O231="YES",'Outlier Flags'!G229="YES"),"FILTERED OUT",'Monitor Data'!J229))</f>
        <v/>
      </c>
      <c r="H229" s="30" t="str">
        <f>IF(ISBLANK('Monitor Data'!L229),"",IF(AND('Smoke Data'!P231="YES",'Outlier Flags'!H229="YES"),"FILTERED OUT",'Monitor Data'!L229))</f>
        <v/>
      </c>
      <c r="I229" s="30">
        <f>IF(ISBLANK('Monitor Data'!M229),"",IF(AND('Smoke Data'!Q231="YES",'Outlier Flags'!I229="YES"),"FILTERED OUT",'Monitor Data'!M229))</f>
        <v>8.6</v>
      </c>
      <c r="J229" s="30" t="str">
        <f>IF(ISBLANK('Monitor Data'!O229),"",IF(AND('Smoke Data'!R231="YES",'Outlier Flags'!J229="YES"),"FILTERED OUT",'Monitor Data'!O229))</f>
        <v/>
      </c>
      <c r="K229" s="30">
        <f>IF(ISBLANK('Monitor Data'!P229),"",IF(AND('Smoke Data'!S231="YES",'Outlier Flags'!K229="YES"),"FILTERED OUT",'Monitor Data'!P229))</f>
        <v>6.7</v>
      </c>
      <c r="L229" s="30" t="str">
        <f>IF(ISBLANK('Monitor Data'!Q229),"",IF(AND('Smoke Data'!T231="YES",'Outlier Flags'!L229="YES"),"FILTERED OUT",'Monitor Data'!Q229))</f>
        <v/>
      </c>
      <c r="M229" s="30" t="str">
        <f>IF(ISBLANK('Monitor Data'!R229),"",IF(AND('Smoke Data'!U231="YES",'Outlier Flags'!M229="YES"),"FILTERED OUT",'Monitor Data'!R229))</f>
        <v/>
      </c>
      <c r="N229" s="30" t="str">
        <f>IF(ISBLANK('Monitor Data'!S229),"",IF(AND('Smoke Data'!V231="YES",'Outlier Flags'!N229="YES"),"FILTERED OUT",'Monitor Data'!S229))</f>
        <v/>
      </c>
    </row>
    <row r="230" spans="1:14" x14ac:dyDescent="0.25">
      <c r="A230" s="29">
        <v>44425</v>
      </c>
      <c r="B230" s="30">
        <f>IF(ISBLANK('Monitor Data'!B230),"",IF(AND('Smoke Data'!J232="YES",'Outlier Flags'!B230="YES"),"FILTERED OUT",'Monitor Data'!B230))</f>
        <v>9.9</v>
      </c>
      <c r="C230" s="30">
        <f>IF(ISBLANK('Monitor Data'!D230),"",IF(AND('Smoke Data'!K232="YES",'Outlier Flags'!C230="YES"),"FILTERED OUT",'Monitor Data'!D230))</f>
        <v>9.6</v>
      </c>
      <c r="D230" s="30">
        <f>IF(ISBLANK('Monitor Data'!E230),"",IF(AND('Smoke Data'!L232="YES",'Outlier Flags'!D230="YES"),"FILTERED OUT",'Monitor Data'!E230))</f>
        <v>8.8000000000000007</v>
      </c>
      <c r="E230" s="30">
        <f>IF(ISBLANK('Monitor Data'!G230),"",IF(AND('Smoke Data'!M232="YES",'Outlier Flags'!E230="YES"),"FILTERED OUT",'Monitor Data'!G230))</f>
        <v>9.1999999999999993</v>
      </c>
      <c r="F230" s="30">
        <f>IF(ISBLANK('Monitor Data'!H230),"",IF(AND('Smoke Data'!N232="YES",'Outlier Flags'!F230="YES"),"FILTERED OUT",'Monitor Data'!H230))</f>
        <v>11.2</v>
      </c>
      <c r="G230" s="30">
        <f>IF(ISBLANK('Monitor Data'!J230),"",IF(AND('Smoke Data'!O232="YES",'Outlier Flags'!G230="YES"),"FILTERED OUT",'Monitor Data'!J230))</f>
        <v>9.4</v>
      </c>
      <c r="H230" s="30">
        <f>IF(ISBLANK('Monitor Data'!L230),"",IF(AND('Smoke Data'!P232="YES",'Outlier Flags'!H230="YES"),"FILTERED OUT",'Monitor Data'!L230))</f>
        <v>10.3</v>
      </c>
      <c r="I230" s="30">
        <f>IF(ISBLANK('Monitor Data'!M230),"",IF(AND('Smoke Data'!Q232="YES",'Outlier Flags'!I230="YES"),"FILTERED OUT",'Monitor Data'!M230))</f>
        <v>9.1999999999999993</v>
      </c>
      <c r="J230" s="30">
        <f>IF(ISBLANK('Monitor Data'!O230),"",IF(AND('Smoke Data'!R232="YES",'Outlier Flags'!J230="YES"),"FILTERED OUT",'Monitor Data'!O230))</f>
        <v>10.8</v>
      </c>
      <c r="K230" s="30">
        <f>IF(ISBLANK('Monitor Data'!P230),"",IF(AND('Smoke Data'!S232="YES",'Outlier Flags'!K230="YES"),"FILTERED OUT",'Monitor Data'!P230))</f>
        <v>8.1</v>
      </c>
      <c r="L230" s="30">
        <f>IF(ISBLANK('Monitor Data'!Q230),"",IF(AND('Smoke Data'!T232="YES",'Outlier Flags'!L230="YES"),"FILTERED OUT",'Monitor Data'!Q230))</f>
        <v>6.5</v>
      </c>
      <c r="M230" s="30">
        <f>IF(ISBLANK('Monitor Data'!R230),"",IF(AND('Smoke Data'!U232="YES",'Outlier Flags'!M230="YES"),"FILTERED OUT",'Monitor Data'!R230))</f>
        <v>9.5</v>
      </c>
      <c r="N230" s="30">
        <f>IF(ISBLANK('Monitor Data'!S230),"",IF(AND('Smoke Data'!V232="YES",'Outlier Flags'!N230="YES"),"FILTERED OUT",'Monitor Data'!S230))</f>
        <v>10.9</v>
      </c>
    </row>
    <row r="231" spans="1:14" x14ac:dyDescent="0.25">
      <c r="A231" s="29">
        <v>44426</v>
      </c>
      <c r="B231" s="30" t="str">
        <f>IF(ISBLANK('Monitor Data'!B231),"",IF(AND('Smoke Data'!J233="YES",'Outlier Flags'!B231="YES"),"FILTERED OUT",'Monitor Data'!B231))</f>
        <v/>
      </c>
      <c r="C231" s="30" t="str">
        <f>IF(ISBLANK('Monitor Data'!D231),"",IF(AND('Smoke Data'!K233="YES",'Outlier Flags'!C231="YES"),"FILTERED OUT",'Monitor Data'!D231))</f>
        <v/>
      </c>
      <c r="D231" s="30">
        <f>IF(ISBLANK('Monitor Data'!E231),"",IF(AND('Smoke Data'!L233="YES",'Outlier Flags'!D231="YES"),"FILTERED OUT",'Monitor Data'!E231))</f>
        <v>10.7</v>
      </c>
      <c r="E231" s="30">
        <f>IF(ISBLANK('Monitor Data'!G231),"",IF(AND('Smoke Data'!M233="YES",'Outlier Flags'!E231="YES"),"FILTERED OUT",'Monitor Data'!G231))</f>
        <v>12.2</v>
      </c>
      <c r="F231" s="30" t="str">
        <f>IF(ISBLANK('Monitor Data'!H231),"",IF(AND('Smoke Data'!N233="YES",'Outlier Flags'!F231="YES"),"FILTERED OUT",'Monitor Data'!H231))</f>
        <v/>
      </c>
      <c r="G231" s="30" t="str">
        <f>IF(ISBLANK('Monitor Data'!J231),"",IF(AND('Smoke Data'!O233="YES",'Outlier Flags'!G231="YES"),"FILTERED OUT",'Monitor Data'!J231))</f>
        <v/>
      </c>
      <c r="H231" s="30" t="str">
        <f>IF(ISBLANK('Monitor Data'!L231),"",IF(AND('Smoke Data'!P233="YES",'Outlier Flags'!H231="YES"),"FILTERED OUT",'Monitor Data'!L231))</f>
        <v/>
      </c>
      <c r="I231" s="30">
        <f>IF(ISBLANK('Monitor Data'!M231),"",IF(AND('Smoke Data'!Q233="YES",'Outlier Flags'!I231="YES"),"FILTERED OUT",'Monitor Data'!M231))</f>
        <v>13.1</v>
      </c>
      <c r="J231" s="30" t="str">
        <f>IF(ISBLANK('Monitor Data'!O231),"",IF(AND('Smoke Data'!R233="YES",'Outlier Flags'!J231="YES"),"FILTERED OUT",'Monitor Data'!O231))</f>
        <v/>
      </c>
      <c r="K231" s="30">
        <f>IF(ISBLANK('Monitor Data'!P231),"",IF(AND('Smoke Data'!S233="YES",'Outlier Flags'!K231="YES"),"FILTERED OUT",'Monitor Data'!P231))</f>
        <v>11.4</v>
      </c>
      <c r="L231" s="30" t="str">
        <f>IF(ISBLANK('Monitor Data'!Q231),"",IF(AND('Smoke Data'!T233="YES",'Outlier Flags'!L231="YES"),"FILTERED OUT",'Monitor Data'!Q231))</f>
        <v/>
      </c>
      <c r="M231" s="30" t="str">
        <f>IF(ISBLANK('Monitor Data'!R231),"",IF(AND('Smoke Data'!U233="YES",'Outlier Flags'!M231="YES"),"FILTERED OUT",'Monitor Data'!R231))</f>
        <v/>
      </c>
      <c r="N231" s="30" t="str">
        <f>IF(ISBLANK('Monitor Data'!S231),"",IF(AND('Smoke Data'!V233="YES",'Outlier Flags'!N231="YES"),"FILTERED OUT",'Monitor Data'!S231))</f>
        <v/>
      </c>
    </row>
    <row r="232" spans="1:14" x14ac:dyDescent="0.25">
      <c r="A232" s="29">
        <v>44427</v>
      </c>
      <c r="B232" s="30" t="str">
        <f>IF(ISBLANK('Monitor Data'!B232),"",IF(AND('Smoke Data'!J234="YES",'Outlier Flags'!B232="YES"),"FILTERED OUT",'Monitor Data'!B232))</f>
        <v/>
      </c>
      <c r="C232" s="30" t="str">
        <f>IF(ISBLANK('Monitor Data'!D232),"",IF(AND('Smoke Data'!K234="YES",'Outlier Flags'!C232="YES"),"FILTERED OUT",'Monitor Data'!D232))</f>
        <v/>
      </c>
      <c r="D232" s="30">
        <f>IF(ISBLANK('Monitor Data'!E232),"",IF(AND('Smoke Data'!L234="YES",'Outlier Flags'!D232="YES"),"FILTERED OUT",'Monitor Data'!E232))</f>
        <v>12.9</v>
      </c>
      <c r="E232" s="30">
        <f>IF(ISBLANK('Monitor Data'!G232),"",IF(AND('Smoke Data'!M234="YES",'Outlier Flags'!E232="YES"),"FILTERED OUT",'Monitor Data'!G232))</f>
        <v>13.9</v>
      </c>
      <c r="F232" s="30" t="str">
        <f>IF(ISBLANK('Monitor Data'!H232),"",IF(AND('Smoke Data'!N234="YES",'Outlier Flags'!F232="YES"),"FILTERED OUT",'Monitor Data'!H232))</f>
        <v/>
      </c>
      <c r="G232" s="30" t="str">
        <f>IF(ISBLANK('Monitor Data'!J232),"",IF(AND('Smoke Data'!O234="YES",'Outlier Flags'!G232="YES"),"FILTERED OUT",'Monitor Data'!J232))</f>
        <v/>
      </c>
      <c r="H232" s="30" t="str">
        <f>IF(ISBLANK('Monitor Data'!L232),"",IF(AND('Smoke Data'!P234="YES",'Outlier Flags'!H232="YES"),"FILTERED OUT",'Monitor Data'!L232))</f>
        <v/>
      </c>
      <c r="I232" s="30">
        <f>IF(ISBLANK('Monitor Data'!M232),"",IF(AND('Smoke Data'!Q234="YES",'Outlier Flags'!I232="YES"),"FILTERED OUT",'Monitor Data'!M232))</f>
        <v>10.199999999999999</v>
      </c>
      <c r="J232" s="30" t="str">
        <f>IF(ISBLANK('Monitor Data'!O232),"",IF(AND('Smoke Data'!R234="YES",'Outlier Flags'!J232="YES"),"FILTERED OUT",'Monitor Data'!O232))</f>
        <v/>
      </c>
      <c r="K232" s="30">
        <f>IF(ISBLANK('Monitor Data'!P232),"",IF(AND('Smoke Data'!S234="YES",'Outlier Flags'!K232="YES"),"FILTERED OUT",'Monitor Data'!P232))</f>
        <v>12.9</v>
      </c>
      <c r="L232" s="30" t="str">
        <f>IF(ISBLANK('Monitor Data'!Q232),"",IF(AND('Smoke Data'!T234="YES",'Outlier Flags'!L232="YES"),"FILTERED OUT",'Monitor Data'!Q232))</f>
        <v/>
      </c>
      <c r="M232" s="30" t="str">
        <f>IF(ISBLANK('Monitor Data'!R232),"",IF(AND('Smoke Data'!U234="YES",'Outlier Flags'!M232="YES"),"FILTERED OUT",'Monitor Data'!R232))</f>
        <v/>
      </c>
      <c r="N232" s="30" t="str">
        <f>IF(ISBLANK('Monitor Data'!S232),"",IF(AND('Smoke Data'!V234="YES",'Outlier Flags'!N232="YES"),"FILTERED OUT",'Monitor Data'!S232))</f>
        <v/>
      </c>
    </row>
    <row r="233" spans="1:14" x14ac:dyDescent="0.25">
      <c r="A233" s="29">
        <v>44428</v>
      </c>
      <c r="B233" s="30">
        <f>IF(ISBLANK('Monitor Data'!B233),"",IF(AND('Smoke Data'!J235="YES",'Outlier Flags'!B233="YES"),"FILTERED OUT",'Monitor Data'!B233))</f>
        <v>12.1</v>
      </c>
      <c r="C233" s="30">
        <f>IF(ISBLANK('Monitor Data'!D233),"",IF(AND('Smoke Data'!K235="YES",'Outlier Flags'!C233="YES"),"FILTERED OUT",'Monitor Data'!D233))</f>
        <v>15.2</v>
      </c>
      <c r="D233" s="30">
        <f>IF(ISBLANK('Monitor Data'!E233),"",IF(AND('Smoke Data'!L235="YES",'Outlier Flags'!D233="YES"),"FILTERED OUT",'Monitor Data'!E233))</f>
        <v>12.3</v>
      </c>
      <c r="E233" s="30">
        <f>IF(ISBLANK('Monitor Data'!G233),"",IF(AND('Smoke Data'!M235="YES",'Outlier Flags'!E233="YES"),"FILTERED OUT",'Monitor Data'!G233))</f>
        <v>13.1</v>
      </c>
      <c r="F233" s="30">
        <f>IF(ISBLANK('Monitor Data'!H233),"",IF(AND('Smoke Data'!N235="YES",'Outlier Flags'!F233="YES"),"FILTERED OUT",'Monitor Data'!H233))</f>
        <v>8.6</v>
      </c>
      <c r="G233" s="30">
        <f>IF(ISBLANK('Monitor Data'!J233),"",IF(AND('Smoke Data'!O235="YES",'Outlier Flags'!G233="YES"),"FILTERED OUT",'Monitor Data'!J233))</f>
        <v>12.4</v>
      </c>
      <c r="H233" s="30">
        <f>IF(ISBLANK('Monitor Data'!L233),"",IF(AND('Smoke Data'!P235="YES",'Outlier Flags'!H233="YES"),"FILTERED OUT",'Monitor Data'!L233))</f>
        <v>8.3000000000000007</v>
      </c>
      <c r="I233" s="30">
        <f>IF(ISBLANK('Monitor Data'!M233),"",IF(AND('Smoke Data'!Q235="YES",'Outlier Flags'!I233="YES"),"FILTERED OUT",'Monitor Data'!M233))</f>
        <v>10.199999999999999</v>
      </c>
      <c r="J233" s="30">
        <f>IF(ISBLANK('Monitor Data'!O233),"",IF(AND('Smoke Data'!R235="YES",'Outlier Flags'!J233="YES"),"FILTERED OUT",'Monitor Data'!O233))</f>
        <v>8.6999999999999993</v>
      </c>
      <c r="K233" s="30">
        <f>IF(ISBLANK('Monitor Data'!P233),"",IF(AND('Smoke Data'!S235="YES",'Outlier Flags'!K233="YES"),"FILTERED OUT",'Monitor Data'!P233))</f>
        <v>14.8</v>
      </c>
      <c r="L233" s="30">
        <f>IF(ISBLANK('Monitor Data'!Q233),"",IF(AND('Smoke Data'!T235="YES",'Outlier Flags'!L233="YES"),"FILTERED OUT",'Monitor Data'!Q233))</f>
        <v>12.3</v>
      </c>
      <c r="M233" s="30">
        <f>IF(ISBLANK('Monitor Data'!R233),"",IF(AND('Smoke Data'!U235="YES",'Outlier Flags'!M233="YES"),"FILTERED OUT",'Monitor Data'!R233))</f>
        <v>12</v>
      </c>
      <c r="N233" s="30">
        <f>IF(ISBLANK('Monitor Data'!S233),"",IF(AND('Smoke Data'!V235="YES",'Outlier Flags'!N233="YES"),"FILTERED OUT",'Monitor Data'!S233))</f>
        <v>8.8000000000000007</v>
      </c>
    </row>
    <row r="234" spans="1:14" x14ac:dyDescent="0.25">
      <c r="A234" s="29">
        <v>44429</v>
      </c>
      <c r="B234" s="30" t="str">
        <f>IF(ISBLANK('Monitor Data'!B234),"",IF(AND('Smoke Data'!J236="YES",'Outlier Flags'!B234="YES"),"FILTERED OUT",'Monitor Data'!B234))</f>
        <v/>
      </c>
      <c r="C234" s="30" t="str">
        <f>IF(ISBLANK('Monitor Data'!D234),"",IF(AND('Smoke Data'!K236="YES",'Outlier Flags'!C234="YES"),"FILTERED OUT",'Monitor Data'!D234))</f>
        <v/>
      </c>
      <c r="D234" s="30">
        <f>IF(ISBLANK('Monitor Data'!E234),"",IF(AND('Smoke Data'!L236="YES",'Outlier Flags'!D234="YES"),"FILTERED OUT",'Monitor Data'!E234))</f>
        <v>5.6</v>
      </c>
      <c r="E234" s="30">
        <f>IF(ISBLANK('Monitor Data'!G234),"",IF(AND('Smoke Data'!M236="YES",'Outlier Flags'!E234="YES"),"FILTERED OUT",'Monitor Data'!G234))</f>
        <v>4.7</v>
      </c>
      <c r="F234" s="30" t="str">
        <f>IF(ISBLANK('Monitor Data'!H234),"",IF(AND('Smoke Data'!N236="YES",'Outlier Flags'!F234="YES"),"FILTERED OUT",'Monitor Data'!H234))</f>
        <v/>
      </c>
      <c r="G234" s="30" t="str">
        <f>IF(ISBLANK('Monitor Data'!J234),"",IF(AND('Smoke Data'!O236="YES",'Outlier Flags'!G234="YES"),"FILTERED OUT",'Monitor Data'!J234))</f>
        <v/>
      </c>
      <c r="H234" s="30" t="str">
        <f>IF(ISBLANK('Monitor Data'!L234),"",IF(AND('Smoke Data'!P236="YES",'Outlier Flags'!H234="YES"),"FILTERED OUT",'Monitor Data'!L234))</f>
        <v/>
      </c>
      <c r="I234" s="30">
        <f>IF(ISBLANK('Monitor Data'!M234),"",IF(AND('Smoke Data'!Q236="YES",'Outlier Flags'!I234="YES"),"FILTERED OUT",'Monitor Data'!M234))</f>
        <v>3.8</v>
      </c>
      <c r="J234" s="30" t="str">
        <f>IF(ISBLANK('Monitor Data'!O234),"",IF(AND('Smoke Data'!R236="YES",'Outlier Flags'!J234="YES"),"FILTERED OUT",'Monitor Data'!O234))</f>
        <v/>
      </c>
      <c r="K234" s="30">
        <f>IF(ISBLANK('Monitor Data'!P234),"",IF(AND('Smoke Data'!S236="YES",'Outlier Flags'!K234="YES"),"FILTERED OUT",'Monitor Data'!P234))</f>
        <v>8</v>
      </c>
      <c r="L234" s="30" t="str">
        <f>IF(ISBLANK('Monitor Data'!Q234),"",IF(AND('Smoke Data'!T236="YES",'Outlier Flags'!L234="YES"),"FILTERED OUT",'Monitor Data'!Q234))</f>
        <v/>
      </c>
      <c r="M234" s="30" t="str">
        <f>IF(ISBLANK('Monitor Data'!R234),"",IF(AND('Smoke Data'!U236="YES",'Outlier Flags'!M234="YES"),"FILTERED OUT",'Monitor Data'!R234))</f>
        <v/>
      </c>
      <c r="N234" s="30" t="str">
        <f>IF(ISBLANK('Monitor Data'!S234),"",IF(AND('Smoke Data'!V236="YES",'Outlier Flags'!N234="YES"),"FILTERED OUT",'Monitor Data'!S234))</f>
        <v/>
      </c>
    </row>
    <row r="235" spans="1:14" x14ac:dyDescent="0.25">
      <c r="A235" s="29">
        <v>44430</v>
      </c>
      <c r="B235" s="30" t="str">
        <f>IF(ISBLANK('Monitor Data'!B235),"",IF(AND('Smoke Data'!J237="YES",'Outlier Flags'!B235="YES"),"FILTERED OUT",'Monitor Data'!B235))</f>
        <v/>
      </c>
      <c r="C235" s="30" t="str">
        <f>IF(ISBLANK('Monitor Data'!D235),"",IF(AND('Smoke Data'!K237="YES",'Outlier Flags'!C235="YES"),"FILTERED OUT",'Monitor Data'!D235))</f>
        <v/>
      </c>
      <c r="D235" s="30">
        <f>IF(ISBLANK('Monitor Data'!E235),"",IF(AND('Smoke Data'!L237="YES",'Outlier Flags'!D235="YES"),"FILTERED OUT",'Monitor Data'!E235))</f>
        <v>4</v>
      </c>
      <c r="E235" s="30">
        <f>IF(ISBLANK('Monitor Data'!G235),"",IF(AND('Smoke Data'!M237="YES",'Outlier Flags'!E235="YES"),"FILTERED OUT",'Monitor Data'!G235))</f>
        <v>4.0999999999999996</v>
      </c>
      <c r="F235" s="30" t="str">
        <f>IF(ISBLANK('Monitor Data'!H235),"",IF(AND('Smoke Data'!N237="YES",'Outlier Flags'!F235="YES"),"FILTERED OUT",'Monitor Data'!H235))</f>
        <v/>
      </c>
      <c r="G235" s="30" t="str">
        <f>IF(ISBLANK('Monitor Data'!J235),"",IF(AND('Smoke Data'!O237="YES",'Outlier Flags'!G235="YES"),"FILTERED OUT",'Monitor Data'!J235))</f>
        <v/>
      </c>
      <c r="H235" s="30" t="str">
        <f>IF(ISBLANK('Monitor Data'!L235),"",IF(AND('Smoke Data'!P237="YES",'Outlier Flags'!H235="YES"),"FILTERED OUT",'Monitor Data'!L235))</f>
        <v/>
      </c>
      <c r="I235" s="30">
        <f>IF(ISBLANK('Monitor Data'!M235),"",IF(AND('Smoke Data'!Q237="YES",'Outlier Flags'!I235="YES"),"FILTERED OUT",'Monitor Data'!M235))</f>
        <v>6.1</v>
      </c>
      <c r="J235" s="30" t="str">
        <f>IF(ISBLANK('Monitor Data'!O235),"",IF(AND('Smoke Data'!R237="YES",'Outlier Flags'!J235="YES"),"FILTERED OUT",'Monitor Data'!O235))</f>
        <v/>
      </c>
      <c r="K235" s="30">
        <f>IF(ISBLANK('Monitor Data'!P235),"",IF(AND('Smoke Data'!S237="YES",'Outlier Flags'!K235="YES"),"FILTERED OUT",'Monitor Data'!P235))</f>
        <v>4.9000000000000004</v>
      </c>
      <c r="L235" s="30" t="str">
        <f>IF(ISBLANK('Monitor Data'!Q235),"",IF(AND('Smoke Data'!T237="YES",'Outlier Flags'!L235="YES"),"FILTERED OUT",'Monitor Data'!Q235))</f>
        <v/>
      </c>
      <c r="M235" s="30" t="str">
        <f>IF(ISBLANK('Monitor Data'!R235),"",IF(AND('Smoke Data'!U237="YES",'Outlier Flags'!M235="YES"),"FILTERED OUT",'Monitor Data'!R235))</f>
        <v/>
      </c>
      <c r="N235" s="30" t="str">
        <f>IF(ISBLANK('Monitor Data'!S235),"",IF(AND('Smoke Data'!V237="YES",'Outlier Flags'!N235="YES"),"FILTERED OUT",'Monitor Data'!S235))</f>
        <v/>
      </c>
    </row>
    <row r="236" spans="1:14" x14ac:dyDescent="0.25">
      <c r="A236" s="29">
        <v>44431</v>
      </c>
      <c r="B236" s="30">
        <f>IF(ISBLANK('Monitor Data'!B236),"",IF(AND('Smoke Data'!J238="YES",'Outlier Flags'!B236="YES"),"FILTERED OUT",'Monitor Data'!B236))</f>
        <v>5.9</v>
      </c>
      <c r="C236" s="30">
        <f>IF(ISBLANK('Monitor Data'!D236),"",IF(AND('Smoke Data'!K238="YES",'Outlier Flags'!C236="YES"),"FILTERED OUT",'Monitor Data'!D236))</f>
        <v>7</v>
      </c>
      <c r="D236" s="30">
        <f>IF(ISBLANK('Monitor Data'!E236),"",IF(AND('Smoke Data'!L238="YES",'Outlier Flags'!D236="YES"),"FILTERED OUT",'Monitor Data'!E236))</f>
        <v>6.7</v>
      </c>
      <c r="E236" s="30">
        <f>IF(ISBLANK('Monitor Data'!G236),"",IF(AND('Smoke Data'!M238="YES",'Outlier Flags'!E236="YES"),"FILTERED OUT",'Monitor Data'!G236))</f>
        <v>7.2</v>
      </c>
      <c r="F236" s="30">
        <f>IF(ISBLANK('Monitor Data'!H236),"",IF(AND('Smoke Data'!N238="YES",'Outlier Flags'!F236="YES"),"FILTERED OUT",'Monitor Data'!H236))</f>
        <v>8.9</v>
      </c>
      <c r="G236" s="30">
        <f>IF(ISBLANK('Monitor Data'!J236),"",IF(AND('Smoke Data'!O238="YES",'Outlier Flags'!G236="YES"),"FILTERED OUT",'Monitor Data'!J236))</f>
        <v>7</v>
      </c>
      <c r="H236" s="30">
        <f>IF(ISBLANK('Monitor Data'!L236),"",IF(AND('Smoke Data'!P238="YES",'Outlier Flags'!H236="YES"),"FILTERED OUT",'Monitor Data'!L236))</f>
        <v>8.1999999999999993</v>
      </c>
      <c r="I236" s="30">
        <f>IF(ISBLANK('Monitor Data'!M236),"",IF(AND('Smoke Data'!Q238="YES",'Outlier Flags'!I236="YES"),"FILTERED OUT",'Monitor Data'!M236))</f>
        <v>9.4</v>
      </c>
      <c r="J236" s="30">
        <f>IF(ISBLANK('Monitor Data'!O236),"",IF(AND('Smoke Data'!R238="YES",'Outlier Flags'!J236="YES"),"FILTERED OUT",'Monitor Data'!O236))</f>
        <v>9.1999999999999993</v>
      </c>
      <c r="K236" s="30">
        <f>IF(ISBLANK('Monitor Data'!P236),"",IF(AND('Smoke Data'!S238="YES",'Outlier Flags'!K236="YES"),"FILTERED OUT",'Monitor Data'!P236))</f>
        <v>6.8</v>
      </c>
      <c r="L236" s="30">
        <f>IF(ISBLANK('Monitor Data'!Q236),"",IF(AND('Smoke Data'!T238="YES",'Outlier Flags'!L236="YES"),"FILTERED OUT",'Monitor Data'!Q236))</f>
        <v>6.9</v>
      </c>
      <c r="M236" s="30">
        <f>IF(ISBLANK('Monitor Data'!R236),"",IF(AND('Smoke Data'!U238="YES",'Outlier Flags'!M236="YES"),"FILTERED OUT",'Monitor Data'!R236))</f>
        <v>8.1999999999999993</v>
      </c>
      <c r="N236" s="30">
        <f>IF(ISBLANK('Monitor Data'!S236),"",IF(AND('Smoke Data'!V238="YES",'Outlier Flags'!N236="YES"),"FILTERED OUT",'Monitor Data'!S236))</f>
        <v>8.8000000000000007</v>
      </c>
    </row>
    <row r="237" spans="1:14" x14ac:dyDescent="0.25">
      <c r="A237" s="29">
        <v>44432</v>
      </c>
      <c r="B237" s="30" t="str">
        <f>IF(ISBLANK('Monitor Data'!B237),"",IF(AND('Smoke Data'!J239="YES",'Outlier Flags'!B237="YES"),"FILTERED OUT",'Monitor Data'!B237))</f>
        <v/>
      </c>
      <c r="C237" s="30" t="str">
        <f>IF(ISBLANK('Monitor Data'!D237),"",IF(AND('Smoke Data'!K239="YES",'Outlier Flags'!C237="YES"),"FILTERED OUT",'Monitor Data'!D237))</f>
        <v/>
      </c>
      <c r="D237" s="30">
        <f>IF(ISBLANK('Monitor Data'!E237),"",IF(AND('Smoke Data'!L239="YES",'Outlier Flags'!D237="YES"),"FILTERED OUT",'Monitor Data'!E237))</f>
        <v>6.1</v>
      </c>
      <c r="E237" s="30">
        <f>IF(ISBLANK('Monitor Data'!G237),"",IF(AND('Smoke Data'!M239="YES",'Outlier Flags'!E237="YES"),"FILTERED OUT",'Monitor Data'!G237))</f>
        <v>6.5</v>
      </c>
      <c r="F237" s="30" t="str">
        <f>IF(ISBLANK('Monitor Data'!H237),"",IF(AND('Smoke Data'!N239="YES",'Outlier Flags'!F237="YES"),"FILTERED OUT",'Monitor Data'!H237))</f>
        <v/>
      </c>
      <c r="G237" s="30" t="str">
        <f>IF(ISBLANK('Monitor Data'!J237),"",IF(AND('Smoke Data'!O239="YES",'Outlier Flags'!G237="YES"),"FILTERED OUT",'Monitor Data'!J237))</f>
        <v/>
      </c>
      <c r="H237" s="30" t="str">
        <f>IF(ISBLANK('Monitor Data'!L237),"",IF(AND('Smoke Data'!P239="YES",'Outlier Flags'!H237="YES"),"FILTERED OUT",'Monitor Data'!L237))</f>
        <v/>
      </c>
      <c r="I237" s="30">
        <f>IF(ISBLANK('Monitor Data'!M237),"",IF(AND('Smoke Data'!Q239="YES",'Outlier Flags'!I237="YES"),"FILTERED OUT",'Monitor Data'!M237))</f>
        <v>10.8</v>
      </c>
      <c r="J237" s="30" t="str">
        <f>IF(ISBLANK('Monitor Data'!O237),"",IF(AND('Smoke Data'!R239="YES",'Outlier Flags'!J237="YES"),"FILTERED OUT",'Monitor Data'!O237))</f>
        <v/>
      </c>
      <c r="K237" s="30">
        <f>IF(ISBLANK('Monitor Data'!P237),"",IF(AND('Smoke Data'!S239="YES",'Outlier Flags'!K237="YES"),"FILTERED OUT",'Monitor Data'!P237))</f>
        <v>5.8</v>
      </c>
      <c r="L237" s="30" t="str">
        <f>IF(ISBLANK('Monitor Data'!Q237),"",IF(AND('Smoke Data'!T239="YES",'Outlier Flags'!L237="YES"),"FILTERED OUT",'Monitor Data'!Q237))</f>
        <v/>
      </c>
      <c r="M237" s="30" t="str">
        <f>IF(ISBLANK('Monitor Data'!R237),"",IF(AND('Smoke Data'!U239="YES",'Outlier Flags'!M237="YES"),"FILTERED OUT",'Monitor Data'!R237))</f>
        <v/>
      </c>
      <c r="N237" s="30" t="str">
        <f>IF(ISBLANK('Monitor Data'!S237),"",IF(AND('Smoke Data'!V239="YES",'Outlier Flags'!N237="YES"),"FILTERED OUT",'Monitor Data'!S237))</f>
        <v/>
      </c>
    </row>
    <row r="238" spans="1:14" x14ac:dyDescent="0.25">
      <c r="A238" s="29">
        <v>44433</v>
      </c>
      <c r="B238" s="30" t="str">
        <f>IF(ISBLANK('Monitor Data'!B238),"",IF(AND('Smoke Data'!J240="YES",'Outlier Flags'!B238="YES"),"FILTERED OUT",'Monitor Data'!B238))</f>
        <v/>
      </c>
      <c r="C238" s="30" t="str">
        <f>IF(ISBLANK('Monitor Data'!D238),"",IF(AND('Smoke Data'!K240="YES",'Outlier Flags'!C238="YES"),"FILTERED OUT",'Monitor Data'!D238))</f>
        <v/>
      </c>
      <c r="D238" s="30">
        <f>IF(ISBLANK('Monitor Data'!E238),"",IF(AND('Smoke Data'!L240="YES",'Outlier Flags'!D238="YES"),"FILTERED OUT",'Monitor Data'!E238))</f>
        <v>3.1</v>
      </c>
      <c r="E238" s="30">
        <f>IF(ISBLANK('Monitor Data'!G238),"",IF(AND('Smoke Data'!M240="YES",'Outlier Flags'!E238="YES"),"FILTERED OUT",'Monitor Data'!G238))</f>
        <v>4.3</v>
      </c>
      <c r="F238" s="30" t="str">
        <f>IF(ISBLANK('Monitor Data'!H238),"",IF(AND('Smoke Data'!N240="YES",'Outlier Flags'!F238="YES"),"FILTERED OUT",'Monitor Data'!H238))</f>
        <v/>
      </c>
      <c r="G238" s="30" t="str">
        <f>IF(ISBLANK('Monitor Data'!J238),"",IF(AND('Smoke Data'!O240="YES",'Outlier Flags'!G238="YES"),"FILTERED OUT",'Monitor Data'!J238))</f>
        <v/>
      </c>
      <c r="H238" s="30" t="str">
        <f>IF(ISBLANK('Monitor Data'!L238),"",IF(AND('Smoke Data'!P240="YES",'Outlier Flags'!H238="YES"),"FILTERED OUT",'Monitor Data'!L238))</f>
        <v/>
      </c>
      <c r="I238" s="30">
        <f>IF(ISBLANK('Monitor Data'!M238),"",IF(AND('Smoke Data'!Q240="YES",'Outlier Flags'!I238="YES"),"FILTERED OUT",'Monitor Data'!M238))</f>
        <v>6.3</v>
      </c>
      <c r="J238" s="30" t="str">
        <f>IF(ISBLANK('Monitor Data'!O238),"",IF(AND('Smoke Data'!R240="YES",'Outlier Flags'!J238="YES"),"FILTERED OUT",'Monitor Data'!O238))</f>
        <v/>
      </c>
      <c r="K238" s="30">
        <f>IF(ISBLANK('Monitor Data'!P238),"",IF(AND('Smoke Data'!S240="YES",'Outlier Flags'!K238="YES"),"FILTERED OUT",'Monitor Data'!P238))</f>
        <v>3.8</v>
      </c>
      <c r="L238" s="30" t="str">
        <f>IF(ISBLANK('Monitor Data'!Q238),"",IF(AND('Smoke Data'!T240="YES",'Outlier Flags'!L238="YES"),"FILTERED OUT",'Monitor Data'!Q238))</f>
        <v/>
      </c>
      <c r="M238" s="30" t="str">
        <f>IF(ISBLANK('Monitor Data'!R238),"",IF(AND('Smoke Data'!U240="YES",'Outlier Flags'!M238="YES"),"FILTERED OUT",'Monitor Data'!R238))</f>
        <v/>
      </c>
      <c r="N238" s="30" t="str">
        <f>IF(ISBLANK('Monitor Data'!S238),"",IF(AND('Smoke Data'!V240="YES",'Outlier Flags'!N238="YES"),"FILTERED OUT",'Monitor Data'!S238))</f>
        <v/>
      </c>
    </row>
    <row r="239" spans="1:14" x14ac:dyDescent="0.25">
      <c r="A239" s="29">
        <v>44434</v>
      </c>
      <c r="B239" s="30">
        <f>IF(ISBLANK('Monitor Data'!B239),"",IF(AND('Smoke Data'!J241="YES",'Outlier Flags'!B239="YES"),"FILTERED OUT",'Monitor Data'!B239))</f>
        <v>6.7</v>
      </c>
      <c r="C239" s="30">
        <f>IF(ISBLANK('Monitor Data'!D239),"",IF(AND('Smoke Data'!K241="YES",'Outlier Flags'!C239="YES"),"FILTERED OUT",'Monitor Data'!D239))</f>
        <v>5.8</v>
      </c>
      <c r="D239" s="30">
        <f>IF(ISBLANK('Monitor Data'!E239),"",IF(AND('Smoke Data'!L241="YES",'Outlier Flags'!D239="YES"),"FILTERED OUT",'Monitor Data'!E239))</f>
        <v>5.5</v>
      </c>
      <c r="E239" s="30">
        <f>IF(ISBLANK('Monitor Data'!G239),"",IF(AND('Smoke Data'!M241="YES",'Outlier Flags'!E239="YES"),"FILTERED OUT",'Monitor Data'!G239))</f>
        <v>6.4</v>
      </c>
      <c r="F239" s="30">
        <f>IF(ISBLANK('Monitor Data'!H239),"",IF(AND('Smoke Data'!N241="YES",'Outlier Flags'!F239="YES"),"FILTERED OUT",'Monitor Data'!H239))</f>
        <v>7.5</v>
      </c>
      <c r="G239" s="30">
        <f>IF(ISBLANK('Monitor Data'!J239),"",IF(AND('Smoke Data'!O241="YES",'Outlier Flags'!G239="YES"),"FILTERED OUT",'Monitor Data'!J239))</f>
        <v>5.6</v>
      </c>
      <c r="H239" s="30">
        <f>IF(ISBLANK('Monitor Data'!L239),"",IF(AND('Smoke Data'!P241="YES",'Outlier Flags'!H239="YES"),"FILTERED OUT",'Monitor Data'!L239))</f>
        <v>3.8</v>
      </c>
      <c r="I239" s="30">
        <f>IF(ISBLANK('Monitor Data'!M239),"",IF(AND('Smoke Data'!Q241="YES",'Outlier Flags'!I239="YES"),"FILTERED OUT",'Monitor Data'!M239))</f>
        <v>5.5</v>
      </c>
      <c r="J239" s="30">
        <f>IF(ISBLANK('Monitor Data'!O239),"",IF(AND('Smoke Data'!R241="YES",'Outlier Flags'!J239="YES"),"FILTERED OUT",'Monitor Data'!O239))</f>
        <v>7.4</v>
      </c>
      <c r="K239" s="30">
        <f>IF(ISBLANK('Monitor Data'!P239),"",IF(AND('Smoke Data'!S241="YES",'Outlier Flags'!K239="YES"),"FILTERED OUT",'Monitor Data'!P239))</f>
        <v>5.5</v>
      </c>
      <c r="L239" s="30">
        <f>IF(ISBLANK('Monitor Data'!Q239),"",IF(AND('Smoke Data'!T241="YES",'Outlier Flags'!L239="YES"),"FILTERED OUT",'Monitor Data'!Q239))</f>
        <v>5.5</v>
      </c>
      <c r="M239" s="30">
        <f>IF(ISBLANK('Monitor Data'!R239),"",IF(AND('Smoke Data'!U241="YES",'Outlier Flags'!M239="YES"),"FILTERED OUT",'Monitor Data'!R239))</f>
        <v>7</v>
      </c>
      <c r="N239" s="30">
        <f>IF(ISBLANK('Monitor Data'!S239),"",IF(AND('Smoke Data'!V241="YES",'Outlier Flags'!N239="YES"),"FILTERED OUT",'Monitor Data'!S239))</f>
        <v>5.6</v>
      </c>
    </row>
    <row r="240" spans="1:14" x14ac:dyDescent="0.25">
      <c r="A240" s="29">
        <v>44435</v>
      </c>
      <c r="B240" s="30" t="str">
        <f>IF(ISBLANK('Monitor Data'!B240),"",IF(AND('Smoke Data'!J242="YES",'Outlier Flags'!B240="YES"),"FILTERED OUT",'Monitor Data'!B240))</f>
        <v/>
      </c>
      <c r="C240" s="30" t="str">
        <f>IF(ISBLANK('Monitor Data'!D240),"",IF(AND('Smoke Data'!K242="YES",'Outlier Flags'!C240="YES"),"FILTERED OUT",'Monitor Data'!D240))</f>
        <v/>
      </c>
      <c r="D240" s="30">
        <f>IF(ISBLANK('Monitor Data'!E240),"",IF(AND('Smoke Data'!L242="YES",'Outlier Flags'!D240="YES"),"FILTERED OUT",'Monitor Data'!E240))</f>
        <v>10.7</v>
      </c>
      <c r="E240" s="30">
        <f>IF(ISBLANK('Monitor Data'!G240),"",IF(AND('Smoke Data'!M242="YES",'Outlier Flags'!E240="YES"),"FILTERED OUT",'Monitor Data'!G240))</f>
        <v>11</v>
      </c>
      <c r="F240" s="30" t="str">
        <f>IF(ISBLANK('Monitor Data'!H240),"",IF(AND('Smoke Data'!N242="YES",'Outlier Flags'!F240="YES"),"FILTERED OUT",'Monitor Data'!H240))</f>
        <v/>
      </c>
      <c r="G240" s="30" t="str">
        <f>IF(ISBLANK('Monitor Data'!J240),"",IF(AND('Smoke Data'!O242="YES",'Outlier Flags'!G240="YES"),"FILTERED OUT",'Monitor Data'!J240))</f>
        <v/>
      </c>
      <c r="H240" s="30" t="str">
        <f>IF(ISBLANK('Monitor Data'!L240),"",IF(AND('Smoke Data'!P242="YES",'Outlier Flags'!H240="YES"),"FILTERED OUT",'Monitor Data'!L240))</f>
        <v/>
      </c>
      <c r="I240" s="30">
        <f>IF(ISBLANK('Monitor Data'!M240),"",IF(AND('Smoke Data'!Q242="YES",'Outlier Flags'!I240="YES"),"FILTERED OUT",'Monitor Data'!M240))</f>
        <v>10.4</v>
      </c>
      <c r="J240" s="30" t="str">
        <f>IF(ISBLANK('Monitor Data'!O240),"",IF(AND('Smoke Data'!R242="YES",'Outlier Flags'!J240="YES"),"FILTERED OUT",'Monitor Data'!O240))</f>
        <v/>
      </c>
      <c r="K240" s="30">
        <f>IF(ISBLANK('Monitor Data'!P240),"",IF(AND('Smoke Data'!S242="YES",'Outlier Flags'!K240="YES"),"FILTERED OUT",'Monitor Data'!P240))</f>
        <v>11.1</v>
      </c>
      <c r="L240" s="30" t="str">
        <f>IF(ISBLANK('Monitor Data'!Q240),"",IF(AND('Smoke Data'!T242="YES",'Outlier Flags'!L240="YES"),"FILTERED OUT",'Monitor Data'!Q240))</f>
        <v/>
      </c>
      <c r="M240" s="30" t="str">
        <f>IF(ISBLANK('Monitor Data'!R240),"",IF(AND('Smoke Data'!U242="YES",'Outlier Flags'!M240="YES"),"FILTERED OUT",'Monitor Data'!R240))</f>
        <v/>
      </c>
      <c r="N240" s="30" t="str">
        <f>IF(ISBLANK('Monitor Data'!S240),"",IF(AND('Smoke Data'!V242="YES",'Outlier Flags'!N240="YES"),"FILTERED OUT",'Monitor Data'!S240))</f>
        <v/>
      </c>
    </row>
    <row r="241" spans="1:14" x14ac:dyDescent="0.25">
      <c r="A241" s="29">
        <v>44436</v>
      </c>
      <c r="B241" s="30" t="str">
        <f>IF(ISBLANK('Monitor Data'!B241),"",IF(AND('Smoke Data'!J243="YES",'Outlier Flags'!B241="YES"),"FILTERED OUT",'Monitor Data'!B241))</f>
        <v/>
      </c>
      <c r="C241" s="30" t="str">
        <f>IF(ISBLANK('Monitor Data'!D241),"",IF(AND('Smoke Data'!K243="YES",'Outlier Flags'!C241="YES"),"FILTERED OUT",'Monitor Data'!D241))</f>
        <v/>
      </c>
      <c r="D241" s="30">
        <f>IF(ISBLANK('Monitor Data'!E241),"",IF(AND('Smoke Data'!L243="YES",'Outlier Flags'!D241="YES"),"FILTERED OUT",'Monitor Data'!E241))</f>
        <v>12.7</v>
      </c>
      <c r="E241" s="30">
        <f>IF(ISBLANK('Monitor Data'!G241),"",IF(AND('Smoke Data'!M243="YES",'Outlier Flags'!E241="YES"),"FILTERED OUT",'Monitor Data'!G241))</f>
        <v>12.3</v>
      </c>
      <c r="F241" s="30" t="str">
        <f>IF(ISBLANK('Monitor Data'!H241),"",IF(AND('Smoke Data'!N243="YES",'Outlier Flags'!F241="YES"),"FILTERED OUT",'Monitor Data'!H241))</f>
        <v/>
      </c>
      <c r="G241" s="30" t="str">
        <f>IF(ISBLANK('Monitor Data'!J241),"",IF(AND('Smoke Data'!O243="YES",'Outlier Flags'!G241="YES"),"FILTERED OUT",'Monitor Data'!J241))</f>
        <v/>
      </c>
      <c r="H241" s="30" t="str">
        <f>IF(ISBLANK('Monitor Data'!L241),"",IF(AND('Smoke Data'!P243="YES",'Outlier Flags'!H241="YES"),"FILTERED OUT",'Monitor Data'!L241))</f>
        <v/>
      </c>
      <c r="I241" s="30">
        <f>IF(ISBLANK('Monitor Data'!M241),"",IF(AND('Smoke Data'!Q243="YES",'Outlier Flags'!I241="YES"),"FILTERED OUT",'Monitor Data'!M241))</f>
        <v>13.4</v>
      </c>
      <c r="J241" s="30" t="str">
        <f>IF(ISBLANK('Monitor Data'!O241),"",IF(AND('Smoke Data'!R243="YES",'Outlier Flags'!J241="YES"),"FILTERED OUT",'Monitor Data'!O241))</f>
        <v/>
      </c>
      <c r="K241" s="30">
        <f>IF(ISBLANK('Monitor Data'!P241),"",IF(AND('Smoke Data'!S243="YES",'Outlier Flags'!K241="YES"),"FILTERED OUT",'Monitor Data'!P241))</f>
        <v>12.3</v>
      </c>
      <c r="L241" s="30" t="str">
        <f>IF(ISBLANK('Monitor Data'!Q241),"",IF(AND('Smoke Data'!T243="YES",'Outlier Flags'!L241="YES"),"FILTERED OUT",'Monitor Data'!Q241))</f>
        <v/>
      </c>
      <c r="M241" s="30" t="str">
        <f>IF(ISBLANK('Monitor Data'!R241),"",IF(AND('Smoke Data'!U243="YES",'Outlier Flags'!M241="YES"),"FILTERED OUT",'Monitor Data'!R241))</f>
        <v/>
      </c>
      <c r="N241" s="30" t="str">
        <f>IF(ISBLANK('Monitor Data'!S241),"",IF(AND('Smoke Data'!V243="YES",'Outlier Flags'!N241="YES"),"FILTERED OUT",'Monitor Data'!S241))</f>
        <v/>
      </c>
    </row>
    <row r="242" spans="1:14" x14ac:dyDescent="0.25">
      <c r="A242" s="29">
        <v>44437</v>
      </c>
      <c r="B242" s="30">
        <f>IF(ISBLANK('Monitor Data'!B242),"",IF(AND('Smoke Data'!J244="YES",'Outlier Flags'!B242="YES"),"FILTERED OUT",'Monitor Data'!B242))</f>
        <v>8.1999999999999993</v>
      </c>
      <c r="C242" s="30" t="str">
        <f>IF(ISBLANK('Monitor Data'!D242),"",IF(AND('Smoke Data'!K244="YES",'Outlier Flags'!C242="YES"),"FILTERED OUT",'Monitor Data'!D242))</f>
        <v/>
      </c>
      <c r="D242" s="30">
        <f>IF(ISBLANK('Monitor Data'!E242),"",IF(AND('Smoke Data'!L244="YES",'Outlier Flags'!D242="YES"),"FILTERED OUT",'Monitor Data'!E242))</f>
        <v>9.3000000000000007</v>
      </c>
      <c r="E242" s="30">
        <f>IF(ISBLANK('Monitor Data'!G242),"",IF(AND('Smoke Data'!M244="YES",'Outlier Flags'!E242="YES"),"FILTERED OUT",'Monitor Data'!G242))</f>
        <v>8.4</v>
      </c>
      <c r="F242" s="30">
        <f>IF(ISBLANK('Monitor Data'!H242),"",IF(AND('Smoke Data'!N244="YES",'Outlier Flags'!F242="YES"),"FILTERED OUT",'Monitor Data'!H242))</f>
        <v>7.2</v>
      </c>
      <c r="G242" s="30">
        <f>IF(ISBLANK('Monitor Data'!J242),"",IF(AND('Smoke Data'!O244="YES",'Outlier Flags'!G242="YES"),"FILTERED OUT",'Monitor Data'!J242))</f>
        <v>10.199999999999999</v>
      </c>
      <c r="H242" s="30">
        <f>IF(ISBLANK('Monitor Data'!L242),"",IF(AND('Smoke Data'!P244="YES",'Outlier Flags'!H242="YES"),"FILTERED OUT",'Monitor Data'!L242))</f>
        <v>5</v>
      </c>
      <c r="I242" s="30">
        <f>IF(ISBLANK('Monitor Data'!M242),"",IF(AND('Smoke Data'!Q244="YES",'Outlier Flags'!I242="YES"),"FILTERED OUT",'Monitor Data'!M242))</f>
        <v>11.2</v>
      </c>
      <c r="J242" s="30">
        <f>IF(ISBLANK('Monitor Data'!O242),"",IF(AND('Smoke Data'!R244="YES",'Outlier Flags'!J242="YES"),"FILTERED OUT",'Monitor Data'!O242))</f>
        <v>8.5</v>
      </c>
      <c r="K242" s="30">
        <f>IF(ISBLANK('Monitor Data'!P242),"",IF(AND('Smoke Data'!S244="YES",'Outlier Flags'!K242="YES"),"FILTERED OUT",'Monitor Data'!P242))</f>
        <v>10.199999999999999</v>
      </c>
      <c r="L242" s="30">
        <f>IF(ISBLANK('Monitor Data'!Q242),"",IF(AND('Smoke Data'!T244="YES",'Outlier Flags'!L242="YES"),"FILTERED OUT",'Monitor Data'!Q242))</f>
        <v>8.5</v>
      </c>
      <c r="M242" s="30">
        <f>IF(ISBLANK('Monitor Data'!R242),"",IF(AND('Smoke Data'!U244="YES",'Outlier Flags'!M242="YES"),"FILTERED OUT",'Monitor Data'!R242))</f>
        <v>9.6999999999999993</v>
      </c>
      <c r="N242" s="30">
        <f>IF(ISBLANK('Monitor Data'!S242),"",IF(AND('Smoke Data'!V244="YES",'Outlier Flags'!N242="YES"),"FILTERED OUT",'Monitor Data'!S242))</f>
        <v>7.5</v>
      </c>
    </row>
    <row r="243" spans="1:14" x14ac:dyDescent="0.25">
      <c r="A243" s="29">
        <v>44438</v>
      </c>
      <c r="B243" s="30" t="str">
        <f>IF(ISBLANK('Monitor Data'!B243),"",IF(AND('Smoke Data'!J245="YES",'Outlier Flags'!B243="YES"),"FILTERED OUT",'Monitor Data'!B243))</f>
        <v/>
      </c>
      <c r="C243" s="30" t="str">
        <f>IF(ISBLANK('Monitor Data'!D243),"",IF(AND('Smoke Data'!K245="YES",'Outlier Flags'!C243="YES"),"FILTERED OUT",'Monitor Data'!D243))</f>
        <v/>
      </c>
      <c r="D243" s="30">
        <f>IF(ISBLANK('Monitor Data'!E243),"",IF(AND('Smoke Data'!L245="YES",'Outlier Flags'!D243="YES"),"FILTERED OUT",'Monitor Data'!E243))</f>
        <v>7.2</v>
      </c>
      <c r="E243" s="30">
        <f>IF(ISBLANK('Monitor Data'!G243),"",IF(AND('Smoke Data'!M245="YES",'Outlier Flags'!E243="YES"),"FILTERED OUT",'Monitor Data'!G243))</f>
        <v>8.1</v>
      </c>
      <c r="F243" s="30" t="str">
        <f>IF(ISBLANK('Monitor Data'!H243),"",IF(AND('Smoke Data'!N245="YES",'Outlier Flags'!F243="YES"),"FILTERED OUT",'Monitor Data'!H243))</f>
        <v/>
      </c>
      <c r="G243" s="30" t="str">
        <f>IF(ISBLANK('Monitor Data'!J243),"",IF(AND('Smoke Data'!O245="YES",'Outlier Flags'!G243="YES"),"FILTERED OUT",'Monitor Data'!J243))</f>
        <v/>
      </c>
      <c r="H243" s="30" t="str">
        <f>IF(ISBLANK('Monitor Data'!L243),"",IF(AND('Smoke Data'!P245="YES",'Outlier Flags'!H243="YES"),"FILTERED OUT",'Monitor Data'!L243))</f>
        <v/>
      </c>
      <c r="I243" s="30">
        <f>IF(ISBLANK('Monitor Data'!M243),"",IF(AND('Smoke Data'!Q245="YES",'Outlier Flags'!I243="YES"),"FILTERED OUT",'Monitor Data'!M243))</f>
        <v>8.4</v>
      </c>
      <c r="J243" s="30" t="str">
        <f>IF(ISBLANK('Monitor Data'!O243),"",IF(AND('Smoke Data'!R245="YES",'Outlier Flags'!J243="YES"),"FILTERED OUT",'Monitor Data'!O243))</f>
        <v/>
      </c>
      <c r="K243" s="30">
        <f>IF(ISBLANK('Monitor Data'!P243),"",IF(AND('Smoke Data'!S245="YES",'Outlier Flags'!K243="YES"),"FILTERED OUT",'Monitor Data'!P243))</f>
        <v>8.8000000000000007</v>
      </c>
      <c r="L243" s="30" t="str">
        <f>IF(ISBLANK('Monitor Data'!Q243),"",IF(AND('Smoke Data'!T245="YES",'Outlier Flags'!L243="YES"),"FILTERED OUT",'Monitor Data'!Q243))</f>
        <v/>
      </c>
      <c r="M243" s="30" t="str">
        <f>IF(ISBLANK('Monitor Data'!R243),"",IF(AND('Smoke Data'!U245="YES",'Outlier Flags'!M243="YES"),"FILTERED OUT",'Monitor Data'!R243))</f>
        <v/>
      </c>
      <c r="N243" s="30" t="str">
        <f>IF(ISBLANK('Monitor Data'!S243),"",IF(AND('Smoke Data'!V245="YES",'Outlier Flags'!N243="YES"),"FILTERED OUT",'Monitor Data'!S243))</f>
        <v/>
      </c>
    </row>
    <row r="244" spans="1:14" x14ac:dyDescent="0.25">
      <c r="A244" s="29">
        <v>44439</v>
      </c>
      <c r="B244" s="30" t="str">
        <f>IF(ISBLANK('Monitor Data'!B244),"",IF(AND('Smoke Data'!J246="YES",'Outlier Flags'!B244="YES"),"FILTERED OUT",'Monitor Data'!B244))</f>
        <v/>
      </c>
      <c r="C244" s="30" t="str">
        <f>IF(ISBLANK('Monitor Data'!D244),"",IF(AND('Smoke Data'!K246="YES",'Outlier Flags'!C244="YES"),"FILTERED OUT",'Monitor Data'!D244))</f>
        <v/>
      </c>
      <c r="D244" s="30">
        <f>IF(ISBLANK('Monitor Data'!E244),"",IF(AND('Smoke Data'!L246="YES",'Outlier Flags'!D244="YES"),"FILTERED OUT",'Monitor Data'!E244))</f>
        <v>7.6</v>
      </c>
      <c r="E244" s="30">
        <f>IF(ISBLANK('Monitor Data'!G244),"",IF(AND('Smoke Data'!M246="YES",'Outlier Flags'!E244="YES"),"FILTERED OUT",'Monitor Data'!G244))</f>
        <v>8.1</v>
      </c>
      <c r="F244" s="30" t="str">
        <f>IF(ISBLANK('Monitor Data'!H244),"",IF(AND('Smoke Data'!N246="YES",'Outlier Flags'!F244="YES"),"FILTERED OUT",'Monitor Data'!H244))</f>
        <v/>
      </c>
      <c r="G244" s="30" t="str">
        <f>IF(ISBLANK('Monitor Data'!J244),"",IF(AND('Smoke Data'!O246="YES",'Outlier Flags'!G244="YES"),"FILTERED OUT",'Monitor Data'!J244))</f>
        <v/>
      </c>
      <c r="H244" s="30" t="str">
        <f>IF(ISBLANK('Monitor Data'!L244),"",IF(AND('Smoke Data'!P246="YES",'Outlier Flags'!H244="YES"),"FILTERED OUT",'Monitor Data'!L244))</f>
        <v/>
      </c>
      <c r="I244" s="30">
        <f>IF(ISBLANK('Monitor Data'!M244),"",IF(AND('Smoke Data'!Q246="YES",'Outlier Flags'!I244="YES"),"FILTERED OUT",'Monitor Data'!M244))</f>
        <v>5.9</v>
      </c>
      <c r="J244" s="30" t="str">
        <f>IF(ISBLANK('Monitor Data'!O244),"",IF(AND('Smoke Data'!R246="YES",'Outlier Flags'!J244="YES"),"FILTERED OUT",'Monitor Data'!O244))</f>
        <v/>
      </c>
      <c r="K244" s="30">
        <f>IF(ISBLANK('Monitor Data'!P244),"",IF(AND('Smoke Data'!S246="YES",'Outlier Flags'!K244="YES"),"FILTERED OUT",'Monitor Data'!P244))</f>
        <v>7.9</v>
      </c>
      <c r="L244" s="30" t="str">
        <f>IF(ISBLANK('Monitor Data'!Q244),"",IF(AND('Smoke Data'!T246="YES",'Outlier Flags'!L244="YES"),"FILTERED OUT",'Monitor Data'!Q244))</f>
        <v/>
      </c>
      <c r="M244" s="30" t="str">
        <f>IF(ISBLANK('Monitor Data'!R244),"",IF(AND('Smoke Data'!U246="YES",'Outlier Flags'!M244="YES"),"FILTERED OUT",'Monitor Data'!R244))</f>
        <v/>
      </c>
      <c r="N244" s="30" t="str">
        <f>IF(ISBLANK('Monitor Data'!S244),"",IF(AND('Smoke Data'!V246="YES",'Outlier Flags'!N244="YES"),"FILTERED OUT",'Monitor Data'!S244))</f>
        <v/>
      </c>
    </row>
    <row r="245" spans="1:14" x14ac:dyDescent="0.25">
      <c r="A245" s="29">
        <v>44440</v>
      </c>
      <c r="B245" s="30">
        <f>IF(ISBLANK('Monitor Data'!B245),"",IF(AND('Smoke Data'!J247="YES",'Outlier Flags'!B245="YES"),"FILTERED OUT",'Monitor Data'!B245))</f>
        <v>6.7</v>
      </c>
      <c r="C245" s="30" t="str">
        <f>IF(ISBLANK('Monitor Data'!D245),"",IF(AND('Smoke Data'!K247="YES",'Outlier Flags'!C245="YES"),"FILTERED OUT",'Monitor Data'!D245))</f>
        <v/>
      </c>
      <c r="D245" s="30">
        <f>IF(ISBLANK('Monitor Data'!E245),"",IF(AND('Smoke Data'!L247="YES",'Outlier Flags'!D245="YES"),"FILTERED OUT",'Monitor Data'!E245))</f>
        <v>6.4</v>
      </c>
      <c r="E245" s="30">
        <f>IF(ISBLANK('Monitor Data'!G245),"",IF(AND('Smoke Data'!M247="YES",'Outlier Flags'!E245="YES"),"FILTERED OUT",'Monitor Data'!G245))</f>
        <v>6.5</v>
      </c>
      <c r="F245" s="30">
        <f>IF(ISBLANK('Monitor Data'!H245),"",IF(AND('Smoke Data'!N247="YES",'Outlier Flags'!F245="YES"),"FILTERED OUT",'Monitor Data'!H245))</f>
        <v>7.5</v>
      </c>
      <c r="G245" s="30">
        <f>IF(ISBLANK('Monitor Data'!J245),"",IF(AND('Smoke Data'!O247="YES",'Outlier Flags'!G245="YES"),"FILTERED OUT",'Monitor Data'!J245))</f>
        <v>6.2</v>
      </c>
      <c r="H245" s="30">
        <f>IF(ISBLANK('Monitor Data'!L245),"",IF(AND('Smoke Data'!P247="YES",'Outlier Flags'!H245="YES"),"FILTERED OUT",'Monitor Data'!L245))</f>
        <v>6.5</v>
      </c>
      <c r="I245" s="30">
        <f>IF(ISBLANK('Monitor Data'!M245),"",IF(AND('Smoke Data'!Q247="YES",'Outlier Flags'!I245="YES"),"FILTERED OUT",'Monitor Data'!M245))</f>
        <v>6.9</v>
      </c>
      <c r="J245" s="30">
        <f>IF(ISBLANK('Monitor Data'!O245),"",IF(AND('Smoke Data'!R247="YES",'Outlier Flags'!J245="YES"),"FILTERED OUT",'Monitor Data'!O245))</f>
        <v>7.3</v>
      </c>
      <c r="K245" s="30">
        <f>IF(ISBLANK('Monitor Data'!P245),"",IF(AND('Smoke Data'!S247="YES",'Outlier Flags'!K245="YES"),"FILTERED OUT",'Monitor Data'!P245))</f>
        <v>5.9</v>
      </c>
      <c r="L245" s="30">
        <f>IF(ISBLANK('Monitor Data'!Q245),"",IF(AND('Smoke Data'!T247="YES",'Outlier Flags'!L245="YES"),"FILTERED OUT",'Monitor Data'!Q245))</f>
        <v>6.2</v>
      </c>
      <c r="M245" s="30">
        <f>IF(ISBLANK('Monitor Data'!R245),"",IF(AND('Smoke Data'!U247="YES",'Outlier Flags'!M245="YES"),"FILTERED OUT",'Monitor Data'!R245))</f>
        <v>6.6</v>
      </c>
      <c r="N245" s="30">
        <f>IF(ISBLANK('Monitor Data'!S245),"",IF(AND('Smoke Data'!V247="YES",'Outlier Flags'!N245="YES"),"FILTERED OUT",'Monitor Data'!S245))</f>
        <v>7.4</v>
      </c>
    </row>
    <row r="246" spans="1:14" x14ac:dyDescent="0.25">
      <c r="A246" s="29">
        <v>44441</v>
      </c>
      <c r="B246" s="30" t="str">
        <f>IF(ISBLANK('Monitor Data'!B246),"",IF(AND('Smoke Data'!J248="YES",'Outlier Flags'!B246="YES"),"FILTERED OUT",'Monitor Data'!B246))</f>
        <v/>
      </c>
      <c r="C246" s="30" t="str">
        <f>IF(ISBLANK('Monitor Data'!D246),"",IF(AND('Smoke Data'!K248="YES",'Outlier Flags'!C246="YES"),"FILTERED OUT",'Monitor Data'!D246))</f>
        <v/>
      </c>
      <c r="D246" s="30">
        <f>IF(ISBLANK('Monitor Data'!E246),"",IF(AND('Smoke Data'!L248="YES",'Outlier Flags'!D246="YES"),"FILTERED OUT",'Monitor Data'!E246))</f>
        <v>6.4</v>
      </c>
      <c r="E246" s="30">
        <f>IF(ISBLANK('Monitor Data'!G246),"",IF(AND('Smoke Data'!M248="YES",'Outlier Flags'!E246="YES"),"FILTERED OUT",'Monitor Data'!G246))</f>
        <v>6.5</v>
      </c>
      <c r="F246" s="30" t="str">
        <f>IF(ISBLANK('Monitor Data'!H246),"",IF(AND('Smoke Data'!N248="YES",'Outlier Flags'!F246="YES"),"FILTERED OUT",'Monitor Data'!H246))</f>
        <v/>
      </c>
      <c r="G246" s="30" t="str">
        <f>IF(ISBLANK('Monitor Data'!J246),"",IF(AND('Smoke Data'!O248="YES",'Outlier Flags'!G246="YES"),"FILTERED OUT",'Monitor Data'!J246))</f>
        <v/>
      </c>
      <c r="H246" s="30" t="str">
        <f>IF(ISBLANK('Monitor Data'!L246),"",IF(AND('Smoke Data'!P248="YES",'Outlier Flags'!H246="YES"),"FILTERED OUT",'Monitor Data'!L246))</f>
        <v/>
      </c>
      <c r="I246" s="30">
        <f>IF(ISBLANK('Monitor Data'!M246),"",IF(AND('Smoke Data'!Q248="YES",'Outlier Flags'!I246="YES"),"FILTERED OUT",'Monitor Data'!M246))</f>
        <v>6.9</v>
      </c>
      <c r="J246" s="30" t="str">
        <f>IF(ISBLANK('Monitor Data'!O246),"",IF(AND('Smoke Data'!R248="YES",'Outlier Flags'!J246="YES"),"FILTERED OUT",'Monitor Data'!O246))</f>
        <v/>
      </c>
      <c r="K246" s="30">
        <f>IF(ISBLANK('Monitor Data'!P246),"",IF(AND('Smoke Data'!S248="YES",'Outlier Flags'!K246="YES"),"FILTERED OUT",'Monitor Data'!P246))</f>
        <v>6.3</v>
      </c>
      <c r="L246" s="30" t="str">
        <f>IF(ISBLANK('Monitor Data'!Q246),"",IF(AND('Smoke Data'!T248="YES",'Outlier Flags'!L246="YES"),"FILTERED OUT",'Monitor Data'!Q246))</f>
        <v/>
      </c>
      <c r="M246" s="30" t="str">
        <f>IF(ISBLANK('Monitor Data'!R246),"",IF(AND('Smoke Data'!U248="YES",'Outlier Flags'!M246="YES"),"FILTERED OUT",'Monitor Data'!R246))</f>
        <v/>
      </c>
      <c r="N246" s="30" t="str">
        <f>IF(ISBLANK('Monitor Data'!S246),"",IF(AND('Smoke Data'!V248="YES",'Outlier Flags'!N246="YES"),"FILTERED OUT",'Monitor Data'!S246))</f>
        <v/>
      </c>
    </row>
    <row r="247" spans="1:14" x14ac:dyDescent="0.25">
      <c r="A247" s="29">
        <v>44442</v>
      </c>
      <c r="B247" s="30" t="str">
        <f>IF(ISBLANK('Monitor Data'!B247),"",IF(AND('Smoke Data'!J249="YES",'Outlier Flags'!B247="YES"),"FILTERED OUT",'Monitor Data'!B247))</f>
        <v/>
      </c>
      <c r="C247" s="30">
        <f>IF(ISBLANK('Monitor Data'!D247),"",IF(AND('Smoke Data'!K249="YES",'Outlier Flags'!C247="YES"),"FILTERED OUT",'Monitor Data'!D247))</f>
        <v>7.8</v>
      </c>
      <c r="D247" s="30">
        <f>IF(ISBLANK('Monitor Data'!E247),"",IF(AND('Smoke Data'!L249="YES",'Outlier Flags'!D247="YES"),"FILTERED OUT",'Monitor Data'!E247))</f>
        <v>8.3000000000000007</v>
      </c>
      <c r="E247" s="30">
        <f>IF(ISBLANK('Monitor Data'!G247),"",IF(AND('Smoke Data'!M249="YES",'Outlier Flags'!E247="YES"),"FILTERED OUT",'Monitor Data'!G247))</f>
        <v>9.1</v>
      </c>
      <c r="F247" s="30" t="str">
        <f>IF(ISBLANK('Monitor Data'!H247),"",IF(AND('Smoke Data'!N249="YES",'Outlier Flags'!F247="YES"),"FILTERED OUT",'Monitor Data'!H247))</f>
        <v/>
      </c>
      <c r="G247" s="30" t="str">
        <f>IF(ISBLANK('Monitor Data'!J247),"",IF(AND('Smoke Data'!O249="YES",'Outlier Flags'!G247="YES"),"FILTERED OUT",'Monitor Data'!J247))</f>
        <v/>
      </c>
      <c r="H247" s="30" t="str">
        <f>IF(ISBLANK('Monitor Data'!L247),"",IF(AND('Smoke Data'!P249="YES",'Outlier Flags'!H247="YES"),"FILTERED OUT",'Monitor Data'!L247))</f>
        <v/>
      </c>
      <c r="I247" s="30">
        <f>IF(ISBLANK('Monitor Data'!M247),"",IF(AND('Smoke Data'!Q249="YES",'Outlier Flags'!I247="YES"),"FILTERED OUT",'Monitor Data'!M247))</f>
        <v>7.1</v>
      </c>
      <c r="J247" s="30">
        <f>IF(ISBLANK('Monitor Data'!O247),"",IF(AND('Smoke Data'!R249="YES",'Outlier Flags'!J247="YES"),"FILTERED OUT",'Monitor Data'!O247))</f>
        <v>4.5999999999999996</v>
      </c>
      <c r="K247" s="30">
        <f>IF(ISBLANK('Monitor Data'!P247),"",IF(AND('Smoke Data'!S249="YES",'Outlier Flags'!K247="YES"),"FILTERED OUT",'Monitor Data'!P247))</f>
        <v>6.8</v>
      </c>
      <c r="L247" s="30" t="str">
        <f>IF(ISBLANK('Monitor Data'!Q247),"",IF(AND('Smoke Data'!T249="YES",'Outlier Flags'!L247="YES"),"FILTERED OUT",'Monitor Data'!Q247))</f>
        <v/>
      </c>
      <c r="M247" s="30" t="str">
        <f>IF(ISBLANK('Monitor Data'!R247),"",IF(AND('Smoke Data'!U249="YES",'Outlier Flags'!M247="YES"),"FILTERED OUT",'Monitor Data'!R247))</f>
        <v/>
      </c>
      <c r="N247" s="30" t="str">
        <f>IF(ISBLANK('Monitor Data'!S247),"",IF(AND('Smoke Data'!V249="YES",'Outlier Flags'!N247="YES"),"FILTERED OUT",'Monitor Data'!S247))</f>
        <v/>
      </c>
    </row>
    <row r="248" spans="1:14" x14ac:dyDescent="0.25">
      <c r="A248" s="29">
        <v>44443</v>
      </c>
      <c r="B248" s="30">
        <f>IF(ISBLANK('Monitor Data'!B248),"",IF(AND('Smoke Data'!J250="YES",'Outlier Flags'!B248="YES"),"FILTERED OUT",'Monitor Data'!B248))</f>
        <v>5.2</v>
      </c>
      <c r="C248" s="30">
        <f>IF(ISBLANK('Monitor Data'!D248),"",IF(AND('Smoke Data'!K250="YES",'Outlier Flags'!C248="YES"),"FILTERED OUT",'Monitor Data'!D248))</f>
        <v>6.1</v>
      </c>
      <c r="D248" s="30">
        <f>IF(ISBLANK('Monitor Data'!E248),"",IF(AND('Smoke Data'!L250="YES",'Outlier Flags'!D248="YES"),"FILTERED OUT",'Monitor Data'!E248))</f>
        <v>7.2</v>
      </c>
      <c r="E248" s="30">
        <f>IF(ISBLANK('Monitor Data'!G248),"",IF(AND('Smoke Data'!M250="YES",'Outlier Flags'!E248="YES"),"FILTERED OUT",'Monitor Data'!G248))</f>
        <v>9.6999999999999993</v>
      </c>
      <c r="F248" s="30">
        <f>IF(ISBLANK('Monitor Data'!H248),"",IF(AND('Smoke Data'!N250="YES",'Outlier Flags'!F248="YES"),"FILTERED OUT",'Monitor Data'!H248))</f>
        <v>3</v>
      </c>
      <c r="G248" s="30">
        <f>IF(ISBLANK('Monitor Data'!J248),"",IF(AND('Smoke Data'!O250="YES",'Outlier Flags'!G248="YES"),"FILTERED OUT",'Monitor Data'!J248))</f>
        <v>6.3</v>
      </c>
      <c r="H248" s="30">
        <f>IF(ISBLANK('Monitor Data'!L248),"",IF(AND('Smoke Data'!P250="YES",'Outlier Flags'!H248="YES"),"FILTERED OUT",'Monitor Data'!L248))</f>
        <v>3.7</v>
      </c>
      <c r="I248" s="30">
        <f>IF(ISBLANK('Monitor Data'!M248),"",IF(AND('Smoke Data'!Q250="YES",'Outlier Flags'!I248="YES"),"FILTERED OUT",'Monitor Data'!M248))</f>
        <v>4.5</v>
      </c>
      <c r="J248" s="30">
        <f>IF(ISBLANK('Monitor Data'!O248),"",IF(AND('Smoke Data'!R250="YES",'Outlier Flags'!J248="YES"),"FILTERED OUT",'Monitor Data'!O248))</f>
        <v>6.7</v>
      </c>
      <c r="K248" s="30">
        <f>IF(ISBLANK('Monitor Data'!P248),"",IF(AND('Smoke Data'!S250="YES",'Outlier Flags'!K248="YES"),"FILTERED OUT",'Monitor Data'!P248))</f>
        <v>6.5</v>
      </c>
      <c r="L248" s="30">
        <f>IF(ISBLANK('Monitor Data'!Q248),"",IF(AND('Smoke Data'!T250="YES",'Outlier Flags'!L248="YES"),"FILTERED OUT",'Monitor Data'!Q248))</f>
        <v>6.5</v>
      </c>
      <c r="M248" s="30">
        <f>IF(ISBLANK('Monitor Data'!R248),"",IF(AND('Smoke Data'!U250="YES",'Outlier Flags'!M248="YES"),"FILTERED OUT",'Monitor Data'!R248))</f>
        <v>5.7</v>
      </c>
      <c r="N248" s="30">
        <f>IF(ISBLANK('Monitor Data'!S248),"",IF(AND('Smoke Data'!V250="YES",'Outlier Flags'!N248="YES"),"FILTERED OUT",'Monitor Data'!S248))</f>
        <v>5</v>
      </c>
    </row>
    <row r="249" spans="1:14" x14ac:dyDescent="0.25">
      <c r="A249" s="29">
        <v>44444</v>
      </c>
      <c r="B249" s="30" t="str">
        <f>IF(ISBLANK('Monitor Data'!B249),"",IF(AND('Smoke Data'!J251="YES",'Outlier Flags'!B249="YES"),"FILTERED OUT",'Monitor Data'!B249))</f>
        <v/>
      </c>
      <c r="C249" s="30">
        <f>IF(ISBLANK('Monitor Data'!D249),"",IF(AND('Smoke Data'!K251="YES",'Outlier Flags'!C249="YES"),"FILTERED OUT",'Monitor Data'!D249))</f>
        <v>5.2</v>
      </c>
      <c r="D249" s="30">
        <f>IF(ISBLANK('Monitor Data'!E249),"",IF(AND('Smoke Data'!L251="YES",'Outlier Flags'!D249="YES"),"FILTERED OUT",'Monitor Data'!E249))</f>
        <v>5.4</v>
      </c>
      <c r="E249" s="30">
        <f>IF(ISBLANK('Monitor Data'!G249),"",IF(AND('Smoke Data'!M251="YES",'Outlier Flags'!E249="YES"),"FILTERED OUT",'Monitor Data'!G249))</f>
        <v>5.3</v>
      </c>
      <c r="F249" s="30" t="str">
        <f>IF(ISBLANK('Monitor Data'!H249),"",IF(AND('Smoke Data'!N251="YES",'Outlier Flags'!F249="YES"),"FILTERED OUT",'Monitor Data'!H249))</f>
        <v/>
      </c>
      <c r="G249" s="30" t="str">
        <f>IF(ISBLANK('Monitor Data'!J249),"",IF(AND('Smoke Data'!O251="YES",'Outlier Flags'!G249="YES"),"FILTERED OUT",'Monitor Data'!J249))</f>
        <v/>
      </c>
      <c r="H249" s="30" t="str">
        <f>IF(ISBLANK('Monitor Data'!L249),"",IF(AND('Smoke Data'!P251="YES",'Outlier Flags'!H249="YES"),"FILTERED OUT",'Monitor Data'!L249))</f>
        <v/>
      </c>
      <c r="I249" s="30">
        <f>IF(ISBLANK('Monitor Data'!M249),"",IF(AND('Smoke Data'!Q251="YES",'Outlier Flags'!I249="YES"),"FILTERED OUT",'Monitor Data'!M249))</f>
        <v>6.1</v>
      </c>
      <c r="J249" s="30" t="str">
        <f>IF(ISBLANK('Monitor Data'!O249),"",IF(AND('Smoke Data'!R251="YES",'Outlier Flags'!J249="YES"),"FILTERED OUT",'Monitor Data'!O249))</f>
        <v/>
      </c>
      <c r="K249" s="30">
        <f>IF(ISBLANK('Monitor Data'!P249),"",IF(AND('Smoke Data'!S251="YES",'Outlier Flags'!K249="YES"),"FILTERED OUT",'Monitor Data'!P249))</f>
        <v>6.5</v>
      </c>
      <c r="L249" s="30" t="str">
        <f>IF(ISBLANK('Monitor Data'!Q249),"",IF(AND('Smoke Data'!T251="YES",'Outlier Flags'!L249="YES"),"FILTERED OUT",'Monitor Data'!Q249))</f>
        <v/>
      </c>
      <c r="M249" s="30" t="str">
        <f>IF(ISBLANK('Monitor Data'!R249),"",IF(AND('Smoke Data'!U251="YES",'Outlier Flags'!M249="YES"),"FILTERED OUT",'Monitor Data'!R249))</f>
        <v/>
      </c>
      <c r="N249" s="30" t="str">
        <f>IF(ISBLANK('Monitor Data'!S249),"",IF(AND('Smoke Data'!V251="YES",'Outlier Flags'!N249="YES"),"FILTERED OUT",'Monitor Data'!S249))</f>
        <v/>
      </c>
    </row>
    <row r="250" spans="1:14" x14ac:dyDescent="0.25">
      <c r="A250" s="29">
        <v>44445</v>
      </c>
      <c r="B250" s="30" t="str">
        <f>IF(ISBLANK('Monitor Data'!B250),"",IF(AND('Smoke Data'!J252="YES",'Outlier Flags'!B250="YES"),"FILTERED OUT",'Monitor Data'!B250))</f>
        <v/>
      </c>
      <c r="C250" s="30" t="str">
        <f>IF(ISBLANK('Monitor Data'!D250),"",IF(AND('Smoke Data'!K252="YES",'Outlier Flags'!C250="YES"),"FILTERED OUT",'Monitor Data'!D250))</f>
        <v/>
      </c>
      <c r="D250" s="30">
        <f>IF(ISBLANK('Monitor Data'!E250),"",IF(AND('Smoke Data'!L252="YES",'Outlier Flags'!D250="YES"),"FILTERED OUT",'Monitor Data'!E250))</f>
        <v>7.7</v>
      </c>
      <c r="E250" s="30">
        <f>IF(ISBLANK('Monitor Data'!G250),"",IF(AND('Smoke Data'!M252="YES",'Outlier Flags'!E250="YES"),"FILTERED OUT",'Monitor Data'!G250))</f>
        <v>8.5</v>
      </c>
      <c r="F250" s="30" t="str">
        <f>IF(ISBLANK('Monitor Data'!H250),"",IF(AND('Smoke Data'!N252="YES",'Outlier Flags'!F250="YES"),"FILTERED OUT",'Monitor Data'!H250))</f>
        <v/>
      </c>
      <c r="G250" s="30" t="str">
        <f>IF(ISBLANK('Monitor Data'!J250),"",IF(AND('Smoke Data'!O252="YES",'Outlier Flags'!G250="YES"),"FILTERED OUT",'Monitor Data'!J250))</f>
        <v/>
      </c>
      <c r="H250" s="30" t="str">
        <f>IF(ISBLANK('Monitor Data'!L250),"",IF(AND('Smoke Data'!P252="YES",'Outlier Flags'!H250="YES"),"FILTERED OUT",'Monitor Data'!L250))</f>
        <v/>
      </c>
      <c r="I250" s="30">
        <f>IF(ISBLANK('Monitor Data'!M250),"",IF(AND('Smoke Data'!Q252="YES",'Outlier Flags'!I250="YES"),"FILTERED OUT",'Monitor Data'!M250))</f>
        <v>10.1</v>
      </c>
      <c r="J250" s="30" t="str">
        <f>IF(ISBLANK('Monitor Data'!O250),"",IF(AND('Smoke Data'!R252="YES",'Outlier Flags'!J250="YES"),"FILTERED OUT",'Monitor Data'!O250))</f>
        <v/>
      </c>
      <c r="K250" s="30">
        <f>IF(ISBLANK('Monitor Data'!P250),"",IF(AND('Smoke Data'!S252="YES",'Outlier Flags'!K250="YES"),"FILTERED OUT",'Monitor Data'!P250))</f>
        <v>9.1</v>
      </c>
      <c r="L250" s="30" t="str">
        <f>IF(ISBLANK('Monitor Data'!Q250),"",IF(AND('Smoke Data'!T252="YES",'Outlier Flags'!L250="YES"),"FILTERED OUT",'Monitor Data'!Q250))</f>
        <v/>
      </c>
      <c r="M250" s="30" t="str">
        <f>IF(ISBLANK('Monitor Data'!R250),"",IF(AND('Smoke Data'!U252="YES",'Outlier Flags'!M250="YES"),"FILTERED OUT",'Monitor Data'!R250))</f>
        <v/>
      </c>
      <c r="N250" s="30" t="str">
        <f>IF(ISBLANK('Monitor Data'!S250),"",IF(AND('Smoke Data'!V252="YES",'Outlier Flags'!N250="YES"),"FILTERED OUT",'Monitor Data'!S250))</f>
        <v/>
      </c>
    </row>
    <row r="251" spans="1:14" x14ac:dyDescent="0.25">
      <c r="A251" s="29">
        <v>44446</v>
      </c>
      <c r="B251" s="30">
        <f>IF(ISBLANK('Monitor Data'!B251),"",IF(AND('Smoke Data'!J253="YES",'Outlier Flags'!B251="YES"),"FILTERED OUT",'Monitor Data'!B251))</f>
        <v>8</v>
      </c>
      <c r="C251" s="30">
        <f>IF(ISBLANK('Monitor Data'!D251),"",IF(AND('Smoke Data'!K253="YES",'Outlier Flags'!C251="YES"),"FILTERED OUT",'Monitor Data'!D251))</f>
        <v>9.1999999999999993</v>
      </c>
      <c r="D251" s="30" t="str">
        <f>IF(ISBLANK('Monitor Data'!E251),"",IF(AND('Smoke Data'!L253="YES",'Outlier Flags'!D251="YES"),"FILTERED OUT",'Monitor Data'!E251))</f>
        <v/>
      </c>
      <c r="E251" s="30">
        <f>IF(ISBLANK('Monitor Data'!G251),"",IF(AND('Smoke Data'!M253="YES",'Outlier Flags'!E251="YES"),"FILTERED OUT",'Monitor Data'!G251))</f>
        <v>8.1</v>
      </c>
      <c r="F251" s="30">
        <f>IF(ISBLANK('Monitor Data'!H251),"",IF(AND('Smoke Data'!N253="YES",'Outlier Flags'!F251="YES"),"FILTERED OUT",'Monitor Data'!H251))</f>
        <v>8.5</v>
      </c>
      <c r="G251" s="30">
        <f>IF(ISBLANK('Monitor Data'!J251),"",IF(AND('Smoke Data'!O253="YES",'Outlier Flags'!G251="YES"),"FILTERED OUT",'Monitor Data'!J251))</f>
        <v>8.6</v>
      </c>
      <c r="H251" s="30">
        <f>IF(ISBLANK('Monitor Data'!L251),"",IF(AND('Smoke Data'!P253="YES",'Outlier Flags'!H251="YES"),"FILTERED OUT",'Monitor Data'!L251))</f>
        <v>7</v>
      </c>
      <c r="I251" s="30">
        <f>IF(ISBLANK('Monitor Data'!M251),"",IF(AND('Smoke Data'!Q253="YES",'Outlier Flags'!I251="YES"),"FILTERED OUT",'Monitor Data'!M251))</f>
        <v>8.3000000000000007</v>
      </c>
      <c r="J251" s="30">
        <f>IF(ISBLANK('Monitor Data'!O251),"",IF(AND('Smoke Data'!R253="YES",'Outlier Flags'!J251="YES"),"FILTERED OUT",'Monitor Data'!O251))</f>
        <v>9.3000000000000007</v>
      </c>
      <c r="K251" s="30">
        <f>IF(ISBLANK('Monitor Data'!P251),"",IF(AND('Smoke Data'!S253="YES",'Outlier Flags'!K251="YES"),"FILTERED OUT",'Monitor Data'!P251))</f>
        <v>8.1</v>
      </c>
      <c r="L251" s="30">
        <f>IF(ISBLANK('Monitor Data'!Q251),"",IF(AND('Smoke Data'!T253="YES",'Outlier Flags'!L251="YES"),"FILTERED OUT",'Monitor Data'!Q251))</f>
        <v>7.1</v>
      </c>
      <c r="M251" s="30">
        <f>IF(ISBLANK('Monitor Data'!R251),"",IF(AND('Smoke Data'!U253="YES",'Outlier Flags'!M251="YES"),"FILTERED OUT",'Monitor Data'!R251))</f>
        <v>9.1</v>
      </c>
      <c r="N251" s="30">
        <f>IF(ISBLANK('Monitor Data'!S251),"",IF(AND('Smoke Data'!V253="YES",'Outlier Flags'!N251="YES"),"FILTERED OUT",'Monitor Data'!S251))</f>
        <v>7.4</v>
      </c>
    </row>
    <row r="252" spans="1:14" x14ac:dyDescent="0.25">
      <c r="A252" s="29">
        <v>44447</v>
      </c>
      <c r="B252" s="30" t="str">
        <f>IF(ISBLANK('Monitor Data'!B252),"",IF(AND('Smoke Data'!J254="YES",'Outlier Flags'!B252="YES"),"FILTERED OUT",'Monitor Data'!B252))</f>
        <v/>
      </c>
      <c r="C252" s="30" t="str">
        <f>IF(ISBLANK('Monitor Data'!D252),"",IF(AND('Smoke Data'!K254="YES",'Outlier Flags'!C252="YES"),"FILTERED OUT",'Monitor Data'!D252))</f>
        <v/>
      </c>
      <c r="D252" s="30">
        <f>IF(ISBLANK('Monitor Data'!E252),"",IF(AND('Smoke Data'!L254="YES",'Outlier Flags'!D252="YES"),"FILTERED OUT",'Monitor Data'!E252))</f>
        <v>3.7</v>
      </c>
      <c r="E252" s="30">
        <f>IF(ISBLANK('Monitor Data'!G252),"",IF(AND('Smoke Data'!M254="YES",'Outlier Flags'!E252="YES"),"FILTERED OUT",'Monitor Data'!G252))</f>
        <v>4</v>
      </c>
      <c r="F252" s="30" t="str">
        <f>IF(ISBLANK('Monitor Data'!H252),"",IF(AND('Smoke Data'!N254="YES",'Outlier Flags'!F252="YES"),"FILTERED OUT",'Monitor Data'!H252))</f>
        <v/>
      </c>
      <c r="G252" s="30" t="str">
        <f>IF(ISBLANK('Monitor Data'!J252),"",IF(AND('Smoke Data'!O254="YES",'Outlier Flags'!G252="YES"),"FILTERED OUT",'Monitor Data'!J252))</f>
        <v/>
      </c>
      <c r="H252" s="30" t="str">
        <f>IF(ISBLANK('Monitor Data'!L252),"",IF(AND('Smoke Data'!P254="YES",'Outlier Flags'!H252="YES"),"FILTERED OUT",'Monitor Data'!L252))</f>
        <v/>
      </c>
      <c r="I252" s="30">
        <f>IF(ISBLANK('Monitor Data'!M252),"",IF(AND('Smoke Data'!Q254="YES",'Outlier Flags'!I252="YES"),"FILTERED OUT",'Monitor Data'!M252))</f>
        <v>4.4000000000000004</v>
      </c>
      <c r="J252" s="30" t="str">
        <f>IF(ISBLANK('Monitor Data'!O252),"",IF(AND('Smoke Data'!R254="YES",'Outlier Flags'!J252="YES"),"FILTERED OUT",'Monitor Data'!O252))</f>
        <v/>
      </c>
      <c r="K252" s="30">
        <f>IF(ISBLANK('Monitor Data'!P252),"",IF(AND('Smoke Data'!S254="YES",'Outlier Flags'!K252="YES"),"FILTERED OUT",'Monitor Data'!P252))</f>
        <v>3</v>
      </c>
      <c r="L252" s="30" t="str">
        <f>IF(ISBLANK('Monitor Data'!Q252),"",IF(AND('Smoke Data'!T254="YES",'Outlier Flags'!L252="YES"),"FILTERED OUT",'Monitor Data'!Q252))</f>
        <v/>
      </c>
      <c r="M252" s="30" t="str">
        <f>IF(ISBLANK('Monitor Data'!R252),"",IF(AND('Smoke Data'!U254="YES",'Outlier Flags'!M252="YES"),"FILTERED OUT",'Monitor Data'!R252))</f>
        <v/>
      </c>
      <c r="N252" s="30" t="str">
        <f>IF(ISBLANK('Monitor Data'!S252),"",IF(AND('Smoke Data'!V254="YES",'Outlier Flags'!N252="YES"),"FILTERED OUT",'Monitor Data'!S252))</f>
        <v/>
      </c>
    </row>
    <row r="253" spans="1:14" x14ac:dyDescent="0.25">
      <c r="A253" s="29">
        <v>44448</v>
      </c>
      <c r="B253" s="30" t="str">
        <f>IF(ISBLANK('Monitor Data'!B253),"",IF(AND('Smoke Data'!J255="YES",'Outlier Flags'!B253="YES"),"FILTERED OUT",'Monitor Data'!B253))</f>
        <v/>
      </c>
      <c r="C253" s="30" t="str">
        <f>IF(ISBLANK('Monitor Data'!D253),"",IF(AND('Smoke Data'!K255="YES",'Outlier Flags'!C253="YES"),"FILTERED OUT",'Monitor Data'!D253))</f>
        <v/>
      </c>
      <c r="D253" s="30">
        <f>IF(ISBLANK('Monitor Data'!E253),"",IF(AND('Smoke Data'!L255="YES",'Outlier Flags'!D253="YES"),"FILTERED OUT",'Monitor Data'!E253))</f>
        <v>4.5</v>
      </c>
      <c r="E253" s="30">
        <f>IF(ISBLANK('Monitor Data'!G253),"",IF(AND('Smoke Data'!M255="YES",'Outlier Flags'!E253="YES"),"FILTERED OUT",'Monitor Data'!G253))</f>
        <v>6</v>
      </c>
      <c r="F253" s="30" t="str">
        <f>IF(ISBLANK('Monitor Data'!H253),"",IF(AND('Smoke Data'!N255="YES",'Outlier Flags'!F253="YES"),"FILTERED OUT",'Monitor Data'!H253))</f>
        <v/>
      </c>
      <c r="G253" s="30" t="str">
        <f>IF(ISBLANK('Monitor Data'!J253),"",IF(AND('Smoke Data'!O255="YES",'Outlier Flags'!G253="YES"),"FILTERED OUT",'Monitor Data'!J253))</f>
        <v/>
      </c>
      <c r="H253" s="30" t="str">
        <f>IF(ISBLANK('Monitor Data'!L253),"",IF(AND('Smoke Data'!P255="YES",'Outlier Flags'!H253="YES"),"FILTERED OUT",'Monitor Data'!L253))</f>
        <v/>
      </c>
      <c r="I253" s="30">
        <f>IF(ISBLANK('Monitor Data'!M253),"",IF(AND('Smoke Data'!Q255="YES",'Outlier Flags'!I253="YES"),"FILTERED OUT",'Monitor Data'!M253))</f>
        <v>4.3</v>
      </c>
      <c r="J253" s="30" t="str">
        <f>IF(ISBLANK('Monitor Data'!O253),"",IF(AND('Smoke Data'!R255="YES",'Outlier Flags'!J253="YES"),"FILTERED OUT",'Monitor Data'!O253))</f>
        <v/>
      </c>
      <c r="K253" s="30">
        <f>IF(ISBLANK('Monitor Data'!P253),"",IF(AND('Smoke Data'!S255="YES",'Outlier Flags'!K253="YES"),"FILTERED OUT",'Monitor Data'!P253))</f>
        <v>4.0999999999999996</v>
      </c>
      <c r="L253" s="30" t="str">
        <f>IF(ISBLANK('Monitor Data'!Q253),"",IF(AND('Smoke Data'!T255="YES",'Outlier Flags'!L253="YES"),"FILTERED OUT",'Monitor Data'!Q253))</f>
        <v/>
      </c>
      <c r="M253" s="30" t="str">
        <f>IF(ISBLANK('Monitor Data'!R253),"",IF(AND('Smoke Data'!U255="YES",'Outlier Flags'!M253="YES"),"FILTERED OUT",'Monitor Data'!R253))</f>
        <v/>
      </c>
      <c r="N253" s="30" t="str">
        <f>IF(ISBLANK('Monitor Data'!S253),"",IF(AND('Smoke Data'!V255="YES",'Outlier Flags'!N253="YES"),"FILTERED OUT",'Monitor Data'!S253))</f>
        <v/>
      </c>
    </row>
    <row r="254" spans="1:14" x14ac:dyDescent="0.25">
      <c r="A254" s="29">
        <v>44449</v>
      </c>
      <c r="B254" s="30" t="str">
        <f>IF(ISBLANK('Monitor Data'!B254),"",IF(AND('Smoke Data'!J256="YES",'Outlier Flags'!B254="YES"),"FILTERED OUT",'Monitor Data'!B254))</f>
        <v/>
      </c>
      <c r="C254" s="30">
        <f>IF(ISBLANK('Monitor Data'!D254),"",IF(AND('Smoke Data'!K256="YES",'Outlier Flags'!C254="YES"),"FILTERED OUT",'Monitor Data'!D254))</f>
        <v>5.0999999999999996</v>
      </c>
      <c r="D254" s="30">
        <f>IF(ISBLANK('Monitor Data'!E254),"",IF(AND('Smoke Data'!L256="YES",'Outlier Flags'!D254="YES"),"FILTERED OUT",'Monitor Data'!E254))</f>
        <v>5.8</v>
      </c>
      <c r="E254" s="30">
        <f>IF(ISBLANK('Monitor Data'!G254),"",IF(AND('Smoke Data'!M256="YES",'Outlier Flags'!E254="YES"),"FILTERED OUT",'Monitor Data'!G254))</f>
        <v>8</v>
      </c>
      <c r="F254" s="30">
        <f>IF(ISBLANK('Monitor Data'!H254),"",IF(AND('Smoke Data'!N256="YES",'Outlier Flags'!F254="YES"),"FILTERED OUT",'Monitor Data'!H254))</f>
        <v>7.9</v>
      </c>
      <c r="G254" s="30">
        <f>IF(ISBLANK('Monitor Data'!J254),"",IF(AND('Smoke Data'!O256="YES",'Outlier Flags'!G254="YES"),"FILTERED OUT",'Monitor Data'!J254))</f>
        <v>5.8</v>
      </c>
      <c r="H254" s="30">
        <f>IF(ISBLANK('Monitor Data'!L254),"",IF(AND('Smoke Data'!P256="YES",'Outlier Flags'!H254="YES"),"FILTERED OUT",'Monitor Data'!L254))</f>
        <v>7.7</v>
      </c>
      <c r="I254" s="30">
        <f>IF(ISBLANK('Monitor Data'!M254),"",IF(AND('Smoke Data'!Q256="YES",'Outlier Flags'!I254="YES"),"FILTERED OUT",'Monitor Data'!M254))</f>
        <v>6.9</v>
      </c>
      <c r="J254" s="30">
        <f>IF(ISBLANK('Monitor Data'!O254),"",IF(AND('Smoke Data'!R256="YES",'Outlier Flags'!J254="YES"),"FILTERED OUT",'Monitor Data'!O254))</f>
        <v>10.9</v>
      </c>
      <c r="K254" s="30">
        <f>IF(ISBLANK('Monitor Data'!P254),"",IF(AND('Smoke Data'!S256="YES",'Outlier Flags'!K254="YES"),"FILTERED OUT",'Monitor Data'!P254))</f>
        <v>5</v>
      </c>
      <c r="L254" s="30">
        <f>IF(ISBLANK('Monitor Data'!Q254),"",IF(AND('Smoke Data'!T256="YES",'Outlier Flags'!L254="YES"),"FILTERED OUT",'Monitor Data'!Q254))</f>
        <v>4.5</v>
      </c>
      <c r="M254" s="30">
        <f>IF(ISBLANK('Monitor Data'!R254),"",IF(AND('Smoke Data'!U256="YES",'Outlier Flags'!M254="YES"),"FILTERED OUT",'Monitor Data'!R254))</f>
        <v>5.8</v>
      </c>
      <c r="N254" s="30">
        <f>IF(ISBLANK('Monitor Data'!S254),"",IF(AND('Smoke Data'!V256="YES",'Outlier Flags'!N254="YES"),"FILTERED OUT",'Monitor Data'!S254))</f>
        <v>10.4</v>
      </c>
    </row>
    <row r="255" spans="1:14" x14ac:dyDescent="0.25">
      <c r="A255" s="29">
        <v>44450</v>
      </c>
      <c r="B255" s="30">
        <f>IF(ISBLANK('Monitor Data'!B255),"",IF(AND('Smoke Data'!J257="YES",'Outlier Flags'!B255="YES"),"FILTERED OUT",'Monitor Data'!B255))</f>
        <v>11.9</v>
      </c>
      <c r="C255" s="30" t="str">
        <f>IF(ISBLANK('Monitor Data'!D255),"",IF(AND('Smoke Data'!K257="YES",'Outlier Flags'!C255="YES"),"FILTERED OUT",'Monitor Data'!D255))</f>
        <v/>
      </c>
      <c r="D255" s="30">
        <f>IF(ISBLANK('Monitor Data'!E255),"",IF(AND('Smoke Data'!L257="YES",'Outlier Flags'!D255="YES"),"FILTERED OUT",'Monitor Data'!E255))</f>
        <v>10.8</v>
      </c>
      <c r="E255" s="30">
        <f>IF(ISBLANK('Monitor Data'!G255),"",IF(AND('Smoke Data'!M257="YES",'Outlier Flags'!E255="YES"),"FILTERED OUT",'Monitor Data'!G255))</f>
        <v>11.8</v>
      </c>
      <c r="F255" s="30" t="str">
        <f>IF(ISBLANK('Monitor Data'!H255),"",IF(AND('Smoke Data'!N257="YES",'Outlier Flags'!F255="YES"),"FILTERED OUT",'Monitor Data'!H255))</f>
        <v/>
      </c>
      <c r="G255" s="30" t="str">
        <f>IF(ISBLANK('Monitor Data'!J255),"",IF(AND('Smoke Data'!O257="YES",'Outlier Flags'!G255="YES"),"FILTERED OUT",'Monitor Data'!J255))</f>
        <v/>
      </c>
      <c r="H255" s="30" t="str">
        <f>IF(ISBLANK('Monitor Data'!L255),"",IF(AND('Smoke Data'!P257="YES",'Outlier Flags'!H255="YES"),"FILTERED OUT",'Monitor Data'!L255))</f>
        <v/>
      </c>
      <c r="I255" s="30">
        <f>IF(ISBLANK('Monitor Data'!M255),"",IF(AND('Smoke Data'!Q257="YES",'Outlier Flags'!I255="YES"),"FILTERED OUT",'Monitor Data'!M255))</f>
        <v>12.1</v>
      </c>
      <c r="J255" s="30" t="str">
        <f>IF(ISBLANK('Monitor Data'!O255),"",IF(AND('Smoke Data'!R257="YES",'Outlier Flags'!J255="YES"),"FILTERED OUT",'Monitor Data'!O255))</f>
        <v/>
      </c>
      <c r="K255" s="30">
        <f>IF(ISBLANK('Monitor Data'!P255),"",IF(AND('Smoke Data'!S257="YES",'Outlier Flags'!K255="YES"),"FILTERED OUT",'Monitor Data'!P255))</f>
        <v>10</v>
      </c>
      <c r="L255" s="30" t="str">
        <f>IF(ISBLANK('Monitor Data'!Q255),"",IF(AND('Smoke Data'!T257="YES",'Outlier Flags'!L255="YES"),"FILTERED OUT",'Monitor Data'!Q255))</f>
        <v/>
      </c>
      <c r="M255" s="30" t="str">
        <f>IF(ISBLANK('Monitor Data'!R255),"",IF(AND('Smoke Data'!U257="YES",'Outlier Flags'!M255="YES"),"FILTERED OUT",'Monitor Data'!R255))</f>
        <v/>
      </c>
      <c r="N255" s="30" t="str">
        <f>IF(ISBLANK('Monitor Data'!S255),"",IF(AND('Smoke Data'!V257="YES",'Outlier Flags'!N255="YES"),"FILTERED OUT",'Monitor Data'!S255))</f>
        <v/>
      </c>
    </row>
    <row r="256" spans="1:14" x14ac:dyDescent="0.25">
      <c r="A256" s="29">
        <v>44451</v>
      </c>
      <c r="B256" s="30" t="str">
        <f>IF(ISBLANK('Monitor Data'!B256),"",IF(AND('Smoke Data'!J258="YES",'Outlier Flags'!B256="YES"),"FILTERED OUT",'Monitor Data'!B256))</f>
        <v/>
      </c>
      <c r="C256" s="30" t="str">
        <f>IF(ISBLANK('Monitor Data'!D256),"",IF(AND('Smoke Data'!K258="YES",'Outlier Flags'!C256="YES"),"FILTERED OUT",'Monitor Data'!D256))</f>
        <v/>
      </c>
      <c r="D256" s="30">
        <f>IF(ISBLANK('Monitor Data'!E256),"",IF(AND('Smoke Data'!L258="YES",'Outlier Flags'!D256="YES"),"FILTERED OUT",'Monitor Data'!E256))</f>
        <v>12.3</v>
      </c>
      <c r="E256" s="30">
        <f>IF(ISBLANK('Monitor Data'!G256),"",IF(AND('Smoke Data'!M258="YES",'Outlier Flags'!E256="YES"),"FILTERED OUT",'Monitor Data'!G256))</f>
        <v>12.8</v>
      </c>
      <c r="F256" s="30" t="str">
        <f>IF(ISBLANK('Monitor Data'!H256),"",IF(AND('Smoke Data'!N258="YES",'Outlier Flags'!F256="YES"),"FILTERED OUT",'Monitor Data'!H256))</f>
        <v/>
      </c>
      <c r="G256" s="30" t="str">
        <f>IF(ISBLANK('Monitor Data'!J256),"",IF(AND('Smoke Data'!O258="YES",'Outlier Flags'!G256="YES"),"FILTERED OUT",'Monitor Data'!J256))</f>
        <v/>
      </c>
      <c r="H256" s="30" t="str">
        <f>IF(ISBLANK('Monitor Data'!L256),"",IF(AND('Smoke Data'!P258="YES",'Outlier Flags'!H256="YES"),"FILTERED OUT",'Monitor Data'!L256))</f>
        <v/>
      </c>
      <c r="I256" s="30">
        <f>IF(ISBLANK('Monitor Data'!M256),"",IF(AND('Smoke Data'!Q258="YES",'Outlier Flags'!I256="YES"),"FILTERED OUT",'Monitor Data'!M256))</f>
        <v>10.8</v>
      </c>
      <c r="J256" s="30" t="str">
        <f>IF(ISBLANK('Monitor Data'!O256),"",IF(AND('Smoke Data'!R258="YES",'Outlier Flags'!J256="YES"),"FILTERED OUT",'Monitor Data'!O256))</f>
        <v/>
      </c>
      <c r="K256" s="30">
        <f>IF(ISBLANK('Monitor Data'!P256),"",IF(AND('Smoke Data'!S258="YES",'Outlier Flags'!K256="YES"),"FILTERED OUT",'Monitor Data'!P256))</f>
        <v>11.4</v>
      </c>
      <c r="L256" s="30" t="str">
        <f>IF(ISBLANK('Monitor Data'!Q256),"",IF(AND('Smoke Data'!T258="YES",'Outlier Flags'!L256="YES"),"FILTERED OUT",'Monitor Data'!Q256))</f>
        <v/>
      </c>
      <c r="M256" s="30" t="str">
        <f>IF(ISBLANK('Monitor Data'!R256),"",IF(AND('Smoke Data'!U258="YES",'Outlier Flags'!M256="YES"),"FILTERED OUT",'Monitor Data'!R256))</f>
        <v/>
      </c>
      <c r="N256" s="30" t="str">
        <f>IF(ISBLANK('Monitor Data'!S256),"",IF(AND('Smoke Data'!V258="YES",'Outlier Flags'!N256="YES"),"FILTERED OUT",'Monitor Data'!S256))</f>
        <v/>
      </c>
    </row>
    <row r="257" spans="1:14" x14ac:dyDescent="0.25">
      <c r="A257" s="29">
        <v>44452</v>
      </c>
      <c r="B257" s="30">
        <f>IF(ISBLANK('Monitor Data'!B257),"",IF(AND('Smoke Data'!J259="YES",'Outlier Flags'!B257="YES"),"FILTERED OUT",'Monitor Data'!B257))</f>
        <v>9.6999999999999993</v>
      </c>
      <c r="C257" s="30">
        <f>IF(ISBLANK('Monitor Data'!D257),"",IF(AND('Smoke Data'!K259="YES",'Outlier Flags'!C257="YES"),"FILTERED OUT",'Monitor Data'!D257))</f>
        <v>9.6</v>
      </c>
      <c r="D257" s="30">
        <f>IF(ISBLANK('Monitor Data'!E257),"",IF(AND('Smoke Data'!L259="YES",'Outlier Flags'!D257="YES"),"FILTERED OUT",'Monitor Data'!E257))</f>
        <v>11.2</v>
      </c>
      <c r="E257" s="30">
        <f>IF(ISBLANK('Monitor Data'!G257),"",IF(AND('Smoke Data'!M259="YES",'Outlier Flags'!E257="YES"),"FILTERED OUT",'Monitor Data'!G257))</f>
        <v>11.2</v>
      </c>
      <c r="F257" s="30">
        <f>IF(ISBLANK('Monitor Data'!H257),"",IF(AND('Smoke Data'!N259="YES",'Outlier Flags'!F257="YES"),"FILTERED OUT",'Monitor Data'!H257))</f>
        <v>11.1</v>
      </c>
      <c r="G257" s="30">
        <f>IF(ISBLANK('Monitor Data'!J257),"",IF(AND('Smoke Data'!O259="YES",'Outlier Flags'!G257="YES"),"FILTERED OUT",'Monitor Data'!J257))</f>
        <v>11.2</v>
      </c>
      <c r="H257" s="30" t="str">
        <f>IF(ISBLANK('Monitor Data'!L257),"",IF(AND('Smoke Data'!P259="YES",'Outlier Flags'!H257="YES"),"FILTERED OUT",'Monitor Data'!L257))</f>
        <v/>
      </c>
      <c r="I257" s="30">
        <f>IF(ISBLANK('Monitor Data'!M257),"",IF(AND('Smoke Data'!Q259="YES",'Outlier Flags'!I257="YES"),"FILTERED OUT",'Monitor Data'!M257))</f>
        <v>12</v>
      </c>
      <c r="J257" s="30">
        <f>IF(ISBLANK('Monitor Data'!O257),"",IF(AND('Smoke Data'!R259="YES",'Outlier Flags'!J257="YES"),"FILTERED OUT",'Monitor Data'!O257))</f>
        <v>13</v>
      </c>
      <c r="K257" s="30">
        <f>IF(ISBLANK('Monitor Data'!P257),"",IF(AND('Smoke Data'!S259="YES",'Outlier Flags'!K257="YES"),"FILTERED OUT",'Monitor Data'!P257))</f>
        <v>10.8</v>
      </c>
      <c r="L257" s="30">
        <f>IF(ISBLANK('Monitor Data'!Q257),"",IF(AND('Smoke Data'!T259="YES",'Outlier Flags'!L257="YES"),"FILTERED OUT",'Monitor Data'!Q257))</f>
        <v>9.8000000000000007</v>
      </c>
      <c r="M257" s="30">
        <f>IF(ISBLANK('Monitor Data'!R257),"",IF(AND('Smoke Data'!U259="YES",'Outlier Flags'!M257="YES"),"FILTERED OUT",'Monitor Data'!R257))</f>
        <v>10.9</v>
      </c>
      <c r="N257" s="30">
        <f>IF(ISBLANK('Monitor Data'!S257),"",IF(AND('Smoke Data'!V259="YES",'Outlier Flags'!N257="YES"),"FILTERED OUT",'Monitor Data'!S257))</f>
        <v>9.4</v>
      </c>
    </row>
    <row r="258" spans="1:14" x14ac:dyDescent="0.25">
      <c r="A258" s="29">
        <v>44453</v>
      </c>
      <c r="B258" s="30" t="str">
        <f>IF(ISBLANK('Monitor Data'!B258),"",IF(AND('Smoke Data'!J260="YES",'Outlier Flags'!B258="YES"),"FILTERED OUT",'Monitor Data'!B258))</f>
        <v/>
      </c>
      <c r="C258" s="30" t="str">
        <f>IF(ISBLANK('Monitor Data'!D258),"",IF(AND('Smoke Data'!K260="YES",'Outlier Flags'!C258="YES"),"FILTERED OUT",'Monitor Data'!D258))</f>
        <v/>
      </c>
      <c r="D258" s="30">
        <f>IF(ISBLANK('Monitor Data'!E258),"",IF(AND('Smoke Data'!L260="YES",'Outlier Flags'!D258="YES"),"FILTERED OUT",'Monitor Data'!E258))</f>
        <v>5.7</v>
      </c>
      <c r="E258" s="30">
        <f>IF(ISBLANK('Monitor Data'!G258),"",IF(AND('Smoke Data'!M260="YES",'Outlier Flags'!E258="YES"),"FILTERED OUT",'Monitor Data'!G258))</f>
        <v>5.7</v>
      </c>
      <c r="F258" s="30" t="str">
        <f>IF(ISBLANK('Monitor Data'!H258),"",IF(AND('Smoke Data'!N260="YES",'Outlier Flags'!F258="YES"),"FILTERED OUT",'Monitor Data'!H258))</f>
        <v/>
      </c>
      <c r="G258" s="30" t="str">
        <f>IF(ISBLANK('Monitor Data'!J258),"",IF(AND('Smoke Data'!O260="YES",'Outlier Flags'!G258="YES"),"FILTERED OUT",'Monitor Data'!J258))</f>
        <v/>
      </c>
      <c r="H258" s="30">
        <f>IF(ISBLANK('Monitor Data'!L258),"",IF(AND('Smoke Data'!P260="YES",'Outlier Flags'!H258="YES"),"FILTERED OUT",'Monitor Data'!L258))</f>
        <v>4.2</v>
      </c>
      <c r="I258" s="30">
        <f>IF(ISBLANK('Monitor Data'!M258),"",IF(AND('Smoke Data'!Q260="YES",'Outlier Flags'!I258="YES"),"FILTERED OUT",'Monitor Data'!M258))</f>
        <v>8</v>
      </c>
      <c r="J258" s="30" t="str">
        <f>IF(ISBLANK('Monitor Data'!O258),"",IF(AND('Smoke Data'!R260="YES",'Outlier Flags'!J258="YES"),"FILTERED OUT",'Monitor Data'!O258))</f>
        <v/>
      </c>
      <c r="K258" s="30">
        <f>IF(ISBLANK('Monitor Data'!P258),"",IF(AND('Smoke Data'!S260="YES",'Outlier Flags'!K258="YES"),"FILTERED OUT",'Monitor Data'!P258))</f>
        <v>6.7</v>
      </c>
      <c r="L258" s="30" t="str">
        <f>IF(ISBLANK('Monitor Data'!Q258),"",IF(AND('Smoke Data'!T260="YES",'Outlier Flags'!L258="YES"),"FILTERED OUT",'Monitor Data'!Q258))</f>
        <v/>
      </c>
      <c r="M258" s="30" t="str">
        <f>IF(ISBLANK('Monitor Data'!R258),"",IF(AND('Smoke Data'!U260="YES",'Outlier Flags'!M258="YES"),"FILTERED OUT",'Monitor Data'!R258))</f>
        <v/>
      </c>
      <c r="N258" s="30" t="str">
        <f>IF(ISBLANK('Monitor Data'!S258),"",IF(AND('Smoke Data'!V260="YES",'Outlier Flags'!N258="YES"),"FILTERED OUT",'Monitor Data'!S258))</f>
        <v/>
      </c>
    </row>
    <row r="259" spans="1:14" x14ac:dyDescent="0.25">
      <c r="A259" s="29">
        <v>44454</v>
      </c>
      <c r="B259" s="30" t="str">
        <f>IF(ISBLANK('Monitor Data'!B259),"",IF(AND('Smoke Data'!J261="YES",'Outlier Flags'!B259="YES"),"FILTERED OUT",'Monitor Data'!B259))</f>
        <v/>
      </c>
      <c r="C259" s="30" t="str">
        <f>IF(ISBLANK('Monitor Data'!D259),"",IF(AND('Smoke Data'!K261="YES",'Outlier Flags'!C259="YES"),"FILTERED OUT",'Monitor Data'!D259))</f>
        <v/>
      </c>
      <c r="D259" s="30">
        <f>IF(ISBLANK('Monitor Data'!E259),"",IF(AND('Smoke Data'!L261="YES",'Outlier Flags'!D259="YES"),"FILTERED OUT",'Monitor Data'!E259))</f>
        <v>5.6</v>
      </c>
      <c r="E259" s="30">
        <f>IF(ISBLANK('Monitor Data'!G259),"",IF(AND('Smoke Data'!M261="YES",'Outlier Flags'!E259="YES"),"FILTERED OUT",'Monitor Data'!G259))</f>
        <v>6.3</v>
      </c>
      <c r="F259" s="30" t="str">
        <f>IF(ISBLANK('Monitor Data'!H259),"",IF(AND('Smoke Data'!N261="YES",'Outlier Flags'!F259="YES"),"FILTERED OUT",'Monitor Data'!H259))</f>
        <v/>
      </c>
      <c r="G259" s="30" t="str">
        <f>IF(ISBLANK('Monitor Data'!J259),"",IF(AND('Smoke Data'!O261="YES",'Outlier Flags'!G259="YES"),"FILTERED OUT",'Monitor Data'!J259))</f>
        <v/>
      </c>
      <c r="H259" s="30" t="str">
        <f>IF(ISBLANK('Monitor Data'!L259),"",IF(AND('Smoke Data'!P261="YES",'Outlier Flags'!H259="YES"),"FILTERED OUT",'Monitor Data'!L259))</f>
        <v/>
      </c>
      <c r="I259" s="30">
        <f>IF(ISBLANK('Monitor Data'!M259),"",IF(AND('Smoke Data'!Q261="YES",'Outlier Flags'!I259="YES"),"FILTERED OUT",'Monitor Data'!M259))</f>
        <v>6</v>
      </c>
      <c r="J259" s="30" t="str">
        <f>IF(ISBLANK('Monitor Data'!O259),"",IF(AND('Smoke Data'!R261="YES",'Outlier Flags'!J259="YES"),"FILTERED OUT",'Monitor Data'!O259))</f>
        <v/>
      </c>
      <c r="K259" s="30">
        <f>IF(ISBLANK('Monitor Data'!P259),"",IF(AND('Smoke Data'!S261="YES",'Outlier Flags'!K259="YES"),"FILTERED OUT",'Monitor Data'!P259))</f>
        <v>5.4</v>
      </c>
      <c r="L259" s="30" t="str">
        <f>IF(ISBLANK('Monitor Data'!Q259),"",IF(AND('Smoke Data'!T261="YES",'Outlier Flags'!L259="YES"),"FILTERED OUT",'Monitor Data'!Q259))</f>
        <v/>
      </c>
      <c r="M259" s="30" t="str">
        <f>IF(ISBLANK('Monitor Data'!R259),"",IF(AND('Smoke Data'!U261="YES",'Outlier Flags'!M259="YES"),"FILTERED OUT",'Monitor Data'!R259))</f>
        <v/>
      </c>
      <c r="N259" s="30" t="str">
        <f>IF(ISBLANK('Monitor Data'!S259),"",IF(AND('Smoke Data'!V261="YES",'Outlier Flags'!N259="YES"),"FILTERED OUT",'Monitor Data'!S259))</f>
        <v/>
      </c>
    </row>
    <row r="260" spans="1:14" x14ac:dyDescent="0.25">
      <c r="A260" s="29">
        <v>44455</v>
      </c>
      <c r="B260" s="30">
        <f>IF(ISBLANK('Monitor Data'!B260),"",IF(AND('Smoke Data'!J262="YES",'Outlier Flags'!B260="YES"),"FILTERED OUT",'Monitor Data'!B260))</f>
        <v>6.5</v>
      </c>
      <c r="C260" s="30">
        <f>IF(ISBLANK('Monitor Data'!D260),"",IF(AND('Smoke Data'!K262="YES",'Outlier Flags'!C260="YES"),"FILTERED OUT",'Monitor Data'!D260))</f>
        <v>5.0999999999999996</v>
      </c>
      <c r="D260" s="30">
        <f>IF(ISBLANK('Monitor Data'!E260),"",IF(AND('Smoke Data'!L262="YES",'Outlier Flags'!D260="YES"),"FILTERED OUT",'Monitor Data'!E260))</f>
        <v>6.3</v>
      </c>
      <c r="E260" s="30">
        <f>IF(ISBLANK('Monitor Data'!G260),"",IF(AND('Smoke Data'!M262="YES",'Outlier Flags'!E260="YES"),"FILTERED OUT",'Monitor Data'!G260))</f>
        <v>7.4</v>
      </c>
      <c r="F260" s="30">
        <f>IF(ISBLANK('Monitor Data'!H260),"",IF(AND('Smoke Data'!N262="YES",'Outlier Flags'!F260="YES"),"FILTERED OUT",'Monitor Data'!H260))</f>
        <v>8</v>
      </c>
      <c r="G260" s="30">
        <f>IF(ISBLANK('Monitor Data'!J260),"",IF(AND('Smoke Data'!O262="YES",'Outlier Flags'!G260="YES"),"FILTERED OUT",'Monitor Data'!J260))</f>
        <v>5.2</v>
      </c>
      <c r="H260" s="30" t="str">
        <f>IF(ISBLANK('Monitor Data'!L260),"",IF(AND('Smoke Data'!P262="YES",'Outlier Flags'!H260="YES"),"FILTERED OUT",'Monitor Data'!L260))</f>
        <v/>
      </c>
      <c r="I260" s="30">
        <f>IF(ISBLANK('Monitor Data'!M260),"",IF(AND('Smoke Data'!Q262="YES",'Outlier Flags'!I260="YES"),"FILTERED OUT",'Monitor Data'!M260))</f>
        <v>6.8</v>
      </c>
      <c r="J260" s="30">
        <f>IF(ISBLANK('Monitor Data'!O260),"",IF(AND('Smoke Data'!R262="YES",'Outlier Flags'!J260="YES"),"FILTERED OUT",'Monitor Data'!O260))</f>
        <v>7.4</v>
      </c>
      <c r="K260" s="30">
        <f>IF(ISBLANK('Monitor Data'!P260),"",IF(AND('Smoke Data'!S262="YES",'Outlier Flags'!K260="YES"),"FILTERED OUT",'Monitor Data'!P260))</f>
        <v>5</v>
      </c>
      <c r="L260" s="30">
        <f>IF(ISBLANK('Monitor Data'!Q260),"",IF(AND('Smoke Data'!T262="YES",'Outlier Flags'!L260="YES"),"FILTERED OUT",'Monitor Data'!Q260))</f>
        <v>5.0999999999999996</v>
      </c>
      <c r="M260" s="30">
        <f>IF(ISBLANK('Monitor Data'!R260),"",IF(AND('Smoke Data'!U262="YES",'Outlier Flags'!M260="YES"),"FILTERED OUT",'Monitor Data'!R260))</f>
        <v>5.6</v>
      </c>
      <c r="N260" s="30">
        <f>IF(ISBLANK('Monitor Data'!S260),"",IF(AND('Smoke Data'!V262="YES",'Outlier Flags'!N260="YES"),"FILTERED OUT",'Monitor Data'!S260))</f>
        <v>7.7</v>
      </c>
    </row>
    <row r="261" spans="1:14" x14ac:dyDescent="0.25">
      <c r="A261" s="29">
        <v>44456</v>
      </c>
      <c r="B261" s="30" t="str">
        <f>IF(ISBLANK('Monitor Data'!B261),"",IF(AND('Smoke Data'!J263="YES",'Outlier Flags'!B261="YES"),"FILTERED OUT",'Monitor Data'!B261))</f>
        <v/>
      </c>
      <c r="C261" s="30" t="str">
        <f>IF(ISBLANK('Monitor Data'!D261),"",IF(AND('Smoke Data'!K263="YES",'Outlier Flags'!C261="YES"),"FILTERED OUT",'Monitor Data'!D261))</f>
        <v/>
      </c>
      <c r="D261" s="30">
        <f>IF(ISBLANK('Monitor Data'!E261),"",IF(AND('Smoke Data'!L263="YES",'Outlier Flags'!D261="YES"),"FILTERED OUT",'Monitor Data'!E261))</f>
        <v>6.8</v>
      </c>
      <c r="E261" s="30">
        <f>IF(ISBLANK('Monitor Data'!G261),"",IF(AND('Smoke Data'!M263="YES",'Outlier Flags'!E261="YES"),"FILTERED OUT",'Monitor Data'!G261))</f>
        <v>5.9</v>
      </c>
      <c r="F261" s="30" t="str">
        <f>IF(ISBLANK('Monitor Data'!H261),"",IF(AND('Smoke Data'!N263="YES",'Outlier Flags'!F261="YES"),"FILTERED OUT",'Monitor Data'!H261))</f>
        <v/>
      </c>
      <c r="G261" s="30" t="str">
        <f>IF(ISBLANK('Monitor Data'!J261),"",IF(AND('Smoke Data'!O263="YES",'Outlier Flags'!G261="YES"),"FILTERED OUT",'Monitor Data'!J261))</f>
        <v/>
      </c>
      <c r="H261" s="30">
        <f>IF(ISBLANK('Monitor Data'!L261),"",IF(AND('Smoke Data'!P263="YES",'Outlier Flags'!H261="YES"),"FILTERED OUT",'Monitor Data'!L261))</f>
        <v>3.6</v>
      </c>
      <c r="I261" s="30">
        <f>IF(ISBLANK('Monitor Data'!M261),"",IF(AND('Smoke Data'!Q263="YES",'Outlier Flags'!I261="YES"),"FILTERED OUT",'Monitor Data'!M261))</f>
        <v>6.5</v>
      </c>
      <c r="J261" s="30" t="str">
        <f>IF(ISBLANK('Monitor Data'!O261),"",IF(AND('Smoke Data'!R263="YES",'Outlier Flags'!J261="YES"),"FILTERED OUT",'Monitor Data'!O261))</f>
        <v/>
      </c>
      <c r="K261" s="30">
        <f>IF(ISBLANK('Monitor Data'!P261),"",IF(AND('Smoke Data'!S263="YES",'Outlier Flags'!K261="YES"),"FILTERED OUT",'Monitor Data'!P261))</f>
        <v>7.5</v>
      </c>
      <c r="L261" s="30" t="str">
        <f>IF(ISBLANK('Monitor Data'!Q261),"",IF(AND('Smoke Data'!T263="YES",'Outlier Flags'!L261="YES"),"FILTERED OUT",'Monitor Data'!Q261))</f>
        <v/>
      </c>
      <c r="M261" s="30" t="str">
        <f>IF(ISBLANK('Monitor Data'!R261),"",IF(AND('Smoke Data'!U263="YES",'Outlier Flags'!M261="YES"),"FILTERED OUT",'Monitor Data'!R261))</f>
        <v/>
      </c>
      <c r="N261" s="30" t="str">
        <f>IF(ISBLANK('Monitor Data'!S261),"",IF(AND('Smoke Data'!V263="YES",'Outlier Flags'!N261="YES"),"FILTERED OUT",'Monitor Data'!S261))</f>
        <v/>
      </c>
    </row>
    <row r="262" spans="1:14" x14ac:dyDescent="0.25">
      <c r="A262" s="29">
        <v>44457</v>
      </c>
      <c r="B262" s="30" t="str">
        <f>IF(ISBLANK('Monitor Data'!B262),"",IF(AND('Smoke Data'!J264="YES",'Outlier Flags'!B262="YES"),"FILTERED OUT",'Monitor Data'!B262))</f>
        <v/>
      </c>
      <c r="C262" s="30" t="str">
        <f>IF(ISBLANK('Monitor Data'!D262),"",IF(AND('Smoke Data'!K264="YES",'Outlier Flags'!C262="YES"),"FILTERED OUT",'Monitor Data'!D262))</f>
        <v/>
      </c>
      <c r="D262" s="30">
        <f>IF(ISBLANK('Monitor Data'!E262),"",IF(AND('Smoke Data'!L264="YES",'Outlier Flags'!D262="YES"),"FILTERED OUT",'Monitor Data'!E262))</f>
        <v>6.9</v>
      </c>
      <c r="E262" s="30">
        <f>IF(ISBLANK('Monitor Data'!G262),"",IF(AND('Smoke Data'!M264="YES",'Outlier Flags'!E262="YES"),"FILTERED OUT",'Monitor Data'!G262))</f>
        <v>6.6</v>
      </c>
      <c r="F262" s="30" t="str">
        <f>IF(ISBLANK('Monitor Data'!H262),"",IF(AND('Smoke Data'!N264="YES",'Outlier Flags'!F262="YES"),"FILTERED OUT",'Monitor Data'!H262))</f>
        <v/>
      </c>
      <c r="G262" s="30" t="str">
        <f>IF(ISBLANK('Monitor Data'!J262),"",IF(AND('Smoke Data'!O264="YES",'Outlier Flags'!G262="YES"),"FILTERED OUT",'Monitor Data'!J262))</f>
        <v/>
      </c>
      <c r="H262" s="30" t="str">
        <f>IF(ISBLANK('Monitor Data'!L262),"",IF(AND('Smoke Data'!P264="YES",'Outlier Flags'!H262="YES"),"FILTERED OUT",'Monitor Data'!L262))</f>
        <v/>
      </c>
      <c r="I262" s="30">
        <f>IF(ISBLANK('Monitor Data'!M262),"",IF(AND('Smoke Data'!Q264="YES",'Outlier Flags'!I262="YES"),"FILTERED OUT",'Monitor Data'!M262))</f>
        <v>6.7</v>
      </c>
      <c r="J262" s="30" t="str">
        <f>IF(ISBLANK('Monitor Data'!O262),"",IF(AND('Smoke Data'!R264="YES",'Outlier Flags'!J262="YES"),"FILTERED OUT",'Monitor Data'!O262))</f>
        <v/>
      </c>
      <c r="K262" s="30">
        <f>IF(ISBLANK('Monitor Data'!P262),"",IF(AND('Smoke Data'!S264="YES",'Outlier Flags'!K262="YES"),"FILTERED OUT",'Monitor Data'!P262))</f>
        <v>6.7</v>
      </c>
      <c r="L262" s="30" t="str">
        <f>IF(ISBLANK('Monitor Data'!Q262),"",IF(AND('Smoke Data'!T264="YES",'Outlier Flags'!L262="YES"),"FILTERED OUT",'Monitor Data'!Q262))</f>
        <v/>
      </c>
      <c r="M262" s="30" t="str">
        <f>IF(ISBLANK('Monitor Data'!R262),"",IF(AND('Smoke Data'!U264="YES",'Outlier Flags'!M262="YES"),"FILTERED OUT",'Monitor Data'!R262))</f>
        <v/>
      </c>
      <c r="N262" s="30" t="str">
        <f>IF(ISBLANK('Monitor Data'!S262),"",IF(AND('Smoke Data'!V264="YES",'Outlier Flags'!N262="YES"),"FILTERED OUT",'Monitor Data'!S262))</f>
        <v/>
      </c>
    </row>
    <row r="263" spans="1:14" x14ac:dyDescent="0.25">
      <c r="A263" s="29">
        <v>44458</v>
      </c>
      <c r="B263" s="30">
        <f>IF(ISBLANK('Monitor Data'!B263),"",IF(AND('Smoke Data'!J265="YES",'Outlier Flags'!B263="YES"),"FILTERED OUT",'Monitor Data'!B263))</f>
        <v>8.6999999999999993</v>
      </c>
      <c r="C263" s="30">
        <f>IF(ISBLANK('Monitor Data'!D263),"",IF(AND('Smoke Data'!K265="YES",'Outlier Flags'!C263="YES"),"FILTERED OUT",'Monitor Data'!D263))</f>
        <v>9.3000000000000007</v>
      </c>
      <c r="D263" s="30">
        <f>IF(ISBLANK('Monitor Data'!E263),"",IF(AND('Smoke Data'!L265="YES",'Outlier Flags'!D263="YES"),"FILTERED OUT",'Monitor Data'!E263))</f>
        <v>9.5</v>
      </c>
      <c r="E263" s="30">
        <f>IF(ISBLANK('Monitor Data'!G263),"",IF(AND('Smoke Data'!M265="YES",'Outlier Flags'!E263="YES"),"FILTERED OUT",'Monitor Data'!G263))</f>
        <v>10.199999999999999</v>
      </c>
      <c r="F263" s="30">
        <f>IF(ISBLANK('Monitor Data'!H263),"",IF(AND('Smoke Data'!N265="YES",'Outlier Flags'!F263="YES"),"FILTERED OUT",'Monitor Data'!H263))</f>
        <v>6.5</v>
      </c>
      <c r="G263" s="30">
        <f>IF(ISBLANK('Monitor Data'!J263),"",IF(AND('Smoke Data'!O265="YES",'Outlier Flags'!G263="YES"),"FILTERED OUT",'Monitor Data'!J263))</f>
        <v>9.3000000000000007</v>
      </c>
      <c r="H263" s="30" t="str">
        <f>IF(ISBLANK('Monitor Data'!L263),"",IF(AND('Smoke Data'!P265="YES",'Outlier Flags'!H263="YES"),"FILTERED OUT",'Monitor Data'!L263))</f>
        <v/>
      </c>
      <c r="I263" s="30">
        <f>IF(ISBLANK('Monitor Data'!M263),"",IF(AND('Smoke Data'!Q265="YES",'Outlier Flags'!I263="YES"),"FILTERED OUT",'Monitor Data'!M263))</f>
        <v>8</v>
      </c>
      <c r="J263" s="30">
        <f>IF(ISBLANK('Monitor Data'!O263),"",IF(AND('Smoke Data'!R265="YES",'Outlier Flags'!J263="YES"),"FILTERED OUT",'Monitor Data'!O263))</f>
        <v>7.9</v>
      </c>
      <c r="K263" s="30">
        <f>IF(ISBLANK('Monitor Data'!P263),"",IF(AND('Smoke Data'!S265="YES",'Outlier Flags'!K263="YES"),"FILTERED OUT",'Monitor Data'!P263))</f>
        <v>8.9</v>
      </c>
      <c r="L263" s="30">
        <f>IF(ISBLANK('Monitor Data'!Q263),"",IF(AND('Smoke Data'!T265="YES",'Outlier Flags'!L263="YES"),"FILTERED OUT",'Monitor Data'!Q263))</f>
        <v>8.9</v>
      </c>
      <c r="M263" s="30">
        <f>IF(ISBLANK('Monitor Data'!R263),"",IF(AND('Smoke Data'!U265="YES",'Outlier Flags'!M263="YES"),"FILTERED OUT",'Monitor Data'!R263))</f>
        <v>8.1</v>
      </c>
      <c r="N263" s="30">
        <f>IF(ISBLANK('Monitor Data'!S263),"",IF(AND('Smoke Data'!V265="YES",'Outlier Flags'!N263="YES"),"FILTERED OUT",'Monitor Data'!S263))</f>
        <v>8.6999999999999993</v>
      </c>
    </row>
    <row r="264" spans="1:14" x14ac:dyDescent="0.25">
      <c r="A264" s="29">
        <v>44459</v>
      </c>
      <c r="B264" s="30" t="str">
        <f>IF(ISBLANK('Monitor Data'!B264),"",IF(AND('Smoke Data'!J266="YES",'Outlier Flags'!B264="YES"),"FILTERED OUT",'Monitor Data'!B264))</f>
        <v/>
      </c>
      <c r="C264" s="30" t="str">
        <f>IF(ISBLANK('Monitor Data'!D264),"",IF(AND('Smoke Data'!K266="YES",'Outlier Flags'!C264="YES"),"FILTERED OUT",'Monitor Data'!D264))</f>
        <v/>
      </c>
      <c r="D264" s="30">
        <f>IF(ISBLANK('Monitor Data'!E264),"",IF(AND('Smoke Data'!L266="YES",'Outlier Flags'!D264="YES"),"FILTERED OUT",'Monitor Data'!E264))</f>
        <v>5.9</v>
      </c>
      <c r="E264" s="30">
        <f>IF(ISBLANK('Monitor Data'!G264),"",IF(AND('Smoke Data'!M266="YES",'Outlier Flags'!E264="YES"),"FILTERED OUT",'Monitor Data'!G264))</f>
        <v>6.4</v>
      </c>
      <c r="F264" s="30" t="str">
        <f>IF(ISBLANK('Monitor Data'!H264),"",IF(AND('Smoke Data'!N266="YES",'Outlier Flags'!F264="YES"),"FILTERED OUT",'Monitor Data'!H264))</f>
        <v/>
      </c>
      <c r="G264" s="30" t="str">
        <f>IF(ISBLANK('Monitor Data'!J264),"",IF(AND('Smoke Data'!O266="YES",'Outlier Flags'!G264="YES"),"FILTERED OUT",'Monitor Data'!J264))</f>
        <v/>
      </c>
      <c r="H264" s="30">
        <f>IF(ISBLANK('Monitor Data'!L264),"",IF(AND('Smoke Data'!P266="YES",'Outlier Flags'!H264="YES"),"FILTERED OUT",'Monitor Data'!L264))</f>
        <v>4.0999999999999996</v>
      </c>
      <c r="I264" s="30">
        <f>IF(ISBLANK('Monitor Data'!M264),"",IF(AND('Smoke Data'!Q266="YES",'Outlier Flags'!I264="YES"),"FILTERED OUT",'Monitor Data'!M264))</f>
        <v>6.1</v>
      </c>
      <c r="J264" s="30" t="str">
        <f>IF(ISBLANK('Monitor Data'!O264),"",IF(AND('Smoke Data'!R266="YES",'Outlier Flags'!J264="YES"),"FILTERED OUT",'Monitor Data'!O264))</f>
        <v/>
      </c>
      <c r="K264" s="30">
        <f>IF(ISBLANK('Monitor Data'!P264),"",IF(AND('Smoke Data'!S266="YES",'Outlier Flags'!K264="YES"),"FILTERED OUT",'Monitor Data'!P264))</f>
        <v>5.8</v>
      </c>
      <c r="L264" s="30" t="str">
        <f>IF(ISBLANK('Monitor Data'!Q264),"",IF(AND('Smoke Data'!T266="YES",'Outlier Flags'!L264="YES"),"FILTERED OUT",'Monitor Data'!Q264))</f>
        <v/>
      </c>
      <c r="M264" s="30" t="str">
        <f>IF(ISBLANK('Monitor Data'!R264),"",IF(AND('Smoke Data'!U266="YES",'Outlier Flags'!M264="YES"),"FILTERED OUT",'Monitor Data'!R264))</f>
        <v/>
      </c>
      <c r="N264" s="30" t="str">
        <f>IF(ISBLANK('Monitor Data'!S264),"",IF(AND('Smoke Data'!V266="YES",'Outlier Flags'!N264="YES"),"FILTERED OUT",'Monitor Data'!S264))</f>
        <v/>
      </c>
    </row>
    <row r="265" spans="1:14" x14ac:dyDescent="0.25">
      <c r="A265" s="29">
        <v>44460</v>
      </c>
      <c r="B265" s="30" t="str">
        <f>IF(ISBLANK('Monitor Data'!B265),"",IF(AND('Smoke Data'!J267="YES",'Outlier Flags'!B265="YES"),"FILTERED OUT",'Monitor Data'!B265))</f>
        <v/>
      </c>
      <c r="C265" s="30" t="str">
        <f>IF(ISBLANK('Monitor Data'!D265),"",IF(AND('Smoke Data'!K267="YES",'Outlier Flags'!C265="YES"),"FILTERED OUT",'Monitor Data'!D265))</f>
        <v/>
      </c>
      <c r="D265" s="30">
        <f>IF(ISBLANK('Monitor Data'!E265),"",IF(AND('Smoke Data'!L267="YES",'Outlier Flags'!D265="YES"),"FILTERED OUT",'Monitor Data'!E265))</f>
        <v>3.5</v>
      </c>
      <c r="E265" s="30">
        <f>IF(ISBLANK('Monitor Data'!G265),"",IF(AND('Smoke Data'!M267="YES",'Outlier Flags'!E265="YES"),"FILTERED OUT",'Monitor Data'!G265))</f>
        <v>3.6</v>
      </c>
      <c r="F265" s="30" t="str">
        <f>IF(ISBLANK('Monitor Data'!H265),"",IF(AND('Smoke Data'!N267="YES",'Outlier Flags'!F265="YES"),"FILTERED OUT",'Monitor Data'!H265))</f>
        <v/>
      </c>
      <c r="G265" s="30" t="str">
        <f>IF(ISBLANK('Monitor Data'!J265),"",IF(AND('Smoke Data'!O267="YES",'Outlier Flags'!G265="YES"),"FILTERED OUT",'Monitor Data'!J265))</f>
        <v/>
      </c>
      <c r="H265" s="30" t="str">
        <f>IF(ISBLANK('Monitor Data'!L265),"",IF(AND('Smoke Data'!P267="YES",'Outlier Flags'!H265="YES"),"FILTERED OUT",'Monitor Data'!L265))</f>
        <v/>
      </c>
      <c r="I265" s="30">
        <f>IF(ISBLANK('Monitor Data'!M265),"",IF(AND('Smoke Data'!Q267="YES",'Outlier Flags'!I265="YES"),"FILTERED OUT",'Monitor Data'!M265))</f>
        <v>3</v>
      </c>
      <c r="J265" s="30" t="str">
        <f>IF(ISBLANK('Monitor Data'!O265),"",IF(AND('Smoke Data'!R267="YES",'Outlier Flags'!J265="YES"),"FILTERED OUT",'Monitor Data'!O265))</f>
        <v/>
      </c>
      <c r="K265" s="30">
        <f>IF(ISBLANK('Monitor Data'!P265),"",IF(AND('Smoke Data'!S267="YES",'Outlier Flags'!K265="YES"),"FILTERED OUT",'Monitor Data'!P265))</f>
        <v>4</v>
      </c>
      <c r="L265" s="30" t="str">
        <f>IF(ISBLANK('Monitor Data'!Q265),"",IF(AND('Smoke Data'!T267="YES",'Outlier Flags'!L265="YES"),"FILTERED OUT",'Monitor Data'!Q265))</f>
        <v/>
      </c>
      <c r="M265" s="30" t="str">
        <f>IF(ISBLANK('Monitor Data'!R265),"",IF(AND('Smoke Data'!U267="YES",'Outlier Flags'!M265="YES"),"FILTERED OUT",'Monitor Data'!R265))</f>
        <v/>
      </c>
      <c r="N265" s="30" t="str">
        <f>IF(ISBLANK('Monitor Data'!S265),"",IF(AND('Smoke Data'!V267="YES",'Outlier Flags'!N265="YES"),"FILTERED OUT",'Monitor Data'!S265))</f>
        <v/>
      </c>
    </row>
    <row r="266" spans="1:14" x14ac:dyDescent="0.25">
      <c r="A266" s="29">
        <v>44461</v>
      </c>
      <c r="B266" s="30">
        <f>IF(ISBLANK('Monitor Data'!B266),"",IF(AND('Smoke Data'!J268="YES",'Outlier Flags'!B266="YES"),"FILTERED OUT",'Monitor Data'!B266))</f>
        <v>3.5</v>
      </c>
      <c r="C266" s="30">
        <f>IF(ISBLANK('Monitor Data'!D266),"",IF(AND('Smoke Data'!K268="YES",'Outlier Flags'!C266="YES"),"FILTERED OUT",'Monitor Data'!D266))</f>
        <v>2.9</v>
      </c>
      <c r="D266" s="30">
        <f>IF(ISBLANK('Monitor Data'!E266),"",IF(AND('Smoke Data'!L268="YES",'Outlier Flags'!D266="YES"),"FILTERED OUT",'Monitor Data'!E266))</f>
        <v>3</v>
      </c>
      <c r="E266" s="30">
        <f>IF(ISBLANK('Monitor Data'!G266),"",IF(AND('Smoke Data'!M268="YES",'Outlier Flags'!E266="YES"),"FILTERED OUT",'Monitor Data'!G266))</f>
        <v>3.7</v>
      </c>
      <c r="F266" s="30">
        <f>IF(ISBLANK('Monitor Data'!H266),"",IF(AND('Smoke Data'!N268="YES",'Outlier Flags'!F266="YES"),"FILTERED OUT",'Monitor Data'!H266))</f>
        <v>2.9</v>
      </c>
      <c r="G266" s="30">
        <f>IF(ISBLANK('Monitor Data'!J266),"",IF(AND('Smoke Data'!O268="YES",'Outlier Flags'!G266="YES"),"FILTERED OUT",'Monitor Data'!J266))</f>
        <v>3.6</v>
      </c>
      <c r="H266" s="30" t="str">
        <f>IF(ISBLANK('Monitor Data'!L266),"",IF(AND('Smoke Data'!P268="YES",'Outlier Flags'!H266="YES"),"FILTERED OUT",'Monitor Data'!L266))</f>
        <v/>
      </c>
      <c r="I266" s="30">
        <f>IF(ISBLANK('Monitor Data'!M266),"",IF(AND('Smoke Data'!Q268="YES",'Outlier Flags'!I266="YES"),"FILTERED OUT",'Monitor Data'!M266))</f>
        <v>4.9000000000000004</v>
      </c>
      <c r="J266" s="30">
        <f>IF(ISBLANK('Monitor Data'!O266),"",IF(AND('Smoke Data'!R268="YES",'Outlier Flags'!J266="YES"),"FILTERED OUT",'Monitor Data'!O266))</f>
        <v>5.7</v>
      </c>
      <c r="K266" s="30">
        <f>IF(ISBLANK('Monitor Data'!P266),"",IF(AND('Smoke Data'!S268="YES",'Outlier Flags'!K266="YES"),"FILTERED OUT",'Monitor Data'!P266))</f>
        <v>3.4</v>
      </c>
      <c r="L266" s="30">
        <f>IF(ISBLANK('Monitor Data'!Q266),"",IF(AND('Smoke Data'!T268="YES",'Outlier Flags'!L266="YES"),"FILTERED OUT",'Monitor Data'!Q266))</f>
        <v>2.8</v>
      </c>
      <c r="M266" s="30">
        <f>IF(ISBLANK('Monitor Data'!R266),"",IF(AND('Smoke Data'!U268="YES",'Outlier Flags'!M266="YES"),"FILTERED OUT",'Monitor Data'!R266))</f>
        <v>3.9</v>
      </c>
      <c r="N266" s="30">
        <f>IF(ISBLANK('Monitor Data'!S266),"",IF(AND('Smoke Data'!V268="YES",'Outlier Flags'!N266="YES"),"FILTERED OUT",'Monitor Data'!S266))</f>
        <v>6.9</v>
      </c>
    </row>
    <row r="267" spans="1:14" x14ac:dyDescent="0.25">
      <c r="A267" s="29">
        <v>44462</v>
      </c>
      <c r="B267" s="30" t="str">
        <f>IF(ISBLANK('Monitor Data'!B267),"",IF(AND('Smoke Data'!J269="YES",'Outlier Flags'!B267="YES"),"FILTERED OUT",'Monitor Data'!B267))</f>
        <v/>
      </c>
      <c r="C267" s="30" t="str">
        <f>IF(ISBLANK('Monitor Data'!D267),"",IF(AND('Smoke Data'!K269="YES",'Outlier Flags'!C267="YES"),"FILTERED OUT",'Monitor Data'!D267))</f>
        <v/>
      </c>
      <c r="D267" s="30">
        <f>IF(ISBLANK('Monitor Data'!E267),"",IF(AND('Smoke Data'!L269="YES",'Outlier Flags'!D267="YES"),"FILTERED OUT",'Monitor Data'!E267))</f>
        <v>4.5999999999999996</v>
      </c>
      <c r="E267" s="30">
        <f>IF(ISBLANK('Monitor Data'!G267),"",IF(AND('Smoke Data'!M269="YES",'Outlier Flags'!E267="YES"),"FILTERED OUT",'Monitor Data'!G267))</f>
        <v>7.1</v>
      </c>
      <c r="F267" s="30" t="str">
        <f>IF(ISBLANK('Monitor Data'!H267),"",IF(AND('Smoke Data'!N269="YES",'Outlier Flags'!F267="YES"),"FILTERED OUT",'Monitor Data'!H267))</f>
        <v/>
      </c>
      <c r="G267" s="30" t="str">
        <f>IF(ISBLANK('Monitor Data'!J267),"",IF(AND('Smoke Data'!O269="YES",'Outlier Flags'!G267="YES"),"FILTERED OUT",'Monitor Data'!J267))</f>
        <v/>
      </c>
      <c r="H267" s="30">
        <f>IF(ISBLANK('Monitor Data'!L267),"",IF(AND('Smoke Data'!P269="YES",'Outlier Flags'!H267="YES"),"FILTERED OUT",'Monitor Data'!L267))</f>
        <v>7.7</v>
      </c>
      <c r="I267" s="30">
        <f>IF(ISBLANK('Monitor Data'!M267),"",IF(AND('Smoke Data'!Q269="YES",'Outlier Flags'!I267="YES"),"FILTERED OUT",'Monitor Data'!M267))</f>
        <v>6.1</v>
      </c>
      <c r="J267" s="30" t="str">
        <f>IF(ISBLANK('Monitor Data'!O267),"",IF(AND('Smoke Data'!R269="YES",'Outlier Flags'!J267="YES"),"FILTERED OUT",'Monitor Data'!O267))</f>
        <v/>
      </c>
      <c r="K267" s="30">
        <f>IF(ISBLANK('Monitor Data'!P267),"",IF(AND('Smoke Data'!S269="YES",'Outlier Flags'!K267="YES"),"FILTERED OUT",'Monitor Data'!P267))</f>
        <v>3.9</v>
      </c>
      <c r="L267" s="30" t="str">
        <f>IF(ISBLANK('Monitor Data'!Q267),"",IF(AND('Smoke Data'!T269="YES",'Outlier Flags'!L267="YES"),"FILTERED OUT",'Monitor Data'!Q267))</f>
        <v/>
      </c>
      <c r="M267" s="30" t="str">
        <f>IF(ISBLANK('Monitor Data'!R267),"",IF(AND('Smoke Data'!U269="YES",'Outlier Flags'!M267="YES"),"FILTERED OUT",'Monitor Data'!R267))</f>
        <v/>
      </c>
      <c r="N267" s="30" t="str">
        <f>IF(ISBLANK('Monitor Data'!S267),"",IF(AND('Smoke Data'!V269="YES",'Outlier Flags'!N267="YES"),"FILTERED OUT",'Monitor Data'!S267))</f>
        <v/>
      </c>
    </row>
    <row r="268" spans="1:14" x14ac:dyDescent="0.25">
      <c r="A268" s="29">
        <v>44463</v>
      </c>
      <c r="B268" s="30" t="str">
        <f>IF(ISBLANK('Monitor Data'!B268),"",IF(AND('Smoke Data'!J270="YES",'Outlier Flags'!B268="YES"),"FILTERED OUT",'Monitor Data'!B268))</f>
        <v/>
      </c>
      <c r="C268" s="30" t="str">
        <f>IF(ISBLANK('Monitor Data'!D268),"",IF(AND('Smoke Data'!K270="YES",'Outlier Flags'!C268="YES"),"FILTERED OUT",'Monitor Data'!D268))</f>
        <v/>
      </c>
      <c r="D268" s="30">
        <f>IF(ISBLANK('Monitor Data'!E268),"",IF(AND('Smoke Data'!L270="YES",'Outlier Flags'!D268="YES"),"FILTERED OUT",'Monitor Data'!E268))</f>
        <v>5.6</v>
      </c>
      <c r="E268" s="30">
        <f>IF(ISBLANK('Monitor Data'!G268),"",IF(AND('Smoke Data'!M270="YES",'Outlier Flags'!E268="YES"),"FILTERED OUT",'Monitor Data'!G268))</f>
        <v>5.5</v>
      </c>
      <c r="F268" s="30" t="str">
        <f>IF(ISBLANK('Monitor Data'!H268),"",IF(AND('Smoke Data'!N270="YES",'Outlier Flags'!F268="YES"),"FILTERED OUT",'Monitor Data'!H268))</f>
        <v/>
      </c>
      <c r="G268" s="30" t="str">
        <f>IF(ISBLANK('Monitor Data'!J268),"",IF(AND('Smoke Data'!O270="YES",'Outlier Flags'!G268="YES"),"FILTERED OUT",'Monitor Data'!J268))</f>
        <v/>
      </c>
      <c r="H268" s="30" t="str">
        <f>IF(ISBLANK('Monitor Data'!L268),"",IF(AND('Smoke Data'!P270="YES",'Outlier Flags'!H268="YES"),"FILTERED OUT",'Monitor Data'!L268))</f>
        <v/>
      </c>
      <c r="I268" s="30">
        <f>IF(ISBLANK('Monitor Data'!M268),"",IF(AND('Smoke Data'!Q270="YES",'Outlier Flags'!I268="YES"),"FILTERED OUT",'Monitor Data'!M268))</f>
        <v>5.5</v>
      </c>
      <c r="J268" s="30" t="str">
        <f>IF(ISBLANK('Monitor Data'!O268),"",IF(AND('Smoke Data'!R270="YES",'Outlier Flags'!J268="YES"),"FILTERED OUT",'Monitor Data'!O268))</f>
        <v/>
      </c>
      <c r="K268" s="30">
        <f>IF(ISBLANK('Monitor Data'!P268),"",IF(AND('Smoke Data'!S270="YES",'Outlier Flags'!K268="YES"),"FILTERED OUT",'Monitor Data'!P268))</f>
        <v>5</v>
      </c>
      <c r="L268" s="30" t="str">
        <f>IF(ISBLANK('Monitor Data'!Q268),"",IF(AND('Smoke Data'!T270="YES",'Outlier Flags'!L268="YES"),"FILTERED OUT",'Monitor Data'!Q268))</f>
        <v/>
      </c>
      <c r="M268" s="30" t="str">
        <f>IF(ISBLANK('Monitor Data'!R268),"",IF(AND('Smoke Data'!U270="YES",'Outlier Flags'!M268="YES"),"FILTERED OUT",'Monitor Data'!R268))</f>
        <v/>
      </c>
      <c r="N268" s="30" t="str">
        <f>IF(ISBLANK('Monitor Data'!S268),"",IF(AND('Smoke Data'!V270="YES",'Outlier Flags'!N268="YES"),"FILTERED OUT",'Monitor Data'!S268))</f>
        <v/>
      </c>
    </row>
    <row r="269" spans="1:14" x14ac:dyDescent="0.25">
      <c r="A269" s="29">
        <v>44464</v>
      </c>
      <c r="B269" s="30">
        <f>IF(ISBLANK('Monitor Data'!B269),"",IF(AND('Smoke Data'!J271="YES",'Outlier Flags'!B269="YES"),"FILTERED OUT",'Monitor Data'!B269))</f>
        <v>4</v>
      </c>
      <c r="C269" s="30">
        <f>IF(ISBLANK('Monitor Data'!D269),"",IF(AND('Smoke Data'!K271="YES",'Outlier Flags'!C269="YES"),"FILTERED OUT",'Monitor Data'!D269))</f>
        <v>3.5</v>
      </c>
      <c r="D269" s="30">
        <f>IF(ISBLANK('Monitor Data'!E269),"",IF(AND('Smoke Data'!L271="YES",'Outlier Flags'!D269="YES"),"FILTERED OUT",'Monitor Data'!E269))</f>
        <v>3.5</v>
      </c>
      <c r="E269" s="30">
        <f>IF(ISBLANK('Monitor Data'!G269),"",IF(AND('Smoke Data'!M271="YES",'Outlier Flags'!E269="YES"),"FILTERED OUT",'Monitor Data'!G269))</f>
        <v>4.5999999999999996</v>
      </c>
      <c r="F269" s="30">
        <f>IF(ISBLANK('Monitor Data'!H269),"",IF(AND('Smoke Data'!N271="YES",'Outlier Flags'!F269="YES"),"FILTERED OUT",'Monitor Data'!H269))</f>
        <v>3.9</v>
      </c>
      <c r="G269" s="30">
        <f>IF(ISBLANK('Monitor Data'!J269),"",IF(AND('Smoke Data'!O271="YES",'Outlier Flags'!G269="YES"),"FILTERED OUT",'Monitor Data'!J269))</f>
        <v>3</v>
      </c>
      <c r="H269" s="30" t="str">
        <f>IF(ISBLANK('Monitor Data'!L269),"",IF(AND('Smoke Data'!P271="YES",'Outlier Flags'!H269="YES"),"FILTERED OUT",'Monitor Data'!L269))</f>
        <v/>
      </c>
      <c r="I269" s="30">
        <f>IF(ISBLANK('Monitor Data'!M269),"",IF(AND('Smoke Data'!Q271="YES",'Outlier Flags'!I269="YES"),"FILTERED OUT",'Monitor Data'!M269))</f>
        <v>4.5</v>
      </c>
      <c r="J269" s="30">
        <f>IF(ISBLANK('Monitor Data'!O269),"",IF(AND('Smoke Data'!R271="YES",'Outlier Flags'!J269="YES"),"FILTERED OUT",'Monitor Data'!O269))</f>
        <v>6.5</v>
      </c>
      <c r="K269" s="30">
        <f>IF(ISBLANK('Monitor Data'!P269),"",IF(AND('Smoke Data'!S271="YES",'Outlier Flags'!K269="YES"),"FILTERED OUT",'Monitor Data'!P269))</f>
        <v>3</v>
      </c>
      <c r="L269" s="30">
        <f>IF(ISBLANK('Monitor Data'!Q269),"",IF(AND('Smoke Data'!T271="YES",'Outlier Flags'!L269="YES"),"FILTERED OUT",'Monitor Data'!Q269))</f>
        <v>4.3</v>
      </c>
      <c r="M269" s="30" t="str">
        <f>IF(ISBLANK('Monitor Data'!R269),"",IF(AND('Smoke Data'!U271="YES",'Outlier Flags'!M269="YES"),"FILTERED OUT",'Monitor Data'!R269))</f>
        <v/>
      </c>
      <c r="N269" s="30">
        <f>IF(ISBLANK('Monitor Data'!S269),"",IF(AND('Smoke Data'!V271="YES",'Outlier Flags'!N269="YES"),"FILTERED OUT",'Monitor Data'!S269))</f>
        <v>5.6</v>
      </c>
    </row>
    <row r="270" spans="1:14" x14ac:dyDescent="0.25">
      <c r="A270" s="29">
        <v>44465</v>
      </c>
      <c r="B270" s="30" t="str">
        <f>IF(ISBLANK('Monitor Data'!B270),"",IF(AND('Smoke Data'!J272="YES",'Outlier Flags'!B270="YES"),"FILTERED OUT",'Monitor Data'!B270))</f>
        <v/>
      </c>
      <c r="C270" s="30" t="str">
        <f>IF(ISBLANK('Monitor Data'!D270),"",IF(AND('Smoke Data'!K272="YES",'Outlier Flags'!C270="YES"),"FILTERED OUT",'Monitor Data'!D270))</f>
        <v/>
      </c>
      <c r="D270" s="30">
        <f>IF(ISBLANK('Monitor Data'!E270),"",IF(AND('Smoke Data'!L272="YES",'Outlier Flags'!D270="YES"),"FILTERED OUT",'Monitor Data'!E270))</f>
        <v>6.2</v>
      </c>
      <c r="E270" s="30">
        <f>IF(ISBLANK('Monitor Data'!G270),"",IF(AND('Smoke Data'!M272="YES",'Outlier Flags'!E270="YES"),"FILTERED OUT",'Monitor Data'!G270))</f>
        <v>6.5</v>
      </c>
      <c r="F270" s="30" t="str">
        <f>IF(ISBLANK('Monitor Data'!H270),"",IF(AND('Smoke Data'!N272="YES",'Outlier Flags'!F270="YES"),"FILTERED OUT",'Monitor Data'!H270))</f>
        <v/>
      </c>
      <c r="G270" s="30" t="str">
        <f>IF(ISBLANK('Monitor Data'!J270),"",IF(AND('Smoke Data'!O272="YES",'Outlier Flags'!G270="YES"),"FILTERED OUT",'Monitor Data'!J270))</f>
        <v/>
      </c>
      <c r="H270" s="30" t="str">
        <f>IF(ISBLANK('Monitor Data'!L270),"",IF(AND('Smoke Data'!P272="YES",'Outlier Flags'!H270="YES"),"FILTERED OUT",'Monitor Data'!L270))</f>
        <v/>
      </c>
      <c r="I270" s="30">
        <f>IF(ISBLANK('Monitor Data'!M270),"",IF(AND('Smoke Data'!Q272="YES",'Outlier Flags'!I270="YES"),"FILTERED OUT",'Monitor Data'!M270))</f>
        <v>7.5</v>
      </c>
      <c r="J270" s="30" t="str">
        <f>IF(ISBLANK('Monitor Data'!O270),"",IF(AND('Smoke Data'!R272="YES",'Outlier Flags'!J270="YES"),"FILTERED OUT",'Monitor Data'!O270))</f>
        <v/>
      </c>
      <c r="K270" s="30">
        <f>IF(ISBLANK('Monitor Data'!P270),"",IF(AND('Smoke Data'!S272="YES",'Outlier Flags'!K270="YES"),"FILTERED OUT",'Monitor Data'!P270))</f>
        <v>5.0999999999999996</v>
      </c>
      <c r="L270" s="30" t="str">
        <f>IF(ISBLANK('Monitor Data'!Q270),"",IF(AND('Smoke Data'!T272="YES",'Outlier Flags'!L270="YES"),"FILTERED OUT",'Monitor Data'!Q270))</f>
        <v/>
      </c>
      <c r="M270" s="30" t="str">
        <f>IF(ISBLANK('Monitor Data'!R270),"",IF(AND('Smoke Data'!U272="YES",'Outlier Flags'!M270="YES"),"FILTERED OUT",'Monitor Data'!R270))</f>
        <v/>
      </c>
      <c r="N270" s="30" t="str">
        <f>IF(ISBLANK('Monitor Data'!S270),"",IF(AND('Smoke Data'!V272="YES",'Outlier Flags'!N270="YES"),"FILTERED OUT",'Monitor Data'!S270))</f>
        <v/>
      </c>
    </row>
    <row r="271" spans="1:14" x14ac:dyDescent="0.25">
      <c r="A271" s="29">
        <v>44466</v>
      </c>
      <c r="B271" s="30" t="str">
        <f>IF(ISBLANK('Monitor Data'!B271),"",IF(AND('Smoke Data'!J273="YES",'Outlier Flags'!B271="YES"),"FILTERED OUT",'Monitor Data'!B271))</f>
        <v/>
      </c>
      <c r="C271" s="30" t="str">
        <f>IF(ISBLANK('Monitor Data'!D271),"",IF(AND('Smoke Data'!K273="YES",'Outlier Flags'!C271="YES"),"FILTERED OUT",'Monitor Data'!D271))</f>
        <v/>
      </c>
      <c r="D271" s="30">
        <f>IF(ISBLANK('Monitor Data'!E271),"",IF(AND('Smoke Data'!L273="YES",'Outlier Flags'!D271="YES"),"FILTERED OUT",'Monitor Data'!E271))</f>
        <v>10.8</v>
      </c>
      <c r="E271" s="30">
        <f>IF(ISBLANK('Monitor Data'!G271),"",IF(AND('Smoke Data'!M273="YES",'Outlier Flags'!E271="YES"),"FILTERED OUT",'Monitor Data'!G271))</f>
        <v>10.6</v>
      </c>
      <c r="F271" s="30" t="str">
        <f>IF(ISBLANK('Monitor Data'!H271),"",IF(AND('Smoke Data'!N273="YES",'Outlier Flags'!F271="YES"),"FILTERED OUT",'Monitor Data'!H271))</f>
        <v/>
      </c>
      <c r="G271" s="30" t="str">
        <f>IF(ISBLANK('Monitor Data'!J271),"",IF(AND('Smoke Data'!O273="YES",'Outlier Flags'!G271="YES"),"FILTERED OUT",'Monitor Data'!J271))</f>
        <v/>
      </c>
      <c r="H271" s="30" t="str">
        <f>IF(ISBLANK('Monitor Data'!L271),"",IF(AND('Smoke Data'!P273="YES",'Outlier Flags'!H271="YES"),"FILTERED OUT",'Monitor Data'!L271))</f>
        <v/>
      </c>
      <c r="I271" s="30">
        <f>IF(ISBLANK('Monitor Data'!M271),"",IF(AND('Smoke Data'!Q273="YES",'Outlier Flags'!I271="YES"),"FILTERED OUT",'Monitor Data'!M271))</f>
        <v>13.8</v>
      </c>
      <c r="J271" s="30" t="str">
        <f>IF(ISBLANK('Monitor Data'!O271),"",IF(AND('Smoke Data'!R273="YES",'Outlier Flags'!J271="YES"),"FILTERED OUT",'Monitor Data'!O271))</f>
        <v/>
      </c>
      <c r="K271" s="30">
        <f>IF(ISBLANK('Monitor Data'!P271),"",IF(AND('Smoke Data'!S273="YES",'Outlier Flags'!K271="YES"),"FILTERED OUT",'Monitor Data'!P271))</f>
        <v>9.6999999999999993</v>
      </c>
      <c r="L271" s="30" t="str">
        <f>IF(ISBLANK('Monitor Data'!Q271),"",IF(AND('Smoke Data'!T273="YES",'Outlier Flags'!L271="YES"),"FILTERED OUT",'Monitor Data'!Q271))</f>
        <v/>
      </c>
      <c r="M271" s="30" t="str">
        <f>IF(ISBLANK('Monitor Data'!R271),"",IF(AND('Smoke Data'!U273="YES",'Outlier Flags'!M271="YES"),"FILTERED OUT",'Monitor Data'!R271))</f>
        <v/>
      </c>
      <c r="N271" s="30" t="str">
        <f>IF(ISBLANK('Monitor Data'!S271),"",IF(AND('Smoke Data'!V273="YES",'Outlier Flags'!N271="YES"),"FILTERED OUT",'Monitor Data'!S271))</f>
        <v/>
      </c>
    </row>
    <row r="272" spans="1:14" x14ac:dyDescent="0.25">
      <c r="A272" s="29">
        <v>44467</v>
      </c>
      <c r="B272" s="30" t="str">
        <f>IF(ISBLANK('Monitor Data'!B272),"",IF(AND('Smoke Data'!J274="YES",'Outlier Flags'!B272="YES"),"FILTERED OUT",'Monitor Data'!B272))</f>
        <v/>
      </c>
      <c r="C272" s="30" t="str">
        <f>IF(ISBLANK('Monitor Data'!D272),"",IF(AND('Smoke Data'!K274="YES",'Outlier Flags'!C272="YES"),"FILTERED OUT",'Monitor Data'!D272))</f>
        <v/>
      </c>
      <c r="D272" s="30">
        <f>IF(ISBLANK('Monitor Data'!E272),"",IF(AND('Smoke Data'!L274="YES",'Outlier Flags'!D272="YES"),"FILTERED OUT",'Monitor Data'!E272))</f>
        <v>9.1999999999999993</v>
      </c>
      <c r="E272" s="30">
        <f>IF(ISBLANK('Monitor Data'!G272),"",IF(AND('Smoke Data'!M274="YES",'Outlier Flags'!E272="YES"),"FILTERED OUT",'Monitor Data'!G272))</f>
        <v>8.5</v>
      </c>
      <c r="F272" s="30">
        <f>IF(ISBLANK('Monitor Data'!H272),"",IF(AND('Smoke Data'!N274="YES",'Outlier Flags'!F272="YES"),"FILTERED OUT",'Monitor Data'!H272))</f>
        <v>9.6999999999999993</v>
      </c>
      <c r="G272" s="30">
        <f>IF(ISBLANK('Monitor Data'!J272),"",IF(AND('Smoke Data'!O274="YES",'Outlier Flags'!G272="YES"),"FILTERED OUT",'Monitor Data'!J272))</f>
        <v>7.2</v>
      </c>
      <c r="H272" s="30">
        <f>IF(ISBLANK('Monitor Data'!L272),"",IF(AND('Smoke Data'!P274="YES",'Outlier Flags'!H272="YES"),"FILTERED OUT",'Monitor Data'!L272))</f>
        <v>12.1</v>
      </c>
      <c r="I272" s="30">
        <f>IF(ISBLANK('Monitor Data'!M272),"",IF(AND('Smoke Data'!Q274="YES",'Outlier Flags'!I272="YES"),"FILTERED OUT",'Monitor Data'!M272))</f>
        <v>12.2</v>
      </c>
      <c r="J272" s="30">
        <f>IF(ISBLANK('Monitor Data'!O272),"",IF(AND('Smoke Data'!R274="YES",'Outlier Flags'!J272="YES"),"FILTERED OUT",'Monitor Data'!O272))</f>
        <v>12.2</v>
      </c>
      <c r="K272" s="30">
        <f>IF(ISBLANK('Monitor Data'!P272),"",IF(AND('Smoke Data'!S274="YES",'Outlier Flags'!K272="YES"),"FILTERED OUT",'Monitor Data'!P272))</f>
        <v>5.8</v>
      </c>
      <c r="L272" s="30">
        <f>IF(ISBLANK('Monitor Data'!Q272),"",IF(AND('Smoke Data'!T274="YES",'Outlier Flags'!L272="YES"),"FILTERED OUT",'Monitor Data'!Q272))</f>
        <v>6.3</v>
      </c>
      <c r="M272" s="30">
        <f>IF(ISBLANK('Monitor Data'!R272),"",IF(AND('Smoke Data'!U274="YES",'Outlier Flags'!M272="YES"),"FILTERED OUT",'Monitor Data'!R272))</f>
        <v>11.4</v>
      </c>
      <c r="N272" s="30">
        <f>IF(ISBLANK('Monitor Data'!S272),"",IF(AND('Smoke Data'!V274="YES",'Outlier Flags'!N272="YES"),"FILTERED OUT",'Monitor Data'!S272))</f>
        <v>14.3</v>
      </c>
    </row>
    <row r="273" spans="1:14" x14ac:dyDescent="0.25">
      <c r="A273" s="29">
        <v>44468</v>
      </c>
      <c r="B273" s="30" t="str">
        <f>IF(ISBLANK('Monitor Data'!B273),"",IF(AND('Smoke Data'!J275="YES",'Outlier Flags'!B273="YES"),"FILTERED OUT",'Monitor Data'!B273))</f>
        <v/>
      </c>
      <c r="C273" s="30" t="str">
        <f>IF(ISBLANK('Monitor Data'!D273),"",IF(AND('Smoke Data'!K275="YES",'Outlier Flags'!C273="YES"),"FILTERED OUT",'Monitor Data'!D273))</f>
        <v/>
      </c>
      <c r="D273" s="30" t="str">
        <f>IF(ISBLANK('Monitor Data'!E273),"",IF(AND('Smoke Data'!L275="YES",'Outlier Flags'!D273="YES"),"FILTERED OUT",'Monitor Data'!E273))</f>
        <v/>
      </c>
      <c r="E273" s="30">
        <f>IF(ISBLANK('Monitor Data'!G273),"",IF(AND('Smoke Data'!M275="YES",'Outlier Flags'!E273="YES"),"FILTERED OUT",'Monitor Data'!G273))</f>
        <v>13.2</v>
      </c>
      <c r="F273" s="30" t="str">
        <f>IF(ISBLANK('Monitor Data'!H273),"",IF(AND('Smoke Data'!N275="YES",'Outlier Flags'!F273="YES"),"FILTERED OUT",'Monitor Data'!H273))</f>
        <v/>
      </c>
      <c r="G273" s="30" t="str">
        <f>IF(ISBLANK('Monitor Data'!J273),"",IF(AND('Smoke Data'!O275="YES",'Outlier Flags'!G273="YES"),"FILTERED OUT",'Monitor Data'!J273))</f>
        <v/>
      </c>
      <c r="H273" s="30" t="str">
        <f>IF(ISBLANK('Monitor Data'!L273),"",IF(AND('Smoke Data'!P275="YES",'Outlier Flags'!H273="YES"),"FILTERED OUT",'Monitor Data'!L273))</f>
        <v/>
      </c>
      <c r="I273" s="30">
        <f>IF(ISBLANK('Monitor Data'!M273),"",IF(AND('Smoke Data'!Q275="YES",'Outlier Flags'!I273="YES"),"FILTERED OUT",'Monitor Data'!M273))</f>
        <v>14.1</v>
      </c>
      <c r="J273" s="30" t="str">
        <f>IF(ISBLANK('Monitor Data'!O273),"",IF(AND('Smoke Data'!R275="YES",'Outlier Flags'!J273="YES"),"FILTERED OUT",'Monitor Data'!O273))</f>
        <v/>
      </c>
      <c r="K273" s="30">
        <f>IF(ISBLANK('Monitor Data'!P273),"",IF(AND('Smoke Data'!S275="YES",'Outlier Flags'!K273="YES"),"FILTERED OUT",'Monitor Data'!P273))</f>
        <v>11</v>
      </c>
      <c r="L273" s="30" t="str">
        <f>IF(ISBLANK('Monitor Data'!Q273),"",IF(AND('Smoke Data'!T275="YES",'Outlier Flags'!L273="YES"),"FILTERED OUT",'Monitor Data'!Q273))</f>
        <v/>
      </c>
      <c r="M273" s="30" t="str">
        <f>IF(ISBLANK('Monitor Data'!R273),"",IF(AND('Smoke Data'!U275="YES",'Outlier Flags'!M273="YES"),"FILTERED OUT",'Monitor Data'!R273))</f>
        <v/>
      </c>
      <c r="N273" s="30" t="str">
        <f>IF(ISBLANK('Monitor Data'!S273),"",IF(AND('Smoke Data'!V275="YES",'Outlier Flags'!N273="YES"),"FILTERED OUT",'Monitor Data'!S273))</f>
        <v/>
      </c>
    </row>
    <row r="274" spans="1:14" x14ac:dyDescent="0.25">
      <c r="A274" s="29">
        <v>44469</v>
      </c>
      <c r="B274" s="30" t="str">
        <f>IF(ISBLANK('Monitor Data'!B274),"",IF(AND('Smoke Data'!J276="YES",'Outlier Flags'!B274="YES"),"FILTERED OUT",'Monitor Data'!B274))</f>
        <v>FILTERED OUT</v>
      </c>
      <c r="C274" s="30" t="str">
        <f>IF(ISBLANK('Monitor Data'!D274),"",IF(AND('Smoke Data'!K276="YES",'Outlier Flags'!C274="YES"),"FILTERED OUT",'Monitor Data'!D274))</f>
        <v/>
      </c>
      <c r="D274" s="30">
        <f>IF(ISBLANK('Monitor Data'!E274),"",IF(AND('Smoke Data'!L276="YES",'Outlier Flags'!D274="YES"),"FILTERED OUT",'Monitor Data'!E274))</f>
        <v>15.6</v>
      </c>
      <c r="E274" s="30">
        <f>IF(ISBLANK('Monitor Data'!G274),"",IF(AND('Smoke Data'!M276="YES",'Outlier Flags'!E274="YES"),"FILTERED OUT",'Monitor Data'!G274))</f>
        <v>15.2</v>
      </c>
      <c r="F274" s="30" t="str">
        <f>IF(ISBLANK('Monitor Data'!H274),"",IF(AND('Smoke Data'!N276="YES",'Outlier Flags'!F274="YES"),"FILTERED OUT",'Monitor Data'!H274))</f>
        <v/>
      </c>
      <c r="G274" s="30" t="str">
        <f>IF(ISBLANK('Monitor Data'!J274),"",IF(AND('Smoke Data'!O276="YES",'Outlier Flags'!G274="YES"),"FILTERED OUT",'Monitor Data'!J274))</f>
        <v/>
      </c>
      <c r="H274" s="30" t="str">
        <f>IF(ISBLANK('Monitor Data'!L274),"",IF(AND('Smoke Data'!P276="YES",'Outlier Flags'!H274="YES"),"FILTERED OUT",'Monitor Data'!L274))</f>
        <v/>
      </c>
      <c r="I274" s="30">
        <f>IF(ISBLANK('Monitor Data'!M274),"",IF(AND('Smoke Data'!Q276="YES",'Outlier Flags'!I274="YES"),"FILTERED OUT",'Monitor Data'!M274))</f>
        <v>11</v>
      </c>
      <c r="J274" s="30" t="str">
        <f>IF(ISBLANK('Monitor Data'!O274),"",IF(AND('Smoke Data'!R276="YES",'Outlier Flags'!J274="YES"),"FILTERED OUT",'Monitor Data'!O274))</f>
        <v/>
      </c>
      <c r="K274" s="30">
        <f>IF(ISBLANK('Monitor Data'!P274),"",IF(AND('Smoke Data'!S276="YES",'Outlier Flags'!K274="YES"),"FILTERED OUT",'Monitor Data'!P274))</f>
        <v>12.9</v>
      </c>
      <c r="L274" s="30" t="str">
        <f>IF(ISBLANK('Monitor Data'!Q274),"",IF(AND('Smoke Data'!T276="YES",'Outlier Flags'!L274="YES"),"FILTERED OUT",'Monitor Data'!Q274))</f>
        <v/>
      </c>
      <c r="M274" s="30" t="str">
        <f>IF(ISBLANK('Monitor Data'!R274),"",IF(AND('Smoke Data'!U276="YES",'Outlier Flags'!M274="YES"),"FILTERED OUT",'Monitor Data'!R274))</f>
        <v/>
      </c>
      <c r="N274" s="30" t="str">
        <f>IF(ISBLANK('Monitor Data'!S274),"",IF(AND('Smoke Data'!V276="YES",'Outlier Flags'!N274="YES"),"FILTERED OUT",'Monitor Data'!S274))</f>
        <v/>
      </c>
    </row>
    <row r="275" spans="1:14" x14ac:dyDescent="0.25">
      <c r="A275" s="29">
        <v>44470</v>
      </c>
      <c r="B275" s="30">
        <f>IF(ISBLANK('Monitor Data'!B275),"",IF(AND('Smoke Data'!J277="YES",'Outlier Flags'!B275="YES"),"FILTERED OUT",'Monitor Data'!B275))</f>
        <v>5.5</v>
      </c>
      <c r="C275" s="30">
        <f>IF(ISBLANK('Monitor Data'!D275),"",IF(AND('Smoke Data'!K277="YES",'Outlier Flags'!C275="YES"),"FILTERED OUT",'Monitor Data'!D275))</f>
        <v>11.4</v>
      </c>
      <c r="D275" s="30">
        <f>IF(ISBLANK('Monitor Data'!E275),"",IF(AND('Smoke Data'!L277="YES",'Outlier Flags'!D275="YES"),"FILTERED OUT",'Monitor Data'!E275))</f>
        <v>10.8</v>
      </c>
      <c r="E275" s="30">
        <f>IF(ISBLANK('Monitor Data'!G275),"",IF(AND('Smoke Data'!M277="YES",'Outlier Flags'!E275="YES"),"FILTERED OUT",'Monitor Data'!G275))</f>
        <v>11.5</v>
      </c>
      <c r="F275" s="30">
        <f>IF(ISBLANK('Monitor Data'!H275),"",IF(AND('Smoke Data'!N277="YES",'Outlier Flags'!F275="YES"),"FILTERED OUT",'Monitor Data'!H275))</f>
        <v>4.3</v>
      </c>
      <c r="G275" s="30">
        <f>IF(ISBLANK('Monitor Data'!J275),"",IF(AND('Smoke Data'!O277="YES",'Outlier Flags'!G275="YES"),"FILTERED OUT",'Monitor Data'!J275))</f>
        <v>11.2</v>
      </c>
      <c r="H275" s="30">
        <f>IF(ISBLANK('Monitor Data'!L275),"",IF(AND('Smoke Data'!P277="YES",'Outlier Flags'!H275="YES"),"FILTERED OUT",'Monitor Data'!L275))</f>
        <v>3.9</v>
      </c>
      <c r="I275" s="30">
        <f>IF(ISBLANK('Monitor Data'!M275),"",IF(AND('Smoke Data'!Q277="YES",'Outlier Flags'!I275="YES"),"FILTERED OUT",'Monitor Data'!M275))</f>
        <v>4.4000000000000004</v>
      </c>
      <c r="J275" s="30">
        <f>IF(ISBLANK('Monitor Data'!O275),"",IF(AND('Smoke Data'!R277="YES",'Outlier Flags'!J275="YES"),"FILTERED OUT",'Monitor Data'!O275))</f>
        <v>5.6</v>
      </c>
      <c r="K275" s="30">
        <f>IF(ISBLANK('Monitor Data'!P275),"",IF(AND('Smoke Data'!S277="YES",'Outlier Flags'!K275="YES"),"FILTERED OUT",'Monitor Data'!P275))</f>
        <v>11.8</v>
      </c>
      <c r="L275" s="30">
        <f>IF(ISBLANK('Monitor Data'!Q275),"",IF(AND('Smoke Data'!T277="YES",'Outlier Flags'!L275="YES"),"FILTERED OUT",'Monitor Data'!Q275))</f>
        <v>12</v>
      </c>
      <c r="M275" s="30">
        <f>IF(ISBLANK('Monitor Data'!R275),"",IF(AND('Smoke Data'!U277="YES",'Outlier Flags'!M275="YES"),"FILTERED OUT",'Monitor Data'!R275))</f>
        <v>4.9000000000000004</v>
      </c>
      <c r="N275" s="30">
        <f>IF(ISBLANK('Monitor Data'!S275),"",IF(AND('Smoke Data'!V277="YES",'Outlier Flags'!N275="YES"),"FILTERED OUT",'Monitor Data'!S275))</f>
        <v>7.4</v>
      </c>
    </row>
    <row r="276" spans="1:14" x14ac:dyDescent="0.25">
      <c r="A276" s="29">
        <v>44471</v>
      </c>
      <c r="B276" s="30" t="str">
        <f>IF(ISBLANK('Monitor Data'!B276),"",IF(AND('Smoke Data'!J278="YES",'Outlier Flags'!B276="YES"),"FILTERED OUT",'Monitor Data'!B276))</f>
        <v/>
      </c>
      <c r="C276" s="30" t="str">
        <f>IF(ISBLANK('Monitor Data'!D276),"",IF(AND('Smoke Data'!K278="YES",'Outlier Flags'!C276="YES"),"FILTERED OUT",'Monitor Data'!D276))</f>
        <v/>
      </c>
      <c r="D276" s="30">
        <f>IF(ISBLANK('Monitor Data'!E276),"",IF(AND('Smoke Data'!L278="YES",'Outlier Flags'!D276="YES"),"FILTERED OUT",'Monitor Data'!E276))</f>
        <v>8.3000000000000007</v>
      </c>
      <c r="E276" s="30">
        <f>IF(ISBLANK('Monitor Data'!G276),"",IF(AND('Smoke Data'!M278="YES",'Outlier Flags'!E276="YES"),"FILTERED OUT",'Monitor Data'!G276))</f>
        <v>7</v>
      </c>
      <c r="F276" s="30" t="str">
        <f>IF(ISBLANK('Monitor Data'!H276),"",IF(AND('Smoke Data'!N278="YES",'Outlier Flags'!F276="YES"),"FILTERED OUT",'Monitor Data'!H276))</f>
        <v/>
      </c>
      <c r="G276" s="30" t="str">
        <f>IF(ISBLANK('Monitor Data'!J276),"",IF(AND('Smoke Data'!O278="YES",'Outlier Flags'!G276="YES"),"FILTERED OUT",'Monitor Data'!J276))</f>
        <v/>
      </c>
      <c r="H276" s="30" t="str">
        <f>IF(ISBLANK('Monitor Data'!L276),"",IF(AND('Smoke Data'!P278="YES",'Outlier Flags'!H276="YES"),"FILTERED OUT",'Monitor Data'!L276))</f>
        <v/>
      </c>
      <c r="I276" s="30">
        <f>IF(ISBLANK('Monitor Data'!M276),"",IF(AND('Smoke Data'!Q278="YES",'Outlier Flags'!I276="YES"),"FILTERED OUT",'Monitor Data'!M276))</f>
        <v>5.9</v>
      </c>
      <c r="J276" s="30" t="str">
        <f>IF(ISBLANK('Monitor Data'!O276),"",IF(AND('Smoke Data'!R278="YES",'Outlier Flags'!J276="YES"),"FILTERED OUT",'Monitor Data'!O276))</f>
        <v/>
      </c>
      <c r="K276" s="30">
        <f>IF(ISBLANK('Monitor Data'!P276),"",IF(AND('Smoke Data'!S278="YES",'Outlier Flags'!K276="YES"),"FILTERED OUT",'Monitor Data'!P276))</f>
        <v>8.3000000000000007</v>
      </c>
      <c r="L276" s="30" t="str">
        <f>IF(ISBLANK('Monitor Data'!Q276),"",IF(AND('Smoke Data'!T278="YES",'Outlier Flags'!L276="YES"),"FILTERED OUT",'Monitor Data'!Q276))</f>
        <v/>
      </c>
      <c r="M276" s="30" t="str">
        <f>IF(ISBLANK('Monitor Data'!R276),"",IF(AND('Smoke Data'!U278="YES",'Outlier Flags'!M276="YES"),"FILTERED OUT",'Monitor Data'!R276))</f>
        <v/>
      </c>
      <c r="N276" s="30" t="str">
        <f>IF(ISBLANK('Monitor Data'!S276),"",IF(AND('Smoke Data'!V278="YES",'Outlier Flags'!N276="YES"),"FILTERED OUT",'Monitor Data'!S276))</f>
        <v/>
      </c>
    </row>
    <row r="277" spans="1:14" x14ac:dyDescent="0.25">
      <c r="A277" s="29">
        <v>44472</v>
      </c>
      <c r="B277" s="30" t="str">
        <f>IF(ISBLANK('Monitor Data'!B277),"",IF(AND('Smoke Data'!J279="YES",'Outlier Flags'!B277="YES"),"FILTERED OUT",'Monitor Data'!B277))</f>
        <v/>
      </c>
      <c r="C277" s="30" t="str">
        <f>IF(ISBLANK('Monitor Data'!D277),"",IF(AND('Smoke Data'!K279="YES",'Outlier Flags'!C277="YES"),"FILTERED OUT",'Monitor Data'!D277))</f>
        <v/>
      </c>
      <c r="D277" s="30">
        <f>IF(ISBLANK('Monitor Data'!E277),"",IF(AND('Smoke Data'!L279="YES",'Outlier Flags'!D277="YES"),"FILTERED OUT",'Monitor Data'!E277))</f>
        <v>6.4</v>
      </c>
      <c r="E277" s="30">
        <f>IF(ISBLANK('Monitor Data'!G277),"",IF(AND('Smoke Data'!M279="YES",'Outlier Flags'!E277="YES"),"FILTERED OUT",'Monitor Data'!G277))</f>
        <v>6.3</v>
      </c>
      <c r="F277" s="30" t="str">
        <f>IF(ISBLANK('Monitor Data'!H277),"",IF(AND('Smoke Data'!N279="YES",'Outlier Flags'!F277="YES"),"FILTERED OUT",'Monitor Data'!H277))</f>
        <v/>
      </c>
      <c r="G277" s="30" t="str">
        <f>IF(ISBLANK('Monitor Data'!J277),"",IF(AND('Smoke Data'!O279="YES",'Outlier Flags'!G277="YES"),"FILTERED OUT",'Monitor Data'!J277))</f>
        <v/>
      </c>
      <c r="H277" s="30" t="str">
        <f>IF(ISBLANK('Monitor Data'!L277),"",IF(AND('Smoke Data'!P279="YES",'Outlier Flags'!H277="YES"),"FILTERED OUT",'Monitor Data'!L277))</f>
        <v/>
      </c>
      <c r="I277" s="30">
        <f>IF(ISBLANK('Monitor Data'!M277),"",IF(AND('Smoke Data'!Q279="YES",'Outlier Flags'!I277="YES"),"FILTERED OUT",'Monitor Data'!M277))</f>
        <v>8.1</v>
      </c>
      <c r="J277" s="30" t="str">
        <f>IF(ISBLANK('Monitor Data'!O277),"",IF(AND('Smoke Data'!R279="YES",'Outlier Flags'!J277="YES"),"FILTERED OUT",'Monitor Data'!O277))</f>
        <v/>
      </c>
      <c r="K277" s="30">
        <f>IF(ISBLANK('Monitor Data'!P277),"",IF(AND('Smoke Data'!S279="YES",'Outlier Flags'!K277="YES"),"FILTERED OUT",'Monitor Data'!P277))</f>
        <v>6.6</v>
      </c>
      <c r="L277" s="30" t="str">
        <f>IF(ISBLANK('Monitor Data'!Q277),"",IF(AND('Smoke Data'!T279="YES",'Outlier Flags'!L277="YES"),"FILTERED OUT",'Monitor Data'!Q277))</f>
        <v/>
      </c>
      <c r="M277" s="30" t="str">
        <f>IF(ISBLANK('Monitor Data'!R277),"",IF(AND('Smoke Data'!U279="YES",'Outlier Flags'!M277="YES"),"FILTERED OUT",'Monitor Data'!R277))</f>
        <v/>
      </c>
      <c r="N277" s="30" t="str">
        <f>IF(ISBLANK('Monitor Data'!S277),"",IF(AND('Smoke Data'!V279="YES",'Outlier Flags'!N277="YES"),"FILTERED OUT",'Monitor Data'!S277))</f>
        <v/>
      </c>
    </row>
    <row r="278" spans="1:14" x14ac:dyDescent="0.25">
      <c r="A278" s="29">
        <v>44473</v>
      </c>
      <c r="B278" s="30" t="str">
        <f>IF(ISBLANK('Monitor Data'!B278),"",IF(AND('Smoke Data'!J280="YES",'Outlier Flags'!B278="YES"),"FILTERED OUT",'Monitor Data'!B278))</f>
        <v/>
      </c>
      <c r="C278" s="30">
        <f>IF(ISBLANK('Monitor Data'!D278),"",IF(AND('Smoke Data'!K280="YES",'Outlier Flags'!C278="YES"),"FILTERED OUT",'Monitor Data'!D278))</f>
        <v>2.6</v>
      </c>
      <c r="D278" s="30">
        <f>IF(ISBLANK('Monitor Data'!E278),"",IF(AND('Smoke Data'!L280="YES",'Outlier Flags'!D278="YES"),"FILTERED OUT",'Monitor Data'!E278))</f>
        <v>2.9</v>
      </c>
      <c r="E278" s="30">
        <f>IF(ISBLANK('Monitor Data'!G278),"",IF(AND('Smoke Data'!M280="YES",'Outlier Flags'!E278="YES"),"FILTERED OUT",'Monitor Data'!G278))</f>
        <v>3.4</v>
      </c>
      <c r="F278" s="30">
        <f>IF(ISBLANK('Monitor Data'!H278),"",IF(AND('Smoke Data'!N280="YES",'Outlier Flags'!F278="YES"),"FILTERED OUT",'Monitor Data'!H278))</f>
        <v>9.1999999999999993</v>
      </c>
      <c r="G278" s="30">
        <f>IF(ISBLANK('Monitor Data'!J278),"",IF(AND('Smoke Data'!O280="YES",'Outlier Flags'!G278="YES"),"FILTERED OUT",'Monitor Data'!J278))</f>
        <v>3.1</v>
      </c>
      <c r="H278" s="30">
        <f>IF(ISBLANK('Monitor Data'!L278),"",IF(AND('Smoke Data'!P280="YES",'Outlier Flags'!H278="YES"),"FILTERED OUT",'Monitor Data'!L278))</f>
        <v>8.6</v>
      </c>
      <c r="I278" s="30">
        <f>IF(ISBLANK('Monitor Data'!M278),"",IF(AND('Smoke Data'!Q280="YES",'Outlier Flags'!I278="YES"),"FILTERED OUT",'Monitor Data'!M278))</f>
        <v>7.7</v>
      </c>
      <c r="J278" s="30">
        <f>IF(ISBLANK('Monitor Data'!O278),"",IF(AND('Smoke Data'!R280="YES",'Outlier Flags'!J278="YES"),"FILTERED OUT",'Monitor Data'!O278))</f>
        <v>11.5</v>
      </c>
      <c r="K278" s="30">
        <f>IF(ISBLANK('Monitor Data'!P278),"",IF(AND('Smoke Data'!S280="YES",'Outlier Flags'!K278="YES"),"FILTERED OUT",'Monitor Data'!P278))</f>
        <v>3</v>
      </c>
      <c r="L278" s="30">
        <f>IF(ISBLANK('Monitor Data'!Q278),"",IF(AND('Smoke Data'!T280="YES",'Outlier Flags'!L278="YES"),"FILTERED OUT",'Monitor Data'!Q278))</f>
        <v>2.6</v>
      </c>
      <c r="M278" s="30">
        <f>IF(ISBLANK('Monitor Data'!R278),"",IF(AND('Smoke Data'!U280="YES",'Outlier Flags'!M278="YES"),"FILTERED OUT",'Monitor Data'!R278))</f>
        <v>5.2</v>
      </c>
      <c r="N278" s="30">
        <f>IF(ISBLANK('Monitor Data'!S278),"",IF(AND('Smoke Data'!V280="YES",'Outlier Flags'!N278="YES"),"FILTERED OUT",'Monitor Data'!S278))</f>
        <v>10.7</v>
      </c>
    </row>
    <row r="279" spans="1:14" x14ac:dyDescent="0.25">
      <c r="A279" s="29">
        <v>44474</v>
      </c>
      <c r="B279" s="30" t="str">
        <f>IF(ISBLANK('Monitor Data'!B279),"",IF(AND('Smoke Data'!J281="YES",'Outlier Flags'!B279="YES"),"FILTERED OUT",'Monitor Data'!B279))</f>
        <v/>
      </c>
      <c r="C279" s="30" t="str">
        <f>IF(ISBLANK('Monitor Data'!D279),"",IF(AND('Smoke Data'!K281="YES",'Outlier Flags'!C279="YES"),"FILTERED OUT",'Monitor Data'!D279))</f>
        <v/>
      </c>
      <c r="D279" s="30">
        <f>IF(ISBLANK('Monitor Data'!E279),"",IF(AND('Smoke Data'!L281="YES",'Outlier Flags'!D279="YES"),"FILTERED OUT",'Monitor Data'!E279))</f>
        <v>4.2</v>
      </c>
      <c r="E279" s="30">
        <f>IF(ISBLANK('Monitor Data'!G279),"",IF(AND('Smoke Data'!M281="YES",'Outlier Flags'!E279="YES"),"FILTERED OUT",'Monitor Data'!G279))</f>
        <v>4.4000000000000004</v>
      </c>
      <c r="F279" s="30" t="str">
        <f>IF(ISBLANK('Monitor Data'!H279),"",IF(AND('Smoke Data'!N281="YES",'Outlier Flags'!F279="YES"),"FILTERED OUT",'Monitor Data'!H279))</f>
        <v/>
      </c>
      <c r="G279" s="30" t="str">
        <f>IF(ISBLANK('Monitor Data'!J279),"",IF(AND('Smoke Data'!O281="YES",'Outlier Flags'!G279="YES"),"FILTERED OUT",'Monitor Data'!J279))</f>
        <v/>
      </c>
      <c r="H279" s="30" t="str">
        <f>IF(ISBLANK('Monitor Data'!L279),"",IF(AND('Smoke Data'!P281="YES",'Outlier Flags'!H279="YES"),"FILTERED OUT",'Monitor Data'!L279))</f>
        <v/>
      </c>
      <c r="I279" s="30">
        <f>IF(ISBLANK('Monitor Data'!M279),"",IF(AND('Smoke Data'!Q281="YES",'Outlier Flags'!I279="YES"),"FILTERED OUT",'Monitor Data'!M279))</f>
        <v>5.5</v>
      </c>
      <c r="J279" s="30" t="str">
        <f>IF(ISBLANK('Monitor Data'!O279),"",IF(AND('Smoke Data'!R281="YES",'Outlier Flags'!J279="YES"),"FILTERED OUT",'Monitor Data'!O279))</f>
        <v/>
      </c>
      <c r="K279" s="30">
        <f>IF(ISBLANK('Monitor Data'!P279),"",IF(AND('Smoke Data'!S281="YES",'Outlier Flags'!K279="YES"),"FILTERED OUT",'Monitor Data'!P279))</f>
        <v>4.3</v>
      </c>
      <c r="L279" s="30" t="str">
        <f>IF(ISBLANK('Monitor Data'!Q279),"",IF(AND('Smoke Data'!T281="YES",'Outlier Flags'!L279="YES"),"FILTERED OUT",'Monitor Data'!Q279))</f>
        <v/>
      </c>
      <c r="M279" s="30" t="str">
        <f>IF(ISBLANK('Monitor Data'!R279),"",IF(AND('Smoke Data'!U281="YES",'Outlier Flags'!M279="YES"),"FILTERED OUT",'Monitor Data'!R279))</f>
        <v/>
      </c>
      <c r="N279" s="30" t="str">
        <f>IF(ISBLANK('Monitor Data'!S279),"",IF(AND('Smoke Data'!V281="YES",'Outlier Flags'!N279="YES"),"FILTERED OUT",'Monitor Data'!S279))</f>
        <v/>
      </c>
    </row>
    <row r="280" spans="1:14" x14ac:dyDescent="0.25">
      <c r="A280" s="29">
        <v>44475</v>
      </c>
      <c r="B280" s="30" t="str">
        <f>IF(ISBLANK('Monitor Data'!B280),"",IF(AND('Smoke Data'!J282="YES",'Outlier Flags'!B280="YES"),"FILTERED OUT",'Monitor Data'!B280))</f>
        <v/>
      </c>
      <c r="C280" s="30" t="str">
        <f>IF(ISBLANK('Monitor Data'!D280),"",IF(AND('Smoke Data'!K282="YES",'Outlier Flags'!C280="YES"),"FILTERED OUT",'Monitor Data'!D280))</f>
        <v/>
      </c>
      <c r="D280" s="30">
        <f>IF(ISBLANK('Monitor Data'!E280),"",IF(AND('Smoke Data'!L282="YES",'Outlier Flags'!D280="YES"),"FILTERED OUT",'Monitor Data'!E280))</f>
        <v>12.3</v>
      </c>
      <c r="E280" s="30">
        <f>IF(ISBLANK('Monitor Data'!G280),"",IF(AND('Smoke Data'!M282="YES",'Outlier Flags'!E280="YES"),"FILTERED OUT",'Monitor Data'!G280))</f>
        <v>11</v>
      </c>
      <c r="F280" s="30" t="str">
        <f>IF(ISBLANK('Monitor Data'!H280),"",IF(AND('Smoke Data'!N282="YES",'Outlier Flags'!F280="YES"),"FILTERED OUT",'Monitor Data'!H280))</f>
        <v/>
      </c>
      <c r="G280" s="30" t="str">
        <f>IF(ISBLANK('Monitor Data'!J280),"",IF(AND('Smoke Data'!O282="YES",'Outlier Flags'!G280="YES"),"FILTERED OUT",'Monitor Data'!J280))</f>
        <v/>
      </c>
      <c r="H280" s="30" t="str">
        <f>IF(ISBLANK('Monitor Data'!L280),"",IF(AND('Smoke Data'!P282="YES",'Outlier Flags'!H280="YES"),"FILTERED OUT",'Monitor Data'!L280))</f>
        <v/>
      </c>
      <c r="I280" s="30">
        <f>IF(ISBLANK('Monitor Data'!M280),"",IF(AND('Smoke Data'!Q282="YES",'Outlier Flags'!I280="YES"),"FILTERED OUT",'Monitor Data'!M280))</f>
        <v>9.6</v>
      </c>
      <c r="J280" s="30" t="str">
        <f>IF(ISBLANK('Monitor Data'!O280),"",IF(AND('Smoke Data'!R282="YES",'Outlier Flags'!J280="YES"),"FILTERED OUT",'Monitor Data'!O280))</f>
        <v/>
      </c>
      <c r="K280" s="30">
        <f>IF(ISBLANK('Monitor Data'!P280),"",IF(AND('Smoke Data'!S282="YES",'Outlier Flags'!K280="YES"),"FILTERED OUT",'Monitor Data'!P280))</f>
        <v>14</v>
      </c>
      <c r="L280" s="30" t="str">
        <f>IF(ISBLANK('Monitor Data'!Q280),"",IF(AND('Smoke Data'!T282="YES",'Outlier Flags'!L280="YES"),"FILTERED OUT",'Monitor Data'!Q280))</f>
        <v/>
      </c>
      <c r="M280" s="30" t="str">
        <f>IF(ISBLANK('Monitor Data'!R280),"",IF(AND('Smoke Data'!U282="YES",'Outlier Flags'!M280="YES"),"FILTERED OUT",'Monitor Data'!R280))</f>
        <v/>
      </c>
      <c r="N280" s="30" t="str">
        <f>IF(ISBLANK('Monitor Data'!S280),"",IF(AND('Smoke Data'!V282="YES",'Outlier Flags'!N280="YES"),"FILTERED OUT",'Monitor Data'!S280))</f>
        <v/>
      </c>
    </row>
    <row r="281" spans="1:14" x14ac:dyDescent="0.25">
      <c r="A281" s="29">
        <v>44476</v>
      </c>
      <c r="B281" s="30">
        <f>IF(ISBLANK('Monitor Data'!B281),"",IF(AND('Smoke Data'!J283="YES",'Outlier Flags'!B281="YES"),"FILTERED OUT",'Monitor Data'!B281))</f>
        <v>11.7</v>
      </c>
      <c r="C281" s="30">
        <f>IF(ISBLANK('Monitor Data'!D281),"",IF(AND('Smoke Data'!K283="YES",'Outlier Flags'!C281="YES"),"FILTERED OUT",'Monitor Data'!D281))</f>
        <v>6.6</v>
      </c>
      <c r="D281" s="30">
        <f>IF(ISBLANK('Monitor Data'!E281),"",IF(AND('Smoke Data'!L283="YES",'Outlier Flags'!D281="YES"),"FILTERED OUT",'Monitor Data'!E281))</f>
        <v>12.7</v>
      </c>
      <c r="E281" s="30">
        <f>IF(ISBLANK('Monitor Data'!G281),"",IF(AND('Smoke Data'!M283="YES",'Outlier Flags'!E281="YES"),"FILTERED OUT",'Monitor Data'!G281))</f>
        <v>12.6</v>
      </c>
      <c r="F281" s="30">
        <f>IF(ISBLANK('Monitor Data'!H281),"",IF(AND('Smoke Data'!N283="YES",'Outlier Flags'!F281="YES"),"FILTERED OUT",'Monitor Data'!H281))</f>
        <v>7.3</v>
      </c>
      <c r="G281" s="30">
        <f>IF(ISBLANK('Monitor Data'!J281),"",IF(AND('Smoke Data'!O283="YES",'Outlier Flags'!G281="YES"),"FILTERED OUT",'Monitor Data'!J281))</f>
        <v>10.8</v>
      </c>
      <c r="H281" s="30" t="str">
        <f>IF(ISBLANK('Monitor Data'!L281),"",IF(AND('Smoke Data'!P283="YES",'Outlier Flags'!H281="YES"),"FILTERED OUT",'Monitor Data'!L281))</f>
        <v/>
      </c>
      <c r="I281" s="30">
        <f>IF(ISBLANK('Monitor Data'!M281),"",IF(AND('Smoke Data'!Q283="YES",'Outlier Flags'!I281="YES"),"FILTERED OUT",'Monitor Data'!M281))</f>
        <v>9.8000000000000007</v>
      </c>
      <c r="J281" s="30">
        <f>IF(ISBLANK('Monitor Data'!O281),"",IF(AND('Smoke Data'!R283="YES",'Outlier Flags'!J281="YES"),"FILTERED OUT",'Monitor Data'!O281))</f>
        <v>8.5</v>
      </c>
      <c r="K281" s="30">
        <f>IF(ISBLANK('Monitor Data'!P281),"",IF(AND('Smoke Data'!S283="YES",'Outlier Flags'!K281="YES"),"FILTERED OUT",'Monitor Data'!P281))</f>
        <v>6.2</v>
      </c>
      <c r="L281" s="30">
        <f>IF(ISBLANK('Monitor Data'!Q281),"",IF(AND('Smoke Data'!T283="YES",'Outlier Flags'!L281="YES"),"FILTERED OUT",'Monitor Data'!Q281))</f>
        <v>5.2</v>
      </c>
      <c r="M281" s="30">
        <f>IF(ISBLANK('Monitor Data'!R281),"",IF(AND('Smoke Data'!U283="YES",'Outlier Flags'!M281="YES"),"FILTERED OUT",'Monitor Data'!R281))</f>
        <v>8.9</v>
      </c>
      <c r="N281" s="30">
        <f>IF(ISBLANK('Monitor Data'!S281),"",IF(AND('Smoke Data'!V283="YES",'Outlier Flags'!N281="YES"),"FILTERED OUT",'Monitor Data'!S281))</f>
        <v>13.3</v>
      </c>
    </row>
    <row r="282" spans="1:14" x14ac:dyDescent="0.25">
      <c r="A282" s="29">
        <v>44477</v>
      </c>
      <c r="B282" s="30" t="str">
        <f>IF(ISBLANK('Monitor Data'!B282),"",IF(AND('Smoke Data'!J284="YES",'Outlier Flags'!B282="YES"),"FILTERED OUT",'Monitor Data'!B282))</f>
        <v/>
      </c>
      <c r="C282" s="30" t="str">
        <f>IF(ISBLANK('Monitor Data'!D282),"",IF(AND('Smoke Data'!K284="YES",'Outlier Flags'!C282="YES"),"FILTERED OUT",'Monitor Data'!D282))</f>
        <v/>
      </c>
      <c r="D282" s="30">
        <f>IF(ISBLANK('Monitor Data'!E282),"",IF(AND('Smoke Data'!L284="YES",'Outlier Flags'!D282="YES"),"FILTERED OUT",'Monitor Data'!E282))</f>
        <v>7.1</v>
      </c>
      <c r="E282" s="30">
        <f>IF(ISBLANK('Monitor Data'!G282),"",IF(AND('Smoke Data'!M284="YES",'Outlier Flags'!E282="YES"),"FILTERED OUT",'Monitor Data'!G282))</f>
        <v>8.4</v>
      </c>
      <c r="F282" s="30" t="str">
        <f>IF(ISBLANK('Monitor Data'!H282),"",IF(AND('Smoke Data'!N284="YES",'Outlier Flags'!F282="YES"),"FILTERED OUT",'Monitor Data'!H282))</f>
        <v/>
      </c>
      <c r="G282" s="30" t="str">
        <f>IF(ISBLANK('Monitor Data'!J282),"",IF(AND('Smoke Data'!O284="YES",'Outlier Flags'!G282="YES"),"FILTERED OUT",'Monitor Data'!J282))</f>
        <v/>
      </c>
      <c r="H282" s="30" t="str">
        <f>IF(ISBLANK('Monitor Data'!L282),"",IF(AND('Smoke Data'!P284="YES",'Outlier Flags'!H282="YES"),"FILTERED OUT",'Monitor Data'!L282))</f>
        <v/>
      </c>
      <c r="I282" s="30">
        <f>IF(ISBLANK('Monitor Data'!M282),"",IF(AND('Smoke Data'!Q284="YES",'Outlier Flags'!I282="YES"),"FILTERED OUT",'Monitor Data'!M282))</f>
        <v>7.7</v>
      </c>
      <c r="J282" s="30" t="str">
        <f>IF(ISBLANK('Monitor Data'!O282),"",IF(AND('Smoke Data'!R284="YES",'Outlier Flags'!J282="YES"),"FILTERED OUT",'Monitor Data'!O282))</f>
        <v/>
      </c>
      <c r="K282" s="30">
        <f>IF(ISBLANK('Monitor Data'!P282),"",IF(AND('Smoke Data'!S284="YES",'Outlier Flags'!K282="YES"),"FILTERED OUT",'Monitor Data'!P282))</f>
        <v>6.4</v>
      </c>
      <c r="L282" s="30" t="str">
        <f>IF(ISBLANK('Monitor Data'!Q282),"",IF(AND('Smoke Data'!T284="YES",'Outlier Flags'!L282="YES"),"FILTERED OUT",'Monitor Data'!Q282))</f>
        <v/>
      </c>
      <c r="M282" s="30" t="str">
        <f>IF(ISBLANK('Monitor Data'!R282),"",IF(AND('Smoke Data'!U284="YES",'Outlier Flags'!M282="YES"),"FILTERED OUT",'Monitor Data'!R282))</f>
        <v/>
      </c>
      <c r="N282" s="30" t="str">
        <f>IF(ISBLANK('Monitor Data'!S282),"",IF(AND('Smoke Data'!V284="YES",'Outlier Flags'!N282="YES"),"FILTERED OUT",'Monitor Data'!S282))</f>
        <v/>
      </c>
    </row>
    <row r="283" spans="1:14" x14ac:dyDescent="0.25">
      <c r="A283" s="29">
        <v>44478</v>
      </c>
      <c r="B283" s="30" t="str">
        <f>IF(ISBLANK('Monitor Data'!B283),"",IF(AND('Smoke Data'!J285="YES",'Outlier Flags'!B283="YES"),"FILTERED OUT",'Monitor Data'!B283))</f>
        <v/>
      </c>
      <c r="C283" s="30" t="str">
        <f>IF(ISBLANK('Monitor Data'!D283),"",IF(AND('Smoke Data'!K285="YES",'Outlier Flags'!C283="YES"),"FILTERED OUT",'Monitor Data'!D283))</f>
        <v/>
      </c>
      <c r="D283" s="30">
        <f>IF(ISBLANK('Monitor Data'!E283),"",IF(AND('Smoke Data'!L285="YES",'Outlier Flags'!D283="YES"),"FILTERED OUT",'Monitor Data'!E283))</f>
        <v>10.199999999999999</v>
      </c>
      <c r="E283" s="30">
        <f>IF(ISBLANK('Monitor Data'!G283),"",IF(AND('Smoke Data'!M285="YES",'Outlier Flags'!E283="YES"),"FILTERED OUT",'Monitor Data'!G283))</f>
        <v>10.5</v>
      </c>
      <c r="F283" s="30" t="str">
        <f>IF(ISBLANK('Monitor Data'!H283),"",IF(AND('Smoke Data'!N285="YES",'Outlier Flags'!F283="YES"),"FILTERED OUT",'Monitor Data'!H283))</f>
        <v/>
      </c>
      <c r="G283" s="30" t="str">
        <f>IF(ISBLANK('Monitor Data'!J283),"",IF(AND('Smoke Data'!O285="YES",'Outlier Flags'!G283="YES"),"FILTERED OUT",'Monitor Data'!J283))</f>
        <v/>
      </c>
      <c r="H283" s="30" t="str">
        <f>IF(ISBLANK('Monitor Data'!L283),"",IF(AND('Smoke Data'!P285="YES",'Outlier Flags'!H283="YES"),"FILTERED OUT",'Monitor Data'!L283))</f>
        <v/>
      </c>
      <c r="I283" s="30">
        <f>IF(ISBLANK('Monitor Data'!M283),"",IF(AND('Smoke Data'!Q285="YES",'Outlier Flags'!I283="YES"),"FILTERED OUT",'Monitor Data'!M283))</f>
        <v>9.6</v>
      </c>
      <c r="J283" s="30" t="str">
        <f>IF(ISBLANK('Monitor Data'!O283),"",IF(AND('Smoke Data'!R285="YES",'Outlier Flags'!J283="YES"),"FILTERED OUT",'Monitor Data'!O283))</f>
        <v/>
      </c>
      <c r="K283" s="30">
        <f>IF(ISBLANK('Monitor Data'!P283),"",IF(AND('Smoke Data'!S285="YES",'Outlier Flags'!K283="YES"),"FILTERED OUT",'Monitor Data'!P283))</f>
        <v>10</v>
      </c>
      <c r="L283" s="30" t="str">
        <f>IF(ISBLANK('Monitor Data'!Q283),"",IF(AND('Smoke Data'!T285="YES",'Outlier Flags'!L283="YES"),"FILTERED OUT",'Monitor Data'!Q283))</f>
        <v/>
      </c>
      <c r="M283" s="30" t="str">
        <f>IF(ISBLANK('Monitor Data'!R283),"",IF(AND('Smoke Data'!U285="YES",'Outlier Flags'!M283="YES"),"FILTERED OUT",'Monitor Data'!R283))</f>
        <v/>
      </c>
      <c r="N283" s="30" t="str">
        <f>IF(ISBLANK('Monitor Data'!S283),"",IF(AND('Smoke Data'!V285="YES",'Outlier Flags'!N283="YES"),"FILTERED OUT",'Monitor Data'!S283))</f>
        <v/>
      </c>
    </row>
    <row r="284" spans="1:14" x14ac:dyDescent="0.25">
      <c r="A284" s="29">
        <v>44479</v>
      </c>
      <c r="B284" s="30">
        <f>IF(ISBLANK('Monitor Data'!B284),"",IF(AND('Smoke Data'!J286="YES",'Outlier Flags'!B284="YES"),"FILTERED OUT",'Monitor Data'!B284))</f>
        <v>8.6999999999999993</v>
      </c>
      <c r="C284" s="30">
        <f>IF(ISBLANK('Monitor Data'!D284),"",IF(AND('Smoke Data'!K286="YES",'Outlier Flags'!C284="YES"),"FILTERED OUT",'Monitor Data'!D284))</f>
        <v>12.7</v>
      </c>
      <c r="D284" s="30">
        <f>IF(ISBLANK('Monitor Data'!E284),"",IF(AND('Smoke Data'!L286="YES",'Outlier Flags'!D284="YES"),"FILTERED OUT",'Monitor Data'!E284))</f>
        <v>9.1</v>
      </c>
      <c r="E284" s="30">
        <f>IF(ISBLANK('Monitor Data'!G284),"",IF(AND('Smoke Data'!M286="YES",'Outlier Flags'!E284="YES"),"FILTERED OUT",'Monitor Data'!G284))</f>
        <v>8.1999999999999993</v>
      </c>
      <c r="F284" s="30">
        <f>IF(ISBLANK('Monitor Data'!H284),"",IF(AND('Smoke Data'!N286="YES",'Outlier Flags'!F284="YES"),"FILTERED OUT",'Monitor Data'!H284))</f>
        <v>5.0999999999999996</v>
      </c>
      <c r="G284" s="30">
        <f>IF(ISBLANK('Monitor Data'!J284),"",IF(AND('Smoke Data'!O286="YES",'Outlier Flags'!G284="YES"),"FILTERED OUT",'Monitor Data'!J284))</f>
        <v>10.6</v>
      </c>
      <c r="H284" s="30">
        <f>IF(ISBLANK('Monitor Data'!L284),"",IF(AND('Smoke Data'!P286="YES",'Outlier Flags'!H284="YES"),"FILTERED OUT",'Monitor Data'!L284))</f>
        <v>6.4</v>
      </c>
      <c r="I284" s="30">
        <f>IF(ISBLANK('Monitor Data'!M284),"",IF(AND('Smoke Data'!Q286="YES",'Outlier Flags'!I284="YES"),"FILTERED OUT",'Monitor Data'!M284))</f>
        <v>6.6</v>
      </c>
      <c r="J284" s="30">
        <f>IF(ISBLANK('Monitor Data'!O284),"",IF(AND('Smoke Data'!R286="YES",'Outlier Flags'!J284="YES"),"FILTERED OUT",'Monitor Data'!O284))</f>
        <v>7.5</v>
      </c>
      <c r="K284" s="30">
        <f>IF(ISBLANK('Monitor Data'!P284),"",IF(AND('Smoke Data'!S286="YES",'Outlier Flags'!K284="YES"),"FILTERED OUT",'Monitor Data'!P284))</f>
        <v>12</v>
      </c>
      <c r="L284" s="30">
        <f>IF(ISBLANK('Monitor Data'!Q284),"",IF(AND('Smoke Data'!T286="YES",'Outlier Flags'!L284="YES"),"FILTERED OUT",'Monitor Data'!Q284))</f>
        <v>11.3</v>
      </c>
      <c r="M284" s="30">
        <f>IF(ISBLANK('Monitor Data'!R284),"",IF(AND('Smoke Data'!U286="YES",'Outlier Flags'!M284="YES"),"FILTERED OUT",'Monitor Data'!R284))</f>
        <v>8.1999999999999993</v>
      </c>
      <c r="N284" s="30">
        <f>IF(ISBLANK('Monitor Data'!S284),"",IF(AND('Smoke Data'!V286="YES",'Outlier Flags'!N284="YES"),"FILTERED OUT",'Monitor Data'!S284))</f>
        <v>6.8</v>
      </c>
    </row>
    <row r="285" spans="1:14" x14ac:dyDescent="0.25">
      <c r="A285" s="29">
        <v>44480</v>
      </c>
      <c r="B285" s="30" t="str">
        <f>IF(ISBLANK('Monitor Data'!B285),"",IF(AND('Smoke Data'!J287="YES",'Outlier Flags'!B285="YES"),"FILTERED OUT",'Monitor Data'!B285))</f>
        <v/>
      </c>
      <c r="C285" s="30" t="str">
        <f>IF(ISBLANK('Monitor Data'!D285),"",IF(AND('Smoke Data'!K287="YES",'Outlier Flags'!C285="YES"),"FILTERED OUT",'Monitor Data'!D285))</f>
        <v/>
      </c>
      <c r="D285" s="30">
        <f>IF(ISBLANK('Monitor Data'!E285),"",IF(AND('Smoke Data'!L287="YES",'Outlier Flags'!D285="YES"),"FILTERED OUT",'Monitor Data'!E285))</f>
        <v>4.2</v>
      </c>
      <c r="E285" s="30">
        <f>IF(ISBLANK('Monitor Data'!G285),"",IF(AND('Smoke Data'!M287="YES",'Outlier Flags'!E285="YES"),"FILTERED OUT",'Monitor Data'!G285))</f>
        <v>4.3</v>
      </c>
      <c r="F285" s="30" t="str">
        <f>IF(ISBLANK('Monitor Data'!H285),"",IF(AND('Smoke Data'!N287="YES",'Outlier Flags'!F285="YES"),"FILTERED OUT",'Monitor Data'!H285))</f>
        <v/>
      </c>
      <c r="G285" s="30" t="str">
        <f>IF(ISBLANK('Monitor Data'!J285),"",IF(AND('Smoke Data'!O287="YES",'Outlier Flags'!G285="YES"),"FILTERED OUT",'Monitor Data'!J285))</f>
        <v/>
      </c>
      <c r="H285" s="30" t="str">
        <f>IF(ISBLANK('Monitor Data'!L285),"",IF(AND('Smoke Data'!P287="YES",'Outlier Flags'!H285="YES"),"FILTERED OUT",'Monitor Data'!L285))</f>
        <v/>
      </c>
      <c r="I285" s="30">
        <f>IF(ISBLANK('Monitor Data'!M285),"",IF(AND('Smoke Data'!Q287="YES",'Outlier Flags'!I285="YES"),"FILTERED OUT",'Monitor Data'!M285))</f>
        <v>9.8000000000000007</v>
      </c>
      <c r="J285" s="30" t="str">
        <f>IF(ISBLANK('Monitor Data'!O285),"",IF(AND('Smoke Data'!R287="YES",'Outlier Flags'!J285="YES"),"FILTERED OUT",'Monitor Data'!O285))</f>
        <v/>
      </c>
      <c r="K285" s="30">
        <f>IF(ISBLANK('Monitor Data'!P285),"",IF(AND('Smoke Data'!S287="YES",'Outlier Flags'!K285="YES"),"FILTERED OUT",'Monitor Data'!P285))</f>
        <v>4.9000000000000004</v>
      </c>
      <c r="L285" s="30" t="str">
        <f>IF(ISBLANK('Monitor Data'!Q285),"",IF(AND('Smoke Data'!T287="YES",'Outlier Flags'!L285="YES"),"FILTERED OUT",'Monitor Data'!Q285))</f>
        <v/>
      </c>
      <c r="M285" s="30" t="str">
        <f>IF(ISBLANK('Monitor Data'!R285),"",IF(AND('Smoke Data'!U287="YES",'Outlier Flags'!M285="YES"),"FILTERED OUT",'Monitor Data'!R285))</f>
        <v/>
      </c>
      <c r="N285" s="30" t="str">
        <f>IF(ISBLANK('Monitor Data'!S285),"",IF(AND('Smoke Data'!V287="YES",'Outlier Flags'!N285="YES"),"FILTERED OUT",'Monitor Data'!S285))</f>
        <v/>
      </c>
    </row>
    <row r="286" spans="1:14" x14ac:dyDescent="0.25">
      <c r="A286" s="29">
        <v>44481</v>
      </c>
      <c r="B286" s="30" t="str">
        <f>IF(ISBLANK('Monitor Data'!B286),"",IF(AND('Smoke Data'!J288="YES",'Outlier Flags'!B286="YES"),"FILTERED OUT",'Monitor Data'!B286))</f>
        <v/>
      </c>
      <c r="C286" s="30" t="str">
        <f>IF(ISBLANK('Monitor Data'!D286),"",IF(AND('Smoke Data'!K288="YES",'Outlier Flags'!C286="YES"),"FILTERED OUT",'Monitor Data'!D286))</f>
        <v/>
      </c>
      <c r="D286" s="30">
        <f>IF(ISBLANK('Monitor Data'!E286),"",IF(AND('Smoke Data'!L288="YES",'Outlier Flags'!D286="YES"),"FILTERED OUT",'Monitor Data'!E286))</f>
        <v>5.0999999999999996</v>
      </c>
      <c r="E286" s="30">
        <f>IF(ISBLANK('Monitor Data'!G286),"",IF(AND('Smoke Data'!M288="YES",'Outlier Flags'!E286="YES"),"FILTERED OUT",'Monitor Data'!G286))</f>
        <v>6.1</v>
      </c>
      <c r="F286" s="30" t="str">
        <f>IF(ISBLANK('Monitor Data'!H286),"",IF(AND('Smoke Data'!N288="YES",'Outlier Flags'!F286="YES"),"FILTERED OUT",'Monitor Data'!H286))</f>
        <v/>
      </c>
      <c r="G286" s="30" t="str">
        <f>IF(ISBLANK('Monitor Data'!J286),"",IF(AND('Smoke Data'!O288="YES",'Outlier Flags'!G286="YES"),"FILTERED OUT",'Monitor Data'!J286))</f>
        <v/>
      </c>
      <c r="H286" s="30" t="str">
        <f>IF(ISBLANK('Monitor Data'!L286),"",IF(AND('Smoke Data'!P288="YES",'Outlier Flags'!H286="YES"),"FILTERED OUT",'Monitor Data'!L286))</f>
        <v/>
      </c>
      <c r="I286" s="30">
        <f>IF(ISBLANK('Monitor Data'!M286),"",IF(AND('Smoke Data'!Q288="YES",'Outlier Flags'!I286="YES"),"FILTERED OUT",'Monitor Data'!M286))</f>
        <v>9.1</v>
      </c>
      <c r="J286" s="30" t="str">
        <f>IF(ISBLANK('Monitor Data'!O286),"",IF(AND('Smoke Data'!R288="YES",'Outlier Flags'!J286="YES"),"FILTERED OUT",'Monitor Data'!O286))</f>
        <v/>
      </c>
      <c r="K286" s="30">
        <f>IF(ISBLANK('Monitor Data'!P286),"",IF(AND('Smoke Data'!S288="YES",'Outlier Flags'!K286="YES"),"FILTERED OUT",'Monitor Data'!P286))</f>
        <v>5</v>
      </c>
      <c r="L286" s="30" t="str">
        <f>IF(ISBLANK('Monitor Data'!Q286),"",IF(AND('Smoke Data'!T288="YES",'Outlier Flags'!L286="YES"),"FILTERED OUT",'Monitor Data'!Q286))</f>
        <v/>
      </c>
      <c r="M286" s="30" t="str">
        <f>IF(ISBLANK('Monitor Data'!R286),"",IF(AND('Smoke Data'!U288="YES",'Outlier Flags'!M286="YES"),"FILTERED OUT",'Monitor Data'!R286))</f>
        <v/>
      </c>
      <c r="N286" s="30" t="str">
        <f>IF(ISBLANK('Monitor Data'!S286),"",IF(AND('Smoke Data'!V288="YES",'Outlier Flags'!N286="YES"),"FILTERED OUT",'Monitor Data'!S286))</f>
        <v/>
      </c>
    </row>
    <row r="287" spans="1:14" x14ac:dyDescent="0.25">
      <c r="A287" s="29">
        <v>44482</v>
      </c>
      <c r="B287" s="30">
        <f>IF(ISBLANK('Monitor Data'!B287),"",IF(AND('Smoke Data'!J289="YES",'Outlier Flags'!B287="YES"),"FILTERED OUT",'Monitor Data'!B287))</f>
        <v>4.5</v>
      </c>
      <c r="C287" s="30">
        <f>IF(ISBLANK('Monitor Data'!D287),"",IF(AND('Smoke Data'!K289="YES",'Outlier Flags'!C287="YES"),"FILTERED OUT",'Monitor Data'!D287))</f>
        <v>6.1</v>
      </c>
      <c r="D287" s="30">
        <f>IF(ISBLANK('Monitor Data'!E287),"",IF(AND('Smoke Data'!L289="YES",'Outlier Flags'!D287="YES"),"FILTERED OUT",'Monitor Data'!E287))</f>
        <v>5.0999999999999996</v>
      </c>
      <c r="E287" s="30">
        <f>IF(ISBLANK('Monitor Data'!G287),"",IF(AND('Smoke Data'!M289="YES",'Outlier Flags'!E287="YES"),"FILTERED OUT",'Monitor Data'!G287))</f>
        <v>4.9000000000000004</v>
      </c>
      <c r="F287" s="30">
        <f>IF(ISBLANK('Monitor Data'!H287),"",IF(AND('Smoke Data'!N289="YES",'Outlier Flags'!F287="YES"),"FILTERED OUT",'Monitor Data'!H287))</f>
        <v>3.5</v>
      </c>
      <c r="G287" s="30">
        <f>IF(ISBLANK('Monitor Data'!J287),"",IF(AND('Smoke Data'!O289="YES",'Outlier Flags'!G287="YES"),"FILTERED OUT",'Monitor Data'!J287))</f>
        <v>4.9000000000000004</v>
      </c>
      <c r="H287" s="30">
        <f>IF(ISBLANK('Monitor Data'!L287),"",IF(AND('Smoke Data'!P289="YES",'Outlier Flags'!H287="YES"),"FILTERED OUT",'Monitor Data'!L287))</f>
        <v>3.9</v>
      </c>
      <c r="I287" s="30">
        <f>IF(ISBLANK('Monitor Data'!M287),"",IF(AND('Smoke Data'!Q289="YES",'Outlier Flags'!I287="YES"),"FILTERED OUT",'Monitor Data'!M287))</f>
        <v>5.2</v>
      </c>
      <c r="J287" s="30">
        <f>IF(ISBLANK('Monitor Data'!O287),"",IF(AND('Smoke Data'!R289="YES",'Outlier Flags'!J287="YES"),"FILTERED OUT",'Monitor Data'!O287))</f>
        <v>3.6</v>
      </c>
      <c r="K287" s="30">
        <f>IF(ISBLANK('Monitor Data'!P287),"",IF(AND('Smoke Data'!S289="YES",'Outlier Flags'!K287="YES"),"FILTERED OUT",'Monitor Data'!P287))</f>
        <v>5.7</v>
      </c>
      <c r="L287" s="30">
        <f>IF(ISBLANK('Monitor Data'!Q287),"",IF(AND('Smoke Data'!T289="YES",'Outlier Flags'!L287="YES"),"FILTERED OUT",'Monitor Data'!Q287))</f>
        <v>5.2</v>
      </c>
      <c r="M287" s="30">
        <f>IF(ISBLANK('Monitor Data'!R287),"",IF(AND('Smoke Data'!U289="YES",'Outlier Flags'!M287="YES"),"FILTERED OUT",'Monitor Data'!R287))</f>
        <v>5.2</v>
      </c>
      <c r="N287" s="30">
        <f>IF(ISBLANK('Monitor Data'!S287),"",IF(AND('Smoke Data'!V289="YES",'Outlier Flags'!N287="YES"),"FILTERED OUT",'Monitor Data'!S287))</f>
        <v>4.4000000000000004</v>
      </c>
    </row>
    <row r="288" spans="1:14" x14ac:dyDescent="0.25">
      <c r="A288" s="29">
        <v>44483</v>
      </c>
      <c r="B288" s="30" t="str">
        <f>IF(ISBLANK('Monitor Data'!B288),"",IF(AND('Smoke Data'!J290="YES",'Outlier Flags'!B288="YES"),"FILTERED OUT",'Monitor Data'!B288))</f>
        <v/>
      </c>
      <c r="C288" s="30" t="str">
        <f>IF(ISBLANK('Monitor Data'!D288),"",IF(AND('Smoke Data'!K290="YES",'Outlier Flags'!C288="YES"),"FILTERED OUT",'Monitor Data'!D288))</f>
        <v/>
      </c>
      <c r="D288" s="30">
        <f>IF(ISBLANK('Monitor Data'!E288),"",IF(AND('Smoke Data'!L290="YES",'Outlier Flags'!D288="YES"),"FILTERED OUT",'Monitor Data'!E288))</f>
        <v>2.1</v>
      </c>
      <c r="E288" s="30">
        <f>IF(ISBLANK('Monitor Data'!G288),"",IF(AND('Smoke Data'!M290="YES",'Outlier Flags'!E288="YES"),"FILTERED OUT",'Monitor Data'!G288))</f>
        <v>2.2999999999999998</v>
      </c>
      <c r="F288" s="30" t="str">
        <f>IF(ISBLANK('Monitor Data'!H288),"",IF(AND('Smoke Data'!N290="YES",'Outlier Flags'!F288="YES"),"FILTERED OUT",'Monitor Data'!H288))</f>
        <v/>
      </c>
      <c r="G288" s="30" t="str">
        <f>IF(ISBLANK('Monitor Data'!J288),"",IF(AND('Smoke Data'!O290="YES",'Outlier Flags'!G288="YES"),"FILTERED OUT",'Monitor Data'!J288))</f>
        <v/>
      </c>
      <c r="H288" s="30" t="str">
        <f>IF(ISBLANK('Monitor Data'!L288),"",IF(AND('Smoke Data'!P290="YES",'Outlier Flags'!H288="YES"),"FILTERED OUT",'Monitor Data'!L288))</f>
        <v/>
      </c>
      <c r="I288" s="30">
        <f>IF(ISBLANK('Monitor Data'!M288),"",IF(AND('Smoke Data'!Q290="YES",'Outlier Flags'!I288="YES"),"FILTERED OUT",'Monitor Data'!M288))</f>
        <v>2.9</v>
      </c>
      <c r="J288" s="30" t="str">
        <f>IF(ISBLANK('Monitor Data'!O288),"",IF(AND('Smoke Data'!R290="YES",'Outlier Flags'!J288="YES"),"FILTERED OUT",'Monitor Data'!O288))</f>
        <v/>
      </c>
      <c r="K288" s="30">
        <f>IF(ISBLANK('Monitor Data'!P288),"",IF(AND('Smoke Data'!S290="YES",'Outlier Flags'!K288="YES"),"FILTERED OUT",'Monitor Data'!P288))</f>
        <v>3.1</v>
      </c>
      <c r="L288" s="30" t="str">
        <f>IF(ISBLANK('Monitor Data'!Q288),"",IF(AND('Smoke Data'!T290="YES",'Outlier Flags'!L288="YES"),"FILTERED OUT",'Monitor Data'!Q288))</f>
        <v/>
      </c>
      <c r="M288" s="30" t="str">
        <f>IF(ISBLANK('Monitor Data'!R288),"",IF(AND('Smoke Data'!U290="YES",'Outlier Flags'!M288="YES"),"FILTERED OUT",'Monitor Data'!R288))</f>
        <v/>
      </c>
      <c r="N288" s="30" t="str">
        <f>IF(ISBLANK('Monitor Data'!S288),"",IF(AND('Smoke Data'!V290="YES",'Outlier Flags'!N288="YES"),"FILTERED OUT",'Monitor Data'!S288))</f>
        <v/>
      </c>
    </row>
    <row r="289" spans="1:14" x14ac:dyDescent="0.25">
      <c r="A289" s="29">
        <v>44484</v>
      </c>
      <c r="B289" s="30" t="str">
        <f>IF(ISBLANK('Monitor Data'!B289),"",IF(AND('Smoke Data'!J291="YES",'Outlier Flags'!B289="YES"),"FILTERED OUT",'Monitor Data'!B289))</f>
        <v/>
      </c>
      <c r="C289" s="30" t="str">
        <f>IF(ISBLANK('Monitor Data'!D289),"",IF(AND('Smoke Data'!K291="YES",'Outlier Flags'!C289="YES"),"FILTERED OUT",'Monitor Data'!D289))</f>
        <v/>
      </c>
      <c r="D289" s="30">
        <f>IF(ISBLANK('Monitor Data'!E289),"",IF(AND('Smoke Data'!L291="YES",'Outlier Flags'!D289="YES"),"FILTERED OUT",'Monitor Data'!E289))</f>
        <v>3.1</v>
      </c>
      <c r="E289" s="30">
        <f>IF(ISBLANK('Monitor Data'!G289),"",IF(AND('Smoke Data'!M291="YES",'Outlier Flags'!E289="YES"),"FILTERED OUT",'Monitor Data'!G289))</f>
        <v>3.6</v>
      </c>
      <c r="F289" s="30" t="str">
        <f>IF(ISBLANK('Monitor Data'!H289),"",IF(AND('Smoke Data'!N291="YES",'Outlier Flags'!F289="YES"),"FILTERED OUT",'Monitor Data'!H289))</f>
        <v/>
      </c>
      <c r="G289" s="30" t="str">
        <f>IF(ISBLANK('Monitor Data'!J289),"",IF(AND('Smoke Data'!O291="YES",'Outlier Flags'!G289="YES"),"FILTERED OUT",'Monitor Data'!J289))</f>
        <v/>
      </c>
      <c r="H289" s="30" t="str">
        <f>IF(ISBLANK('Monitor Data'!L289),"",IF(AND('Smoke Data'!P291="YES",'Outlier Flags'!H289="YES"),"FILTERED OUT",'Monitor Data'!L289))</f>
        <v/>
      </c>
      <c r="I289" s="30">
        <f>IF(ISBLANK('Monitor Data'!M289),"",IF(AND('Smoke Data'!Q291="YES",'Outlier Flags'!I289="YES"),"FILTERED OUT",'Monitor Data'!M289))</f>
        <v>3.1</v>
      </c>
      <c r="J289" s="30" t="str">
        <f>IF(ISBLANK('Monitor Data'!O289),"",IF(AND('Smoke Data'!R291="YES",'Outlier Flags'!J289="YES"),"FILTERED OUT",'Monitor Data'!O289))</f>
        <v/>
      </c>
      <c r="K289" s="30">
        <f>IF(ISBLANK('Monitor Data'!P289),"",IF(AND('Smoke Data'!S291="YES",'Outlier Flags'!K289="YES"),"FILTERED OUT",'Monitor Data'!P289))</f>
        <v>2.6</v>
      </c>
      <c r="L289" s="30" t="str">
        <f>IF(ISBLANK('Monitor Data'!Q289),"",IF(AND('Smoke Data'!T291="YES",'Outlier Flags'!L289="YES"),"FILTERED OUT",'Monitor Data'!Q289))</f>
        <v/>
      </c>
      <c r="M289" s="30" t="str">
        <f>IF(ISBLANK('Monitor Data'!R289),"",IF(AND('Smoke Data'!U291="YES",'Outlier Flags'!M289="YES"),"FILTERED OUT",'Monitor Data'!R289))</f>
        <v/>
      </c>
      <c r="N289" s="30" t="str">
        <f>IF(ISBLANK('Monitor Data'!S289),"",IF(AND('Smoke Data'!V291="YES",'Outlier Flags'!N289="YES"),"FILTERED OUT",'Monitor Data'!S289))</f>
        <v/>
      </c>
    </row>
    <row r="290" spans="1:14" x14ac:dyDescent="0.25">
      <c r="A290" s="29">
        <v>44485</v>
      </c>
      <c r="B290" s="30">
        <f>IF(ISBLANK('Monitor Data'!B290),"",IF(AND('Smoke Data'!J292="YES",'Outlier Flags'!B290="YES"),"FILTERED OUT",'Monitor Data'!B290))</f>
        <v>3.9</v>
      </c>
      <c r="C290" s="30">
        <f>IF(ISBLANK('Monitor Data'!D290),"",IF(AND('Smoke Data'!K292="YES",'Outlier Flags'!C290="YES"),"FILTERED OUT",'Monitor Data'!D290))</f>
        <v>3.8</v>
      </c>
      <c r="D290" s="30">
        <f>IF(ISBLANK('Monitor Data'!E290),"",IF(AND('Smoke Data'!L292="YES",'Outlier Flags'!D290="YES"),"FILTERED OUT",'Monitor Data'!E290))</f>
        <v>4.5999999999999996</v>
      </c>
      <c r="E290" s="30">
        <f>IF(ISBLANK('Monitor Data'!G290),"",IF(AND('Smoke Data'!M292="YES",'Outlier Flags'!E290="YES"),"FILTERED OUT",'Monitor Data'!G290))</f>
        <v>4.0999999999999996</v>
      </c>
      <c r="F290" s="30">
        <f>IF(ISBLANK('Monitor Data'!H290),"",IF(AND('Smoke Data'!N292="YES",'Outlier Flags'!F290="YES"),"FILTERED OUT",'Monitor Data'!H290))</f>
        <v>3</v>
      </c>
      <c r="G290" s="30">
        <f>IF(ISBLANK('Monitor Data'!J290),"",IF(AND('Smoke Data'!O292="YES",'Outlier Flags'!G290="YES"),"FILTERED OUT",'Monitor Data'!J290))</f>
        <v>3.7</v>
      </c>
      <c r="H290" s="30">
        <f>IF(ISBLANK('Monitor Data'!L290),"",IF(AND('Smoke Data'!P292="YES",'Outlier Flags'!H290="YES"),"FILTERED OUT",'Monitor Data'!L290))</f>
        <v>3.3</v>
      </c>
      <c r="I290" s="30">
        <f>IF(ISBLANK('Monitor Data'!M290),"",IF(AND('Smoke Data'!Q292="YES",'Outlier Flags'!I290="YES"),"FILTERED OUT",'Monitor Data'!M290))</f>
        <v>3.5</v>
      </c>
      <c r="J290" s="30">
        <f>IF(ISBLANK('Monitor Data'!O290),"",IF(AND('Smoke Data'!R292="YES",'Outlier Flags'!J290="YES"),"FILTERED OUT",'Monitor Data'!O290))</f>
        <v>6.9</v>
      </c>
      <c r="K290" s="30">
        <f>IF(ISBLANK('Monitor Data'!P290),"",IF(AND('Smoke Data'!S292="YES",'Outlier Flags'!K290="YES"),"FILTERED OUT",'Monitor Data'!P290))</f>
        <v>4</v>
      </c>
      <c r="L290" s="30">
        <f>IF(ISBLANK('Monitor Data'!Q290),"",IF(AND('Smoke Data'!T292="YES",'Outlier Flags'!L290="YES"),"FILTERED OUT",'Monitor Data'!Q290))</f>
        <v>6.5</v>
      </c>
      <c r="M290" s="30">
        <f>IF(ISBLANK('Monitor Data'!R290),"",IF(AND('Smoke Data'!U292="YES",'Outlier Flags'!M290="YES"),"FILTERED OUT",'Monitor Data'!R290))</f>
        <v>2.8</v>
      </c>
      <c r="N290" s="30">
        <f>IF(ISBLANK('Monitor Data'!S290),"",IF(AND('Smoke Data'!V292="YES",'Outlier Flags'!N290="YES"),"FILTERED OUT",'Monitor Data'!S290))</f>
        <v>4.8</v>
      </c>
    </row>
    <row r="291" spans="1:14" x14ac:dyDescent="0.25">
      <c r="A291" s="29">
        <v>44486</v>
      </c>
      <c r="B291" s="30" t="str">
        <f>IF(ISBLANK('Monitor Data'!B291),"",IF(AND('Smoke Data'!J293="YES",'Outlier Flags'!B291="YES"),"FILTERED OUT",'Monitor Data'!B291))</f>
        <v/>
      </c>
      <c r="C291" s="30" t="str">
        <f>IF(ISBLANK('Monitor Data'!D291),"",IF(AND('Smoke Data'!K293="YES",'Outlier Flags'!C291="YES"),"FILTERED OUT",'Monitor Data'!D291))</f>
        <v/>
      </c>
      <c r="D291" s="30">
        <f>IF(ISBLANK('Monitor Data'!E291),"",IF(AND('Smoke Data'!L293="YES",'Outlier Flags'!D291="YES"),"FILTERED OUT",'Monitor Data'!E291))</f>
        <v>4.9000000000000004</v>
      </c>
      <c r="E291" s="30">
        <f>IF(ISBLANK('Monitor Data'!G291),"",IF(AND('Smoke Data'!M293="YES",'Outlier Flags'!E291="YES"),"FILTERED OUT",'Monitor Data'!G291))</f>
        <v>8.3000000000000007</v>
      </c>
      <c r="F291" s="30" t="str">
        <f>IF(ISBLANK('Monitor Data'!H291),"",IF(AND('Smoke Data'!N293="YES",'Outlier Flags'!F291="YES"),"FILTERED OUT",'Monitor Data'!H291))</f>
        <v/>
      </c>
      <c r="G291" s="30" t="str">
        <f>IF(ISBLANK('Monitor Data'!J291),"",IF(AND('Smoke Data'!O293="YES",'Outlier Flags'!G291="YES"),"FILTERED OUT",'Monitor Data'!J291))</f>
        <v/>
      </c>
      <c r="H291" s="30" t="str">
        <f>IF(ISBLANK('Monitor Data'!L291),"",IF(AND('Smoke Data'!P293="YES",'Outlier Flags'!H291="YES"),"FILTERED OUT",'Monitor Data'!L291))</f>
        <v/>
      </c>
      <c r="I291" s="30">
        <f>IF(ISBLANK('Monitor Data'!M291),"",IF(AND('Smoke Data'!Q293="YES",'Outlier Flags'!I291="YES"),"FILTERED OUT",'Monitor Data'!M291))</f>
        <v>4.8</v>
      </c>
      <c r="J291" s="30" t="str">
        <f>IF(ISBLANK('Monitor Data'!O291),"",IF(AND('Smoke Data'!R293="YES",'Outlier Flags'!J291="YES"),"FILTERED OUT",'Monitor Data'!O291))</f>
        <v/>
      </c>
      <c r="K291" s="30">
        <f>IF(ISBLANK('Monitor Data'!P291),"",IF(AND('Smoke Data'!S293="YES",'Outlier Flags'!K291="YES"),"FILTERED OUT",'Monitor Data'!P291))</f>
        <v>6.1</v>
      </c>
      <c r="L291" s="30" t="str">
        <f>IF(ISBLANK('Monitor Data'!Q291),"",IF(AND('Smoke Data'!T293="YES",'Outlier Flags'!L291="YES"),"FILTERED OUT",'Monitor Data'!Q291))</f>
        <v/>
      </c>
      <c r="M291" s="30" t="str">
        <f>IF(ISBLANK('Monitor Data'!R291),"",IF(AND('Smoke Data'!U293="YES",'Outlier Flags'!M291="YES"),"FILTERED OUT",'Monitor Data'!R291))</f>
        <v/>
      </c>
      <c r="N291" s="30" t="str">
        <f>IF(ISBLANK('Monitor Data'!S291),"",IF(AND('Smoke Data'!V293="YES",'Outlier Flags'!N291="YES"),"FILTERED OUT",'Monitor Data'!S291))</f>
        <v/>
      </c>
    </row>
    <row r="292" spans="1:14" x14ac:dyDescent="0.25">
      <c r="A292" s="29">
        <v>44487</v>
      </c>
      <c r="B292" s="30" t="str">
        <f>IF(ISBLANK('Monitor Data'!B292),"",IF(AND('Smoke Data'!J294="YES",'Outlier Flags'!B292="YES"),"FILTERED OUT",'Monitor Data'!B292))</f>
        <v/>
      </c>
      <c r="C292" s="30" t="str">
        <f>IF(ISBLANK('Monitor Data'!D292),"",IF(AND('Smoke Data'!K294="YES",'Outlier Flags'!C292="YES"),"FILTERED OUT",'Monitor Data'!D292))</f>
        <v/>
      </c>
      <c r="D292" s="30">
        <f>IF(ISBLANK('Monitor Data'!E292),"",IF(AND('Smoke Data'!L294="YES",'Outlier Flags'!D292="YES"),"FILTERED OUT",'Monitor Data'!E292))</f>
        <v>6</v>
      </c>
      <c r="E292" s="30">
        <f>IF(ISBLANK('Monitor Data'!G292),"",IF(AND('Smoke Data'!M294="YES",'Outlier Flags'!E292="YES"),"FILTERED OUT",'Monitor Data'!G292))</f>
        <v>9.1</v>
      </c>
      <c r="F292" s="30" t="str">
        <f>IF(ISBLANK('Monitor Data'!H292),"",IF(AND('Smoke Data'!N294="YES",'Outlier Flags'!F292="YES"),"FILTERED OUT",'Monitor Data'!H292))</f>
        <v/>
      </c>
      <c r="G292" s="30" t="str">
        <f>IF(ISBLANK('Monitor Data'!J292),"",IF(AND('Smoke Data'!O294="YES",'Outlier Flags'!G292="YES"),"FILTERED OUT",'Monitor Data'!J292))</f>
        <v/>
      </c>
      <c r="H292" s="30" t="str">
        <f>IF(ISBLANK('Monitor Data'!L292),"",IF(AND('Smoke Data'!P294="YES",'Outlier Flags'!H292="YES"),"FILTERED OUT",'Monitor Data'!L292))</f>
        <v/>
      </c>
      <c r="I292" s="30">
        <f>IF(ISBLANK('Monitor Data'!M292),"",IF(AND('Smoke Data'!Q294="YES",'Outlier Flags'!I292="YES"),"FILTERED OUT",'Monitor Data'!M292))</f>
        <v>5</v>
      </c>
      <c r="J292" s="30" t="str">
        <f>IF(ISBLANK('Monitor Data'!O292),"",IF(AND('Smoke Data'!R294="YES",'Outlier Flags'!J292="YES"),"FILTERED OUT",'Monitor Data'!O292))</f>
        <v/>
      </c>
      <c r="K292" s="30">
        <f>IF(ISBLANK('Monitor Data'!P292),"",IF(AND('Smoke Data'!S294="YES",'Outlier Flags'!K292="YES"),"FILTERED OUT",'Monitor Data'!P292))</f>
        <v>6.2</v>
      </c>
      <c r="L292" s="30" t="str">
        <f>IF(ISBLANK('Monitor Data'!Q292),"",IF(AND('Smoke Data'!T294="YES",'Outlier Flags'!L292="YES"),"FILTERED OUT",'Monitor Data'!Q292))</f>
        <v/>
      </c>
      <c r="M292" s="30" t="str">
        <f>IF(ISBLANK('Monitor Data'!R292),"",IF(AND('Smoke Data'!U294="YES",'Outlier Flags'!M292="YES"),"FILTERED OUT",'Monitor Data'!R292))</f>
        <v/>
      </c>
      <c r="N292" s="30" t="str">
        <f>IF(ISBLANK('Monitor Data'!S292),"",IF(AND('Smoke Data'!V294="YES",'Outlier Flags'!N292="YES"),"FILTERED OUT",'Monitor Data'!S292))</f>
        <v/>
      </c>
    </row>
    <row r="293" spans="1:14" x14ac:dyDescent="0.25">
      <c r="A293" s="29">
        <v>44488</v>
      </c>
      <c r="B293" s="30">
        <f>IF(ISBLANK('Monitor Data'!B293),"",IF(AND('Smoke Data'!J295="YES",'Outlier Flags'!B293="YES"),"FILTERED OUT",'Monitor Data'!B293))</f>
        <v>8.6</v>
      </c>
      <c r="C293" s="30">
        <f>IF(ISBLANK('Monitor Data'!D293),"",IF(AND('Smoke Data'!K295="YES",'Outlier Flags'!C293="YES"),"FILTERED OUT",'Monitor Data'!D293))</f>
        <v>7.1</v>
      </c>
      <c r="D293" s="30">
        <f>IF(ISBLANK('Monitor Data'!E293),"",IF(AND('Smoke Data'!L295="YES",'Outlier Flags'!D293="YES"),"FILTERED OUT",'Monitor Data'!E293))</f>
        <v>6.4</v>
      </c>
      <c r="E293" s="30">
        <f>IF(ISBLANK('Monitor Data'!G293),"",IF(AND('Smoke Data'!M295="YES",'Outlier Flags'!E293="YES"),"FILTERED OUT",'Monitor Data'!G293))</f>
        <v>7.8</v>
      </c>
      <c r="F293" s="30">
        <f>IF(ISBLANK('Monitor Data'!H293),"",IF(AND('Smoke Data'!N295="YES",'Outlier Flags'!F293="YES"),"FILTERED OUT",'Monitor Data'!H293))</f>
        <v>7</v>
      </c>
      <c r="G293" s="30">
        <f>IF(ISBLANK('Monitor Data'!J293),"",IF(AND('Smoke Data'!O295="YES",'Outlier Flags'!G293="YES"),"FILTERED OUT",'Monitor Data'!J293))</f>
        <v>6.7</v>
      </c>
      <c r="H293" s="30">
        <f>IF(ISBLANK('Monitor Data'!L293),"",IF(AND('Smoke Data'!P295="YES",'Outlier Flags'!H293="YES"),"FILTERED OUT",'Monitor Data'!L293))</f>
        <v>8.1999999999999993</v>
      </c>
      <c r="I293" s="30">
        <f>IF(ISBLANK('Monitor Data'!M293),"",IF(AND('Smoke Data'!Q295="YES",'Outlier Flags'!I293="YES"),"FILTERED OUT",'Monitor Data'!M293))</f>
        <v>6.7</v>
      </c>
      <c r="J293" s="30">
        <f>IF(ISBLANK('Monitor Data'!O293),"",IF(AND('Smoke Data'!R295="YES",'Outlier Flags'!J293="YES"),"FILTERED OUT",'Monitor Data'!O293))</f>
        <v>7.9</v>
      </c>
      <c r="K293" s="30">
        <f>IF(ISBLANK('Monitor Data'!P293),"",IF(AND('Smoke Data'!S295="YES",'Outlier Flags'!K293="YES"),"FILTERED OUT",'Monitor Data'!P293))</f>
        <v>5.9</v>
      </c>
      <c r="L293" s="30">
        <f>IF(ISBLANK('Monitor Data'!Q293),"",IF(AND('Smoke Data'!T295="YES",'Outlier Flags'!L293="YES"),"FILTERED OUT",'Monitor Data'!Q293))</f>
        <v>7.4</v>
      </c>
      <c r="M293" s="30">
        <f>IF(ISBLANK('Monitor Data'!R293),"",IF(AND('Smoke Data'!U295="YES",'Outlier Flags'!M293="YES"),"FILTERED OUT",'Monitor Data'!R293))</f>
        <v>6.4</v>
      </c>
      <c r="N293" s="30">
        <f>IF(ISBLANK('Monitor Data'!S293),"",IF(AND('Smoke Data'!V295="YES",'Outlier Flags'!N293="YES"),"FILTERED OUT",'Monitor Data'!S293))</f>
        <v>8.6999999999999993</v>
      </c>
    </row>
    <row r="294" spans="1:14" x14ac:dyDescent="0.25">
      <c r="A294" s="29">
        <v>44489</v>
      </c>
      <c r="B294" s="30" t="str">
        <f>IF(ISBLANK('Monitor Data'!B294),"",IF(AND('Smoke Data'!J296="YES",'Outlier Flags'!B294="YES"),"FILTERED OUT",'Monitor Data'!B294))</f>
        <v/>
      </c>
      <c r="C294" s="30" t="str">
        <f>IF(ISBLANK('Monitor Data'!D294),"",IF(AND('Smoke Data'!K296="YES",'Outlier Flags'!C294="YES"),"FILTERED OUT",'Monitor Data'!D294))</f>
        <v/>
      </c>
      <c r="D294" s="30">
        <f>IF(ISBLANK('Monitor Data'!E294),"",IF(AND('Smoke Data'!L296="YES",'Outlier Flags'!D294="YES"),"FILTERED OUT",'Monitor Data'!E294))</f>
        <v>6.9</v>
      </c>
      <c r="E294" s="30">
        <f>IF(ISBLANK('Monitor Data'!G294),"",IF(AND('Smoke Data'!M296="YES",'Outlier Flags'!E294="YES"),"FILTERED OUT",'Monitor Data'!G294))</f>
        <v>7.5</v>
      </c>
      <c r="F294" s="30" t="str">
        <f>IF(ISBLANK('Monitor Data'!H294),"",IF(AND('Smoke Data'!N296="YES",'Outlier Flags'!F294="YES"),"FILTERED OUT",'Monitor Data'!H294))</f>
        <v/>
      </c>
      <c r="G294" s="30" t="str">
        <f>IF(ISBLANK('Monitor Data'!J294),"",IF(AND('Smoke Data'!O296="YES",'Outlier Flags'!G294="YES"),"FILTERED OUT",'Monitor Data'!J294))</f>
        <v/>
      </c>
      <c r="H294" s="30" t="str">
        <f>IF(ISBLANK('Monitor Data'!L294),"",IF(AND('Smoke Data'!P296="YES",'Outlier Flags'!H294="YES"),"FILTERED OUT",'Monitor Data'!L294))</f>
        <v/>
      </c>
      <c r="I294" s="30">
        <f>IF(ISBLANK('Monitor Data'!M294),"",IF(AND('Smoke Data'!Q296="YES",'Outlier Flags'!I294="YES"),"FILTERED OUT",'Monitor Data'!M294))</f>
        <v>6.7</v>
      </c>
      <c r="J294" s="30" t="str">
        <f>IF(ISBLANK('Monitor Data'!O294),"",IF(AND('Smoke Data'!R296="YES",'Outlier Flags'!J294="YES"),"FILTERED OUT",'Monitor Data'!O294))</f>
        <v/>
      </c>
      <c r="K294" s="30">
        <f>IF(ISBLANK('Monitor Data'!P294),"",IF(AND('Smoke Data'!S296="YES",'Outlier Flags'!K294="YES"),"FILTERED OUT",'Monitor Data'!P294))</f>
        <v>7.4</v>
      </c>
      <c r="L294" s="30" t="str">
        <f>IF(ISBLANK('Monitor Data'!Q294),"",IF(AND('Smoke Data'!T296="YES",'Outlier Flags'!L294="YES"),"FILTERED OUT",'Monitor Data'!Q294))</f>
        <v/>
      </c>
      <c r="M294" s="30" t="str">
        <f>IF(ISBLANK('Monitor Data'!R294),"",IF(AND('Smoke Data'!U296="YES",'Outlier Flags'!M294="YES"),"FILTERED OUT",'Monitor Data'!R294))</f>
        <v/>
      </c>
      <c r="N294" s="30" t="str">
        <f>IF(ISBLANK('Monitor Data'!S294),"",IF(AND('Smoke Data'!V296="YES",'Outlier Flags'!N294="YES"),"FILTERED OUT",'Monitor Data'!S294))</f>
        <v/>
      </c>
    </row>
    <row r="295" spans="1:14" x14ac:dyDescent="0.25">
      <c r="A295" s="29">
        <v>44490</v>
      </c>
      <c r="B295" s="30" t="str">
        <f>IF(ISBLANK('Monitor Data'!B295),"",IF(AND('Smoke Data'!J297="YES",'Outlier Flags'!B295="YES"),"FILTERED OUT",'Monitor Data'!B295))</f>
        <v/>
      </c>
      <c r="C295" s="30" t="str">
        <f>IF(ISBLANK('Monitor Data'!D295),"",IF(AND('Smoke Data'!K297="YES",'Outlier Flags'!C295="YES"),"FILTERED OUT",'Monitor Data'!D295))</f>
        <v/>
      </c>
      <c r="D295" s="30">
        <f>IF(ISBLANK('Monitor Data'!E295),"",IF(AND('Smoke Data'!L297="YES",'Outlier Flags'!D295="YES"),"FILTERED OUT",'Monitor Data'!E295))</f>
        <v>1</v>
      </c>
      <c r="E295" s="30" t="str">
        <f>IF(ISBLANK('Monitor Data'!G295),"",IF(AND('Smoke Data'!M297="YES",'Outlier Flags'!E295="YES"),"FILTERED OUT",'Monitor Data'!G295))</f>
        <v/>
      </c>
      <c r="F295" s="30" t="str">
        <f>IF(ISBLANK('Monitor Data'!H295),"",IF(AND('Smoke Data'!N297="YES",'Outlier Flags'!F295="YES"),"FILTERED OUT",'Monitor Data'!H295))</f>
        <v/>
      </c>
      <c r="G295" s="30" t="str">
        <f>IF(ISBLANK('Monitor Data'!J295),"",IF(AND('Smoke Data'!O297="YES",'Outlier Flags'!G295="YES"),"FILTERED OUT",'Monitor Data'!J295))</f>
        <v/>
      </c>
      <c r="H295" s="30" t="str">
        <f>IF(ISBLANK('Monitor Data'!L295),"",IF(AND('Smoke Data'!P297="YES",'Outlier Flags'!H295="YES"),"FILTERED OUT",'Monitor Data'!L295))</f>
        <v/>
      </c>
      <c r="I295" s="30">
        <f>IF(ISBLANK('Monitor Data'!M295),"",IF(AND('Smoke Data'!Q297="YES",'Outlier Flags'!I295="YES"),"FILTERED OUT",'Monitor Data'!M295))</f>
        <v>1.8</v>
      </c>
      <c r="J295" s="30" t="str">
        <f>IF(ISBLANK('Monitor Data'!O295),"",IF(AND('Smoke Data'!R297="YES",'Outlier Flags'!J295="YES"),"FILTERED OUT",'Monitor Data'!O295))</f>
        <v/>
      </c>
      <c r="K295" s="30">
        <f>IF(ISBLANK('Monitor Data'!P295),"",IF(AND('Smoke Data'!S297="YES",'Outlier Flags'!K295="YES"),"FILTERED OUT",'Monitor Data'!P295))</f>
        <v>1</v>
      </c>
      <c r="L295" s="30" t="str">
        <f>IF(ISBLANK('Monitor Data'!Q295),"",IF(AND('Smoke Data'!T297="YES",'Outlier Flags'!L295="YES"),"FILTERED OUT",'Monitor Data'!Q295))</f>
        <v/>
      </c>
      <c r="M295" s="30" t="str">
        <f>IF(ISBLANK('Monitor Data'!R295),"",IF(AND('Smoke Data'!U297="YES",'Outlier Flags'!M295="YES"),"FILTERED OUT",'Monitor Data'!R295))</f>
        <v/>
      </c>
      <c r="N295" s="30" t="str">
        <f>IF(ISBLANK('Monitor Data'!S295),"",IF(AND('Smoke Data'!V297="YES",'Outlier Flags'!N295="YES"),"FILTERED OUT",'Monitor Data'!S295))</f>
        <v/>
      </c>
    </row>
    <row r="296" spans="1:14" x14ac:dyDescent="0.25">
      <c r="A296" s="29">
        <v>44491</v>
      </c>
      <c r="B296" s="30">
        <f>IF(ISBLANK('Monitor Data'!B296),"",IF(AND('Smoke Data'!J298="YES",'Outlier Flags'!B296="YES"),"FILTERED OUT",'Monitor Data'!B296))</f>
        <v>5.3</v>
      </c>
      <c r="C296" s="30">
        <f>IF(ISBLANK('Monitor Data'!D296),"",IF(AND('Smoke Data'!K298="YES",'Outlier Flags'!C296="YES"),"FILTERED OUT",'Monitor Data'!D296))</f>
        <v>2.9</v>
      </c>
      <c r="D296" s="30">
        <f>IF(ISBLANK('Monitor Data'!E296),"",IF(AND('Smoke Data'!L298="YES",'Outlier Flags'!D296="YES"),"FILTERED OUT",'Monitor Data'!E296))</f>
        <v>4.0999999999999996</v>
      </c>
      <c r="E296" s="30" t="str">
        <f>IF(ISBLANK('Monitor Data'!G296),"",IF(AND('Smoke Data'!M298="YES",'Outlier Flags'!E296="YES"),"FILTERED OUT",'Monitor Data'!G296))</f>
        <v/>
      </c>
      <c r="F296" s="30">
        <f>IF(ISBLANK('Monitor Data'!H296),"",IF(AND('Smoke Data'!N298="YES",'Outlier Flags'!F296="YES"),"FILTERED OUT",'Monitor Data'!H296))</f>
        <v>5.4</v>
      </c>
      <c r="G296" s="30">
        <f>IF(ISBLANK('Monitor Data'!J296),"",IF(AND('Smoke Data'!O298="YES",'Outlier Flags'!G296="YES"),"FILTERED OUT",'Monitor Data'!J296))</f>
        <v>3.4</v>
      </c>
      <c r="H296" s="30">
        <f>IF(ISBLANK('Monitor Data'!L296),"",IF(AND('Smoke Data'!P298="YES",'Outlier Flags'!H296="YES"),"FILTERED OUT",'Monitor Data'!L296))</f>
        <v>2.9</v>
      </c>
      <c r="I296" s="30">
        <f>IF(ISBLANK('Monitor Data'!M296),"",IF(AND('Smoke Data'!Q298="YES",'Outlier Flags'!I296="YES"),"FILTERED OUT",'Monitor Data'!M296))</f>
        <v>5.3</v>
      </c>
      <c r="J296" s="30">
        <f>IF(ISBLANK('Monitor Data'!O296),"",IF(AND('Smoke Data'!R298="YES",'Outlier Flags'!J296="YES"),"FILTERED OUT",'Monitor Data'!O296))</f>
        <v>8.1999999999999993</v>
      </c>
      <c r="K296" s="30">
        <f>IF(ISBLANK('Monitor Data'!P296),"",IF(AND('Smoke Data'!S298="YES",'Outlier Flags'!K296="YES"),"FILTERED OUT",'Monitor Data'!P296))</f>
        <v>3.1</v>
      </c>
      <c r="L296" s="30">
        <f>IF(ISBLANK('Monitor Data'!Q296),"",IF(AND('Smoke Data'!T298="YES",'Outlier Flags'!L296="YES"),"FILTERED OUT",'Monitor Data'!Q296))</f>
        <v>4.4000000000000004</v>
      </c>
      <c r="M296" s="30">
        <f>IF(ISBLANK('Monitor Data'!R296),"",IF(AND('Smoke Data'!U298="YES",'Outlier Flags'!M296="YES"),"FILTERED OUT",'Monitor Data'!R296))</f>
        <v>3.9</v>
      </c>
      <c r="N296" s="30">
        <f>IF(ISBLANK('Monitor Data'!S296),"",IF(AND('Smoke Data'!V298="YES",'Outlier Flags'!N296="YES"),"FILTERED OUT",'Monitor Data'!S296))</f>
        <v>8.9</v>
      </c>
    </row>
    <row r="297" spans="1:14" x14ac:dyDescent="0.25">
      <c r="A297" s="29">
        <v>44492</v>
      </c>
      <c r="B297" s="30" t="str">
        <f>IF(ISBLANK('Monitor Data'!B297),"",IF(AND('Smoke Data'!J299="YES",'Outlier Flags'!B297="YES"),"FILTERED OUT",'Monitor Data'!B297))</f>
        <v/>
      </c>
      <c r="C297" s="30" t="str">
        <f>IF(ISBLANK('Monitor Data'!D297),"",IF(AND('Smoke Data'!K299="YES",'Outlier Flags'!C297="YES"),"FILTERED OUT",'Monitor Data'!D297))</f>
        <v/>
      </c>
      <c r="D297" s="30">
        <f>IF(ISBLANK('Monitor Data'!E297),"",IF(AND('Smoke Data'!L299="YES",'Outlier Flags'!D297="YES"),"FILTERED OUT",'Monitor Data'!E297))</f>
        <v>4.5</v>
      </c>
      <c r="E297" s="30">
        <f>IF(ISBLANK('Monitor Data'!G297),"",IF(AND('Smoke Data'!M299="YES",'Outlier Flags'!E297="YES"),"FILTERED OUT",'Monitor Data'!G297))</f>
        <v>4.0999999999999996</v>
      </c>
      <c r="F297" s="30" t="str">
        <f>IF(ISBLANK('Monitor Data'!H297),"",IF(AND('Smoke Data'!N299="YES",'Outlier Flags'!F297="YES"),"FILTERED OUT",'Monitor Data'!H297))</f>
        <v/>
      </c>
      <c r="G297" s="30" t="str">
        <f>IF(ISBLANK('Monitor Data'!J297),"",IF(AND('Smoke Data'!O299="YES",'Outlier Flags'!G297="YES"),"FILTERED OUT",'Monitor Data'!J297))</f>
        <v/>
      </c>
      <c r="H297" s="30" t="str">
        <f>IF(ISBLANK('Monitor Data'!L297),"",IF(AND('Smoke Data'!P299="YES",'Outlier Flags'!H297="YES"),"FILTERED OUT",'Monitor Data'!L297))</f>
        <v/>
      </c>
      <c r="I297" s="30">
        <f>IF(ISBLANK('Monitor Data'!M297),"",IF(AND('Smoke Data'!Q299="YES",'Outlier Flags'!I297="YES"),"FILTERED OUT",'Monitor Data'!M297))</f>
        <v>5.7</v>
      </c>
      <c r="J297" s="30" t="str">
        <f>IF(ISBLANK('Monitor Data'!O297),"",IF(AND('Smoke Data'!R299="YES",'Outlier Flags'!J297="YES"),"FILTERED OUT",'Monitor Data'!O297))</f>
        <v/>
      </c>
      <c r="K297" s="30">
        <f>IF(ISBLANK('Monitor Data'!P297),"",IF(AND('Smoke Data'!S299="YES",'Outlier Flags'!K297="YES"),"FILTERED OUT",'Monitor Data'!P297))</f>
        <v>6</v>
      </c>
      <c r="L297" s="30" t="str">
        <f>IF(ISBLANK('Monitor Data'!Q297),"",IF(AND('Smoke Data'!T299="YES",'Outlier Flags'!L297="YES"),"FILTERED OUT",'Monitor Data'!Q297))</f>
        <v/>
      </c>
      <c r="M297" s="30" t="str">
        <f>IF(ISBLANK('Monitor Data'!R297),"",IF(AND('Smoke Data'!U299="YES",'Outlier Flags'!M297="YES"),"FILTERED OUT",'Monitor Data'!R297))</f>
        <v/>
      </c>
      <c r="N297" s="30" t="str">
        <f>IF(ISBLANK('Monitor Data'!S297),"",IF(AND('Smoke Data'!V299="YES",'Outlier Flags'!N297="YES"),"FILTERED OUT",'Monitor Data'!S297))</f>
        <v/>
      </c>
    </row>
    <row r="298" spans="1:14" x14ac:dyDescent="0.25">
      <c r="A298" s="29">
        <v>44493</v>
      </c>
      <c r="B298" s="30" t="str">
        <f>IF(ISBLANK('Monitor Data'!B298),"",IF(AND('Smoke Data'!J300="YES",'Outlier Flags'!B298="YES"),"FILTERED OUT",'Monitor Data'!B298))</f>
        <v/>
      </c>
      <c r="C298" s="30" t="str">
        <f>IF(ISBLANK('Monitor Data'!D298),"",IF(AND('Smoke Data'!K300="YES",'Outlier Flags'!C298="YES"),"FILTERED OUT",'Monitor Data'!D298))</f>
        <v/>
      </c>
      <c r="D298" s="30">
        <f>IF(ISBLANK('Monitor Data'!E298),"",IF(AND('Smoke Data'!L300="YES",'Outlier Flags'!D298="YES"),"FILTERED OUT",'Monitor Data'!E298))</f>
        <v>4.5</v>
      </c>
      <c r="E298" s="30">
        <f>IF(ISBLANK('Monitor Data'!G298),"",IF(AND('Smoke Data'!M300="YES",'Outlier Flags'!E298="YES"),"FILTERED OUT",'Monitor Data'!G298))</f>
        <v>4.9000000000000004</v>
      </c>
      <c r="F298" s="30" t="str">
        <f>IF(ISBLANK('Monitor Data'!H298),"",IF(AND('Smoke Data'!N300="YES",'Outlier Flags'!F298="YES"),"FILTERED OUT",'Monitor Data'!H298))</f>
        <v/>
      </c>
      <c r="G298" s="30" t="str">
        <f>IF(ISBLANK('Monitor Data'!J298),"",IF(AND('Smoke Data'!O300="YES",'Outlier Flags'!G298="YES"),"FILTERED OUT",'Monitor Data'!J298))</f>
        <v/>
      </c>
      <c r="H298" s="30" t="str">
        <f>IF(ISBLANK('Monitor Data'!L298),"",IF(AND('Smoke Data'!P300="YES",'Outlier Flags'!H298="YES"),"FILTERED OUT",'Monitor Data'!L298))</f>
        <v/>
      </c>
      <c r="I298" s="30">
        <f>IF(ISBLANK('Monitor Data'!M298),"",IF(AND('Smoke Data'!Q300="YES",'Outlier Flags'!I298="YES"),"FILTERED OUT",'Monitor Data'!M298))</f>
        <v>3.8</v>
      </c>
      <c r="J298" s="30" t="str">
        <f>IF(ISBLANK('Monitor Data'!O298),"",IF(AND('Smoke Data'!R300="YES",'Outlier Flags'!J298="YES"),"FILTERED OUT",'Monitor Data'!O298))</f>
        <v/>
      </c>
      <c r="K298" s="30">
        <f>IF(ISBLANK('Monitor Data'!P298),"",IF(AND('Smoke Data'!S300="YES",'Outlier Flags'!K298="YES"),"FILTERED OUT",'Monitor Data'!P298))</f>
        <v>4</v>
      </c>
      <c r="L298" s="30" t="str">
        <f>IF(ISBLANK('Monitor Data'!Q298),"",IF(AND('Smoke Data'!T300="YES",'Outlier Flags'!L298="YES"),"FILTERED OUT",'Monitor Data'!Q298))</f>
        <v/>
      </c>
      <c r="M298" s="30" t="str">
        <f>IF(ISBLANK('Monitor Data'!R298),"",IF(AND('Smoke Data'!U300="YES",'Outlier Flags'!M298="YES"),"FILTERED OUT",'Monitor Data'!R298))</f>
        <v/>
      </c>
      <c r="N298" s="30" t="str">
        <f>IF(ISBLANK('Monitor Data'!S298),"",IF(AND('Smoke Data'!V300="YES",'Outlier Flags'!N298="YES"),"FILTERED OUT",'Monitor Data'!S298))</f>
        <v/>
      </c>
    </row>
    <row r="299" spans="1:14" x14ac:dyDescent="0.25">
      <c r="A299" s="29">
        <v>44494</v>
      </c>
      <c r="B299" s="30">
        <f>IF(ISBLANK('Monitor Data'!B299),"",IF(AND('Smoke Data'!J301="YES",'Outlier Flags'!B299="YES"),"FILTERED OUT",'Monitor Data'!B299))</f>
        <v>2.2999999999999998</v>
      </c>
      <c r="C299" s="30">
        <f>IF(ISBLANK('Monitor Data'!D299),"",IF(AND('Smoke Data'!K301="YES",'Outlier Flags'!C299="YES"),"FILTERED OUT",'Monitor Data'!D299))</f>
        <v>1.7</v>
      </c>
      <c r="D299" s="30">
        <f>IF(ISBLANK('Monitor Data'!E299),"",IF(AND('Smoke Data'!L301="YES",'Outlier Flags'!D299="YES"),"FILTERED OUT",'Monitor Data'!E299))</f>
        <v>1.5</v>
      </c>
      <c r="E299" s="30">
        <f>IF(ISBLANK('Monitor Data'!G299),"",IF(AND('Smoke Data'!M301="YES",'Outlier Flags'!E299="YES"),"FILTERED OUT",'Monitor Data'!G299))</f>
        <v>1.2</v>
      </c>
      <c r="F299" s="30">
        <f>IF(ISBLANK('Monitor Data'!H299),"",IF(AND('Smoke Data'!N301="YES",'Outlier Flags'!F299="YES"),"FILTERED OUT",'Monitor Data'!H299))</f>
        <v>1.4</v>
      </c>
      <c r="G299" s="30">
        <f>IF(ISBLANK('Monitor Data'!J299),"",IF(AND('Smoke Data'!O301="YES",'Outlier Flags'!G299="YES"),"FILTERED OUT",'Monitor Data'!J299))</f>
        <v>1.1000000000000001</v>
      </c>
      <c r="H299" s="30">
        <f>IF(ISBLANK('Monitor Data'!L299),"",IF(AND('Smoke Data'!P301="YES",'Outlier Flags'!H299="YES"),"FILTERED OUT",'Monitor Data'!L299))</f>
        <v>1.3</v>
      </c>
      <c r="I299" s="30">
        <f>IF(ISBLANK('Monitor Data'!M299),"",IF(AND('Smoke Data'!Q301="YES",'Outlier Flags'!I299="YES"),"FILTERED OUT",'Monitor Data'!M299))</f>
        <v>2.2000000000000002</v>
      </c>
      <c r="J299" s="30">
        <f>IF(ISBLANK('Monitor Data'!O299),"",IF(AND('Smoke Data'!R301="YES",'Outlier Flags'!J299="YES"),"FILTERED OUT",'Monitor Data'!O299))</f>
        <v>2</v>
      </c>
      <c r="K299" s="30">
        <f>IF(ISBLANK('Monitor Data'!P299),"",IF(AND('Smoke Data'!S301="YES",'Outlier Flags'!K299="YES"),"FILTERED OUT",'Monitor Data'!P299))</f>
        <v>1.8</v>
      </c>
      <c r="L299" s="30">
        <f>IF(ISBLANK('Monitor Data'!Q299),"",IF(AND('Smoke Data'!T301="YES",'Outlier Flags'!L299="YES"),"FILTERED OUT",'Monitor Data'!Q299))</f>
        <v>1.6</v>
      </c>
      <c r="M299" s="30">
        <f>IF(ISBLANK('Monitor Data'!R299),"",IF(AND('Smoke Data'!U301="YES",'Outlier Flags'!M299="YES"),"FILTERED OUT",'Monitor Data'!R299))</f>
        <v>1.3</v>
      </c>
      <c r="N299" s="30">
        <f>IF(ISBLANK('Monitor Data'!S299),"",IF(AND('Smoke Data'!V301="YES",'Outlier Flags'!N299="YES"),"FILTERED OUT",'Monitor Data'!S299))</f>
        <v>2.2999999999999998</v>
      </c>
    </row>
    <row r="300" spans="1:14" x14ac:dyDescent="0.25">
      <c r="A300" s="29">
        <v>44495</v>
      </c>
      <c r="B300" s="30" t="str">
        <f>IF(ISBLANK('Monitor Data'!B300),"",IF(AND('Smoke Data'!J302="YES",'Outlier Flags'!B300="YES"),"FILTERED OUT",'Monitor Data'!B300))</f>
        <v/>
      </c>
      <c r="C300" s="30" t="str">
        <f>IF(ISBLANK('Monitor Data'!D300),"",IF(AND('Smoke Data'!K302="YES",'Outlier Flags'!C300="YES"),"FILTERED OUT",'Monitor Data'!D300))</f>
        <v/>
      </c>
      <c r="D300" s="30">
        <f>IF(ISBLANK('Monitor Data'!E300),"",IF(AND('Smoke Data'!L302="YES",'Outlier Flags'!D300="YES"),"FILTERED OUT",'Monitor Data'!E300))</f>
        <v>2.2000000000000002</v>
      </c>
      <c r="E300" s="30">
        <f>IF(ISBLANK('Monitor Data'!G300),"",IF(AND('Smoke Data'!M302="YES",'Outlier Flags'!E300="YES"),"FILTERED OUT",'Monitor Data'!G300))</f>
        <v>2.4</v>
      </c>
      <c r="F300" s="30" t="str">
        <f>IF(ISBLANK('Monitor Data'!H300),"",IF(AND('Smoke Data'!N302="YES",'Outlier Flags'!F300="YES"),"FILTERED OUT",'Monitor Data'!H300))</f>
        <v/>
      </c>
      <c r="G300" s="30" t="str">
        <f>IF(ISBLANK('Monitor Data'!J300),"",IF(AND('Smoke Data'!O302="YES",'Outlier Flags'!G300="YES"),"FILTERED OUT",'Monitor Data'!J300))</f>
        <v/>
      </c>
      <c r="H300" s="30" t="str">
        <f>IF(ISBLANK('Monitor Data'!L300),"",IF(AND('Smoke Data'!P302="YES",'Outlier Flags'!H300="YES"),"FILTERED OUT",'Monitor Data'!L300))</f>
        <v/>
      </c>
      <c r="I300" s="30">
        <f>IF(ISBLANK('Monitor Data'!M300),"",IF(AND('Smoke Data'!Q302="YES",'Outlier Flags'!I300="YES"),"FILTERED OUT",'Monitor Data'!M300))</f>
        <v>2.7</v>
      </c>
      <c r="J300" s="30" t="str">
        <f>IF(ISBLANK('Monitor Data'!O300),"",IF(AND('Smoke Data'!R302="YES",'Outlier Flags'!J300="YES"),"FILTERED OUT",'Monitor Data'!O300))</f>
        <v/>
      </c>
      <c r="K300" s="30">
        <f>IF(ISBLANK('Monitor Data'!P300),"",IF(AND('Smoke Data'!S302="YES",'Outlier Flags'!K300="YES"),"FILTERED OUT",'Monitor Data'!P300))</f>
        <v>2</v>
      </c>
      <c r="L300" s="30" t="str">
        <f>IF(ISBLANK('Monitor Data'!Q300),"",IF(AND('Smoke Data'!T302="YES",'Outlier Flags'!L300="YES"),"FILTERED OUT",'Monitor Data'!Q300))</f>
        <v/>
      </c>
      <c r="M300" s="30" t="str">
        <f>IF(ISBLANK('Monitor Data'!R300),"",IF(AND('Smoke Data'!U302="YES",'Outlier Flags'!M300="YES"),"FILTERED OUT",'Monitor Data'!R300))</f>
        <v/>
      </c>
      <c r="N300" s="30" t="str">
        <f>IF(ISBLANK('Monitor Data'!S300),"",IF(AND('Smoke Data'!V302="YES",'Outlier Flags'!N300="YES"),"FILTERED OUT",'Monitor Data'!S300))</f>
        <v/>
      </c>
    </row>
    <row r="301" spans="1:14" x14ac:dyDescent="0.25">
      <c r="A301" s="29">
        <v>44496</v>
      </c>
      <c r="B301" s="30" t="str">
        <f>IF(ISBLANK('Monitor Data'!B301),"",IF(AND('Smoke Data'!J303="YES",'Outlier Flags'!B301="YES"),"FILTERED OUT",'Monitor Data'!B301))</f>
        <v/>
      </c>
      <c r="C301" s="30" t="str">
        <f>IF(ISBLANK('Monitor Data'!D301),"",IF(AND('Smoke Data'!K303="YES",'Outlier Flags'!C301="YES"),"FILTERED OUT",'Monitor Data'!D301))</f>
        <v/>
      </c>
      <c r="D301" s="30">
        <f>IF(ISBLANK('Monitor Data'!E301),"",IF(AND('Smoke Data'!L303="YES",'Outlier Flags'!D301="YES"),"FILTERED OUT",'Monitor Data'!E301))</f>
        <v>3.3</v>
      </c>
      <c r="E301" s="30">
        <f>IF(ISBLANK('Monitor Data'!G301),"",IF(AND('Smoke Data'!M303="YES",'Outlier Flags'!E301="YES"),"FILTERED OUT",'Monitor Data'!G301))</f>
        <v>3.4</v>
      </c>
      <c r="F301" s="30" t="str">
        <f>IF(ISBLANK('Monitor Data'!H301),"",IF(AND('Smoke Data'!N303="YES",'Outlier Flags'!F301="YES"),"FILTERED OUT",'Monitor Data'!H301))</f>
        <v/>
      </c>
      <c r="G301" s="30" t="str">
        <f>IF(ISBLANK('Monitor Data'!J301),"",IF(AND('Smoke Data'!O303="YES",'Outlier Flags'!G301="YES"),"FILTERED OUT",'Monitor Data'!J301))</f>
        <v/>
      </c>
      <c r="H301" s="30" t="str">
        <f>IF(ISBLANK('Monitor Data'!L301),"",IF(AND('Smoke Data'!P303="YES",'Outlier Flags'!H301="YES"),"FILTERED OUT",'Monitor Data'!L301))</f>
        <v/>
      </c>
      <c r="I301" s="30">
        <f>IF(ISBLANK('Monitor Data'!M301),"",IF(AND('Smoke Data'!Q303="YES",'Outlier Flags'!I301="YES"),"FILTERED OUT",'Monitor Data'!M301))</f>
        <v>3.7</v>
      </c>
      <c r="J301" s="30" t="str">
        <f>IF(ISBLANK('Monitor Data'!O301),"",IF(AND('Smoke Data'!R303="YES",'Outlier Flags'!J301="YES"),"FILTERED OUT",'Monitor Data'!O301))</f>
        <v/>
      </c>
      <c r="K301" s="30">
        <f>IF(ISBLANK('Monitor Data'!P301),"",IF(AND('Smoke Data'!S303="YES",'Outlier Flags'!K301="YES"),"FILTERED OUT",'Monitor Data'!P301))</f>
        <v>2.8</v>
      </c>
      <c r="L301" s="30" t="str">
        <f>IF(ISBLANK('Monitor Data'!Q301),"",IF(AND('Smoke Data'!T303="YES",'Outlier Flags'!L301="YES"),"FILTERED OUT",'Monitor Data'!Q301))</f>
        <v/>
      </c>
      <c r="M301" s="30" t="str">
        <f>IF(ISBLANK('Monitor Data'!R301),"",IF(AND('Smoke Data'!U303="YES",'Outlier Flags'!M301="YES"),"FILTERED OUT",'Monitor Data'!R301))</f>
        <v/>
      </c>
      <c r="N301" s="30" t="str">
        <f>IF(ISBLANK('Monitor Data'!S301),"",IF(AND('Smoke Data'!V303="YES",'Outlier Flags'!N301="YES"),"FILTERED OUT",'Monitor Data'!S301))</f>
        <v/>
      </c>
    </row>
    <row r="302" spans="1:14" x14ac:dyDescent="0.25">
      <c r="A302" s="29">
        <v>44497</v>
      </c>
      <c r="B302" s="30">
        <f>IF(ISBLANK('Monitor Data'!B302),"",IF(AND('Smoke Data'!J304="YES",'Outlier Flags'!B302="YES"),"FILTERED OUT",'Monitor Data'!B302))</f>
        <v>5.7</v>
      </c>
      <c r="C302" s="30">
        <f>IF(ISBLANK('Monitor Data'!D302),"",IF(AND('Smoke Data'!K304="YES",'Outlier Flags'!C302="YES"),"FILTERED OUT",'Monitor Data'!D302))</f>
        <v>4.8</v>
      </c>
      <c r="D302" s="30">
        <f>IF(ISBLANK('Monitor Data'!E302),"",IF(AND('Smoke Data'!L304="YES",'Outlier Flags'!D302="YES"),"FILTERED OUT",'Monitor Data'!E302))</f>
        <v>3.5</v>
      </c>
      <c r="E302" s="30">
        <f>IF(ISBLANK('Monitor Data'!G302),"",IF(AND('Smoke Data'!M304="YES",'Outlier Flags'!E302="YES"),"FILTERED OUT",'Monitor Data'!G302))</f>
        <v>3.6</v>
      </c>
      <c r="F302" s="30">
        <f>IF(ISBLANK('Monitor Data'!H302),"",IF(AND('Smoke Data'!N304="YES",'Outlier Flags'!F302="YES"),"FILTERED OUT",'Monitor Data'!H302))</f>
        <v>1.1000000000000001</v>
      </c>
      <c r="G302" s="30">
        <f>IF(ISBLANK('Monitor Data'!J302),"",IF(AND('Smoke Data'!O304="YES",'Outlier Flags'!G302="YES"),"FILTERED OUT",'Monitor Data'!J302))</f>
        <v>3.9</v>
      </c>
      <c r="H302" s="30">
        <f>IF(ISBLANK('Monitor Data'!L302),"",IF(AND('Smoke Data'!P304="YES",'Outlier Flags'!H302="YES"),"FILTERED OUT",'Monitor Data'!L302))</f>
        <v>1.7</v>
      </c>
      <c r="I302" s="30">
        <f>IF(ISBLANK('Monitor Data'!M302),"",IF(AND('Smoke Data'!Q304="YES",'Outlier Flags'!I302="YES"),"FILTERED OUT",'Monitor Data'!M302))</f>
        <v>4.5999999999999996</v>
      </c>
      <c r="J302" s="30">
        <f>IF(ISBLANK('Monitor Data'!O302),"",IF(AND('Smoke Data'!R304="YES",'Outlier Flags'!J302="YES"),"FILTERED OUT",'Monitor Data'!O302))</f>
        <v>2.1</v>
      </c>
      <c r="K302" s="30">
        <f>IF(ISBLANK('Monitor Data'!P302),"",IF(AND('Smoke Data'!S304="YES",'Outlier Flags'!K302="YES"),"FILTERED OUT",'Monitor Data'!P302))</f>
        <v>4.5999999999999996</v>
      </c>
      <c r="L302" s="30">
        <f>IF(ISBLANK('Monitor Data'!Q302),"",IF(AND('Smoke Data'!T304="YES",'Outlier Flags'!L302="YES"),"FILTERED OUT",'Monitor Data'!Q302))</f>
        <v>4.5999999999999996</v>
      </c>
      <c r="M302" s="30">
        <f>IF(ISBLANK('Monitor Data'!R302),"",IF(AND('Smoke Data'!U304="YES",'Outlier Flags'!M302="YES"),"FILTERED OUT",'Monitor Data'!R302))</f>
        <v>2.8</v>
      </c>
      <c r="N302" s="30">
        <f>IF(ISBLANK('Monitor Data'!S302),"",IF(AND('Smoke Data'!V304="YES",'Outlier Flags'!N302="YES"),"FILTERED OUT",'Monitor Data'!S302))</f>
        <v>2.4</v>
      </c>
    </row>
    <row r="303" spans="1:14" x14ac:dyDescent="0.25">
      <c r="A303" s="29">
        <v>44498</v>
      </c>
      <c r="B303" s="30" t="str">
        <f>IF(ISBLANK('Monitor Data'!B303),"",IF(AND('Smoke Data'!J305="YES",'Outlier Flags'!B303="YES"),"FILTERED OUT",'Monitor Data'!B303))</f>
        <v/>
      </c>
      <c r="C303" s="30" t="str">
        <f>IF(ISBLANK('Monitor Data'!D303),"",IF(AND('Smoke Data'!K305="YES",'Outlier Flags'!C303="YES"),"FILTERED OUT",'Monitor Data'!D303))</f>
        <v/>
      </c>
      <c r="D303" s="30">
        <f>IF(ISBLANK('Monitor Data'!E303),"",IF(AND('Smoke Data'!L305="YES",'Outlier Flags'!D303="YES"),"FILTERED OUT",'Monitor Data'!E303))</f>
        <v>2.2000000000000002</v>
      </c>
      <c r="E303" s="30">
        <f>IF(ISBLANK('Monitor Data'!G303),"",IF(AND('Smoke Data'!M305="YES",'Outlier Flags'!E303="YES"),"FILTERED OUT",'Monitor Data'!G303))</f>
        <v>1.8</v>
      </c>
      <c r="F303" s="30" t="str">
        <f>IF(ISBLANK('Monitor Data'!H303),"",IF(AND('Smoke Data'!N305="YES",'Outlier Flags'!F303="YES"),"FILTERED OUT",'Monitor Data'!H303))</f>
        <v/>
      </c>
      <c r="G303" s="30" t="str">
        <f>IF(ISBLANK('Monitor Data'!J303),"",IF(AND('Smoke Data'!O305="YES",'Outlier Flags'!G303="YES"),"FILTERED OUT",'Monitor Data'!J303))</f>
        <v/>
      </c>
      <c r="H303" s="30" t="str">
        <f>IF(ISBLANK('Monitor Data'!L303),"",IF(AND('Smoke Data'!P305="YES",'Outlier Flags'!H303="YES"),"FILTERED OUT",'Monitor Data'!L303))</f>
        <v/>
      </c>
      <c r="I303" s="30">
        <f>IF(ISBLANK('Monitor Data'!M303),"",IF(AND('Smoke Data'!Q305="YES",'Outlier Flags'!I303="YES"),"FILTERED OUT",'Monitor Data'!M303))</f>
        <v>3.5</v>
      </c>
      <c r="J303" s="30" t="str">
        <f>IF(ISBLANK('Monitor Data'!O303),"",IF(AND('Smoke Data'!R305="YES",'Outlier Flags'!J303="YES"),"FILTERED OUT",'Monitor Data'!O303))</f>
        <v/>
      </c>
      <c r="K303" s="30">
        <f>IF(ISBLANK('Monitor Data'!P303),"",IF(AND('Smoke Data'!S305="YES",'Outlier Flags'!K303="YES"),"FILTERED OUT",'Monitor Data'!P303))</f>
        <v>2.9</v>
      </c>
      <c r="L303" s="30" t="str">
        <f>IF(ISBLANK('Monitor Data'!Q303),"",IF(AND('Smoke Data'!T305="YES",'Outlier Flags'!L303="YES"),"FILTERED OUT",'Monitor Data'!Q303))</f>
        <v/>
      </c>
      <c r="M303" s="30" t="str">
        <f>IF(ISBLANK('Monitor Data'!R303),"",IF(AND('Smoke Data'!U305="YES",'Outlier Flags'!M303="YES"),"FILTERED OUT",'Monitor Data'!R303))</f>
        <v/>
      </c>
      <c r="N303" s="30" t="str">
        <f>IF(ISBLANK('Monitor Data'!S303),"",IF(AND('Smoke Data'!V305="YES",'Outlier Flags'!N303="YES"),"FILTERED OUT",'Monitor Data'!S303))</f>
        <v/>
      </c>
    </row>
    <row r="304" spans="1:14" x14ac:dyDescent="0.25">
      <c r="A304" s="29">
        <v>44499</v>
      </c>
      <c r="B304" s="30" t="str">
        <f>IF(ISBLANK('Monitor Data'!B304),"",IF(AND('Smoke Data'!J306="YES",'Outlier Flags'!B304="YES"),"FILTERED OUT",'Monitor Data'!B304))</f>
        <v/>
      </c>
      <c r="C304" s="30" t="str">
        <f>IF(ISBLANK('Monitor Data'!D304),"",IF(AND('Smoke Data'!K306="YES",'Outlier Flags'!C304="YES"),"FILTERED OUT",'Monitor Data'!D304))</f>
        <v/>
      </c>
      <c r="D304" s="30">
        <f>IF(ISBLANK('Monitor Data'!E304),"",IF(AND('Smoke Data'!L306="YES",'Outlier Flags'!D304="YES"),"FILTERED OUT",'Monitor Data'!E304))</f>
        <v>3.1</v>
      </c>
      <c r="E304" s="30">
        <f>IF(ISBLANK('Monitor Data'!G304),"",IF(AND('Smoke Data'!M306="YES",'Outlier Flags'!E304="YES"),"FILTERED OUT",'Monitor Data'!G304))</f>
        <v>3.7</v>
      </c>
      <c r="F304" s="30" t="str">
        <f>IF(ISBLANK('Monitor Data'!H304),"",IF(AND('Smoke Data'!N306="YES",'Outlier Flags'!F304="YES"),"FILTERED OUT",'Monitor Data'!H304))</f>
        <v/>
      </c>
      <c r="G304" s="30" t="str">
        <f>IF(ISBLANK('Monitor Data'!J304),"",IF(AND('Smoke Data'!O306="YES",'Outlier Flags'!G304="YES"),"FILTERED OUT",'Monitor Data'!J304))</f>
        <v/>
      </c>
      <c r="H304" s="30" t="str">
        <f>IF(ISBLANK('Monitor Data'!L304),"",IF(AND('Smoke Data'!P306="YES",'Outlier Flags'!H304="YES"),"FILTERED OUT",'Monitor Data'!L304))</f>
        <v/>
      </c>
      <c r="I304" s="30">
        <f>IF(ISBLANK('Monitor Data'!M304),"",IF(AND('Smoke Data'!Q306="YES",'Outlier Flags'!I304="YES"),"FILTERED OUT",'Monitor Data'!M304))</f>
        <v>5.0999999999999996</v>
      </c>
      <c r="J304" s="30" t="str">
        <f>IF(ISBLANK('Monitor Data'!O304),"",IF(AND('Smoke Data'!R306="YES",'Outlier Flags'!J304="YES"),"FILTERED OUT",'Monitor Data'!O304))</f>
        <v/>
      </c>
      <c r="K304" s="30">
        <f>IF(ISBLANK('Monitor Data'!P304),"",IF(AND('Smoke Data'!S306="YES",'Outlier Flags'!K304="YES"),"FILTERED OUT",'Monitor Data'!P304))</f>
        <v>3</v>
      </c>
      <c r="L304" s="30" t="str">
        <f>IF(ISBLANK('Monitor Data'!Q304),"",IF(AND('Smoke Data'!T306="YES",'Outlier Flags'!L304="YES"),"FILTERED OUT",'Monitor Data'!Q304))</f>
        <v/>
      </c>
      <c r="M304" s="30" t="str">
        <f>IF(ISBLANK('Monitor Data'!R304),"",IF(AND('Smoke Data'!U306="YES",'Outlier Flags'!M304="YES"),"FILTERED OUT",'Monitor Data'!R304))</f>
        <v/>
      </c>
      <c r="N304" s="30" t="str">
        <f>IF(ISBLANK('Monitor Data'!S304),"",IF(AND('Smoke Data'!V306="YES",'Outlier Flags'!N304="YES"),"FILTERED OUT",'Monitor Data'!S304))</f>
        <v/>
      </c>
    </row>
    <row r="305" spans="1:14" x14ac:dyDescent="0.25">
      <c r="A305" s="29">
        <v>44500</v>
      </c>
      <c r="B305" s="30">
        <f>IF(ISBLANK('Monitor Data'!B305),"",IF(AND('Smoke Data'!J307="YES",'Outlier Flags'!B305="YES"),"FILTERED OUT",'Monitor Data'!B305))</f>
        <v>3.2</v>
      </c>
      <c r="C305" s="30">
        <f>IF(ISBLANK('Monitor Data'!D305),"",IF(AND('Smoke Data'!K307="YES",'Outlier Flags'!C305="YES"),"FILTERED OUT",'Monitor Data'!D305))</f>
        <v>2.7</v>
      </c>
      <c r="D305" s="30">
        <f>IF(ISBLANK('Monitor Data'!E305),"",IF(AND('Smoke Data'!L307="YES",'Outlier Flags'!D305="YES"),"FILTERED OUT",'Monitor Data'!E305))</f>
        <v>2.2000000000000002</v>
      </c>
      <c r="E305" s="30">
        <f>IF(ISBLANK('Monitor Data'!G305),"",IF(AND('Smoke Data'!M307="YES",'Outlier Flags'!E305="YES"),"FILTERED OUT",'Monitor Data'!G305))</f>
        <v>2.4</v>
      </c>
      <c r="F305" s="30">
        <f>IF(ISBLANK('Monitor Data'!H305),"",IF(AND('Smoke Data'!N307="YES",'Outlier Flags'!F305="YES"),"FILTERED OUT",'Monitor Data'!H305))</f>
        <v>3.1</v>
      </c>
      <c r="G305" s="30">
        <f>IF(ISBLANK('Monitor Data'!J305),"",IF(AND('Smoke Data'!O307="YES",'Outlier Flags'!G305="YES"),"FILTERED OUT",'Monitor Data'!J305))</f>
        <v>2.6</v>
      </c>
      <c r="H305" s="30">
        <f>IF(ISBLANK('Monitor Data'!L305),"",IF(AND('Smoke Data'!P307="YES",'Outlier Flags'!H305="YES"),"FILTERED OUT",'Monitor Data'!L305))</f>
        <v>2.2999999999999998</v>
      </c>
      <c r="I305" s="30">
        <f>IF(ISBLANK('Monitor Data'!M305),"",IF(AND('Smoke Data'!Q307="YES",'Outlier Flags'!I305="YES"),"FILTERED OUT",'Monitor Data'!M305))</f>
        <v>2.4</v>
      </c>
      <c r="J305" s="30">
        <f>IF(ISBLANK('Monitor Data'!O305),"",IF(AND('Smoke Data'!R307="YES",'Outlier Flags'!J305="YES"),"FILTERED OUT",'Monitor Data'!O305))</f>
        <v>4.7</v>
      </c>
      <c r="K305" s="30">
        <f>IF(ISBLANK('Monitor Data'!P305),"",IF(AND('Smoke Data'!S307="YES",'Outlier Flags'!K305="YES"),"FILTERED OUT",'Monitor Data'!P305))</f>
        <v>2.7</v>
      </c>
      <c r="L305" s="30">
        <f>IF(ISBLANK('Monitor Data'!Q305),"",IF(AND('Smoke Data'!T307="YES",'Outlier Flags'!L305="YES"),"FILTERED OUT",'Monitor Data'!Q305))</f>
        <v>2.7</v>
      </c>
      <c r="M305" s="30">
        <f>IF(ISBLANK('Monitor Data'!R305),"",IF(AND('Smoke Data'!U307="YES",'Outlier Flags'!M305="YES"),"FILTERED OUT",'Monitor Data'!R305))</f>
        <v>2.1</v>
      </c>
      <c r="N305" s="30">
        <f>IF(ISBLANK('Monitor Data'!S305),"",IF(AND('Smoke Data'!V307="YES",'Outlier Flags'!N305="YES"),"FILTERED OUT",'Monitor Data'!S305))</f>
        <v>2.9</v>
      </c>
    </row>
    <row r="306" spans="1:14" x14ac:dyDescent="0.25">
      <c r="A306" s="29">
        <v>44501</v>
      </c>
      <c r="B306" s="30" t="str">
        <f>IF(ISBLANK('Monitor Data'!B306),"",IF(AND('Smoke Data'!J308="YES",'Outlier Flags'!B306="YES"),"FILTERED OUT",'Monitor Data'!B306))</f>
        <v/>
      </c>
      <c r="C306" s="30" t="str">
        <f>IF(ISBLANK('Monitor Data'!D306),"",IF(AND('Smoke Data'!K308="YES",'Outlier Flags'!C306="YES"),"FILTERED OUT",'Monitor Data'!D306))</f>
        <v/>
      </c>
      <c r="D306" s="30">
        <f>IF(ISBLANK('Monitor Data'!E306),"",IF(AND('Smoke Data'!L308="YES",'Outlier Flags'!D306="YES"),"FILTERED OUT",'Monitor Data'!E306))</f>
        <v>2.6</v>
      </c>
      <c r="E306" s="30">
        <f>IF(ISBLANK('Monitor Data'!G306),"",IF(AND('Smoke Data'!M308="YES",'Outlier Flags'!E306="YES"),"FILTERED OUT",'Monitor Data'!G306))</f>
        <v>2.8</v>
      </c>
      <c r="F306" s="30" t="str">
        <f>IF(ISBLANK('Monitor Data'!H306),"",IF(AND('Smoke Data'!N308="YES",'Outlier Flags'!F306="YES"),"FILTERED OUT",'Monitor Data'!H306))</f>
        <v/>
      </c>
      <c r="G306" s="30" t="str">
        <f>IF(ISBLANK('Monitor Data'!J306),"",IF(AND('Smoke Data'!O308="YES",'Outlier Flags'!G306="YES"),"FILTERED OUT",'Monitor Data'!J306))</f>
        <v/>
      </c>
      <c r="H306" s="30" t="str">
        <f>IF(ISBLANK('Monitor Data'!L306),"",IF(AND('Smoke Data'!P308="YES",'Outlier Flags'!H306="YES"),"FILTERED OUT",'Monitor Data'!L306))</f>
        <v/>
      </c>
      <c r="I306" s="30">
        <f>IF(ISBLANK('Monitor Data'!M306),"",IF(AND('Smoke Data'!Q308="YES",'Outlier Flags'!I306="YES"),"FILTERED OUT",'Monitor Data'!M306))</f>
        <v>3.1</v>
      </c>
      <c r="J306" s="30" t="str">
        <f>IF(ISBLANK('Monitor Data'!O306),"",IF(AND('Smoke Data'!R308="YES",'Outlier Flags'!J306="YES"),"FILTERED OUT",'Monitor Data'!O306))</f>
        <v/>
      </c>
      <c r="K306" s="30">
        <f>IF(ISBLANK('Monitor Data'!P306),"",IF(AND('Smoke Data'!S308="YES",'Outlier Flags'!K306="YES"),"FILTERED OUT",'Monitor Data'!P306))</f>
        <v>2.4</v>
      </c>
      <c r="L306" s="30" t="str">
        <f>IF(ISBLANK('Monitor Data'!Q306),"",IF(AND('Smoke Data'!T308="YES",'Outlier Flags'!L306="YES"),"FILTERED OUT",'Monitor Data'!Q306))</f>
        <v/>
      </c>
      <c r="M306" s="30" t="str">
        <f>IF(ISBLANK('Monitor Data'!R306),"",IF(AND('Smoke Data'!U308="YES",'Outlier Flags'!M306="YES"),"FILTERED OUT",'Monitor Data'!R306))</f>
        <v/>
      </c>
      <c r="N306" s="30" t="str">
        <f>IF(ISBLANK('Monitor Data'!S306),"",IF(AND('Smoke Data'!V308="YES",'Outlier Flags'!N306="YES"),"FILTERED OUT",'Monitor Data'!S306))</f>
        <v/>
      </c>
    </row>
    <row r="307" spans="1:14" x14ac:dyDescent="0.25">
      <c r="A307" s="29">
        <v>44502</v>
      </c>
      <c r="B307" s="30" t="str">
        <f>IF(ISBLANK('Monitor Data'!B307),"",IF(AND('Smoke Data'!J309="YES",'Outlier Flags'!B307="YES"),"FILTERED OUT",'Monitor Data'!B307))</f>
        <v/>
      </c>
      <c r="C307" s="30" t="str">
        <f>IF(ISBLANK('Monitor Data'!D307),"",IF(AND('Smoke Data'!K309="YES",'Outlier Flags'!C307="YES"),"FILTERED OUT",'Monitor Data'!D307))</f>
        <v/>
      </c>
      <c r="D307" s="30">
        <f>IF(ISBLANK('Monitor Data'!E307),"",IF(AND('Smoke Data'!L309="YES",'Outlier Flags'!D307="YES"),"FILTERED OUT",'Monitor Data'!E307))</f>
        <v>4.5999999999999996</v>
      </c>
      <c r="E307" s="30">
        <f>IF(ISBLANK('Monitor Data'!G307),"",IF(AND('Smoke Data'!M309="YES",'Outlier Flags'!E307="YES"),"FILTERED OUT",'Monitor Data'!G307))</f>
        <v>4.4000000000000004</v>
      </c>
      <c r="F307" s="30" t="str">
        <f>IF(ISBLANK('Monitor Data'!H307),"",IF(AND('Smoke Data'!N309="YES",'Outlier Flags'!F307="YES"),"FILTERED OUT",'Monitor Data'!H307))</f>
        <v/>
      </c>
      <c r="G307" s="30" t="str">
        <f>IF(ISBLANK('Monitor Data'!J307),"",IF(AND('Smoke Data'!O309="YES",'Outlier Flags'!G307="YES"),"FILTERED OUT",'Monitor Data'!J307))</f>
        <v/>
      </c>
      <c r="H307" s="30" t="str">
        <f>IF(ISBLANK('Monitor Data'!L307),"",IF(AND('Smoke Data'!P309="YES",'Outlier Flags'!H307="YES"),"FILTERED OUT",'Monitor Data'!L307))</f>
        <v/>
      </c>
      <c r="I307" s="30">
        <f>IF(ISBLANK('Monitor Data'!M307),"",IF(AND('Smoke Data'!Q309="YES",'Outlier Flags'!I307="YES"),"FILTERED OUT",'Monitor Data'!M307))</f>
        <v>5.6</v>
      </c>
      <c r="J307" s="30" t="str">
        <f>IF(ISBLANK('Monitor Data'!O307),"",IF(AND('Smoke Data'!R309="YES",'Outlier Flags'!J307="YES"),"FILTERED OUT",'Monitor Data'!O307))</f>
        <v/>
      </c>
      <c r="K307" s="30">
        <f>IF(ISBLANK('Monitor Data'!P307),"",IF(AND('Smoke Data'!S309="YES",'Outlier Flags'!K307="YES"),"FILTERED OUT",'Monitor Data'!P307))</f>
        <v>3.8</v>
      </c>
      <c r="L307" s="30" t="str">
        <f>IF(ISBLANK('Monitor Data'!Q307),"",IF(AND('Smoke Data'!T309="YES",'Outlier Flags'!L307="YES"),"FILTERED OUT",'Monitor Data'!Q307))</f>
        <v/>
      </c>
      <c r="M307" s="30" t="str">
        <f>IF(ISBLANK('Monitor Data'!R307),"",IF(AND('Smoke Data'!U309="YES",'Outlier Flags'!M307="YES"),"FILTERED OUT",'Monitor Data'!R307))</f>
        <v/>
      </c>
      <c r="N307" s="30" t="str">
        <f>IF(ISBLANK('Monitor Data'!S307),"",IF(AND('Smoke Data'!V309="YES",'Outlier Flags'!N307="YES"),"FILTERED OUT",'Monitor Data'!S307))</f>
        <v/>
      </c>
    </row>
    <row r="308" spans="1:14" x14ac:dyDescent="0.25">
      <c r="A308" s="29">
        <v>44503</v>
      </c>
      <c r="B308" s="30">
        <f>IF(ISBLANK('Monitor Data'!B308),"",IF(AND('Smoke Data'!J310="YES",'Outlier Flags'!B308="YES"),"FILTERED OUT",'Monitor Data'!B308))</f>
        <v>8.1</v>
      </c>
      <c r="C308" s="30">
        <f>IF(ISBLANK('Monitor Data'!D308),"",IF(AND('Smoke Data'!K310="YES",'Outlier Flags'!C308="YES"),"FILTERED OUT",'Monitor Data'!D308))</f>
        <v>5.9</v>
      </c>
      <c r="D308" s="30">
        <f>IF(ISBLANK('Monitor Data'!E308),"",IF(AND('Smoke Data'!L310="YES",'Outlier Flags'!D308="YES"),"FILTERED OUT",'Monitor Data'!E308))</f>
        <v>7.3</v>
      </c>
      <c r="E308" s="30">
        <f>IF(ISBLANK('Monitor Data'!G308),"",IF(AND('Smoke Data'!M310="YES",'Outlier Flags'!E308="YES"),"FILTERED OUT",'Monitor Data'!G308))</f>
        <v>7.9</v>
      </c>
      <c r="F308" s="30">
        <f>IF(ISBLANK('Monitor Data'!H308),"",IF(AND('Smoke Data'!N310="YES",'Outlier Flags'!F308="YES"),"FILTERED OUT",'Monitor Data'!H308))</f>
        <v>4.4000000000000004</v>
      </c>
      <c r="G308" s="30">
        <f>IF(ISBLANK('Monitor Data'!J308),"",IF(AND('Smoke Data'!O310="YES",'Outlier Flags'!G308="YES"),"FILTERED OUT",'Monitor Data'!J308))</f>
        <v>5.6</v>
      </c>
      <c r="H308" s="30">
        <f>IF(ISBLANK('Monitor Data'!L308),"",IF(AND('Smoke Data'!P310="YES",'Outlier Flags'!H308="YES"),"FILTERED OUT",'Monitor Data'!L308))</f>
        <v>7.6</v>
      </c>
      <c r="I308" s="30">
        <f>IF(ISBLANK('Monitor Data'!M308),"",IF(AND('Smoke Data'!Q310="YES",'Outlier Flags'!I308="YES"),"FILTERED OUT",'Monitor Data'!M308))</f>
        <v>7</v>
      </c>
      <c r="J308" s="30">
        <f>IF(ISBLANK('Monitor Data'!O308),"",IF(AND('Smoke Data'!R310="YES",'Outlier Flags'!J308="YES"),"FILTERED OUT",'Monitor Data'!O308))</f>
        <v>6</v>
      </c>
      <c r="K308" s="30">
        <f>IF(ISBLANK('Monitor Data'!P308),"",IF(AND('Smoke Data'!S310="YES",'Outlier Flags'!K308="YES"),"FILTERED OUT",'Monitor Data'!P308))</f>
        <v>6.9</v>
      </c>
      <c r="L308" s="30">
        <f>IF(ISBLANK('Monitor Data'!Q308),"",IF(AND('Smoke Data'!T310="YES",'Outlier Flags'!L308="YES"),"FILTERED OUT",'Monitor Data'!Q308))</f>
        <v>8.6999999999999993</v>
      </c>
      <c r="M308" s="30">
        <f>IF(ISBLANK('Monitor Data'!R308),"",IF(AND('Smoke Data'!U310="YES",'Outlier Flags'!M308="YES"),"FILTERED OUT",'Monitor Data'!R308))</f>
        <v>4.9000000000000004</v>
      </c>
      <c r="N308" s="30">
        <f>IF(ISBLANK('Monitor Data'!S308),"",IF(AND('Smoke Data'!V310="YES",'Outlier Flags'!N308="YES"),"FILTERED OUT",'Monitor Data'!S308))</f>
        <v>7.1</v>
      </c>
    </row>
    <row r="309" spans="1:14" x14ac:dyDescent="0.25">
      <c r="A309" s="29">
        <v>44504</v>
      </c>
      <c r="B309" s="30" t="str">
        <f>IF(ISBLANK('Monitor Data'!B309),"",IF(AND('Smoke Data'!J311="YES",'Outlier Flags'!B309="YES"),"FILTERED OUT",'Monitor Data'!B309))</f>
        <v/>
      </c>
      <c r="C309" s="30" t="str">
        <f>IF(ISBLANK('Monitor Data'!D309),"",IF(AND('Smoke Data'!K311="YES",'Outlier Flags'!C309="YES"),"FILTERED OUT",'Monitor Data'!D309))</f>
        <v/>
      </c>
      <c r="D309" s="30">
        <f>IF(ISBLANK('Monitor Data'!E309),"",IF(AND('Smoke Data'!L311="YES",'Outlier Flags'!D309="YES"),"FILTERED OUT",'Monitor Data'!E309))</f>
        <v>7.1</v>
      </c>
      <c r="E309" s="30">
        <f>IF(ISBLANK('Monitor Data'!G309),"",IF(AND('Smoke Data'!M311="YES",'Outlier Flags'!E309="YES"),"FILTERED OUT",'Monitor Data'!G309))</f>
        <v>6.9</v>
      </c>
      <c r="F309" s="30" t="str">
        <f>IF(ISBLANK('Monitor Data'!H309),"",IF(AND('Smoke Data'!N311="YES",'Outlier Flags'!F309="YES"),"FILTERED OUT",'Monitor Data'!H309))</f>
        <v/>
      </c>
      <c r="G309" s="30" t="str">
        <f>IF(ISBLANK('Monitor Data'!J309),"",IF(AND('Smoke Data'!O311="YES",'Outlier Flags'!G309="YES"),"FILTERED OUT",'Monitor Data'!J309))</f>
        <v/>
      </c>
      <c r="H309" s="30" t="str">
        <f>IF(ISBLANK('Monitor Data'!L309),"",IF(AND('Smoke Data'!P311="YES",'Outlier Flags'!H309="YES"),"FILTERED OUT",'Monitor Data'!L309))</f>
        <v/>
      </c>
      <c r="I309" s="30">
        <f>IF(ISBLANK('Monitor Data'!M309),"",IF(AND('Smoke Data'!Q311="YES",'Outlier Flags'!I309="YES"),"FILTERED OUT",'Monitor Data'!M309))</f>
        <v>4.0999999999999996</v>
      </c>
      <c r="J309" s="30" t="str">
        <f>IF(ISBLANK('Monitor Data'!O309),"",IF(AND('Smoke Data'!R311="YES",'Outlier Flags'!J309="YES"),"FILTERED OUT",'Monitor Data'!O309))</f>
        <v/>
      </c>
      <c r="K309" s="30">
        <f>IF(ISBLANK('Monitor Data'!P309),"",IF(AND('Smoke Data'!S311="YES",'Outlier Flags'!K309="YES"),"FILTERED OUT",'Monitor Data'!P309))</f>
        <v>6.5</v>
      </c>
      <c r="L309" s="30" t="str">
        <f>IF(ISBLANK('Monitor Data'!Q309),"",IF(AND('Smoke Data'!T311="YES",'Outlier Flags'!L309="YES"),"FILTERED OUT",'Monitor Data'!Q309))</f>
        <v/>
      </c>
      <c r="M309" s="30" t="str">
        <f>IF(ISBLANK('Monitor Data'!R309),"",IF(AND('Smoke Data'!U311="YES",'Outlier Flags'!M309="YES"),"FILTERED OUT",'Monitor Data'!R309))</f>
        <v/>
      </c>
      <c r="N309" s="30" t="str">
        <f>IF(ISBLANK('Monitor Data'!S309),"",IF(AND('Smoke Data'!V311="YES",'Outlier Flags'!N309="YES"),"FILTERED OUT",'Monitor Data'!S309))</f>
        <v/>
      </c>
    </row>
    <row r="310" spans="1:14" x14ac:dyDescent="0.25">
      <c r="A310" s="29">
        <v>44505</v>
      </c>
      <c r="B310" s="30" t="str">
        <f>IF(ISBLANK('Monitor Data'!B310),"",IF(AND('Smoke Data'!J312="YES",'Outlier Flags'!B310="YES"),"FILTERED OUT",'Monitor Data'!B310))</f>
        <v/>
      </c>
      <c r="C310" s="30" t="str">
        <f>IF(ISBLANK('Monitor Data'!D310),"",IF(AND('Smoke Data'!K312="YES",'Outlier Flags'!C310="YES"),"FILTERED OUT",'Monitor Data'!D310))</f>
        <v/>
      </c>
      <c r="D310" s="30">
        <f>IF(ISBLANK('Monitor Data'!E310),"",IF(AND('Smoke Data'!L312="YES",'Outlier Flags'!D310="YES"),"FILTERED OUT",'Monitor Data'!E310))</f>
        <v>8.6</v>
      </c>
      <c r="E310" s="30">
        <f>IF(ISBLANK('Monitor Data'!G310),"",IF(AND('Smoke Data'!M312="YES",'Outlier Flags'!E310="YES"),"FILTERED OUT",'Monitor Data'!G310))</f>
        <v>7.3</v>
      </c>
      <c r="F310" s="30" t="str">
        <f>IF(ISBLANK('Monitor Data'!H310),"",IF(AND('Smoke Data'!N312="YES",'Outlier Flags'!F310="YES"),"FILTERED OUT",'Monitor Data'!H310))</f>
        <v/>
      </c>
      <c r="G310" s="30" t="str">
        <f>IF(ISBLANK('Monitor Data'!J310),"",IF(AND('Smoke Data'!O312="YES",'Outlier Flags'!G310="YES"),"FILTERED OUT",'Monitor Data'!J310))</f>
        <v/>
      </c>
      <c r="H310" s="30" t="str">
        <f>IF(ISBLANK('Monitor Data'!L310),"",IF(AND('Smoke Data'!P312="YES",'Outlier Flags'!H310="YES"),"FILTERED OUT",'Monitor Data'!L310))</f>
        <v/>
      </c>
      <c r="I310" s="30">
        <f>IF(ISBLANK('Monitor Data'!M310),"",IF(AND('Smoke Data'!Q312="YES",'Outlier Flags'!I310="YES"),"FILTERED OUT",'Monitor Data'!M310))</f>
        <v>4.8</v>
      </c>
      <c r="J310" s="30" t="str">
        <f>IF(ISBLANK('Monitor Data'!O310),"",IF(AND('Smoke Data'!R312="YES",'Outlier Flags'!J310="YES"),"FILTERED OUT",'Monitor Data'!O310))</f>
        <v/>
      </c>
      <c r="K310" s="30">
        <f>IF(ISBLANK('Monitor Data'!P310),"",IF(AND('Smoke Data'!S312="YES",'Outlier Flags'!K310="YES"),"FILTERED OUT",'Monitor Data'!P310))</f>
        <v>7.9</v>
      </c>
      <c r="L310" s="30" t="str">
        <f>IF(ISBLANK('Monitor Data'!Q310),"",IF(AND('Smoke Data'!T312="YES",'Outlier Flags'!L310="YES"),"FILTERED OUT",'Monitor Data'!Q310))</f>
        <v/>
      </c>
      <c r="M310" s="30" t="str">
        <f>IF(ISBLANK('Monitor Data'!R310),"",IF(AND('Smoke Data'!U312="YES",'Outlier Flags'!M310="YES"),"FILTERED OUT",'Monitor Data'!R310))</f>
        <v/>
      </c>
      <c r="N310" s="30" t="str">
        <f>IF(ISBLANK('Monitor Data'!S310),"",IF(AND('Smoke Data'!V312="YES",'Outlier Flags'!N310="YES"),"FILTERED OUT",'Monitor Data'!S310))</f>
        <v/>
      </c>
    </row>
    <row r="311" spans="1:14" x14ac:dyDescent="0.25">
      <c r="A311" s="29">
        <v>44506</v>
      </c>
      <c r="B311" s="30">
        <f>IF(ISBLANK('Monitor Data'!B311),"",IF(AND('Smoke Data'!J313="YES",'Outlier Flags'!B311="YES"),"FILTERED OUT",'Monitor Data'!B311))</f>
        <v>9.5</v>
      </c>
      <c r="C311" s="30">
        <f>IF(ISBLANK('Monitor Data'!D311),"",IF(AND('Smoke Data'!K313="YES",'Outlier Flags'!C311="YES"),"FILTERED OUT",'Monitor Data'!D311))</f>
        <v>11.2</v>
      </c>
      <c r="D311" s="30">
        <f>IF(ISBLANK('Monitor Data'!E311),"",IF(AND('Smoke Data'!L313="YES",'Outlier Flags'!D311="YES"),"FILTERED OUT",'Monitor Data'!E311))</f>
        <v>11</v>
      </c>
      <c r="E311" s="30">
        <f>IF(ISBLANK('Monitor Data'!G311),"",IF(AND('Smoke Data'!M313="YES",'Outlier Flags'!E311="YES"),"FILTERED OUT",'Monitor Data'!G311))</f>
        <v>9.4</v>
      </c>
      <c r="F311" s="30">
        <f>IF(ISBLANK('Monitor Data'!H311),"",IF(AND('Smoke Data'!N313="YES",'Outlier Flags'!F311="YES"),"FILTERED OUT",'Monitor Data'!H311))</f>
        <v>5.2</v>
      </c>
      <c r="G311" s="30">
        <f>IF(ISBLANK('Monitor Data'!J311),"",IF(AND('Smoke Data'!O313="YES",'Outlier Flags'!G311="YES"),"FILTERED OUT",'Monitor Data'!J311))</f>
        <v>8.8000000000000007</v>
      </c>
      <c r="H311" s="30">
        <f>IF(ISBLANK('Monitor Data'!L311),"",IF(AND('Smoke Data'!P313="YES",'Outlier Flags'!H311="YES"),"FILTERED OUT",'Monitor Data'!L311))</f>
        <v>6.3</v>
      </c>
      <c r="I311" s="30">
        <f>IF(ISBLANK('Monitor Data'!M311),"",IF(AND('Smoke Data'!Q313="YES",'Outlier Flags'!I311="YES"),"FILTERED OUT",'Monitor Data'!M311))</f>
        <v>6.3</v>
      </c>
      <c r="J311" s="30">
        <f>IF(ISBLANK('Monitor Data'!O311),"",IF(AND('Smoke Data'!R313="YES",'Outlier Flags'!J311="YES"),"FILTERED OUT",'Monitor Data'!O311))</f>
        <v>7.4</v>
      </c>
      <c r="K311" s="30">
        <f>IF(ISBLANK('Monitor Data'!P311),"",IF(AND('Smoke Data'!S313="YES",'Outlier Flags'!K311="YES"),"FILTERED OUT",'Monitor Data'!P311))</f>
        <v>8.6</v>
      </c>
      <c r="L311" s="30">
        <f>IF(ISBLANK('Monitor Data'!Q311),"",IF(AND('Smoke Data'!T313="YES",'Outlier Flags'!L311="YES"),"FILTERED OUT",'Monitor Data'!Q311))</f>
        <v>10.8</v>
      </c>
      <c r="M311" s="30">
        <f>IF(ISBLANK('Monitor Data'!R311),"",IF(AND('Smoke Data'!U313="YES",'Outlier Flags'!M311="YES"),"FILTERED OUT",'Monitor Data'!R311))</f>
        <v>6</v>
      </c>
      <c r="N311" s="30">
        <f>IF(ISBLANK('Monitor Data'!S311),"",IF(AND('Smoke Data'!V313="YES",'Outlier Flags'!N311="YES"),"FILTERED OUT",'Monitor Data'!S311))</f>
        <v>7</v>
      </c>
    </row>
    <row r="312" spans="1:14" x14ac:dyDescent="0.25">
      <c r="A312" s="29">
        <v>44507</v>
      </c>
      <c r="B312" s="30" t="str">
        <f>IF(ISBLANK('Monitor Data'!B312),"",IF(AND('Smoke Data'!J314="YES",'Outlier Flags'!B312="YES"),"FILTERED OUT",'Monitor Data'!B312))</f>
        <v/>
      </c>
      <c r="C312" s="30" t="str">
        <f>IF(ISBLANK('Monitor Data'!D312),"",IF(AND('Smoke Data'!K314="YES",'Outlier Flags'!C312="YES"),"FILTERED OUT",'Monitor Data'!D312))</f>
        <v/>
      </c>
      <c r="D312" s="30">
        <f>IF(ISBLANK('Monitor Data'!E312),"",IF(AND('Smoke Data'!L314="YES",'Outlier Flags'!D312="YES"),"FILTERED OUT",'Monitor Data'!E312))</f>
        <v>8</v>
      </c>
      <c r="E312" s="30">
        <f>IF(ISBLANK('Monitor Data'!G312),"",IF(AND('Smoke Data'!M314="YES",'Outlier Flags'!E312="YES"),"FILTERED OUT",'Monitor Data'!G312))</f>
        <v>8</v>
      </c>
      <c r="F312" s="30" t="str">
        <f>IF(ISBLANK('Monitor Data'!H312),"",IF(AND('Smoke Data'!N314="YES",'Outlier Flags'!F312="YES"),"FILTERED OUT",'Monitor Data'!H312))</f>
        <v/>
      </c>
      <c r="G312" s="30" t="str">
        <f>IF(ISBLANK('Monitor Data'!J312),"",IF(AND('Smoke Data'!O314="YES",'Outlier Flags'!G312="YES"),"FILTERED OUT",'Monitor Data'!J312))</f>
        <v/>
      </c>
      <c r="H312" s="30" t="str">
        <f>IF(ISBLANK('Monitor Data'!L312),"",IF(AND('Smoke Data'!P314="YES",'Outlier Flags'!H312="YES"),"FILTERED OUT",'Monitor Data'!L312))</f>
        <v/>
      </c>
      <c r="I312" s="30">
        <f>IF(ISBLANK('Monitor Data'!M312),"",IF(AND('Smoke Data'!Q314="YES",'Outlier Flags'!I312="YES"),"FILTERED OUT",'Monitor Data'!M312))</f>
        <v>7.3</v>
      </c>
      <c r="J312" s="30" t="str">
        <f>IF(ISBLANK('Monitor Data'!O312),"",IF(AND('Smoke Data'!R314="YES",'Outlier Flags'!J312="YES"),"FILTERED OUT",'Monitor Data'!O312))</f>
        <v/>
      </c>
      <c r="K312" s="30">
        <f>IF(ISBLANK('Monitor Data'!P312),"",IF(AND('Smoke Data'!S314="YES",'Outlier Flags'!K312="YES"),"FILTERED OUT",'Monitor Data'!P312))</f>
        <v>7.7</v>
      </c>
      <c r="L312" s="30" t="str">
        <f>IF(ISBLANK('Monitor Data'!Q312),"",IF(AND('Smoke Data'!T314="YES",'Outlier Flags'!L312="YES"),"FILTERED OUT",'Monitor Data'!Q312))</f>
        <v/>
      </c>
      <c r="M312" s="30" t="str">
        <f>IF(ISBLANK('Monitor Data'!R312),"",IF(AND('Smoke Data'!U314="YES",'Outlier Flags'!M312="YES"),"FILTERED OUT",'Monitor Data'!R312))</f>
        <v/>
      </c>
      <c r="N312" s="30" t="str">
        <f>IF(ISBLANK('Monitor Data'!S312),"",IF(AND('Smoke Data'!V314="YES",'Outlier Flags'!N312="YES"),"FILTERED OUT",'Monitor Data'!S312))</f>
        <v/>
      </c>
    </row>
    <row r="313" spans="1:14" x14ac:dyDescent="0.25">
      <c r="A313" s="29">
        <v>44508</v>
      </c>
      <c r="B313" s="30" t="str">
        <f>IF(ISBLANK('Monitor Data'!B313),"",IF(AND('Smoke Data'!J315="YES",'Outlier Flags'!B313="YES"),"FILTERED OUT",'Monitor Data'!B313))</f>
        <v/>
      </c>
      <c r="C313" s="30" t="str">
        <f>IF(ISBLANK('Monitor Data'!D313),"",IF(AND('Smoke Data'!K315="YES",'Outlier Flags'!C313="YES"),"FILTERED OUT",'Monitor Data'!D313))</f>
        <v/>
      </c>
      <c r="D313" s="30">
        <f>IF(ISBLANK('Monitor Data'!E313),"",IF(AND('Smoke Data'!L315="YES",'Outlier Flags'!D313="YES"),"FILTERED OUT",'Monitor Data'!E313))</f>
        <v>10.199999999999999</v>
      </c>
      <c r="E313" s="30">
        <f>IF(ISBLANK('Monitor Data'!G313),"",IF(AND('Smoke Data'!M315="YES",'Outlier Flags'!E313="YES"),"FILTERED OUT",'Monitor Data'!G313))</f>
        <v>11</v>
      </c>
      <c r="F313" s="30" t="str">
        <f>IF(ISBLANK('Monitor Data'!H313),"",IF(AND('Smoke Data'!N315="YES",'Outlier Flags'!F313="YES"),"FILTERED OUT",'Monitor Data'!H313))</f>
        <v/>
      </c>
      <c r="G313" s="30" t="str">
        <f>IF(ISBLANK('Monitor Data'!J313),"",IF(AND('Smoke Data'!O315="YES",'Outlier Flags'!G313="YES"),"FILTERED OUT",'Monitor Data'!J313))</f>
        <v/>
      </c>
      <c r="H313" s="30" t="str">
        <f>IF(ISBLANK('Monitor Data'!L313),"",IF(AND('Smoke Data'!P315="YES",'Outlier Flags'!H313="YES"),"FILTERED OUT",'Monitor Data'!L313))</f>
        <v/>
      </c>
      <c r="I313" s="30">
        <f>IF(ISBLANK('Monitor Data'!M313),"",IF(AND('Smoke Data'!Q315="YES",'Outlier Flags'!I313="YES"),"FILTERED OUT",'Monitor Data'!M313))</f>
        <v>10.6</v>
      </c>
      <c r="J313" s="30" t="str">
        <f>IF(ISBLANK('Monitor Data'!O313),"",IF(AND('Smoke Data'!R315="YES",'Outlier Flags'!J313="YES"),"FILTERED OUT",'Monitor Data'!O313))</f>
        <v/>
      </c>
      <c r="K313" s="30">
        <f>IF(ISBLANK('Monitor Data'!P313),"",IF(AND('Smoke Data'!S315="YES",'Outlier Flags'!K313="YES"),"FILTERED OUT",'Monitor Data'!P313))</f>
        <v>12.7</v>
      </c>
      <c r="L313" s="30" t="str">
        <f>IF(ISBLANK('Monitor Data'!Q313),"",IF(AND('Smoke Data'!T315="YES",'Outlier Flags'!L313="YES"),"FILTERED OUT",'Monitor Data'!Q313))</f>
        <v/>
      </c>
      <c r="M313" s="30" t="str">
        <f>IF(ISBLANK('Monitor Data'!R313),"",IF(AND('Smoke Data'!U315="YES",'Outlier Flags'!M313="YES"),"FILTERED OUT",'Monitor Data'!R313))</f>
        <v/>
      </c>
      <c r="N313" s="30" t="str">
        <f>IF(ISBLANK('Monitor Data'!S313),"",IF(AND('Smoke Data'!V315="YES",'Outlier Flags'!N313="YES"),"FILTERED OUT",'Monitor Data'!S313))</f>
        <v/>
      </c>
    </row>
    <row r="314" spans="1:14" x14ac:dyDescent="0.25">
      <c r="A314" s="29">
        <v>44509</v>
      </c>
      <c r="B314" s="30">
        <f>IF(ISBLANK('Monitor Data'!B314),"",IF(AND('Smoke Data'!J316="YES",'Outlier Flags'!B314="YES"),"FILTERED OUT",'Monitor Data'!B314))</f>
        <v>6.5</v>
      </c>
      <c r="C314" s="30">
        <f>IF(ISBLANK('Monitor Data'!D314),"",IF(AND('Smoke Data'!K316="YES",'Outlier Flags'!C314="YES"),"FILTERED OUT",'Monitor Data'!D314))</f>
        <v>7.7</v>
      </c>
      <c r="D314" s="30">
        <f>IF(ISBLANK('Monitor Data'!E314),"",IF(AND('Smoke Data'!L316="YES",'Outlier Flags'!D314="YES"),"FILTERED OUT",'Monitor Data'!E314))</f>
        <v>6.1</v>
      </c>
      <c r="E314" s="30">
        <f>IF(ISBLANK('Monitor Data'!G314),"",IF(AND('Smoke Data'!M316="YES",'Outlier Flags'!E314="YES"),"FILTERED OUT",'Monitor Data'!G314))</f>
        <v>5.7</v>
      </c>
      <c r="F314" s="30">
        <f>IF(ISBLANK('Monitor Data'!H314),"",IF(AND('Smoke Data'!N316="YES",'Outlier Flags'!F314="YES"),"FILTERED OUT",'Monitor Data'!H314))</f>
        <v>5.4</v>
      </c>
      <c r="G314" s="30">
        <f>IF(ISBLANK('Monitor Data'!J314),"",IF(AND('Smoke Data'!O316="YES",'Outlier Flags'!G314="YES"),"FILTERED OUT",'Monitor Data'!J314))</f>
        <v>9.8000000000000007</v>
      </c>
      <c r="H314" s="30">
        <f>IF(ISBLANK('Monitor Data'!L314),"",IF(AND('Smoke Data'!P316="YES",'Outlier Flags'!H314="YES"),"FILTERED OUT",'Monitor Data'!L314))</f>
        <v>5.3</v>
      </c>
      <c r="I314" s="30">
        <f>IF(ISBLANK('Monitor Data'!M314),"",IF(AND('Smoke Data'!Q316="YES",'Outlier Flags'!I314="YES"),"FILTERED OUT",'Monitor Data'!M314))</f>
        <v>7.9</v>
      </c>
      <c r="J314" s="30">
        <f>IF(ISBLANK('Monitor Data'!O314),"",IF(AND('Smoke Data'!R316="YES",'Outlier Flags'!J314="YES"),"FILTERED OUT",'Monitor Data'!O314))</f>
        <v>5.6</v>
      </c>
      <c r="K314" s="30">
        <f>IF(ISBLANK('Monitor Data'!P314),"",IF(AND('Smoke Data'!S316="YES",'Outlier Flags'!K314="YES"),"FILTERED OUT",'Monitor Data'!P314))</f>
        <v>13.5</v>
      </c>
      <c r="L314" s="30">
        <f>IF(ISBLANK('Monitor Data'!Q314),"",IF(AND('Smoke Data'!T316="YES",'Outlier Flags'!L314="YES"),"FILTERED OUT",'Monitor Data'!Q314))</f>
        <v>10.1</v>
      </c>
      <c r="M314" s="30">
        <f>IF(ISBLANK('Monitor Data'!R314),"",IF(AND('Smoke Data'!U316="YES",'Outlier Flags'!M314="YES"),"FILTERED OUT",'Monitor Data'!R314))</f>
        <v>12.3</v>
      </c>
      <c r="N314" s="30">
        <f>IF(ISBLANK('Monitor Data'!S314),"",IF(AND('Smoke Data'!V316="YES",'Outlier Flags'!N314="YES"),"FILTERED OUT",'Monitor Data'!S314))</f>
        <v>6.5</v>
      </c>
    </row>
    <row r="315" spans="1:14" x14ac:dyDescent="0.25">
      <c r="A315" s="29">
        <v>44510</v>
      </c>
      <c r="B315" s="30" t="str">
        <f>IF(ISBLANK('Monitor Data'!B315),"",IF(AND('Smoke Data'!J317="YES",'Outlier Flags'!B315="YES"),"FILTERED OUT",'Monitor Data'!B315))</f>
        <v/>
      </c>
      <c r="C315" s="30" t="str">
        <f>IF(ISBLANK('Monitor Data'!D315),"",IF(AND('Smoke Data'!K317="YES",'Outlier Flags'!C315="YES"),"FILTERED OUT",'Monitor Data'!D315))</f>
        <v/>
      </c>
      <c r="D315" s="30">
        <f>IF(ISBLANK('Monitor Data'!E315),"",IF(AND('Smoke Data'!L317="YES",'Outlier Flags'!D315="YES"),"FILTERED OUT",'Monitor Data'!E315))</f>
        <v>19.3</v>
      </c>
      <c r="E315" s="30">
        <f>IF(ISBLANK('Monitor Data'!G315),"",IF(AND('Smoke Data'!M317="YES",'Outlier Flags'!E315="YES"),"FILTERED OUT",'Monitor Data'!G315))</f>
        <v>17.100000000000001</v>
      </c>
      <c r="F315" s="30" t="str">
        <f>IF(ISBLANK('Monitor Data'!H315),"",IF(AND('Smoke Data'!N317="YES",'Outlier Flags'!F315="YES"),"FILTERED OUT",'Monitor Data'!H315))</f>
        <v/>
      </c>
      <c r="G315" s="30" t="str">
        <f>IF(ISBLANK('Monitor Data'!J315),"",IF(AND('Smoke Data'!O317="YES",'Outlier Flags'!G315="YES"),"FILTERED OUT",'Monitor Data'!J315))</f>
        <v/>
      </c>
      <c r="H315" s="30" t="str">
        <f>IF(ISBLANK('Monitor Data'!L315),"",IF(AND('Smoke Data'!P317="YES",'Outlier Flags'!H315="YES"),"FILTERED OUT",'Monitor Data'!L315))</f>
        <v/>
      </c>
      <c r="I315" s="30">
        <f>IF(ISBLANK('Monitor Data'!M315),"",IF(AND('Smoke Data'!Q317="YES",'Outlier Flags'!I315="YES"),"FILTERED OUT",'Monitor Data'!M315))</f>
        <v>22.3</v>
      </c>
      <c r="J315" s="30" t="str">
        <f>IF(ISBLANK('Monitor Data'!O315),"",IF(AND('Smoke Data'!R317="YES",'Outlier Flags'!J315="YES"),"FILTERED OUT",'Monitor Data'!O315))</f>
        <v/>
      </c>
      <c r="K315" s="30">
        <f>IF(ISBLANK('Monitor Data'!P315),"",IF(AND('Smoke Data'!S317="YES",'Outlier Flags'!K315="YES"),"FILTERED OUT",'Monitor Data'!P315))</f>
        <v>22.2</v>
      </c>
      <c r="L315" s="30" t="str">
        <f>IF(ISBLANK('Monitor Data'!Q315),"",IF(AND('Smoke Data'!T317="YES",'Outlier Flags'!L315="YES"),"FILTERED OUT",'Monitor Data'!Q315))</f>
        <v/>
      </c>
      <c r="M315" s="30" t="str">
        <f>IF(ISBLANK('Monitor Data'!R315),"",IF(AND('Smoke Data'!U317="YES",'Outlier Flags'!M315="YES"),"FILTERED OUT",'Monitor Data'!R315))</f>
        <v/>
      </c>
      <c r="N315" s="30" t="str">
        <f>IF(ISBLANK('Monitor Data'!S315),"",IF(AND('Smoke Data'!V317="YES",'Outlier Flags'!N315="YES"),"FILTERED OUT",'Monitor Data'!S315))</f>
        <v/>
      </c>
    </row>
    <row r="316" spans="1:14" x14ac:dyDescent="0.25">
      <c r="A316" s="29">
        <v>44511</v>
      </c>
      <c r="B316" s="30" t="str">
        <f>IF(ISBLANK('Monitor Data'!B316),"",IF(AND('Smoke Data'!J318="YES",'Outlier Flags'!B316="YES"),"FILTERED OUT",'Monitor Data'!B316))</f>
        <v/>
      </c>
      <c r="C316" s="30" t="str">
        <f>IF(ISBLANK('Monitor Data'!D316),"",IF(AND('Smoke Data'!K318="YES",'Outlier Flags'!C316="YES"),"FILTERED OUT",'Monitor Data'!D316))</f>
        <v/>
      </c>
      <c r="D316" s="30">
        <f>IF(ISBLANK('Monitor Data'!E316),"",IF(AND('Smoke Data'!L318="YES",'Outlier Flags'!D316="YES"),"FILTERED OUT",'Monitor Data'!E316))</f>
        <v>2.2999999999999998</v>
      </c>
      <c r="E316" s="30">
        <f>IF(ISBLANK('Monitor Data'!G316),"",IF(AND('Smoke Data'!M318="YES",'Outlier Flags'!E316="YES"),"FILTERED OUT",'Monitor Data'!G316))</f>
        <v>2.4</v>
      </c>
      <c r="F316" s="30" t="str">
        <f>IF(ISBLANK('Monitor Data'!H316),"",IF(AND('Smoke Data'!N318="YES",'Outlier Flags'!F316="YES"),"FILTERED OUT",'Monitor Data'!H316))</f>
        <v/>
      </c>
      <c r="G316" s="30" t="str">
        <f>IF(ISBLANK('Monitor Data'!J316),"",IF(AND('Smoke Data'!O318="YES",'Outlier Flags'!G316="YES"),"FILTERED OUT",'Monitor Data'!J316))</f>
        <v/>
      </c>
      <c r="H316" s="30" t="str">
        <f>IF(ISBLANK('Monitor Data'!L316),"",IF(AND('Smoke Data'!P318="YES",'Outlier Flags'!H316="YES"),"FILTERED OUT",'Monitor Data'!L316))</f>
        <v/>
      </c>
      <c r="I316" s="30">
        <f>IF(ISBLANK('Monitor Data'!M316),"",IF(AND('Smoke Data'!Q318="YES",'Outlier Flags'!I316="YES"),"FILTERED OUT",'Monitor Data'!M316))</f>
        <v>2.4</v>
      </c>
      <c r="J316" s="30" t="str">
        <f>IF(ISBLANK('Monitor Data'!O316),"",IF(AND('Smoke Data'!R318="YES",'Outlier Flags'!J316="YES"),"FILTERED OUT",'Monitor Data'!O316))</f>
        <v/>
      </c>
      <c r="K316" s="30">
        <f>IF(ISBLANK('Monitor Data'!P316),"",IF(AND('Smoke Data'!S318="YES",'Outlier Flags'!K316="YES"),"FILTERED OUT",'Monitor Data'!P316))</f>
        <v>8.8000000000000007</v>
      </c>
      <c r="L316" s="30" t="str">
        <f>IF(ISBLANK('Monitor Data'!Q316),"",IF(AND('Smoke Data'!T318="YES",'Outlier Flags'!L316="YES"),"FILTERED OUT",'Monitor Data'!Q316))</f>
        <v/>
      </c>
      <c r="M316" s="30" t="str">
        <f>IF(ISBLANK('Monitor Data'!R316),"",IF(AND('Smoke Data'!U318="YES",'Outlier Flags'!M316="YES"),"FILTERED OUT",'Monitor Data'!R316))</f>
        <v/>
      </c>
      <c r="N316" s="30" t="str">
        <f>IF(ISBLANK('Monitor Data'!S316),"",IF(AND('Smoke Data'!V318="YES",'Outlier Flags'!N316="YES"),"FILTERED OUT",'Monitor Data'!S316))</f>
        <v/>
      </c>
    </row>
    <row r="317" spans="1:14" x14ac:dyDescent="0.25">
      <c r="A317" s="29">
        <v>44512</v>
      </c>
      <c r="B317" s="30">
        <f>IF(ISBLANK('Monitor Data'!B317),"",IF(AND('Smoke Data'!J319="YES",'Outlier Flags'!B317="YES"),"FILTERED OUT",'Monitor Data'!B317))</f>
        <v>0.9</v>
      </c>
      <c r="C317" s="30">
        <f>IF(ISBLANK('Monitor Data'!D317),"",IF(AND('Smoke Data'!K319="YES",'Outlier Flags'!C317="YES"),"FILTERED OUT",'Monitor Data'!D317))</f>
        <v>1.3</v>
      </c>
      <c r="D317" s="30">
        <f>IF(ISBLANK('Monitor Data'!E317),"",IF(AND('Smoke Data'!L319="YES",'Outlier Flags'!D317="YES"),"FILTERED OUT",'Monitor Data'!E317))</f>
        <v>1</v>
      </c>
      <c r="E317" s="30">
        <f>IF(ISBLANK('Monitor Data'!G317),"",IF(AND('Smoke Data'!M319="YES",'Outlier Flags'!E317="YES"),"FILTERED OUT",'Monitor Data'!G317))</f>
        <v>0.8</v>
      </c>
      <c r="F317" s="30">
        <f>IF(ISBLANK('Monitor Data'!H317),"",IF(AND('Smoke Data'!N319="YES",'Outlier Flags'!F317="YES"),"FILTERED OUT",'Monitor Data'!H317))</f>
        <v>1.2</v>
      </c>
      <c r="G317" s="30">
        <f>IF(ISBLANK('Monitor Data'!J317),"",IF(AND('Smoke Data'!O319="YES",'Outlier Flags'!G317="YES"),"FILTERED OUT",'Monitor Data'!J317))</f>
        <v>1.3</v>
      </c>
      <c r="H317" s="30">
        <f>IF(ISBLANK('Monitor Data'!L317),"",IF(AND('Smoke Data'!P319="YES",'Outlier Flags'!H317="YES"),"FILTERED OUT",'Monitor Data'!L317))</f>
        <v>0.7</v>
      </c>
      <c r="I317" s="30">
        <f>IF(ISBLANK('Monitor Data'!M317),"",IF(AND('Smoke Data'!Q319="YES",'Outlier Flags'!I317="YES"),"FILTERED OUT",'Monitor Data'!M317))</f>
        <v>0.8</v>
      </c>
      <c r="J317" s="30">
        <f>IF(ISBLANK('Monitor Data'!O317),"",IF(AND('Smoke Data'!R319="YES",'Outlier Flags'!J317="YES"),"FILTERED OUT",'Monitor Data'!O317))</f>
        <v>1.5</v>
      </c>
      <c r="K317" s="30">
        <f>IF(ISBLANK('Monitor Data'!P317),"",IF(AND('Smoke Data'!S319="YES",'Outlier Flags'!K317="YES"),"FILTERED OUT",'Monitor Data'!P317))</f>
        <v>1.8</v>
      </c>
      <c r="L317" s="30">
        <f>IF(ISBLANK('Monitor Data'!Q317),"",IF(AND('Smoke Data'!T319="YES",'Outlier Flags'!L317="YES"),"FILTERED OUT",'Monitor Data'!Q317))</f>
        <v>1.6</v>
      </c>
      <c r="M317" s="30">
        <f>IF(ISBLANK('Monitor Data'!R317),"",IF(AND('Smoke Data'!U319="YES",'Outlier Flags'!M317="YES"),"FILTERED OUT",'Monitor Data'!R317))</f>
        <v>0.7</v>
      </c>
      <c r="N317" s="30">
        <f>IF(ISBLANK('Monitor Data'!S317),"",IF(AND('Smoke Data'!V319="YES",'Outlier Flags'!N317="YES"),"FILTERED OUT",'Monitor Data'!S317))</f>
        <v>1.5</v>
      </c>
    </row>
    <row r="318" spans="1:14" x14ac:dyDescent="0.25">
      <c r="A318" s="29">
        <v>44513</v>
      </c>
      <c r="B318" s="30" t="str">
        <f>IF(ISBLANK('Monitor Data'!B318),"",IF(AND('Smoke Data'!J320="YES",'Outlier Flags'!B318="YES"),"FILTERED OUT",'Monitor Data'!B318))</f>
        <v/>
      </c>
      <c r="C318" s="30" t="str">
        <f>IF(ISBLANK('Monitor Data'!D318),"",IF(AND('Smoke Data'!K320="YES",'Outlier Flags'!C318="YES"),"FILTERED OUT",'Monitor Data'!D318))</f>
        <v/>
      </c>
      <c r="D318" s="30">
        <f>IF(ISBLANK('Monitor Data'!E318),"",IF(AND('Smoke Data'!L320="YES",'Outlier Flags'!D318="YES"),"FILTERED OUT",'Monitor Data'!E318))</f>
        <v>1.6</v>
      </c>
      <c r="E318" s="30">
        <f>IF(ISBLANK('Monitor Data'!G318),"",IF(AND('Smoke Data'!M320="YES",'Outlier Flags'!E318="YES"),"FILTERED OUT",'Monitor Data'!G318))</f>
        <v>1.1000000000000001</v>
      </c>
      <c r="F318" s="30" t="str">
        <f>IF(ISBLANK('Monitor Data'!H318),"",IF(AND('Smoke Data'!N320="YES",'Outlier Flags'!F318="YES"),"FILTERED OUT",'Monitor Data'!H318))</f>
        <v/>
      </c>
      <c r="G318" s="30" t="str">
        <f>IF(ISBLANK('Monitor Data'!J318),"",IF(AND('Smoke Data'!O320="YES",'Outlier Flags'!G318="YES"),"FILTERED OUT",'Monitor Data'!J318))</f>
        <v/>
      </c>
      <c r="H318" s="30" t="str">
        <f>IF(ISBLANK('Monitor Data'!L318),"",IF(AND('Smoke Data'!P320="YES",'Outlier Flags'!H318="YES"),"FILTERED OUT",'Monitor Data'!L318))</f>
        <v/>
      </c>
      <c r="I318" s="30">
        <f>IF(ISBLANK('Monitor Data'!M318),"",IF(AND('Smoke Data'!Q320="YES",'Outlier Flags'!I318="YES"),"FILTERED OUT",'Monitor Data'!M318))</f>
        <v>1.5</v>
      </c>
      <c r="J318" s="30" t="str">
        <f>IF(ISBLANK('Monitor Data'!O318),"",IF(AND('Smoke Data'!R320="YES",'Outlier Flags'!J318="YES"),"FILTERED OUT",'Monitor Data'!O318))</f>
        <v/>
      </c>
      <c r="K318" s="30">
        <f>IF(ISBLANK('Monitor Data'!P318),"",IF(AND('Smoke Data'!S320="YES",'Outlier Flags'!K318="YES"),"FILTERED OUT",'Monitor Data'!P318))</f>
        <v>0.7</v>
      </c>
      <c r="L318" s="30" t="str">
        <f>IF(ISBLANK('Monitor Data'!Q318),"",IF(AND('Smoke Data'!T320="YES",'Outlier Flags'!L318="YES"),"FILTERED OUT",'Monitor Data'!Q318))</f>
        <v/>
      </c>
      <c r="M318" s="30" t="str">
        <f>IF(ISBLANK('Monitor Data'!R318),"",IF(AND('Smoke Data'!U320="YES",'Outlier Flags'!M318="YES"),"FILTERED OUT",'Monitor Data'!R318))</f>
        <v/>
      </c>
      <c r="N318" s="30" t="str">
        <f>IF(ISBLANK('Monitor Data'!S318),"",IF(AND('Smoke Data'!V320="YES",'Outlier Flags'!N318="YES"),"FILTERED OUT",'Monitor Data'!S318))</f>
        <v/>
      </c>
    </row>
    <row r="319" spans="1:14" x14ac:dyDescent="0.25">
      <c r="A319" s="29">
        <v>44514</v>
      </c>
      <c r="B319" s="30" t="str">
        <f>IF(ISBLANK('Monitor Data'!B319),"",IF(AND('Smoke Data'!J321="YES",'Outlier Flags'!B319="YES"),"FILTERED OUT",'Monitor Data'!B319))</f>
        <v/>
      </c>
      <c r="C319" s="30" t="str">
        <f>IF(ISBLANK('Monitor Data'!D319),"",IF(AND('Smoke Data'!K321="YES",'Outlier Flags'!C319="YES"),"FILTERED OUT",'Monitor Data'!D319))</f>
        <v/>
      </c>
      <c r="D319" s="30">
        <f>IF(ISBLANK('Monitor Data'!E319),"",IF(AND('Smoke Data'!L321="YES",'Outlier Flags'!D319="YES"),"FILTERED OUT",'Monitor Data'!E319))</f>
        <v>2.1</v>
      </c>
      <c r="E319" s="30">
        <f>IF(ISBLANK('Monitor Data'!G319),"",IF(AND('Smoke Data'!M321="YES",'Outlier Flags'!E319="YES"),"FILTERED OUT",'Monitor Data'!G319))</f>
        <v>2.2000000000000002</v>
      </c>
      <c r="F319" s="30" t="str">
        <f>IF(ISBLANK('Monitor Data'!H319),"",IF(AND('Smoke Data'!N321="YES",'Outlier Flags'!F319="YES"),"FILTERED OUT",'Monitor Data'!H319))</f>
        <v/>
      </c>
      <c r="G319" s="30" t="str">
        <f>IF(ISBLANK('Monitor Data'!J319),"",IF(AND('Smoke Data'!O321="YES",'Outlier Flags'!G319="YES"),"FILTERED OUT",'Monitor Data'!J319))</f>
        <v/>
      </c>
      <c r="H319" s="30" t="str">
        <f>IF(ISBLANK('Monitor Data'!L319),"",IF(AND('Smoke Data'!P321="YES",'Outlier Flags'!H319="YES"),"FILTERED OUT",'Monitor Data'!L319))</f>
        <v/>
      </c>
      <c r="I319" s="30">
        <f>IF(ISBLANK('Monitor Data'!M319),"",IF(AND('Smoke Data'!Q321="YES",'Outlier Flags'!I319="YES"),"FILTERED OUT",'Monitor Data'!M319))</f>
        <v>2.8</v>
      </c>
      <c r="J319" s="30" t="str">
        <f>IF(ISBLANK('Monitor Data'!O319),"",IF(AND('Smoke Data'!R321="YES",'Outlier Flags'!J319="YES"),"FILTERED OUT",'Monitor Data'!O319))</f>
        <v/>
      </c>
      <c r="K319" s="30">
        <f>IF(ISBLANK('Monitor Data'!P319),"",IF(AND('Smoke Data'!S321="YES",'Outlier Flags'!K319="YES"),"FILTERED OUT",'Monitor Data'!P319))</f>
        <v>2</v>
      </c>
      <c r="L319" s="30" t="str">
        <f>IF(ISBLANK('Monitor Data'!Q319),"",IF(AND('Smoke Data'!T321="YES",'Outlier Flags'!L319="YES"),"FILTERED OUT",'Monitor Data'!Q319))</f>
        <v/>
      </c>
      <c r="M319" s="30" t="str">
        <f>IF(ISBLANK('Monitor Data'!R319),"",IF(AND('Smoke Data'!U321="YES",'Outlier Flags'!M319="YES"),"FILTERED OUT",'Monitor Data'!R319))</f>
        <v/>
      </c>
      <c r="N319" s="30" t="str">
        <f>IF(ISBLANK('Monitor Data'!S319),"",IF(AND('Smoke Data'!V321="YES",'Outlier Flags'!N319="YES"),"FILTERED OUT",'Monitor Data'!S319))</f>
        <v/>
      </c>
    </row>
    <row r="320" spans="1:14" x14ac:dyDescent="0.25">
      <c r="A320" s="29">
        <v>44515</v>
      </c>
      <c r="B320" s="30">
        <f>IF(ISBLANK('Monitor Data'!B320),"",IF(AND('Smoke Data'!J322="YES",'Outlier Flags'!B320="YES"),"FILTERED OUT",'Monitor Data'!B320))</f>
        <v>3.4</v>
      </c>
      <c r="C320" s="30">
        <f>IF(ISBLANK('Monitor Data'!D320),"",IF(AND('Smoke Data'!K322="YES",'Outlier Flags'!C320="YES"),"FILTERED OUT",'Monitor Data'!D320))</f>
        <v>3.6</v>
      </c>
      <c r="D320" s="30">
        <f>IF(ISBLANK('Monitor Data'!E320),"",IF(AND('Smoke Data'!L322="YES",'Outlier Flags'!D320="YES"),"FILTERED OUT",'Monitor Data'!E320))</f>
        <v>3.8</v>
      </c>
      <c r="E320" s="30">
        <f>IF(ISBLANK('Monitor Data'!G320),"",IF(AND('Smoke Data'!M322="YES",'Outlier Flags'!E320="YES"),"FILTERED OUT",'Monitor Data'!G320))</f>
        <v>3.4</v>
      </c>
      <c r="F320" s="30">
        <f>IF(ISBLANK('Monitor Data'!H320),"",IF(AND('Smoke Data'!N322="YES",'Outlier Flags'!F320="YES"),"FILTERED OUT",'Monitor Data'!H320))</f>
        <v>3.9</v>
      </c>
      <c r="G320" s="30">
        <f>IF(ISBLANK('Monitor Data'!J320),"",IF(AND('Smoke Data'!O322="YES",'Outlier Flags'!G320="YES"),"FILTERED OUT",'Monitor Data'!J320))</f>
        <v>4</v>
      </c>
      <c r="H320" s="30">
        <f>IF(ISBLANK('Monitor Data'!L320),"",IF(AND('Smoke Data'!P322="YES",'Outlier Flags'!H320="YES"),"FILTERED OUT",'Monitor Data'!L320))</f>
        <v>4.9000000000000004</v>
      </c>
      <c r="I320" s="30">
        <f>IF(ISBLANK('Monitor Data'!M320),"",IF(AND('Smoke Data'!Q322="YES",'Outlier Flags'!I320="YES"),"FILTERED OUT",'Monitor Data'!M320))</f>
        <v>4.3</v>
      </c>
      <c r="J320" s="30">
        <f>IF(ISBLANK('Monitor Data'!O320),"",IF(AND('Smoke Data'!R322="YES",'Outlier Flags'!J320="YES"),"FILTERED OUT",'Monitor Data'!O320))</f>
        <v>4.8</v>
      </c>
      <c r="K320" s="30">
        <f>IF(ISBLANK('Monitor Data'!P320),"",IF(AND('Smoke Data'!S322="YES",'Outlier Flags'!K320="YES"),"FILTERED OUT",'Monitor Data'!P320))</f>
        <v>4.9000000000000004</v>
      </c>
      <c r="L320" s="30">
        <f>IF(ISBLANK('Monitor Data'!Q320),"",IF(AND('Smoke Data'!T322="YES",'Outlier Flags'!L320="YES"),"FILTERED OUT",'Monitor Data'!Q320))</f>
        <v>5.3</v>
      </c>
      <c r="M320" s="30">
        <f>IF(ISBLANK('Monitor Data'!R320),"",IF(AND('Smoke Data'!U322="YES",'Outlier Flags'!M320="YES"),"FILTERED OUT",'Monitor Data'!R320))</f>
        <v>4.0999999999999996</v>
      </c>
      <c r="N320" s="30">
        <f>IF(ISBLANK('Monitor Data'!S320),"",IF(AND('Smoke Data'!V322="YES",'Outlier Flags'!N320="YES"),"FILTERED OUT",'Monitor Data'!S320))</f>
        <v>6.1</v>
      </c>
    </row>
    <row r="321" spans="1:14" x14ac:dyDescent="0.25">
      <c r="A321" s="29">
        <v>44516</v>
      </c>
      <c r="B321" s="30" t="str">
        <f>IF(ISBLANK('Monitor Data'!B321),"",IF(AND('Smoke Data'!J323="YES",'Outlier Flags'!B321="YES"),"FILTERED OUT",'Monitor Data'!B321))</f>
        <v/>
      </c>
      <c r="C321" s="30" t="str">
        <f>IF(ISBLANK('Monitor Data'!D321),"",IF(AND('Smoke Data'!K323="YES",'Outlier Flags'!C321="YES"),"FILTERED OUT",'Monitor Data'!D321))</f>
        <v/>
      </c>
      <c r="D321" s="30">
        <f>IF(ISBLANK('Monitor Data'!E321),"",IF(AND('Smoke Data'!L323="YES",'Outlier Flags'!D321="YES"),"FILTERED OUT",'Monitor Data'!E321))</f>
        <v>10.1</v>
      </c>
      <c r="E321" s="30">
        <f>IF(ISBLANK('Monitor Data'!G321),"",IF(AND('Smoke Data'!M323="YES",'Outlier Flags'!E321="YES"),"FILTERED OUT",'Monitor Data'!G321))</f>
        <v>11.3</v>
      </c>
      <c r="F321" s="30" t="str">
        <f>IF(ISBLANK('Monitor Data'!H321),"",IF(AND('Smoke Data'!N323="YES",'Outlier Flags'!F321="YES"),"FILTERED OUT",'Monitor Data'!H321))</f>
        <v/>
      </c>
      <c r="G321" s="30" t="str">
        <f>IF(ISBLANK('Monitor Data'!J321),"",IF(AND('Smoke Data'!O323="YES",'Outlier Flags'!G321="YES"),"FILTERED OUT",'Monitor Data'!J321))</f>
        <v/>
      </c>
      <c r="H321" s="30" t="str">
        <f>IF(ISBLANK('Monitor Data'!L321),"",IF(AND('Smoke Data'!P323="YES",'Outlier Flags'!H321="YES"),"FILTERED OUT",'Monitor Data'!L321))</f>
        <v/>
      </c>
      <c r="I321" s="30">
        <f>IF(ISBLANK('Monitor Data'!M321),"",IF(AND('Smoke Data'!Q323="YES",'Outlier Flags'!I321="YES"),"FILTERED OUT",'Monitor Data'!M321))</f>
        <v>8.6999999999999993</v>
      </c>
      <c r="J321" s="30" t="str">
        <f>IF(ISBLANK('Monitor Data'!O321),"",IF(AND('Smoke Data'!R323="YES",'Outlier Flags'!J321="YES"),"FILTERED OUT",'Monitor Data'!O321))</f>
        <v/>
      </c>
      <c r="K321" s="30">
        <f>IF(ISBLANK('Monitor Data'!P321),"",IF(AND('Smoke Data'!S323="YES",'Outlier Flags'!K321="YES"),"FILTERED OUT",'Monitor Data'!P321))</f>
        <v>11.9</v>
      </c>
      <c r="L321" s="30" t="str">
        <f>IF(ISBLANK('Monitor Data'!Q321),"",IF(AND('Smoke Data'!T323="YES",'Outlier Flags'!L321="YES"),"FILTERED OUT",'Monitor Data'!Q321))</f>
        <v/>
      </c>
      <c r="M321" s="30" t="str">
        <f>IF(ISBLANK('Monitor Data'!R321),"",IF(AND('Smoke Data'!U323="YES",'Outlier Flags'!M321="YES"),"FILTERED OUT",'Monitor Data'!R321))</f>
        <v/>
      </c>
      <c r="N321" s="30" t="str">
        <f>IF(ISBLANK('Monitor Data'!S321),"",IF(AND('Smoke Data'!V323="YES",'Outlier Flags'!N321="YES"),"FILTERED OUT",'Monitor Data'!S321))</f>
        <v/>
      </c>
    </row>
    <row r="322" spans="1:14" x14ac:dyDescent="0.25">
      <c r="A322" s="29">
        <v>44517</v>
      </c>
      <c r="B322" s="30" t="str">
        <f>IF(ISBLANK('Monitor Data'!B322),"",IF(AND('Smoke Data'!J324="YES",'Outlier Flags'!B322="YES"),"FILTERED OUT",'Monitor Data'!B322))</f>
        <v/>
      </c>
      <c r="C322" s="30" t="str">
        <f>IF(ISBLANK('Monitor Data'!D322),"",IF(AND('Smoke Data'!K324="YES",'Outlier Flags'!C322="YES"),"FILTERED OUT",'Monitor Data'!D322))</f>
        <v/>
      </c>
      <c r="D322" s="30">
        <f>IF(ISBLANK('Monitor Data'!E322),"",IF(AND('Smoke Data'!L324="YES",'Outlier Flags'!D322="YES"),"FILTERED OUT",'Monitor Data'!E322))</f>
        <v>5.5</v>
      </c>
      <c r="E322" s="30">
        <f>IF(ISBLANK('Monitor Data'!G322),"",IF(AND('Smoke Data'!M324="YES",'Outlier Flags'!E322="YES"),"FILTERED OUT",'Monitor Data'!G322))</f>
        <v>5.8</v>
      </c>
      <c r="F322" s="30" t="str">
        <f>IF(ISBLANK('Monitor Data'!H322),"",IF(AND('Smoke Data'!N324="YES",'Outlier Flags'!F322="YES"),"FILTERED OUT",'Monitor Data'!H322))</f>
        <v/>
      </c>
      <c r="G322" s="30" t="str">
        <f>IF(ISBLANK('Monitor Data'!J322),"",IF(AND('Smoke Data'!O324="YES",'Outlier Flags'!G322="YES"),"FILTERED OUT",'Monitor Data'!J322))</f>
        <v/>
      </c>
      <c r="H322" s="30" t="str">
        <f>IF(ISBLANK('Monitor Data'!L322),"",IF(AND('Smoke Data'!P324="YES",'Outlier Flags'!H322="YES"),"FILTERED OUT",'Monitor Data'!L322))</f>
        <v/>
      </c>
      <c r="I322" s="30">
        <f>IF(ISBLANK('Monitor Data'!M322),"",IF(AND('Smoke Data'!Q324="YES",'Outlier Flags'!I322="YES"),"FILTERED OUT",'Monitor Data'!M322))</f>
        <v>3.1</v>
      </c>
      <c r="J322" s="30" t="str">
        <f>IF(ISBLANK('Monitor Data'!O322),"",IF(AND('Smoke Data'!R324="YES",'Outlier Flags'!J322="YES"),"FILTERED OUT",'Monitor Data'!O322))</f>
        <v/>
      </c>
      <c r="K322" s="30">
        <f>IF(ISBLANK('Monitor Data'!P322),"",IF(AND('Smoke Data'!S324="YES",'Outlier Flags'!K322="YES"),"FILTERED OUT",'Monitor Data'!P322))</f>
        <v>6.7</v>
      </c>
      <c r="L322" s="30" t="str">
        <f>IF(ISBLANK('Monitor Data'!Q322),"",IF(AND('Smoke Data'!T324="YES",'Outlier Flags'!L322="YES"),"FILTERED OUT",'Monitor Data'!Q322))</f>
        <v/>
      </c>
      <c r="M322" s="30" t="str">
        <f>IF(ISBLANK('Monitor Data'!R322),"",IF(AND('Smoke Data'!U324="YES",'Outlier Flags'!M322="YES"),"FILTERED OUT",'Monitor Data'!R322))</f>
        <v/>
      </c>
      <c r="N322" s="30" t="str">
        <f>IF(ISBLANK('Monitor Data'!S322),"",IF(AND('Smoke Data'!V324="YES",'Outlier Flags'!N322="YES"),"FILTERED OUT",'Monitor Data'!S322))</f>
        <v/>
      </c>
    </row>
    <row r="323" spans="1:14" x14ac:dyDescent="0.25">
      <c r="A323" s="29">
        <v>44518</v>
      </c>
      <c r="B323" s="30">
        <f>IF(ISBLANK('Monitor Data'!B323),"",IF(AND('Smoke Data'!J325="YES",'Outlier Flags'!B323="YES"),"FILTERED OUT",'Monitor Data'!B323))</f>
        <v>2.6</v>
      </c>
      <c r="C323" s="30">
        <f>IF(ISBLANK('Monitor Data'!D323),"",IF(AND('Smoke Data'!K325="YES",'Outlier Flags'!C323="YES"),"FILTERED OUT",'Monitor Data'!D323))</f>
        <v>2</v>
      </c>
      <c r="D323" s="30">
        <f>IF(ISBLANK('Monitor Data'!E323),"",IF(AND('Smoke Data'!L325="YES",'Outlier Flags'!D323="YES"),"FILTERED OUT",'Monitor Data'!E323))</f>
        <v>3.1</v>
      </c>
      <c r="E323" s="30">
        <f>IF(ISBLANK('Monitor Data'!G323),"",IF(AND('Smoke Data'!M325="YES",'Outlier Flags'!E323="YES"),"FILTERED OUT",'Monitor Data'!G323))</f>
        <v>2.9</v>
      </c>
      <c r="F323" s="30">
        <f>IF(ISBLANK('Monitor Data'!H323),"",IF(AND('Smoke Data'!N325="YES",'Outlier Flags'!F323="YES"),"FILTERED OUT",'Monitor Data'!H323))</f>
        <v>4</v>
      </c>
      <c r="G323" s="30">
        <f>IF(ISBLANK('Monitor Data'!J323),"",IF(AND('Smoke Data'!O325="YES",'Outlier Flags'!G323="YES"),"FILTERED OUT",'Monitor Data'!J323))</f>
        <v>2.9</v>
      </c>
      <c r="H323" s="30">
        <f>IF(ISBLANK('Monitor Data'!L323),"",IF(AND('Smoke Data'!P325="YES",'Outlier Flags'!H323="YES"),"FILTERED OUT",'Monitor Data'!L323))</f>
        <v>5.3</v>
      </c>
      <c r="I323" s="30">
        <f>IF(ISBLANK('Monitor Data'!M323),"",IF(AND('Smoke Data'!Q325="YES",'Outlier Flags'!I323="YES"),"FILTERED OUT",'Monitor Data'!M323))</f>
        <v>5.3</v>
      </c>
      <c r="J323" s="30">
        <f>IF(ISBLANK('Monitor Data'!O323),"",IF(AND('Smoke Data'!R325="YES",'Outlier Flags'!J323="YES"),"FILTERED OUT",'Monitor Data'!O323))</f>
        <v>6.5</v>
      </c>
      <c r="K323" s="30">
        <f>IF(ISBLANK('Monitor Data'!P323),"",IF(AND('Smoke Data'!S325="YES",'Outlier Flags'!K323="YES"),"FILTERED OUT",'Monitor Data'!P323))</f>
        <v>2.6</v>
      </c>
      <c r="L323" s="30">
        <f>IF(ISBLANK('Monitor Data'!Q323),"",IF(AND('Smoke Data'!T325="YES",'Outlier Flags'!L323="YES"),"FILTERED OUT",'Monitor Data'!Q323))</f>
        <v>2.5</v>
      </c>
      <c r="M323" s="30">
        <f>IF(ISBLANK('Monitor Data'!R323),"",IF(AND('Smoke Data'!U325="YES",'Outlier Flags'!M323="YES"),"FILTERED OUT",'Monitor Data'!R323))</f>
        <v>3.7</v>
      </c>
      <c r="N323" s="30">
        <f>IF(ISBLANK('Monitor Data'!S323),"",IF(AND('Smoke Data'!V325="YES",'Outlier Flags'!N323="YES"),"FILTERED OUT",'Monitor Data'!S323))</f>
        <v>5</v>
      </c>
    </row>
    <row r="324" spans="1:14" x14ac:dyDescent="0.25">
      <c r="A324" s="29">
        <v>44519</v>
      </c>
      <c r="B324" s="30" t="str">
        <f>IF(ISBLANK('Monitor Data'!B324),"",IF(AND('Smoke Data'!J326="YES",'Outlier Flags'!B324="YES"),"FILTERED OUT",'Monitor Data'!B324))</f>
        <v/>
      </c>
      <c r="C324" s="30" t="str">
        <f>IF(ISBLANK('Monitor Data'!D324),"",IF(AND('Smoke Data'!K326="YES",'Outlier Flags'!C324="YES"),"FILTERED OUT",'Monitor Data'!D324))</f>
        <v/>
      </c>
      <c r="D324" s="30">
        <f>IF(ISBLANK('Monitor Data'!E324),"",IF(AND('Smoke Data'!L326="YES",'Outlier Flags'!D324="YES"),"FILTERED OUT",'Monitor Data'!E324))</f>
        <v>5.7</v>
      </c>
      <c r="E324" s="30">
        <f>IF(ISBLANK('Monitor Data'!G324),"",IF(AND('Smoke Data'!M326="YES",'Outlier Flags'!E324="YES"),"FILTERED OUT",'Monitor Data'!G324))</f>
        <v>5.8</v>
      </c>
      <c r="F324" s="30" t="str">
        <f>IF(ISBLANK('Monitor Data'!H324),"",IF(AND('Smoke Data'!N326="YES",'Outlier Flags'!F324="YES"),"FILTERED OUT",'Monitor Data'!H324))</f>
        <v/>
      </c>
      <c r="G324" s="30" t="str">
        <f>IF(ISBLANK('Monitor Data'!J324),"",IF(AND('Smoke Data'!O326="YES",'Outlier Flags'!G324="YES"),"FILTERED OUT",'Monitor Data'!J324))</f>
        <v/>
      </c>
      <c r="H324" s="30" t="str">
        <f>IF(ISBLANK('Monitor Data'!L324),"",IF(AND('Smoke Data'!P326="YES",'Outlier Flags'!H324="YES"),"FILTERED OUT",'Monitor Data'!L324))</f>
        <v/>
      </c>
      <c r="I324" s="30">
        <f>IF(ISBLANK('Monitor Data'!M324),"",IF(AND('Smoke Data'!Q326="YES",'Outlier Flags'!I324="YES"),"FILTERED OUT",'Monitor Data'!M324))</f>
        <v>6.2</v>
      </c>
      <c r="J324" s="30" t="str">
        <f>IF(ISBLANK('Monitor Data'!O324),"",IF(AND('Smoke Data'!R326="YES",'Outlier Flags'!J324="YES"),"FILTERED OUT",'Monitor Data'!O324))</f>
        <v/>
      </c>
      <c r="K324" s="30">
        <f>IF(ISBLANK('Monitor Data'!P324),"",IF(AND('Smoke Data'!S326="YES",'Outlier Flags'!K324="YES"),"FILTERED OUT",'Monitor Data'!P324))</f>
        <v>5</v>
      </c>
      <c r="L324" s="30" t="str">
        <f>IF(ISBLANK('Monitor Data'!Q324),"",IF(AND('Smoke Data'!T326="YES",'Outlier Flags'!L324="YES"),"FILTERED OUT",'Monitor Data'!Q324))</f>
        <v/>
      </c>
      <c r="M324" s="30" t="str">
        <f>IF(ISBLANK('Monitor Data'!R324),"",IF(AND('Smoke Data'!U326="YES",'Outlier Flags'!M324="YES"),"FILTERED OUT",'Monitor Data'!R324))</f>
        <v/>
      </c>
      <c r="N324" s="30" t="str">
        <f>IF(ISBLANK('Monitor Data'!S324),"",IF(AND('Smoke Data'!V326="YES",'Outlier Flags'!N324="YES"),"FILTERED OUT",'Monitor Data'!S324))</f>
        <v/>
      </c>
    </row>
    <row r="325" spans="1:14" x14ac:dyDescent="0.25">
      <c r="A325" s="29">
        <v>44520</v>
      </c>
      <c r="B325" s="30" t="str">
        <f>IF(ISBLANK('Monitor Data'!B325),"",IF(AND('Smoke Data'!J327="YES",'Outlier Flags'!B325="YES"),"FILTERED OUT",'Monitor Data'!B325))</f>
        <v/>
      </c>
      <c r="C325" s="30" t="str">
        <f>IF(ISBLANK('Monitor Data'!D325),"",IF(AND('Smoke Data'!K327="YES",'Outlier Flags'!C325="YES"),"FILTERED OUT",'Monitor Data'!D325))</f>
        <v/>
      </c>
      <c r="D325" s="30">
        <f>IF(ISBLANK('Monitor Data'!E325),"",IF(AND('Smoke Data'!L327="YES",'Outlier Flags'!D325="YES"),"FILTERED OUT",'Monitor Data'!E325))</f>
        <v>9.4</v>
      </c>
      <c r="E325" s="30">
        <f>IF(ISBLANK('Monitor Data'!G325),"",IF(AND('Smoke Data'!M327="YES",'Outlier Flags'!E325="YES"),"FILTERED OUT",'Monitor Data'!G325))</f>
        <v>10</v>
      </c>
      <c r="F325" s="30" t="str">
        <f>IF(ISBLANK('Monitor Data'!H325),"",IF(AND('Smoke Data'!N327="YES",'Outlier Flags'!F325="YES"),"FILTERED OUT",'Monitor Data'!H325))</f>
        <v/>
      </c>
      <c r="G325" s="30" t="str">
        <f>IF(ISBLANK('Monitor Data'!J325),"",IF(AND('Smoke Data'!O327="YES",'Outlier Flags'!G325="YES"),"FILTERED OUT",'Monitor Data'!J325))</f>
        <v/>
      </c>
      <c r="H325" s="30" t="str">
        <f>IF(ISBLANK('Monitor Data'!L325),"",IF(AND('Smoke Data'!P327="YES",'Outlier Flags'!H325="YES"),"FILTERED OUT",'Monitor Data'!L325))</f>
        <v/>
      </c>
      <c r="I325" s="30">
        <f>IF(ISBLANK('Monitor Data'!M325),"",IF(AND('Smoke Data'!Q327="YES",'Outlier Flags'!I325="YES"),"FILTERED OUT",'Monitor Data'!M325))</f>
        <v>8.1999999999999993</v>
      </c>
      <c r="J325" s="30" t="str">
        <f>IF(ISBLANK('Monitor Data'!O325),"",IF(AND('Smoke Data'!R327="YES",'Outlier Flags'!J325="YES"),"FILTERED OUT",'Monitor Data'!O325))</f>
        <v/>
      </c>
      <c r="K325" s="30">
        <f>IF(ISBLANK('Monitor Data'!P325),"",IF(AND('Smoke Data'!S327="YES",'Outlier Flags'!K325="YES"),"FILTERED OUT",'Monitor Data'!P325))</f>
        <v>12.7</v>
      </c>
      <c r="L325" s="30" t="str">
        <f>IF(ISBLANK('Monitor Data'!Q325),"",IF(AND('Smoke Data'!T327="YES",'Outlier Flags'!L325="YES"),"FILTERED OUT",'Monitor Data'!Q325))</f>
        <v/>
      </c>
      <c r="M325" s="30" t="str">
        <f>IF(ISBLANK('Monitor Data'!R325),"",IF(AND('Smoke Data'!U327="YES",'Outlier Flags'!M325="YES"),"FILTERED OUT",'Monitor Data'!R325))</f>
        <v/>
      </c>
      <c r="N325" s="30" t="str">
        <f>IF(ISBLANK('Monitor Data'!S325),"",IF(AND('Smoke Data'!V327="YES",'Outlier Flags'!N325="YES"),"FILTERED OUT",'Monitor Data'!S325))</f>
        <v/>
      </c>
    </row>
    <row r="326" spans="1:14" x14ac:dyDescent="0.25">
      <c r="A326" s="29">
        <v>44521</v>
      </c>
      <c r="B326" s="30">
        <f>IF(ISBLANK('Monitor Data'!B326),"",IF(AND('Smoke Data'!J328="YES",'Outlier Flags'!B326="YES"),"FILTERED OUT",'Monitor Data'!B326))</f>
        <v>6.2</v>
      </c>
      <c r="C326" s="30">
        <f>IF(ISBLANK('Monitor Data'!D326),"",IF(AND('Smoke Data'!K328="YES",'Outlier Flags'!C326="YES"),"FILTERED OUT",'Monitor Data'!D326))</f>
        <v>7.7</v>
      </c>
      <c r="D326" s="30">
        <f>IF(ISBLANK('Monitor Data'!E326),"",IF(AND('Smoke Data'!L328="YES",'Outlier Flags'!D326="YES"),"FILTERED OUT",'Monitor Data'!E326))</f>
        <v>7.5</v>
      </c>
      <c r="E326" s="30">
        <f>IF(ISBLANK('Monitor Data'!G326),"",IF(AND('Smoke Data'!M328="YES",'Outlier Flags'!E326="YES"),"FILTERED OUT",'Monitor Data'!G326))</f>
        <v>7.8</v>
      </c>
      <c r="F326" s="30">
        <f>IF(ISBLANK('Monitor Data'!H326),"",IF(AND('Smoke Data'!N328="YES",'Outlier Flags'!F326="YES"),"FILTERED OUT",'Monitor Data'!H326))</f>
        <v>5.3</v>
      </c>
      <c r="G326" s="30">
        <f>IF(ISBLANK('Monitor Data'!J326),"",IF(AND('Smoke Data'!O328="YES",'Outlier Flags'!G326="YES"),"FILTERED OUT",'Monitor Data'!J326))</f>
        <v>8.6999999999999993</v>
      </c>
      <c r="H326" s="30">
        <f>IF(ISBLANK('Monitor Data'!L326),"",IF(AND('Smoke Data'!P328="YES",'Outlier Flags'!H326="YES"),"FILTERED OUT",'Monitor Data'!L326))</f>
        <v>4.8</v>
      </c>
      <c r="I326" s="30">
        <f>IF(ISBLANK('Monitor Data'!M326),"",IF(AND('Smoke Data'!Q328="YES",'Outlier Flags'!I326="YES"),"FILTERED OUT",'Monitor Data'!M326))</f>
        <v>5.7</v>
      </c>
      <c r="J326" s="30">
        <f>IF(ISBLANK('Monitor Data'!O326),"",IF(AND('Smoke Data'!R328="YES",'Outlier Flags'!J326="YES"),"FILTERED OUT",'Monitor Data'!O326))</f>
        <v>5.6</v>
      </c>
      <c r="K326" s="30">
        <f>IF(ISBLANK('Monitor Data'!P326),"",IF(AND('Smoke Data'!S328="YES",'Outlier Flags'!K326="YES"),"FILTERED OUT",'Monitor Data'!P326))</f>
        <v>14</v>
      </c>
      <c r="L326" s="30">
        <f>IF(ISBLANK('Monitor Data'!Q326),"",IF(AND('Smoke Data'!T328="YES",'Outlier Flags'!L326="YES"),"FILTERED OUT",'Monitor Data'!Q326))</f>
        <v>10.6</v>
      </c>
      <c r="M326" s="30">
        <f>IF(ISBLANK('Monitor Data'!R326),"",IF(AND('Smoke Data'!U328="YES",'Outlier Flags'!M326="YES"),"FILTERED OUT",'Monitor Data'!R326))</f>
        <v>7.4</v>
      </c>
      <c r="N326" s="30">
        <f>IF(ISBLANK('Monitor Data'!S326),"",IF(AND('Smoke Data'!V328="YES",'Outlier Flags'!N326="YES"),"FILTERED OUT",'Monitor Data'!S326))</f>
        <v>4.7</v>
      </c>
    </row>
    <row r="327" spans="1:14" x14ac:dyDescent="0.25">
      <c r="A327" s="29">
        <v>44522</v>
      </c>
      <c r="B327" s="30" t="str">
        <f>IF(ISBLANK('Monitor Data'!B327),"",IF(AND('Smoke Data'!J329="YES",'Outlier Flags'!B327="YES"),"FILTERED OUT",'Monitor Data'!B327))</f>
        <v/>
      </c>
      <c r="C327" s="30" t="str">
        <f>IF(ISBLANK('Monitor Data'!D327),"",IF(AND('Smoke Data'!K329="YES",'Outlier Flags'!C327="YES"),"FILTERED OUT",'Monitor Data'!D327))</f>
        <v/>
      </c>
      <c r="D327" s="30">
        <f>IF(ISBLANK('Monitor Data'!E327),"",IF(AND('Smoke Data'!L329="YES",'Outlier Flags'!D327="YES"),"FILTERED OUT",'Monitor Data'!E327))</f>
        <v>4.5</v>
      </c>
      <c r="E327" s="30">
        <f>IF(ISBLANK('Monitor Data'!G327),"",IF(AND('Smoke Data'!M329="YES",'Outlier Flags'!E327="YES"),"FILTERED OUT",'Monitor Data'!G327))</f>
        <v>4.7</v>
      </c>
      <c r="F327" s="30" t="str">
        <f>IF(ISBLANK('Monitor Data'!H327),"",IF(AND('Smoke Data'!N329="YES",'Outlier Flags'!F327="YES"),"FILTERED OUT",'Monitor Data'!H327))</f>
        <v/>
      </c>
      <c r="G327" s="30" t="str">
        <f>IF(ISBLANK('Monitor Data'!J327),"",IF(AND('Smoke Data'!O329="YES",'Outlier Flags'!G327="YES"),"FILTERED OUT",'Monitor Data'!J327))</f>
        <v/>
      </c>
      <c r="H327" s="30" t="str">
        <f>IF(ISBLANK('Monitor Data'!L327),"",IF(AND('Smoke Data'!P329="YES",'Outlier Flags'!H327="YES"),"FILTERED OUT",'Monitor Data'!L327))</f>
        <v/>
      </c>
      <c r="I327" s="30">
        <f>IF(ISBLANK('Monitor Data'!M327),"",IF(AND('Smoke Data'!Q329="YES",'Outlier Flags'!I327="YES"),"FILTERED OUT",'Monitor Data'!M327))</f>
        <v>4.3</v>
      </c>
      <c r="J327" s="30" t="str">
        <f>IF(ISBLANK('Monitor Data'!O327),"",IF(AND('Smoke Data'!R329="YES",'Outlier Flags'!J327="YES"),"FILTERED OUT",'Monitor Data'!O327))</f>
        <v/>
      </c>
      <c r="K327" s="30">
        <f>IF(ISBLANK('Monitor Data'!P327),"",IF(AND('Smoke Data'!S329="YES",'Outlier Flags'!K327="YES"),"FILTERED OUT",'Monitor Data'!P327))</f>
        <v>3.1</v>
      </c>
      <c r="L327" s="30" t="str">
        <f>IF(ISBLANK('Monitor Data'!Q327),"",IF(AND('Smoke Data'!T329="YES",'Outlier Flags'!L327="YES"),"FILTERED OUT",'Monitor Data'!Q327))</f>
        <v/>
      </c>
      <c r="M327" s="30" t="str">
        <f>IF(ISBLANK('Monitor Data'!R327),"",IF(AND('Smoke Data'!U329="YES",'Outlier Flags'!M327="YES"),"FILTERED OUT",'Monitor Data'!R327))</f>
        <v/>
      </c>
      <c r="N327" s="30" t="str">
        <f>IF(ISBLANK('Monitor Data'!S327),"",IF(AND('Smoke Data'!V329="YES",'Outlier Flags'!N327="YES"),"FILTERED OUT",'Monitor Data'!S327))</f>
        <v/>
      </c>
    </row>
    <row r="328" spans="1:14" x14ac:dyDescent="0.25">
      <c r="A328" s="29">
        <v>44523</v>
      </c>
      <c r="B328" s="30" t="str">
        <f>IF(ISBLANK('Monitor Data'!B328),"",IF(AND('Smoke Data'!J330="YES",'Outlier Flags'!B328="YES"),"FILTERED OUT",'Monitor Data'!B328))</f>
        <v/>
      </c>
      <c r="C328" s="30" t="str">
        <f>IF(ISBLANK('Monitor Data'!D328),"",IF(AND('Smoke Data'!K330="YES",'Outlier Flags'!C328="YES"),"FILTERED OUT",'Monitor Data'!D328))</f>
        <v/>
      </c>
      <c r="D328" s="30">
        <f>IF(ISBLANK('Monitor Data'!E328),"",IF(AND('Smoke Data'!L330="YES",'Outlier Flags'!D328="YES"),"FILTERED OUT",'Monitor Data'!E328))</f>
        <v>7.5</v>
      </c>
      <c r="E328" s="30">
        <f>IF(ISBLANK('Monitor Data'!G328),"",IF(AND('Smoke Data'!M330="YES",'Outlier Flags'!E328="YES"),"FILTERED OUT",'Monitor Data'!G328))</f>
        <v>7.5</v>
      </c>
      <c r="F328" s="30" t="str">
        <f>IF(ISBLANK('Monitor Data'!H328),"",IF(AND('Smoke Data'!N330="YES",'Outlier Flags'!F328="YES"),"FILTERED OUT",'Monitor Data'!H328))</f>
        <v/>
      </c>
      <c r="G328" s="30" t="str">
        <f>IF(ISBLANK('Monitor Data'!J328),"",IF(AND('Smoke Data'!O330="YES",'Outlier Flags'!G328="YES"),"FILTERED OUT",'Monitor Data'!J328))</f>
        <v/>
      </c>
      <c r="H328" s="30" t="str">
        <f>IF(ISBLANK('Monitor Data'!L328),"",IF(AND('Smoke Data'!P330="YES",'Outlier Flags'!H328="YES"),"FILTERED OUT",'Monitor Data'!L328))</f>
        <v/>
      </c>
      <c r="I328" s="30">
        <f>IF(ISBLANK('Monitor Data'!M328),"",IF(AND('Smoke Data'!Q330="YES",'Outlier Flags'!I328="YES"),"FILTERED OUT",'Monitor Data'!M328))</f>
        <v>6.7</v>
      </c>
      <c r="J328" s="30" t="str">
        <f>IF(ISBLANK('Monitor Data'!O328),"",IF(AND('Smoke Data'!R330="YES",'Outlier Flags'!J328="YES"),"FILTERED OUT",'Monitor Data'!O328))</f>
        <v/>
      </c>
      <c r="K328" s="30">
        <f>IF(ISBLANK('Monitor Data'!P328),"",IF(AND('Smoke Data'!S330="YES",'Outlier Flags'!K328="YES"),"FILTERED OUT",'Monitor Data'!P328))</f>
        <v>6.1</v>
      </c>
      <c r="L328" s="30" t="str">
        <f>IF(ISBLANK('Monitor Data'!Q328),"",IF(AND('Smoke Data'!T330="YES",'Outlier Flags'!L328="YES"),"FILTERED OUT",'Monitor Data'!Q328))</f>
        <v/>
      </c>
      <c r="M328" s="30" t="str">
        <f>IF(ISBLANK('Monitor Data'!R328),"",IF(AND('Smoke Data'!U330="YES",'Outlier Flags'!M328="YES"),"FILTERED OUT",'Monitor Data'!R328))</f>
        <v/>
      </c>
      <c r="N328" s="30" t="str">
        <f>IF(ISBLANK('Monitor Data'!S328),"",IF(AND('Smoke Data'!V330="YES",'Outlier Flags'!N328="YES"),"FILTERED OUT",'Monitor Data'!S328))</f>
        <v/>
      </c>
    </row>
    <row r="329" spans="1:14" x14ac:dyDescent="0.25">
      <c r="A329" s="29">
        <v>44524</v>
      </c>
      <c r="B329" s="30">
        <f>IF(ISBLANK('Monitor Data'!B329),"",IF(AND('Smoke Data'!J331="YES",'Outlier Flags'!B329="YES"),"FILTERED OUT",'Monitor Data'!B329))</f>
        <v>8.6999999999999993</v>
      </c>
      <c r="C329" s="30">
        <f>IF(ISBLANK('Monitor Data'!D329),"",IF(AND('Smoke Data'!K331="YES",'Outlier Flags'!C329="YES"),"FILTERED OUT",'Monitor Data'!D329))</f>
        <v>7.9</v>
      </c>
      <c r="D329" s="30" t="str">
        <f>IF(ISBLANK('Monitor Data'!E329),"",IF(AND('Smoke Data'!L331="YES",'Outlier Flags'!D329="YES"),"FILTERED OUT",'Monitor Data'!E329))</f>
        <v/>
      </c>
      <c r="E329" s="30">
        <f>IF(ISBLANK('Monitor Data'!G329),"",IF(AND('Smoke Data'!M331="YES",'Outlier Flags'!E329="YES"),"FILTERED OUT",'Monitor Data'!G329))</f>
        <v>9</v>
      </c>
      <c r="F329" s="30">
        <f>IF(ISBLANK('Monitor Data'!H329),"",IF(AND('Smoke Data'!N331="YES",'Outlier Flags'!F329="YES"),"FILTERED OUT",'Monitor Data'!H329))</f>
        <v>6.8</v>
      </c>
      <c r="G329" s="30">
        <f>IF(ISBLANK('Monitor Data'!J329),"",IF(AND('Smoke Data'!O331="YES",'Outlier Flags'!G329="YES"),"FILTERED OUT",'Monitor Data'!J329))</f>
        <v>7.7</v>
      </c>
      <c r="H329" s="30">
        <f>IF(ISBLANK('Monitor Data'!L329),"",IF(AND('Smoke Data'!P331="YES",'Outlier Flags'!H329="YES"),"FILTERED OUT",'Monitor Data'!L329))</f>
        <v>5.9</v>
      </c>
      <c r="I329" s="30">
        <f>IF(ISBLANK('Monitor Data'!M329),"",IF(AND('Smoke Data'!Q331="YES",'Outlier Flags'!I329="YES"),"FILTERED OUT",'Monitor Data'!M329))</f>
        <v>8</v>
      </c>
      <c r="J329" s="30">
        <f>IF(ISBLANK('Monitor Data'!O329),"",IF(AND('Smoke Data'!R331="YES",'Outlier Flags'!J329="YES"),"FILTERED OUT",'Monitor Data'!O329))</f>
        <v>6.4</v>
      </c>
      <c r="K329" s="30">
        <f>IF(ISBLANK('Monitor Data'!P329),"",IF(AND('Smoke Data'!S331="YES",'Outlier Flags'!K329="YES"),"FILTERED OUT",'Monitor Data'!P329))</f>
        <v>7.6</v>
      </c>
      <c r="L329" s="30">
        <f>IF(ISBLANK('Monitor Data'!Q329),"",IF(AND('Smoke Data'!T331="YES",'Outlier Flags'!L329="YES"),"FILTERED OUT",'Monitor Data'!Q329))</f>
        <v>7.4</v>
      </c>
      <c r="M329" s="30">
        <f>IF(ISBLANK('Monitor Data'!R329),"",IF(AND('Smoke Data'!U331="YES",'Outlier Flags'!M329="YES"),"FILTERED OUT",'Monitor Data'!R329))</f>
        <v>8.1999999999999993</v>
      </c>
      <c r="N329" s="30">
        <f>IF(ISBLANK('Monitor Data'!S329),"",IF(AND('Smoke Data'!V331="YES",'Outlier Flags'!N329="YES"),"FILTERED OUT",'Monitor Data'!S329))</f>
        <v>5.5</v>
      </c>
    </row>
    <row r="330" spans="1:14" x14ac:dyDescent="0.25">
      <c r="A330" s="29">
        <v>44525</v>
      </c>
      <c r="B330" s="30" t="str">
        <f>IF(ISBLANK('Monitor Data'!B330),"",IF(AND('Smoke Data'!J332="YES",'Outlier Flags'!B330="YES"),"FILTERED OUT",'Monitor Data'!B330))</f>
        <v/>
      </c>
      <c r="C330" s="30" t="str">
        <f>IF(ISBLANK('Monitor Data'!D330),"",IF(AND('Smoke Data'!K332="YES",'Outlier Flags'!C330="YES"),"FILTERED OUT",'Monitor Data'!D330))</f>
        <v/>
      </c>
      <c r="D330" s="30" t="str">
        <f>IF(ISBLANK('Monitor Data'!E330),"",IF(AND('Smoke Data'!L332="YES",'Outlier Flags'!D330="YES"),"FILTERED OUT",'Monitor Data'!E330))</f>
        <v/>
      </c>
      <c r="E330" s="30">
        <f>IF(ISBLANK('Monitor Data'!G330),"",IF(AND('Smoke Data'!M332="YES",'Outlier Flags'!E330="YES"),"FILTERED OUT",'Monitor Data'!G330))</f>
        <v>3.2</v>
      </c>
      <c r="F330" s="30" t="str">
        <f>IF(ISBLANK('Monitor Data'!H330),"",IF(AND('Smoke Data'!N332="YES",'Outlier Flags'!F330="YES"),"FILTERED OUT",'Monitor Data'!H330))</f>
        <v/>
      </c>
      <c r="G330" s="30" t="str">
        <f>IF(ISBLANK('Monitor Data'!J330),"",IF(AND('Smoke Data'!O332="YES",'Outlier Flags'!G330="YES"),"FILTERED OUT",'Monitor Data'!J330))</f>
        <v/>
      </c>
      <c r="H330" s="30" t="str">
        <f>IF(ISBLANK('Monitor Data'!L330),"",IF(AND('Smoke Data'!P332="YES",'Outlier Flags'!H330="YES"),"FILTERED OUT",'Monitor Data'!L330))</f>
        <v/>
      </c>
      <c r="I330" s="30">
        <f>IF(ISBLANK('Monitor Data'!M330),"",IF(AND('Smoke Data'!Q332="YES",'Outlier Flags'!I330="YES"),"FILTERED OUT",'Monitor Data'!M330))</f>
        <v>3</v>
      </c>
      <c r="J330" s="30" t="str">
        <f>IF(ISBLANK('Monitor Data'!O330),"",IF(AND('Smoke Data'!R332="YES",'Outlier Flags'!J330="YES"),"FILTERED OUT",'Monitor Data'!O330))</f>
        <v/>
      </c>
      <c r="K330" s="30">
        <f>IF(ISBLANK('Monitor Data'!P330),"",IF(AND('Smoke Data'!S332="YES",'Outlier Flags'!K330="YES"),"FILTERED OUT",'Monitor Data'!P330))</f>
        <v>4.3</v>
      </c>
      <c r="L330" s="30" t="str">
        <f>IF(ISBLANK('Monitor Data'!Q330),"",IF(AND('Smoke Data'!T332="YES",'Outlier Flags'!L330="YES"),"FILTERED OUT",'Monitor Data'!Q330))</f>
        <v/>
      </c>
      <c r="M330" s="30" t="str">
        <f>IF(ISBLANK('Monitor Data'!R330),"",IF(AND('Smoke Data'!U332="YES",'Outlier Flags'!M330="YES"),"FILTERED OUT",'Monitor Data'!R330))</f>
        <v/>
      </c>
      <c r="N330" s="30" t="str">
        <f>IF(ISBLANK('Monitor Data'!S330),"",IF(AND('Smoke Data'!V332="YES",'Outlier Flags'!N330="YES"),"FILTERED OUT",'Monitor Data'!S330))</f>
        <v/>
      </c>
    </row>
    <row r="331" spans="1:14" x14ac:dyDescent="0.25">
      <c r="A331" s="29">
        <v>44526</v>
      </c>
      <c r="B331" s="30" t="str">
        <f>IF(ISBLANK('Monitor Data'!B331),"",IF(AND('Smoke Data'!J333="YES",'Outlier Flags'!B331="YES"),"FILTERED OUT",'Monitor Data'!B331))</f>
        <v/>
      </c>
      <c r="C331" s="30" t="str">
        <f>IF(ISBLANK('Monitor Data'!D331),"",IF(AND('Smoke Data'!K333="YES",'Outlier Flags'!C331="YES"),"FILTERED OUT",'Monitor Data'!D331))</f>
        <v/>
      </c>
      <c r="D331" s="30" t="str">
        <f>IF(ISBLANK('Monitor Data'!E331),"",IF(AND('Smoke Data'!L333="YES",'Outlier Flags'!D331="YES"),"FILTERED OUT",'Monitor Data'!E331))</f>
        <v/>
      </c>
      <c r="E331" s="30">
        <f>IF(ISBLANK('Monitor Data'!G331),"",IF(AND('Smoke Data'!M333="YES",'Outlier Flags'!E331="YES"),"FILTERED OUT",'Monitor Data'!G331))</f>
        <v>3.3</v>
      </c>
      <c r="F331" s="30" t="str">
        <f>IF(ISBLANK('Monitor Data'!H331),"",IF(AND('Smoke Data'!N333="YES",'Outlier Flags'!F331="YES"),"FILTERED OUT",'Monitor Data'!H331))</f>
        <v/>
      </c>
      <c r="G331" s="30" t="str">
        <f>IF(ISBLANK('Monitor Data'!J331),"",IF(AND('Smoke Data'!O333="YES",'Outlier Flags'!G331="YES"),"FILTERED OUT",'Monitor Data'!J331))</f>
        <v/>
      </c>
      <c r="H331" s="30" t="str">
        <f>IF(ISBLANK('Monitor Data'!L331),"",IF(AND('Smoke Data'!P333="YES",'Outlier Flags'!H331="YES"),"FILTERED OUT",'Monitor Data'!L331))</f>
        <v/>
      </c>
      <c r="I331" s="30">
        <f>IF(ISBLANK('Monitor Data'!M331),"",IF(AND('Smoke Data'!Q333="YES",'Outlier Flags'!I331="YES"),"FILTERED OUT",'Monitor Data'!M331))</f>
        <v>6.1</v>
      </c>
      <c r="J331" s="30" t="str">
        <f>IF(ISBLANK('Monitor Data'!O331),"",IF(AND('Smoke Data'!R333="YES",'Outlier Flags'!J331="YES"),"FILTERED OUT",'Monitor Data'!O331))</f>
        <v/>
      </c>
      <c r="K331" s="30">
        <f>IF(ISBLANK('Monitor Data'!P331),"",IF(AND('Smoke Data'!S333="YES",'Outlier Flags'!K331="YES"),"FILTERED OUT",'Monitor Data'!P331))</f>
        <v>3.2</v>
      </c>
      <c r="L331" s="30" t="str">
        <f>IF(ISBLANK('Monitor Data'!Q331),"",IF(AND('Smoke Data'!T333="YES",'Outlier Flags'!L331="YES"),"FILTERED OUT",'Monitor Data'!Q331))</f>
        <v/>
      </c>
      <c r="M331" s="30" t="str">
        <f>IF(ISBLANK('Monitor Data'!R331),"",IF(AND('Smoke Data'!U333="YES",'Outlier Flags'!M331="YES"),"FILTERED OUT",'Monitor Data'!R331))</f>
        <v/>
      </c>
      <c r="N331" s="30" t="str">
        <f>IF(ISBLANK('Monitor Data'!S331),"",IF(AND('Smoke Data'!V333="YES",'Outlier Flags'!N331="YES"),"FILTERED OUT",'Monitor Data'!S331))</f>
        <v/>
      </c>
    </row>
    <row r="332" spans="1:14" x14ac:dyDescent="0.25">
      <c r="A332" s="29">
        <v>44527</v>
      </c>
      <c r="B332" s="30">
        <f>IF(ISBLANK('Monitor Data'!B332),"",IF(AND('Smoke Data'!J334="YES",'Outlier Flags'!B332="YES"),"FILTERED OUT",'Monitor Data'!B332))</f>
        <v>6.7</v>
      </c>
      <c r="C332" s="30">
        <f>IF(ISBLANK('Monitor Data'!D332),"",IF(AND('Smoke Data'!K334="YES",'Outlier Flags'!C332="YES"),"FILTERED OUT",'Monitor Data'!D332))</f>
        <v>6.6</v>
      </c>
      <c r="D332" s="30" t="str">
        <f>IF(ISBLANK('Monitor Data'!E332),"",IF(AND('Smoke Data'!L334="YES",'Outlier Flags'!D332="YES"),"FILTERED OUT",'Monitor Data'!E332))</f>
        <v/>
      </c>
      <c r="E332" s="30">
        <f>IF(ISBLANK('Monitor Data'!G332),"",IF(AND('Smoke Data'!M334="YES",'Outlier Flags'!E332="YES"),"FILTERED OUT",'Monitor Data'!G332))</f>
        <v>6.1</v>
      </c>
      <c r="F332" s="30">
        <f>IF(ISBLANK('Monitor Data'!H332),"",IF(AND('Smoke Data'!N334="YES",'Outlier Flags'!F332="YES"),"FILTERED OUT",'Monitor Data'!H332))</f>
        <v>4.0999999999999996</v>
      </c>
      <c r="G332" s="30">
        <f>IF(ISBLANK('Monitor Data'!J332),"",IF(AND('Smoke Data'!O334="YES",'Outlier Flags'!G332="YES"),"FILTERED OUT",'Monitor Data'!J332))</f>
        <v>6.4</v>
      </c>
      <c r="H332" s="30">
        <f>IF(ISBLANK('Monitor Data'!L332),"",IF(AND('Smoke Data'!P334="YES",'Outlier Flags'!H332="YES"),"FILTERED OUT",'Monitor Data'!L332))</f>
        <v>4.8</v>
      </c>
      <c r="I332" s="30">
        <f>IF(ISBLANK('Monitor Data'!M332),"",IF(AND('Smoke Data'!Q334="YES",'Outlier Flags'!I332="YES"),"FILTERED OUT",'Monitor Data'!M332))</f>
        <v>5.3</v>
      </c>
      <c r="J332" s="30">
        <f>IF(ISBLANK('Monitor Data'!O332),"",IF(AND('Smoke Data'!R334="YES",'Outlier Flags'!J332="YES"),"FILTERED OUT",'Monitor Data'!O332))</f>
        <v>5.6</v>
      </c>
      <c r="K332" s="30">
        <f>IF(ISBLANK('Monitor Data'!P332),"",IF(AND('Smoke Data'!S334="YES",'Outlier Flags'!K332="YES"),"FILTERED OUT",'Monitor Data'!P332))</f>
        <v>6.8</v>
      </c>
      <c r="L332" s="30">
        <f>IF(ISBLANK('Monitor Data'!Q332),"",IF(AND('Smoke Data'!T334="YES",'Outlier Flags'!L332="YES"),"FILTERED OUT",'Monitor Data'!Q332))</f>
        <v>6</v>
      </c>
      <c r="M332" s="30">
        <f>IF(ISBLANK('Monitor Data'!R332),"",IF(AND('Smoke Data'!U334="YES",'Outlier Flags'!M332="YES"),"FILTERED OUT",'Monitor Data'!R332))</f>
        <v>4.8</v>
      </c>
      <c r="N332" s="30">
        <f>IF(ISBLANK('Monitor Data'!S332),"",IF(AND('Smoke Data'!V334="YES",'Outlier Flags'!N332="YES"),"FILTERED OUT",'Monitor Data'!S332))</f>
        <v>5.0999999999999996</v>
      </c>
    </row>
    <row r="333" spans="1:14" x14ac:dyDescent="0.25">
      <c r="A333" s="29">
        <v>44528</v>
      </c>
      <c r="B333" s="30" t="str">
        <f>IF(ISBLANK('Monitor Data'!B333),"",IF(AND('Smoke Data'!J335="YES",'Outlier Flags'!B333="YES"),"FILTERED OUT",'Monitor Data'!B333))</f>
        <v/>
      </c>
      <c r="C333" s="30" t="str">
        <f>IF(ISBLANK('Monitor Data'!D333),"",IF(AND('Smoke Data'!K335="YES",'Outlier Flags'!C333="YES"),"FILTERED OUT",'Monitor Data'!D333))</f>
        <v/>
      </c>
      <c r="D333" s="30" t="str">
        <f>IF(ISBLANK('Monitor Data'!E333),"",IF(AND('Smoke Data'!L335="YES",'Outlier Flags'!D333="YES"),"FILTERED OUT",'Monitor Data'!E333))</f>
        <v/>
      </c>
      <c r="E333" s="30">
        <f>IF(ISBLANK('Monitor Data'!G333),"",IF(AND('Smoke Data'!M335="YES",'Outlier Flags'!E333="YES"),"FILTERED OUT",'Monitor Data'!G333))</f>
        <v>6.2</v>
      </c>
      <c r="F333" s="30" t="str">
        <f>IF(ISBLANK('Monitor Data'!H333),"",IF(AND('Smoke Data'!N335="YES",'Outlier Flags'!F333="YES"),"FILTERED OUT",'Monitor Data'!H333))</f>
        <v/>
      </c>
      <c r="G333" s="30" t="str">
        <f>IF(ISBLANK('Monitor Data'!J333),"",IF(AND('Smoke Data'!O335="YES",'Outlier Flags'!G333="YES"),"FILTERED OUT",'Monitor Data'!J333))</f>
        <v/>
      </c>
      <c r="H333" s="30" t="str">
        <f>IF(ISBLANK('Monitor Data'!L333),"",IF(AND('Smoke Data'!P335="YES",'Outlier Flags'!H333="YES"),"FILTERED OUT",'Monitor Data'!L333))</f>
        <v/>
      </c>
      <c r="I333" s="30">
        <f>IF(ISBLANK('Monitor Data'!M333),"",IF(AND('Smoke Data'!Q335="YES",'Outlier Flags'!I333="YES"),"FILTERED OUT",'Monitor Data'!M333))</f>
        <v>3.7</v>
      </c>
      <c r="J333" s="30" t="str">
        <f>IF(ISBLANK('Monitor Data'!O333),"",IF(AND('Smoke Data'!R335="YES",'Outlier Flags'!J333="YES"),"FILTERED OUT",'Monitor Data'!O333))</f>
        <v/>
      </c>
      <c r="K333" s="30">
        <f>IF(ISBLANK('Monitor Data'!P333),"",IF(AND('Smoke Data'!S335="YES",'Outlier Flags'!K333="YES"),"FILTERED OUT",'Monitor Data'!P333))</f>
        <v>5.5</v>
      </c>
      <c r="L333" s="30" t="str">
        <f>IF(ISBLANK('Monitor Data'!Q333),"",IF(AND('Smoke Data'!T335="YES",'Outlier Flags'!L333="YES"),"FILTERED OUT",'Monitor Data'!Q333))</f>
        <v/>
      </c>
      <c r="M333" s="30" t="str">
        <f>IF(ISBLANK('Monitor Data'!R333),"",IF(AND('Smoke Data'!U335="YES",'Outlier Flags'!M333="YES"),"FILTERED OUT",'Monitor Data'!R333))</f>
        <v/>
      </c>
      <c r="N333" s="30" t="str">
        <f>IF(ISBLANK('Monitor Data'!S333),"",IF(AND('Smoke Data'!V335="YES",'Outlier Flags'!N333="YES"),"FILTERED OUT",'Monitor Data'!S333))</f>
        <v/>
      </c>
    </row>
    <row r="334" spans="1:14" x14ac:dyDescent="0.25">
      <c r="A334" s="29">
        <v>44529</v>
      </c>
      <c r="B334" s="30" t="str">
        <f>IF(ISBLANK('Monitor Data'!B334),"",IF(AND('Smoke Data'!J336="YES",'Outlier Flags'!B334="YES"),"FILTERED OUT",'Monitor Data'!B334))</f>
        <v/>
      </c>
      <c r="C334" s="30" t="str">
        <f>IF(ISBLANK('Monitor Data'!D334),"",IF(AND('Smoke Data'!K336="YES",'Outlier Flags'!C334="YES"),"FILTERED OUT",'Monitor Data'!D334))</f>
        <v/>
      </c>
      <c r="D334" s="30" t="str">
        <f>IF(ISBLANK('Monitor Data'!E334),"",IF(AND('Smoke Data'!L336="YES",'Outlier Flags'!D334="YES"),"FILTERED OUT",'Monitor Data'!E334))</f>
        <v/>
      </c>
      <c r="E334" s="30">
        <f>IF(ISBLANK('Monitor Data'!G334),"",IF(AND('Smoke Data'!M336="YES",'Outlier Flags'!E334="YES"),"FILTERED OUT",'Monitor Data'!G334))</f>
        <v>5.5</v>
      </c>
      <c r="F334" s="30" t="str">
        <f>IF(ISBLANK('Monitor Data'!H334),"",IF(AND('Smoke Data'!N336="YES",'Outlier Flags'!F334="YES"),"FILTERED OUT",'Monitor Data'!H334))</f>
        <v/>
      </c>
      <c r="G334" s="30" t="str">
        <f>IF(ISBLANK('Monitor Data'!J334),"",IF(AND('Smoke Data'!O336="YES",'Outlier Flags'!G334="YES"),"FILTERED OUT",'Monitor Data'!J334))</f>
        <v/>
      </c>
      <c r="H334" s="30" t="str">
        <f>IF(ISBLANK('Monitor Data'!L334),"",IF(AND('Smoke Data'!P336="YES",'Outlier Flags'!H334="YES"),"FILTERED OUT",'Monitor Data'!L334))</f>
        <v/>
      </c>
      <c r="I334" s="30">
        <f>IF(ISBLANK('Monitor Data'!M334),"",IF(AND('Smoke Data'!Q336="YES",'Outlier Flags'!I334="YES"),"FILTERED OUT",'Monitor Data'!M334))</f>
        <v>4.5999999999999996</v>
      </c>
      <c r="J334" s="30" t="str">
        <f>IF(ISBLANK('Monitor Data'!O334),"",IF(AND('Smoke Data'!R336="YES",'Outlier Flags'!J334="YES"),"FILTERED OUT",'Monitor Data'!O334))</f>
        <v/>
      </c>
      <c r="K334" s="30">
        <f>IF(ISBLANK('Monitor Data'!P334),"",IF(AND('Smoke Data'!S336="YES",'Outlier Flags'!K334="YES"),"FILTERED OUT",'Monitor Data'!P334))</f>
        <v>5.9</v>
      </c>
      <c r="L334" s="30" t="str">
        <f>IF(ISBLANK('Monitor Data'!Q334),"",IF(AND('Smoke Data'!T336="YES",'Outlier Flags'!L334="YES"),"FILTERED OUT",'Monitor Data'!Q334))</f>
        <v/>
      </c>
      <c r="M334" s="30" t="str">
        <f>IF(ISBLANK('Monitor Data'!R334),"",IF(AND('Smoke Data'!U336="YES",'Outlier Flags'!M334="YES"),"FILTERED OUT",'Monitor Data'!R334))</f>
        <v/>
      </c>
      <c r="N334" s="30" t="str">
        <f>IF(ISBLANK('Monitor Data'!S334),"",IF(AND('Smoke Data'!V336="YES",'Outlier Flags'!N334="YES"),"FILTERED OUT",'Monitor Data'!S334))</f>
        <v/>
      </c>
    </row>
    <row r="335" spans="1:14" x14ac:dyDescent="0.25">
      <c r="A335" s="29">
        <v>44530</v>
      </c>
      <c r="B335" s="30">
        <f>IF(ISBLANK('Monitor Data'!B335),"",IF(AND('Smoke Data'!J337="YES",'Outlier Flags'!B335="YES"),"FILTERED OUT",'Monitor Data'!B335))</f>
        <v>8.3000000000000007</v>
      </c>
      <c r="C335" s="30">
        <f>IF(ISBLANK('Monitor Data'!D335),"",IF(AND('Smoke Data'!K337="YES",'Outlier Flags'!C335="YES"),"FILTERED OUT",'Monitor Data'!D335))</f>
        <v>6.1</v>
      </c>
      <c r="D335" s="30">
        <f>IF(ISBLANK('Monitor Data'!E335),"",IF(AND('Smoke Data'!L337="YES",'Outlier Flags'!D335="YES"),"FILTERED OUT",'Monitor Data'!E335))</f>
        <v>12.2</v>
      </c>
      <c r="E335" s="30">
        <f>IF(ISBLANK('Monitor Data'!G335),"",IF(AND('Smoke Data'!M337="YES",'Outlier Flags'!E335="YES"),"FILTERED OUT",'Monitor Data'!G335))</f>
        <v>8.4</v>
      </c>
      <c r="F335" s="30">
        <f>IF(ISBLANK('Monitor Data'!H335),"",IF(AND('Smoke Data'!N337="YES",'Outlier Flags'!F335="YES"),"FILTERED OUT",'Monitor Data'!H335))</f>
        <v>3.5</v>
      </c>
      <c r="G335" s="30">
        <f>IF(ISBLANK('Monitor Data'!J335),"",IF(AND('Smoke Data'!O337="YES",'Outlier Flags'!G335="YES"),"FILTERED OUT",'Monitor Data'!J335))</f>
        <v>5.5</v>
      </c>
      <c r="H335" s="30">
        <f>IF(ISBLANK('Monitor Data'!L335),"",IF(AND('Smoke Data'!P337="YES",'Outlier Flags'!H335="YES"),"FILTERED OUT",'Monitor Data'!L335))</f>
        <v>4.9000000000000004</v>
      </c>
      <c r="I335" s="30">
        <f>IF(ISBLANK('Monitor Data'!M335),"",IF(AND('Smoke Data'!Q337="YES",'Outlier Flags'!I335="YES"),"FILTERED OUT",'Monitor Data'!M335))</f>
        <v>5.4</v>
      </c>
      <c r="J335" s="30">
        <f>IF(ISBLANK('Monitor Data'!O335),"",IF(AND('Smoke Data'!R337="YES",'Outlier Flags'!J335="YES"),"FILTERED OUT",'Monitor Data'!O335))</f>
        <v>5.8</v>
      </c>
      <c r="K335" s="30">
        <f>IF(ISBLANK('Monitor Data'!P335),"",IF(AND('Smoke Data'!S337="YES",'Outlier Flags'!K335="YES"),"FILTERED OUT",'Monitor Data'!P335))</f>
        <v>7</v>
      </c>
      <c r="L335" s="30">
        <f>IF(ISBLANK('Monitor Data'!Q335),"",IF(AND('Smoke Data'!T337="YES",'Outlier Flags'!L335="YES"),"FILTERED OUT",'Monitor Data'!Q335))</f>
        <v>8</v>
      </c>
      <c r="M335" s="30">
        <f>IF(ISBLANK('Monitor Data'!R335),"",IF(AND('Smoke Data'!U337="YES",'Outlier Flags'!M335="YES"),"FILTERED OUT",'Monitor Data'!R335))</f>
        <v>5.3</v>
      </c>
      <c r="N335" s="30">
        <f>IF(ISBLANK('Monitor Data'!S335),"",IF(AND('Smoke Data'!V337="YES",'Outlier Flags'!N335="YES"),"FILTERED OUT",'Monitor Data'!S335))</f>
        <v>4.7</v>
      </c>
    </row>
    <row r="336" spans="1:14" x14ac:dyDescent="0.25">
      <c r="A336" s="29">
        <v>44531</v>
      </c>
      <c r="B336" s="30" t="str">
        <f>IF(ISBLANK('Monitor Data'!B336),"",IF(AND('Smoke Data'!J338="YES",'Outlier Flags'!B336="YES"),"FILTERED OUT",'Monitor Data'!B336))</f>
        <v/>
      </c>
      <c r="C336" s="30" t="str">
        <f>IF(ISBLANK('Monitor Data'!D336),"",IF(AND('Smoke Data'!K338="YES",'Outlier Flags'!C336="YES"),"FILTERED OUT",'Monitor Data'!D336))</f>
        <v/>
      </c>
      <c r="D336" s="30">
        <f>IF(ISBLANK('Monitor Data'!E336),"",IF(AND('Smoke Data'!L338="YES",'Outlier Flags'!D336="YES"),"FILTERED OUT",'Monitor Data'!E336))</f>
        <v>7</v>
      </c>
      <c r="E336" s="30">
        <f>IF(ISBLANK('Monitor Data'!G336),"",IF(AND('Smoke Data'!M338="YES",'Outlier Flags'!E336="YES"),"FILTERED OUT",'Monitor Data'!G336))</f>
        <v>6.9</v>
      </c>
      <c r="F336" s="30" t="str">
        <f>IF(ISBLANK('Monitor Data'!H336),"",IF(AND('Smoke Data'!N338="YES",'Outlier Flags'!F336="YES"),"FILTERED OUT",'Monitor Data'!H336))</f>
        <v/>
      </c>
      <c r="G336" s="30" t="str">
        <f>IF(ISBLANK('Monitor Data'!J336),"",IF(AND('Smoke Data'!O338="YES",'Outlier Flags'!G336="YES"),"FILTERED OUT",'Monitor Data'!J336))</f>
        <v/>
      </c>
      <c r="H336" s="30" t="str">
        <f>IF(ISBLANK('Monitor Data'!L336),"",IF(AND('Smoke Data'!P338="YES",'Outlier Flags'!H336="YES"),"FILTERED OUT",'Monitor Data'!L336))</f>
        <v/>
      </c>
      <c r="I336" s="30">
        <f>IF(ISBLANK('Monitor Data'!M336),"",IF(AND('Smoke Data'!Q338="YES",'Outlier Flags'!I336="YES"),"FILTERED OUT",'Monitor Data'!M336))</f>
        <v>4</v>
      </c>
      <c r="J336" s="30" t="str">
        <f>IF(ISBLANK('Monitor Data'!O336),"",IF(AND('Smoke Data'!R338="YES",'Outlier Flags'!J336="YES"),"FILTERED OUT",'Monitor Data'!O336))</f>
        <v/>
      </c>
      <c r="K336" s="30">
        <f>IF(ISBLANK('Monitor Data'!P336),"",IF(AND('Smoke Data'!S338="YES",'Outlier Flags'!K336="YES"),"FILTERED OUT",'Monitor Data'!P336))</f>
        <v>10</v>
      </c>
      <c r="L336" s="30" t="str">
        <f>IF(ISBLANK('Monitor Data'!Q336),"",IF(AND('Smoke Data'!T338="YES",'Outlier Flags'!L336="YES"),"FILTERED OUT",'Monitor Data'!Q336))</f>
        <v/>
      </c>
      <c r="M336" s="30" t="str">
        <f>IF(ISBLANK('Monitor Data'!R336),"",IF(AND('Smoke Data'!U338="YES",'Outlier Flags'!M336="YES"),"FILTERED OUT",'Monitor Data'!R336))</f>
        <v/>
      </c>
      <c r="N336" s="30" t="str">
        <f>IF(ISBLANK('Monitor Data'!S336),"",IF(AND('Smoke Data'!V338="YES",'Outlier Flags'!N336="YES"),"FILTERED OUT",'Monitor Data'!S336))</f>
        <v/>
      </c>
    </row>
    <row r="337" spans="1:14" x14ac:dyDescent="0.25">
      <c r="A337" s="29">
        <v>44532</v>
      </c>
      <c r="B337" s="30" t="str">
        <f>IF(ISBLANK('Monitor Data'!B337),"",IF(AND('Smoke Data'!J339="YES",'Outlier Flags'!B337="YES"),"FILTERED OUT",'Monitor Data'!B337))</f>
        <v/>
      </c>
      <c r="C337" s="30" t="str">
        <f>IF(ISBLANK('Monitor Data'!D337),"",IF(AND('Smoke Data'!K339="YES",'Outlier Flags'!C337="YES"),"FILTERED OUT",'Monitor Data'!D337))</f>
        <v/>
      </c>
      <c r="D337" s="30">
        <f>IF(ISBLANK('Monitor Data'!E337),"",IF(AND('Smoke Data'!L339="YES",'Outlier Flags'!D337="YES"),"FILTERED OUT",'Monitor Data'!E337))</f>
        <v>3.9</v>
      </c>
      <c r="E337" s="30">
        <f>IF(ISBLANK('Monitor Data'!G337),"",IF(AND('Smoke Data'!M339="YES",'Outlier Flags'!E337="YES"),"FILTERED OUT",'Monitor Data'!G337))</f>
        <v>5.3</v>
      </c>
      <c r="F337" s="30" t="str">
        <f>IF(ISBLANK('Monitor Data'!H337),"",IF(AND('Smoke Data'!N339="YES",'Outlier Flags'!F337="YES"),"FILTERED OUT",'Monitor Data'!H337))</f>
        <v/>
      </c>
      <c r="G337" s="30" t="str">
        <f>IF(ISBLANK('Monitor Data'!J337),"",IF(AND('Smoke Data'!O339="YES",'Outlier Flags'!G337="YES"),"FILTERED OUT",'Monitor Data'!J337))</f>
        <v/>
      </c>
      <c r="H337" s="30" t="str">
        <f>IF(ISBLANK('Monitor Data'!L337),"",IF(AND('Smoke Data'!P339="YES",'Outlier Flags'!H337="YES"),"FILTERED OUT",'Monitor Data'!L337))</f>
        <v/>
      </c>
      <c r="I337" s="30">
        <f>IF(ISBLANK('Monitor Data'!M337),"",IF(AND('Smoke Data'!Q339="YES",'Outlier Flags'!I337="YES"),"FILTERED OUT",'Monitor Data'!M337))</f>
        <v>3.9</v>
      </c>
      <c r="J337" s="30" t="str">
        <f>IF(ISBLANK('Monitor Data'!O337),"",IF(AND('Smoke Data'!R339="YES",'Outlier Flags'!J337="YES"),"FILTERED OUT",'Monitor Data'!O337))</f>
        <v/>
      </c>
      <c r="K337" s="30">
        <f>IF(ISBLANK('Monitor Data'!P337),"",IF(AND('Smoke Data'!S339="YES",'Outlier Flags'!K337="YES"),"FILTERED OUT",'Monitor Data'!P337))</f>
        <v>4.4000000000000004</v>
      </c>
      <c r="L337" s="30" t="str">
        <f>IF(ISBLANK('Monitor Data'!Q337),"",IF(AND('Smoke Data'!T339="YES",'Outlier Flags'!L337="YES"),"FILTERED OUT",'Monitor Data'!Q337))</f>
        <v/>
      </c>
      <c r="M337" s="30" t="str">
        <f>IF(ISBLANK('Monitor Data'!R337),"",IF(AND('Smoke Data'!U339="YES",'Outlier Flags'!M337="YES"),"FILTERED OUT",'Monitor Data'!R337))</f>
        <v/>
      </c>
      <c r="N337" s="30" t="str">
        <f>IF(ISBLANK('Monitor Data'!S337),"",IF(AND('Smoke Data'!V339="YES",'Outlier Flags'!N337="YES"),"FILTERED OUT",'Monitor Data'!S337))</f>
        <v/>
      </c>
    </row>
    <row r="338" spans="1:14" x14ac:dyDescent="0.25">
      <c r="A338" s="29">
        <v>44533</v>
      </c>
      <c r="B338" s="30">
        <f>IF(ISBLANK('Monitor Data'!B338),"",IF(AND('Smoke Data'!J340="YES",'Outlier Flags'!B338="YES"),"FILTERED OUT",'Monitor Data'!B338))</f>
        <v>8.5</v>
      </c>
      <c r="C338" s="30">
        <f>IF(ISBLANK('Monitor Data'!D338),"",IF(AND('Smoke Data'!K340="YES",'Outlier Flags'!C338="YES"),"FILTERED OUT",'Monitor Data'!D338))</f>
        <v>7.4</v>
      </c>
      <c r="D338" s="30">
        <f>IF(ISBLANK('Monitor Data'!E338),"",IF(AND('Smoke Data'!L340="YES",'Outlier Flags'!D338="YES"),"FILTERED OUT",'Monitor Data'!E338))</f>
        <v>5.4</v>
      </c>
      <c r="E338" s="30">
        <f>IF(ISBLANK('Monitor Data'!G338),"",IF(AND('Smoke Data'!M340="YES",'Outlier Flags'!E338="YES"),"FILTERED OUT",'Monitor Data'!G338))</f>
        <v>6.7</v>
      </c>
      <c r="F338" s="30">
        <f>IF(ISBLANK('Monitor Data'!H338),"",IF(AND('Smoke Data'!N340="YES",'Outlier Flags'!F338="YES"),"FILTERED OUT",'Monitor Data'!H338))</f>
        <v>5.7</v>
      </c>
      <c r="G338" s="30">
        <f>IF(ISBLANK('Monitor Data'!J338),"",IF(AND('Smoke Data'!O340="YES",'Outlier Flags'!G338="YES"),"FILTERED OUT",'Monitor Data'!J338))</f>
        <v>7.1</v>
      </c>
      <c r="H338" s="30">
        <f>IF(ISBLANK('Monitor Data'!L338),"",IF(AND('Smoke Data'!P340="YES",'Outlier Flags'!H338="YES"),"FILTERED OUT",'Monitor Data'!L338))</f>
        <v>7.2</v>
      </c>
      <c r="I338" s="30">
        <f>IF(ISBLANK('Monitor Data'!M338),"",IF(AND('Smoke Data'!Q340="YES",'Outlier Flags'!I338="YES"),"FILTERED OUT",'Monitor Data'!M338))</f>
        <v>6.4</v>
      </c>
      <c r="J338" s="30">
        <f>IF(ISBLANK('Monitor Data'!O338),"",IF(AND('Smoke Data'!R340="YES",'Outlier Flags'!J338="YES"),"FILTERED OUT",'Monitor Data'!O338))</f>
        <v>7</v>
      </c>
      <c r="K338" s="30">
        <f>IF(ISBLANK('Monitor Data'!P338),"",IF(AND('Smoke Data'!S340="YES",'Outlier Flags'!K338="YES"),"FILTERED OUT",'Monitor Data'!P338))</f>
        <v>8.3000000000000007</v>
      </c>
      <c r="L338" s="30">
        <f>IF(ISBLANK('Monitor Data'!Q338),"",IF(AND('Smoke Data'!T340="YES",'Outlier Flags'!L338="YES"),"FILTERED OUT",'Monitor Data'!Q338))</f>
        <v>11.5</v>
      </c>
      <c r="M338" s="30">
        <f>IF(ISBLANK('Monitor Data'!R338),"",IF(AND('Smoke Data'!U340="YES",'Outlier Flags'!M338="YES"),"FILTERED OUT",'Monitor Data'!R338))</f>
        <v>7</v>
      </c>
      <c r="N338" s="30">
        <f>IF(ISBLANK('Monitor Data'!S338),"",IF(AND('Smoke Data'!V340="YES",'Outlier Flags'!N338="YES"),"FILTERED OUT",'Monitor Data'!S338))</f>
        <v>7.1</v>
      </c>
    </row>
    <row r="339" spans="1:14" x14ac:dyDescent="0.25">
      <c r="A339" s="29">
        <v>44534</v>
      </c>
      <c r="B339" s="30" t="str">
        <f>IF(ISBLANK('Monitor Data'!B339),"",IF(AND('Smoke Data'!J341="YES",'Outlier Flags'!B339="YES"),"FILTERED OUT",'Monitor Data'!B339))</f>
        <v/>
      </c>
      <c r="C339" s="30" t="str">
        <f>IF(ISBLANK('Monitor Data'!D339),"",IF(AND('Smoke Data'!K341="YES",'Outlier Flags'!C339="YES"),"FILTERED OUT",'Monitor Data'!D339))</f>
        <v/>
      </c>
      <c r="D339" s="30">
        <f>IF(ISBLANK('Monitor Data'!E339),"",IF(AND('Smoke Data'!L341="YES",'Outlier Flags'!D339="YES"),"FILTERED OUT",'Monitor Data'!E339))</f>
        <v>4.9000000000000004</v>
      </c>
      <c r="E339" s="30">
        <f>IF(ISBLANK('Monitor Data'!G339),"",IF(AND('Smoke Data'!M341="YES",'Outlier Flags'!E339="YES"),"FILTERED OUT",'Monitor Data'!G339))</f>
        <v>4.8</v>
      </c>
      <c r="F339" s="30" t="str">
        <f>IF(ISBLANK('Monitor Data'!H339),"",IF(AND('Smoke Data'!N341="YES",'Outlier Flags'!F339="YES"),"FILTERED OUT",'Monitor Data'!H339))</f>
        <v/>
      </c>
      <c r="G339" s="30" t="str">
        <f>IF(ISBLANK('Monitor Data'!J339),"",IF(AND('Smoke Data'!O341="YES",'Outlier Flags'!G339="YES"),"FILTERED OUT",'Monitor Data'!J339))</f>
        <v/>
      </c>
      <c r="H339" s="30" t="str">
        <f>IF(ISBLANK('Monitor Data'!L339),"",IF(AND('Smoke Data'!P341="YES",'Outlier Flags'!H339="YES"),"FILTERED OUT",'Monitor Data'!L339))</f>
        <v/>
      </c>
      <c r="I339" s="30">
        <f>IF(ISBLANK('Monitor Data'!M339),"",IF(AND('Smoke Data'!Q341="YES",'Outlier Flags'!I339="YES"),"FILTERED OUT",'Monitor Data'!M339))</f>
        <v>6.7</v>
      </c>
      <c r="J339" s="30" t="str">
        <f>IF(ISBLANK('Monitor Data'!O339),"",IF(AND('Smoke Data'!R341="YES",'Outlier Flags'!J339="YES"),"FILTERED OUT",'Monitor Data'!O339))</f>
        <v/>
      </c>
      <c r="K339" s="30">
        <f>IF(ISBLANK('Monitor Data'!P339),"",IF(AND('Smoke Data'!S341="YES",'Outlier Flags'!K339="YES"),"FILTERED OUT",'Monitor Data'!P339))</f>
        <v>6.9</v>
      </c>
      <c r="L339" s="30" t="str">
        <f>IF(ISBLANK('Monitor Data'!Q339),"",IF(AND('Smoke Data'!T341="YES",'Outlier Flags'!L339="YES"),"FILTERED OUT",'Monitor Data'!Q339))</f>
        <v/>
      </c>
      <c r="M339" s="30" t="str">
        <f>IF(ISBLANK('Monitor Data'!R339),"",IF(AND('Smoke Data'!U341="YES",'Outlier Flags'!M339="YES"),"FILTERED OUT",'Monitor Data'!R339))</f>
        <v/>
      </c>
      <c r="N339" s="30" t="str">
        <f>IF(ISBLANK('Monitor Data'!S339),"",IF(AND('Smoke Data'!V341="YES",'Outlier Flags'!N339="YES"),"FILTERED OUT",'Monitor Data'!S339))</f>
        <v/>
      </c>
    </row>
    <row r="340" spans="1:14" x14ac:dyDescent="0.25">
      <c r="A340" s="29">
        <v>44535</v>
      </c>
      <c r="B340" s="30" t="str">
        <f>IF(ISBLANK('Monitor Data'!B340),"",IF(AND('Smoke Data'!J342="YES",'Outlier Flags'!B340="YES"),"FILTERED OUT",'Monitor Data'!B340))</f>
        <v/>
      </c>
      <c r="C340" s="30" t="str">
        <f>IF(ISBLANK('Monitor Data'!D340),"",IF(AND('Smoke Data'!K342="YES",'Outlier Flags'!C340="YES"),"FILTERED OUT",'Monitor Data'!D340))</f>
        <v/>
      </c>
      <c r="D340" s="30">
        <f>IF(ISBLANK('Monitor Data'!E340),"",IF(AND('Smoke Data'!L342="YES",'Outlier Flags'!D340="YES"),"FILTERED OUT",'Monitor Data'!E340))</f>
        <v>7.8</v>
      </c>
      <c r="E340" s="30">
        <f>IF(ISBLANK('Monitor Data'!G340),"",IF(AND('Smoke Data'!M342="YES",'Outlier Flags'!E340="YES"),"FILTERED OUT",'Monitor Data'!G340))</f>
        <v>7.3</v>
      </c>
      <c r="F340" s="30" t="str">
        <f>IF(ISBLANK('Monitor Data'!H340),"",IF(AND('Smoke Data'!N342="YES",'Outlier Flags'!F340="YES"),"FILTERED OUT",'Monitor Data'!H340))</f>
        <v/>
      </c>
      <c r="G340" s="30" t="str">
        <f>IF(ISBLANK('Monitor Data'!J340),"",IF(AND('Smoke Data'!O342="YES",'Outlier Flags'!G340="YES"),"FILTERED OUT",'Monitor Data'!J340))</f>
        <v/>
      </c>
      <c r="H340" s="30" t="str">
        <f>IF(ISBLANK('Monitor Data'!L340),"",IF(AND('Smoke Data'!P342="YES",'Outlier Flags'!H340="YES"),"FILTERED OUT",'Monitor Data'!L340))</f>
        <v/>
      </c>
      <c r="I340" s="30">
        <f>IF(ISBLANK('Monitor Data'!M340),"",IF(AND('Smoke Data'!Q342="YES",'Outlier Flags'!I340="YES"),"FILTERED OUT",'Monitor Data'!M340))</f>
        <v>7</v>
      </c>
      <c r="J340" s="30" t="str">
        <f>IF(ISBLANK('Monitor Data'!O340),"",IF(AND('Smoke Data'!R342="YES",'Outlier Flags'!J340="YES"),"FILTERED OUT",'Monitor Data'!O340))</f>
        <v/>
      </c>
      <c r="K340" s="30">
        <f>IF(ISBLANK('Monitor Data'!P340),"",IF(AND('Smoke Data'!S342="YES",'Outlier Flags'!K340="YES"),"FILTERED OUT",'Monitor Data'!P340))</f>
        <v>7.9</v>
      </c>
      <c r="L340" s="30" t="str">
        <f>IF(ISBLANK('Monitor Data'!Q340),"",IF(AND('Smoke Data'!T342="YES",'Outlier Flags'!L340="YES"),"FILTERED OUT",'Monitor Data'!Q340))</f>
        <v/>
      </c>
      <c r="M340" s="30" t="str">
        <f>IF(ISBLANK('Monitor Data'!R340),"",IF(AND('Smoke Data'!U342="YES",'Outlier Flags'!M340="YES"),"FILTERED OUT",'Monitor Data'!R340))</f>
        <v/>
      </c>
      <c r="N340" s="30" t="str">
        <f>IF(ISBLANK('Monitor Data'!S340),"",IF(AND('Smoke Data'!V342="YES",'Outlier Flags'!N340="YES"),"FILTERED OUT",'Monitor Data'!S340))</f>
        <v/>
      </c>
    </row>
    <row r="341" spans="1:14" x14ac:dyDescent="0.25">
      <c r="A341" s="29">
        <v>44536</v>
      </c>
      <c r="B341" s="30">
        <f>IF(ISBLANK('Monitor Data'!B341),"",IF(AND('Smoke Data'!J343="YES",'Outlier Flags'!B341="YES"),"FILTERED OUT",'Monitor Data'!B341))</f>
        <v>2.2999999999999998</v>
      </c>
      <c r="C341" s="30">
        <f>IF(ISBLANK('Monitor Data'!D341),"",IF(AND('Smoke Data'!K343="YES",'Outlier Flags'!C341="YES"),"FILTERED OUT",'Monitor Data'!D341))</f>
        <v>2.5</v>
      </c>
      <c r="D341" s="30">
        <f>IF(ISBLANK('Monitor Data'!E341),"",IF(AND('Smoke Data'!L343="YES",'Outlier Flags'!D341="YES"),"FILTERED OUT",'Monitor Data'!E341))</f>
        <v>2.1</v>
      </c>
      <c r="E341" s="30">
        <f>IF(ISBLANK('Monitor Data'!G341),"",IF(AND('Smoke Data'!M343="YES",'Outlier Flags'!E341="YES"),"FILTERED OUT",'Monitor Data'!G341))</f>
        <v>2.2000000000000002</v>
      </c>
      <c r="F341" s="30">
        <f>IF(ISBLANK('Monitor Data'!H341),"",IF(AND('Smoke Data'!N343="YES",'Outlier Flags'!F341="YES"),"FILTERED OUT",'Monitor Data'!H341))</f>
        <v>4.9000000000000004</v>
      </c>
      <c r="G341" s="30">
        <f>IF(ISBLANK('Monitor Data'!J341),"",IF(AND('Smoke Data'!O343="YES",'Outlier Flags'!G341="YES"),"FILTERED OUT",'Monitor Data'!J341))</f>
        <v>2.1</v>
      </c>
      <c r="H341" s="30">
        <f>IF(ISBLANK('Monitor Data'!L341),"",IF(AND('Smoke Data'!P343="YES",'Outlier Flags'!H341="YES"),"FILTERED OUT",'Monitor Data'!L341))</f>
        <v>2.6</v>
      </c>
      <c r="I341" s="30">
        <f>IF(ISBLANK('Monitor Data'!M341),"",IF(AND('Smoke Data'!Q343="YES",'Outlier Flags'!I341="YES"),"FILTERED OUT",'Monitor Data'!M341))</f>
        <v>3</v>
      </c>
      <c r="J341" s="30">
        <f>IF(ISBLANK('Monitor Data'!O341),"",IF(AND('Smoke Data'!R343="YES",'Outlier Flags'!J341="YES"),"FILTERED OUT",'Monitor Data'!O341))</f>
        <v>5</v>
      </c>
      <c r="K341" s="30">
        <f>IF(ISBLANK('Monitor Data'!P341),"",IF(AND('Smoke Data'!S343="YES",'Outlier Flags'!K341="YES"),"FILTERED OUT",'Monitor Data'!P341))</f>
        <v>2.2000000000000002</v>
      </c>
      <c r="L341" s="30">
        <f>IF(ISBLANK('Monitor Data'!Q341),"",IF(AND('Smoke Data'!T343="YES",'Outlier Flags'!L341="YES"),"FILTERED OUT",'Monitor Data'!Q341))</f>
        <v>2.8</v>
      </c>
      <c r="M341" s="30">
        <f>IF(ISBLANK('Monitor Data'!R341),"",IF(AND('Smoke Data'!U343="YES",'Outlier Flags'!M341="YES"),"FILTERED OUT",'Monitor Data'!R341))</f>
        <v>3</v>
      </c>
      <c r="N341" s="30">
        <f>IF(ISBLANK('Monitor Data'!S341),"",IF(AND('Smoke Data'!V343="YES",'Outlier Flags'!N341="YES"),"FILTERED OUT",'Monitor Data'!S341))</f>
        <v>3.6</v>
      </c>
    </row>
    <row r="342" spans="1:14" x14ac:dyDescent="0.25">
      <c r="A342" s="29">
        <v>44537</v>
      </c>
      <c r="B342" s="30" t="str">
        <f>IF(ISBLANK('Monitor Data'!B342),"",IF(AND('Smoke Data'!J344="YES",'Outlier Flags'!B342="YES"),"FILTERED OUT",'Monitor Data'!B342))</f>
        <v/>
      </c>
      <c r="C342" s="30" t="str">
        <f>IF(ISBLANK('Monitor Data'!D342),"",IF(AND('Smoke Data'!K344="YES",'Outlier Flags'!C342="YES"),"FILTERED OUT",'Monitor Data'!D342))</f>
        <v/>
      </c>
      <c r="D342" s="30">
        <f>IF(ISBLANK('Monitor Data'!E342),"",IF(AND('Smoke Data'!L344="YES",'Outlier Flags'!D342="YES"),"FILTERED OUT",'Monitor Data'!E342))</f>
        <v>3.4</v>
      </c>
      <c r="E342" s="30">
        <f>IF(ISBLANK('Monitor Data'!G342),"",IF(AND('Smoke Data'!M344="YES",'Outlier Flags'!E342="YES"),"FILTERED OUT",'Monitor Data'!G342))</f>
        <v>3.3</v>
      </c>
      <c r="F342" s="30" t="str">
        <f>IF(ISBLANK('Monitor Data'!H342),"",IF(AND('Smoke Data'!N344="YES",'Outlier Flags'!F342="YES"),"FILTERED OUT",'Monitor Data'!H342))</f>
        <v/>
      </c>
      <c r="G342" s="30" t="str">
        <f>IF(ISBLANK('Monitor Data'!J342),"",IF(AND('Smoke Data'!O344="YES",'Outlier Flags'!G342="YES"),"FILTERED OUT",'Monitor Data'!J342))</f>
        <v/>
      </c>
      <c r="H342" s="30" t="str">
        <f>IF(ISBLANK('Monitor Data'!L342),"",IF(AND('Smoke Data'!P344="YES",'Outlier Flags'!H342="YES"),"FILTERED OUT",'Monitor Data'!L342))</f>
        <v/>
      </c>
      <c r="I342" s="30">
        <f>IF(ISBLANK('Monitor Data'!M342),"",IF(AND('Smoke Data'!Q344="YES",'Outlier Flags'!I342="YES"),"FILTERED OUT",'Monitor Data'!M342))</f>
        <v>5.2</v>
      </c>
      <c r="J342" s="30" t="str">
        <f>IF(ISBLANK('Monitor Data'!O342),"",IF(AND('Smoke Data'!R344="YES",'Outlier Flags'!J342="YES"),"FILTERED OUT",'Monitor Data'!O342))</f>
        <v/>
      </c>
      <c r="K342" s="30">
        <f>IF(ISBLANK('Monitor Data'!P342),"",IF(AND('Smoke Data'!S344="YES",'Outlier Flags'!K342="YES"),"FILTERED OUT",'Monitor Data'!P342))</f>
        <v>2.9</v>
      </c>
      <c r="L342" s="30" t="str">
        <f>IF(ISBLANK('Monitor Data'!Q342),"",IF(AND('Smoke Data'!T344="YES",'Outlier Flags'!L342="YES"),"FILTERED OUT",'Monitor Data'!Q342))</f>
        <v/>
      </c>
      <c r="M342" s="30" t="str">
        <f>IF(ISBLANK('Monitor Data'!R342),"",IF(AND('Smoke Data'!U344="YES",'Outlier Flags'!M342="YES"),"FILTERED OUT",'Monitor Data'!R342))</f>
        <v/>
      </c>
      <c r="N342" s="30" t="str">
        <f>IF(ISBLANK('Monitor Data'!S342),"",IF(AND('Smoke Data'!V344="YES",'Outlier Flags'!N342="YES"),"FILTERED OUT",'Monitor Data'!S342))</f>
        <v/>
      </c>
    </row>
    <row r="343" spans="1:14" x14ac:dyDescent="0.25">
      <c r="A343" s="29">
        <v>44538</v>
      </c>
      <c r="B343" s="30" t="str">
        <f>IF(ISBLANK('Monitor Data'!B343),"",IF(AND('Smoke Data'!J345="YES",'Outlier Flags'!B343="YES"),"FILTERED OUT",'Monitor Data'!B343))</f>
        <v/>
      </c>
      <c r="C343" s="30" t="str">
        <f>IF(ISBLANK('Monitor Data'!D343),"",IF(AND('Smoke Data'!K345="YES",'Outlier Flags'!C343="YES"),"FILTERED OUT",'Monitor Data'!D343))</f>
        <v/>
      </c>
      <c r="D343" s="30">
        <f>IF(ISBLANK('Monitor Data'!E343),"",IF(AND('Smoke Data'!L345="YES",'Outlier Flags'!D343="YES"),"FILTERED OUT",'Monitor Data'!E343))</f>
        <v>9.9</v>
      </c>
      <c r="E343" s="30">
        <f>IF(ISBLANK('Monitor Data'!G343),"",IF(AND('Smoke Data'!M345="YES",'Outlier Flags'!E343="YES"),"FILTERED OUT",'Monitor Data'!G343))</f>
        <v>9.1999999999999993</v>
      </c>
      <c r="F343" s="30" t="str">
        <f>IF(ISBLANK('Monitor Data'!H343),"",IF(AND('Smoke Data'!N345="YES",'Outlier Flags'!F343="YES"),"FILTERED OUT",'Monitor Data'!H343))</f>
        <v/>
      </c>
      <c r="G343" s="30" t="str">
        <f>IF(ISBLANK('Monitor Data'!J343),"",IF(AND('Smoke Data'!O345="YES",'Outlier Flags'!G343="YES"),"FILTERED OUT",'Monitor Data'!J343))</f>
        <v/>
      </c>
      <c r="H343" s="30" t="str">
        <f>IF(ISBLANK('Monitor Data'!L343),"",IF(AND('Smoke Data'!P345="YES",'Outlier Flags'!H343="YES"),"FILTERED OUT",'Monitor Data'!L343))</f>
        <v/>
      </c>
      <c r="I343" s="30">
        <f>IF(ISBLANK('Monitor Data'!M343),"",IF(AND('Smoke Data'!Q345="YES",'Outlier Flags'!I343="YES"),"FILTERED OUT",'Monitor Data'!M343))</f>
        <v>10.199999999999999</v>
      </c>
      <c r="J343" s="30" t="str">
        <f>IF(ISBLANK('Monitor Data'!O343),"",IF(AND('Smoke Data'!R345="YES",'Outlier Flags'!J343="YES"),"FILTERED OUT",'Monitor Data'!O343))</f>
        <v/>
      </c>
      <c r="K343" s="30">
        <f>IF(ISBLANK('Monitor Data'!P343),"",IF(AND('Smoke Data'!S345="YES",'Outlier Flags'!K343="YES"),"FILTERED OUT",'Monitor Data'!P343))</f>
        <v>9.4</v>
      </c>
      <c r="L343" s="30" t="str">
        <f>IF(ISBLANK('Monitor Data'!Q343),"",IF(AND('Smoke Data'!T345="YES",'Outlier Flags'!L343="YES"),"FILTERED OUT",'Monitor Data'!Q343))</f>
        <v/>
      </c>
      <c r="M343" s="30" t="str">
        <f>IF(ISBLANK('Monitor Data'!R343),"",IF(AND('Smoke Data'!U345="YES",'Outlier Flags'!M343="YES"),"FILTERED OUT",'Monitor Data'!R343))</f>
        <v/>
      </c>
      <c r="N343" s="30" t="str">
        <f>IF(ISBLANK('Monitor Data'!S343),"",IF(AND('Smoke Data'!V345="YES",'Outlier Flags'!N343="YES"),"FILTERED OUT",'Monitor Data'!S343))</f>
        <v/>
      </c>
    </row>
    <row r="344" spans="1:14" x14ac:dyDescent="0.25">
      <c r="A344" s="29">
        <v>44539</v>
      </c>
      <c r="B344" s="30">
        <f>IF(ISBLANK('Monitor Data'!B344),"",IF(AND('Smoke Data'!J346="YES",'Outlier Flags'!B344="YES"),"FILTERED OUT",'Monitor Data'!B344))</f>
        <v>9.8000000000000007</v>
      </c>
      <c r="C344" s="30">
        <f>IF(ISBLANK('Monitor Data'!D344),"",IF(AND('Smoke Data'!K346="YES",'Outlier Flags'!C344="YES"),"FILTERED OUT",'Monitor Data'!D344))</f>
        <v>9.5</v>
      </c>
      <c r="D344" s="30">
        <f>IF(ISBLANK('Monitor Data'!E344),"",IF(AND('Smoke Data'!L346="YES",'Outlier Flags'!D344="YES"),"FILTERED OUT",'Monitor Data'!E344))</f>
        <v>9.1999999999999993</v>
      </c>
      <c r="E344" s="30">
        <f>IF(ISBLANK('Monitor Data'!G344),"",IF(AND('Smoke Data'!M346="YES",'Outlier Flags'!E344="YES"),"FILTERED OUT",'Monitor Data'!G344))</f>
        <v>9.8000000000000007</v>
      </c>
      <c r="F344" s="30">
        <f>IF(ISBLANK('Monitor Data'!H344),"",IF(AND('Smoke Data'!N346="YES",'Outlier Flags'!F344="YES"),"FILTERED OUT",'Monitor Data'!H344))</f>
        <v>6.7</v>
      </c>
      <c r="G344" s="30">
        <f>IF(ISBLANK('Monitor Data'!J344),"",IF(AND('Smoke Data'!O346="YES",'Outlier Flags'!G344="YES"),"FILTERED OUT",'Monitor Data'!J344))</f>
        <v>10</v>
      </c>
      <c r="H344" s="30">
        <f>IF(ISBLANK('Monitor Data'!L344),"",IF(AND('Smoke Data'!P346="YES",'Outlier Flags'!H344="YES"),"FILTERED OUT",'Monitor Data'!L344))</f>
        <v>7.9</v>
      </c>
      <c r="I344" s="30">
        <f>IF(ISBLANK('Monitor Data'!M344),"",IF(AND('Smoke Data'!Q346="YES",'Outlier Flags'!I344="YES"),"FILTERED OUT",'Monitor Data'!M344))</f>
        <v>9.6999999999999993</v>
      </c>
      <c r="J344" s="30">
        <f>IF(ISBLANK('Monitor Data'!O344),"",IF(AND('Smoke Data'!R346="YES",'Outlier Flags'!J344="YES"),"FILTERED OUT",'Monitor Data'!O344))</f>
        <v>7.9</v>
      </c>
      <c r="K344" s="30">
        <f>IF(ISBLANK('Monitor Data'!P344),"",IF(AND('Smoke Data'!S346="YES",'Outlier Flags'!K344="YES"),"FILTERED OUT",'Monitor Data'!P344))</f>
        <v>11.3</v>
      </c>
      <c r="L344" s="30">
        <f>IF(ISBLANK('Monitor Data'!Q344),"",IF(AND('Smoke Data'!T346="YES",'Outlier Flags'!L344="YES"),"FILTERED OUT",'Monitor Data'!Q344))</f>
        <v>10.8</v>
      </c>
      <c r="M344" s="30">
        <f>IF(ISBLANK('Monitor Data'!R344),"",IF(AND('Smoke Data'!U346="YES",'Outlier Flags'!M344="YES"),"FILTERED OUT",'Monitor Data'!R344))</f>
        <v>8.8000000000000007</v>
      </c>
      <c r="N344" s="30">
        <f>IF(ISBLANK('Monitor Data'!S344),"",IF(AND('Smoke Data'!V346="YES",'Outlier Flags'!N344="YES"),"FILTERED OUT",'Monitor Data'!S344))</f>
        <v>7.2</v>
      </c>
    </row>
    <row r="345" spans="1:14" x14ac:dyDescent="0.25">
      <c r="A345" s="29">
        <v>44540</v>
      </c>
      <c r="B345" s="30" t="str">
        <f>IF(ISBLANK('Monitor Data'!B345),"",IF(AND('Smoke Data'!J347="YES",'Outlier Flags'!B345="YES"),"FILTERED OUT",'Monitor Data'!B345))</f>
        <v/>
      </c>
      <c r="C345" s="30" t="str">
        <f>IF(ISBLANK('Monitor Data'!D345),"",IF(AND('Smoke Data'!K347="YES",'Outlier Flags'!C345="YES"),"FILTERED OUT",'Monitor Data'!D345))</f>
        <v/>
      </c>
      <c r="D345" s="30">
        <f>IF(ISBLANK('Monitor Data'!E345),"",IF(AND('Smoke Data'!L347="YES",'Outlier Flags'!D345="YES"),"FILTERED OUT",'Monitor Data'!E345))</f>
        <v>11.8</v>
      </c>
      <c r="E345" s="30">
        <f>IF(ISBLANK('Monitor Data'!G345),"",IF(AND('Smoke Data'!M347="YES",'Outlier Flags'!E345="YES"),"FILTERED OUT",'Monitor Data'!G345))</f>
        <v>12.8</v>
      </c>
      <c r="F345" s="30" t="str">
        <f>IF(ISBLANK('Monitor Data'!H345),"",IF(AND('Smoke Data'!N347="YES",'Outlier Flags'!F345="YES"),"FILTERED OUT",'Monitor Data'!H345))</f>
        <v/>
      </c>
      <c r="G345" s="30" t="str">
        <f>IF(ISBLANK('Monitor Data'!J345),"",IF(AND('Smoke Data'!O347="YES",'Outlier Flags'!G345="YES"),"FILTERED OUT",'Monitor Data'!J345))</f>
        <v/>
      </c>
      <c r="H345" s="30" t="str">
        <f>IF(ISBLANK('Monitor Data'!L345),"",IF(AND('Smoke Data'!P347="YES",'Outlier Flags'!H345="YES"),"FILTERED OUT",'Monitor Data'!L345))</f>
        <v/>
      </c>
      <c r="I345" s="30">
        <f>IF(ISBLANK('Monitor Data'!M345),"",IF(AND('Smoke Data'!Q347="YES",'Outlier Flags'!I345="YES"),"FILTERED OUT",'Monitor Data'!M345))</f>
        <v>10.9</v>
      </c>
      <c r="J345" s="30" t="str">
        <f>IF(ISBLANK('Monitor Data'!O345),"",IF(AND('Smoke Data'!R347="YES",'Outlier Flags'!J345="YES"),"FILTERED OUT",'Monitor Data'!O345))</f>
        <v/>
      </c>
      <c r="K345" s="30">
        <f>IF(ISBLANK('Monitor Data'!P345),"",IF(AND('Smoke Data'!S347="YES",'Outlier Flags'!K345="YES"),"FILTERED OUT",'Monitor Data'!P345))</f>
        <v>12.1</v>
      </c>
      <c r="L345" s="30" t="str">
        <f>IF(ISBLANK('Monitor Data'!Q345),"",IF(AND('Smoke Data'!T347="YES",'Outlier Flags'!L345="YES"),"FILTERED OUT",'Monitor Data'!Q345))</f>
        <v/>
      </c>
      <c r="M345" s="30" t="str">
        <f>IF(ISBLANK('Monitor Data'!R345),"",IF(AND('Smoke Data'!U347="YES",'Outlier Flags'!M345="YES"),"FILTERED OUT",'Monitor Data'!R345))</f>
        <v/>
      </c>
      <c r="N345" s="30" t="str">
        <f>IF(ISBLANK('Monitor Data'!S345),"",IF(AND('Smoke Data'!V347="YES",'Outlier Flags'!N345="YES"),"FILTERED OUT",'Monitor Data'!S345))</f>
        <v/>
      </c>
    </row>
    <row r="346" spans="1:14" x14ac:dyDescent="0.25">
      <c r="A346" s="29">
        <v>44541</v>
      </c>
      <c r="B346" s="30" t="str">
        <f>IF(ISBLANK('Monitor Data'!B346),"",IF(AND('Smoke Data'!J348="YES",'Outlier Flags'!B346="YES"),"FILTERED OUT",'Monitor Data'!B346))</f>
        <v/>
      </c>
      <c r="C346" s="30" t="str">
        <f>IF(ISBLANK('Monitor Data'!D346),"",IF(AND('Smoke Data'!K348="YES",'Outlier Flags'!C346="YES"),"FILTERED OUT",'Monitor Data'!D346))</f>
        <v/>
      </c>
      <c r="D346" s="30">
        <f>IF(ISBLANK('Monitor Data'!E346),"",IF(AND('Smoke Data'!L348="YES",'Outlier Flags'!D346="YES"),"FILTERED OUT",'Monitor Data'!E346))</f>
        <v>3</v>
      </c>
      <c r="E346" s="30">
        <f>IF(ISBLANK('Monitor Data'!G346),"",IF(AND('Smoke Data'!M348="YES",'Outlier Flags'!E346="YES"),"FILTERED OUT",'Monitor Data'!G346))</f>
        <v>2.2999999999999998</v>
      </c>
      <c r="F346" s="30" t="str">
        <f>IF(ISBLANK('Monitor Data'!H346),"",IF(AND('Smoke Data'!N348="YES",'Outlier Flags'!F346="YES"),"FILTERED OUT",'Monitor Data'!H346))</f>
        <v/>
      </c>
      <c r="G346" s="30" t="str">
        <f>IF(ISBLANK('Monitor Data'!J346),"",IF(AND('Smoke Data'!O348="YES",'Outlier Flags'!G346="YES"),"FILTERED OUT",'Monitor Data'!J346))</f>
        <v/>
      </c>
      <c r="H346" s="30" t="str">
        <f>IF(ISBLANK('Monitor Data'!L346),"",IF(AND('Smoke Data'!P348="YES",'Outlier Flags'!H346="YES"),"FILTERED OUT",'Monitor Data'!L346))</f>
        <v/>
      </c>
      <c r="I346" s="30">
        <f>IF(ISBLANK('Monitor Data'!M346),"",IF(AND('Smoke Data'!Q348="YES",'Outlier Flags'!I346="YES"),"FILTERED OUT",'Monitor Data'!M346))</f>
        <v>7.5</v>
      </c>
      <c r="J346" s="30" t="str">
        <f>IF(ISBLANK('Monitor Data'!O346),"",IF(AND('Smoke Data'!R348="YES",'Outlier Flags'!J346="YES"),"FILTERED OUT",'Monitor Data'!O346))</f>
        <v/>
      </c>
      <c r="K346" s="30">
        <f>IF(ISBLANK('Monitor Data'!P346),"",IF(AND('Smoke Data'!S348="YES",'Outlier Flags'!K346="YES"),"FILTERED OUT",'Monitor Data'!P346))</f>
        <v>2.8</v>
      </c>
      <c r="L346" s="30" t="str">
        <f>IF(ISBLANK('Monitor Data'!Q346),"",IF(AND('Smoke Data'!T348="YES",'Outlier Flags'!L346="YES"),"FILTERED OUT",'Monitor Data'!Q346))</f>
        <v/>
      </c>
      <c r="M346" s="30" t="str">
        <f>IF(ISBLANK('Monitor Data'!R346),"",IF(AND('Smoke Data'!U348="YES",'Outlier Flags'!M346="YES"),"FILTERED OUT",'Monitor Data'!R346))</f>
        <v/>
      </c>
      <c r="N346" s="30" t="str">
        <f>IF(ISBLANK('Monitor Data'!S346),"",IF(AND('Smoke Data'!V348="YES",'Outlier Flags'!N346="YES"),"FILTERED OUT",'Monitor Data'!S346))</f>
        <v/>
      </c>
    </row>
    <row r="347" spans="1:14" x14ac:dyDescent="0.25">
      <c r="A347" s="29">
        <v>44542</v>
      </c>
      <c r="B347" s="30">
        <f>IF(ISBLANK('Monitor Data'!B347),"",IF(AND('Smoke Data'!J349="YES",'Outlier Flags'!B347="YES"),"FILTERED OUT",'Monitor Data'!B347))</f>
        <v>2.6</v>
      </c>
      <c r="C347" s="30">
        <f>IF(ISBLANK('Monitor Data'!D347),"",IF(AND('Smoke Data'!K349="YES",'Outlier Flags'!C347="YES"),"FILTERED OUT",'Monitor Data'!D347))</f>
        <v>2.4</v>
      </c>
      <c r="D347" s="30">
        <f>IF(ISBLANK('Monitor Data'!E347),"",IF(AND('Smoke Data'!L349="YES",'Outlier Flags'!D347="YES"),"FILTERED OUT",'Monitor Data'!E347))</f>
        <v>2.4</v>
      </c>
      <c r="E347" s="30">
        <f>IF(ISBLANK('Monitor Data'!G347),"",IF(AND('Smoke Data'!M349="YES",'Outlier Flags'!E347="YES"),"FILTERED OUT",'Monitor Data'!G347))</f>
        <v>2.6</v>
      </c>
      <c r="F347" s="30">
        <f>IF(ISBLANK('Monitor Data'!H347),"",IF(AND('Smoke Data'!N349="YES",'Outlier Flags'!F347="YES"),"FILTERED OUT",'Monitor Data'!H347))</f>
        <v>2.5</v>
      </c>
      <c r="G347" s="30">
        <f>IF(ISBLANK('Monitor Data'!J347),"",IF(AND('Smoke Data'!O349="YES",'Outlier Flags'!G347="YES"),"FILTERED OUT",'Monitor Data'!J347))</f>
        <v>1.9</v>
      </c>
      <c r="H347" s="30">
        <f>IF(ISBLANK('Monitor Data'!L347),"",IF(AND('Smoke Data'!P349="YES",'Outlier Flags'!H347="YES"),"FILTERED OUT",'Monitor Data'!L347))</f>
        <v>3.5</v>
      </c>
      <c r="I347" s="30">
        <f>IF(ISBLANK('Monitor Data'!M347),"",IF(AND('Smoke Data'!Q349="YES",'Outlier Flags'!I347="YES"),"FILTERED OUT",'Monitor Data'!M347))</f>
        <v>7.1</v>
      </c>
      <c r="J347" s="30">
        <f>IF(ISBLANK('Monitor Data'!O347),"",IF(AND('Smoke Data'!R349="YES",'Outlier Flags'!J347="YES"),"FILTERED OUT",'Monitor Data'!O347))</f>
        <v>3.6</v>
      </c>
      <c r="K347" s="30">
        <f>IF(ISBLANK('Monitor Data'!P347),"",IF(AND('Smoke Data'!S349="YES",'Outlier Flags'!K347="YES"),"FILTERED OUT",'Monitor Data'!P347))</f>
        <v>2.1</v>
      </c>
      <c r="L347" s="30">
        <f>IF(ISBLANK('Monitor Data'!Q347),"",IF(AND('Smoke Data'!T349="YES",'Outlier Flags'!L347="YES"),"FILTERED OUT",'Monitor Data'!Q347))</f>
        <v>3.2</v>
      </c>
      <c r="M347" s="30">
        <f>IF(ISBLANK('Monitor Data'!R347),"",IF(AND('Smoke Data'!U349="YES",'Outlier Flags'!M347="YES"),"FILTERED OUT",'Monitor Data'!R347))</f>
        <v>2</v>
      </c>
      <c r="N347" s="30">
        <f>IF(ISBLANK('Monitor Data'!S347),"",IF(AND('Smoke Data'!V349="YES",'Outlier Flags'!N347="YES"),"FILTERED OUT",'Monitor Data'!S347))</f>
        <v>3.9</v>
      </c>
    </row>
    <row r="348" spans="1:14" x14ac:dyDescent="0.25">
      <c r="A348" s="29">
        <v>44543</v>
      </c>
      <c r="B348" s="30" t="str">
        <f>IF(ISBLANK('Monitor Data'!B348),"",IF(AND('Smoke Data'!J350="YES",'Outlier Flags'!B348="YES"),"FILTERED OUT",'Monitor Data'!B348))</f>
        <v/>
      </c>
      <c r="C348" s="30" t="str">
        <f>IF(ISBLANK('Monitor Data'!D348),"",IF(AND('Smoke Data'!K350="YES",'Outlier Flags'!C348="YES"),"FILTERED OUT",'Monitor Data'!D348))</f>
        <v/>
      </c>
      <c r="D348" s="30">
        <f>IF(ISBLANK('Monitor Data'!E348),"",IF(AND('Smoke Data'!L350="YES",'Outlier Flags'!D348="YES"),"FILTERED OUT",'Monitor Data'!E348))</f>
        <v>5.7</v>
      </c>
      <c r="E348" s="30">
        <f>IF(ISBLANK('Monitor Data'!G348),"",IF(AND('Smoke Data'!M350="YES",'Outlier Flags'!E348="YES"),"FILTERED OUT",'Monitor Data'!G348))</f>
        <v>7.5</v>
      </c>
      <c r="F348" s="30" t="str">
        <f>IF(ISBLANK('Monitor Data'!H348),"",IF(AND('Smoke Data'!N350="YES",'Outlier Flags'!F348="YES"),"FILTERED OUT",'Monitor Data'!H348))</f>
        <v/>
      </c>
      <c r="G348" s="30" t="str">
        <f>IF(ISBLANK('Monitor Data'!J348),"",IF(AND('Smoke Data'!O350="YES",'Outlier Flags'!G348="YES"),"FILTERED OUT",'Monitor Data'!J348))</f>
        <v/>
      </c>
      <c r="H348" s="30" t="str">
        <f>IF(ISBLANK('Monitor Data'!L348),"",IF(AND('Smoke Data'!P350="YES",'Outlier Flags'!H348="YES"),"FILTERED OUT",'Monitor Data'!L348))</f>
        <v/>
      </c>
      <c r="I348" s="30">
        <f>IF(ISBLANK('Monitor Data'!M348),"",IF(AND('Smoke Data'!Q350="YES",'Outlier Flags'!I348="YES"),"FILTERED OUT",'Monitor Data'!M348))</f>
        <v>8.9</v>
      </c>
      <c r="J348" s="30" t="str">
        <f>IF(ISBLANK('Monitor Data'!O348),"",IF(AND('Smoke Data'!R350="YES",'Outlier Flags'!J348="YES"),"FILTERED OUT",'Monitor Data'!O348))</f>
        <v/>
      </c>
      <c r="K348" s="30">
        <f>IF(ISBLANK('Monitor Data'!P348),"",IF(AND('Smoke Data'!S350="YES",'Outlier Flags'!K348="YES"),"FILTERED OUT",'Monitor Data'!P348))</f>
        <v>7</v>
      </c>
      <c r="L348" s="30" t="str">
        <f>IF(ISBLANK('Monitor Data'!Q348),"",IF(AND('Smoke Data'!T350="YES",'Outlier Flags'!L348="YES"),"FILTERED OUT",'Monitor Data'!Q348))</f>
        <v/>
      </c>
      <c r="M348" s="30" t="str">
        <f>IF(ISBLANK('Monitor Data'!R348),"",IF(AND('Smoke Data'!U350="YES",'Outlier Flags'!M348="YES"),"FILTERED OUT",'Monitor Data'!R348))</f>
        <v/>
      </c>
      <c r="N348" s="30" t="str">
        <f>IF(ISBLANK('Monitor Data'!S348),"",IF(AND('Smoke Data'!V350="YES",'Outlier Flags'!N348="YES"),"FILTERED OUT",'Monitor Data'!S348))</f>
        <v/>
      </c>
    </row>
    <row r="349" spans="1:14" x14ac:dyDescent="0.25">
      <c r="A349" s="29">
        <v>44544</v>
      </c>
      <c r="B349" s="30" t="str">
        <f>IF(ISBLANK('Monitor Data'!B349),"",IF(AND('Smoke Data'!J351="YES",'Outlier Flags'!B349="YES"),"FILTERED OUT",'Monitor Data'!B349))</f>
        <v/>
      </c>
      <c r="C349" s="30" t="str">
        <f>IF(ISBLANK('Monitor Data'!D349),"",IF(AND('Smoke Data'!K351="YES",'Outlier Flags'!C349="YES"),"FILTERED OUT",'Monitor Data'!D349))</f>
        <v/>
      </c>
      <c r="D349" s="30">
        <f>IF(ISBLANK('Monitor Data'!E349),"",IF(AND('Smoke Data'!L351="YES",'Outlier Flags'!D349="YES"),"FILTERED OUT",'Monitor Data'!E349))</f>
        <v>10.6</v>
      </c>
      <c r="E349" s="30">
        <f>IF(ISBLANK('Monitor Data'!G349),"",IF(AND('Smoke Data'!M351="YES",'Outlier Flags'!E349="YES"),"FILTERED OUT",'Monitor Data'!G349))</f>
        <v>11.9</v>
      </c>
      <c r="F349" s="30" t="str">
        <f>IF(ISBLANK('Monitor Data'!H349),"",IF(AND('Smoke Data'!N351="YES",'Outlier Flags'!F349="YES"),"FILTERED OUT",'Monitor Data'!H349))</f>
        <v/>
      </c>
      <c r="G349" s="30" t="str">
        <f>IF(ISBLANK('Monitor Data'!J349),"",IF(AND('Smoke Data'!O351="YES",'Outlier Flags'!G349="YES"),"FILTERED OUT",'Monitor Data'!J349))</f>
        <v/>
      </c>
      <c r="H349" s="30" t="str">
        <f>IF(ISBLANK('Monitor Data'!L349),"",IF(AND('Smoke Data'!P351="YES",'Outlier Flags'!H349="YES"),"FILTERED OUT",'Monitor Data'!L349))</f>
        <v/>
      </c>
      <c r="I349" s="30">
        <f>IF(ISBLANK('Monitor Data'!M349),"",IF(AND('Smoke Data'!Q351="YES",'Outlier Flags'!I349="YES"),"FILTERED OUT",'Monitor Data'!M349))</f>
        <v>10.1</v>
      </c>
      <c r="J349" s="30" t="str">
        <f>IF(ISBLANK('Monitor Data'!O349),"",IF(AND('Smoke Data'!R351="YES",'Outlier Flags'!J349="YES"),"FILTERED OUT",'Monitor Data'!O349))</f>
        <v/>
      </c>
      <c r="K349" s="30">
        <f>IF(ISBLANK('Monitor Data'!P349),"",IF(AND('Smoke Data'!S351="YES",'Outlier Flags'!K349="YES"),"FILTERED OUT",'Monitor Data'!P349))</f>
        <v>10.7</v>
      </c>
      <c r="L349" s="30" t="str">
        <f>IF(ISBLANK('Monitor Data'!Q349),"",IF(AND('Smoke Data'!T351="YES",'Outlier Flags'!L349="YES"),"FILTERED OUT",'Monitor Data'!Q349))</f>
        <v/>
      </c>
      <c r="M349" s="30" t="str">
        <f>IF(ISBLANK('Monitor Data'!R349),"",IF(AND('Smoke Data'!U351="YES",'Outlier Flags'!M349="YES"),"FILTERED OUT",'Monitor Data'!R349))</f>
        <v/>
      </c>
      <c r="N349" s="30" t="str">
        <f>IF(ISBLANK('Monitor Data'!S349),"",IF(AND('Smoke Data'!V351="YES",'Outlier Flags'!N349="YES"),"FILTERED OUT",'Monitor Data'!S349))</f>
        <v/>
      </c>
    </row>
    <row r="350" spans="1:14" x14ac:dyDescent="0.25">
      <c r="A350" s="29">
        <v>44545</v>
      </c>
      <c r="B350" s="30">
        <f>IF(ISBLANK('Monitor Data'!B350),"",IF(AND('Smoke Data'!J352="YES",'Outlier Flags'!B350="YES"),"FILTERED OUT",'Monitor Data'!B350))</f>
        <v>13.7</v>
      </c>
      <c r="C350" s="30">
        <f>IF(ISBLANK('Monitor Data'!D350),"",IF(AND('Smoke Data'!K352="YES",'Outlier Flags'!C350="YES"),"FILTERED OUT",'Monitor Data'!D350))</f>
        <v>9.1999999999999993</v>
      </c>
      <c r="D350" s="30">
        <f>IF(ISBLANK('Monitor Data'!E350),"",IF(AND('Smoke Data'!L352="YES",'Outlier Flags'!D350="YES"),"FILTERED OUT",'Monitor Data'!E350))</f>
        <v>13</v>
      </c>
      <c r="E350" s="30">
        <f>IF(ISBLANK('Monitor Data'!G350),"",IF(AND('Smoke Data'!M352="YES",'Outlier Flags'!E350="YES"),"FILTERED OUT",'Monitor Data'!G350))</f>
        <v>10.8</v>
      </c>
      <c r="F350" s="30" t="str">
        <f>IF(ISBLANK('Monitor Data'!H350),"",IF(AND('Smoke Data'!N352="YES",'Outlier Flags'!F350="YES"),"FILTERED OUT",'Monitor Data'!H350))</f>
        <v/>
      </c>
      <c r="G350" s="30">
        <f>IF(ISBLANK('Monitor Data'!J350),"",IF(AND('Smoke Data'!O352="YES",'Outlier Flags'!G350="YES"),"FILTERED OUT",'Monitor Data'!J350))</f>
        <v>13.6</v>
      </c>
      <c r="H350" s="30" t="str">
        <f>IF(ISBLANK('Monitor Data'!L350),"",IF(AND('Smoke Data'!P352="YES",'Outlier Flags'!H350="YES"),"FILTERED OUT",'Monitor Data'!L350))</f>
        <v/>
      </c>
      <c r="I350" s="30">
        <f>IF(ISBLANK('Monitor Data'!M350),"",IF(AND('Smoke Data'!Q352="YES",'Outlier Flags'!I350="YES"),"FILTERED OUT",'Monitor Data'!M350))</f>
        <v>14.9</v>
      </c>
      <c r="J350" s="30">
        <f>IF(ISBLANK('Monitor Data'!O350),"",IF(AND('Smoke Data'!R352="YES",'Outlier Flags'!J350="YES"),"FILTERED OUT",'Monitor Data'!O350))</f>
        <v>19.8</v>
      </c>
      <c r="K350" s="30">
        <f>IF(ISBLANK('Monitor Data'!P350),"",IF(AND('Smoke Data'!S352="YES",'Outlier Flags'!K350="YES"),"FILTERED OUT",'Monitor Data'!P350))</f>
        <v>11.1</v>
      </c>
      <c r="L350" s="30">
        <f>IF(ISBLANK('Monitor Data'!Q350),"",IF(AND('Smoke Data'!T352="YES",'Outlier Flags'!L350="YES"),"FILTERED OUT",'Monitor Data'!Q350))</f>
        <v>10.199999999999999</v>
      </c>
      <c r="M350" s="30">
        <f>IF(ISBLANK('Monitor Data'!R350),"",IF(AND('Smoke Data'!U352="YES",'Outlier Flags'!M350="YES"),"FILTERED OUT",'Monitor Data'!R350))</f>
        <v>17</v>
      </c>
      <c r="N350" s="30">
        <f>IF(ISBLANK('Monitor Data'!S350),"",IF(AND('Smoke Data'!V352="YES",'Outlier Flags'!N350="YES"),"FILTERED OUT",'Monitor Data'!S350))</f>
        <v>8.9</v>
      </c>
    </row>
    <row r="351" spans="1:14" x14ac:dyDescent="0.25">
      <c r="A351" s="29">
        <v>44546</v>
      </c>
      <c r="B351" s="30" t="str">
        <f>IF(ISBLANK('Monitor Data'!B351),"",IF(AND('Smoke Data'!J353="YES",'Outlier Flags'!B351="YES"),"FILTERED OUT",'Monitor Data'!B351))</f>
        <v/>
      </c>
      <c r="C351" s="30" t="str">
        <f>IF(ISBLANK('Monitor Data'!D351),"",IF(AND('Smoke Data'!K353="YES",'Outlier Flags'!C351="YES"),"FILTERED OUT",'Monitor Data'!D351))</f>
        <v/>
      </c>
      <c r="D351" s="30">
        <f>IF(ISBLANK('Monitor Data'!E351),"",IF(AND('Smoke Data'!L353="YES",'Outlier Flags'!D351="YES"),"FILTERED OUT",'Monitor Data'!E351))</f>
        <v>5.8</v>
      </c>
      <c r="E351" s="30">
        <f>IF(ISBLANK('Monitor Data'!G351),"",IF(AND('Smoke Data'!M353="YES",'Outlier Flags'!E351="YES"),"FILTERED OUT",'Monitor Data'!G351))</f>
        <v>5.7</v>
      </c>
      <c r="F351" s="30" t="str">
        <f>IF(ISBLANK('Monitor Data'!H351),"",IF(AND('Smoke Data'!N353="YES",'Outlier Flags'!F351="YES"),"FILTERED OUT",'Monitor Data'!H351))</f>
        <v/>
      </c>
      <c r="G351" s="30" t="str">
        <f>IF(ISBLANK('Monitor Data'!J351),"",IF(AND('Smoke Data'!O353="YES",'Outlier Flags'!G351="YES"),"FILTERED OUT",'Monitor Data'!J351))</f>
        <v/>
      </c>
      <c r="H351" s="30" t="str">
        <f>IF(ISBLANK('Monitor Data'!L351),"",IF(AND('Smoke Data'!P353="YES",'Outlier Flags'!H351="YES"),"FILTERED OUT",'Monitor Data'!L351))</f>
        <v/>
      </c>
      <c r="I351" s="30">
        <f>IF(ISBLANK('Monitor Data'!M351),"",IF(AND('Smoke Data'!Q353="YES",'Outlier Flags'!I351="YES"),"FILTERED OUT",'Monitor Data'!M351))</f>
        <v>6.7</v>
      </c>
      <c r="J351" s="30" t="str">
        <f>IF(ISBLANK('Monitor Data'!O351),"",IF(AND('Smoke Data'!R353="YES",'Outlier Flags'!J351="YES"),"FILTERED OUT",'Monitor Data'!O351))</f>
        <v/>
      </c>
      <c r="K351" s="30">
        <f>IF(ISBLANK('Monitor Data'!P351),"",IF(AND('Smoke Data'!S353="YES",'Outlier Flags'!K351="YES"),"FILTERED OUT",'Monitor Data'!P351))</f>
        <v>9.8000000000000007</v>
      </c>
      <c r="L351" s="30" t="str">
        <f>IF(ISBLANK('Monitor Data'!Q351),"",IF(AND('Smoke Data'!T353="YES",'Outlier Flags'!L351="YES"),"FILTERED OUT",'Monitor Data'!Q351))</f>
        <v/>
      </c>
      <c r="M351" s="30" t="str">
        <f>IF(ISBLANK('Monitor Data'!R351),"",IF(AND('Smoke Data'!U353="YES",'Outlier Flags'!M351="YES"),"FILTERED OUT",'Monitor Data'!R351))</f>
        <v/>
      </c>
      <c r="N351" s="30" t="str">
        <f>IF(ISBLANK('Monitor Data'!S351),"",IF(AND('Smoke Data'!V353="YES",'Outlier Flags'!N351="YES"),"FILTERED OUT",'Monitor Data'!S351))</f>
        <v/>
      </c>
    </row>
    <row r="352" spans="1:14" x14ac:dyDescent="0.25">
      <c r="A352" s="29">
        <v>44547</v>
      </c>
      <c r="B352" s="30" t="str">
        <f>IF(ISBLANK('Monitor Data'!B352),"",IF(AND('Smoke Data'!J354="YES",'Outlier Flags'!B352="YES"),"FILTERED OUT",'Monitor Data'!B352))</f>
        <v/>
      </c>
      <c r="C352" s="30" t="str">
        <f>IF(ISBLANK('Monitor Data'!D352),"",IF(AND('Smoke Data'!K354="YES",'Outlier Flags'!C352="YES"),"FILTERED OUT",'Monitor Data'!D352))</f>
        <v/>
      </c>
      <c r="D352" s="30">
        <f>IF(ISBLANK('Monitor Data'!E352),"",IF(AND('Smoke Data'!L354="YES",'Outlier Flags'!D352="YES"),"FILTERED OUT",'Monitor Data'!E352))</f>
        <v>5.2</v>
      </c>
      <c r="E352" s="30">
        <f>IF(ISBLANK('Monitor Data'!G352),"",IF(AND('Smoke Data'!M354="YES",'Outlier Flags'!E352="YES"),"FILTERED OUT",'Monitor Data'!G352))</f>
        <v>5.2</v>
      </c>
      <c r="F352" s="30" t="str">
        <f>IF(ISBLANK('Monitor Data'!H352),"",IF(AND('Smoke Data'!N354="YES",'Outlier Flags'!F352="YES"),"FILTERED OUT",'Monitor Data'!H352))</f>
        <v/>
      </c>
      <c r="G352" s="30" t="str">
        <f>IF(ISBLANK('Monitor Data'!J352),"",IF(AND('Smoke Data'!O354="YES",'Outlier Flags'!G352="YES"),"FILTERED OUT",'Monitor Data'!J352))</f>
        <v/>
      </c>
      <c r="H352" s="30" t="str">
        <f>IF(ISBLANK('Monitor Data'!L352),"",IF(AND('Smoke Data'!P354="YES",'Outlier Flags'!H352="YES"),"FILTERED OUT",'Monitor Data'!L352))</f>
        <v/>
      </c>
      <c r="I352" s="30">
        <f>IF(ISBLANK('Monitor Data'!M352),"",IF(AND('Smoke Data'!Q354="YES",'Outlier Flags'!I352="YES"),"FILTERED OUT",'Monitor Data'!M352))</f>
        <v>6.7</v>
      </c>
      <c r="J352" s="30" t="str">
        <f>IF(ISBLANK('Monitor Data'!O352),"",IF(AND('Smoke Data'!R354="YES",'Outlier Flags'!J352="YES"),"FILTERED OUT",'Monitor Data'!O352))</f>
        <v/>
      </c>
      <c r="K352" s="30">
        <f>IF(ISBLANK('Monitor Data'!P352),"",IF(AND('Smoke Data'!S354="YES",'Outlier Flags'!K352="YES"),"FILTERED OUT",'Monitor Data'!P352))</f>
        <v>5.9</v>
      </c>
      <c r="L352" s="30" t="str">
        <f>IF(ISBLANK('Monitor Data'!Q352),"",IF(AND('Smoke Data'!T354="YES",'Outlier Flags'!L352="YES"),"FILTERED OUT",'Monitor Data'!Q352))</f>
        <v/>
      </c>
      <c r="M352" s="30" t="str">
        <f>IF(ISBLANK('Monitor Data'!R352),"",IF(AND('Smoke Data'!U354="YES",'Outlier Flags'!M352="YES"),"FILTERED OUT",'Monitor Data'!R352))</f>
        <v/>
      </c>
      <c r="N352" s="30" t="str">
        <f>IF(ISBLANK('Monitor Data'!S352),"",IF(AND('Smoke Data'!V354="YES",'Outlier Flags'!N352="YES"),"FILTERED OUT",'Monitor Data'!S352))</f>
        <v/>
      </c>
    </row>
    <row r="353" spans="1:14" x14ac:dyDescent="0.25">
      <c r="A353" s="29">
        <v>44548</v>
      </c>
      <c r="B353" s="30">
        <f>IF(ISBLANK('Monitor Data'!B353),"",IF(AND('Smoke Data'!J355="YES",'Outlier Flags'!B353="YES"),"FILTERED OUT",'Monitor Data'!B353))</f>
        <v>7.1</v>
      </c>
      <c r="C353" s="30">
        <f>IF(ISBLANK('Monitor Data'!D353),"",IF(AND('Smoke Data'!K355="YES",'Outlier Flags'!C353="YES"),"FILTERED OUT",'Monitor Data'!D353))</f>
        <v>8</v>
      </c>
      <c r="D353" s="30">
        <f>IF(ISBLANK('Monitor Data'!E353),"",IF(AND('Smoke Data'!L355="YES",'Outlier Flags'!D353="YES"),"FILTERED OUT",'Monitor Data'!E353))</f>
        <v>9.5</v>
      </c>
      <c r="E353" s="30">
        <f>IF(ISBLANK('Monitor Data'!G353),"",IF(AND('Smoke Data'!M355="YES",'Outlier Flags'!E353="YES"),"FILTERED OUT",'Monitor Data'!G353))</f>
        <v>7.7</v>
      </c>
      <c r="F353" s="30" t="str">
        <f>IF(ISBLANK('Monitor Data'!H353),"",IF(AND('Smoke Data'!N355="YES",'Outlier Flags'!F353="YES"),"FILTERED OUT",'Monitor Data'!H353))</f>
        <v/>
      </c>
      <c r="G353" s="30">
        <f>IF(ISBLANK('Monitor Data'!J353),"",IF(AND('Smoke Data'!O355="YES",'Outlier Flags'!G353="YES"),"FILTERED OUT",'Monitor Data'!J353))</f>
        <v>9.1999999999999993</v>
      </c>
      <c r="H353" s="30">
        <f>IF(ISBLANK('Monitor Data'!L353),"",IF(AND('Smoke Data'!P355="YES",'Outlier Flags'!H353="YES"),"FILTERED OUT",'Monitor Data'!L353))</f>
        <v>7.5</v>
      </c>
      <c r="I353" s="30">
        <f>IF(ISBLANK('Monitor Data'!M353),"",IF(AND('Smoke Data'!Q355="YES",'Outlier Flags'!I353="YES"),"FILTERED OUT",'Monitor Data'!M353))</f>
        <v>7.9</v>
      </c>
      <c r="J353" s="30">
        <f>IF(ISBLANK('Monitor Data'!O353),"",IF(AND('Smoke Data'!R355="YES",'Outlier Flags'!J353="YES"),"FILTERED OUT",'Monitor Data'!O353))</f>
        <v>8.1</v>
      </c>
      <c r="K353" s="30">
        <f>IF(ISBLANK('Monitor Data'!P353),"",IF(AND('Smoke Data'!S355="YES",'Outlier Flags'!K353="YES"),"FILTERED OUT",'Monitor Data'!P353))</f>
        <v>8.1999999999999993</v>
      </c>
      <c r="L353" s="30">
        <f>IF(ISBLANK('Monitor Data'!Q353),"",IF(AND('Smoke Data'!T355="YES",'Outlier Flags'!L353="YES"),"FILTERED OUT",'Monitor Data'!Q353))</f>
        <v>16.600000000000001</v>
      </c>
      <c r="M353" s="30">
        <f>IF(ISBLANK('Monitor Data'!R353),"",IF(AND('Smoke Data'!U355="YES",'Outlier Flags'!M353="YES"),"FILTERED OUT",'Monitor Data'!R353))</f>
        <v>8.6999999999999993</v>
      </c>
      <c r="N353" s="30">
        <f>IF(ISBLANK('Monitor Data'!S353),"",IF(AND('Smoke Data'!V355="YES",'Outlier Flags'!N353="YES"),"FILTERED OUT",'Monitor Data'!S353))</f>
        <v>6.2</v>
      </c>
    </row>
    <row r="354" spans="1:14" x14ac:dyDescent="0.25">
      <c r="A354" s="29">
        <v>44549</v>
      </c>
      <c r="B354" s="30" t="str">
        <f>IF(ISBLANK('Monitor Data'!B354),"",IF(AND('Smoke Data'!J356="YES",'Outlier Flags'!B354="YES"),"FILTERED OUT",'Monitor Data'!B354))</f>
        <v/>
      </c>
      <c r="C354" s="30" t="str">
        <f>IF(ISBLANK('Monitor Data'!D354),"",IF(AND('Smoke Data'!K356="YES",'Outlier Flags'!C354="YES"),"FILTERED OUT",'Monitor Data'!D354))</f>
        <v/>
      </c>
      <c r="D354" s="30">
        <f>IF(ISBLANK('Monitor Data'!E354),"",IF(AND('Smoke Data'!L356="YES",'Outlier Flags'!D354="YES"),"FILTERED OUT",'Monitor Data'!E354))</f>
        <v>9.9</v>
      </c>
      <c r="E354" s="30">
        <f>IF(ISBLANK('Monitor Data'!G354),"",IF(AND('Smoke Data'!M356="YES",'Outlier Flags'!E354="YES"),"FILTERED OUT",'Monitor Data'!G354))</f>
        <v>9.1</v>
      </c>
      <c r="F354" s="30" t="str">
        <f>IF(ISBLANK('Monitor Data'!H354),"",IF(AND('Smoke Data'!N356="YES",'Outlier Flags'!F354="YES"),"FILTERED OUT",'Monitor Data'!H354))</f>
        <v/>
      </c>
      <c r="G354" s="30" t="str">
        <f>IF(ISBLANK('Monitor Data'!J354),"",IF(AND('Smoke Data'!O356="YES",'Outlier Flags'!G354="YES"),"FILTERED OUT",'Monitor Data'!J354))</f>
        <v/>
      </c>
      <c r="H354" s="30" t="str">
        <f>IF(ISBLANK('Monitor Data'!L354),"",IF(AND('Smoke Data'!P356="YES",'Outlier Flags'!H354="YES"),"FILTERED OUT",'Monitor Data'!L354))</f>
        <v/>
      </c>
      <c r="I354" s="30">
        <f>IF(ISBLANK('Monitor Data'!M354),"",IF(AND('Smoke Data'!Q356="YES",'Outlier Flags'!I354="YES"),"FILTERED OUT",'Monitor Data'!M354))</f>
        <v>9</v>
      </c>
      <c r="J354" s="30" t="str">
        <f>IF(ISBLANK('Monitor Data'!O354),"",IF(AND('Smoke Data'!R356="YES",'Outlier Flags'!J354="YES"),"FILTERED OUT",'Monitor Data'!O354))</f>
        <v/>
      </c>
      <c r="K354" s="30">
        <f>IF(ISBLANK('Monitor Data'!P354),"",IF(AND('Smoke Data'!S356="YES",'Outlier Flags'!K354="YES"),"FILTERED OUT",'Monitor Data'!P354))</f>
        <v>9.3000000000000007</v>
      </c>
      <c r="L354" s="30" t="str">
        <f>IF(ISBLANK('Monitor Data'!Q354),"",IF(AND('Smoke Data'!T356="YES",'Outlier Flags'!L354="YES"),"FILTERED OUT",'Monitor Data'!Q354))</f>
        <v/>
      </c>
      <c r="M354" s="30" t="str">
        <f>IF(ISBLANK('Monitor Data'!R354),"",IF(AND('Smoke Data'!U356="YES",'Outlier Flags'!M354="YES"),"FILTERED OUT",'Monitor Data'!R354))</f>
        <v/>
      </c>
      <c r="N354" s="30" t="str">
        <f>IF(ISBLANK('Monitor Data'!S354),"",IF(AND('Smoke Data'!V356="YES",'Outlier Flags'!N354="YES"),"FILTERED OUT",'Monitor Data'!S354))</f>
        <v/>
      </c>
    </row>
    <row r="355" spans="1:14" x14ac:dyDescent="0.25">
      <c r="A355" s="29">
        <v>44550</v>
      </c>
      <c r="B355" s="30" t="str">
        <f>IF(ISBLANK('Monitor Data'!B355),"",IF(AND('Smoke Data'!J357="YES",'Outlier Flags'!B355="YES"),"FILTERED OUT",'Monitor Data'!B355))</f>
        <v/>
      </c>
      <c r="C355" s="30" t="str">
        <f>IF(ISBLANK('Monitor Data'!D355),"",IF(AND('Smoke Data'!K357="YES",'Outlier Flags'!C355="YES"),"FILTERED OUT",'Monitor Data'!D355))</f>
        <v/>
      </c>
      <c r="D355" s="30">
        <f>IF(ISBLANK('Monitor Data'!E355),"",IF(AND('Smoke Data'!L357="YES",'Outlier Flags'!D355="YES"),"FILTERED OUT",'Monitor Data'!E355))</f>
        <v>11.5</v>
      </c>
      <c r="E355" s="30">
        <f>IF(ISBLANK('Monitor Data'!G355),"",IF(AND('Smoke Data'!M357="YES",'Outlier Flags'!E355="YES"),"FILTERED OUT",'Monitor Data'!G355))</f>
        <v>10.8</v>
      </c>
      <c r="F355" s="30" t="str">
        <f>IF(ISBLANK('Monitor Data'!H355),"",IF(AND('Smoke Data'!N357="YES",'Outlier Flags'!F355="YES"),"FILTERED OUT",'Monitor Data'!H355))</f>
        <v/>
      </c>
      <c r="G355" s="30" t="str">
        <f>IF(ISBLANK('Monitor Data'!J355),"",IF(AND('Smoke Data'!O357="YES",'Outlier Flags'!G355="YES"),"FILTERED OUT",'Monitor Data'!J355))</f>
        <v/>
      </c>
      <c r="H355" s="30" t="str">
        <f>IF(ISBLANK('Monitor Data'!L355),"",IF(AND('Smoke Data'!P357="YES",'Outlier Flags'!H355="YES"),"FILTERED OUT",'Monitor Data'!L355))</f>
        <v/>
      </c>
      <c r="I355" s="30">
        <f>IF(ISBLANK('Monitor Data'!M355),"",IF(AND('Smoke Data'!Q357="YES",'Outlier Flags'!I355="YES"),"FILTERED OUT",'Monitor Data'!M355))</f>
        <v>8.1999999999999993</v>
      </c>
      <c r="J355" s="30" t="str">
        <f>IF(ISBLANK('Monitor Data'!O355),"",IF(AND('Smoke Data'!R357="YES",'Outlier Flags'!J355="YES"),"FILTERED OUT",'Monitor Data'!O355))</f>
        <v/>
      </c>
      <c r="K355" s="30">
        <f>IF(ISBLANK('Monitor Data'!P355),"",IF(AND('Smoke Data'!S357="YES",'Outlier Flags'!K355="YES"),"FILTERED OUT",'Monitor Data'!P355))</f>
        <v>12.8</v>
      </c>
      <c r="L355" s="30" t="str">
        <f>IF(ISBLANK('Monitor Data'!Q355),"",IF(AND('Smoke Data'!T357="YES",'Outlier Flags'!L355="YES"),"FILTERED OUT",'Monitor Data'!Q355))</f>
        <v/>
      </c>
      <c r="M355" s="30" t="str">
        <f>IF(ISBLANK('Monitor Data'!R355),"",IF(AND('Smoke Data'!U357="YES",'Outlier Flags'!M355="YES"),"FILTERED OUT",'Monitor Data'!R355))</f>
        <v/>
      </c>
      <c r="N355" s="30" t="str">
        <f>IF(ISBLANK('Monitor Data'!S355),"",IF(AND('Smoke Data'!V357="YES",'Outlier Flags'!N355="YES"),"FILTERED OUT",'Monitor Data'!S355))</f>
        <v/>
      </c>
    </row>
    <row r="356" spans="1:14" x14ac:dyDescent="0.25">
      <c r="A356" s="29">
        <v>44551</v>
      </c>
      <c r="B356" s="30">
        <f>IF(ISBLANK('Monitor Data'!B356),"",IF(AND('Smoke Data'!J358="YES",'Outlier Flags'!B356="YES"),"FILTERED OUT",'Monitor Data'!B356))</f>
        <v>6.8</v>
      </c>
      <c r="C356" s="30">
        <f>IF(ISBLANK('Monitor Data'!D356),"",IF(AND('Smoke Data'!K358="YES",'Outlier Flags'!C356="YES"),"FILTERED OUT",'Monitor Data'!D356))</f>
        <v>7.7</v>
      </c>
      <c r="D356" s="30">
        <f>IF(ISBLANK('Monitor Data'!E356),"",IF(AND('Smoke Data'!L358="YES",'Outlier Flags'!D356="YES"),"FILTERED OUT",'Monitor Data'!E356))</f>
        <v>8.1999999999999993</v>
      </c>
      <c r="E356" s="30">
        <f>IF(ISBLANK('Monitor Data'!G356),"",IF(AND('Smoke Data'!M358="YES",'Outlier Flags'!E356="YES"),"FILTERED OUT",'Monitor Data'!G356))</f>
        <v>7.1</v>
      </c>
      <c r="F356" s="30" t="str">
        <f>IF(ISBLANK('Monitor Data'!H356),"",IF(AND('Smoke Data'!N358="YES",'Outlier Flags'!F356="YES"),"FILTERED OUT",'Monitor Data'!H356))</f>
        <v/>
      </c>
      <c r="G356" s="30">
        <f>IF(ISBLANK('Monitor Data'!J356),"",IF(AND('Smoke Data'!O358="YES",'Outlier Flags'!G356="YES"),"FILTERED OUT",'Monitor Data'!J356))</f>
        <v>7.9</v>
      </c>
      <c r="H356" s="30">
        <f>IF(ISBLANK('Monitor Data'!L356),"",IF(AND('Smoke Data'!P358="YES",'Outlier Flags'!H356="YES"),"FILTERED OUT",'Monitor Data'!L356))</f>
        <v>4.9000000000000004</v>
      </c>
      <c r="I356" s="30">
        <f>IF(ISBLANK('Monitor Data'!M356),"",IF(AND('Smoke Data'!Q358="YES",'Outlier Flags'!I356="YES"),"FILTERED OUT",'Monitor Data'!M356))</f>
        <v>5.4</v>
      </c>
      <c r="J356" s="30">
        <f>IF(ISBLANK('Monitor Data'!O356),"",IF(AND('Smoke Data'!R358="YES",'Outlier Flags'!J356="YES"),"FILTERED OUT",'Monitor Data'!O356))</f>
        <v>6.8</v>
      </c>
      <c r="K356" s="30">
        <f>IF(ISBLANK('Monitor Data'!P356),"",IF(AND('Smoke Data'!S358="YES",'Outlier Flags'!K356="YES"),"FILTERED OUT",'Monitor Data'!P356))</f>
        <v>8.1</v>
      </c>
      <c r="L356" s="30">
        <f>IF(ISBLANK('Monitor Data'!Q356),"",IF(AND('Smoke Data'!T358="YES",'Outlier Flags'!L356="YES"),"FILTERED OUT",'Monitor Data'!Q356))</f>
        <v>6.7</v>
      </c>
      <c r="M356" s="30">
        <f>IF(ISBLANK('Monitor Data'!R356),"",IF(AND('Smoke Data'!U358="YES",'Outlier Flags'!M356="YES"),"FILTERED OUT",'Monitor Data'!R356))</f>
        <v>7.3</v>
      </c>
      <c r="N356" s="30" t="str">
        <f>IF(ISBLANK('Monitor Data'!S356),"",IF(AND('Smoke Data'!V358="YES",'Outlier Flags'!N356="YES"),"FILTERED OUT",'Monitor Data'!S356))</f>
        <v/>
      </c>
    </row>
    <row r="357" spans="1:14" x14ac:dyDescent="0.25">
      <c r="A357" s="29">
        <v>44552</v>
      </c>
      <c r="B357" s="30" t="str">
        <f>IF(ISBLANK('Monitor Data'!B357),"",IF(AND('Smoke Data'!J359="YES",'Outlier Flags'!B357="YES"),"FILTERED OUT",'Monitor Data'!B357))</f>
        <v/>
      </c>
      <c r="C357" s="30" t="str">
        <f>IF(ISBLANK('Monitor Data'!D357),"",IF(AND('Smoke Data'!K359="YES",'Outlier Flags'!C357="YES"),"FILTERED OUT",'Monitor Data'!D357))</f>
        <v/>
      </c>
      <c r="D357" s="30">
        <f>IF(ISBLANK('Monitor Data'!E357),"",IF(AND('Smoke Data'!L359="YES",'Outlier Flags'!D357="YES"),"FILTERED OUT",'Monitor Data'!E357))</f>
        <v>5.6</v>
      </c>
      <c r="E357" s="30">
        <f>IF(ISBLANK('Monitor Data'!G357),"",IF(AND('Smoke Data'!M359="YES",'Outlier Flags'!E357="YES"),"FILTERED OUT",'Monitor Data'!G357))</f>
        <v>5.5</v>
      </c>
      <c r="F357" s="30" t="str">
        <f>IF(ISBLANK('Monitor Data'!H357),"",IF(AND('Smoke Data'!N359="YES",'Outlier Flags'!F357="YES"),"FILTERED OUT",'Monitor Data'!H357))</f>
        <v/>
      </c>
      <c r="G357" s="30" t="str">
        <f>IF(ISBLANK('Monitor Data'!J357),"",IF(AND('Smoke Data'!O359="YES",'Outlier Flags'!G357="YES"),"FILTERED OUT",'Monitor Data'!J357))</f>
        <v/>
      </c>
      <c r="H357" s="30" t="str">
        <f>IF(ISBLANK('Monitor Data'!L357),"",IF(AND('Smoke Data'!P359="YES",'Outlier Flags'!H357="YES"),"FILTERED OUT",'Monitor Data'!L357))</f>
        <v/>
      </c>
      <c r="I357" s="30">
        <f>IF(ISBLANK('Monitor Data'!M357),"",IF(AND('Smoke Data'!Q359="YES",'Outlier Flags'!I357="YES"),"FILTERED OUT",'Monitor Data'!M357))</f>
        <v>16</v>
      </c>
      <c r="J357" s="30" t="str">
        <f>IF(ISBLANK('Monitor Data'!O357),"",IF(AND('Smoke Data'!R359="YES",'Outlier Flags'!J357="YES"),"FILTERED OUT",'Monitor Data'!O357))</f>
        <v/>
      </c>
      <c r="K357" s="30">
        <f>IF(ISBLANK('Monitor Data'!P357),"",IF(AND('Smoke Data'!S359="YES",'Outlier Flags'!K357="YES"),"FILTERED OUT",'Monitor Data'!P357))</f>
        <v>5.0999999999999996</v>
      </c>
      <c r="L357" s="30" t="str">
        <f>IF(ISBLANK('Monitor Data'!Q357),"",IF(AND('Smoke Data'!T359="YES",'Outlier Flags'!L357="YES"),"FILTERED OUT",'Monitor Data'!Q357))</f>
        <v/>
      </c>
      <c r="M357" s="30" t="str">
        <f>IF(ISBLANK('Monitor Data'!R357),"",IF(AND('Smoke Data'!U359="YES",'Outlier Flags'!M357="YES"),"FILTERED OUT",'Monitor Data'!R357))</f>
        <v/>
      </c>
      <c r="N357" s="30" t="str">
        <f>IF(ISBLANK('Monitor Data'!S357),"",IF(AND('Smoke Data'!V359="YES",'Outlier Flags'!N357="YES"),"FILTERED OUT",'Monitor Data'!S357))</f>
        <v/>
      </c>
    </row>
    <row r="358" spans="1:14" x14ac:dyDescent="0.25">
      <c r="A358" s="29">
        <v>44553</v>
      </c>
      <c r="B358" s="30" t="str">
        <f>IF(ISBLANK('Monitor Data'!B358),"",IF(AND('Smoke Data'!J360="YES",'Outlier Flags'!B358="YES"),"FILTERED OUT",'Monitor Data'!B358))</f>
        <v/>
      </c>
      <c r="C358" s="30" t="str">
        <f>IF(ISBLANK('Monitor Data'!D358),"",IF(AND('Smoke Data'!K360="YES",'Outlier Flags'!C358="YES"),"FILTERED OUT",'Monitor Data'!D358))</f>
        <v/>
      </c>
      <c r="D358" s="30">
        <f>IF(ISBLANK('Monitor Data'!E358),"",IF(AND('Smoke Data'!L360="YES",'Outlier Flags'!D358="YES"),"FILTERED OUT",'Monitor Data'!E358))</f>
        <v>10.4</v>
      </c>
      <c r="E358" s="30">
        <f>IF(ISBLANK('Monitor Data'!G358),"",IF(AND('Smoke Data'!M360="YES",'Outlier Flags'!E358="YES"),"FILTERED OUT",'Monitor Data'!G358))</f>
        <v>10.6</v>
      </c>
      <c r="F358" s="30">
        <f>IF(ISBLANK('Monitor Data'!H358),"",IF(AND('Smoke Data'!N360="YES",'Outlier Flags'!F358="YES"),"FILTERED OUT",'Monitor Data'!H358))</f>
        <v>7.3</v>
      </c>
      <c r="G358" s="30" t="str">
        <f>IF(ISBLANK('Monitor Data'!J358),"",IF(AND('Smoke Data'!O360="YES",'Outlier Flags'!G358="YES"),"FILTERED OUT",'Monitor Data'!J358))</f>
        <v/>
      </c>
      <c r="H358" s="30" t="str">
        <f>IF(ISBLANK('Monitor Data'!L358),"",IF(AND('Smoke Data'!P360="YES",'Outlier Flags'!H358="YES"),"FILTERED OUT",'Monitor Data'!L358))</f>
        <v/>
      </c>
      <c r="I358" s="30">
        <f>IF(ISBLANK('Monitor Data'!M358),"",IF(AND('Smoke Data'!Q360="YES",'Outlier Flags'!I358="YES"),"FILTERED OUT",'Monitor Data'!M358))</f>
        <v>9.8000000000000007</v>
      </c>
      <c r="J358" s="30" t="str">
        <f>IF(ISBLANK('Monitor Data'!O358),"",IF(AND('Smoke Data'!R360="YES",'Outlier Flags'!J358="YES"),"FILTERED OUT",'Monitor Data'!O358))</f>
        <v/>
      </c>
      <c r="K358" s="30">
        <f>IF(ISBLANK('Monitor Data'!P358),"",IF(AND('Smoke Data'!S360="YES",'Outlier Flags'!K358="YES"),"FILTERED OUT",'Monitor Data'!P358))</f>
        <v>10.6</v>
      </c>
      <c r="L358" s="30" t="str">
        <f>IF(ISBLANK('Monitor Data'!Q358),"",IF(AND('Smoke Data'!T360="YES",'Outlier Flags'!L358="YES"),"FILTERED OUT",'Monitor Data'!Q358))</f>
        <v/>
      </c>
      <c r="M358" s="30" t="str">
        <f>IF(ISBLANK('Monitor Data'!R358),"",IF(AND('Smoke Data'!U360="YES",'Outlier Flags'!M358="YES"),"FILTERED OUT",'Monitor Data'!R358))</f>
        <v/>
      </c>
      <c r="N358" s="30" t="str">
        <f>IF(ISBLANK('Monitor Data'!S358),"",IF(AND('Smoke Data'!V360="YES",'Outlier Flags'!N358="YES"),"FILTERED OUT",'Monitor Data'!S358))</f>
        <v/>
      </c>
    </row>
    <row r="359" spans="1:14" x14ac:dyDescent="0.25">
      <c r="A359" s="29">
        <v>44554</v>
      </c>
      <c r="B359" s="30">
        <f>IF(ISBLANK('Monitor Data'!B359),"",IF(AND('Smoke Data'!J361="YES",'Outlier Flags'!B359="YES"),"FILTERED OUT",'Monitor Data'!B359))</f>
        <v>15.1</v>
      </c>
      <c r="C359" s="30">
        <f>IF(ISBLANK('Monitor Data'!D359),"",IF(AND('Smoke Data'!K361="YES",'Outlier Flags'!C359="YES"),"FILTERED OUT",'Monitor Data'!D359))</f>
        <v>13.3</v>
      </c>
      <c r="D359" s="30">
        <f>IF(ISBLANK('Monitor Data'!E359),"",IF(AND('Smoke Data'!L361="YES",'Outlier Flags'!D359="YES"),"FILTERED OUT",'Monitor Data'!E359))</f>
        <v>14</v>
      </c>
      <c r="E359" s="30">
        <f>IF(ISBLANK('Monitor Data'!G359),"",IF(AND('Smoke Data'!M361="YES",'Outlier Flags'!E359="YES"),"FILTERED OUT",'Monitor Data'!G359))</f>
        <v>14.3</v>
      </c>
      <c r="F359" s="30">
        <f>IF(ISBLANK('Monitor Data'!H359),"",IF(AND('Smoke Data'!N361="YES",'Outlier Flags'!F359="YES"),"FILTERED OUT",'Monitor Data'!H359))</f>
        <v>12.6</v>
      </c>
      <c r="G359" s="30">
        <f>IF(ISBLANK('Monitor Data'!J359),"",IF(AND('Smoke Data'!O361="YES",'Outlier Flags'!G359="YES"),"FILTERED OUT",'Monitor Data'!J359))</f>
        <v>12</v>
      </c>
      <c r="H359" s="30">
        <f>IF(ISBLANK('Monitor Data'!L359),"",IF(AND('Smoke Data'!P361="YES",'Outlier Flags'!H359="YES"),"FILTERED OUT",'Monitor Data'!L359))</f>
        <v>9.9</v>
      </c>
      <c r="I359" s="30">
        <f>IF(ISBLANK('Monitor Data'!M359),"",IF(AND('Smoke Data'!Q361="YES",'Outlier Flags'!I359="YES"),"FILTERED OUT",'Monitor Data'!M359))</f>
        <v>13.5</v>
      </c>
      <c r="J359" s="30">
        <f>IF(ISBLANK('Monitor Data'!O359),"",IF(AND('Smoke Data'!R361="YES",'Outlier Flags'!J359="YES"),"FILTERED OUT",'Monitor Data'!O359))</f>
        <v>12.2</v>
      </c>
      <c r="K359" s="30">
        <f>IF(ISBLANK('Monitor Data'!P359),"",IF(AND('Smoke Data'!S361="YES",'Outlier Flags'!K359="YES"),"FILTERED OUT",'Monitor Data'!P359))</f>
        <v>13.1</v>
      </c>
      <c r="L359" s="30">
        <f>IF(ISBLANK('Monitor Data'!Q359),"",IF(AND('Smoke Data'!T361="YES",'Outlier Flags'!L359="YES"),"FILTERED OUT",'Monitor Data'!Q359))</f>
        <v>13</v>
      </c>
      <c r="M359" s="30">
        <f>IF(ISBLANK('Monitor Data'!R359),"",IF(AND('Smoke Data'!U361="YES",'Outlier Flags'!M359="YES"),"FILTERED OUT",'Monitor Data'!R359))</f>
        <v>8.6999999999999993</v>
      </c>
      <c r="N359" s="30">
        <f>IF(ISBLANK('Monitor Data'!S359),"",IF(AND('Smoke Data'!V361="YES",'Outlier Flags'!N359="YES"),"FILTERED OUT",'Monitor Data'!S359))</f>
        <v>10.4</v>
      </c>
    </row>
    <row r="360" spans="1:14" x14ac:dyDescent="0.25">
      <c r="A360" s="29">
        <v>44555</v>
      </c>
      <c r="B360" s="30" t="str">
        <f>IF(ISBLANK('Monitor Data'!B360),"",IF(AND('Smoke Data'!J362="YES",'Outlier Flags'!B360="YES"),"FILTERED OUT",'Monitor Data'!B360))</f>
        <v/>
      </c>
      <c r="C360" s="30" t="str">
        <f>IF(ISBLANK('Monitor Data'!D360),"",IF(AND('Smoke Data'!K362="YES",'Outlier Flags'!C360="YES"),"FILTERED OUT",'Monitor Data'!D360))</f>
        <v/>
      </c>
      <c r="D360" s="30">
        <f>IF(ISBLANK('Monitor Data'!E360),"",IF(AND('Smoke Data'!L362="YES",'Outlier Flags'!D360="YES"),"FILTERED OUT",'Monitor Data'!E360))</f>
        <v>11.2</v>
      </c>
      <c r="E360" s="30">
        <f>IF(ISBLANK('Monitor Data'!G360),"",IF(AND('Smoke Data'!M362="YES",'Outlier Flags'!E360="YES"),"FILTERED OUT",'Monitor Data'!G360))</f>
        <v>11</v>
      </c>
      <c r="F360" s="30">
        <f>IF(ISBLANK('Monitor Data'!H360),"",IF(AND('Smoke Data'!N362="YES",'Outlier Flags'!F360="YES"),"FILTERED OUT",'Monitor Data'!H360))</f>
        <v>6.7</v>
      </c>
      <c r="G360" s="30" t="str">
        <f>IF(ISBLANK('Monitor Data'!J360),"",IF(AND('Smoke Data'!O362="YES",'Outlier Flags'!G360="YES"),"FILTERED OUT",'Monitor Data'!J360))</f>
        <v/>
      </c>
      <c r="H360" s="30" t="str">
        <f>IF(ISBLANK('Monitor Data'!L360),"",IF(AND('Smoke Data'!P362="YES",'Outlier Flags'!H360="YES"),"FILTERED OUT",'Monitor Data'!L360))</f>
        <v/>
      </c>
      <c r="I360" s="30">
        <f>IF(ISBLANK('Monitor Data'!M360),"",IF(AND('Smoke Data'!Q362="YES",'Outlier Flags'!I360="YES"),"FILTERED OUT",'Monitor Data'!M360))</f>
        <v>7.8</v>
      </c>
      <c r="J360" s="30" t="str">
        <f>IF(ISBLANK('Monitor Data'!O360),"",IF(AND('Smoke Data'!R362="YES",'Outlier Flags'!J360="YES"),"FILTERED OUT",'Monitor Data'!O360))</f>
        <v/>
      </c>
      <c r="K360" s="30">
        <f>IF(ISBLANK('Monitor Data'!P360),"",IF(AND('Smoke Data'!S362="YES",'Outlier Flags'!K360="YES"),"FILTERED OUT",'Monitor Data'!P360))</f>
        <v>11</v>
      </c>
      <c r="L360" s="30" t="str">
        <f>IF(ISBLANK('Monitor Data'!Q360),"",IF(AND('Smoke Data'!T362="YES",'Outlier Flags'!L360="YES"),"FILTERED OUT",'Monitor Data'!Q360))</f>
        <v/>
      </c>
      <c r="M360" s="30" t="str">
        <f>IF(ISBLANK('Monitor Data'!R360),"",IF(AND('Smoke Data'!U362="YES",'Outlier Flags'!M360="YES"),"FILTERED OUT",'Monitor Data'!R360))</f>
        <v/>
      </c>
      <c r="N360" s="30" t="str">
        <f>IF(ISBLANK('Monitor Data'!S360),"",IF(AND('Smoke Data'!V362="YES",'Outlier Flags'!N360="YES"),"FILTERED OUT",'Monitor Data'!S360))</f>
        <v/>
      </c>
    </row>
    <row r="361" spans="1:14" x14ac:dyDescent="0.25">
      <c r="A361" s="29">
        <v>44556</v>
      </c>
      <c r="B361" s="30" t="str">
        <f>IF(ISBLANK('Monitor Data'!B361),"",IF(AND('Smoke Data'!J363="YES",'Outlier Flags'!B361="YES"),"FILTERED OUT",'Monitor Data'!B361))</f>
        <v/>
      </c>
      <c r="C361" s="30" t="str">
        <f>IF(ISBLANK('Monitor Data'!D361),"",IF(AND('Smoke Data'!K363="YES",'Outlier Flags'!C361="YES"),"FILTERED OUT",'Monitor Data'!D361))</f>
        <v/>
      </c>
      <c r="D361" s="30">
        <f>IF(ISBLANK('Monitor Data'!E361),"",IF(AND('Smoke Data'!L363="YES",'Outlier Flags'!D361="YES"),"FILTERED OUT",'Monitor Data'!E361))</f>
        <v>11.1</v>
      </c>
      <c r="E361" s="30">
        <f>IF(ISBLANK('Monitor Data'!G361),"",IF(AND('Smoke Data'!M363="YES",'Outlier Flags'!E361="YES"),"FILTERED OUT",'Monitor Data'!G361))</f>
        <v>11.3</v>
      </c>
      <c r="F361" s="30" t="str">
        <f>IF(ISBLANK('Monitor Data'!H361),"",IF(AND('Smoke Data'!N363="YES",'Outlier Flags'!F361="YES"),"FILTERED OUT",'Monitor Data'!H361))</f>
        <v/>
      </c>
      <c r="G361" s="30" t="str">
        <f>IF(ISBLANK('Monitor Data'!J361),"",IF(AND('Smoke Data'!O363="YES",'Outlier Flags'!G361="YES"),"FILTERED OUT",'Monitor Data'!J361))</f>
        <v/>
      </c>
      <c r="H361" s="30" t="str">
        <f>IF(ISBLANK('Monitor Data'!L361),"",IF(AND('Smoke Data'!P363="YES",'Outlier Flags'!H361="YES"),"FILTERED OUT",'Monitor Data'!L361))</f>
        <v/>
      </c>
      <c r="I361" s="30">
        <f>IF(ISBLANK('Monitor Data'!M361),"",IF(AND('Smoke Data'!Q363="YES",'Outlier Flags'!I361="YES"),"FILTERED OUT",'Monitor Data'!M361))</f>
        <v>11.1</v>
      </c>
      <c r="J361" s="30" t="str">
        <f>IF(ISBLANK('Monitor Data'!O361),"",IF(AND('Smoke Data'!R363="YES",'Outlier Flags'!J361="YES"),"FILTERED OUT",'Monitor Data'!O361))</f>
        <v/>
      </c>
      <c r="K361" s="30">
        <f>IF(ISBLANK('Monitor Data'!P361),"",IF(AND('Smoke Data'!S363="YES",'Outlier Flags'!K361="YES"),"FILTERED OUT",'Monitor Data'!P361))</f>
        <v>13.2</v>
      </c>
      <c r="L361" s="30" t="str">
        <f>IF(ISBLANK('Monitor Data'!Q361),"",IF(AND('Smoke Data'!T363="YES",'Outlier Flags'!L361="YES"),"FILTERED OUT",'Monitor Data'!Q361))</f>
        <v/>
      </c>
      <c r="M361" s="30" t="str">
        <f>IF(ISBLANK('Monitor Data'!R361),"",IF(AND('Smoke Data'!U363="YES",'Outlier Flags'!M361="YES"),"FILTERED OUT",'Monitor Data'!R361))</f>
        <v/>
      </c>
      <c r="N361" s="30" t="str">
        <f>IF(ISBLANK('Monitor Data'!S361),"",IF(AND('Smoke Data'!V363="YES",'Outlier Flags'!N361="YES"),"FILTERED OUT",'Monitor Data'!S361))</f>
        <v/>
      </c>
    </row>
    <row r="362" spans="1:14" x14ac:dyDescent="0.25">
      <c r="A362" s="29">
        <v>44557</v>
      </c>
      <c r="B362" s="30">
        <f>IF(ISBLANK('Monitor Data'!B362),"",IF(AND('Smoke Data'!J364="YES",'Outlier Flags'!B362="YES"),"FILTERED OUT",'Monitor Data'!B362))</f>
        <v>6.4</v>
      </c>
      <c r="C362" s="30">
        <f>IF(ISBLANK('Monitor Data'!D362),"",IF(AND('Smoke Data'!K364="YES",'Outlier Flags'!C362="YES"),"FILTERED OUT",'Monitor Data'!D362))</f>
        <v>7.6</v>
      </c>
      <c r="D362" s="30">
        <f>IF(ISBLANK('Monitor Data'!E362),"",IF(AND('Smoke Data'!L364="YES",'Outlier Flags'!D362="YES"),"FILTERED OUT",'Monitor Data'!E362))</f>
        <v>8</v>
      </c>
      <c r="E362" s="30">
        <f>IF(ISBLANK('Monitor Data'!G362),"",IF(AND('Smoke Data'!M364="YES",'Outlier Flags'!E362="YES"),"FILTERED OUT",'Monitor Data'!G362))</f>
        <v>5.9</v>
      </c>
      <c r="F362" s="30">
        <f>IF(ISBLANK('Monitor Data'!H362),"",IF(AND('Smoke Data'!N364="YES",'Outlier Flags'!F362="YES"),"FILTERED OUT",'Monitor Data'!H362))</f>
        <v>5.3</v>
      </c>
      <c r="G362" s="30">
        <f>IF(ISBLANK('Monitor Data'!J362),"",IF(AND('Smoke Data'!O364="YES",'Outlier Flags'!G362="YES"),"FILTERED OUT",'Monitor Data'!J362))</f>
        <v>6.7</v>
      </c>
      <c r="H362" s="30" t="str">
        <f>IF(ISBLANK('Monitor Data'!L362),"",IF(AND('Smoke Data'!P364="YES",'Outlier Flags'!H362="YES"),"FILTERED OUT",'Monitor Data'!L362))</f>
        <v/>
      </c>
      <c r="I362" s="30">
        <f>IF(ISBLANK('Monitor Data'!M362),"",IF(AND('Smoke Data'!Q364="YES",'Outlier Flags'!I362="YES"),"FILTERED OUT",'Monitor Data'!M362))</f>
        <v>8.5</v>
      </c>
      <c r="J362" s="30">
        <f>IF(ISBLANK('Monitor Data'!O362),"",IF(AND('Smoke Data'!R364="YES",'Outlier Flags'!J362="YES"),"FILTERED OUT",'Monitor Data'!O362))</f>
        <v>7.4</v>
      </c>
      <c r="K362" s="30">
        <f>IF(ISBLANK('Monitor Data'!P362),"",IF(AND('Smoke Data'!S364="YES",'Outlier Flags'!K362="YES"),"FILTERED OUT",'Monitor Data'!P362))</f>
        <v>6.5</v>
      </c>
      <c r="L362" s="30">
        <f>IF(ISBLANK('Monitor Data'!Q362),"",IF(AND('Smoke Data'!T364="YES",'Outlier Flags'!L362="YES"),"FILTERED OUT",'Monitor Data'!Q362))</f>
        <v>5.5</v>
      </c>
      <c r="M362" s="30">
        <f>IF(ISBLANK('Monitor Data'!R362),"",IF(AND('Smoke Data'!U364="YES",'Outlier Flags'!M362="YES"),"FILTERED OUT",'Monitor Data'!R362))</f>
        <v>7.8</v>
      </c>
      <c r="N362" s="30">
        <f>IF(ISBLANK('Monitor Data'!S362),"",IF(AND('Smoke Data'!V364="YES",'Outlier Flags'!N362="YES"),"FILTERED OUT",'Monitor Data'!S362))</f>
        <v>6.1</v>
      </c>
    </row>
    <row r="363" spans="1:14" x14ac:dyDescent="0.25">
      <c r="A363" s="29">
        <v>44558</v>
      </c>
      <c r="B363" s="30" t="str">
        <f>IF(ISBLANK('Monitor Data'!B363),"",IF(AND('Smoke Data'!J365="YES",'Outlier Flags'!B363="YES"),"FILTERED OUT",'Monitor Data'!B363))</f>
        <v/>
      </c>
      <c r="C363" s="30" t="str">
        <f>IF(ISBLANK('Monitor Data'!D363),"",IF(AND('Smoke Data'!K365="YES",'Outlier Flags'!C363="YES"),"FILTERED OUT",'Monitor Data'!D363))</f>
        <v/>
      </c>
      <c r="D363" s="30">
        <f>IF(ISBLANK('Monitor Data'!E363),"",IF(AND('Smoke Data'!L365="YES",'Outlier Flags'!D363="YES"),"FILTERED OUT",'Monitor Data'!E363))</f>
        <v>5.3</v>
      </c>
      <c r="E363" s="30">
        <f>IF(ISBLANK('Monitor Data'!G363),"",IF(AND('Smoke Data'!M365="YES",'Outlier Flags'!E363="YES"),"FILTERED OUT",'Monitor Data'!G363))</f>
        <v>5.0999999999999996</v>
      </c>
      <c r="F363" s="30" t="str">
        <f>IF(ISBLANK('Monitor Data'!H363),"",IF(AND('Smoke Data'!N365="YES",'Outlier Flags'!F363="YES"),"FILTERED OUT",'Monitor Data'!H363))</f>
        <v/>
      </c>
      <c r="G363" s="30" t="str">
        <f>IF(ISBLANK('Monitor Data'!J363),"",IF(AND('Smoke Data'!O365="YES",'Outlier Flags'!G363="YES"),"FILTERED OUT",'Monitor Data'!J363))</f>
        <v/>
      </c>
      <c r="H363" s="30">
        <f>IF(ISBLANK('Monitor Data'!L363),"",IF(AND('Smoke Data'!P365="YES",'Outlier Flags'!H363="YES"),"FILTERED OUT",'Monitor Data'!L363))</f>
        <v>6.8</v>
      </c>
      <c r="I363" s="30">
        <f>IF(ISBLANK('Monitor Data'!M363),"",IF(AND('Smoke Data'!Q365="YES",'Outlier Flags'!I363="YES"),"FILTERED OUT",'Monitor Data'!M363))</f>
        <v>5.5</v>
      </c>
      <c r="J363" s="30" t="str">
        <f>IF(ISBLANK('Monitor Data'!O363),"",IF(AND('Smoke Data'!R365="YES",'Outlier Flags'!J363="YES"),"FILTERED OUT",'Monitor Data'!O363))</f>
        <v/>
      </c>
      <c r="K363" s="30">
        <f>IF(ISBLANK('Monitor Data'!P363),"",IF(AND('Smoke Data'!S365="YES",'Outlier Flags'!K363="YES"),"FILTERED OUT",'Monitor Data'!P363))</f>
        <v>5.3</v>
      </c>
      <c r="L363" s="30" t="str">
        <f>IF(ISBLANK('Monitor Data'!Q363),"",IF(AND('Smoke Data'!T365="YES",'Outlier Flags'!L363="YES"),"FILTERED OUT",'Monitor Data'!Q363))</f>
        <v/>
      </c>
      <c r="M363" s="30" t="str">
        <f>IF(ISBLANK('Monitor Data'!R363),"",IF(AND('Smoke Data'!U365="YES",'Outlier Flags'!M363="YES"),"FILTERED OUT",'Monitor Data'!R363))</f>
        <v/>
      </c>
      <c r="N363" s="30" t="str">
        <f>IF(ISBLANK('Monitor Data'!S363),"",IF(AND('Smoke Data'!V365="YES",'Outlier Flags'!N363="YES"),"FILTERED OUT",'Monitor Data'!S363))</f>
        <v/>
      </c>
    </row>
    <row r="364" spans="1:14" x14ac:dyDescent="0.25">
      <c r="A364" s="29">
        <v>44559</v>
      </c>
      <c r="B364" s="30" t="str">
        <f>IF(ISBLANK('Monitor Data'!B364),"",IF(AND('Smoke Data'!J366="YES",'Outlier Flags'!B364="YES"),"FILTERED OUT",'Monitor Data'!B364))</f>
        <v/>
      </c>
      <c r="C364" s="30" t="str">
        <f>IF(ISBLANK('Monitor Data'!D364),"",IF(AND('Smoke Data'!K366="YES",'Outlier Flags'!C364="YES"),"FILTERED OUT",'Monitor Data'!D364))</f>
        <v/>
      </c>
      <c r="D364" s="30">
        <f>IF(ISBLANK('Monitor Data'!E364),"",IF(AND('Smoke Data'!L366="YES",'Outlier Flags'!D364="YES"),"FILTERED OUT",'Monitor Data'!E364))</f>
        <v>6.8</v>
      </c>
      <c r="E364" s="30">
        <f>IF(ISBLANK('Monitor Data'!G364),"",IF(AND('Smoke Data'!M366="YES",'Outlier Flags'!E364="YES"),"FILTERED OUT",'Monitor Data'!G364))</f>
        <v>6.3</v>
      </c>
      <c r="F364" s="30" t="str">
        <f>IF(ISBLANK('Monitor Data'!H364),"",IF(AND('Smoke Data'!N366="YES",'Outlier Flags'!F364="YES"),"FILTERED OUT",'Monitor Data'!H364))</f>
        <v/>
      </c>
      <c r="G364" s="30" t="str">
        <f>IF(ISBLANK('Monitor Data'!J364),"",IF(AND('Smoke Data'!O366="YES",'Outlier Flags'!G364="YES"),"FILTERED OUT",'Monitor Data'!J364))</f>
        <v/>
      </c>
      <c r="H364" s="30" t="str">
        <f>IF(ISBLANK('Monitor Data'!L364),"",IF(AND('Smoke Data'!P366="YES",'Outlier Flags'!H364="YES"),"FILTERED OUT",'Monitor Data'!L364))</f>
        <v/>
      </c>
      <c r="I364" s="30">
        <f>IF(ISBLANK('Monitor Data'!M364),"",IF(AND('Smoke Data'!Q366="YES",'Outlier Flags'!I364="YES"),"FILTERED OUT",'Monitor Data'!M364))</f>
        <v>5</v>
      </c>
      <c r="J364" s="30" t="str">
        <f>IF(ISBLANK('Monitor Data'!O364),"",IF(AND('Smoke Data'!R366="YES",'Outlier Flags'!J364="YES"),"FILTERED OUT",'Monitor Data'!O364))</f>
        <v/>
      </c>
      <c r="K364" s="30">
        <f>IF(ISBLANK('Monitor Data'!P364),"",IF(AND('Smoke Data'!S366="YES",'Outlier Flags'!K364="YES"),"FILTERED OUT",'Monitor Data'!P364))</f>
        <v>8.5</v>
      </c>
      <c r="L364" s="30" t="str">
        <f>IF(ISBLANK('Monitor Data'!Q364),"",IF(AND('Smoke Data'!T366="YES",'Outlier Flags'!L364="YES"),"FILTERED OUT",'Monitor Data'!Q364))</f>
        <v/>
      </c>
      <c r="M364" s="30" t="str">
        <f>IF(ISBLANK('Monitor Data'!R364),"",IF(AND('Smoke Data'!U366="YES",'Outlier Flags'!M364="YES"),"FILTERED OUT",'Monitor Data'!R364))</f>
        <v/>
      </c>
      <c r="N364" s="30" t="str">
        <f>IF(ISBLANK('Monitor Data'!S364),"",IF(AND('Smoke Data'!V366="YES",'Outlier Flags'!N364="YES"),"FILTERED OUT",'Monitor Data'!S364))</f>
        <v/>
      </c>
    </row>
    <row r="365" spans="1:14" x14ac:dyDescent="0.25">
      <c r="A365" s="29">
        <v>44560</v>
      </c>
      <c r="B365" s="30">
        <f>IF(ISBLANK('Monitor Data'!B365),"",IF(AND('Smoke Data'!J367="YES",'Outlier Flags'!B365="YES"),"FILTERED OUT",'Monitor Data'!B365))</f>
        <v>14</v>
      </c>
      <c r="C365" s="30">
        <f>IF(ISBLANK('Monitor Data'!D365),"",IF(AND('Smoke Data'!K367="YES",'Outlier Flags'!C365="YES"),"FILTERED OUT",'Monitor Data'!D365))</f>
        <v>19.3</v>
      </c>
      <c r="D365" s="30">
        <f>IF(ISBLANK('Monitor Data'!E365),"",IF(AND('Smoke Data'!L367="YES",'Outlier Flags'!D365="YES"),"FILTERED OUT",'Monitor Data'!E365))</f>
        <v>16.5</v>
      </c>
      <c r="E365" s="30">
        <f>IF(ISBLANK('Monitor Data'!G365),"",IF(AND('Smoke Data'!M367="YES",'Outlier Flags'!E365="YES"),"FILTERED OUT",'Monitor Data'!G365))</f>
        <v>15.9</v>
      </c>
      <c r="F365" s="30">
        <f>IF(ISBLANK('Monitor Data'!H365),"",IF(AND('Smoke Data'!N367="YES",'Outlier Flags'!F365="YES"),"FILTERED OUT",'Monitor Data'!H365))</f>
        <v>8.9</v>
      </c>
      <c r="G365" s="30">
        <f>IF(ISBLANK('Monitor Data'!J365),"",IF(AND('Smoke Data'!O367="YES",'Outlier Flags'!G365="YES"),"FILTERED OUT",'Monitor Data'!J365))</f>
        <v>16.600000000000001</v>
      </c>
      <c r="H365" s="30" t="str">
        <f>IF(ISBLANK('Monitor Data'!L365),"",IF(AND('Smoke Data'!P367="YES",'Outlier Flags'!H365="YES"),"FILTERED OUT",'Monitor Data'!L365))</f>
        <v/>
      </c>
      <c r="I365" s="30">
        <f>IF(ISBLANK('Monitor Data'!M365),"",IF(AND('Smoke Data'!Q367="YES",'Outlier Flags'!I365="YES"),"FILTERED OUT",'Monitor Data'!M365))</f>
        <v>11.6</v>
      </c>
      <c r="J365" s="30">
        <f>IF(ISBLANK('Monitor Data'!O365),"",IF(AND('Smoke Data'!R367="YES",'Outlier Flags'!J365="YES"),"FILTERED OUT",'Monitor Data'!O365))</f>
        <v>9.1999999999999993</v>
      </c>
      <c r="K365" s="30">
        <f>IF(ISBLANK('Monitor Data'!P365),"",IF(AND('Smoke Data'!S367="YES",'Outlier Flags'!K365="YES"),"FILTERED OUT",'Monitor Data'!P365))</f>
        <v>17.600000000000001</v>
      </c>
      <c r="L365" s="30">
        <f>IF(ISBLANK('Monitor Data'!Q365),"",IF(AND('Smoke Data'!T367="YES",'Outlier Flags'!L365="YES"),"FILTERED OUT",'Monitor Data'!Q365))</f>
        <v>16.600000000000001</v>
      </c>
      <c r="M365" s="30">
        <f>IF(ISBLANK('Monitor Data'!R365),"",IF(AND('Smoke Data'!U367="YES",'Outlier Flags'!M365="YES"),"FILTERED OUT",'Monitor Data'!R365))</f>
        <v>14.2</v>
      </c>
      <c r="N365" s="30">
        <f>IF(ISBLANK('Monitor Data'!S365),"",IF(AND('Smoke Data'!V367="YES",'Outlier Flags'!N365="YES"),"FILTERED OUT",'Monitor Data'!S365))</f>
        <v>8.9</v>
      </c>
    </row>
    <row r="366" spans="1:14" x14ac:dyDescent="0.25">
      <c r="A366" s="29">
        <v>44561</v>
      </c>
      <c r="B366" s="30" t="str">
        <f>IF(ISBLANK('Monitor Data'!B366),"",IF(AND('Smoke Data'!J368="YES",'Outlier Flags'!B366="YES"),"FILTERED OUT",'Monitor Data'!B366))</f>
        <v/>
      </c>
      <c r="C366" s="30" t="str">
        <f>IF(ISBLANK('Monitor Data'!D366),"",IF(AND('Smoke Data'!K368="YES",'Outlier Flags'!C366="YES"),"FILTERED OUT",'Monitor Data'!D366))</f>
        <v/>
      </c>
      <c r="D366" s="30">
        <f>IF(ISBLANK('Monitor Data'!E366),"",IF(AND('Smoke Data'!L368="YES",'Outlier Flags'!D366="YES"),"FILTERED OUT",'Monitor Data'!E366))</f>
        <v>14.2</v>
      </c>
      <c r="E366" s="30">
        <f>IF(ISBLANK('Monitor Data'!G366),"",IF(AND('Smoke Data'!M368="YES",'Outlier Flags'!E366="YES"),"FILTERED OUT",'Monitor Data'!G366))</f>
        <v>14.4</v>
      </c>
      <c r="F366" s="30" t="str">
        <f>IF(ISBLANK('Monitor Data'!H366),"",IF(AND('Smoke Data'!N368="YES",'Outlier Flags'!F366="YES"),"FILTERED OUT",'Monitor Data'!H366))</f>
        <v/>
      </c>
      <c r="G366" s="30" t="str">
        <f>IF(ISBLANK('Monitor Data'!J366),"",IF(AND('Smoke Data'!O368="YES",'Outlier Flags'!G366="YES"),"FILTERED OUT",'Monitor Data'!J366))</f>
        <v/>
      </c>
      <c r="H366" s="30" t="str">
        <f>IF(ISBLANK('Monitor Data'!L366),"",IF(AND('Smoke Data'!P368="YES",'Outlier Flags'!H366="YES"),"FILTERED OUT",'Monitor Data'!L366))</f>
        <v/>
      </c>
      <c r="I366" s="30">
        <f>IF(ISBLANK('Monitor Data'!M366),"",IF(AND('Smoke Data'!Q368="YES",'Outlier Flags'!I366="YES"),"FILTERED OUT",'Monitor Data'!M366))</f>
        <v>15.7</v>
      </c>
      <c r="J366" s="30" t="str">
        <f>IF(ISBLANK('Monitor Data'!O366),"",IF(AND('Smoke Data'!R368="YES",'Outlier Flags'!J366="YES"),"FILTERED OUT",'Monitor Data'!O366))</f>
        <v/>
      </c>
      <c r="K366" s="30">
        <f>IF(ISBLANK('Monitor Data'!P366),"",IF(AND('Smoke Data'!S368="YES",'Outlier Flags'!K366="YES"),"FILTERED OUT",'Monitor Data'!P366))</f>
        <v>13.7</v>
      </c>
      <c r="L366" s="30" t="str">
        <f>IF(ISBLANK('Monitor Data'!Q366),"",IF(AND('Smoke Data'!T368="YES",'Outlier Flags'!L366="YES"),"FILTERED OUT",'Monitor Data'!Q366))</f>
        <v/>
      </c>
      <c r="M366" s="30" t="str">
        <f>IF(ISBLANK('Monitor Data'!R366),"",IF(AND('Smoke Data'!U368="YES",'Outlier Flags'!M366="YES"),"FILTERED OUT",'Monitor Data'!R366))</f>
        <v/>
      </c>
      <c r="N366" s="30" t="str">
        <f>IF(ISBLANK('Monitor Data'!S366),"",IF(AND('Smoke Data'!V368="YES",'Outlier Flags'!N366="YES"),"FILTERED OUT",'Monitor Data'!S366))</f>
        <v/>
      </c>
    </row>
    <row r="367" spans="1:14" x14ac:dyDescent="0.25">
      <c r="A367" s="29">
        <v>44562</v>
      </c>
      <c r="B367" s="30" t="str">
        <f>IF(ISBLANK('Monitor Data'!B367),"",IF(AND('Smoke Data'!J369="YES",'Outlier Flags'!B367="YES"),"FILTERED OUT",'Monitor Data'!B367))</f>
        <v/>
      </c>
      <c r="C367" s="30" t="str">
        <f>IF(ISBLANK('Monitor Data'!D367),"",IF(AND('Smoke Data'!K369="YES",'Outlier Flags'!C367="YES"),"FILTERED OUT",'Monitor Data'!D367))</f>
        <v/>
      </c>
      <c r="D367" s="30">
        <f>IF(ISBLANK('Monitor Data'!E367),"",IF(AND('Smoke Data'!L369="YES",'Outlier Flags'!D367="YES"),"FILTERED OUT",'Monitor Data'!E367))</f>
        <v>10.8</v>
      </c>
      <c r="E367" s="30">
        <f>IF(ISBLANK('Monitor Data'!G367),"",IF(AND('Smoke Data'!M369="YES",'Outlier Flags'!E367="YES"),"FILTERED OUT",'Monitor Data'!G367))</f>
        <v>9.1</v>
      </c>
      <c r="F367" s="30" t="str">
        <f>IF(ISBLANK('Monitor Data'!H367),"",IF(AND('Smoke Data'!N369="YES",'Outlier Flags'!F367="YES"),"FILTERED OUT",'Monitor Data'!H367))</f>
        <v/>
      </c>
      <c r="G367" s="30" t="str">
        <f>IF(ISBLANK('Monitor Data'!J367),"",IF(AND('Smoke Data'!O369="YES",'Outlier Flags'!G367="YES"),"FILTERED OUT",'Monitor Data'!J367))</f>
        <v/>
      </c>
      <c r="H367" s="30" t="str">
        <f>IF(ISBLANK('Monitor Data'!L367),"",IF(AND('Smoke Data'!P369="YES",'Outlier Flags'!H367="YES"),"FILTERED OUT",'Monitor Data'!L367))</f>
        <v/>
      </c>
      <c r="I367" s="30">
        <f>IF(ISBLANK('Monitor Data'!M367),"",IF(AND('Smoke Data'!Q369="YES",'Outlier Flags'!I367="YES"),"FILTERED OUT",'Monitor Data'!M367))</f>
        <v>8.1</v>
      </c>
      <c r="J367" s="30" t="str">
        <f>IF(ISBLANK('Monitor Data'!O367),"",IF(AND('Smoke Data'!R369="YES",'Outlier Flags'!J367="YES"),"FILTERED OUT",'Monitor Data'!O367))</f>
        <v/>
      </c>
      <c r="K367" s="30">
        <f>IF(ISBLANK('Monitor Data'!P367),"",IF(AND('Smoke Data'!S369="YES",'Outlier Flags'!K367="YES"),"FILTERED OUT",'Monitor Data'!P367))</f>
        <v>11.1</v>
      </c>
      <c r="L367" s="30" t="str">
        <f>IF(ISBLANK('Monitor Data'!Q367),"",IF(AND('Smoke Data'!T369="YES",'Outlier Flags'!L367="YES"),"FILTERED OUT",'Monitor Data'!Q367))</f>
        <v/>
      </c>
      <c r="M367" s="30" t="str">
        <f>IF(ISBLANK('Monitor Data'!R367),"",IF(AND('Smoke Data'!U369="YES",'Outlier Flags'!M367="YES"),"FILTERED OUT",'Monitor Data'!R367))</f>
        <v/>
      </c>
      <c r="N367" s="30" t="str">
        <f>IF(ISBLANK('Monitor Data'!S367),"",IF(AND('Smoke Data'!V369="YES",'Outlier Flags'!N367="YES"),"FILTERED OUT",'Monitor Data'!S367))</f>
        <v/>
      </c>
    </row>
    <row r="368" spans="1:14" x14ac:dyDescent="0.25">
      <c r="A368" s="29">
        <v>44563</v>
      </c>
      <c r="B368" s="30">
        <f>IF(ISBLANK('Monitor Data'!B368),"",IF(AND('Smoke Data'!J370="YES",'Outlier Flags'!B368="YES"),"FILTERED OUT",'Monitor Data'!B368))</f>
        <v>10.199999999999999</v>
      </c>
      <c r="C368" s="30">
        <f>IF(ISBLANK('Monitor Data'!D368),"",IF(AND('Smoke Data'!K370="YES",'Outlier Flags'!C368="YES"),"FILTERED OUT",'Monitor Data'!D368))</f>
        <v>9.1</v>
      </c>
      <c r="D368" s="30">
        <f>IF(ISBLANK('Monitor Data'!E368),"",IF(AND('Smoke Data'!L370="YES",'Outlier Flags'!D368="YES"),"FILTERED OUT",'Monitor Data'!E368))</f>
        <v>13.4</v>
      </c>
      <c r="E368" s="30">
        <f>IF(ISBLANK('Monitor Data'!G368),"",IF(AND('Smoke Data'!M370="YES",'Outlier Flags'!E368="YES"),"FILTERED OUT",'Monitor Data'!G368))</f>
        <v>11.1</v>
      </c>
      <c r="F368" s="30">
        <f>IF(ISBLANK('Monitor Data'!H368),"",IF(AND('Smoke Data'!N370="YES",'Outlier Flags'!F368="YES"),"FILTERED OUT",'Monitor Data'!H368))</f>
        <v>5.7</v>
      </c>
      <c r="G368" s="30">
        <f>IF(ISBLANK('Monitor Data'!J368),"",IF(AND('Smoke Data'!O370="YES",'Outlier Flags'!G368="YES"),"FILTERED OUT",'Monitor Data'!J368))</f>
        <v>10.199999999999999</v>
      </c>
      <c r="H368" s="30" t="str">
        <f>IF(ISBLANK('Monitor Data'!L368),"",IF(AND('Smoke Data'!P370="YES",'Outlier Flags'!H368="YES"),"FILTERED OUT",'Monitor Data'!L368))</f>
        <v/>
      </c>
      <c r="I368" s="30">
        <f>IF(ISBLANK('Monitor Data'!M368),"",IF(AND('Smoke Data'!Q370="YES",'Outlier Flags'!I368="YES"),"FILTERED OUT",'Monitor Data'!M368))</f>
        <v>6.2</v>
      </c>
      <c r="J368" s="30">
        <f>IF(ISBLANK('Monitor Data'!O368),"",IF(AND('Smoke Data'!R370="YES",'Outlier Flags'!J368="YES"),"FILTERED OUT",'Monitor Data'!O368))</f>
        <v>10.1</v>
      </c>
      <c r="K368" s="30">
        <f>IF(ISBLANK('Monitor Data'!P368),"",IF(AND('Smoke Data'!S370="YES",'Outlier Flags'!K368="YES"),"FILTERED OUT",'Monitor Data'!P368))</f>
        <v>11.4</v>
      </c>
      <c r="L368" s="30">
        <f>IF(ISBLANK('Monitor Data'!Q368),"",IF(AND('Smoke Data'!T370="YES",'Outlier Flags'!L368="YES"),"FILTERED OUT",'Monitor Data'!Q368))</f>
        <v>10.4</v>
      </c>
      <c r="M368" s="30">
        <f>IF(ISBLANK('Monitor Data'!R368),"",IF(AND('Smoke Data'!U370="YES",'Outlier Flags'!M368="YES"),"FILTERED OUT",'Monitor Data'!R368))</f>
        <v>7.8</v>
      </c>
      <c r="N368" s="30">
        <f>IF(ISBLANK('Monitor Data'!S368),"",IF(AND('Smoke Data'!V370="YES",'Outlier Flags'!N368="YES"),"FILTERED OUT",'Monitor Data'!S368))</f>
        <v>7.4</v>
      </c>
    </row>
    <row r="369" spans="1:14" x14ac:dyDescent="0.25">
      <c r="A369" s="29">
        <v>44564</v>
      </c>
      <c r="B369" s="30" t="str">
        <f>IF(ISBLANK('Monitor Data'!B369),"",IF(AND('Smoke Data'!J371="YES",'Outlier Flags'!B369="YES"),"FILTERED OUT",'Monitor Data'!B369))</f>
        <v/>
      </c>
      <c r="C369" s="30" t="str">
        <f>IF(ISBLANK('Monitor Data'!D369),"",IF(AND('Smoke Data'!K371="YES",'Outlier Flags'!C369="YES"),"FILTERED OUT",'Monitor Data'!D369))</f>
        <v/>
      </c>
      <c r="D369" s="30">
        <f>IF(ISBLANK('Monitor Data'!E369),"",IF(AND('Smoke Data'!L371="YES",'Outlier Flags'!D369="YES"),"FILTERED OUT",'Monitor Data'!E369))</f>
        <v>9.3000000000000007</v>
      </c>
      <c r="E369" s="30">
        <f>IF(ISBLANK('Monitor Data'!G369),"",IF(AND('Smoke Data'!M371="YES",'Outlier Flags'!E369="YES"),"FILTERED OUT",'Monitor Data'!G369))</f>
        <v>11</v>
      </c>
      <c r="F369" s="30" t="str">
        <f>IF(ISBLANK('Monitor Data'!H369),"",IF(AND('Smoke Data'!N371="YES",'Outlier Flags'!F369="YES"),"FILTERED OUT",'Monitor Data'!H369))</f>
        <v/>
      </c>
      <c r="G369" s="30" t="str">
        <f>IF(ISBLANK('Monitor Data'!J369),"",IF(AND('Smoke Data'!O371="YES",'Outlier Flags'!G369="YES"),"FILTERED OUT",'Monitor Data'!J369))</f>
        <v/>
      </c>
      <c r="H369" s="30" t="str">
        <f>IF(ISBLANK('Monitor Data'!L369),"",IF(AND('Smoke Data'!P371="YES",'Outlier Flags'!H369="YES"),"FILTERED OUT",'Monitor Data'!L369))</f>
        <v/>
      </c>
      <c r="I369" s="30">
        <f>IF(ISBLANK('Monitor Data'!M369),"",IF(AND('Smoke Data'!Q371="YES",'Outlier Flags'!I369="YES"),"FILTERED OUT",'Monitor Data'!M369))</f>
        <v>12.4</v>
      </c>
      <c r="J369" s="30" t="str">
        <f>IF(ISBLANK('Monitor Data'!O369),"",IF(AND('Smoke Data'!R371="YES",'Outlier Flags'!J369="YES"),"FILTERED OUT",'Monitor Data'!O369))</f>
        <v/>
      </c>
      <c r="K369" s="30">
        <f>IF(ISBLANK('Monitor Data'!P369),"",IF(AND('Smoke Data'!S371="YES",'Outlier Flags'!K369="YES"),"FILTERED OUT",'Monitor Data'!P369))</f>
        <v>6.9</v>
      </c>
      <c r="L369" s="30" t="str">
        <f>IF(ISBLANK('Monitor Data'!Q369),"",IF(AND('Smoke Data'!T371="YES",'Outlier Flags'!L369="YES"),"FILTERED OUT",'Monitor Data'!Q369))</f>
        <v/>
      </c>
      <c r="M369" s="30" t="str">
        <f>IF(ISBLANK('Monitor Data'!R369),"",IF(AND('Smoke Data'!U371="YES",'Outlier Flags'!M369="YES"),"FILTERED OUT",'Monitor Data'!R369))</f>
        <v/>
      </c>
      <c r="N369" s="30" t="str">
        <f>IF(ISBLANK('Monitor Data'!S369),"",IF(AND('Smoke Data'!V371="YES",'Outlier Flags'!N369="YES"),"FILTERED OUT",'Monitor Data'!S369))</f>
        <v/>
      </c>
    </row>
    <row r="370" spans="1:14" x14ac:dyDescent="0.25">
      <c r="A370" s="29">
        <v>44565</v>
      </c>
      <c r="B370" s="30" t="str">
        <f>IF(ISBLANK('Monitor Data'!B370),"",IF(AND('Smoke Data'!J372="YES",'Outlier Flags'!B370="YES"),"FILTERED OUT",'Monitor Data'!B370))</f>
        <v/>
      </c>
      <c r="C370" s="30" t="str">
        <f>IF(ISBLANK('Monitor Data'!D370),"",IF(AND('Smoke Data'!K372="YES",'Outlier Flags'!C370="YES"),"FILTERED OUT",'Monitor Data'!D370))</f>
        <v/>
      </c>
      <c r="D370" s="30">
        <f>IF(ISBLANK('Monitor Data'!E370),"",IF(AND('Smoke Data'!L372="YES",'Outlier Flags'!D370="YES"),"FILTERED OUT",'Monitor Data'!E370))</f>
        <v>8.4</v>
      </c>
      <c r="E370" s="30">
        <f>IF(ISBLANK('Monitor Data'!G370),"",IF(AND('Smoke Data'!M372="YES",'Outlier Flags'!E370="YES"),"FILTERED OUT",'Monitor Data'!G370))</f>
        <v>8.5</v>
      </c>
      <c r="F370" s="30" t="str">
        <f>IF(ISBLANK('Monitor Data'!H370),"",IF(AND('Smoke Data'!N372="YES",'Outlier Flags'!F370="YES"),"FILTERED OUT",'Monitor Data'!H370))</f>
        <v/>
      </c>
      <c r="G370" s="30" t="str">
        <f>IF(ISBLANK('Monitor Data'!J370),"",IF(AND('Smoke Data'!O372="YES",'Outlier Flags'!G370="YES"),"FILTERED OUT",'Monitor Data'!J370))</f>
        <v/>
      </c>
      <c r="H370" s="30" t="str">
        <f>IF(ISBLANK('Monitor Data'!L370),"",IF(AND('Smoke Data'!P372="YES",'Outlier Flags'!H370="YES"),"FILTERED OUT",'Monitor Data'!L370))</f>
        <v/>
      </c>
      <c r="I370" s="30">
        <f>IF(ISBLANK('Monitor Data'!M370),"",IF(AND('Smoke Data'!Q372="YES",'Outlier Flags'!I370="YES"),"FILTERED OUT",'Monitor Data'!M370))</f>
        <v>10.3</v>
      </c>
      <c r="J370" s="30" t="str">
        <f>IF(ISBLANK('Monitor Data'!O370),"",IF(AND('Smoke Data'!R372="YES",'Outlier Flags'!J370="YES"),"FILTERED OUT",'Monitor Data'!O370))</f>
        <v/>
      </c>
      <c r="K370" s="30">
        <f>IF(ISBLANK('Monitor Data'!P370),"",IF(AND('Smoke Data'!S372="YES",'Outlier Flags'!K370="YES"),"FILTERED OUT",'Monitor Data'!P370))</f>
        <v>7.2</v>
      </c>
      <c r="L370" s="30" t="str">
        <f>IF(ISBLANK('Monitor Data'!Q370),"",IF(AND('Smoke Data'!T372="YES",'Outlier Flags'!L370="YES"),"FILTERED OUT",'Monitor Data'!Q370))</f>
        <v/>
      </c>
      <c r="M370" s="30" t="str">
        <f>IF(ISBLANK('Monitor Data'!R370),"",IF(AND('Smoke Data'!U372="YES",'Outlier Flags'!M370="YES"),"FILTERED OUT",'Monitor Data'!R370))</f>
        <v/>
      </c>
      <c r="N370" s="30" t="str">
        <f>IF(ISBLANK('Monitor Data'!S370),"",IF(AND('Smoke Data'!V372="YES",'Outlier Flags'!N370="YES"),"FILTERED OUT",'Monitor Data'!S370))</f>
        <v/>
      </c>
    </row>
    <row r="371" spans="1:14" x14ac:dyDescent="0.25">
      <c r="A371" s="29">
        <v>44566</v>
      </c>
      <c r="B371" s="30">
        <f>IF(ISBLANK('Monitor Data'!B371),"",IF(AND('Smoke Data'!J373="YES",'Outlier Flags'!B371="YES"),"FILTERED OUT",'Monitor Data'!B371))</f>
        <v>5.3</v>
      </c>
      <c r="C371" s="30">
        <f>IF(ISBLANK('Monitor Data'!D371),"",IF(AND('Smoke Data'!K373="YES",'Outlier Flags'!C371="YES"),"FILTERED OUT",'Monitor Data'!D371))</f>
        <v>7</v>
      </c>
      <c r="D371" s="30">
        <f>IF(ISBLANK('Monitor Data'!E371),"",IF(AND('Smoke Data'!L373="YES",'Outlier Flags'!D371="YES"),"FILTERED OUT",'Monitor Data'!E371))</f>
        <v>6.6</v>
      </c>
      <c r="E371" s="30">
        <f>IF(ISBLANK('Monitor Data'!G371),"",IF(AND('Smoke Data'!M373="YES",'Outlier Flags'!E371="YES"),"FILTERED OUT",'Monitor Data'!G371))</f>
        <v>6.4</v>
      </c>
      <c r="F371" s="30">
        <f>IF(ISBLANK('Monitor Data'!H371),"",IF(AND('Smoke Data'!N373="YES",'Outlier Flags'!F371="YES"),"FILTERED OUT",'Monitor Data'!H371))</f>
        <v>4.8</v>
      </c>
      <c r="G371" s="30" t="str">
        <f>IF(ISBLANK('Monitor Data'!J371),"",IF(AND('Smoke Data'!O373="YES",'Outlier Flags'!G371="YES"),"FILTERED OUT",'Monitor Data'!J371))</f>
        <v/>
      </c>
      <c r="H371" s="30" t="str">
        <f>IF(ISBLANK('Monitor Data'!L371),"",IF(AND('Smoke Data'!P373="YES",'Outlier Flags'!H371="YES"),"FILTERED OUT",'Monitor Data'!L371))</f>
        <v/>
      </c>
      <c r="I371" s="30">
        <f>IF(ISBLANK('Monitor Data'!M371),"",IF(AND('Smoke Data'!Q373="YES",'Outlier Flags'!I371="YES"),"FILTERED OUT",'Monitor Data'!M371))</f>
        <v>7.2</v>
      </c>
      <c r="J371" s="30">
        <f>IF(ISBLANK('Monitor Data'!O371),"",IF(AND('Smoke Data'!R373="YES",'Outlier Flags'!J371="YES"),"FILTERED OUT",'Monitor Data'!O371))</f>
        <v>5.2</v>
      </c>
      <c r="K371" s="30">
        <f>IF(ISBLANK('Monitor Data'!P371),"",IF(AND('Smoke Data'!S373="YES",'Outlier Flags'!K371="YES"),"FILTERED OUT",'Monitor Data'!P371))</f>
        <v>8</v>
      </c>
      <c r="L371" s="30">
        <f>IF(ISBLANK('Monitor Data'!Q371),"",IF(AND('Smoke Data'!T373="YES",'Outlier Flags'!L371="YES"),"FILTERED OUT",'Monitor Data'!Q371))</f>
        <v>7.2</v>
      </c>
      <c r="M371" s="30">
        <f>IF(ISBLANK('Monitor Data'!R371),"",IF(AND('Smoke Data'!U373="YES",'Outlier Flags'!M371="YES"),"FILTERED OUT",'Monitor Data'!R371))</f>
        <v>7.3</v>
      </c>
      <c r="N371" s="30">
        <f>IF(ISBLANK('Monitor Data'!S371),"",IF(AND('Smoke Data'!V373="YES",'Outlier Flags'!N371="YES"),"FILTERED OUT",'Monitor Data'!S371))</f>
        <v>3.8</v>
      </c>
    </row>
    <row r="372" spans="1:14" x14ac:dyDescent="0.25">
      <c r="A372" s="29">
        <v>44567</v>
      </c>
      <c r="B372" s="30" t="str">
        <f>IF(ISBLANK('Monitor Data'!B372),"",IF(AND('Smoke Data'!J374="YES",'Outlier Flags'!B372="YES"),"FILTERED OUT",'Monitor Data'!B372))</f>
        <v/>
      </c>
      <c r="C372" s="30" t="str">
        <f>IF(ISBLANK('Monitor Data'!D372),"",IF(AND('Smoke Data'!K374="YES",'Outlier Flags'!C372="YES"),"FILTERED OUT",'Monitor Data'!D372))</f>
        <v/>
      </c>
      <c r="D372" s="30">
        <f>IF(ISBLANK('Monitor Data'!E372),"",IF(AND('Smoke Data'!L374="YES",'Outlier Flags'!D372="YES"),"FILTERED OUT",'Monitor Data'!E372))</f>
        <v>3.9</v>
      </c>
      <c r="E372" s="30">
        <f>IF(ISBLANK('Monitor Data'!G372),"",IF(AND('Smoke Data'!M374="YES",'Outlier Flags'!E372="YES"),"FILTERED OUT",'Monitor Data'!G372))</f>
        <v>4.2</v>
      </c>
      <c r="F372" s="30" t="str">
        <f>IF(ISBLANK('Monitor Data'!H372),"",IF(AND('Smoke Data'!N374="YES",'Outlier Flags'!F372="YES"),"FILTERED OUT",'Monitor Data'!H372))</f>
        <v/>
      </c>
      <c r="G372" s="30" t="str">
        <f>IF(ISBLANK('Monitor Data'!J372),"",IF(AND('Smoke Data'!O374="YES",'Outlier Flags'!G372="YES"),"FILTERED OUT",'Monitor Data'!J372))</f>
        <v/>
      </c>
      <c r="H372" s="30" t="str">
        <f>IF(ISBLANK('Monitor Data'!L372),"",IF(AND('Smoke Data'!P374="YES",'Outlier Flags'!H372="YES"),"FILTERED OUT",'Monitor Data'!L372))</f>
        <v/>
      </c>
      <c r="I372" s="30">
        <f>IF(ISBLANK('Monitor Data'!M372),"",IF(AND('Smoke Data'!Q374="YES",'Outlier Flags'!I372="YES"),"FILTERED OUT",'Monitor Data'!M372))</f>
        <v>4.0999999999999996</v>
      </c>
      <c r="J372" s="30" t="str">
        <f>IF(ISBLANK('Monitor Data'!O372),"",IF(AND('Smoke Data'!R374="YES",'Outlier Flags'!J372="YES"),"FILTERED OUT",'Monitor Data'!O372))</f>
        <v/>
      </c>
      <c r="K372" s="30">
        <f>IF(ISBLANK('Monitor Data'!P372),"",IF(AND('Smoke Data'!S374="YES",'Outlier Flags'!K372="YES"),"FILTERED OUT",'Monitor Data'!P372))</f>
        <v>4.5</v>
      </c>
      <c r="L372" s="30" t="str">
        <f>IF(ISBLANK('Monitor Data'!Q372),"",IF(AND('Smoke Data'!T374="YES",'Outlier Flags'!L372="YES"),"FILTERED OUT",'Monitor Data'!Q372))</f>
        <v/>
      </c>
      <c r="M372" s="30" t="str">
        <f>IF(ISBLANK('Monitor Data'!R372),"",IF(AND('Smoke Data'!U374="YES",'Outlier Flags'!M372="YES"),"FILTERED OUT",'Monitor Data'!R372))</f>
        <v/>
      </c>
      <c r="N372" s="30" t="str">
        <f>IF(ISBLANK('Monitor Data'!S372),"",IF(AND('Smoke Data'!V374="YES",'Outlier Flags'!N372="YES"),"FILTERED OUT",'Monitor Data'!S372))</f>
        <v/>
      </c>
    </row>
    <row r="373" spans="1:14" x14ac:dyDescent="0.25">
      <c r="A373" s="29">
        <v>44568</v>
      </c>
      <c r="B373" s="30" t="str">
        <f>IF(ISBLANK('Monitor Data'!B373),"",IF(AND('Smoke Data'!J375="YES",'Outlier Flags'!B373="YES"),"FILTERED OUT",'Monitor Data'!B373))</f>
        <v/>
      </c>
      <c r="C373" s="30" t="str">
        <f>IF(ISBLANK('Monitor Data'!D373),"",IF(AND('Smoke Data'!K375="YES",'Outlier Flags'!C373="YES"),"FILTERED OUT",'Monitor Data'!D373))</f>
        <v/>
      </c>
      <c r="D373" s="30">
        <f>IF(ISBLANK('Monitor Data'!E373),"",IF(AND('Smoke Data'!L375="YES",'Outlier Flags'!D373="YES"),"FILTERED OUT",'Monitor Data'!E373))</f>
        <v>5.3</v>
      </c>
      <c r="E373" s="30">
        <f>IF(ISBLANK('Monitor Data'!G373),"",IF(AND('Smoke Data'!M375="YES",'Outlier Flags'!E373="YES"),"FILTERED OUT",'Monitor Data'!G373))</f>
        <v>8.8000000000000007</v>
      </c>
      <c r="F373" s="30" t="str">
        <f>IF(ISBLANK('Monitor Data'!H373),"",IF(AND('Smoke Data'!N375="YES",'Outlier Flags'!F373="YES"),"FILTERED OUT",'Monitor Data'!H373))</f>
        <v/>
      </c>
      <c r="G373" s="30" t="str">
        <f>IF(ISBLANK('Monitor Data'!J373),"",IF(AND('Smoke Data'!O375="YES",'Outlier Flags'!G373="YES"),"FILTERED OUT",'Monitor Data'!J373))</f>
        <v/>
      </c>
      <c r="H373" s="30" t="str">
        <f>IF(ISBLANK('Monitor Data'!L373),"",IF(AND('Smoke Data'!P375="YES",'Outlier Flags'!H373="YES"),"FILTERED OUT",'Monitor Data'!L373))</f>
        <v/>
      </c>
      <c r="I373" s="30">
        <f>IF(ISBLANK('Monitor Data'!M373),"",IF(AND('Smoke Data'!Q375="YES",'Outlier Flags'!I373="YES"),"FILTERED OUT",'Monitor Data'!M373))</f>
        <v>6.6</v>
      </c>
      <c r="J373" s="30" t="str">
        <f>IF(ISBLANK('Monitor Data'!O373),"",IF(AND('Smoke Data'!R375="YES",'Outlier Flags'!J373="YES"),"FILTERED OUT",'Monitor Data'!O373))</f>
        <v/>
      </c>
      <c r="K373" s="30">
        <f>IF(ISBLANK('Monitor Data'!P373),"",IF(AND('Smoke Data'!S375="YES",'Outlier Flags'!K373="YES"),"FILTERED OUT",'Monitor Data'!P373))</f>
        <v>8.9</v>
      </c>
      <c r="L373" s="30" t="str">
        <f>IF(ISBLANK('Monitor Data'!Q373),"",IF(AND('Smoke Data'!T375="YES",'Outlier Flags'!L373="YES"),"FILTERED OUT",'Monitor Data'!Q373))</f>
        <v/>
      </c>
      <c r="M373" s="30" t="str">
        <f>IF(ISBLANK('Monitor Data'!R373),"",IF(AND('Smoke Data'!U375="YES",'Outlier Flags'!M373="YES"),"FILTERED OUT",'Monitor Data'!R373))</f>
        <v/>
      </c>
      <c r="N373" s="30" t="str">
        <f>IF(ISBLANK('Monitor Data'!S373),"",IF(AND('Smoke Data'!V375="YES",'Outlier Flags'!N373="YES"),"FILTERED OUT",'Monitor Data'!S373))</f>
        <v/>
      </c>
    </row>
    <row r="374" spans="1:14" x14ac:dyDescent="0.25">
      <c r="A374" s="29">
        <v>44569</v>
      </c>
      <c r="B374" s="30">
        <f>IF(ISBLANK('Monitor Data'!B374),"",IF(AND('Smoke Data'!J376="YES",'Outlier Flags'!B374="YES"),"FILTERED OUT",'Monitor Data'!B374))</f>
        <v>12.7</v>
      </c>
      <c r="C374" s="30">
        <f>IF(ISBLANK('Monitor Data'!D374),"",IF(AND('Smoke Data'!K376="YES",'Outlier Flags'!C374="YES"),"FILTERED OUT",'Monitor Data'!D374))</f>
        <v>10.1</v>
      </c>
      <c r="D374" s="30">
        <f>IF(ISBLANK('Monitor Data'!E374),"",IF(AND('Smoke Data'!L376="YES",'Outlier Flags'!D374="YES"),"FILTERED OUT",'Monitor Data'!E374))</f>
        <v>10.6</v>
      </c>
      <c r="E374" s="30">
        <f>IF(ISBLANK('Monitor Data'!G374),"",IF(AND('Smoke Data'!M376="YES",'Outlier Flags'!E374="YES"),"FILTERED OUT",'Monitor Data'!G374))</f>
        <v>10.8</v>
      </c>
      <c r="F374" s="30">
        <f>IF(ISBLANK('Monitor Data'!H374),"",IF(AND('Smoke Data'!N376="YES",'Outlier Flags'!F374="YES"),"FILTERED OUT",'Monitor Data'!H374))</f>
        <v>9</v>
      </c>
      <c r="G374" s="30">
        <f>IF(ISBLANK('Monitor Data'!J374),"",IF(AND('Smoke Data'!O376="YES",'Outlier Flags'!G374="YES"),"FILTERED OUT",'Monitor Data'!J374))</f>
        <v>10.5</v>
      </c>
      <c r="H374" s="30" t="str">
        <f>IF(ISBLANK('Monitor Data'!L374),"",IF(AND('Smoke Data'!P376="YES",'Outlier Flags'!H374="YES"),"FILTERED OUT",'Monitor Data'!L374))</f>
        <v/>
      </c>
      <c r="I374" s="30">
        <f>IF(ISBLANK('Monitor Data'!M374),"",IF(AND('Smoke Data'!Q376="YES",'Outlier Flags'!I374="YES"),"FILTERED OUT",'Monitor Data'!M374))</f>
        <v>10.5</v>
      </c>
      <c r="J374" s="30">
        <f>IF(ISBLANK('Monitor Data'!O374),"",IF(AND('Smoke Data'!R376="YES",'Outlier Flags'!J374="YES"),"FILTERED OUT",'Monitor Data'!O374))</f>
        <v>10.4</v>
      </c>
      <c r="K374" s="30">
        <f>IF(ISBLANK('Monitor Data'!P374),"",IF(AND('Smoke Data'!S376="YES",'Outlier Flags'!K374="YES"),"FILTERED OUT",'Monitor Data'!P374))</f>
        <v>9.4</v>
      </c>
      <c r="L374" s="30">
        <f>IF(ISBLANK('Monitor Data'!Q374),"",IF(AND('Smoke Data'!T376="YES",'Outlier Flags'!L374="YES"),"FILTERED OUT",'Monitor Data'!Q374))</f>
        <v>10.7</v>
      </c>
      <c r="M374" s="30">
        <f>IF(ISBLANK('Monitor Data'!R374),"",IF(AND('Smoke Data'!U376="YES",'Outlier Flags'!M374="YES"),"FILTERED OUT",'Monitor Data'!R374))</f>
        <v>8.8000000000000007</v>
      </c>
      <c r="N374" s="30">
        <f>IF(ISBLANK('Monitor Data'!S374),"",IF(AND('Smoke Data'!V376="YES",'Outlier Flags'!N374="YES"),"FILTERED OUT",'Monitor Data'!S374))</f>
        <v>10.8</v>
      </c>
    </row>
    <row r="375" spans="1:14" x14ac:dyDescent="0.25">
      <c r="A375" s="29">
        <v>44570</v>
      </c>
      <c r="B375" s="30" t="str">
        <f>IF(ISBLANK('Monitor Data'!B375),"",IF(AND('Smoke Data'!J377="YES",'Outlier Flags'!B375="YES"),"FILTERED OUT",'Monitor Data'!B375))</f>
        <v/>
      </c>
      <c r="C375" s="30" t="str">
        <f>IF(ISBLANK('Monitor Data'!D375),"",IF(AND('Smoke Data'!K377="YES",'Outlier Flags'!C375="YES"),"FILTERED OUT",'Monitor Data'!D375))</f>
        <v/>
      </c>
      <c r="D375" s="30">
        <f>IF(ISBLANK('Monitor Data'!E375),"",IF(AND('Smoke Data'!L377="YES",'Outlier Flags'!D375="YES"),"FILTERED OUT",'Monitor Data'!E375))</f>
        <v>8.4</v>
      </c>
      <c r="E375" s="30">
        <f>IF(ISBLANK('Monitor Data'!G375),"",IF(AND('Smoke Data'!M377="YES",'Outlier Flags'!E375="YES"),"FILTERED OUT",'Monitor Data'!G375))</f>
        <v>7.3</v>
      </c>
      <c r="F375" s="30" t="str">
        <f>IF(ISBLANK('Monitor Data'!H375),"",IF(AND('Smoke Data'!N377="YES",'Outlier Flags'!F375="YES"),"FILTERED OUT",'Monitor Data'!H375))</f>
        <v/>
      </c>
      <c r="G375" s="30" t="str">
        <f>IF(ISBLANK('Monitor Data'!J375),"",IF(AND('Smoke Data'!O377="YES",'Outlier Flags'!G375="YES"),"FILTERED OUT",'Monitor Data'!J375))</f>
        <v/>
      </c>
      <c r="H375" s="30" t="str">
        <f>IF(ISBLANK('Monitor Data'!L375),"",IF(AND('Smoke Data'!P377="YES",'Outlier Flags'!H375="YES"),"FILTERED OUT",'Monitor Data'!L375))</f>
        <v/>
      </c>
      <c r="I375" s="30">
        <f>IF(ISBLANK('Monitor Data'!M375),"",IF(AND('Smoke Data'!Q377="YES",'Outlier Flags'!I375="YES"),"FILTERED OUT",'Monitor Data'!M375))</f>
        <v>6.6</v>
      </c>
      <c r="J375" s="30" t="str">
        <f>IF(ISBLANK('Monitor Data'!O375),"",IF(AND('Smoke Data'!R377="YES",'Outlier Flags'!J375="YES"),"FILTERED OUT",'Monitor Data'!O375))</f>
        <v/>
      </c>
      <c r="K375" s="30">
        <f>IF(ISBLANK('Monitor Data'!P375),"",IF(AND('Smoke Data'!S377="YES",'Outlier Flags'!K375="YES"),"FILTERED OUT",'Monitor Data'!P375))</f>
        <v>6.8</v>
      </c>
      <c r="L375" s="30" t="str">
        <f>IF(ISBLANK('Monitor Data'!Q375),"",IF(AND('Smoke Data'!T377="YES",'Outlier Flags'!L375="YES"),"FILTERED OUT",'Monitor Data'!Q375))</f>
        <v/>
      </c>
      <c r="M375" s="30" t="str">
        <f>IF(ISBLANK('Monitor Data'!R375),"",IF(AND('Smoke Data'!U377="YES",'Outlier Flags'!M375="YES"),"FILTERED OUT",'Monitor Data'!R375))</f>
        <v/>
      </c>
      <c r="N375" s="30" t="str">
        <f>IF(ISBLANK('Monitor Data'!S375),"",IF(AND('Smoke Data'!V377="YES",'Outlier Flags'!N375="YES"),"FILTERED OUT",'Monitor Data'!S375))</f>
        <v/>
      </c>
    </row>
    <row r="376" spans="1:14" x14ac:dyDescent="0.25">
      <c r="A376" s="29">
        <v>44571</v>
      </c>
      <c r="B376" s="30" t="str">
        <f>IF(ISBLANK('Monitor Data'!B376),"",IF(AND('Smoke Data'!J378="YES",'Outlier Flags'!B376="YES"),"FILTERED OUT",'Monitor Data'!B376))</f>
        <v/>
      </c>
      <c r="C376" s="30" t="str">
        <f>IF(ISBLANK('Monitor Data'!D376),"",IF(AND('Smoke Data'!K378="YES",'Outlier Flags'!C376="YES"),"FILTERED OUT",'Monitor Data'!D376))</f>
        <v/>
      </c>
      <c r="D376" s="30">
        <f>IF(ISBLANK('Monitor Data'!E376),"",IF(AND('Smoke Data'!L378="YES",'Outlier Flags'!D376="YES"),"FILTERED OUT",'Monitor Data'!E376))</f>
        <v>9.1</v>
      </c>
      <c r="E376" s="30">
        <f>IF(ISBLANK('Monitor Data'!G376),"",IF(AND('Smoke Data'!M378="YES",'Outlier Flags'!E376="YES"),"FILTERED OUT",'Monitor Data'!G376))</f>
        <v>9.5</v>
      </c>
      <c r="F376" s="30" t="str">
        <f>IF(ISBLANK('Monitor Data'!H376),"",IF(AND('Smoke Data'!N378="YES",'Outlier Flags'!F376="YES"),"FILTERED OUT",'Monitor Data'!H376))</f>
        <v/>
      </c>
      <c r="G376" s="30" t="str">
        <f>IF(ISBLANK('Monitor Data'!J376),"",IF(AND('Smoke Data'!O378="YES",'Outlier Flags'!G376="YES"),"FILTERED OUT",'Monitor Data'!J376))</f>
        <v/>
      </c>
      <c r="H376" s="30" t="str">
        <f>IF(ISBLANK('Monitor Data'!L376),"",IF(AND('Smoke Data'!P378="YES",'Outlier Flags'!H376="YES"),"FILTERED OUT",'Monitor Data'!L376))</f>
        <v/>
      </c>
      <c r="I376" s="30">
        <f>IF(ISBLANK('Monitor Data'!M376),"",IF(AND('Smoke Data'!Q378="YES",'Outlier Flags'!I376="YES"),"FILTERED OUT",'Monitor Data'!M376))</f>
        <v>7.3</v>
      </c>
      <c r="J376" s="30" t="str">
        <f>IF(ISBLANK('Monitor Data'!O376),"",IF(AND('Smoke Data'!R378="YES",'Outlier Flags'!J376="YES"),"FILTERED OUT",'Monitor Data'!O376))</f>
        <v/>
      </c>
      <c r="K376" s="30">
        <f>IF(ISBLANK('Monitor Data'!P376),"",IF(AND('Smoke Data'!S378="YES",'Outlier Flags'!K376="YES"),"FILTERED OUT",'Monitor Data'!P376))</f>
        <v>7.1</v>
      </c>
      <c r="L376" s="30" t="str">
        <f>IF(ISBLANK('Monitor Data'!Q376),"",IF(AND('Smoke Data'!T378="YES",'Outlier Flags'!L376="YES"),"FILTERED OUT",'Monitor Data'!Q376))</f>
        <v/>
      </c>
      <c r="M376" s="30" t="str">
        <f>IF(ISBLANK('Monitor Data'!R376),"",IF(AND('Smoke Data'!U378="YES",'Outlier Flags'!M376="YES"),"FILTERED OUT",'Monitor Data'!R376))</f>
        <v/>
      </c>
      <c r="N376" s="30" t="str">
        <f>IF(ISBLANK('Monitor Data'!S376),"",IF(AND('Smoke Data'!V378="YES",'Outlier Flags'!N376="YES"),"FILTERED OUT",'Monitor Data'!S376))</f>
        <v/>
      </c>
    </row>
    <row r="377" spans="1:14" x14ac:dyDescent="0.25">
      <c r="A377" s="29">
        <v>44572</v>
      </c>
      <c r="B377" s="30">
        <f>IF(ISBLANK('Monitor Data'!B377),"",IF(AND('Smoke Data'!J379="YES",'Outlier Flags'!B377="YES"),"FILTERED OUT",'Monitor Data'!B377))</f>
        <v>8</v>
      </c>
      <c r="C377" s="30">
        <f>IF(ISBLANK('Monitor Data'!D377),"",IF(AND('Smoke Data'!K379="YES",'Outlier Flags'!C377="YES"),"FILTERED OUT",'Monitor Data'!D377))</f>
        <v>10.7</v>
      </c>
      <c r="D377" s="30">
        <f>IF(ISBLANK('Monitor Data'!E377),"",IF(AND('Smoke Data'!L379="YES",'Outlier Flags'!D377="YES"),"FILTERED OUT",'Monitor Data'!E377))</f>
        <v>8.3000000000000007</v>
      </c>
      <c r="E377" s="30">
        <f>IF(ISBLANK('Monitor Data'!G377),"",IF(AND('Smoke Data'!M379="YES",'Outlier Flags'!E377="YES"),"FILTERED OUT",'Monitor Data'!G377))</f>
        <v>8.4</v>
      </c>
      <c r="F377" s="30">
        <f>IF(ISBLANK('Monitor Data'!H377),"",IF(AND('Smoke Data'!N379="YES",'Outlier Flags'!F377="YES"),"FILTERED OUT",'Monitor Data'!H377))</f>
        <v>6.3</v>
      </c>
      <c r="G377" s="30">
        <f>IF(ISBLANK('Monitor Data'!J377),"",IF(AND('Smoke Data'!O379="YES",'Outlier Flags'!G377="YES"),"FILTERED OUT",'Monitor Data'!J377))</f>
        <v>8.8000000000000007</v>
      </c>
      <c r="H377" s="30" t="str">
        <f>IF(ISBLANK('Monitor Data'!L377),"",IF(AND('Smoke Data'!P379="YES",'Outlier Flags'!H377="YES"),"FILTERED OUT",'Monitor Data'!L377))</f>
        <v/>
      </c>
      <c r="I377" s="30">
        <f>IF(ISBLANK('Monitor Data'!M377),"",IF(AND('Smoke Data'!Q379="YES",'Outlier Flags'!I377="YES"),"FILTERED OUT",'Monitor Data'!M377))</f>
        <v>6.3</v>
      </c>
      <c r="J377" s="30">
        <f>IF(ISBLANK('Monitor Data'!O377),"",IF(AND('Smoke Data'!R379="YES",'Outlier Flags'!J377="YES"),"FILTERED OUT",'Monitor Data'!O377))</f>
        <v>13.6</v>
      </c>
      <c r="K377" s="30">
        <f>IF(ISBLANK('Monitor Data'!P377),"",IF(AND('Smoke Data'!S379="YES",'Outlier Flags'!K377="YES"),"FILTERED OUT",'Monitor Data'!P377))</f>
        <v>7.7</v>
      </c>
      <c r="L377" s="30">
        <f>IF(ISBLANK('Monitor Data'!Q377),"",IF(AND('Smoke Data'!T379="YES",'Outlier Flags'!L377="YES"),"FILTERED OUT",'Monitor Data'!Q377))</f>
        <v>9.5</v>
      </c>
      <c r="M377" s="30">
        <f>IF(ISBLANK('Monitor Data'!R377),"",IF(AND('Smoke Data'!U379="YES",'Outlier Flags'!M377="YES"),"FILTERED OUT",'Monitor Data'!R377))</f>
        <v>5.5</v>
      </c>
      <c r="N377" s="30">
        <f>IF(ISBLANK('Monitor Data'!S377),"",IF(AND('Smoke Data'!V379="YES",'Outlier Flags'!N377="YES"),"FILTERED OUT",'Monitor Data'!S377))</f>
        <v>6.4</v>
      </c>
    </row>
    <row r="378" spans="1:14" x14ac:dyDescent="0.25">
      <c r="A378" s="29">
        <v>44573</v>
      </c>
      <c r="B378" s="30" t="str">
        <f>IF(ISBLANK('Monitor Data'!B378),"",IF(AND('Smoke Data'!J380="YES",'Outlier Flags'!B378="YES"),"FILTERED OUT",'Monitor Data'!B378))</f>
        <v/>
      </c>
      <c r="C378" s="30" t="str">
        <f>IF(ISBLANK('Monitor Data'!D378),"",IF(AND('Smoke Data'!K380="YES",'Outlier Flags'!C378="YES"),"FILTERED OUT",'Monitor Data'!D378))</f>
        <v/>
      </c>
      <c r="D378" s="30">
        <f>IF(ISBLANK('Monitor Data'!E378),"",IF(AND('Smoke Data'!L380="YES",'Outlier Flags'!D378="YES"),"FILTERED OUT",'Monitor Data'!E378))</f>
        <v>7</v>
      </c>
      <c r="E378" s="30">
        <f>IF(ISBLANK('Monitor Data'!G378),"",IF(AND('Smoke Data'!M380="YES",'Outlier Flags'!E378="YES"),"FILTERED OUT",'Monitor Data'!G378))</f>
        <v>8.4</v>
      </c>
      <c r="F378" s="30" t="str">
        <f>IF(ISBLANK('Monitor Data'!H378),"",IF(AND('Smoke Data'!N380="YES",'Outlier Flags'!F378="YES"),"FILTERED OUT",'Monitor Data'!H378))</f>
        <v/>
      </c>
      <c r="G378" s="30" t="str">
        <f>IF(ISBLANK('Monitor Data'!J378),"",IF(AND('Smoke Data'!O380="YES",'Outlier Flags'!G378="YES"),"FILTERED OUT",'Monitor Data'!J378))</f>
        <v/>
      </c>
      <c r="H378" s="30" t="str">
        <f>IF(ISBLANK('Monitor Data'!L378),"",IF(AND('Smoke Data'!P380="YES",'Outlier Flags'!H378="YES"),"FILTERED OUT",'Monitor Data'!L378))</f>
        <v/>
      </c>
      <c r="I378" s="30">
        <f>IF(ISBLANK('Monitor Data'!M378),"",IF(AND('Smoke Data'!Q380="YES",'Outlier Flags'!I378="YES"),"FILTERED OUT",'Monitor Data'!M378))</f>
        <v>4.5</v>
      </c>
      <c r="J378" s="30" t="str">
        <f>IF(ISBLANK('Monitor Data'!O378),"",IF(AND('Smoke Data'!R380="YES",'Outlier Flags'!J378="YES"),"FILTERED OUT",'Monitor Data'!O378))</f>
        <v/>
      </c>
      <c r="K378" s="30">
        <f>IF(ISBLANK('Monitor Data'!P378),"",IF(AND('Smoke Data'!S380="YES",'Outlier Flags'!K378="YES"),"FILTERED OUT",'Monitor Data'!P378))</f>
        <v>8.6</v>
      </c>
      <c r="L378" s="30" t="str">
        <f>IF(ISBLANK('Monitor Data'!Q378),"",IF(AND('Smoke Data'!T380="YES",'Outlier Flags'!L378="YES"),"FILTERED OUT",'Monitor Data'!Q378))</f>
        <v/>
      </c>
      <c r="M378" s="30" t="str">
        <f>IF(ISBLANK('Monitor Data'!R378),"",IF(AND('Smoke Data'!U380="YES",'Outlier Flags'!M378="YES"),"FILTERED OUT",'Monitor Data'!R378))</f>
        <v/>
      </c>
      <c r="N378" s="30" t="str">
        <f>IF(ISBLANK('Monitor Data'!S378),"",IF(AND('Smoke Data'!V380="YES",'Outlier Flags'!N378="YES"),"FILTERED OUT",'Monitor Data'!S378))</f>
        <v/>
      </c>
    </row>
    <row r="379" spans="1:14" x14ac:dyDescent="0.25">
      <c r="A379" s="29">
        <v>44574</v>
      </c>
      <c r="B379" s="30" t="str">
        <f>IF(ISBLANK('Monitor Data'!B379),"",IF(AND('Smoke Data'!J381="YES",'Outlier Flags'!B379="YES"),"FILTERED OUT",'Monitor Data'!B379))</f>
        <v/>
      </c>
      <c r="C379" s="30" t="str">
        <f>IF(ISBLANK('Monitor Data'!D379),"",IF(AND('Smoke Data'!K381="YES",'Outlier Flags'!C379="YES"),"FILTERED OUT",'Monitor Data'!D379))</f>
        <v/>
      </c>
      <c r="D379" s="30">
        <f>IF(ISBLANK('Monitor Data'!E379),"",IF(AND('Smoke Data'!L381="YES",'Outlier Flags'!D379="YES"),"FILTERED OUT",'Monitor Data'!E379))</f>
        <v>13.2</v>
      </c>
      <c r="E379" s="30">
        <f>IF(ISBLANK('Monitor Data'!G379),"",IF(AND('Smoke Data'!M381="YES",'Outlier Flags'!E379="YES"),"FILTERED OUT",'Monitor Data'!G379))</f>
        <v>15.5</v>
      </c>
      <c r="F379" s="30" t="str">
        <f>IF(ISBLANK('Monitor Data'!H379),"",IF(AND('Smoke Data'!N381="YES",'Outlier Flags'!F379="YES"),"FILTERED OUT",'Monitor Data'!H379))</f>
        <v/>
      </c>
      <c r="G379" s="30" t="str">
        <f>IF(ISBLANK('Monitor Data'!J379),"",IF(AND('Smoke Data'!O381="YES",'Outlier Flags'!G379="YES"),"FILTERED OUT",'Monitor Data'!J379))</f>
        <v/>
      </c>
      <c r="H379" s="30" t="str">
        <f>IF(ISBLANK('Monitor Data'!L379),"",IF(AND('Smoke Data'!P381="YES",'Outlier Flags'!H379="YES"),"FILTERED OUT",'Monitor Data'!L379))</f>
        <v/>
      </c>
      <c r="I379" s="30">
        <f>IF(ISBLANK('Monitor Data'!M379),"",IF(AND('Smoke Data'!Q381="YES",'Outlier Flags'!I379="YES"),"FILTERED OUT",'Monitor Data'!M379))</f>
        <v>6.5</v>
      </c>
      <c r="J379" s="30" t="str">
        <f>IF(ISBLANK('Monitor Data'!O379),"",IF(AND('Smoke Data'!R381="YES",'Outlier Flags'!J379="YES"),"FILTERED OUT",'Monitor Data'!O379))</f>
        <v/>
      </c>
      <c r="K379" s="30">
        <f>IF(ISBLANK('Monitor Data'!P379),"",IF(AND('Smoke Data'!S381="YES",'Outlier Flags'!K379="YES"),"FILTERED OUT",'Monitor Data'!P379))</f>
        <v>19</v>
      </c>
      <c r="L379" s="30" t="str">
        <f>IF(ISBLANK('Monitor Data'!Q379),"",IF(AND('Smoke Data'!T381="YES",'Outlier Flags'!L379="YES"),"FILTERED OUT",'Monitor Data'!Q379))</f>
        <v/>
      </c>
      <c r="M379" s="30" t="str">
        <f>IF(ISBLANK('Monitor Data'!R379),"",IF(AND('Smoke Data'!U381="YES",'Outlier Flags'!M379="YES"),"FILTERED OUT",'Monitor Data'!R379))</f>
        <v/>
      </c>
      <c r="N379" s="30" t="str">
        <f>IF(ISBLANK('Monitor Data'!S379),"",IF(AND('Smoke Data'!V381="YES",'Outlier Flags'!N379="YES"),"FILTERED OUT",'Monitor Data'!S379))</f>
        <v/>
      </c>
    </row>
    <row r="380" spans="1:14" x14ac:dyDescent="0.25">
      <c r="A380" s="29">
        <v>44575</v>
      </c>
      <c r="B380" s="30">
        <f>IF(ISBLANK('Monitor Data'!B380),"",IF(AND('Smoke Data'!J382="YES",'Outlier Flags'!B380="YES"),"FILTERED OUT",'Monitor Data'!B380))</f>
        <v>9.4</v>
      </c>
      <c r="C380" s="30">
        <f>IF(ISBLANK('Monitor Data'!D380),"",IF(AND('Smoke Data'!K382="YES",'Outlier Flags'!C380="YES"),"FILTERED OUT",'Monitor Data'!D380))</f>
        <v>10.8</v>
      </c>
      <c r="D380" s="30">
        <f>IF(ISBLANK('Monitor Data'!E380),"",IF(AND('Smoke Data'!L382="YES",'Outlier Flags'!D380="YES"),"FILTERED OUT",'Monitor Data'!E380))</f>
        <v>15.1</v>
      </c>
      <c r="E380" s="30">
        <f>IF(ISBLANK('Monitor Data'!G380),"",IF(AND('Smoke Data'!M382="YES",'Outlier Flags'!E380="YES"),"FILTERED OUT",'Monitor Data'!G380))</f>
        <v>11.9</v>
      </c>
      <c r="F380" s="30">
        <f>IF(ISBLANK('Monitor Data'!H380),"",IF(AND('Smoke Data'!N382="YES",'Outlier Flags'!F380="YES"),"FILTERED OUT",'Monitor Data'!H380))</f>
        <v>9.9</v>
      </c>
      <c r="G380" s="30">
        <f>IF(ISBLANK('Monitor Data'!J380),"",IF(AND('Smoke Data'!O382="YES",'Outlier Flags'!G380="YES"),"FILTERED OUT",'Monitor Data'!J380))</f>
        <v>15.6</v>
      </c>
      <c r="H380" s="30" t="str">
        <f>IF(ISBLANK('Monitor Data'!L380),"",IF(AND('Smoke Data'!P382="YES",'Outlier Flags'!H380="YES"),"FILTERED OUT",'Monitor Data'!L380))</f>
        <v/>
      </c>
      <c r="I380" s="30">
        <f>IF(ISBLANK('Monitor Data'!M380),"",IF(AND('Smoke Data'!Q382="YES",'Outlier Flags'!I380="YES"),"FILTERED OUT",'Monitor Data'!M380))</f>
        <v>14.7</v>
      </c>
      <c r="J380" s="30">
        <f>IF(ISBLANK('Monitor Data'!O380),"",IF(AND('Smoke Data'!R382="YES",'Outlier Flags'!J380="YES"),"FILTERED OUT",'Monitor Data'!O380))</f>
        <v>11.8</v>
      </c>
      <c r="K380" s="30">
        <f>IF(ISBLANK('Monitor Data'!P380),"",IF(AND('Smoke Data'!S382="YES",'Outlier Flags'!K380="YES"),"FILTERED OUT",'Monitor Data'!P380))</f>
        <v>12.6</v>
      </c>
      <c r="L380" s="30">
        <f>IF(ISBLANK('Monitor Data'!Q380),"",IF(AND('Smoke Data'!T382="YES",'Outlier Flags'!L380="YES"),"FILTERED OUT",'Monitor Data'!Q380))</f>
        <v>14</v>
      </c>
      <c r="M380" s="30">
        <f>IF(ISBLANK('Monitor Data'!R380),"",IF(AND('Smoke Data'!U382="YES",'Outlier Flags'!M380="YES"),"FILTERED OUT",'Monitor Data'!R380))</f>
        <v>19.3</v>
      </c>
      <c r="N380" s="30">
        <f>IF(ISBLANK('Monitor Data'!S380),"",IF(AND('Smoke Data'!V382="YES",'Outlier Flags'!N380="YES"),"FILTERED OUT",'Monitor Data'!S380))</f>
        <v>8.8000000000000007</v>
      </c>
    </row>
    <row r="381" spans="1:14" x14ac:dyDescent="0.25">
      <c r="A381" s="29">
        <v>44576</v>
      </c>
      <c r="B381" s="30" t="str">
        <f>IF(ISBLANK('Monitor Data'!B381),"",IF(AND('Smoke Data'!J383="YES",'Outlier Flags'!B381="YES"),"FILTERED OUT",'Monitor Data'!B381))</f>
        <v/>
      </c>
      <c r="C381" s="30" t="str">
        <f>IF(ISBLANK('Monitor Data'!D381),"",IF(AND('Smoke Data'!K383="YES",'Outlier Flags'!C381="YES"),"FILTERED OUT",'Monitor Data'!D381))</f>
        <v/>
      </c>
      <c r="D381" s="30">
        <f>IF(ISBLANK('Monitor Data'!E381),"",IF(AND('Smoke Data'!L383="YES",'Outlier Flags'!D381="YES"),"FILTERED OUT",'Monitor Data'!E381))</f>
        <v>5.5</v>
      </c>
      <c r="E381" s="30">
        <f>IF(ISBLANK('Monitor Data'!G381),"",IF(AND('Smoke Data'!M383="YES",'Outlier Flags'!E381="YES"),"FILTERED OUT",'Monitor Data'!G381))</f>
        <v>6.1</v>
      </c>
      <c r="F381" s="30" t="str">
        <f>IF(ISBLANK('Monitor Data'!H381),"",IF(AND('Smoke Data'!N383="YES",'Outlier Flags'!F381="YES"),"FILTERED OUT",'Monitor Data'!H381))</f>
        <v/>
      </c>
      <c r="G381" s="30" t="str">
        <f>IF(ISBLANK('Monitor Data'!J381),"",IF(AND('Smoke Data'!O383="YES",'Outlier Flags'!G381="YES"),"FILTERED OUT",'Monitor Data'!J381))</f>
        <v/>
      </c>
      <c r="H381" s="30" t="str">
        <f>IF(ISBLANK('Monitor Data'!L381),"",IF(AND('Smoke Data'!P383="YES",'Outlier Flags'!H381="YES"),"FILTERED OUT",'Monitor Data'!L381))</f>
        <v/>
      </c>
      <c r="I381" s="30">
        <f>IF(ISBLANK('Monitor Data'!M381),"",IF(AND('Smoke Data'!Q383="YES",'Outlier Flags'!I381="YES"),"FILTERED OUT",'Monitor Data'!M381))</f>
        <v>5.4</v>
      </c>
      <c r="J381" s="30" t="str">
        <f>IF(ISBLANK('Monitor Data'!O381),"",IF(AND('Smoke Data'!R383="YES",'Outlier Flags'!J381="YES"),"FILTERED OUT",'Monitor Data'!O381))</f>
        <v/>
      </c>
      <c r="K381" s="30">
        <f>IF(ISBLANK('Monitor Data'!P381),"",IF(AND('Smoke Data'!S383="YES",'Outlier Flags'!K381="YES"),"FILTERED OUT",'Monitor Data'!P381))</f>
        <v>5.3</v>
      </c>
      <c r="L381" s="30" t="str">
        <f>IF(ISBLANK('Monitor Data'!Q381),"",IF(AND('Smoke Data'!T383="YES",'Outlier Flags'!L381="YES"),"FILTERED OUT",'Monitor Data'!Q381))</f>
        <v/>
      </c>
      <c r="M381" s="30" t="str">
        <f>IF(ISBLANK('Monitor Data'!R381),"",IF(AND('Smoke Data'!U383="YES",'Outlier Flags'!M381="YES"),"FILTERED OUT",'Monitor Data'!R381))</f>
        <v/>
      </c>
      <c r="N381" s="30" t="str">
        <f>IF(ISBLANK('Monitor Data'!S381),"",IF(AND('Smoke Data'!V383="YES",'Outlier Flags'!N381="YES"),"FILTERED OUT",'Monitor Data'!S381))</f>
        <v/>
      </c>
    </row>
    <row r="382" spans="1:14" x14ac:dyDescent="0.25">
      <c r="A382" s="29">
        <v>44577</v>
      </c>
      <c r="B382" s="30" t="str">
        <f>IF(ISBLANK('Monitor Data'!B382),"",IF(AND('Smoke Data'!J384="YES",'Outlier Flags'!B382="YES"),"FILTERED OUT",'Monitor Data'!B382))</f>
        <v/>
      </c>
      <c r="C382" s="30" t="str">
        <f>IF(ISBLANK('Monitor Data'!D382),"",IF(AND('Smoke Data'!K384="YES",'Outlier Flags'!C382="YES"),"FILTERED OUT",'Monitor Data'!D382))</f>
        <v/>
      </c>
      <c r="D382" s="30">
        <f>IF(ISBLANK('Monitor Data'!E382),"",IF(AND('Smoke Data'!L384="YES",'Outlier Flags'!D382="YES"),"FILTERED OUT",'Monitor Data'!E382))</f>
        <v>12.8</v>
      </c>
      <c r="E382" s="30">
        <f>IF(ISBLANK('Monitor Data'!G382),"",IF(AND('Smoke Data'!M384="YES",'Outlier Flags'!E382="YES"),"FILTERED OUT",'Monitor Data'!G382))</f>
        <v>11</v>
      </c>
      <c r="F382" s="30" t="str">
        <f>IF(ISBLANK('Monitor Data'!H382),"",IF(AND('Smoke Data'!N384="YES",'Outlier Flags'!F382="YES"),"FILTERED OUT",'Monitor Data'!H382))</f>
        <v/>
      </c>
      <c r="G382" s="30" t="str">
        <f>IF(ISBLANK('Monitor Data'!J382),"",IF(AND('Smoke Data'!O384="YES",'Outlier Flags'!G382="YES"),"FILTERED OUT",'Monitor Data'!J382))</f>
        <v/>
      </c>
      <c r="H382" s="30" t="str">
        <f>IF(ISBLANK('Monitor Data'!L382),"",IF(AND('Smoke Data'!P384="YES",'Outlier Flags'!H382="YES"),"FILTERED OUT",'Monitor Data'!L382))</f>
        <v/>
      </c>
      <c r="I382" s="30">
        <f>IF(ISBLANK('Monitor Data'!M382),"",IF(AND('Smoke Data'!Q384="YES",'Outlier Flags'!I382="YES"),"FILTERED OUT",'Monitor Data'!M382))</f>
        <v>9</v>
      </c>
      <c r="J382" s="30" t="str">
        <f>IF(ISBLANK('Monitor Data'!O382),"",IF(AND('Smoke Data'!R384="YES",'Outlier Flags'!J382="YES"),"FILTERED OUT",'Monitor Data'!O382))</f>
        <v/>
      </c>
      <c r="K382" s="30">
        <f>IF(ISBLANK('Monitor Data'!P382),"",IF(AND('Smoke Data'!S384="YES",'Outlier Flags'!K382="YES"),"FILTERED OUT",'Monitor Data'!P382))</f>
        <v>14.9</v>
      </c>
      <c r="L382" s="30" t="str">
        <f>IF(ISBLANK('Monitor Data'!Q382),"",IF(AND('Smoke Data'!T384="YES",'Outlier Flags'!L382="YES"),"FILTERED OUT",'Monitor Data'!Q382))</f>
        <v/>
      </c>
      <c r="M382" s="30" t="str">
        <f>IF(ISBLANK('Monitor Data'!R382),"",IF(AND('Smoke Data'!U384="YES",'Outlier Flags'!M382="YES"),"FILTERED OUT",'Monitor Data'!R382))</f>
        <v/>
      </c>
      <c r="N382" s="30" t="str">
        <f>IF(ISBLANK('Monitor Data'!S382),"",IF(AND('Smoke Data'!V384="YES",'Outlier Flags'!N382="YES"),"FILTERED OUT",'Monitor Data'!S382))</f>
        <v/>
      </c>
    </row>
    <row r="383" spans="1:14" x14ac:dyDescent="0.25">
      <c r="A383" s="29">
        <v>44578</v>
      </c>
      <c r="B383" s="30">
        <f>IF(ISBLANK('Monitor Data'!B383),"",IF(AND('Smoke Data'!J385="YES",'Outlier Flags'!B383="YES"),"FILTERED OUT",'Monitor Data'!B383))</f>
        <v>4.5</v>
      </c>
      <c r="C383" s="30">
        <f>IF(ISBLANK('Monitor Data'!D383),"",IF(AND('Smoke Data'!K385="YES",'Outlier Flags'!C383="YES"),"FILTERED OUT",'Monitor Data'!D383))</f>
        <v>9.1</v>
      </c>
      <c r="D383" s="30">
        <f>IF(ISBLANK('Monitor Data'!E383),"",IF(AND('Smoke Data'!L385="YES",'Outlier Flags'!D383="YES"),"FILTERED OUT",'Monitor Data'!E383))</f>
        <v>5</v>
      </c>
      <c r="E383" s="30">
        <f>IF(ISBLANK('Monitor Data'!G383),"",IF(AND('Smoke Data'!M385="YES",'Outlier Flags'!E383="YES"),"FILTERED OUT",'Monitor Data'!G383))</f>
        <v>4.7</v>
      </c>
      <c r="F383" s="30">
        <f>IF(ISBLANK('Monitor Data'!H383),"",IF(AND('Smoke Data'!N385="YES",'Outlier Flags'!F383="YES"),"FILTERED OUT",'Monitor Data'!H383))</f>
        <v>6.9</v>
      </c>
      <c r="G383" s="30">
        <f>IF(ISBLANK('Monitor Data'!J383),"",IF(AND('Smoke Data'!O385="YES",'Outlier Flags'!G383="YES"),"FILTERED OUT",'Monitor Data'!J383))</f>
        <v>5.0999999999999996</v>
      </c>
      <c r="H383" s="30" t="str">
        <f>IF(ISBLANK('Monitor Data'!L383),"",IF(AND('Smoke Data'!P385="YES",'Outlier Flags'!H383="YES"),"FILTERED OUT",'Monitor Data'!L383))</f>
        <v/>
      </c>
      <c r="I383" s="30">
        <f>IF(ISBLANK('Monitor Data'!M383),"",IF(AND('Smoke Data'!Q385="YES",'Outlier Flags'!I383="YES"),"FILTERED OUT",'Monitor Data'!M383))</f>
        <v>4.5</v>
      </c>
      <c r="J383" s="30" t="str">
        <f>IF(ISBLANK('Monitor Data'!O383),"",IF(AND('Smoke Data'!R385="YES",'Outlier Flags'!J383="YES"),"FILTERED OUT",'Monitor Data'!O383))</f>
        <v/>
      </c>
      <c r="K383" s="30">
        <f>IF(ISBLANK('Monitor Data'!P383),"",IF(AND('Smoke Data'!S385="YES",'Outlier Flags'!K383="YES"),"FILTERED OUT",'Monitor Data'!P383))</f>
        <v>7.9</v>
      </c>
      <c r="L383" s="30">
        <f>IF(ISBLANK('Monitor Data'!Q383),"",IF(AND('Smoke Data'!T385="YES",'Outlier Flags'!L383="YES"),"FILTERED OUT",'Monitor Data'!Q383))</f>
        <v>7.7</v>
      </c>
      <c r="M383" s="30">
        <f>IF(ISBLANK('Monitor Data'!R383),"",IF(AND('Smoke Data'!U385="YES",'Outlier Flags'!M383="YES"),"FILTERED OUT",'Monitor Data'!R383))</f>
        <v>3.6</v>
      </c>
      <c r="N383" s="30">
        <f>IF(ISBLANK('Monitor Data'!S383),"",IF(AND('Smoke Data'!V385="YES",'Outlier Flags'!N383="YES"),"FILTERED OUT",'Monitor Data'!S383))</f>
        <v>8.4</v>
      </c>
    </row>
    <row r="384" spans="1:14" x14ac:dyDescent="0.25">
      <c r="A384" s="29">
        <v>44579</v>
      </c>
      <c r="B384" s="30" t="str">
        <f>IF(ISBLANK('Monitor Data'!B384),"",IF(AND('Smoke Data'!J386="YES",'Outlier Flags'!B384="YES"),"FILTERED OUT",'Monitor Data'!B384))</f>
        <v/>
      </c>
      <c r="C384" s="30" t="str">
        <f>IF(ISBLANK('Monitor Data'!D384),"",IF(AND('Smoke Data'!K386="YES",'Outlier Flags'!C384="YES"),"FILTERED OUT",'Monitor Data'!D384))</f>
        <v/>
      </c>
      <c r="D384" s="30">
        <f>IF(ISBLANK('Monitor Data'!E384),"",IF(AND('Smoke Data'!L386="YES",'Outlier Flags'!D384="YES"),"FILTERED OUT",'Monitor Data'!E384))</f>
        <v>8.6</v>
      </c>
      <c r="E384" s="30">
        <f>IF(ISBLANK('Monitor Data'!G384),"",IF(AND('Smoke Data'!M386="YES",'Outlier Flags'!E384="YES"),"FILTERED OUT",'Monitor Data'!G384))</f>
        <v>9.1</v>
      </c>
      <c r="F384" s="30" t="str">
        <f>IF(ISBLANK('Monitor Data'!H384),"",IF(AND('Smoke Data'!N386="YES",'Outlier Flags'!F384="YES"),"FILTERED OUT",'Monitor Data'!H384))</f>
        <v/>
      </c>
      <c r="G384" s="30" t="str">
        <f>IF(ISBLANK('Monitor Data'!J384),"",IF(AND('Smoke Data'!O386="YES",'Outlier Flags'!G384="YES"),"FILTERED OUT",'Monitor Data'!J384))</f>
        <v/>
      </c>
      <c r="H384" s="30" t="str">
        <f>IF(ISBLANK('Monitor Data'!L384),"",IF(AND('Smoke Data'!P386="YES",'Outlier Flags'!H384="YES"),"FILTERED OUT",'Monitor Data'!L384))</f>
        <v/>
      </c>
      <c r="I384" s="30">
        <f>IF(ISBLANK('Monitor Data'!M384),"",IF(AND('Smoke Data'!Q386="YES",'Outlier Flags'!I384="YES"),"FILTERED OUT",'Monitor Data'!M384))</f>
        <v>8.9</v>
      </c>
      <c r="J384" s="30" t="str">
        <f>IF(ISBLANK('Monitor Data'!O384),"",IF(AND('Smoke Data'!R386="YES",'Outlier Flags'!J384="YES"),"FILTERED OUT",'Monitor Data'!O384))</f>
        <v/>
      </c>
      <c r="K384" s="30">
        <f>IF(ISBLANK('Monitor Data'!P384),"",IF(AND('Smoke Data'!S386="YES",'Outlier Flags'!K384="YES"),"FILTERED OUT",'Monitor Data'!P384))</f>
        <v>7</v>
      </c>
      <c r="L384" s="30" t="str">
        <f>IF(ISBLANK('Monitor Data'!Q384),"",IF(AND('Smoke Data'!T386="YES",'Outlier Flags'!L384="YES"),"FILTERED OUT",'Monitor Data'!Q384))</f>
        <v/>
      </c>
      <c r="M384" s="30" t="str">
        <f>IF(ISBLANK('Monitor Data'!R384),"",IF(AND('Smoke Data'!U386="YES",'Outlier Flags'!M384="YES"),"FILTERED OUT",'Monitor Data'!R384))</f>
        <v/>
      </c>
      <c r="N384" s="30" t="str">
        <f>IF(ISBLANK('Monitor Data'!S384),"",IF(AND('Smoke Data'!V386="YES",'Outlier Flags'!N384="YES"),"FILTERED OUT",'Monitor Data'!S384))</f>
        <v/>
      </c>
    </row>
    <row r="385" spans="1:14" x14ac:dyDescent="0.25">
      <c r="A385" s="29">
        <v>44580</v>
      </c>
      <c r="B385" s="30" t="str">
        <f>IF(ISBLANK('Monitor Data'!B385),"",IF(AND('Smoke Data'!J387="YES",'Outlier Flags'!B385="YES"),"FILTERED OUT",'Monitor Data'!B385))</f>
        <v/>
      </c>
      <c r="C385" s="30" t="str">
        <f>IF(ISBLANK('Monitor Data'!D385),"",IF(AND('Smoke Data'!K387="YES",'Outlier Flags'!C385="YES"),"FILTERED OUT",'Monitor Data'!D385))</f>
        <v/>
      </c>
      <c r="D385" s="30">
        <f>IF(ISBLANK('Monitor Data'!E385),"",IF(AND('Smoke Data'!L387="YES",'Outlier Flags'!D385="YES"),"FILTERED OUT",'Monitor Data'!E385))</f>
        <v>3.3</v>
      </c>
      <c r="E385" s="30">
        <f>IF(ISBLANK('Monitor Data'!G385),"",IF(AND('Smoke Data'!M387="YES",'Outlier Flags'!E385="YES"),"FILTERED OUT",'Monitor Data'!G385))</f>
        <v>3.4</v>
      </c>
      <c r="F385" s="30" t="str">
        <f>IF(ISBLANK('Monitor Data'!H385),"",IF(AND('Smoke Data'!N387="YES",'Outlier Flags'!F385="YES"),"FILTERED OUT",'Monitor Data'!H385))</f>
        <v/>
      </c>
      <c r="G385" s="30" t="str">
        <f>IF(ISBLANK('Monitor Data'!J385),"",IF(AND('Smoke Data'!O387="YES",'Outlier Flags'!G385="YES"),"FILTERED OUT",'Monitor Data'!J385))</f>
        <v/>
      </c>
      <c r="H385" s="30">
        <f>IF(ISBLANK('Monitor Data'!L385),"",IF(AND('Smoke Data'!P387="YES",'Outlier Flags'!H385="YES"),"FILTERED OUT",'Monitor Data'!L385))</f>
        <v>2.4</v>
      </c>
      <c r="I385" s="30">
        <f>IF(ISBLANK('Monitor Data'!M385),"",IF(AND('Smoke Data'!Q387="YES",'Outlier Flags'!I385="YES"),"FILTERED OUT",'Monitor Data'!M385))</f>
        <v>2.9</v>
      </c>
      <c r="J385" s="30" t="str">
        <f>IF(ISBLANK('Monitor Data'!O385),"",IF(AND('Smoke Data'!R387="YES",'Outlier Flags'!J385="YES"),"FILTERED OUT",'Monitor Data'!O385))</f>
        <v/>
      </c>
      <c r="K385" s="30">
        <f>IF(ISBLANK('Monitor Data'!P385),"",IF(AND('Smoke Data'!S387="YES",'Outlier Flags'!K385="YES"),"FILTERED OUT",'Monitor Data'!P385))</f>
        <v>4.0999999999999996</v>
      </c>
      <c r="L385" s="30" t="str">
        <f>IF(ISBLANK('Monitor Data'!Q385),"",IF(AND('Smoke Data'!T387="YES",'Outlier Flags'!L385="YES"),"FILTERED OUT",'Monitor Data'!Q385))</f>
        <v/>
      </c>
      <c r="M385" s="30" t="str">
        <f>IF(ISBLANK('Monitor Data'!R385),"",IF(AND('Smoke Data'!U387="YES",'Outlier Flags'!M385="YES"),"FILTERED OUT",'Monitor Data'!R385))</f>
        <v/>
      </c>
      <c r="N385" s="30" t="str">
        <f>IF(ISBLANK('Monitor Data'!S385),"",IF(AND('Smoke Data'!V387="YES",'Outlier Flags'!N385="YES"),"FILTERED OUT",'Monitor Data'!S385))</f>
        <v/>
      </c>
    </row>
    <row r="386" spans="1:14" x14ac:dyDescent="0.25">
      <c r="A386" s="29">
        <v>44581</v>
      </c>
      <c r="B386" s="30">
        <f>IF(ISBLANK('Monitor Data'!B386),"",IF(AND('Smoke Data'!J388="YES",'Outlier Flags'!B386="YES"),"FILTERED OUT",'Monitor Data'!B386))</f>
        <v>10</v>
      </c>
      <c r="C386" s="30">
        <f>IF(ISBLANK('Monitor Data'!D386),"",IF(AND('Smoke Data'!K388="YES",'Outlier Flags'!C386="YES"),"FILTERED OUT",'Monitor Data'!D386))</f>
        <v>7.1</v>
      </c>
      <c r="D386" s="30">
        <f>IF(ISBLANK('Monitor Data'!E386),"",IF(AND('Smoke Data'!L388="YES",'Outlier Flags'!D386="YES"),"FILTERED OUT",'Monitor Data'!E386))</f>
        <v>7.5</v>
      </c>
      <c r="E386" s="30">
        <f>IF(ISBLANK('Monitor Data'!G386),"",IF(AND('Smoke Data'!M388="YES",'Outlier Flags'!E386="YES"),"FILTERED OUT",'Monitor Data'!G386))</f>
        <v>6.9</v>
      </c>
      <c r="F386" s="30">
        <f>IF(ISBLANK('Monitor Data'!H386),"",IF(AND('Smoke Data'!N388="YES",'Outlier Flags'!F386="YES"),"FILTERED OUT",'Monitor Data'!H386))</f>
        <v>3.4</v>
      </c>
      <c r="G386" s="30">
        <f>IF(ISBLANK('Monitor Data'!J386),"",IF(AND('Smoke Data'!O388="YES",'Outlier Flags'!G386="YES"),"FILTERED OUT",'Monitor Data'!J386))</f>
        <v>7.3</v>
      </c>
      <c r="H386" s="30" t="str">
        <f>IF(ISBLANK('Monitor Data'!L386),"",IF(AND('Smoke Data'!P388="YES",'Outlier Flags'!H386="YES"),"FILTERED OUT",'Monitor Data'!L386))</f>
        <v/>
      </c>
      <c r="I386" s="30">
        <f>IF(ISBLANK('Monitor Data'!M386),"",IF(AND('Smoke Data'!Q388="YES",'Outlier Flags'!I386="YES"),"FILTERED OUT",'Monitor Data'!M386))</f>
        <v>6.1</v>
      </c>
      <c r="J386" s="30">
        <f>IF(ISBLANK('Monitor Data'!O386),"",IF(AND('Smoke Data'!R388="YES",'Outlier Flags'!J386="YES"),"FILTERED OUT",'Monitor Data'!O386))</f>
        <v>5.4</v>
      </c>
      <c r="K386" s="30">
        <f>IF(ISBLANK('Monitor Data'!P386),"",IF(AND('Smoke Data'!S388="YES",'Outlier Flags'!K386="YES"),"FILTERED OUT",'Monitor Data'!P386))</f>
        <v>5.9</v>
      </c>
      <c r="L386" s="30">
        <f>IF(ISBLANK('Monitor Data'!Q386),"",IF(AND('Smoke Data'!T388="YES",'Outlier Flags'!L386="YES"),"FILTERED OUT",'Monitor Data'!Q386))</f>
        <v>6.3</v>
      </c>
      <c r="M386" s="30">
        <f>IF(ISBLANK('Monitor Data'!R386),"",IF(AND('Smoke Data'!U388="YES",'Outlier Flags'!M386="YES"),"FILTERED OUT",'Monitor Data'!R386))</f>
        <v>4.9000000000000004</v>
      </c>
      <c r="N386" s="30">
        <f>IF(ISBLANK('Monitor Data'!S386),"",IF(AND('Smoke Data'!V388="YES",'Outlier Flags'!N386="YES"),"FILTERED OUT",'Monitor Data'!S386))</f>
        <v>4.5</v>
      </c>
    </row>
    <row r="387" spans="1:14" x14ac:dyDescent="0.25">
      <c r="A387" s="29">
        <v>44582</v>
      </c>
      <c r="B387" s="30" t="str">
        <f>IF(ISBLANK('Monitor Data'!B387),"",IF(AND('Smoke Data'!J389="YES",'Outlier Flags'!B387="YES"),"FILTERED OUT",'Monitor Data'!B387))</f>
        <v/>
      </c>
      <c r="C387" s="30" t="str">
        <f>IF(ISBLANK('Monitor Data'!D387),"",IF(AND('Smoke Data'!K389="YES",'Outlier Flags'!C387="YES"),"FILTERED OUT",'Monitor Data'!D387))</f>
        <v/>
      </c>
      <c r="D387" s="30">
        <f>IF(ISBLANK('Monitor Data'!E387),"",IF(AND('Smoke Data'!L389="YES",'Outlier Flags'!D387="YES"),"FILTERED OUT",'Monitor Data'!E387))</f>
        <v>13.2</v>
      </c>
      <c r="E387" s="30">
        <f>IF(ISBLANK('Monitor Data'!G387),"",IF(AND('Smoke Data'!M389="YES",'Outlier Flags'!E387="YES"),"FILTERED OUT",'Monitor Data'!G387))</f>
        <v>12.8</v>
      </c>
      <c r="F387" s="30" t="str">
        <f>IF(ISBLANK('Monitor Data'!H387),"",IF(AND('Smoke Data'!N389="YES",'Outlier Flags'!F387="YES"),"FILTERED OUT",'Monitor Data'!H387))</f>
        <v/>
      </c>
      <c r="G387" s="30" t="str">
        <f>IF(ISBLANK('Monitor Data'!J387),"",IF(AND('Smoke Data'!O389="YES",'Outlier Flags'!G387="YES"),"FILTERED OUT",'Monitor Data'!J387))</f>
        <v/>
      </c>
      <c r="H387" s="30" t="str">
        <f>IF(ISBLANK('Monitor Data'!L387),"",IF(AND('Smoke Data'!P389="YES",'Outlier Flags'!H387="YES"),"FILTERED OUT",'Monitor Data'!L387))</f>
        <v/>
      </c>
      <c r="I387" s="30">
        <f>IF(ISBLANK('Monitor Data'!M387),"",IF(AND('Smoke Data'!Q389="YES",'Outlier Flags'!I387="YES"),"FILTERED OUT",'Monitor Data'!M387))</f>
        <v>11</v>
      </c>
      <c r="J387" s="30" t="str">
        <f>IF(ISBLANK('Monitor Data'!O387),"",IF(AND('Smoke Data'!R389="YES",'Outlier Flags'!J387="YES"),"FILTERED OUT",'Monitor Data'!O387))</f>
        <v/>
      </c>
      <c r="K387" s="30">
        <f>IF(ISBLANK('Monitor Data'!P387),"",IF(AND('Smoke Data'!S389="YES",'Outlier Flags'!K387="YES"),"FILTERED OUT",'Monitor Data'!P387))</f>
        <v>11.3</v>
      </c>
      <c r="L387" s="30" t="str">
        <f>IF(ISBLANK('Monitor Data'!Q387),"",IF(AND('Smoke Data'!T389="YES",'Outlier Flags'!L387="YES"),"FILTERED OUT",'Monitor Data'!Q387))</f>
        <v/>
      </c>
      <c r="M387" s="30" t="str">
        <f>IF(ISBLANK('Monitor Data'!R387),"",IF(AND('Smoke Data'!U389="YES",'Outlier Flags'!M387="YES"),"FILTERED OUT",'Monitor Data'!R387))</f>
        <v/>
      </c>
      <c r="N387" s="30" t="str">
        <f>IF(ISBLANK('Monitor Data'!S387),"",IF(AND('Smoke Data'!V389="YES",'Outlier Flags'!N387="YES"),"FILTERED OUT",'Monitor Data'!S387))</f>
        <v/>
      </c>
    </row>
    <row r="388" spans="1:14" x14ac:dyDescent="0.25">
      <c r="A388" s="29">
        <v>44583</v>
      </c>
      <c r="B388" s="30" t="str">
        <f>IF(ISBLANK('Monitor Data'!B388),"",IF(AND('Smoke Data'!J390="YES",'Outlier Flags'!B388="YES"),"FILTERED OUT",'Monitor Data'!B388))</f>
        <v/>
      </c>
      <c r="C388" s="30" t="str">
        <f>IF(ISBLANK('Monitor Data'!D388),"",IF(AND('Smoke Data'!K390="YES",'Outlier Flags'!C388="YES"),"FILTERED OUT",'Monitor Data'!D388))</f>
        <v/>
      </c>
      <c r="D388" s="30">
        <f>IF(ISBLANK('Monitor Data'!E388),"",IF(AND('Smoke Data'!L390="YES",'Outlier Flags'!D388="YES"),"FILTERED OUT",'Monitor Data'!E388))</f>
        <v>4.7</v>
      </c>
      <c r="E388" s="30">
        <f>IF(ISBLANK('Monitor Data'!G388),"",IF(AND('Smoke Data'!M390="YES",'Outlier Flags'!E388="YES"),"FILTERED OUT",'Monitor Data'!G388))</f>
        <v>4.3</v>
      </c>
      <c r="F388" s="30" t="str">
        <f>IF(ISBLANK('Monitor Data'!H388),"",IF(AND('Smoke Data'!N390="YES",'Outlier Flags'!F388="YES"),"FILTERED OUT",'Monitor Data'!H388))</f>
        <v/>
      </c>
      <c r="G388" s="30" t="str">
        <f>IF(ISBLANK('Monitor Data'!J388),"",IF(AND('Smoke Data'!O390="YES",'Outlier Flags'!G388="YES"),"FILTERED OUT",'Monitor Data'!J388))</f>
        <v/>
      </c>
      <c r="H388" s="30">
        <f>IF(ISBLANK('Monitor Data'!L388),"",IF(AND('Smoke Data'!P390="YES",'Outlier Flags'!H388="YES"),"FILTERED OUT",'Monitor Data'!L388))</f>
        <v>3.3</v>
      </c>
      <c r="I388" s="30">
        <f>IF(ISBLANK('Monitor Data'!M388),"",IF(AND('Smoke Data'!Q390="YES",'Outlier Flags'!I388="YES"),"FILTERED OUT",'Monitor Data'!M388))</f>
        <v>3.3</v>
      </c>
      <c r="J388" s="30" t="str">
        <f>IF(ISBLANK('Monitor Data'!O388),"",IF(AND('Smoke Data'!R390="YES",'Outlier Flags'!J388="YES"),"FILTERED OUT",'Monitor Data'!O388))</f>
        <v/>
      </c>
      <c r="K388" s="30">
        <f>IF(ISBLANK('Monitor Data'!P388),"",IF(AND('Smoke Data'!S390="YES",'Outlier Flags'!K388="YES"),"FILTERED OUT",'Monitor Data'!P388))</f>
        <v>5.4</v>
      </c>
      <c r="L388" s="30" t="str">
        <f>IF(ISBLANK('Monitor Data'!Q388),"",IF(AND('Smoke Data'!T390="YES",'Outlier Flags'!L388="YES"),"FILTERED OUT",'Monitor Data'!Q388))</f>
        <v/>
      </c>
      <c r="M388" s="30" t="str">
        <f>IF(ISBLANK('Monitor Data'!R388),"",IF(AND('Smoke Data'!U390="YES",'Outlier Flags'!M388="YES"),"FILTERED OUT",'Monitor Data'!R388))</f>
        <v/>
      </c>
      <c r="N388" s="30" t="str">
        <f>IF(ISBLANK('Monitor Data'!S388),"",IF(AND('Smoke Data'!V390="YES",'Outlier Flags'!N388="YES"),"FILTERED OUT",'Monitor Data'!S388))</f>
        <v/>
      </c>
    </row>
    <row r="389" spans="1:14" x14ac:dyDescent="0.25">
      <c r="A389" s="29">
        <v>44584</v>
      </c>
      <c r="B389" s="30">
        <f>IF(ISBLANK('Monitor Data'!B389),"",IF(AND('Smoke Data'!J391="YES",'Outlier Flags'!B389="YES"),"FILTERED OUT",'Monitor Data'!B389))</f>
        <v>4.5999999999999996</v>
      </c>
      <c r="C389" s="30">
        <f>IF(ISBLANK('Monitor Data'!D389),"",IF(AND('Smoke Data'!K391="YES",'Outlier Flags'!C389="YES"),"FILTERED OUT",'Monitor Data'!D389))</f>
        <v>4.0999999999999996</v>
      </c>
      <c r="D389" s="30">
        <f>IF(ISBLANK('Monitor Data'!E389),"",IF(AND('Smoke Data'!L391="YES",'Outlier Flags'!D389="YES"),"FILTERED OUT",'Monitor Data'!E389))</f>
        <v>4.3</v>
      </c>
      <c r="E389" s="30">
        <f>IF(ISBLANK('Monitor Data'!G389),"",IF(AND('Smoke Data'!M391="YES",'Outlier Flags'!E389="YES"),"FILTERED OUT",'Monitor Data'!G389))</f>
        <v>4.8</v>
      </c>
      <c r="F389" s="30">
        <f>IF(ISBLANK('Monitor Data'!H389),"",IF(AND('Smoke Data'!N391="YES",'Outlier Flags'!F389="YES"),"FILTERED OUT",'Monitor Data'!H389))</f>
        <v>2.9</v>
      </c>
      <c r="G389" s="30">
        <f>IF(ISBLANK('Monitor Data'!J389),"",IF(AND('Smoke Data'!O391="YES",'Outlier Flags'!G389="YES"),"FILTERED OUT",'Monitor Data'!J389))</f>
        <v>4.3</v>
      </c>
      <c r="H389" s="30" t="str">
        <f>IF(ISBLANK('Monitor Data'!L389),"",IF(AND('Smoke Data'!P391="YES",'Outlier Flags'!H389="YES"),"FILTERED OUT",'Monitor Data'!L389))</f>
        <v/>
      </c>
      <c r="I389" s="30">
        <f>IF(ISBLANK('Monitor Data'!M389),"",IF(AND('Smoke Data'!Q391="YES",'Outlier Flags'!I389="YES"),"FILTERED OUT",'Monitor Data'!M389))</f>
        <v>6.8</v>
      </c>
      <c r="J389" s="30">
        <f>IF(ISBLANK('Monitor Data'!O389),"",IF(AND('Smoke Data'!R391="YES",'Outlier Flags'!J389="YES"),"FILTERED OUT",'Monitor Data'!O389))</f>
        <v>4.4000000000000004</v>
      </c>
      <c r="K389" s="30">
        <f>IF(ISBLANK('Monitor Data'!P389),"",IF(AND('Smoke Data'!S391="YES",'Outlier Flags'!K389="YES"),"FILTERED OUT",'Monitor Data'!P389))</f>
        <v>4</v>
      </c>
      <c r="L389" s="30">
        <f>IF(ISBLANK('Monitor Data'!Q389),"",IF(AND('Smoke Data'!T391="YES",'Outlier Flags'!L389="YES"),"FILTERED OUT",'Monitor Data'!Q389))</f>
        <v>4</v>
      </c>
      <c r="M389" s="30">
        <f>IF(ISBLANK('Monitor Data'!R389),"",IF(AND('Smoke Data'!U391="YES",'Outlier Flags'!M389="YES"),"FILTERED OUT",'Monitor Data'!R389))</f>
        <v>4.4000000000000004</v>
      </c>
      <c r="N389" s="30">
        <f>IF(ISBLANK('Monitor Data'!S389),"",IF(AND('Smoke Data'!V391="YES",'Outlier Flags'!N389="YES"),"FILTERED OUT",'Monitor Data'!S389))</f>
        <v>4.0999999999999996</v>
      </c>
    </row>
    <row r="390" spans="1:14" x14ac:dyDescent="0.25">
      <c r="A390" s="29">
        <v>44585</v>
      </c>
      <c r="B390" s="30" t="str">
        <f>IF(ISBLANK('Monitor Data'!B390),"",IF(AND('Smoke Data'!J392="YES",'Outlier Flags'!B390="YES"),"FILTERED OUT",'Monitor Data'!B390))</f>
        <v/>
      </c>
      <c r="C390" s="30" t="str">
        <f>IF(ISBLANK('Monitor Data'!D390),"",IF(AND('Smoke Data'!K392="YES",'Outlier Flags'!C390="YES"),"FILTERED OUT",'Monitor Data'!D390))</f>
        <v/>
      </c>
      <c r="D390" s="30">
        <f>IF(ISBLANK('Monitor Data'!E390),"",IF(AND('Smoke Data'!L392="YES",'Outlier Flags'!D390="YES"),"FILTERED OUT",'Monitor Data'!E390))</f>
        <v>8.3000000000000007</v>
      </c>
      <c r="E390" s="30">
        <f>IF(ISBLANK('Monitor Data'!G390),"",IF(AND('Smoke Data'!M392="YES",'Outlier Flags'!E390="YES"),"FILTERED OUT",'Monitor Data'!G390))</f>
        <v>8.6999999999999993</v>
      </c>
      <c r="F390" s="30" t="str">
        <f>IF(ISBLANK('Monitor Data'!H390),"",IF(AND('Smoke Data'!N392="YES",'Outlier Flags'!F390="YES"),"FILTERED OUT",'Monitor Data'!H390))</f>
        <v/>
      </c>
      <c r="G390" s="30" t="str">
        <f>IF(ISBLANK('Monitor Data'!J390),"",IF(AND('Smoke Data'!O392="YES",'Outlier Flags'!G390="YES"),"FILTERED OUT",'Monitor Data'!J390))</f>
        <v/>
      </c>
      <c r="H390" s="30" t="str">
        <f>IF(ISBLANK('Monitor Data'!L390),"",IF(AND('Smoke Data'!P392="YES",'Outlier Flags'!H390="YES"),"FILTERED OUT",'Monitor Data'!L390))</f>
        <v/>
      </c>
      <c r="I390" s="30">
        <f>IF(ISBLANK('Monitor Data'!M390),"",IF(AND('Smoke Data'!Q392="YES",'Outlier Flags'!I390="YES"),"FILTERED OUT",'Monitor Data'!M390))</f>
        <v>4.9000000000000004</v>
      </c>
      <c r="J390" s="30" t="str">
        <f>IF(ISBLANK('Monitor Data'!O390),"",IF(AND('Smoke Data'!R392="YES",'Outlier Flags'!J390="YES"),"FILTERED OUT",'Monitor Data'!O390))</f>
        <v/>
      </c>
      <c r="K390" s="30">
        <f>IF(ISBLANK('Monitor Data'!P390),"",IF(AND('Smoke Data'!S392="YES",'Outlier Flags'!K390="YES"),"FILTERED OUT",'Monitor Data'!P390))</f>
        <v>7.9</v>
      </c>
      <c r="L390" s="30" t="str">
        <f>IF(ISBLANK('Monitor Data'!Q390),"",IF(AND('Smoke Data'!T392="YES",'Outlier Flags'!L390="YES"),"FILTERED OUT",'Monitor Data'!Q390))</f>
        <v/>
      </c>
      <c r="M390" s="30" t="str">
        <f>IF(ISBLANK('Monitor Data'!R390),"",IF(AND('Smoke Data'!U392="YES",'Outlier Flags'!M390="YES"),"FILTERED OUT",'Monitor Data'!R390))</f>
        <v/>
      </c>
      <c r="N390" s="30" t="str">
        <f>IF(ISBLANK('Monitor Data'!S390),"",IF(AND('Smoke Data'!V392="YES",'Outlier Flags'!N390="YES"),"FILTERED OUT",'Monitor Data'!S390))</f>
        <v/>
      </c>
    </row>
    <row r="391" spans="1:14" x14ac:dyDescent="0.25">
      <c r="A391" s="29">
        <v>44586</v>
      </c>
      <c r="B391" s="30" t="str">
        <f>IF(ISBLANK('Monitor Data'!B391),"",IF(AND('Smoke Data'!J393="YES",'Outlier Flags'!B391="YES"),"FILTERED OUT",'Monitor Data'!B391))</f>
        <v/>
      </c>
      <c r="C391" s="30" t="str">
        <f>IF(ISBLANK('Monitor Data'!D391),"",IF(AND('Smoke Data'!K393="YES",'Outlier Flags'!C391="YES"),"FILTERED OUT",'Monitor Data'!D391))</f>
        <v/>
      </c>
      <c r="D391" s="30">
        <f>IF(ISBLANK('Monitor Data'!E391),"",IF(AND('Smoke Data'!L393="YES",'Outlier Flags'!D391="YES"),"FILTERED OUT",'Monitor Data'!E391))</f>
        <v>6.7</v>
      </c>
      <c r="E391" s="30">
        <f>IF(ISBLANK('Monitor Data'!G391),"",IF(AND('Smoke Data'!M393="YES",'Outlier Flags'!E391="YES"),"FILTERED OUT",'Monitor Data'!G391))</f>
        <v>7.3</v>
      </c>
      <c r="F391" s="30" t="str">
        <f>IF(ISBLANK('Monitor Data'!H391),"",IF(AND('Smoke Data'!N393="YES",'Outlier Flags'!F391="YES"),"FILTERED OUT",'Monitor Data'!H391))</f>
        <v/>
      </c>
      <c r="G391" s="30" t="str">
        <f>IF(ISBLANK('Monitor Data'!J391),"",IF(AND('Smoke Data'!O393="YES",'Outlier Flags'!G391="YES"),"FILTERED OUT",'Monitor Data'!J391))</f>
        <v/>
      </c>
      <c r="H391" s="30">
        <f>IF(ISBLANK('Monitor Data'!L391),"",IF(AND('Smoke Data'!P393="YES",'Outlier Flags'!H391="YES"),"FILTERED OUT",'Monitor Data'!L391))</f>
        <v>4</v>
      </c>
      <c r="I391" s="30">
        <f>IF(ISBLANK('Monitor Data'!M391),"",IF(AND('Smoke Data'!Q393="YES",'Outlier Flags'!I391="YES"),"FILTERED OUT",'Monitor Data'!M391))</f>
        <v>4.8</v>
      </c>
      <c r="J391" s="30" t="str">
        <f>IF(ISBLANK('Monitor Data'!O391),"",IF(AND('Smoke Data'!R393="YES",'Outlier Flags'!J391="YES"),"FILTERED OUT",'Monitor Data'!O391))</f>
        <v/>
      </c>
      <c r="K391" s="30">
        <f>IF(ISBLANK('Monitor Data'!P391),"",IF(AND('Smoke Data'!S393="YES",'Outlier Flags'!K391="YES"),"FILTERED OUT",'Monitor Data'!P391))</f>
        <v>6.5</v>
      </c>
      <c r="L391" s="30" t="str">
        <f>IF(ISBLANK('Monitor Data'!Q391),"",IF(AND('Smoke Data'!T393="YES",'Outlier Flags'!L391="YES"),"FILTERED OUT",'Monitor Data'!Q391))</f>
        <v/>
      </c>
      <c r="M391" s="30" t="str">
        <f>IF(ISBLANK('Monitor Data'!R391),"",IF(AND('Smoke Data'!U393="YES",'Outlier Flags'!M391="YES"),"FILTERED OUT",'Monitor Data'!R391))</f>
        <v/>
      </c>
      <c r="N391" s="30" t="str">
        <f>IF(ISBLANK('Monitor Data'!S391),"",IF(AND('Smoke Data'!V393="YES",'Outlier Flags'!N391="YES"),"FILTERED OUT",'Monitor Data'!S391))</f>
        <v/>
      </c>
    </row>
    <row r="392" spans="1:14" x14ac:dyDescent="0.25">
      <c r="A392" s="29">
        <v>44587</v>
      </c>
      <c r="B392" s="30">
        <f>IF(ISBLANK('Monitor Data'!B392),"",IF(AND('Smoke Data'!J394="YES",'Outlier Flags'!B392="YES"),"FILTERED OUT",'Monitor Data'!B392))</f>
        <v>10.5</v>
      </c>
      <c r="C392" s="30">
        <f>IF(ISBLANK('Monitor Data'!D392),"",IF(AND('Smoke Data'!K394="YES",'Outlier Flags'!C392="YES"),"FILTERED OUT",'Monitor Data'!D392))</f>
        <v>7.8</v>
      </c>
      <c r="D392" s="30">
        <f>IF(ISBLANK('Monitor Data'!E392),"",IF(AND('Smoke Data'!L394="YES",'Outlier Flags'!D392="YES"),"FILTERED OUT",'Monitor Data'!E392))</f>
        <v>7.4</v>
      </c>
      <c r="E392" s="30">
        <f>IF(ISBLANK('Monitor Data'!G392),"",IF(AND('Smoke Data'!M394="YES",'Outlier Flags'!E392="YES"),"FILTERED OUT",'Monitor Data'!G392))</f>
        <v>8.4</v>
      </c>
      <c r="F392" s="30">
        <f>IF(ISBLANK('Monitor Data'!H392),"",IF(AND('Smoke Data'!N394="YES",'Outlier Flags'!F392="YES"),"FILTERED OUT",'Monitor Data'!H392))</f>
        <v>4.5999999999999996</v>
      </c>
      <c r="G392" s="30">
        <f>IF(ISBLANK('Monitor Data'!J392),"",IF(AND('Smoke Data'!O394="YES",'Outlier Flags'!G392="YES"),"FILTERED OUT",'Monitor Data'!J392))</f>
        <v>7.1</v>
      </c>
      <c r="H392" s="30" t="str">
        <f>IF(ISBLANK('Monitor Data'!L392),"",IF(AND('Smoke Data'!P394="YES",'Outlier Flags'!H392="YES"),"FILTERED OUT",'Monitor Data'!L392))</f>
        <v/>
      </c>
      <c r="I392" s="30">
        <f>IF(ISBLANK('Monitor Data'!M392),"",IF(AND('Smoke Data'!Q394="YES",'Outlier Flags'!I392="YES"),"FILTERED OUT",'Monitor Data'!M392))</f>
        <v>6.9</v>
      </c>
      <c r="J392" s="30">
        <f>IF(ISBLANK('Monitor Data'!O392),"",IF(AND('Smoke Data'!R394="YES",'Outlier Flags'!J392="YES"),"FILTERED OUT",'Monitor Data'!O392))</f>
        <v>7.1</v>
      </c>
      <c r="K392" s="30">
        <f>IF(ISBLANK('Monitor Data'!P392),"",IF(AND('Smoke Data'!S394="YES",'Outlier Flags'!K392="YES"),"FILTERED OUT",'Monitor Data'!P392))</f>
        <v>6.4</v>
      </c>
      <c r="L392" s="30">
        <f>IF(ISBLANK('Monitor Data'!Q392),"",IF(AND('Smoke Data'!T394="YES",'Outlier Flags'!L392="YES"),"FILTERED OUT",'Monitor Data'!Q392))</f>
        <v>6.7</v>
      </c>
      <c r="M392" s="30">
        <f>IF(ISBLANK('Monitor Data'!R392),"",IF(AND('Smoke Data'!U394="YES",'Outlier Flags'!M392="YES"),"FILTERED OUT",'Monitor Data'!R392))</f>
        <v>7.2</v>
      </c>
      <c r="N392" s="30">
        <f>IF(ISBLANK('Monitor Data'!S392),"",IF(AND('Smoke Data'!V394="YES",'Outlier Flags'!N392="YES"),"FILTERED OUT",'Monitor Data'!S392))</f>
        <v>5.0999999999999996</v>
      </c>
    </row>
    <row r="393" spans="1:14" x14ac:dyDescent="0.25">
      <c r="A393" s="29">
        <v>44588</v>
      </c>
      <c r="B393" s="30" t="str">
        <f>IF(ISBLANK('Monitor Data'!B393),"",IF(AND('Smoke Data'!J395="YES",'Outlier Flags'!B393="YES"),"FILTERED OUT",'Monitor Data'!B393))</f>
        <v/>
      </c>
      <c r="C393" s="30" t="str">
        <f>IF(ISBLANK('Monitor Data'!D393),"",IF(AND('Smoke Data'!K395="YES",'Outlier Flags'!C393="YES"),"FILTERED OUT",'Monitor Data'!D393))</f>
        <v/>
      </c>
      <c r="D393" s="30">
        <f>IF(ISBLANK('Monitor Data'!E393),"",IF(AND('Smoke Data'!L395="YES",'Outlier Flags'!D393="YES"),"FILTERED OUT",'Monitor Data'!E393))</f>
        <v>5</v>
      </c>
      <c r="E393" s="30">
        <f>IF(ISBLANK('Monitor Data'!G393),"",IF(AND('Smoke Data'!M395="YES",'Outlier Flags'!E393="YES"),"FILTERED OUT",'Monitor Data'!G393))</f>
        <v>4</v>
      </c>
      <c r="F393" s="30" t="str">
        <f>IF(ISBLANK('Monitor Data'!H393),"",IF(AND('Smoke Data'!N395="YES",'Outlier Flags'!F393="YES"),"FILTERED OUT",'Monitor Data'!H393))</f>
        <v/>
      </c>
      <c r="G393" s="30" t="str">
        <f>IF(ISBLANK('Monitor Data'!J393),"",IF(AND('Smoke Data'!O395="YES",'Outlier Flags'!G393="YES"),"FILTERED OUT",'Monitor Data'!J393))</f>
        <v/>
      </c>
      <c r="H393" s="30" t="str">
        <f>IF(ISBLANK('Monitor Data'!L393),"",IF(AND('Smoke Data'!P395="YES",'Outlier Flags'!H393="YES"),"FILTERED OUT",'Monitor Data'!L393))</f>
        <v/>
      </c>
      <c r="I393" s="30">
        <f>IF(ISBLANK('Monitor Data'!M393),"",IF(AND('Smoke Data'!Q395="YES",'Outlier Flags'!I393="YES"),"FILTERED OUT",'Monitor Data'!M393))</f>
        <v>3.2</v>
      </c>
      <c r="J393" s="30" t="str">
        <f>IF(ISBLANK('Monitor Data'!O393),"",IF(AND('Smoke Data'!R395="YES",'Outlier Flags'!J393="YES"),"FILTERED OUT",'Monitor Data'!O393))</f>
        <v/>
      </c>
      <c r="K393" s="30">
        <f>IF(ISBLANK('Monitor Data'!P393),"",IF(AND('Smoke Data'!S395="YES",'Outlier Flags'!K393="YES"),"FILTERED OUT",'Monitor Data'!P393))</f>
        <v>4.9000000000000004</v>
      </c>
      <c r="L393" s="30" t="str">
        <f>IF(ISBLANK('Monitor Data'!Q393),"",IF(AND('Smoke Data'!T395="YES",'Outlier Flags'!L393="YES"),"FILTERED OUT",'Monitor Data'!Q393))</f>
        <v/>
      </c>
      <c r="M393" s="30" t="str">
        <f>IF(ISBLANK('Monitor Data'!R393),"",IF(AND('Smoke Data'!U395="YES",'Outlier Flags'!M393="YES"),"FILTERED OUT",'Monitor Data'!R393))</f>
        <v/>
      </c>
      <c r="N393" s="30" t="str">
        <f>IF(ISBLANK('Monitor Data'!S393),"",IF(AND('Smoke Data'!V395="YES",'Outlier Flags'!N393="YES"),"FILTERED OUT",'Monitor Data'!S393))</f>
        <v/>
      </c>
    </row>
    <row r="394" spans="1:14" x14ac:dyDescent="0.25">
      <c r="A394" s="29">
        <v>44589</v>
      </c>
      <c r="B394" s="30" t="str">
        <f>IF(ISBLANK('Monitor Data'!B394),"",IF(AND('Smoke Data'!J396="YES",'Outlier Flags'!B394="YES"),"FILTERED OUT",'Monitor Data'!B394))</f>
        <v/>
      </c>
      <c r="C394" s="30" t="str">
        <f>IF(ISBLANK('Monitor Data'!D394),"",IF(AND('Smoke Data'!K396="YES",'Outlier Flags'!C394="YES"),"FILTERED OUT",'Monitor Data'!D394))</f>
        <v/>
      </c>
      <c r="D394" s="30">
        <f>IF(ISBLANK('Monitor Data'!E394),"",IF(AND('Smoke Data'!L396="YES",'Outlier Flags'!D394="YES"),"FILTERED OUT",'Monitor Data'!E394))</f>
        <v>6.5</v>
      </c>
      <c r="E394" s="30">
        <f>IF(ISBLANK('Monitor Data'!G394),"",IF(AND('Smoke Data'!M396="YES",'Outlier Flags'!E394="YES"),"FILTERED OUT",'Monitor Data'!G394))</f>
        <v>6.7</v>
      </c>
      <c r="F394" s="30" t="str">
        <f>IF(ISBLANK('Monitor Data'!H394),"",IF(AND('Smoke Data'!N396="YES",'Outlier Flags'!F394="YES"),"FILTERED OUT",'Monitor Data'!H394))</f>
        <v/>
      </c>
      <c r="G394" s="30" t="str">
        <f>IF(ISBLANK('Monitor Data'!J394),"",IF(AND('Smoke Data'!O396="YES",'Outlier Flags'!G394="YES"),"FILTERED OUT",'Monitor Data'!J394))</f>
        <v/>
      </c>
      <c r="H394" s="30" t="str">
        <f>IF(ISBLANK('Monitor Data'!L394),"",IF(AND('Smoke Data'!P396="YES",'Outlier Flags'!H394="YES"),"FILTERED OUT",'Monitor Data'!L394))</f>
        <v/>
      </c>
      <c r="I394" s="30">
        <f>IF(ISBLANK('Monitor Data'!M394),"",IF(AND('Smoke Data'!Q396="YES",'Outlier Flags'!I394="YES"),"FILTERED OUT",'Monitor Data'!M394))</f>
        <v>5.9</v>
      </c>
      <c r="J394" s="30" t="str">
        <f>IF(ISBLANK('Monitor Data'!O394),"",IF(AND('Smoke Data'!R396="YES",'Outlier Flags'!J394="YES"),"FILTERED OUT",'Monitor Data'!O394))</f>
        <v/>
      </c>
      <c r="K394" s="30">
        <f>IF(ISBLANK('Monitor Data'!P394),"",IF(AND('Smoke Data'!S396="YES",'Outlier Flags'!K394="YES"),"FILTERED OUT",'Monitor Data'!P394))</f>
        <v>3.6</v>
      </c>
      <c r="L394" s="30" t="str">
        <f>IF(ISBLANK('Monitor Data'!Q394),"",IF(AND('Smoke Data'!T396="YES",'Outlier Flags'!L394="YES"),"FILTERED OUT",'Monitor Data'!Q394))</f>
        <v/>
      </c>
      <c r="M394" s="30" t="str">
        <f>IF(ISBLANK('Monitor Data'!R394),"",IF(AND('Smoke Data'!U396="YES",'Outlier Flags'!M394="YES"),"FILTERED OUT",'Monitor Data'!R394))</f>
        <v/>
      </c>
      <c r="N394" s="30" t="str">
        <f>IF(ISBLANK('Monitor Data'!S394),"",IF(AND('Smoke Data'!V396="YES",'Outlier Flags'!N394="YES"),"FILTERED OUT",'Monitor Data'!S394))</f>
        <v/>
      </c>
    </row>
    <row r="395" spans="1:14" x14ac:dyDescent="0.25">
      <c r="A395" s="29">
        <v>44590</v>
      </c>
      <c r="B395" s="30">
        <f>IF(ISBLANK('Monitor Data'!B395),"",IF(AND('Smoke Data'!J397="YES",'Outlier Flags'!B395="YES"),"FILTERED OUT",'Monitor Data'!B395))</f>
        <v>9.6999999999999993</v>
      </c>
      <c r="C395" s="30">
        <f>IF(ISBLANK('Monitor Data'!D395),"",IF(AND('Smoke Data'!K397="YES",'Outlier Flags'!C395="YES"),"FILTERED OUT",'Monitor Data'!D395))</f>
        <v>10.3</v>
      </c>
      <c r="D395" s="30">
        <f>IF(ISBLANK('Monitor Data'!E395),"",IF(AND('Smoke Data'!L397="YES",'Outlier Flags'!D395="YES"),"FILTERED OUT",'Monitor Data'!E395))</f>
        <v>10</v>
      </c>
      <c r="E395" s="30">
        <f>IF(ISBLANK('Monitor Data'!G395),"",IF(AND('Smoke Data'!M397="YES",'Outlier Flags'!E395="YES"),"FILTERED OUT",'Monitor Data'!G395))</f>
        <v>10.199999999999999</v>
      </c>
      <c r="F395" s="30">
        <f>IF(ISBLANK('Monitor Data'!H395),"",IF(AND('Smoke Data'!N397="YES",'Outlier Flags'!F395="YES"),"FILTERED OUT",'Monitor Data'!H395))</f>
        <v>4.8</v>
      </c>
      <c r="G395" s="30">
        <f>IF(ISBLANK('Monitor Data'!J395),"",IF(AND('Smoke Data'!O397="YES",'Outlier Flags'!G395="YES"),"FILTERED OUT",'Monitor Data'!J395))</f>
        <v>8.6</v>
      </c>
      <c r="H395" s="30" t="str">
        <f>IF(ISBLANK('Monitor Data'!L395),"",IF(AND('Smoke Data'!P397="YES",'Outlier Flags'!H395="YES"),"FILTERED OUT",'Monitor Data'!L395))</f>
        <v/>
      </c>
      <c r="I395" s="30">
        <f>IF(ISBLANK('Monitor Data'!M395),"",IF(AND('Smoke Data'!Q397="YES",'Outlier Flags'!I395="YES"),"FILTERED OUT",'Monitor Data'!M395))</f>
        <v>6.7</v>
      </c>
      <c r="J395" s="30">
        <f>IF(ISBLANK('Monitor Data'!O395),"",IF(AND('Smoke Data'!R397="YES",'Outlier Flags'!J395="YES"),"FILTERED OUT",'Monitor Data'!O395))</f>
        <v>4.7</v>
      </c>
      <c r="K395" s="30">
        <f>IF(ISBLANK('Monitor Data'!P395),"",IF(AND('Smoke Data'!S397="YES",'Outlier Flags'!K395="YES"),"FILTERED OUT",'Monitor Data'!P395))</f>
        <v>7.1</v>
      </c>
      <c r="L395" s="30">
        <f>IF(ISBLANK('Monitor Data'!Q395),"",IF(AND('Smoke Data'!T397="YES",'Outlier Flags'!L395="YES"),"FILTERED OUT",'Monitor Data'!Q395))</f>
        <v>7.6</v>
      </c>
      <c r="M395" s="30">
        <f>IF(ISBLANK('Monitor Data'!R395),"",IF(AND('Smoke Data'!U397="YES",'Outlier Flags'!M395="YES"),"FILTERED OUT",'Monitor Data'!R395))</f>
        <v>6.7</v>
      </c>
      <c r="N395" s="30">
        <f>IF(ISBLANK('Monitor Data'!S395),"",IF(AND('Smoke Data'!V397="YES",'Outlier Flags'!N395="YES"),"FILTERED OUT",'Monitor Data'!S395))</f>
        <v>4.8</v>
      </c>
    </row>
    <row r="396" spans="1:14" x14ac:dyDescent="0.25">
      <c r="A396" s="29">
        <v>44591</v>
      </c>
      <c r="B396" s="30" t="str">
        <f>IF(ISBLANK('Monitor Data'!B396),"",IF(AND('Smoke Data'!J398="YES",'Outlier Flags'!B396="YES"),"FILTERED OUT",'Monitor Data'!B396))</f>
        <v/>
      </c>
      <c r="C396" s="30" t="str">
        <f>IF(ISBLANK('Monitor Data'!D396),"",IF(AND('Smoke Data'!K398="YES",'Outlier Flags'!C396="YES"),"FILTERED OUT",'Monitor Data'!D396))</f>
        <v/>
      </c>
      <c r="D396" s="30">
        <f>IF(ISBLANK('Monitor Data'!E396),"",IF(AND('Smoke Data'!L398="YES",'Outlier Flags'!D396="YES"),"FILTERED OUT",'Monitor Data'!E396))</f>
        <v>15.9</v>
      </c>
      <c r="E396" s="30">
        <f>IF(ISBLANK('Monitor Data'!G396),"",IF(AND('Smoke Data'!M398="YES",'Outlier Flags'!E396="YES"),"FILTERED OUT",'Monitor Data'!G396))</f>
        <v>15.6</v>
      </c>
      <c r="F396" s="30" t="str">
        <f>IF(ISBLANK('Monitor Data'!H396),"",IF(AND('Smoke Data'!N398="YES",'Outlier Flags'!F396="YES"),"FILTERED OUT",'Monitor Data'!H396))</f>
        <v/>
      </c>
      <c r="G396" s="30" t="str">
        <f>IF(ISBLANK('Monitor Data'!J396),"",IF(AND('Smoke Data'!O398="YES",'Outlier Flags'!G396="YES"),"FILTERED OUT",'Monitor Data'!J396))</f>
        <v/>
      </c>
      <c r="H396" s="30" t="str">
        <f>IF(ISBLANK('Monitor Data'!L396),"",IF(AND('Smoke Data'!P398="YES",'Outlier Flags'!H396="YES"),"FILTERED OUT",'Monitor Data'!L396))</f>
        <v/>
      </c>
      <c r="I396" s="30">
        <f>IF(ISBLANK('Monitor Data'!M396),"",IF(AND('Smoke Data'!Q398="YES",'Outlier Flags'!I396="YES"),"FILTERED OUT",'Monitor Data'!M396))</f>
        <v>11.1</v>
      </c>
      <c r="J396" s="30" t="str">
        <f>IF(ISBLANK('Monitor Data'!O396),"",IF(AND('Smoke Data'!R398="YES",'Outlier Flags'!J396="YES"),"FILTERED OUT",'Monitor Data'!O396))</f>
        <v/>
      </c>
      <c r="K396" s="30">
        <f>IF(ISBLANK('Monitor Data'!P396),"",IF(AND('Smoke Data'!S398="YES",'Outlier Flags'!K396="YES"),"FILTERED OUT",'Monitor Data'!P396))</f>
        <v>16</v>
      </c>
      <c r="L396" s="30" t="str">
        <f>IF(ISBLANK('Monitor Data'!Q396),"",IF(AND('Smoke Data'!T398="YES",'Outlier Flags'!L396="YES"),"FILTERED OUT",'Monitor Data'!Q396))</f>
        <v/>
      </c>
      <c r="M396" s="30" t="str">
        <f>IF(ISBLANK('Monitor Data'!R396),"",IF(AND('Smoke Data'!U398="YES",'Outlier Flags'!M396="YES"),"FILTERED OUT",'Monitor Data'!R396))</f>
        <v/>
      </c>
      <c r="N396" s="30" t="str">
        <f>IF(ISBLANK('Monitor Data'!S396),"",IF(AND('Smoke Data'!V398="YES",'Outlier Flags'!N396="YES"),"FILTERED OUT",'Monitor Data'!S396))</f>
        <v/>
      </c>
    </row>
    <row r="397" spans="1:14" x14ac:dyDescent="0.25">
      <c r="A397" s="29">
        <v>44592</v>
      </c>
      <c r="B397" s="30" t="str">
        <f>IF(ISBLANK('Monitor Data'!B397),"",IF(AND('Smoke Data'!J399="YES",'Outlier Flags'!B397="YES"),"FILTERED OUT",'Monitor Data'!B397))</f>
        <v/>
      </c>
      <c r="C397" s="30" t="str">
        <f>IF(ISBLANK('Monitor Data'!D397),"",IF(AND('Smoke Data'!K399="YES",'Outlier Flags'!C397="YES"),"FILTERED OUT",'Monitor Data'!D397))</f>
        <v/>
      </c>
      <c r="D397" s="30">
        <f>IF(ISBLANK('Monitor Data'!E397),"",IF(AND('Smoke Data'!L399="YES",'Outlier Flags'!D397="YES"),"FILTERED OUT",'Monitor Data'!E397))</f>
        <v>17.8</v>
      </c>
      <c r="E397" s="30">
        <f>IF(ISBLANK('Monitor Data'!G397),"",IF(AND('Smoke Data'!M399="YES",'Outlier Flags'!E397="YES"),"FILTERED OUT",'Monitor Data'!G397))</f>
        <v>19.399999999999999</v>
      </c>
      <c r="F397" s="30" t="str">
        <f>IF(ISBLANK('Monitor Data'!H397),"",IF(AND('Smoke Data'!N399="YES",'Outlier Flags'!F397="YES"),"FILTERED OUT",'Monitor Data'!H397))</f>
        <v/>
      </c>
      <c r="G397" s="30" t="str">
        <f>IF(ISBLANK('Monitor Data'!J397),"",IF(AND('Smoke Data'!O399="YES",'Outlier Flags'!G397="YES"),"FILTERED OUT",'Monitor Data'!J397))</f>
        <v/>
      </c>
      <c r="H397" s="30">
        <f>IF(ISBLANK('Monitor Data'!L397),"",IF(AND('Smoke Data'!P399="YES",'Outlier Flags'!H397="YES"),"FILTERED OUT",'Monitor Data'!L397))</f>
        <v>14.5</v>
      </c>
      <c r="I397" s="30">
        <f>IF(ISBLANK('Monitor Data'!M397),"",IF(AND('Smoke Data'!Q399="YES",'Outlier Flags'!I397="YES"),"FILTERED OUT",'Monitor Data'!M397))</f>
        <v>13.9</v>
      </c>
      <c r="J397" s="30" t="str">
        <f>IF(ISBLANK('Monitor Data'!O397),"",IF(AND('Smoke Data'!R399="YES",'Outlier Flags'!J397="YES"),"FILTERED OUT",'Monitor Data'!O397))</f>
        <v/>
      </c>
      <c r="K397" s="30">
        <f>IF(ISBLANK('Monitor Data'!P397),"",IF(AND('Smoke Data'!S399="YES",'Outlier Flags'!K397="YES"),"FILTERED OUT",'Monitor Data'!P397))</f>
        <v>21.7</v>
      </c>
      <c r="L397" s="30" t="str">
        <f>IF(ISBLANK('Monitor Data'!Q397),"",IF(AND('Smoke Data'!T399="YES",'Outlier Flags'!L397="YES"),"FILTERED OUT",'Monitor Data'!Q397))</f>
        <v/>
      </c>
      <c r="M397" s="30" t="str">
        <f>IF(ISBLANK('Monitor Data'!R397),"",IF(AND('Smoke Data'!U399="YES",'Outlier Flags'!M397="YES"),"FILTERED OUT",'Monitor Data'!R397))</f>
        <v/>
      </c>
      <c r="N397" s="30" t="str">
        <f>IF(ISBLANK('Monitor Data'!S397),"",IF(AND('Smoke Data'!V399="YES",'Outlier Flags'!N397="YES"),"FILTERED OUT",'Monitor Data'!S397))</f>
        <v/>
      </c>
    </row>
    <row r="398" spans="1:14" x14ac:dyDescent="0.25">
      <c r="A398" s="29">
        <v>44593</v>
      </c>
      <c r="B398" s="30">
        <f>IF(ISBLANK('Monitor Data'!B398),"",IF(AND('Smoke Data'!J400="YES",'Outlier Flags'!B398="YES"),"FILTERED OUT",'Monitor Data'!B398))</f>
        <v>8.1999999999999993</v>
      </c>
      <c r="C398" s="30">
        <f>IF(ISBLANK('Monitor Data'!D398),"",IF(AND('Smoke Data'!K400="YES",'Outlier Flags'!C398="YES"),"FILTERED OUT",'Monitor Data'!D398))</f>
        <v>12</v>
      </c>
      <c r="D398" s="30">
        <f>IF(ISBLANK('Monitor Data'!E398),"",IF(AND('Smoke Data'!L400="YES",'Outlier Flags'!D398="YES"),"FILTERED OUT",'Monitor Data'!E398))</f>
        <v>11</v>
      </c>
      <c r="E398" s="30">
        <f>IF(ISBLANK('Monitor Data'!G398),"",IF(AND('Smoke Data'!M400="YES",'Outlier Flags'!E398="YES"),"FILTERED OUT",'Monitor Data'!G398))</f>
        <v>9.6999999999999993</v>
      </c>
      <c r="F398" s="30">
        <f>IF(ISBLANK('Monitor Data'!H398),"",IF(AND('Smoke Data'!N400="YES",'Outlier Flags'!F398="YES"),"FILTERED OUT",'Monitor Data'!H398))</f>
        <v>4.4000000000000004</v>
      </c>
      <c r="G398" s="30">
        <f>IF(ISBLANK('Monitor Data'!J398),"",IF(AND('Smoke Data'!O400="YES",'Outlier Flags'!G398="YES"),"FILTERED OUT",'Monitor Data'!J398))</f>
        <v>11.8</v>
      </c>
      <c r="H398" s="30">
        <f>IF(ISBLANK('Monitor Data'!L398),"",IF(AND('Smoke Data'!P400="YES",'Outlier Flags'!H398="YES"),"FILTERED OUT",'Monitor Data'!L398))</f>
        <v>3.5</v>
      </c>
      <c r="I398" s="30">
        <f>IF(ISBLANK('Monitor Data'!M398),"",IF(AND('Smoke Data'!Q400="YES",'Outlier Flags'!I398="YES"),"FILTERED OUT",'Monitor Data'!M398))</f>
        <v>5.3</v>
      </c>
      <c r="J398" s="30">
        <f>IF(ISBLANK('Monitor Data'!O398),"",IF(AND('Smoke Data'!R400="YES",'Outlier Flags'!J398="YES"),"FILTERED OUT",'Monitor Data'!O398))</f>
        <v>3.5</v>
      </c>
      <c r="K398" s="30">
        <f>IF(ISBLANK('Monitor Data'!P398),"",IF(AND('Smoke Data'!S400="YES",'Outlier Flags'!K398="YES"),"FILTERED OUT",'Monitor Data'!P398))</f>
        <v>12.1</v>
      </c>
      <c r="L398" s="30">
        <f>IF(ISBLANK('Monitor Data'!Q398),"",IF(AND('Smoke Data'!T400="YES",'Outlier Flags'!L398="YES"),"FILTERED OUT",'Monitor Data'!Q398))</f>
        <v>11.6</v>
      </c>
      <c r="M398" s="30">
        <f>IF(ISBLANK('Monitor Data'!R398),"",IF(AND('Smoke Data'!U400="YES",'Outlier Flags'!M398="YES"),"FILTERED OUT",'Monitor Data'!R398))</f>
        <v>9.6</v>
      </c>
      <c r="N398" s="30">
        <f>IF(ISBLANK('Monitor Data'!S398),"",IF(AND('Smoke Data'!V400="YES",'Outlier Flags'!N398="YES"),"FILTERED OUT",'Monitor Data'!S398))</f>
        <v>3</v>
      </c>
    </row>
    <row r="399" spans="1:14" x14ac:dyDescent="0.25">
      <c r="A399" s="29">
        <v>44594</v>
      </c>
      <c r="B399" s="30" t="str">
        <f>IF(ISBLANK('Monitor Data'!B399),"",IF(AND('Smoke Data'!J401="YES",'Outlier Flags'!B399="YES"),"FILTERED OUT",'Monitor Data'!B399))</f>
        <v/>
      </c>
      <c r="C399" s="30" t="str">
        <f>IF(ISBLANK('Monitor Data'!D399),"",IF(AND('Smoke Data'!K401="YES",'Outlier Flags'!C399="YES"),"FILTERED OUT",'Monitor Data'!D399))</f>
        <v/>
      </c>
      <c r="D399" s="30">
        <f>IF(ISBLANK('Monitor Data'!E399),"",IF(AND('Smoke Data'!L401="YES",'Outlier Flags'!D399="YES"),"FILTERED OUT",'Monitor Data'!E399))</f>
        <v>4.2</v>
      </c>
      <c r="E399" s="30">
        <f>IF(ISBLANK('Monitor Data'!G399),"",IF(AND('Smoke Data'!M401="YES",'Outlier Flags'!E399="YES"),"FILTERED OUT",'Monitor Data'!G399))</f>
        <v>4.2</v>
      </c>
      <c r="F399" s="30" t="str">
        <f>IF(ISBLANK('Monitor Data'!H399),"",IF(AND('Smoke Data'!N401="YES",'Outlier Flags'!F399="YES"),"FILTERED OUT",'Monitor Data'!H399))</f>
        <v/>
      </c>
      <c r="G399" s="30" t="str">
        <f>IF(ISBLANK('Monitor Data'!J399),"",IF(AND('Smoke Data'!O401="YES",'Outlier Flags'!G399="YES"),"FILTERED OUT",'Monitor Data'!J399))</f>
        <v/>
      </c>
      <c r="H399" s="30" t="str">
        <f>IF(ISBLANK('Monitor Data'!L399),"",IF(AND('Smoke Data'!P401="YES",'Outlier Flags'!H399="YES"),"FILTERED OUT",'Monitor Data'!L399))</f>
        <v/>
      </c>
      <c r="I399" s="30">
        <f>IF(ISBLANK('Monitor Data'!M399),"",IF(AND('Smoke Data'!Q401="YES",'Outlier Flags'!I399="YES"),"FILTERED OUT",'Monitor Data'!M399))</f>
        <v>4.3</v>
      </c>
      <c r="J399" s="30" t="str">
        <f>IF(ISBLANK('Monitor Data'!O399),"",IF(AND('Smoke Data'!R401="YES",'Outlier Flags'!J399="YES"),"FILTERED OUT",'Monitor Data'!O399))</f>
        <v/>
      </c>
      <c r="K399" s="30">
        <f>IF(ISBLANK('Monitor Data'!P399),"",IF(AND('Smoke Data'!S401="YES",'Outlier Flags'!K399="YES"),"FILTERED OUT",'Monitor Data'!P399))</f>
        <v>4.2</v>
      </c>
      <c r="L399" s="30" t="str">
        <f>IF(ISBLANK('Monitor Data'!Q399),"",IF(AND('Smoke Data'!T401="YES",'Outlier Flags'!L399="YES"),"FILTERED OUT",'Monitor Data'!Q399))</f>
        <v/>
      </c>
      <c r="M399" s="30" t="str">
        <f>IF(ISBLANK('Monitor Data'!R399),"",IF(AND('Smoke Data'!U401="YES",'Outlier Flags'!M399="YES"),"FILTERED OUT",'Monitor Data'!R399))</f>
        <v/>
      </c>
      <c r="N399" s="30" t="str">
        <f>IF(ISBLANK('Monitor Data'!S399),"",IF(AND('Smoke Data'!V401="YES",'Outlier Flags'!N399="YES"),"FILTERED OUT",'Monitor Data'!S399))</f>
        <v/>
      </c>
    </row>
    <row r="400" spans="1:14" x14ac:dyDescent="0.25">
      <c r="A400" s="29">
        <v>44595</v>
      </c>
      <c r="B400" s="30" t="str">
        <f>IF(ISBLANK('Monitor Data'!B400),"",IF(AND('Smoke Data'!J402="YES",'Outlier Flags'!B400="YES"),"FILTERED OUT",'Monitor Data'!B400))</f>
        <v/>
      </c>
      <c r="C400" s="30" t="str">
        <f>IF(ISBLANK('Monitor Data'!D400),"",IF(AND('Smoke Data'!K402="YES",'Outlier Flags'!C400="YES"),"FILTERED OUT",'Monitor Data'!D400))</f>
        <v/>
      </c>
      <c r="D400" s="30">
        <f>IF(ISBLANK('Monitor Data'!E400),"",IF(AND('Smoke Data'!L402="YES",'Outlier Flags'!D400="YES"),"FILTERED OUT",'Monitor Data'!E400))</f>
        <v>6.1</v>
      </c>
      <c r="E400" s="30">
        <f>IF(ISBLANK('Monitor Data'!G400),"",IF(AND('Smoke Data'!M402="YES",'Outlier Flags'!E400="YES"),"FILTERED OUT",'Monitor Data'!G400))</f>
        <v>5.7</v>
      </c>
      <c r="F400" s="30" t="str">
        <f>IF(ISBLANK('Monitor Data'!H400),"",IF(AND('Smoke Data'!N402="YES",'Outlier Flags'!F400="YES"),"FILTERED OUT",'Monitor Data'!H400))</f>
        <v/>
      </c>
      <c r="G400" s="30" t="str">
        <f>IF(ISBLANK('Monitor Data'!J400),"",IF(AND('Smoke Data'!O402="YES",'Outlier Flags'!G400="YES"),"FILTERED OUT",'Monitor Data'!J400))</f>
        <v/>
      </c>
      <c r="H400" s="30" t="str">
        <f>IF(ISBLANK('Monitor Data'!L400),"",IF(AND('Smoke Data'!P402="YES",'Outlier Flags'!H400="YES"),"FILTERED OUT",'Monitor Data'!L400))</f>
        <v/>
      </c>
      <c r="I400" s="30">
        <f>IF(ISBLANK('Monitor Data'!M400),"",IF(AND('Smoke Data'!Q402="YES",'Outlier Flags'!I400="YES"),"FILTERED OUT",'Monitor Data'!M400))</f>
        <v>7.1</v>
      </c>
      <c r="J400" s="30" t="str">
        <f>IF(ISBLANK('Monitor Data'!O400),"",IF(AND('Smoke Data'!R402="YES",'Outlier Flags'!J400="YES"),"FILTERED OUT",'Monitor Data'!O400))</f>
        <v/>
      </c>
      <c r="K400" s="30">
        <f>IF(ISBLANK('Monitor Data'!P400),"",IF(AND('Smoke Data'!S402="YES",'Outlier Flags'!K400="YES"),"FILTERED OUT",'Monitor Data'!P400))</f>
        <v>4.7</v>
      </c>
      <c r="L400" s="30" t="str">
        <f>IF(ISBLANK('Monitor Data'!Q400),"",IF(AND('Smoke Data'!T402="YES",'Outlier Flags'!L400="YES"),"FILTERED OUT",'Monitor Data'!Q400))</f>
        <v/>
      </c>
      <c r="M400" s="30" t="str">
        <f>IF(ISBLANK('Monitor Data'!R400),"",IF(AND('Smoke Data'!U402="YES",'Outlier Flags'!M400="YES"),"FILTERED OUT",'Monitor Data'!R400))</f>
        <v/>
      </c>
      <c r="N400" s="30" t="str">
        <f>IF(ISBLANK('Monitor Data'!S400),"",IF(AND('Smoke Data'!V402="YES",'Outlier Flags'!N400="YES"),"FILTERED OUT",'Monitor Data'!S400))</f>
        <v/>
      </c>
    </row>
    <row r="401" spans="1:14" x14ac:dyDescent="0.25">
      <c r="A401" s="29">
        <v>44596</v>
      </c>
      <c r="B401" s="30">
        <f>IF(ISBLANK('Monitor Data'!B401),"",IF(AND('Smoke Data'!J403="YES",'Outlier Flags'!B401="YES"),"FILTERED OUT",'Monitor Data'!B401))</f>
        <v>12.5</v>
      </c>
      <c r="C401" s="30">
        <f>IF(ISBLANK('Monitor Data'!D401),"",IF(AND('Smoke Data'!K403="YES",'Outlier Flags'!C401="YES"),"FILTERED OUT",'Monitor Data'!D401))</f>
        <v>7.7</v>
      </c>
      <c r="D401" s="30">
        <f>IF(ISBLANK('Monitor Data'!E401),"",IF(AND('Smoke Data'!L403="YES",'Outlier Flags'!D401="YES"),"FILTERED OUT",'Monitor Data'!E401))</f>
        <v>9.8000000000000007</v>
      </c>
      <c r="E401" s="30">
        <f>IF(ISBLANK('Monitor Data'!G401),"",IF(AND('Smoke Data'!M403="YES",'Outlier Flags'!E401="YES"),"FILTERED OUT",'Monitor Data'!G401))</f>
        <v>10.199999999999999</v>
      </c>
      <c r="F401" s="30">
        <f>IF(ISBLANK('Monitor Data'!H401),"",IF(AND('Smoke Data'!N403="YES",'Outlier Flags'!F401="YES"),"FILTERED OUT",'Monitor Data'!H401))</f>
        <v>5.2</v>
      </c>
      <c r="G401" s="30">
        <f>IF(ISBLANK('Monitor Data'!J401),"",IF(AND('Smoke Data'!O403="YES",'Outlier Flags'!G401="YES"),"FILTERED OUT",'Monitor Data'!J401))</f>
        <v>8.8000000000000007</v>
      </c>
      <c r="H401" s="30">
        <f>IF(ISBLANK('Monitor Data'!L401),"",IF(AND('Smoke Data'!P403="YES",'Outlier Flags'!H401="YES"),"FILTERED OUT",'Monitor Data'!L401))</f>
        <v>8.1999999999999993</v>
      </c>
      <c r="I401" s="30">
        <f>IF(ISBLANK('Monitor Data'!M401),"",IF(AND('Smoke Data'!Q403="YES",'Outlier Flags'!I401="YES"),"FILTERED OUT",'Monitor Data'!M401))</f>
        <v>9.3000000000000007</v>
      </c>
      <c r="J401" s="30">
        <f>IF(ISBLANK('Monitor Data'!O401),"",IF(AND('Smoke Data'!R403="YES",'Outlier Flags'!J401="YES"),"FILTERED OUT",'Monitor Data'!O401))</f>
        <v>6</v>
      </c>
      <c r="K401" s="30">
        <f>IF(ISBLANK('Monitor Data'!P401),"",IF(AND('Smoke Data'!S403="YES",'Outlier Flags'!K401="YES"),"FILTERED OUT",'Monitor Data'!P401))</f>
        <v>8.6</v>
      </c>
      <c r="L401" s="30">
        <f>IF(ISBLANK('Monitor Data'!Q401),"",IF(AND('Smoke Data'!T403="YES",'Outlier Flags'!L401="YES"),"FILTERED OUT",'Monitor Data'!Q401))</f>
        <v>8</v>
      </c>
      <c r="M401" s="30">
        <f>IF(ISBLANK('Monitor Data'!R401),"",IF(AND('Smoke Data'!U403="YES",'Outlier Flags'!M401="YES"),"FILTERED OUT",'Monitor Data'!R401))</f>
        <v>8.1</v>
      </c>
      <c r="N401" s="30">
        <f>IF(ISBLANK('Monitor Data'!S401),"",IF(AND('Smoke Data'!V403="YES",'Outlier Flags'!N401="YES"),"FILTERED OUT",'Monitor Data'!S401))</f>
        <v>6.2</v>
      </c>
    </row>
    <row r="402" spans="1:14" x14ac:dyDescent="0.25">
      <c r="A402" s="29">
        <v>44597</v>
      </c>
      <c r="B402" s="30" t="str">
        <f>IF(ISBLANK('Monitor Data'!B402),"",IF(AND('Smoke Data'!J404="YES",'Outlier Flags'!B402="YES"),"FILTERED OUT",'Monitor Data'!B402))</f>
        <v/>
      </c>
      <c r="C402" s="30" t="str">
        <f>IF(ISBLANK('Monitor Data'!D402),"",IF(AND('Smoke Data'!K404="YES",'Outlier Flags'!C402="YES"),"FILTERED OUT",'Monitor Data'!D402))</f>
        <v/>
      </c>
      <c r="D402" s="30">
        <f>IF(ISBLANK('Monitor Data'!E402),"",IF(AND('Smoke Data'!L404="YES",'Outlier Flags'!D402="YES"),"FILTERED OUT",'Monitor Data'!E402))</f>
        <v>10.6</v>
      </c>
      <c r="E402" s="30">
        <f>IF(ISBLANK('Monitor Data'!G402),"",IF(AND('Smoke Data'!M404="YES",'Outlier Flags'!E402="YES"),"FILTERED OUT",'Monitor Data'!G402))</f>
        <v>10.9</v>
      </c>
      <c r="F402" s="30" t="str">
        <f>IF(ISBLANK('Monitor Data'!H402),"",IF(AND('Smoke Data'!N404="YES",'Outlier Flags'!F402="YES"),"FILTERED OUT",'Monitor Data'!H402))</f>
        <v/>
      </c>
      <c r="G402" s="30" t="str">
        <f>IF(ISBLANK('Monitor Data'!J402),"",IF(AND('Smoke Data'!O404="YES",'Outlier Flags'!G402="YES"),"FILTERED OUT",'Monitor Data'!J402))</f>
        <v/>
      </c>
      <c r="H402" s="30" t="str">
        <f>IF(ISBLANK('Monitor Data'!L402),"",IF(AND('Smoke Data'!P404="YES",'Outlier Flags'!H402="YES"),"FILTERED OUT",'Monitor Data'!L402))</f>
        <v/>
      </c>
      <c r="I402" s="30">
        <f>IF(ISBLANK('Monitor Data'!M402),"",IF(AND('Smoke Data'!Q404="YES",'Outlier Flags'!I402="YES"),"FILTERED OUT",'Monitor Data'!M402))</f>
        <v>8.3000000000000007</v>
      </c>
      <c r="J402" s="30" t="str">
        <f>IF(ISBLANK('Monitor Data'!O402),"",IF(AND('Smoke Data'!R404="YES",'Outlier Flags'!J402="YES"),"FILTERED OUT",'Monitor Data'!O402))</f>
        <v/>
      </c>
      <c r="K402" s="30">
        <f>IF(ISBLANK('Monitor Data'!P402),"",IF(AND('Smoke Data'!S404="YES",'Outlier Flags'!K402="YES"),"FILTERED OUT",'Monitor Data'!P402))</f>
        <v>12.7</v>
      </c>
      <c r="L402" s="30" t="str">
        <f>IF(ISBLANK('Monitor Data'!Q402),"",IF(AND('Smoke Data'!T404="YES",'Outlier Flags'!L402="YES"),"FILTERED OUT",'Monitor Data'!Q402))</f>
        <v/>
      </c>
      <c r="M402" s="30" t="str">
        <f>IF(ISBLANK('Monitor Data'!R402),"",IF(AND('Smoke Data'!U404="YES",'Outlier Flags'!M402="YES"),"FILTERED OUT",'Monitor Data'!R402))</f>
        <v/>
      </c>
      <c r="N402" s="30" t="str">
        <f>IF(ISBLANK('Monitor Data'!S402),"",IF(AND('Smoke Data'!V404="YES",'Outlier Flags'!N402="YES"),"FILTERED OUT",'Monitor Data'!S402))</f>
        <v/>
      </c>
    </row>
    <row r="403" spans="1:14" x14ac:dyDescent="0.25">
      <c r="A403" s="29">
        <v>44598</v>
      </c>
      <c r="B403" s="30" t="str">
        <f>IF(ISBLANK('Monitor Data'!B403),"",IF(AND('Smoke Data'!J405="YES",'Outlier Flags'!B403="YES"),"FILTERED OUT",'Monitor Data'!B403))</f>
        <v/>
      </c>
      <c r="C403" s="30" t="str">
        <f>IF(ISBLANK('Monitor Data'!D403),"",IF(AND('Smoke Data'!K405="YES",'Outlier Flags'!C403="YES"),"FILTERED OUT",'Monitor Data'!D403))</f>
        <v/>
      </c>
      <c r="D403" s="30">
        <f>IF(ISBLANK('Monitor Data'!E403),"",IF(AND('Smoke Data'!L405="YES",'Outlier Flags'!D403="YES"),"FILTERED OUT",'Monitor Data'!E403))</f>
        <v>8.9</v>
      </c>
      <c r="E403" s="30">
        <f>IF(ISBLANK('Monitor Data'!G403),"",IF(AND('Smoke Data'!M405="YES",'Outlier Flags'!E403="YES"),"FILTERED OUT",'Monitor Data'!G403))</f>
        <v>9.6999999999999993</v>
      </c>
      <c r="F403" s="30" t="str">
        <f>IF(ISBLANK('Monitor Data'!H403),"",IF(AND('Smoke Data'!N405="YES",'Outlier Flags'!F403="YES"),"FILTERED OUT",'Monitor Data'!H403))</f>
        <v/>
      </c>
      <c r="G403" s="30" t="str">
        <f>IF(ISBLANK('Monitor Data'!J403),"",IF(AND('Smoke Data'!O405="YES",'Outlier Flags'!G403="YES"),"FILTERED OUT",'Monitor Data'!J403))</f>
        <v/>
      </c>
      <c r="H403" s="30" t="str">
        <f>IF(ISBLANK('Monitor Data'!L403),"",IF(AND('Smoke Data'!P405="YES",'Outlier Flags'!H403="YES"),"FILTERED OUT",'Monitor Data'!L403))</f>
        <v/>
      </c>
      <c r="I403" s="30">
        <f>IF(ISBLANK('Monitor Data'!M403),"",IF(AND('Smoke Data'!Q405="YES",'Outlier Flags'!I403="YES"),"FILTERED OUT",'Monitor Data'!M403))</f>
        <v>9.1</v>
      </c>
      <c r="J403" s="30" t="str">
        <f>IF(ISBLANK('Monitor Data'!O403),"",IF(AND('Smoke Data'!R405="YES",'Outlier Flags'!J403="YES"),"FILTERED OUT",'Monitor Data'!O403))</f>
        <v/>
      </c>
      <c r="K403" s="30">
        <f>IF(ISBLANK('Monitor Data'!P403),"",IF(AND('Smoke Data'!S405="YES",'Outlier Flags'!K403="YES"),"FILTERED OUT",'Monitor Data'!P403))</f>
        <v>8.5</v>
      </c>
      <c r="L403" s="30" t="str">
        <f>IF(ISBLANK('Monitor Data'!Q403),"",IF(AND('Smoke Data'!T405="YES",'Outlier Flags'!L403="YES"),"FILTERED OUT",'Monitor Data'!Q403))</f>
        <v/>
      </c>
      <c r="M403" s="30" t="str">
        <f>IF(ISBLANK('Monitor Data'!R403),"",IF(AND('Smoke Data'!U405="YES",'Outlier Flags'!M403="YES"),"FILTERED OUT",'Monitor Data'!R403))</f>
        <v/>
      </c>
      <c r="N403" s="30" t="str">
        <f>IF(ISBLANK('Monitor Data'!S403),"",IF(AND('Smoke Data'!V405="YES",'Outlier Flags'!N403="YES"),"FILTERED OUT",'Monitor Data'!S403))</f>
        <v/>
      </c>
    </row>
    <row r="404" spans="1:14" x14ac:dyDescent="0.25">
      <c r="A404" s="29">
        <v>44599</v>
      </c>
      <c r="B404" s="30">
        <f>IF(ISBLANK('Monitor Data'!B404),"",IF(AND('Smoke Data'!J406="YES",'Outlier Flags'!B404="YES"),"FILTERED OUT",'Monitor Data'!B404))</f>
        <v>11.5</v>
      </c>
      <c r="C404" s="30">
        <f>IF(ISBLANK('Monitor Data'!D404),"",IF(AND('Smoke Data'!K406="YES",'Outlier Flags'!C404="YES"),"FILTERED OUT",'Monitor Data'!D404))</f>
        <v>10.9</v>
      </c>
      <c r="D404" s="30">
        <f>IF(ISBLANK('Monitor Data'!E404),"",IF(AND('Smoke Data'!L406="YES",'Outlier Flags'!D404="YES"),"FILTERED OUT",'Monitor Data'!E404))</f>
        <v>10.5</v>
      </c>
      <c r="E404" s="30">
        <f>IF(ISBLANK('Monitor Data'!G404),"",IF(AND('Smoke Data'!M406="YES",'Outlier Flags'!E404="YES"),"FILTERED OUT",'Monitor Data'!G404))</f>
        <v>10.8</v>
      </c>
      <c r="F404" s="30" t="str">
        <f>IF(ISBLANK('Monitor Data'!H404),"",IF(AND('Smoke Data'!N406="YES",'Outlier Flags'!F404="YES"),"FILTERED OUT",'Monitor Data'!H404))</f>
        <v/>
      </c>
      <c r="G404" s="30">
        <f>IF(ISBLANK('Monitor Data'!J404),"",IF(AND('Smoke Data'!O406="YES",'Outlier Flags'!G404="YES"),"FILTERED OUT",'Monitor Data'!J404))</f>
        <v>10.4</v>
      </c>
      <c r="H404" s="30">
        <f>IF(ISBLANK('Monitor Data'!L404),"",IF(AND('Smoke Data'!P406="YES",'Outlier Flags'!H404="YES"),"FILTERED OUT",'Monitor Data'!L404))</f>
        <v>11.8</v>
      </c>
      <c r="I404" s="30">
        <f>IF(ISBLANK('Monitor Data'!M404),"",IF(AND('Smoke Data'!Q406="YES",'Outlier Flags'!I404="YES"),"FILTERED OUT",'Monitor Data'!M404))</f>
        <v>11.6</v>
      </c>
      <c r="J404" s="30">
        <f>IF(ISBLANK('Monitor Data'!O404),"",IF(AND('Smoke Data'!R406="YES",'Outlier Flags'!J404="YES"),"FILTERED OUT",'Monitor Data'!O404))</f>
        <v>9</v>
      </c>
      <c r="K404" s="30">
        <f>IF(ISBLANK('Monitor Data'!P404),"",IF(AND('Smoke Data'!S406="YES",'Outlier Flags'!K404="YES"),"FILTERED OUT",'Monitor Data'!P404))</f>
        <v>10.5</v>
      </c>
      <c r="L404" s="30">
        <f>IF(ISBLANK('Monitor Data'!Q404),"",IF(AND('Smoke Data'!T406="YES",'Outlier Flags'!L404="YES"),"FILTERED OUT",'Monitor Data'!Q404))</f>
        <v>10.5</v>
      </c>
      <c r="M404" s="30">
        <f>IF(ISBLANK('Monitor Data'!R404),"",IF(AND('Smoke Data'!U406="YES",'Outlier Flags'!M404="YES"),"FILTERED OUT",'Monitor Data'!R404))</f>
        <v>10</v>
      </c>
      <c r="N404" s="30">
        <f>IF(ISBLANK('Monitor Data'!S404),"",IF(AND('Smoke Data'!V406="YES",'Outlier Flags'!N404="YES"),"FILTERED OUT",'Monitor Data'!S404))</f>
        <v>7.4</v>
      </c>
    </row>
    <row r="405" spans="1:14" x14ac:dyDescent="0.25">
      <c r="A405" s="29">
        <v>44600</v>
      </c>
      <c r="B405" s="30" t="str">
        <f>IF(ISBLANK('Monitor Data'!B405),"",IF(AND('Smoke Data'!J407="YES",'Outlier Flags'!B405="YES"),"FILTERED OUT",'Monitor Data'!B405))</f>
        <v/>
      </c>
      <c r="C405" s="30" t="str">
        <f>IF(ISBLANK('Monitor Data'!D405),"",IF(AND('Smoke Data'!K407="YES",'Outlier Flags'!C405="YES"),"FILTERED OUT",'Monitor Data'!D405))</f>
        <v/>
      </c>
      <c r="D405" s="30">
        <f>IF(ISBLANK('Monitor Data'!E405),"",IF(AND('Smoke Data'!L407="YES",'Outlier Flags'!D405="YES"),"FILTERED OUT",'Monitor Data'!E405))</f>
        <v>9.6</v>
      </c>
      <c r="E405" s="30">
        <f>IF(ISBLANK('Monitor Data'!G405),"",IF(AND('Smoke Data'!M407="YES",'Outlier Flags'!E405="YES"),"FILTERED OUT",'Monitor Data'!G405))</f>
        <v>9.9</v>
      </c>
      <c r="F405" s="30" t="str">
        <f>IF(ISBLANK('Monitor Data'!H405),"",IF(AND('Smoke Data'!N407="YES",'Outlier Flags'!F405="YES"),"FILTERED OUT",'Monitor Data'!H405))</f>
        <v/>
      </c>
      <c r="G405" s="30" t="str">
        <f>IF(ISBLANK('Monitor Data'!J405),"",IF(AND('Smoke Data'!O407="YES",'Outlier Flags'!G405="YES"),"FILTERED OUT",'Monitor Data'!J405))</f>
        <v/>
      </c>
      <c r="H405" s="30" t="str">
        <f>IF(ISBLANK('Monitor Data'!L405),"",IF(AND('Smoke Data'!P407="YES",'Outlier Flags'!H405="YES"),"FILTERED OUT",'Monitor Data'!L405))</f>
        <v/>
      </c>
      <c r="I405" s="30">
        <f>IF(ISBLANK('Monitor Data'!M405),"",IF(AND('Smoke Data'!Q407="YES",'Outlier Flags'!I405="YES"),"FILTERED OUT",'Monitor Data'!M405))</f>
        <v>5.5</v>
      </c>
      <c r="J405" s="30" t="str">
        <f>IF(ISBLANK('Monitor Data'!O405),"",IF(AND('Smoke Data'!R407="YES",'Outlier Flags'!J405="YES"),"FILTERED OUT",'Monitor Data'!O405))</f>
        <v/>
      </c>
      <c r="K405" s="30">
        <f>IF(ISBLANK('Monitor Data'!P405),"",IF(AND('Smoke Data'!S407="YES",'Outlier Flags'!K405="YES"),"FILTERED OUT",'Monitor Data'!P405))</f>
        <v>10.6</v>
      </c>
      <c r="L405" s="30" t="str">
        <f>IF(ISBLANK('Monitor Data'!Q405),"",IF(AND('Smoke Data'!T407="YES",'Outlier Flags'!L405="YES"),"FILTERED OUT",'Monitor Data'!Q405))</f>
        <v/>
      </c>
      <c r="M405" s="30" t="str">
        <f>IF(ISBLANK('Monitor Data'!R405),"",IF(AND('Smoke Data'!U407="YES",'Outlier Flags'!M405="YES"),"FILTERED OUT",'Monitor Data'!R405))</f>
        <v/>
      </c>
      <c r="N405" s="30" t="str">
        <f>IF(ISBLANK('Monitor Data'!S405),"",IF(AND('Smoke Data'!V407="YES",'Outlier Flags'!N405="YES"),"FILTERED OUT",'Monitor Data'!S405))</f>
        <v/>
      </c>
    </row>
    <row r="406" spans="1:14" x14ac:dyDescent="0.25">
      <c r="A406" s="29">
        <v>44601</v>
      </c>
      <c r="B406" s="30" t="str">
        <f>IF(ISBLANK('Monitor Data'!B406),"",IF(AND('Smoke Data'!J408="YES",'Outlier Flags'!B406="YES"),"FILTERED OUT",'Monitor Data'!B406))</f>
        <v/>
      </c>
      <c r="C406" s="30" t="str">
        <f>IF(ISBLANK('Monitor Data'!D406),"",IF(AND('Smoke Data'!K408="YES",'Outlier Flags'!C406="YES"),"FILTERED OUT",'Monitor Data'!D406))</f>
        <v/>
      </c>
      <c r="D406" s="30">
        <f>IF(ISBLANK('Monitor Data'!E406),"",IF(AND('Smoke Data'!L408="YES",'Outlier Flags'!D406="YES"),"FILTERED OUT",'Monitor Data'!E406))</f>
        <v>2.9</v>
      </c>
      <c r="E406" s="30">
        <f>IF(ISBLANK('Monitor Data'!G406),"",IF(AND('Smoke Data'!M408="YES",'Outlier Flags'!E406="YES"),"FILTERED OUT",'Monitor Data'!G406))</f>
        <v>2.2999999999999998</v>
      </c>
      <c r="F406" s="30">
        <f>IF(ISBLANK('Monitor Data'!H406),"",IF(AND('Smoke Data'!N408="YES",'Outlier Flags'!F406="YES"),"FILTERED OUT",'Monitor Data'!H406))</f>
        <v>2.5</v>
      </c>
      <c r="G406" s="30" t="str">
        <f>IF(ISBLANK('Monitor Data'!J406),"",IF(AND('Smoke Data'!O408="YES",'Outlier Flags'!G406="YES"),"FILTERED OUT",'Monitor Data'!J406))</f>
        <v/>
      </c>
      <c r="H406" s="30" t="str">
        <f>IF(ISBLANK('Monitor Data'!L406),"",IF(AND('Smoke Data'!P408="YES",'Outlier Flags'!H406="YES"),"FILTERED OUT",'Monitor Data'!L406))</f>
        <v/>
      </c>
      <c r="I406" s="30">
        <f>IF(ISBLANK('Monitor Data'!M406),"",IF(AND('Smoke Data'!Q408="YES",'Outlier Flags'!I406="YES"),"FILTERED OUT",'Monitor Data'!M406))</f>
        <v>2.1</v>
      </c>
      <c r="J406" s="30" t="str">
        <f>IF(ISBLANK('Monitor Data'!O406),"",IF(AND('Smoke Data'!R408="YES",'Outlier Flags'!J406="YES"),"FILTERED OUT",'Monitor Data'!O406))</f>
        <v/>
      </c>
      <c r="K406" s="30">
        <f>IF(ISBLANK('Monitor Data'!P406),"",IF(AND('Smoke Data'!S408="YES",'Outlier Flags'!K406="YES"),"FILTERED OUT",'Monitor Data'!P406))</f>
        <v>3.7</v>
      </c>
      <c r="L406" s="30" t="str">
        <f>IF(ISBLANK('Monitor Data'!Q406),"",IF(AND('Smoke Data'!T408="YES",'Outlier Flags'!L406="YES"),"FILTERED OUT",'Monitor Data'!Q406))</f>
        <v/>
      </c>
      <c r="M406" s="30" t="str">
        <f>IF(ISBLANK('Monitor Data'!R406),"",IF(AND('Smoke Data'!U408="YES",'Outlier Flags'!M406="YES"),"FILTERED OUT",'Monitor Data'!R406))</f>
        <v/>
      </c>
      <c r="N406" s="30" t="str">
        <f>IF(ISBLANK('Monitor Data'!S406),"",IF(AND('Smoke Data'!V408="YES",'Outlier Flags'!N406="YES"),"FILTERED OUT",'Monitor Data'!S406))</f>
        <v/>
      </c>
    </row>
    <row r="407" spans="1:14" x14ac:dyDescent="0.25">
      <c r="A407" s="29">
        <v>44602</v>
      </c>
      <c r="B407" s="30">
        <f>IF(ISBLANK('Monitor Data'!B407),"",IF(AND('Smoke Data'!J409="YES",'Outlier Flags'!B407="YES"),"FILTERED OUT",'Monitor Data'!B407))</f>
        <v>3.4</v>
      </c>
      <c r="C407" s="30">
        <f>IF(ISBLANK('Monitor Data'!D407),"",IF(AND('Smoke Data'!K409="YES",'Outlier Flags'!C407="YES"),"FILTERED OUT",'Monitor Data'!D407))</f>
        <v>3.2</v>
      </c>
      <c r="D407" s="30">
        <f>IF(ISBLANK('Monitor Data'!E407),"",IF(AND('Smoke Data'!L409="YES",'Outlier Flags'!D407="YES"),"FILTERED OUT",'Monitor Data'!E407))</f>
        <v>2.2999999999999998</v>
      </c>
      <c r="E407" s="30">
        <f>IF(ISBLANK('Monitor Data'!G407),"",IF(AND('Smoke Data'!M409="YES",'Outlier Flags'!E407="YES"),"FILTERED OUT",'Monitor Data'!G407))</f>
        <v>2.4</v>
      </c>
      <c r="F407" s="30" t="str">
        <f>IF(ISBLANK('Monitor Data'!H407),"",IF(AND('Smoke Data'!N409="YES",'Outlier Flags'!F407="YES"),"FILTERED OUT",'Monitor Data'!H407))</f>
        <v/>
      </c>
      <c r="G407" s="30">
        <f>IF(ISBLANK('Monitor Data'!J407),"",IF(AND('Smoke Data'!O409="YES",'Outlier Flags'!G407="YES"),"FILTERED OUT",'Monitor Data'!J407))</f>
        <v>2.8</v>
      </c>
      <c r="H407" s="30">
        <f>IF(ISBLANK('Monitor Data'!L407),"",IF(AND('Smoke Data'!P409="YES",'Outlier Flags'!H407="YES"),"FILTERED OUT",'Monitor Data'!L407))</f>
        <v>2.2000000000000002</v>
      </c>
      <c r="I407" s="30">
        <f>IF(ISBLANK('Monitor Data'!M407),"",IF(AND('Smoke Data'!Q409="YES",'Outlier Flags'!I407="YES"),"FILTERED OUT",'Monitor Data'!M407))</f>
        <v>2.8</v>
      </c>
      <c r="J407" s="30">
        <f>IF(ISBLANK('Monitor Data'!O407),"",IF(AND('Smoke Data'!R409="YES",'Outlier Flags'!J407="YES"),"FILTERED OUT",'Monitor Data'!O407))</f>
        <v>3.8</v>
      </c>
      <c r="K407" s="30">
        <f>IF(ISBLANK('Monitor Data'!P407),"",IF(AND('Smoke Data'!S409="YES",'Outlier Flags'!K407="YES"),"FILTERED OUT",'Monitor Data'!P407))</f>
        <v>2.8</v>
      </c>
      <c r="L407" s="30">
        <f>IF(ISBLANK('Monitor Data'!Q407),"",IF(AND('Smoke Data'!T409="YES",'Outlier Flags'!L407="YES"),"FILTERED OUT",'Monitor Data'!Q407))</f>
        <v>3.1</v>
      </c>
      <c r="M407" s="30">
        <f>IF(ISBLANK('Monitor Data'!R407),"",IF(AND('Smoke Data'!U409="YES",'Outlier Flags'!M407="YES"),"FILTERED OUT",'Monitor Data'!R407))</f>
        <v>2.8</v>
      </c>
      <c r="N407" s="30">
        <f>IF(ISBLANK('Monitor Data'!S407),"",IF(AND('Smoke Data'!V409="YES",'Outlier Flags'!N407="YES"),"FILTERED OUT",'Monitor Data'!S407))</f>
        <v>3.2</v>
      </c>
    </row>
    <row r="408" spans="1:14" x14ac:dyDescent="0.25">
      <c r="A408" s="29">
        <v>44603</v>
      </c>
      <c r="B408" s="30" t="str">
        <f>IF(ISBLANK('Monitor Data'!B408),"",IF(AND('Smoke Data'!J410="YES",'Outlier Flags'!B408="YES"),"FILTERED OUT",'Monitor Data'!B408))</f>
        <v/>
      </c>
      <c r="C408" s="30" t="str">
        <f>IF(ISBLANK('Monitor Data'!D408),"",IF(AND('Smoke Data'!K410="YES",'Outlier Flags'!C408="YES"),"FILTERED OUT",'Monitor Data'!D408))</f>
        <v/>
      </c>
      <c r="D408" s="30">
        <f>IF(ISBLANK('Monitor Data'!E408),"",IF(AND('Smoke Data'!L410="YES",'Outlier Flags'!D408="YES"),"FILTERED OUT",'Monitor Data'!E408))</f>
        <v>2.2999999999999998</v>
      </c>
      <c r="E408" s="30">
        <f>IF(ISBLANK('Monitor Data'!G408),"",IF(AND('Smoke Data'!M410="YES",'Outlier Flags'!E408="YES"),"FILTERED OUT",'Monitor Data'!G408))</f>
        <v>2</v>
      </c>
      <c r="F408" s="30" t="str">
        <f>IF(ISBLANK('Monitor Data'!H408),"",IF(AND('Smoke Data'!N410="YES",'Outlier Flags'!F408="YES"),"FILTERED OUT",'Monitor Data'!H408))</f>
        <v/>
      </c>
      <c r="G408" s="30" t="str">
        <f>IF(ISBLANK('Monitor Data'!J408),"",IF(AND('Smoke Data'!O410="YES",'Outlier Flags'!G408="YES"),"FILTERED OUT",'Monitor Data'!J408))</f>
        <v/>
      </c>
      <c r="H408" s="30" t="str">
        <f>IF(ISBLANK('Monitor Data'!L408),"",IF(AND('Smoke Data'!P410="YES",'Outlier Flags'!H408="YES"),"FILTERED OUT",'Monitor Data'!L408))</f>
        <v/>
      </c>
      <c r="I408" s="30">
        <f>IF(ISBLANK('Monitor Data'!M408),"",IF(AND('Smoke Data'!Q410="YES",'Outlier Flags'!I408="YES"),"FILTERED OUT",'Monitor Data'!M408))</f>
        <v>2</v>
      </c>
      <c r="J408" s="30" t="str">
        <f>IF(ISBLANK('Monitor Data'!O408),"",IF(AND('Smoke Data'!R410="YES",'Outlier Flags'!J408="YES"),"FILTERED OUT",'Monitor Data'!O408))</f>
        <v/>
      </c>
      <c r="K408" s="30">
        <f>IF(ISBLANK('Monitor Data'!P408),"",IF(AND('Smoke Data'!S410="YES",'Outlier Flags'!K408="YES"),"FILTERED OUT",'Monitor Data'!P408))</f>
        <v>2.7</v>
      </c>
      <c r="L408" s="30" t="str">
        <f>IF(ISBLANK('Monitor Data'!Q408),"",IF(AND('Smoke Data'!T410="YES",'Outlier Flags'!L408="YES"),"FILTERED OUT",'Monitor Data'!Q408))</f>
        <v/>
      </c>
      <c r="M408" s="30" t="str">
        <f>IF(ISBLANK('Monitor Data'!R408),"",IF(AND('Smoke Data'!U410="YES",'Outlier Flags'!M408="YES"),"FILTERED OUT",'Monitor Data'!R408))</f>
        <v/>
      </c>
      <c r="N408" s="30" t="str">
        <f>IF(ISBLANK('Monitor Data'!S408),"",IF(AND('Smoke Data'!V410="YES",'Outlier Flags'!N408="YES"),"FILTERED OUT",'Monitor Data'!S408))</f>
        <v/>
      </c>
    </row>
    <row r="409" spans="1:14" x14ac:dyDescent="0.25">
      <c r="A409" s="29">
        <v>44604</v>
      </c>
      <c r="B409" s="30" t="str">
        <f>IF(ISBLANK('Monitor Data'!B409),"",IF(AND('Smoke Data'!J411="YES",'Outlier Flags'!B409="YES"),"FILTERED OUT",'Monitor Data'!B409))</f>
        <v/>
      </c>
      <c r="C409" s="30" t="str">
        <f>IF(ISBLANK('Monitor Data'!D409),"",IF(AND('Smoke Data'!K411="YES",'Outlier Flags'!C409="YES"),"FILTERED OUT",'Monitor Data'!D409))</f>
        <v/>
      </c>
      <c r="D409" s="30">
        <f>IF(ISBLANK('Monitor Data'!E409),"",IF(AND('Smoke Data'!L411="YES",'Outlier Flags'!D409="YES"),"FILTERED OUT",'Monitor Data'!E409))</f>
        <v>3.2</v>
      </c>
      <c r="E409" s="30">
        <f>IF(ISBLANK('Monitor Data'!G409),"",IF(AND('Smoke Data'!M411="YES",'Outlier Flags'!E409="YES"),"FILTERED OUT",'Monitor Data'!G409))</f>
        <v>2.9</v>
      </c>
      <c r="F409" s="30" t="str">
        <f>IF(ISBLANK('Monitor Data'!H409),"",IF(AND('Smoke Data'!N411="YES",'Outlier Flags'!F409="YES"),"FILTERED OUT",'Monitor Data'!H409))</f>
        <v/>
      </c>
      <c r="G409" s="30" t="str">
        <f>IF(ISBLANK('Monitor Data'!J409),"",IF(AND('Smoke Data'!O411="YES",'Outlier Flags'!G409="YES"),"FILTERED OUT",'Monitor Data'!J409))</f>
        <v/>
      </c>
      <c r="H409" s="30" t="str">
        <f>IF(ISBLANK('Monitor Data'!L409),"",IF(AND('Smoke Data'!P411="YES",'Outlier Flags'!H409="YES"),"FILTERED OUT",'Monitor Data'!L409))</f>
        <v/>
      </c>
      <c r="I409" s="30">
        <f>IF(ISBLANK('Monitor Data'!M409),"",IF(AND('Smoke Data'!Q411="YES",'Outlier Flags'!I409="YES"),"FILTERED OUT",'Monitor Data'!M409))</f>
        <v>2.6</v>
      </c>
      <c r="J409" s="30" t="str">
        <f>IF(ISBLANK('Monitor Data'!O409),"",IF(AND('Smoke Data'!R411="YES",'Outlier Flags'!J409="YES"),"FILTERED OUT",'Monitor Data'!O409))</f>
        <v/>
      </c>
      <c r="K409" s="30">
        <f>IF(ISBLANK('Monitor Data'!P409),"",IF(AND('Smoke Data'!S411="YES",'Outlier Flags'!K409="YES"),"FILTERED OUT",'Monitor Data'!P409))</f>
        <v>2.9</v>
      </c>
      <c r="L409" s="30" t="str">
        <f>IF(ISBLANK('Monitor Data'!Q409),"",IF(AND('Smoke Data'!T411="YES",'Outlier Flags'!L409="YES"),"FILTERED OUT",'Monitor Data'!Q409))</f>
        <v/>
      </c>
      <c r="M409" s="30" t="str">
        <f>IF(ISBLANK('Monitor Data'!R409),"",IF(AND('Smoke Data'!U411="YES",'Outlier Flags'!M409="YES"),"FILTERED OUT",'Monitor Data'!R409))</f>
        <v/>
      </c>
      <c r="N409" s="30" t="str">
        <f>IF(ISBLANK('Monitor Data'!S409),"",IF(AND('Smoke Data'!V411="YES",'Outlier Flags'!N409="YES"),"FILTERED OUT",'Monitor Data'!S409))</f>
        <v/>
      </c>
    </row>
    <row r="410" spans="1:14" x14ac:dyDescent="0.25">
      <c r="A410" s="29">
        <v>44605</v>
      </c>
      <c r="B410" s="30">
        <f>IF(ISBLANK('Monitor Data'!B410),"",IF(AND('Smoke Data'!J412="YES",'Outlier Flags'!B410="YES"),"FILTERED OUT",'Monitor Data'!B410))</f>
        <v>4.8</v>
      </c>
      <c r="C410" s="30">
        <f>IF(ISBLANK('Monitor Data'!D410),"",IF(AND('Smoke Data'!K412="YES",'Outlier Flags'!C410="YES"),"FILTERED OUT",'Monitor Data'!D410))</f>
        <v>7.3</v>
      </c>
      <c r="D410" s="30">
        <f>IF(ISBLANK('Monitor Data'!E410),"",IF(AND('Smoke Data'!L412="YES",'Outlier Flags'!D410="YES"),"FILTERED OUT",'Monitor Data'!E410))</f>
        <v>6.2</v>
      </c>
      <c r="E410" s="30">
        <f>IF(ISBLANK('Monitor Data'!G410),"",IF(AND('Smoke Data'!M412="YES",'Outlier Flags'!E410="YES"),"FILTERED OUT",'Monitor Data'!G410))</f>
        <v>5.5</v>
      </c>
      <c r="F410" s="30">
        <f>IF(ISBLANK('Monitor Data'!H410),"",IF(AND('Smoke Data'!N412="YES",'Outlier Flags'!F410="YES"),"FILTERED OUT",'Monitor Data'!H410))</f>
        <v>3.7</v>
      </c>
      <c r="G410" s="30">
        <f>IF(ISBLANK('Monitor Data'!J410),"",IF(AND('Smoke Data'!O412="YES",'Outlier Flags'!G410="YES"),"FILTERED OUT",'Monitor Data'!J410))</f>
        <v>6.4</v>
      </c>
      <c r="H410" s="30">
        <f>IF(ISBLANK('Monitor Data'!L410),"",IF(AND('Smoke Data'!P412="YES",'Outlier Flags'!H410="YES"),"FILTERED OUT",'Monitor Data'!L410))</f>
        <v>3.3</v>
      </c>
      <c r="I410" s="30">
        <f>IF(ISBLANK('Monitor Data'!M410),"",IF(AND('Smoke Data'!Q412="YES",'Outlier Flags'!I410="YES"),"FILTERED OUT",'Monitor Data'!M410))</f>
        <v>4</v>
      </c>
      <c r="J410" s="30">
        <f>IF(ISBLANK('Monitor Data'!O410),"",IF(AND('Smoke Data'!R412="YES",'Outlier Flags'!J410="YES"),"FILTERED OUT",'Monitor Data'!O410))</f>
        <v>4.5</v>
      </c>
      <c r="K410" s="30">
        <f>IF(ISBLANK('Monitor Data'!P410),"",IF(AND('Smoke Data'!S412="YES",'Outlier Flags'!K410="YES"),"FILTERED OUT",'Monitor Data'!P410))</f>
        <v>5.9</v>
      </c>
      <c r="L410" s="30">
        <f>IF(ISBLANK('Monitor Data'!Q410),"",IF(AND('Smoke Data'!T412="YES",'Outlier Flags'!L410="YES"),"FILTERED OUT",'Monitor Data'!Q410))</f>
        <v>6.6</v>
      </c>
      <c r="M410" s="30">
        <f>IF(ISBLANK('Monitor Data'!R410),"",IF(AND('Smoke Data'!U412="YES",'Outlier Flags'!M410="YES"),"FILTERED OUT",'Monitor Data'!R410))</f>
        <v>4.7</v>
      </c>
      <c r="N410" s="30">
        <f>IF(ISBLANK('Monitor Data'!S410),"",IF(AND('Smoke Data'!V412="YES",'Outlier Flags'!N410="YES"),"FILTERED OUT",'Monitor Data'!S410))</f>
        <v>4.0999999999999996</v>
      </c>
    </row>
    <row r="411" spans="1:14" x14ac:dyDescent="0.25">
      <c r="A411" s="29">
        <v>44606</v>
      </c>
      <c r="B411" s="30" t="str">
        <f>IF(ISBLANK('Monitor Data'!B411),"",IF(AND('Smoke Data'!J413="YES",'Outlier Flags'!B411="YES"),"FILTERED OUT",'Monitor Data'!B411))</f>
        <v/>
      </c>
      <c r="C411" s="30" t="str">
        <f>IF(ISBLANK('Monitor Data'!D411),"",IF(AND('Smoke Data'!K413="YES",'Outlier Flags'!C411="YES"),"FILTERED OUT",'Monitor Data'!D411))</f>
        <v/>
      </c>
      <c r="D411" s="30">
        <f>IF(ISBLANK('Monitor Data'!E411),"",IF(AND('Smoke Data'!L413="YES",'Outlier Flags'!D411="YES"),"FILTERED OUT",'Monitor Data'!E411))</f>
        <v>9.5</v>
      </c>
      <c r="E411" s="30">
        <f>IF(ISBLANK('Monitor Data'!G411),"",IF(AND('Smoke Data'!M413="YES",'Outlier Flags'!E411="YES"),"FILTERED OUT",'Monitor Data'!G411))</f>
        <v>10.6</v>
      </c>
      <c r="F411" s="30" t="str">
        <f>IF(ISBLANK('Monitor Data'!H411),"",IF(AND('Smoke Data'!N413="YES",'Outlier Flags'!F411="YES"),"FILTERED OUT",'Monitor Data'!H411))</f>
        <v/>
      </c>
      <c r="G411" s="30" t="str">
        <f>IF(ISBLANK('Monitor Data'!J411),"",IF(AND('Smoke Data'!O413="YES",'Outlier Flags'!G411="YES"),"FILTERED OUT",'Monitor Data'!J411))</f>
        <v/>
      </c>
      <c r="H411" s="30" t="str">
        <f>IF(ISBLANK('Monitor Data'!L411),"",IF(AND('Smoke Data'!P413="YES",'Outlier Flags'!H411="YES"),"FILTERED OUT",'Monitor Data'!L411))</f>
        <v/>
      </c>
      <c r="I411" s="30">
        <f>IF(ISBLANK('Monitor Data'!M411),"",IF(AND('Smoke Data'!Q413="YES",'Outlier Flags'!I411="YES"),"FILTERED OUT",'Monitor Data'!M411))</f>
        <v>6.3</v>
      </c>
      <c r="J411" s="30" t="str">
        <f>IF(ISBLANK('Monitor Data'!O411),"",IF(AND('Smoke Data'!R413="YES",'Outlier Flags'!J411="YES"),"FILTERED OUT",'Monitor Data'!O411))</f>
        <v/>
      </c>
      <c r="K411" s="30">
        <f>IF(ISBLANK('Monitor Data'!P411),"",IF(AND('Smoke Data'!S413="YES",'Outlier Flags'!K411="YES"),"FILTERED OUT",'Monitor Data'!P411))</f>
        <v>9.8000000000000007</v>
      </c>
      <c r="L411" s="30" t="str">
        <f>IF(ISBLANK('Monitor Data'!Q411),"",IF(AND('Smoke Data'!T413="YES",'Outlier Flags'!L411="YES"),"FILTERED OUT",'Monitor Data'!Q411))</f>
        <v/>
      </c>
      <c r="M411" s="30" t="str">
        <f>IF(ISBLANK('Monitor Data'!R411),"",IF(AND('Smoke Data'!U413="YES",'Outlier Flags'!M411="YES"),"FILTERED OUT",'Monitor Data'!R411))</f>
        <v/>
      </c>
      <c r="N411" s="30" t="str">
        <f>IF(ISBLANK('Monitor Data'!S411),"",IF(AND('Smoke Data'!V413="YES",'Outlier Flags'!N411="YES"),"FILTERED OUT",'Monitor Data'!S411))</f>
        <v/>
      </c>
    </row>
    <row r="412" spans="1:14" x14ac:dyDescent="0.25">
      <c r="A412" s="29">
        <v>44607</v>
      </c>
      <c r="B412" s="30" t="str">
        <f>IF(ISBLANK('Monitor Data'!B412),"",IF(AND('Smoke Data'!J414="YES",'Outlier Flags'!B412="YES"),"FILTERED OUT",'Monitor Data'!B412))</f>
        <v/>
      </c>
      <c r="C412" s="30" t="str">
        <f>IF(ISBLANK('Monitor Data'!D412),"",IF(AND('Smoke Data'!K414="YES",'Outlier Flags'!C412="YES"),"FILTERED OUT",'Monitor Data'!D412))</f>
        <v/>
      </c>
      <c r="D412" s="30">
        <f>IF(ISBLANK('Monitor Data'!E412),"",IF(AND('Smoke Data'!L414="YES",'Outlier Flags'!D412="YES"),"FILTERED OUT",'Monitor Data'!E412))</f>
        <v>14.8</v>
      </c>
      <c r="E412" s="30">
        <f>IF(ISBLANK('Monitor Data'!G412),"",IF(AND('Smoke Data'!M414="YES",'Outlier Flags'!E412="YES"),"FILTERED OUT",'Monitor Data'!G412))</f>
        <v>14.8</v>
      </c>
      <c r="F412" s="30" t="str">
        <f>IF(ISBLANK('Monitor Data'!H412),"",IF(AND('Smoke Data'!N414="YES",'Outlier Flags'!F412="YES"),"FILTERED OUT",'Monitor Data'!H412))</f>
        <v/>
      </c>
      <c r="G412" s="30" t="str">
        <f>IF(ISBLANK('Monitor Data'!J412),"",IF(AND('Smoke Data'!O414="YES",'Outlier Flags'!G412="YES"),"FILTERED OUT",'Monitor Data'!J412))</f>
        <v/>
      </c>
      <c r="H412" s="30" t="str">
        <f>IF(ISBLANK('Monitor Data'!L412),"",IF(AND('Smoke Data'!P414="YES",'Outlier Flags'!H412="YES"),"FILTERED OUT",'Monitor Data'!L412))</f>
        <v/>
      </c>
      <c r="I412" s="30">
        <f>IF(ISBLANK('Monitor Data'!M412),"",IF(AND('Smoke Data'!Q414="YES",'Outlier Flags'!I412="YES"),"FILTERED OUT",'Monitor Data'!M412))</f>
        <v>12.8</v>
      </c>
      <c r="J412" s="30" t="str">
        <f>IF(ISBLANK('Monitor Data'!O412),"",IF(AND('Smoke Data'!R414="YES",'Outlier Flags'!J412="YES"),"FILTERED OUT",'Monitor Data'!O412))</f>
        <v/>
      </c>
      <c r="K412" s="30">
        <f>IF(ISBLANK('Monitor Data'!P412),"",IF(AND('Smoke Data'!S414="YES",'Outlier Flags'!K412="YES"),"FILTERED OUT",'Monitor Data'!P412))</f>
        <v>14.4</v>
      </c>
      <c r="L412" s="30" t="str">
        <f>IF(ISBLANK('Monitor Data'!Q412),"",IF(AND('Smoke Data'!T414="YES",'Outlier Flags'!L412="YES"),"FILTERED OUT",'Monitor Data'!Q412))</f>
        <v/>
      </c>
      <c r="M412" s="30" t="str">
        <f>IF(ISBLANK('Monitor Data'!R412),"",IF(AND('Smoke Data'!U414="YES",'Outlier Flags'!M412="YES"),"FILTERED OUT",'Monitor Data'!R412))</f>
        <v/>
      </c>
      <c r="N412" s="30" t="str">
        <f>IF(ISBLANK('Monitor Data'!S412),"",IF(AND('Smoke Data'!V414="YES",'Outlier Flags'!N412="YES"),"FILTERED OUT",'Monitor Data'!S412))</f>
        <v/>
      </c>
    </row>
    <row r="413" spans="1:14" x14ac:dyDescent="0.25">
      <c r="A413" s="29">
        <v>44608</v>
      </c>
      <c r="B413" s="30">
        <f>IF(ISBLANK('Monitor Data'!B413),"",IF(AND('Smoke Data'!J415="YES",'Outlier Flags'!B413="YES"),"FILTERED OUT",'Monitor Data'!B413))</f>
        <v>20.5</v>
      </c>
      <c r="C413" s="30">
        <f>IF(ISBLANK('Monitor Data'!D413),"",IF(AND('Smoke Data'!K415="YES",'Outlier Flags'!C413="YES"),"FILTERED OUT",'Monitor Data'!D413))</f>
        <v>14</v>
      </c>
      <c r="D413" s="30">
        <f>IF(ISBLANK('Monitor Data'!E413),"",IF(AND('Smoke Data'!L415="YES",'Outlier Flags'!D413="YES"),"FILTERED OUT",'Monitor Data'!E413))</f>
        <v>15.8</v>
      </c>
      <c r="E413" s="30">
        <f>IF(ISBLANK('Monitor Data'!G413),"",IF(AND('Smoke Data'!M415="YES",'Outlier Flags'!E413="YES"),"FILTERED OUT",'Monitor Data'!G413))</f>
        <v>17.5</v>
      </c>
      <c r="F413" s="30">
        <f>IF(ISBLANK('Monitor Data'!H413),"",IF(AND('Smoke Data'!N415="YES",'Outlier Flags'!F413="YES"),"FILTERED OUT",'Monitor Data'!H413))</f>
        <v>14.8</v>
      </c>
      <c r="G413" s="30">
        <f>IF(ISBLANK('Monitor Data'!J413),"",IF(AND('Smoke Data'!O415="YES",'Outlier Flags'!G413="YES"),"FILTERED OUT",'Monitor Data'!J413))</f>
        <v>14.6</v>
      </c>
      <c r="H413" s="30">
        <f>IF(ISBLANK('Monitor Data'!L413),"",IF(AND('Smoke Data'!P415="YES",'Outlier Flags'!H413="YES"),"FILTERED OUT",'Monitor Data'!L413))</f>
        <v>11.6</v>
      </c>
      <c r="I413" s="30">
        <f>IF(ISBLANK('Monitor Data'!M413),"",IF(AND('Smoke Data'!Q415="YES",'Outlier Flags'!I413="YES"),"FILTERED OUT",'Monitor Data'!M413))</f>
        <v>13.5</v>
      </c>
      <c r="J413" s="30">
        <f>IF(ISBLANK('Monitor Data'!O413),"",IF(AND('Smoke Data'!R415="YES",'Outlier Flags'!J413="YES"),"FILTERED OUT",'Monitor Data'!O413))</f>
        <v>11.5</v>
      </c>
      <c r="K413" s="30">
        <f>IF(ISBLANK('Monitor Data'!P413),"",IF(AND('Smoke Data'!S415="YES",'Outlier Flags'!K413="YES"),"FILTERED OUT",'Monitor Data'!P413))</f>
        <v>13.9</v>
      </c>
      <c r="L413" s="30">
        <f>IF(ISBLANK('Monitor Data'!Q413),"",IF(AND('Smoke Data'!T415="YES",'Outlier Flags'!L413="YES"),"FILTERED OUT",'Monitor Data'!Q413))</f>
        <v>15</v>
      </c>
      <c r="M413" s="30">
        <f>IF(ISBLANK('Monitor Data'!R413),"",IF(AND('Smoke Data'!U415="YES",'Outlier Flags'!M413="YES"),"FILTERED OUT",'Monitor Data'!R413))</f>
        <v>14.3</v>
      </c>
      <c r="N413" s="30">
        <f>IF(ISBLANK('Monitor Data'!S413),"",IF(AND('Smoke Data'!V415="YES",'Outlier Flags'!N413="YES"),"FILTERED OUT",'Monitor Data'!S413))</f>
        <v>10.199999999999999</v>
      </c>
    </row>
    <row r="414" spans="1:14" x14ac:dyDescent="0.25">
      <c r="A414" s="29">
        <v>44609</v>
      </c>
      <c r="B414" s="30" t="str">
        <f>IF(ISBLANK('Monitor Data'!B414),"",IF(AND('Smoke Data'!J416="YES",'Outlier Flags'!B414="YES"),"FILTERED OUT",'Monitor Data'!B414))</f>
        <v/>
      </c>
      <c r="C414" s="30" t="str">
        <f>IF(ISBLANK('Monitor Data'!D414),"",IF(AND('Smoke Data'!K416="YES",'Outlier Flags'!C414="YES"),"FILTERED OUT",'Monitor Data'!D414))</f>
        <v/>
      </c>
      <c r="D414" s="30">
        <f>IF(ISBLANK('Monitor Data'!E414),"",IF(AND('Smoke Data'!L416="YES",'Outlier Flags'!D414="YES"),"FILTERED OUT",'Monitor Data'!E414))</f>
        <v>6.2</v>
      </c>
      <c r="E414" s="30">
        <f>IF(ISBLANK('Monitor Data'!G414),"",IF(AND('Smoke Data'!M416="YES",'Outlier Flags'!E414="YES"),"FILTERED OUT",'Monitor Data'!G414))</f>
        <v>5.3</v>
      </c>
      <c r="F414" s="30" t="str">
        <f>IF(ISBLANK('Monitor Data'!H414),"",IF(AND('Smoke Data'!N416="YES",'Outlier Flags'!F414="YES"),"FILTERED OUT",'Monitor Data'!H414))</f>
        <v/>
      </c>
      <c r="G414" s="30" t="str">
        <f>IF(ISBLANK('Monitor Data'!J414),"",IF(AND('Smoke Data'!O416="YES",'Outlier Flags'!G414="YES"),"FILTERED OUT",'Monitor Data'!J414))</f>
        <v/>
      </c>
      <c r="H414" s="30" t="str">
        <f>IF(ISBLANK('Monitor Data'!L414),"",IF(AND('Smoke Data'!P416="YES",'Outlier Flags'!H414="YES"),"FILTERED OUT",'Monitor Data'!L414))</f>
        <v/>
      </c>
      <c r="I414" s="30">
        <f>IF(ISBLANK('Monitor Data'!M414),"",IF(AND('Smoke Data'!Q416="YES",'Outlier Flags'!I414="YES"),"FILTERED OUT",'Monitor Data'!M414))</f>
        <v>3.9</v>
      </c>
      <c r="J414" s="30" t="str">
        <f>IF(ISBLANK('Monitor Data'!O414),"",IF(AND('Smoke Data'!R416="YES",'Outlier Flags'!J414="YES"),"FILTERED OUT",'Monitor Data'!O414))</f>
        <v/>
      </c>
      <c r="K414" s="30">
        <f>IF(ISBLANK('Monitor Data'!P414),"",IF(AND('Smoke Data'!S416="YES",'Outlier Flags'!K414="YES"),"FILTERED OUT",'Monitor Data'!P414))</f>
        <v>6.6</v>
      </c>
      <c r="L414" s="30" t="str">
        <f>IF(ISBLANK('Monitor Data'!Q414),"",IF(AND('Smoke Data'!T416="YES",'Outlier Flags'!L414="YES"),"FILTERED OUT",'Monitor Data'!Q414))</f>
        <v/>
      </c>
      <c r="M414" s="30" t="str">
        <f>IF(ISBLANK('Monitor Data'!R414),"",IF(AND('Smoke Data'!U416="YES",'Outlier Flags'!M414="YES"),"FILTERED OUT",'Monitor Data'!R414))</f>
        <v/>
      </c>
      <c r="N414" s="30" t="str">
        <f>IF(ISBLANK('Monitor Data'!S414),"",IF(AND('Smoke Data'!V416="YES",'Outlier Flags'!N414="YES"),"FILTERED OUT",'Monitor Data'!S414))</f>
        <v/>
      </c>
    </row>
    <row r="415" spans="1:14" x14ac:dyDescent="0.25">
      <c r="A415" s="29">
        <v>44610</v>
      </c>
      <c r="B415" s="30" t="str">
        <f>IF(ISBLANK('Monitor Data'!B415),"",IF(AND('Smoke Data'!J417="YES",'Outlier Flags'!B415="YES"),"FILTERED OUT",'Monitor Data'!B415))</f>
        <v/>
      </c>
      <c r="C415" s="30" t="str">
        <f>IF(ISBLANK('Monitor Data'!D415),"",IF(AND('Smoke Data'!K417="YES",'Outlier Flags'!C415="YES"),"FILTERED OUT",'Monitor Data'!D415))</f>
        <v/>
      </c>
      <c r="D415" s="30">
        <f>IF(ISBLANK('Monitor Data'!E415),"",IF(AND('Smoke Data'!L417="YES",'Outlier Flags'!D415="YES"),"FILTERED OUT",'Monitor Data'!E415))</f>
        <v>4.3</v>
      </c>
      <c r="E415" s="30">
        <f>IF(ISBLANK('Monitor Data'!G415),"",IF(AND('Smoke Data'!M417="YES",'Outlier Flags'!E415="YES"),"FILTERED OUT",'Monitor Data'!G415))</f>
        <v>3.9</v>
      </c>
      <c r="F415" s="30" t="str">
        <f>IF(ISBLANK('Monitor Data'!H415),"",IF(AND('Smoke Data'!N417="YES",'Outlier Flags'!F415="YES"),"FILTERED OUT",'Monitor Data'!H415))</f>
        <v/>
      </c>
      <c r="G415" s="30" t="str">
        <f>IF(ISBLANK('Monitor Data'!J415),"",IF(AND('Smoke Data'!O417="YES",'Outlier Flags'!G415="YES"),"FILTERED OUT",'Monitor Data'!J415))</f>
        <v/>
      </c>
      <c r="H415" s="30" t="str">
        <f>IF(ISBLANK('Monitor Data'!L415),"",IF(AND('Smoke Data'!P417="YES",'Outlier Flags'!H415="YES"),"FILTERED OUT",'Monitor Data'!L415))</f>
        <v/>
      </c>
      <c r="I415" s="30">
        <f>IF(ISBLANK('Monitor Data'!M415),"",IF(AND('Smoke Data'!Q417="YES",'Outlier Flags'!I415="YES"),"FILTERED OUT",'Monitor Data'!M415))</f>
        <v>3.6</v>
      </c>
      <c r="J415" s="30" t="str">
        <f>IF(ISBLANK('Monitor Data'!O415),"",IF(AND('Smoke Data'!R417="YES",'Outlier Flags'!J415="YES"),"FILTERED OUT",'Monitor Data'!O415))</f>
        <v/>
      </c>
      <c r="K415" s="30">
        <f>IF(ISBLANK('Monitor Data'!P415),"",IF(AND('Smoke Data'!S417="YES",'Outlier Flags'!K415="YES"),"FILTERED OUT",'Monitor Data'!P415))</f>
        <v>5.4</v>
      </c>
      <c r="L415" s="30" t="str">
        <f>IF(ISBLANK('Monitor Data'!Q415),"",IF(AND('Smoke Data'!T417="YES",'Outlier Flags'!L415="YES"),"FILTERED OUT",'Monitor Data'!Q415))</f>
        <v/>
      </c>
      <c r="M415" s="30" t="str">
        <f>IF(ISBLANK('Monitor Data'!R415),"",IF(AND('Smoke Data'!U417="YES",'Outlier Flags'!M415="YES"),"FILTERED OUT",'Monitor Data'!R415))</f>
        <v/>
      </c>
      <c r="N415" s="30" t="str">
        <f>IF(ISBLANK('Monitor Data'!S415),"",IF(AND('Smoke Data'!V417="YES",'Outlier Flags'!N415="YES"),"FILTERED OUT",'Monitor Data'!S415))</f>
        <v/>
      </c>
    </row>
    <row r="416" spans="1:14" x14ac:dyDescent="0.25">
      <c r="A416" s="29">
        <v>44611</v>
      </c>
      <c r="B416" s="30">
        <f>IF(ISBLANK('Monitor Data'!B416),"",IF(AND('Smoke Data'!J418="YES",'Outlier Flags'!B416="YES"),"FILTERED OUT",'Monitor Data'!B416))</f>
        <v>2.9</v>
      </c>
      <c r="C416" s="30">
        <f>IF(ISBLANK('Monitor Data'!D416),"",IF(AND('Smoke Data'!K418="YES",'Outlier Flags'!C416="YES"),"FILTERED OUT",'Monitor Data'!D416))</f>
        <v>3.5</v>
      </c>
      <c r="D416" s="30">
        <f>IF(ISBLANK('Monitor Data'!E416),"",IF(AND('Smoke Data'!L418="YES",'Outlier Flags'!D416="YES"),"FILTERED OUT",'Monitor Data'!E416))</f>
        <v>3.3</v>
      </c>
      <c r="E416" s="30">
        <f>IF(ISBLANK('Monitor Data'!G416),"",IF(AND('Smoke Data'!M418="YES",'Outlier Flags'!E416="YES"),"FILTERED OUT",'Monitor Data'!G416))</f>
        <v>3</v>
      </c>
      <c r="F416" s="30">
        <f>IF(ISBLANK('Monitor Data'!H416),"",IF(AND('Smoke Data'!N418="YES",'Outlier Flags'!F416="YES"),"FILTERED OUT",'Monitor Data'!H416))</f>
        <v>3.4</v>
      </c>
      <c r="G416" s="30">
        <f>IF(ISBLANK('Monitor Data'!J416),"",IF(AND('Smoke Data'!O418="YES",'Outlier Flags'!G416="YES"),"FILTERED OUT",'Monitor Data'!J416))</f>
        <v>3.3</v>
      </c>
      <c r="H416" s="30">
        <f>IF(ISBLANK('Monitor Data'!L416),"",IF(AND('Smoke Data'!P418="YES",'Outlier Flags'!H416="YES"),"FILTERED OUT",'Monitor Data'!L416))</f>
        <v>2.5</v>
      </c>
      <c r="I416" s="30">
        <f>IF(ISBLANK('Monitor Data'!M416),"",IF(AND('Smoke Data'!Q418="YES",'Outlier Flags'!I416="YES"),"FILTERED OUT",'Monitor Data'!M416))</f>
        <v>3.2</v>
      </c>
      <c r="J416" s="30">
        <f>IF(ISBLANK('Monitor Data'!O416),"",IF(AND('Smoke Data'!R418="YES",'Outlier Flags'!J416="YES"),"FILTERED OUT",'Monitor Data'!O416))</f>
        <v>4.3</v>
      </c>
      <c r="K416" s="30">
        <f>IF(ISBLANK('Monitor Data'!P416),"",IF(AND('Smoke Data'!S418="YES",'Outlier Flags'!K416="YES"),"FILTERED OUT",'Monitor Data'!P416))</f>
        <v>3</v>
      </c>
      <c r="L416" s="30">
        <f>IF(ISBLANK('Monitor Data'!Q416),"",IF(AND('Smoke Data'!T418="YES",'Outlier Flags'!L416="YES"),"FILTERED OUT",'Monitor Data'!Q416))</f>
        <v>3.6</v>
      </c>
      <c r="M416" s="30">
        <f>IF(ISBLANK('Monitor Data'!R416),"",IF(AND('Smoke Data'!U418="YES",'Outlier Flags'!M416="YES"),"FILTERED OUT",'Monitor Data'!R416))</f>
        <v>3</v>
      </c>
      <c r="N416" s="30">
        <f>IF(ISBLANK('Monitor Data'!S416),"",IF(AND('Smoke Data'!V418="YES",'Outlier Flags'!N416="YES"),"FILTERED OUT",'Monitor Data'!S416))</f>
        <v>3.2</v>
      </c>
    </row>
    <row r="417" spans="1:14" x14ac:dyDescent="0.25">
      <c r="A417" s="29">
        <v>44612</v>
      </c>
      <c r="B417" s="30" t="str">
        <f>IF(ISBLANK('Monitor Data'!B417),"",IF(AND('Smoke Data'!J419="YES",'Outlier Flags'!B417="YES"),"FILTERED OUT",'Monitor Data'!B417))</f>
        <v/>
      </c>
      <c r="C417" s="30" t="str">
        <f>IF(ISBLANK('Monitor Data'!D417),"",IF(AND('Smoke Data'!K419="YES",'Outlier Flags'!C417="YES"),"FILTERED OUT",'Monitor Data'!D417))</f>
        <v/>
      </c>
      <c r="D417" s="30">
        <f>IF(ISBLANK('Monitor Data'!E417),"",IF(AND('Smoke Data'!L419="YES",'Outlier Flags'!D417="YES"),"FILTERED OUT",'Monitor Data'!E417))</f>
        <v>6.6</v>
      </c>
      <c r="E417" s="30">
        <f>IF(ISBLANK('Monitor Data'!G417),"",IF(AND('Smoke Data'!M419="YES",'Outlier Flags'!E417="YES"),"FILTERED OUT",'Monitor Data'!G417))</f>
        <v>6.4</v>
      </c>
      <c r="F417" s="30" t="str">
        <f>IF(ISBLANK('Monitor Data'!H417),"",IF(AND('Smoke Data'!N419="YES",'Outlier Flags'!F417="YES"),"FILTERED OUT",'Monitor Data'!H417))</f>
        <v/>
      </c>
      <c r="G417" s="30" t="str">
        <f>IF(ISBLANK('Monitor Data'!J417),"",IF(AND('Smoke Data'!O419="YES",'Outlier Flags'!G417="YES"),"FILTERED OUT",'Monitor Data'!J417))</f>
        <v/>
      </c>
      <c r="H417" s="30" t="str">
        <f>IF(ISBLANK('Monitor Data'!L417),"",IF(AND('Smoke Data'!P419="YES",'Outlier Flags'!H417="YES"),"FILTERED OUT",'Monitor Data'!L417))</f>
        <v/>
      </c>
      <c r="I417" s="30">
        <f>IF(ISBLANK('Monitor Data'!M417),"",IF(AND('Smoke Data'!Q419="YES",'Outlier Flags'!I417="YES"),"FILTERED OUT",'Monitor Data'!M417))</f>
        <v>5.3</v>
      </c>
      <c r="J417" s="30" t="str">
        <f>IF(ISBLANK('Monitor Data'!O417),"",IF(AND('Smoke Data'!R419="YES",'Outlier Flags'!J417="YES"),"FILTERED OUT",'Monitor Data'!O417))</f>
        <v/>
      </c>
      <c r="K417" s="30">
        <f>IF(ISBLANK('Monitor Data'!P417),"",IF(AND('Smoke Data'!S419="YES",'Outlier Flags'!K417="YES"),"FILTERED OUT",'Monitor Data'!P417))</f>
        <v>5.4</v>
      </c>
      <c r="L417" s="30" t="str">
        <f>IF(ISBLANK('Monitor Data'!Q417),"",IF(AND('Smoke Data'!T419="YES",'Outlier Flags'!L417="YES"),"FILTERED OUT",'Monitor Data'!Q417))</f>
        <v/>
      </c>
      <c r="M417" s="30" t="str">
        <f>IF(ISBLANK('Monitor Data'!R417),"",IF(AND('Smoke Data'!U419="YES",'Outlier Flags'!M417="YES"),"FILTERED OUT",'Monitor Data'!R417))</f>
        <v/>
      </c>
      <c r="N417" s="30" t="str">
        <f>IF(ISBLANK('Monitor Data'!S417),"",IF(AND('Smoke Data'!V419="YES",'Outlier Flags'!N417="YES"),"FILTERED OUT",'Monitor Data'!S417))</f>
        <v/>
      </c>
    </row>
    <row r="418" spans="1:14" x14ac:dyDescent="0.25">
      <c r="A418" s="29">
        <v>44613</v>
      </c>
      <c r="B418" s="30" t="str">
        <f>IF(ISBLANK('Monitor Data'!B418),"",IF(AND('Smoke Data'!J420="YES",'Outlier Flags'!B418="YES"),"FILTERED OUT",'Monitor Data'!B418))</f>
        <v/>
      </c>
      <c r="C418" s="30" t="str">
        <f>IF(ISBLANK('Monitor Data'!D418),"",IF(AND('Smoke Data'!K420="YES",'Outlier Flags'!C418="YES"),"FILTERED OUT",'Monitor Data'!D418))</f>
        <v/>
      </c>
      <c r="D418" s="30">
        <f>IF(ISBLANK('Monitor Data'!E418),"",IF(AND('Smoke Data'!L420="YES",'Outlier Flags'!D418="YES"),"FILTERED OUT",'Monitor Data'!E418))</f>
        <v>14.8</v>
      </c>
      <c r="E418" s="30">
        <f>IF(ISBLANK('Monitor Data'!G418),"",IF(AND('Smoke Data'!M420="YES",'Outlier Flags'!E418="YES"),"FILTERED OUT",'Monitor Data'!G418))</f>
        <v>12.2</v>
      </c>
      <c r="F418" s="30" t="str">
        <f>IF(ISBLANK('Monitor Data'!H418),"",IF(AND('Smoke Data'!N420="YES",'Outlier Flags'!F418="YES"),"FILTERED OUT",'Monitor Data'!H418))</f>
        <v/>
      </c>
      <c r="G418" s="30" t="str">
        <f>IF(ISBLANK('Monitor Data'!J418),"",IF(AND('Smoke Data'!O420="YES",'Outlier Flags'!G418="YES"),"FILTERED OUT",'Monitor Data'!J418))</f>
        <v/>
      </c>
      <c r="H418" s="30" t="str">
        <f>IF(ISBLANK('Monitor Data'!L418),"",IF(AND('Smoke Data'!P420="YES",'Outlier Flags'!H418="YES"),"FILTERED OUT",'Monitor Data'!L418))</f>
        <v/>
      </c>
      <c r="I418" s="30">
        <f>IF(ISBLANK('Monitor Data'!M418),"",IF(AND('Smoke Data'!Q420="YES",'Outlier Flags'!I418="YES"),"FILTERED OUT",'Monitor Data'!M418))</f>
        <v>11.3</v>
      </c>
      <c r="J418" s="30" t="str">
        <f>IF(ISBLANK('Monitor Data'!O418),"",IF(AND('Smoke Data'!R420="YES",'Outlier Flags'!J418="YES"),"FILTERED OUT",'Monitor Data'!O418))</f>
        <v/>
      </c>
      <c r="K418" s="30">
        <f>IF(ISBLANK('Monitor Data'!P418),"",IF(AND('Smoke Data'!S420="YES",'Outlier Flags'!K418="YES"),"FILTERED OUT",'Monitor Data'!P418))</f>
        <v>12.6</v>
      </c>
      <c r="L418" s="30" t="str">
        <f>IF(ISBLANK('Monitor Data'!Q418),"",IF(AND('Smoke Data'!T420="YES",'Outlier Flags'!L418="YES"),"FILTERED OUT",'Monitor Data'!Q418))</f>
        <v/>
      </c>
      <c r="M418" s="30" t="str">
        <f>IF(ISBLANK('Monitor Data'!R418),"",IF(AND('Smoke Data'!U420="YES",'Outlier Flags'!M418="YES"),"FILTERED OUT",'Monitor Data'!R418))</f>
        <v/>
      </c>
      <c r="N418" s="30" t="str">
        <f>IF(ISBLANK('Monitor Data'!S418),"",IF(AND('Smoke Data'!V420="YES",'Outlier Flags'!N418="YES"),"FILTERED OUT",'Monitor Data'!S418))</f>
        <v/>
      </c>
    </row>
    <row r="419" spans="1:14" x14ac:dyDescent="0.25">
      <c r="A419" s="29">
        <v>44614</v>
      </c>
      <c r="B419" s="30">
        <f>IF(ISBLANK('Monitor Data'!B419),"",IF(AND('Smoke Data'!J421="YES",'Outlier Flags'!B419="YES"),"FILTERED OUT",'Monitor Data'!B419))</f>
        <v>4.4000000000000004</v>
      </c>
      <c r="C419" s="30">
        <f>IF(ISBLANK('Monitor Data'!D419),"",IF(AND('Smoke Data'!K421="YES",'Outlier Flags'!C419="YES"),"FILTERED OUT",'Monitor Data'!D419))</f>
        <v>5.5</v>
      </c>
      <c r="D419" s="30">
        <f>IF(ISBLANK('Monitor Data'!E419),"",IF(AND('Smoke Data'!L421="YES",'Outlier Flags'!D419="YES"),"FILTERED OUT",'Monitor Data'!E419))</f>
        <v>6.1</v>
      </c>
      <c r="E419" s="30">
        <f>IF(ISBLANK('Monitor Data'!G419),"",IF(AND('Smoke Data'!M421="YES",'Outlier Flags'!E419="YES"),"FILTERED OUT",'Monitor Data'!G419))</f>
        <v>5</v>
      </c>
      <c r="F419" s="30">
        <f>IF(ISBLANK('Monitor Data'!H419),"",IF(AND('Smoke Data'!N421="YES",'Outlier Flags'!F419="YES"),"FILTERED OUT",'Monitor Data'!H419))</f>
        <v>5.0999999999999996</v>
      </c>
      <c r="G419" s="30">
        <f>IF(ISBLANK('Monitor Data'!J419),"",IF(AND('Smoke Data'!O421="YES",'Outlier Flags'!G419="YES"),"FILTERED OUT",'Monitor Data'!J419))</f>
        <v>6.6</v>
      </c>
      <c r="H419" s="30">
        <f>IF(ISBLANK('Monitor Data'!L419),"",IF(AND('Smoke Data'!P421="YES",'Outlier Flags'!H419="YES"),"FILTERED OUT",'Monitor Data'!L419))</f>
        <v>4.5</v>
      </c>
      <c r="I419" s="30">
        <f>IF(ISBLANK('Monitor Data'!M419),"",IF(AND('Smoke Data'!Q421="YES",'Outlier Flags'!I419="YES"),"FILTERED OUT",'Monitor Data'!M419))</f>
        <v>4.8</v>
      </c>
      <c r="J419" s="30">
        <f>IF(ISBLANK('Monitor Data'!O419),"",IF(AND('Smoke Data'!R421="YES",'Outlier Flags'!J419="YES"),"FILTERED OUT",'Monitor Data'!O419))</f>
        <v>5.2</v>
      </c>
      <c r="K419" s="30">
        <f>IF(ISBLANK('Monitor Data'!P419),"",IF(AND('Smoke Data'!S421="YES",'Outlier Flags'!K419="YES"),"FILTERED OUT",'Monitor Data'!P419))</f>
        <v>6.7</v>
      </c>
      <c r="L419" s="30">
        <f>IF(ISBLANK('Monitor Data'!Q419),"",IF(AND('Smoke Data'!T421="YES",'Outlier Flags'!L419="YES"),"FILTERED OUT",'Monitor Data'!Q419))</f>
        <v>7.2</v>
      </c>
      <c r="M419" s="30">
        <f>IF(ISBLANK('Monitor Data'!R419),"",IF(AND('Smoke Data'!U421="YES",'Outlier Flags'!M419="YES"),"FILTERED OUT",'Monitor Data'!R419))</f>
        <v>9.1</v>
      </c>
      <c r="N419" s="30">
        <f>IF(ISBLANK('Monitor Data'!S419),"",IF(AND('Smoke Data'!V421="YES",'Outlier Flags'!N419="YES"),"FILTERED OUT",'Monitor Data'!S419))</f>
        <v>4.8</v>
      </c>
    </row>
    <row r="420" spans="1:14" x14ac:dyDescent="0.25">
      <c r="A420" s="29">
        <v>44615</v>
      </c>
      <c r="B420" s="30" t="str">
        <f>IF(ISBLANK('Monitor Data'!B420),"",IF(AND('Smoke Data'!J422="YES",'Outlier Flags'!B420="YES"),"FILTERED OUT",'Monitor Data'!B420))</f>
        <v/>
      </c>
      <c r="C420" s="30" t="str">
        <f>IF(ISBLANK('Monitor Data'!D420),"",IF(AND('Smoke Data'!K422="YES",'Outlier Flags'!C420="YES"),"FILTERED OUT",'Monitor Data'!D420))</f>
        <v/>
      </c>
      <c r="D420" s="30">
        <f>IF(ISBLANK('Monitor Data'!E420),"",IF(AND('Smoke Data'!L422="YES",'Outlier Flags'!D420="YES"),"FILTERED OUT",'Monitor Data'!E420))</f>
        <v>5.6</v>
      </c>
      <c r="E420" s="30">
        <f>IF(ISBLANK('Monitor Data'!G420),"",IF(AND('Smoke Data'!M422="YES",'Outlier Flags'!E420="YES"),"FILTERED OUT",'Monitor Data'!G420))</f>
        <v>5.5</v>
      </c>
      <c r="F420" s="30" t="str">
        <f>IF(ISBLANK('Monitor Data'!H420),"",IF(AND('Smoke Data'!N422="YES",'Outlier Flags'!F420="YES"),"FILTERED OUT",'Monitor Data'!H420))</f>
        <v/>
      </c>
      <c r="G420" s="30" t="str">
        <f>IF(ISBLANK('Monitor Data'!J420),"",IF(AND('Smoke Data'!O422="YES",'Outlier Flags'!G420="YES"),"FILTERED OUT",'Monitor Data'!J420))</f>
        <v/>
      </c>
      <c r="H420" s="30" t="str">
        <f>IF(ISBLANK('Monitor Data'!L420),"",IF(AND('Smoke Data'!P422="YES",'Outlier Flags'!H420="YES"),"FILTERED OUT",'Monitor Data'!L420))</f>
        <v/>
      </c>
      <c r="I420" s="30">
        <f>IF(ISBLANK('Monitor Data'!M420),"",IF(AND('Smoke Data'!Q422="YES",'Outlier Flags'!I420="YES"),"FILTERED OUT",'Monitor Data'!M420))</f>
        <v>6.4</v>
      </c>
      <c r="J420" s="30" t="str">
        <f>IF(ISBLANK('Monitor Data'!O420),"",IF(AND('Smoke Data'!R422="YES",'Outlier Flags'!J420="YES"),"FILTERED OUT",'Monitor Data'!O420))</f>
        <v/>
      </c>
      <c r="K420" s="30">
        <f>IF(ISBLANK('Monitor Data'!P420),"",IF(AND('Smoke Data'!S422="YES",'Outlier Flags'!K420="YES"),"FILTERED OUT",'Monitor Data'!P420))</f>
        <v>4.9000000000000004</v>
      </c>
      <c r="L420" s="30" t="str">
        <f>IF(ISBLANK('Monitor Data'!Q420),"",IF(AND('Smoke Data'!T422="YES",'Outlier Flags'!L420="YES"),"FILTERED OUT",'Monitor Data'!Q420))</f>
        <v/>
      </c>
      <c r="M420" s="30" t="str">
        <f>IF(ISBLANK('Monitor Data'!R420),"",IF(AND('Smoke Data'!U422="YES",'Outlier Flags'!M420="YES"),"FILTERED OUT",'Monitor Data'!R420))</f>
        <v/>
      </c>
      <c r="N420" s="30" t="str">
        <f>IF(ISBLANK('Monitor Data'!S420),"",IF(AND('Smoke Data'!V422="YES",'Outlier Flags'!N420="YES"),"FILTERED OUT",'Monitor Data'!S420))</f>
        <v/>
      </c>
    </row>
    <row r="421" spans="1:14" x14ac:dyDescent="0.25">
      <c r="A421" s="29">
        <v>44616</v>
      </c>
      <c r="B421" s="30" t="str">
        <f>IF(ISBLANK('Monitor Data'!B421),"",IF(AND('Smoke Data'!J423="YES",'Outlier Flags'!B421="YES"),"FILTERED OUT",'Monitor Data'!B421))</f>
        <v/>
      </c>
      <c r="C421" s="30" t="str">
        <f>IF(ISBLANK('Monitor Data'!D421),"",IF(AND('Smoke Data'!K423="YES",'Outlier Flags'!C421="YES"),"FILTERED OUT",'Monitor Data'!D421))</f>
        <v/>
      </c>
      <c r="D421" s="30">
        <f>IF(ISBLANK('Monitor Data'!E421),"",IF(AND('Smoke Data'!L423="YES",'Outlier Flags'!D421="YES"),"FILTERED OUT",'Monitor Data'!E421))</f>
        <v>5.0999999999999996</v>
      </c>
      <c r="E421" s="30">
        <f>IF(ISBLANK('Monitor Data'!G421),"",IF(AND('Smoke Data'!M423="YES",'Outlier Flags'!E421="YES"),"FILTERED OUT",'Monitor Data'!G421))</f>
        <v>5.7</v>
      </c>
      <c r="F421" s="30" t="str">
        <f>IF(ISBLANK('Monitor Data'!H421),"",IF(AND('Smoke Data'!N423="YES",'Outlier Flags'!F421="YES"),"FILTERED OUT",'Monitor Data'!H421))</f>
        <v/>
      </c>
      <c r="G421" s="30" t="str">
        <f>IF(ISBLANK('Monitor Data'!J421),"",IF(AND('Smoke Data'!O423="YES",'Outlier Flags'!G421="YES"),"FILTERED OUT",'Monitor Data'!J421))</f>
        <v/>
      </c>
      <c r="H421" s="30" t="str">
        <f>IF(ISBLANK('Monitor Data'!L421),"",IF(AND('Smoke Data'!P423="YES",'Outlier Flags'!H421="YES"),"FILTERED OUT",'Monitor Data'!L421))</f>
        <v/>
      </c>
      <c r="I421" s="30">
        <f>IF(ISBLANK('Monitor Data'!M421),"",IF(AND('Smoke Data'!Q423="YES",'Outlier Flags'!I421="YES"),"FILTERED OUT",'Monitor Data'!M421))</f>
        <v>10.8</v>
      </c>
      <c r="J421" s="30" t="str">
        <f>IF(ISBLANK('Monitor Data'!O421),"",IF(AND('Smoke Data'!R423="YES",'Outlier Flags'!J421="YES"),"FILTERED OUT",'Monitor Data'!O421))</f>
        <v/>
      </c>
      <c r="K421" s="30">
        <f>IF(ISBLANK('Monitor Data'!P421),"",IF(AND('Smoke Data'!S423="YES",'Outlier Flags'!K421="YES"),"FILTERED OUT",'Monitor Data'!P421))</f>
        <v>5.7</v>
      </c>
      <c r="L421" s="30" t="str">
        <f>IF(ISBLANK('Monitor Data'!Q421),"",IF(AND('Smoke Data'!T423="YES",'Outlier Flags'!L421="YES"),"FILTERED OUT",'Monitor Data'!Q421))</f>
        <v/>
      </c>
      <c r="M421" s="30" t="str">
        <f>IF(ISBLANK('Monitor Data'!R421),"",IF(AND('Smoke Data'!U423="YES",'Outlier Flags'!M421="YES"),"FILTERED OUT",'Monitor Data'!R421))</f>
        <v/>
      </c>
      <c r="N421" s="30" t="str">
        <f>IF(ISBLANK('Monitor Data'!S421),"",IF(AND('Smoke Data'!V423="YES",'Outlier Flags'!N421="YES"),"FILTERED OUT",'Monitor Data'!S421))</f>
        <v/>
      </c>
    </row>
    <row r="422" spans="1:14" x14ac:dyDescent="0.25">
      <c r="A422" s="29">
        <v>44617</v>
      </c>
      <c r="B422" s="30">
        <f>IF(ISBLANK('Monitor Data'!B422),"",IF(AND('Smoke Data'!J424="YES",'Outlier Flags'!B422="YES"),"FILTERED OUT",'Monitor Data'!B422))</f>
        <v>10.199999999999999</v>
      </c>
      <c r="C422" s="30">
        <f>IF(ISBLANK('Monitor Data'!D422),"",IF(AND('Smoke Data'!K424="YES",'Outlier Flags'!C422="YES"),"FILTERED OUT",'Monitor Data'!D422))</f>
        <v>5</v>
      </c>
      <c r="D422" s="30">
        <f>IF(ISBLANK('Monitor Data'!E422),"",IF(AND('Smoke Data'!L424="YES",'Outlier Flags'!D422="YES"),"FILTERED OUT",'Monitor Data'!E422))</f>
        <v>9.3000000000000007</v>
      </c>
      <c r="E422" s="30">
        <f>IF(ISBLANK('Monitor Data'!G422),"",IF(AND('Smoke Data'!M424="YES",'Outlier Flags'!E422="YES"),"FILTERED OUT",'Monitor Data'!G422))</f>
        <v>9.6</v>
      </c>
      <c r="F422" s="30">
        <f>IF(ISBLANK('Monitor Data'!H422),"",IF(AND('Smoke Data'!N424="YES",'Outlier Flags'!F422="YES"),"FILTERED OUT",'Monitor Data'!H422))</f>
        <v>9</v>
      </c>
      <c r="G422" s="30">
        <f>IF(ISBLANK('Monitor Data'!J422),"",IF(AND('Smoke Data'!O424="YES",'Outlier Flags'!G422="YES"),"FILTERED OUT",'Monitor Data'!J422))</f>
        <v>9.3000000000000007</v>
      </c>
      <c r="H422" s="30">
        <f>IF(ISBLANK('Monitor Data'!L422),"",IF(AND('Smoke Data'!P424="YES",'Outlier Flags'!H422="YES"),"FILTERED OUT",'Monitor Data'!L422))</f>
        <v>1</v>
      </c>
      <c r="I422" s="30">
        <f>IF(ISBLANK('Monitor Data'!M422),"",IF(AND('Smoke Data'!Q424="YES",'Outlier Flags'!I422="YES"),"FILTERED OUT",'Monitor Data'!M422))</f>
        <v>13</v>
      </c>
      <c r="J422" s="30">
        <f>IF(ISBLANK('Monitor Data'!O422),"",IF(AND('Smoke Data'!R424="YES",'Outlier Flags'!J422="YES"),"FILTERED OUT",'Monitor Data'!O422))</f>
        <v>9.1999999999999993</v>
      </c>
      <c r="K422" s="30">
        <f>IF(ISBLANK('Monitor Data'!P422),"",IF(AND('Smoke Data'!S424="YES",'Outlier Flags'!K422="YES"),"FILTERED OUT",'Monitor Data'!P422))</f>
        <v>6.6</v>
      </c>
      <c r="L422" s="30">
        <f>IF(ISBLANK('Monitor Data'!Q422),"",IF(AND('Smoke Data'!T424="YES",'Outlier Flags'!L422="YES"),"FILTERED OUT",'Monitor Data'!Q422))</f>
        <v>7.2</v>
      </c>
      <c r="M422" s="30">
        <f>IF(ISBLANK('Monitor Data'!R422),"",IF(AND('Smoke Data'!U424="YES",'Outlier Flags'!M422="YES"),"FILTERED OUT",'Monitor Data'!R422))</f>
        <v>12.6</v>
      </c>
      <c r="N422" s="30">
        <f>IF(ISBLANK('Monitor Data'!S422),"",IF(AND('Smoke Data'!V424="YES",'Outlier Flags'!N422="YES"),"FILTERED OUT",'Monitor Data'!S422))</f>
        <v>7</v>
      </c>
    </row>
    <row r="423" spans="1:14" x14ac:dyDescent="0.25">
      <c r="A423" s="29">
        <v>44618</v>
      </c>
      <c r="B423" s="30" t="str">
        <f>IF(ISBLANK('Monitor Data'!B423),"",IF(AND('Smoke Data'!J425="YES",'Outlier Flags'!B423="YES"),"FILTERED OUT",'Monitor Data'!B423))</f>
        <v/>
      </c>
      <c r="C423" s="30" t="str">
        <f>IF(ISBLANK('Monitor Data'!D423),"",IF(AND('Smoke Data'!K425="YES",'Outlier Flags'!C423="YES"),"FILTERED OUT",'Monitor Data'!D423))</f>
        <v/>
      </c>
      <c r="D423" s="30">
        <f>IF(ISBLANK('Monitor Data'!E423),"",IF(AND('Smoke Data'!L425="YES",'Outlier Flags'!D423="YES"),"FILTERED OUT",'Monitor Data'!E423))</f>
        <v>14.3</v>
      </c>
      <c r="E423" s="30">
        <f>IF(ISBLANK('Monitor Data'!G423),"",IF(AND('Smoke Data'!M425="YES",'Outlier Flags'!E423="YES"),"FILTERED OUT",'Monitor Data'!G423))</f>
        <v>13.7</v>
      </c>
      <c r="F423" s="30" t="str">
        <f>IF(ISBLANK('Monitor Data'!H423),"",IF(AND('Smoke Data'!N425="YES",'Outlier Flags'!F423="YES"),"FILTERED OUT",'Monitor Data'!H423))</f>
        <v/>
      </c>
      <c r="G423" s="30" t="str">
        <f>IF(ISBLANK('Monitor Data'!J423),"",IF(AND('Smoke Data'!O425="YES",'Outlier Flags'!G423="YES"),"FILTERED OUT",'Monitor Data'!J423))</f>
        <v/>
      </c>
      <c r="H423" s="30" t="str">
        <f>IF(ISBLANK('Monitor Data'!L423),"",IF(AND('Smoke Data'!P425="YES",'Outlier Flags'!H423="YES"),"FILTERED OUT",'Monitor Data'!L423))</f>
        <v/>
      </c>
      <c r="I423" s="30">
        <f>IF(ISBLANK('Monitor Data'!M423),"",IF(AND('Smoke Data'!Q425="YES",'Outlier Flags'!I423="YES"),"FILTERED OUT",'Monitor Data'!M423))</f>
        <v>9.9</v>
      </c>
      <c r="J423" s="30" t="str">
        <f>IF(ISBLANK('Monitor Data'!O423),"",IF(AND('Smoke Data'!R425="YES",'Outlier Flags'!J423="YES"),"FILTERED OUT",'Monitor Data'!O423))</f>
        <v/>
      </c>
      <c r="K423" s="30">
        <f>IF(ISBLANK('Monitor Data'!P423),"",IF(AND('Smoke Data'!S425="YES",'Outlier Flags'!K423="YES"),"FILTERED OUT",'Monitor Data'!P423))</f>
        <v>13.8</v>
      </c>
      <c r="L423" s="30" t="str">
        <f>IF(ISBLANK('Monitor Data'!Q423),"",IF(AND('Smoke Data'!T425="YES",'Outlier Flags'!L423="YES"),"FILTERED OUT",'Monitor Data'!Q423))</f>
        <v/>
      </c>
      <c r="M423" s="30" t="str">
        <f>IF(ISBLANK('Monitor Data'!R423),"",IF(AND('Smoke Data'!U425="YES",'Outlier Flags'!M423="YES"),"FILTERED OUT",'Monitor Data'!R423))</f>
        <v/>
      </c>
      <c r="N423" s="30" t="str">
        <f>IF(ISBLANK('Monitor Data'!S423),"",IF(AND('Smoke Data'!V425="YES",'Outlier Flags'!N423="YES"),"FILTERED OUT",'Monitor Data'!S423))</f>
        <v/>
      </c>
    </row>
    <row r="424" spans="1:14" x14ac:dyDescent="0.25">
      <c r="A424" s="29">
        <v>44619</v>
      </c>
      <c r="B424" s="30" t="str">
        <f>IF(ISBLANK('Monitor Data'!B424),"",IF(AND('Smoke Data'!J426="YES",'Outlier Flags'!B424="YES"),"FILTERED OUT",'Monitor Data'!B424))</f>
        <v/>
      </c>
      <c r="C424" s="30" t="str">
        <f>IF(ISBLANK('Monitor Data'!D424),"",IF(AND('Smoke Data'!K426="YES",'Outlier Flags'!C424="YES"),"FILTERED OUT",'Monitor Data'!D424))</f>
        <v/>
      </c>
      <c r="D424" s="30">
        <f>IF(ISBLANK('Monitor Data'!E424),"",IF(AND('Smoke Data'!L426="YES",'Outlier Flags'!D424="YES"),"FILTERED OUT",'Monitor Data'!E424))</f>
        <v>10.1</v>
      </c>
      <c r="E424" s="30">
        <f>IF(ISBLANK('Monitor Data'!G424),"",IF(AND('Smoke Data'!M426="YES",'Outlier Flags'!E424="YES"),"FILTERED OUT",'Monitor Data'!G424))</f>
        <v>11.4</v>
      </c>
      <c r="F424" s="30" t="str">
        <f>IF(ISBLANK('Monitor Data'!H424),"",IF(AND('Smoke Data'!N426="YES",'Outlier Flags'!F424="YES"),"FILTERED OUT",'Monitor Data'!H424))</f>
        <v/>
      </c>
      <c r="G424" s="30" t="str">
        <f>IF(ISBLANK('Monitor Data'!J424),"",IF(AND('Smoke Data'!O426="YES",'Outlier Flags'!G424="YES"),"FILTERED OUT",'Monitor Data'!J424))</f>
        <v/>
      </c>
      <c r="H424" s="30" t="str">
        <f>IF(ISBLANK('Monitor Data'!L424),"",IF(AND('Smoke Data'!P426="YES",'Outlier Flags'!H424="YES"),"FILTERED OUT",'Monitor Data'!L424))</f>
        <v/>
      </c>
      <c r="I424" s="30">
        <f>IF(ISBLANK('Monitor Data'!M424),"",IF(AND('Smoke Data'!Q426="YES",'Outlier Flags'!I424="YES"),"FILTERED OUT",'Monitor Data'!M424))</f>
        <v>6.1</v>
      </c>
      <c r="J424" s="30" t="str">
        <f>IF(ISBLANK('Monitor Data'!O424),"",IF(AND('Smoke Data'!R426="YES",'Outlier Flags'!J424="YES"),"FILTERED OUT",'Monitor Data'!O424))</f>
        <v/>
      </c>
      <c r="K424" s="30">
        <f>IF(ISBLANK('Monitor Data'!P424),"",IF(AND('Smoke Data'!S426="YES",'Outlier Flags'!K424="YES"),"FILTERED OUT",'Monitor Data'!P424))</f>
        <v>9.8000000000000007</v>
      </c>
      <c r="L424" s="30" t="str">
        <f>IF(ISBLANK('Monitor Data'!Q424),"",IF(AND('Smoke Data'!T426="YES",'Outlier Flags'!L424="YES"),"FILTERED OUT",'Monitor Data'!Q424))</f>
        <v/>
      </c>
      <c r="M424" s="30" t="str">
        <f>IF(ISBLANK('Monitor Data'!R424),"",IF(AND('Smoke Data'!U426="YES",'Outlier Flags'!M424="YES"),"FILTERED OUT",'Monitor Data'!R424))</f>
        <v/>
      </c>
      <c r="N424" s="30" t="str">
        <f>IF(ISBLANK('Monitor Data'!S424),"",IF(AND('Smoke Data'!V426="YES",'Outlier Flags'!N424="YES"),"FILTERED OUT",'Monitor Data'!S424))</f>
        <v/>
      </c>
    </row>
    <row r="425" spans="1:14" x14ac:dyDescent="0.25">
      <c r="A425" s="29">
        <v>44620</v>
      </c>
      <c r="B425" s="30">
        <f>IF(ISBLANK('Monitor Data'!B425),"",IF(AND('Smoke Data'!J427="YES",'Outlier Flags'!B425="YES"),"FILTERED OUT",'Monitor Data'!B425))</f>
        <v>7</v>
      </c>
      <c r="C425" s="30" t="str">
        <f>IF(ISBLANK('Monitor Data'!D425),"",IF(AND('Smoke Data'!K427="YES",'Outlier Flags'!C425="YES"),"FILTERED OUT",'Monitor Data'!D425))</f>
        <v/>
      </c>
      <c r="D425" s="30">
        <f>IF(ISBLANK('Monitor Data'!E425),"",IF(AND('Smoke Data'!L427="YES",'Outlier Flags'!D425="YES"),"FILTERED OUT",'Monitor Data'!E425))</f>
        <v>8</v>
      </c>
      <c r="E425" s="30">
        <f>IF(ISBLANK('Monitor Data'!G425),"",IF(AND('Smoke Data'!M427="YES",'Outlier Flags'!E425="YES"),"FILTERED OUT",'Monitor Data'!G425))</f>
        <v>9.6</v>
      </c>
      <c r="F425" s="30">
        <f>IF(ISBLANK('Monitor Data'!H425),"",IF(AND('Smoke Data'!N427="YES",'Outlier Flags'!F425="YES"),"FILTERED OUT",'Monitor Data'!H425))</f>
        <v>5.2</v>
      </c>
      <c r="G425" s="30">
        <f>IF(ISBLANK('Monitor Data'!J425),"",IF(AND('Smoke Data'!O427="YES",'Outlier Flags'!G425="YES"),"FILTERED OUT",'Monitor Data'!J425))</f>
        <v>6.6</v>
      </c>
      <c r="H425" s="30">
        <f>IF(ISBLANK('Monitor Data'!L425),"",IF(AND('Smoke Data'!P427="YES",'Outlier Flags'!H425="YES"),"FILTERED OUT",'Monitor Data'!L425))</f>
        <v>7</v>
      </c>
      <c r="I425" s="30">
        <f>IF(ISBLANK('Monitor Data'!M425),"",IF(AND('Smoke Data'!Q427="YES",'Outlier Flags'!I425="YES"),"FILTERED OUT",'Monitor Data'!M425))</f>
        <v>4.7</v>
      </c>
      <c r="J425" s="30">
        <f>IF(ISBLANK('Monitor Data'!O425),"",IF(AND('Smoke Data'!R427="YES",'Outlier Flags'!J425="YES"),"FILTERED OUT",'Monitor Data'!O425))</f>
        <v>8.5</v>
      </c>
      <c r="K425" s="30">
        <f>IF(ISBLANK('Monitor Data'!P425),"",IF(AND('Smoke Data'!S427="YES",'Outlier Flags'!K425="YES"),"FILTERED OUT",'Monitor Data'!P425))</f>
        <v>7.7</v>
      </c>
      <c r="L425" s="30" t="str">
        <f>IF(ISBLANK('Monitor Data'!Q425),"",IF(AND('Smoke Data'!T427="YES",'Outlier Flags'!L425="YES"),"FILTERED OUT",'Monitor Data'!Q425))</f>
        <v/>
      </c>
      <c r="M425" s="30">
        <f>IF(ISBLANK('Monitor Data'!R425),"",IF(AND('Smoke Data'!U427="YES",'Outlier Flags'!M425="YES"),"FILTERED OUT",'Monitor Data'!R425))</f>
        <v>4.7</v>
      </c>
      <c r="N425" s="30">
        <f>IF(ISBLANK('Monitor Data'!S425),"",IF(AND('Smoke Data'!V427="YES",'Outlier Flags'!N425="YES"),"FILTERED OUT",'Monitor Data'!S425))</f>
        <v>8.1</v>
      </c>
    </row>
    <row r="426" spans="1:14" x14ac:dyDescent="0.25">
      <c r="A426" s="29">
        <v>44621</v>
      </c>
      <c r="B426" s="30" t="str">
        <f>IF(ISBLANK('Monitor Data'!B426),"",IF(AND('Smoke Data'!J428="YES",'Outlier Flags'!B426="YES"),"FILTERED OUT",'Monitor Data'!B426))</f>
        <v/>
      </c>
      <c r="C426" s="30" t="str">
        <f>IF(ISBLANK('Monitor Data'!D426),"",IF(AND('Smoke Data'!K428="YES",'Outlier Flags'!C426="YES"),"FILTERED OUT",'Monitor Data'!D426))</f>
        <v/>
      </c>
      <c r="D426" s="30">
        <f>IF(ISBLANK('Monitor Data'!E426),"",IF(AND('Smoke Data'!L428="YES",'Outlier Flags'!D426="YES"),"FILTERED OUT",'Monitor Data'!E426))</f>
        <v>5.5</v>
      </c>
      <c r="E426" s="30">
        <f>IF(ISBLANK('Monitor Data'!G426),"",IF(AND('Smoke Data'!M428="YES",'Outlier Flags'!E426="YES"),"FILTERED OUT",'Monitor Data'!G426))</f>
        <v>6</v>
      </c>
      <c r="F426" s="30" t="str">
        <f>IF(ISBLANK('Monitor Data'!H426),"",IF(AND('Smoke Data'!N428="YES",'Outlier Flags'!F426="YES"),"FILTERED OUT",'Monitor Data'!H426))</f>
        <v/>
      </c>
      <c r="G426" s="30" t="str">
        <f>IF(ISBLANK('Monitor Data'!J426),"",IF(AND('Smoke Data'!O428="YES",'Outlier Flags'!G426="YES"),"FILTERED OUT",'Monitor Data'!J426))</f>
        <v/>
      </c>
      <c r="H426" s="30" t="str">
        <f>IF(ISBLANK('Monitor Data'!L426),"",IF(AND('Smoke Data'!P428="YES",'Outlier Flags'!H426="YES"),"FILTERED OUT",'Monitor Data'!L426))</f>
        <v/>
      </c>
      <c r="I426" s="30">
        <f>IF(ISBLANK('Monitor Data'!M426),"",IF(AND('Smoke Data'!Q428="YES",'Outlier Flags'!I426="YES"),"FILTERED OUT",'Monitor Data'!M426))</f>
        <v>6.9</v>
      </c>
      <c r="J426" s="30" t="str">
        <f>IF(ISBLANK('Monitor Data'!O426),"",IF(AND('Smoke Data'!R428="YES",'Outlier Flags'!J426="YES"),"FILTERED OUT",'Monitor Data'!O426))</f>
        <v/>
      </c>
      <c r="K426" s="30">
        <f>IF(ISBLANK('Monitor Data'!P426),"",IF(AND('Smoke Data'!S428="YES",'Outlier Flags'!K426="YES"),"FILTERED OUT",'Monitor Data'!P426))</f>
        <v>5.6</v>
      </c>
      <c r="L426" s="30" t="str">
        <f>IF(ISBLANK('Monitor Data'!Q426),"",IF(AND('Smoke Data'!T428="YES",'Outlier Flags'!L426="YES"),"FILTERED OUT",'Monitor Data'!Q426))</f>
        <v/>
      </c>
      <c r="M426" s="30" t="str">
        <f>IF(ISBLANK('Monitor Data'!R426),"",IF(AND('Smoke Data'!U428="YES",'Outlier Flags'!M426="YES"),"FILTERED OUT",'Monitor Data'!R426))</f>
        <v/>
      </c>
      <c r="N426" s="30" t="str">
        <f>IF(ISBLANK('Monitor Data'!S426),"",IF(AND('Smoke Data'!V428="YES",'Outlier Flags'!N426="YES"),"FILTERED OUT",'Monitor Data'!S426))</f>
        <v/>
      </c>
    </row>
    <row r="427" spans="1:14" x14ac:dyDescent="0.25">
      <c r="A427" s="29">
        <v>44622</v>
      </c>
      <c r="B427" s="30" t="str">
        <f>IF(ISBLANK('Monitor Data'!B427),"",IF(AND('Smoke Data'!J429="YES",'Outlier Flags'!B427="YES"),"FILTERED OUT",'Monitor Data'!B427))</f>
        <v/>
      </c>
      <c r="C427" s="30" t="str">
        <f>IF(ISBLANK('Monitor Data'!D427),"",IF(AND('Smoke Data'!K429="YES",'Outlier Flags'!C427="YES"),"FILTERED OUT",'Monitor Data'!D427))</f>
        <v/>
      </c>
      <c r="D427" s="30">
        <f>IF(ISBLANK('Monitor Data'!E427),"",IF(AND('Smoke Data'!L429="YES",'Outlier Flags'!D427="YES"),"FILTERED OUT",'Monitor Data'!E427))</f>
        <v>11</v>
      </c>
      <c r="E427" s="30">
        <f>IF(ISBLANK('Monitor Data'!G427),"",IF(AND('Smoke Data'!M429="YES",'Outlier Flags'!E427="YES"),"FILTERED OUT",'Monitor Data'!G427))</f>
        <v>14.2</v>
      </c>
      <c r="F427" s="30" t="str">
        <f>IF(ISBLANK('Monitor Data'!H427),"",IF(AND('Smoke Data'!N429="YES",'Outlier Flags'!F427="YES"),"FILTERED OUT",'Monitor Data'!H427))</f>
        <v/>
      </c>
      <c r="G427" s="30" t="str">
        <f>IF(ISBLANK('Monitor Data'!J427),"",IF(AND('Smoke Data'!O429="YES",'Outlier Flags'!G427="YES"),"FILTERED OUT",'Monitor Data'!J427))</f>
        <v/>
      </c>
      <c r="H427" s="30" t="str">
        <f>IF(ISBLANK('Monitor Data'!L427),"",IF(AND('Smoke Data'!P429="YES",'Outlier Flags'!H427="YES"),"FILTERED OUT",'Monitor Data'!L427))</f>
        <v/>
      </c>
      <c r="I427" s="30">
        <f>IF(ISBLANK('Monitor Data'!M427),"",IF(AND('Smoke Data'!Q429="YES",'Outlier Flags'!I427="YES"),"FILTERED OUT",'Monitor Data'!M427))</f>
        <v>12.2</v>
      </c>
      <c r="J427" s="30" t="str">
        <f>IF(ISBLANK('Monitor Data'!O427),"",IF(AND('Smoke Data'!R429="YES",'Outlier Flags'!J427="YES"),"FILTERED OUT",'Monitor Data'!O427))</f>
        <v/>
      </c>
      <c r="K427" s="30">
        <f>IF(ISBLANK('Monitor Data'!P427),"",IF(AND('Smoke Data'!S429="YES",'Outlier Flags'!K427="YES"),"FILTERED OUT",'Monitor Data'!P427))</f>
        <v>11.8</v>
      </c>
      <c r="L427" s="30" t="str">
        <f>IF(ISBLANK('Monitor Data'!Q427),"",IF(AND('Smoke Data'!T429="YES",'Outlier Flags'!L427="YES"),"FILTERED OUT",'Monitor Data'!Q427))</f>
        <v/>
      </c>
      <c r="M427" s="30" t="str">
        <f>IF(ISBLANK('Monitor Data'!R427),"",IF(AND('Smoke Data'!U429="YES",'Outlier Flags'!M427="YES"),"FILTERED OUT",'Monitor Data'!R427))</f>
        <v/>
      </c>
      <c r="N427" s="30" t="str">
        <f>IF(ISBLANK('Monitor Data'!S427),"",IF(AND('Smoke Data'!V429="YES",'Outlier Flags'!N427="YES"),"FILTERED OUT",'Monitor Data'!S427))</f>
        <v/>
      </c>
    </row>
    <row r="428" spans="1:14" x14ac:dyDescent="0.25">
      <c r="A428" s="29">
        <v>44623</v>
      </c>
      <c r="B428" s="30">
        <f>IF(ISBLANK('Monitor Data'!B428),"",IF(AND('Smoke Data'!J430="YES",'Outlier Flags'!B428="YES"),"FILTERED OUT",'Monitor Data'!B428))</f>
        <v>3</v>
      </c>
      <c r="C428" s="30">
        <f>IF(ISBLANK('Monitor Data'!D428),"",IF(AND('Smoke Data'!K430="YES",'Outlier Flags'!C428="YES"),"FILTERED OUT",'Monitor Data'!D428))</f>
        <v>3.7</v>
      </c>
      <c r="D428" s="30">
        <f>IF(ISBLANK('Monitor Data'!E428),"",IF(AND('Smoke Data'!L430="YES",'Outlier Flags'!D428="YES"),"FILTERED OUT",'Monitor Data'!E428))</f>
        <v>3.4</v>
      </c>
      <c r="E428" s="30">
        <f>IF(ISBLANK('Monitor Data'!G428),"",IF(AND('Smoke Data'!M430="YES",'Outlier Flags'!E428="YES"),"FILTERED OUT",'Monitor Data'!G428))</f>
        <v>3.9</v>
      </c>
      <c r="F428" s="30">
        <f>IF(ISBLANK('Monitor Data'!H428),"",IF(AND('Smoke Data'!N430="YES",'Outlier Flags'!F428="YES"),"FILTERED OUT",'Monitor Data'!H428))</f>
        <v>7.3</v>
      </c>
      <c r="G428" s="30">
        <f>IF(ISBLANK('Monitor Data'!J428),"",IF(AND('Smoke Data'!O430="YES",'Outlier Flags'!G428="YES"),"FILTERED OUT",'Monitor Data'!J428))</f>
        <v>5.3</v>
      </c>
      <c r="H428" s="30" t="str">
        <f>IF(ISBLANK('Monitor Data'!L428),"",IF(AND('Smoke Data'!P430="YES",'Outlier Flags'!H428="YES"),"FILTERED OUT",'Monitor Data'!L428))</f>
        <v/>
      </c>
      <c r="I428" s="30">
        <f>IF(ISBLANK('Monitor Data'!M428),"",IF(AND('Smoke Data'!Q430="YES",'Outlier Flags'!I428="YES"),"FILTERED OUT",'Monitor Data'!M428))</f>
        <v>4.5999999999999996</v>
      </c>
      <c r="J428" s="30">
        <f>IF(ISBLANK('Monitor Data'!O428),"",IF(AND('Smoke Data'!R430="YES",'Outlier Flags'!J428="YES"),"FILTERED OUT",'Monitor Data'!O428))</f>
        <v>6.4</v>
      </c>
      <c r="K428" s="30">
        <f>IF(ISBLANK('Monitor Data'!P428),"",IF(AND('Smoke Data'!S430="YES",'Outlier Flags'!K428="YES"),"FILTERED OUT",'Monitor Data'!P428))</f>
        <v>4.5</v>
      </c>
      <c r="L428" s="30">
        <f>IF(ISBLANK('Monitor Data'!Q428),"",IF(AND('Smoke Data'!T430="YES",'Outlier Flags'!L428="YES"),"FILTERED OUT",'Monitor Data'!Q428))</f>
        <v>4.7</v>
      </c>
      <c r="M428" s="30">
        <f>IF(ISBLANK('Monitor Data'!R428),"",IF(AND('Smoke Data'!U430="YES",'Outlier Flags'!M428="YES"),"FILTERED OUT",'Monitor Data'!R428))</f>
        <v>8.5</v>
      </c>
      <c r="N428" s="30">
        <f>IF(ISBLANK('Monitor Data'!S428),"",IF(AND('Smoke Data'!V430="YES",'Outlier Flags'!N428="YES"),"FILTERED OUT",'Monitor Data'!S428))</f>
        <v>4.8</v>
      </c>
    </row>
    <row r="429" spans="1:14" x14ac:dyDescent="0.25">
      <c r="A429" s="29">
        <v>44624</v>
      </c>
      <c r="B429" s="30" t="str">
        <f>IF(ISBLANK('Monitor Data'!B429),"",IF(AND('Smoke Data'!J431="YES",'Outlier Flags'!B429="YES"),"FILTERED OUT",'Monitor Data'!B429))</f>
        <v/>
      </c>
      <c r="C429" s="30" t="str">
        <f>IF(ISBLANK('Monitor Data'!D429),"",IF(AND('Smoke Data'!K431="YES",'Outlier Flags'!C429="YES"),"FILTERED OUT",'Monitor Data'!D429))</f>
        <v/>
      </c>
      <c r="D429" s="30">
        <f>IF(ISBLANK('Monitor Data'!E429),"",IF(AND('Smoke Data'!L431="YES",'Outlier Flags'!D429="YES"),"FILTERED OUT",'Monitor Data'!E429))</f>
        <v>8.6</v>
      </c>
      <c r="E429" s="30">
        <f>IF(ISBLANK('Monitor Data'!G429),"",IF(AND('Smoke Data'!M431="YES",'Outlier Flags'!E429="YES"),"FILTERED OUT",'Monitor Data'!G429))</f>
        <v>8.9</v>
      </c>
      <c r="F429" s="30" t="str">
        <f>IF(ISBLANK('Monitor Data'!H429),"",IF(AND('Smoke Data'!N431="YES",'Outlier Flags'!F429="YES"),"FILTERED OUT",'Monitor Data'!H429))</f>
        <v/>
      </c>
      <c r="G429" s="30" t="str">
        <f>IF(ISBLANK('Monitor Data'!J429),"",IF(AND('Smoke Data'!O431="YES",'Outlier Flags'!G429="YES"),"FILTERED OUT",'Monitor Data'!J429))</f>
        <v/>
      </c>
      <c r="H429" s="30" t="str">
        <f>IF(ISBLANK('Monitor Data'!L429),"",IF(AND('Smoke Data'!P431="YES",'Outlier Flags'!H429="YES"),"FILTERED OUT",'Monitor Data'!L429))</f>
        <v/>
      </c>
      <c r="I429" s="30">
        <f>IF(ISBLANK('Monitor Data'!M429),"",IF(AND('Smoke Data'!Q431="YES",'Outlier Flags'!I429="YES"),"FILTERED OUT",'Monitor Data'!M429))</f>
        <v>12</v>
      </c>
      <c r="J429" s="30" t="str">
        <f>IF(ISBLANK('Monitor Data'!O429),"",IF(AND('Smoke Data'!R431="YES",'Outlier Flags'!J429="YES"),"FILTERED OUT",'Monitor Data'!O429))</f>
        <v/>
      </c>
      <c r="K429" s="30">
        <f>IF(ISBLANK('Monitor Data'!P429),"",IF(AND('Smoke Data'!S431="YES",'Outlier Flags'!K429="YES"),"FILTERED OUT",'Monitor Data'!P429))</f>
        <v>9</v>
      </c>
      <c r="L429" s="30" t="str">
        <f>IF(ISBLANK('Monitor Data'!Q429),"",IF(AND('Smoke Data'!T431="YES",'Outlier Flags'!L429="YES"),"FILTERED OUT",'Monitor Data'!Q429))</f>
        <v/>
      </c>
      <c r="M429" s="30" t="str">
        <f>IF(ISBLANK('Monitor Data'!R429),"",IF(AND('Smoke Data'!U431="YES",'Outlier Flags'!M429="YES"),"FILTERED OUT",'Monitor Data'!R429))</f>
        <v/>
      </c>
      <c r="N429" s="30" t="str">
        <f>IF(ISBLANK('Monitor Data'!S429),"",IF(AND('Smoke Data'!V431="YES",'Outlier Flags'!N429="YES"),"FILTERED OUT",'Monitor Data'!S429))</f>
        <v/>
      </c>
    </row>
    <row r="430" spans="1:14" x14ac:dyDescent="0.25">
      <c r="A430" s="29">
        <v>44625</v>
      </c>
      <c r="B430" s="30" t="str">
        <f>IF(ISBLANK('Monitor Data'!B430),"",IF(AND('Smoke Data'!J432="YES",'Outlier Flags'!B430="YES"),"FILTERED OUT",'Monitor Data'!B430))</f>
        <v/>
      </c>
      <c r="C430" s="30" t="str">
        <f>IF(ISBLANK('Monitor Data'!D430),"",IF(AND('Smoke Data'!K432="YES",'Outlier Flags'!C430="YES"),"FILTERED OUT",'Monitor Data'!D430))</f>
        <v/>
      </c>
      <c r="D430" s="30">
        <f>IF(ISBLANK('Monitor Data'!E430),"",IF(AND('Smoke Data'!L432="YES",'Outlier Flags'!D430="YES"),"FILTERED OUT",'Monitor Data'!E430))</f>
        <v>14.9</v>
      </c>
      <c r="E430" s="30">
        <f>IF(ISBLANK('Monitor Data'!G430),"",IF(AND('Smoke Data'!M432="YES",'Outlier Flags'!E430="YES"),"FILTERED OUT",'Monitor Data'!G430))</f>
        <v>15.2</v>
      </c>
      <c r="F430" s="30" t="str">
        <f>IF(ISBLANK('Monitor Data'!H430),"",IF(AND('Smoke Data'!N432="YES",'Outlier Flags'!F430="YES"),"FILTERED OUT",'Monitor Data'!H430))</f>
        <v/>
      </c>
      <c r="G430" s="30" t="str">
        <f>IF(ISBLANK('Monitor Data'!J430),"",IF(AND('Smoke Data'!O432="YES",'Outlier Flags'!G430="YES"),"FILTERED OUT",'Monitor Data'!J430))</f>
        <v/>
      </c>
      <c r="H430" s="30" t="str">
        <f>IF(ISBLANK('Monitor Data'!L430),"",IF(AND('Smoke Data'!P432="YES",'Outlier Flags'!H430="YES"),"FILTERED OUT",'Monitor Data'!L430))</f>
        <v/>
      </c>
      <c r="I430" s="30">
        <f>IF(ISBLANK('Monitor Data'!M430),"",IF(AND('Smoke Data'!Q432="YES",'Outlier Flags'!I430="YES"),"FILTERED OUT",'Monitor Data'!M430))</f>
        <v>18.100000000000001</v>
      </c>
      <c r="J430" s="30" t="str">
        <f>IF(ISBLANK('Monitor Data'!O430),"",IF(AND('Smoke Data'!R432="YES",'Outlier Flags'!J430="YES"),"FILTERED OUT",'Monitor Data'!O430))</f>
        <v/>
      </c>
      <c r="K430" s="30">
        <f>IF(ISBLANK('Monitor Data'!P430),"",IF(AND('Smoke Data'!S432="YES",'Outlier Flags'!K430="YES"),"FILTERED OUT",'Monitor Data'!P430))</f>
        <v>11.6</v>
      </c>
      <c r="L430" s="30" t="str">
        <f>IF(ISBLANK('Monitor Data'!Q430),"",IF(AND('Smoke Data'!T432="YES",'Outlier Flags'!L430="YES"),"FILTERED OUT",'Monitor Data'!Q430))</f>
        <v/>
      </c>
      <c r="M430" s="30" t="str">
        <f>IF(ISBLANK('Monitor Data'!R430),"",IF(AND('Smoke Data'!U432="YES",'Outlier Flags'!M430="YES"),"FILTERED OUT",'Monitor Data'!R430))</f>
        <v/>
      </c>
      <c r="N430" s="30" t="str">
        <f>IF(ISBLANK('Monitor Data'!S430),"",IF(AND('Smoke Data'!V432="YES",'Outlier Flags'!N430="YES"),"FILTERED OUT",'Monitor Data'!S430))</f>
        <v/>
      </c>
    </row>
    <row r="431" spans="1:14" x14ac:dyDescent="0.25">
      <c r="A431" s="29">
        <v>44626</v>
      </c>
      <c r="B431" s="30">
        <f>IF(ISBLANK('Monitor Data'!B431),"",IF(AND('Smoke Data'!J433="YES",'Outlier Flags'!B431="YES"),"FILTERED OUT",'Monitor Data'!B431))</f>
        <v>4.5999999999999996</v>
      </c>
      <c r="C431" s="30">
        <f>IF(ISBLANK('Monitor Data'!D431),"",IF(AND('Smoke Data'!K433="YES",'Outlier Flags'!C431="YES"),"FILTERED OUT",'Monitor Data'!D431))</f>
        <v>5.8</v>
      </c>
      <c r="D431" s="30">
        <f>IF(ISBLANK('Monitor Data'!E431),"",IF(AND('Smoke Data'!L433="YES",'Outlier Flags'!D431="YES"),"FILTERED OUT",'Monitor Data'!E431))</f>
        <v>5.8</v>
      </c>
      <c r="E431" s="30">
        <f>IF(ISBLANK('Monitor Data'!G431),"",IF(AND('Smoke Data'!M433="YES",'Outlier Flags'!E431="YES"),"FILTERED OUT",'Monitor Data'!G431))</f>
        <v>5.3</v>
      </c>
      <c r="F431" s="30">
        <f>IF(ISBLANK('Monitor Data'!H431),"",IF(AND('Smoke Data'!N433="YES",'Outlier Flags'!F431="YES"),"FILTERED OUT",'Monitor Data'!H431))</f>
        <v>8.1</v>
      </c>
      <c r="G431" s="30">
        <f>IF(ISBLANK('Monitor Data'!J431),"",IF(AND('Smoke Data'!O433="YES",'Outlier Flags'!G431="YES"),"FILTERED OUT",'Monitor Data'!J431))</f>
        <v>6.4</v>
      </c>
      <c r="H431" s="30">
        <f>IF(ISBLANK('Monitor Data'!L431),"",IF(AND('Smoke Data'!P433="YES",'Outlier Flags'!H431="YES"),"FILTERED OUT",'Monitor Data'!L431))</f>
        <v>6.4</v>
      </c>
      <c r="I431" s="30">
        <f>IF(ISBLANK('Monitor Data'!M431),"",IF(AND('Smoke Data'!Q433="YES",'Outlier Flags'!I431="YES"),"FILTERED OUT",'Monitor Data'!M431))</f>
        <v>9.1</v>
      </c>
      <c r="J431" s="30">
        <f>IF(ISBLANK('Monitor Data'!O431),"",IF(AND('Smoke Data'!R433="YES",'Outlier Flags'!J431="YES"),"FILTERED OUT",'Monitor Data'!O431))</f>
        <v>8.4</v>
      </c>
      <c r="K431" s="30">
        <f>IF(ISBLANK('Monitor Data'!P431),"",IF(AND('Smoke Data'!S433="YES",'Outlier Flags'!K431="YES"),"FILTERED OUT",'Monitor Data'!P431))</f>
        <v>6.7</v>
      </c>
      <c r="L431" s="30">
        <f>IF(ISBLANK('Monitor Data'!Q431),"",IF(AND('Smoke Data'!T433="YES",'Outlier Flags'!L431="YES"),"FILTERED OUT",'Monitor Data'!Q431))</f>
        <v>6.5</v>
      </c>
      <c r="M431" s="30">
        <f>IF(ISBLANK('Monitor Data'!R431),"",IF(AND('Smoke Data'!U433="YES",'Outlier Flags'!M431="YES"),"FILTERED OUT",'Monitor Data'!R431))</f>
        <v>8.4</v>
      </c>
      <c r="N431" s="30">
        <f>IF(ISBLANK('Monitor Data'!S431),"",IF(AND('Smoke Data'!V433="YES",'Outlier Flags'!N431="YES"),"FILTERED OUT",'Monitor Data'!S431))</f>
        <v>7.8</v>
      </c>
    </row>
    <row r="432" spans="1:14" x14ac:dyDescent="0.25">
      <c r="A432" s="29">
        <v>44627</v>
      </c>
      <c r="B432" s="30" t="str">
        <f>IF(ISBLANK('Monitor Data'!B432),"",IF(AND('Smoke Data'!J434="YES",'Outlier Flags'!B432="YES"),"FILTERED OUT",'Monitor Data'!B432))</f>
        <v/>
      </c>
      <c r="C432" s="30" t="str">
        <f>IF(ISBLANK('Monitor Data'!D432),"",IF(AND('Smoke Data'!K434="YES",'Outlier Flags'!C432="YES"),"FILTERED OUT",'Monitor Data'!D432))</f>
        <v/>
      </c>
      <c r="D432" s="30">
        <f>IF(ISBLANK('Monitor Data'!E432),"",IF(AND('Smoke Data'!L434="YES",'Outlier Flags'!D432="YES"),"FILTERED OUT",'Monitor Data'!E432))</f>
        <v>4.2</v>
      </c>
      <c r="E432" s="30">
        <f>IF(ISBLANK('Monitor Data'!G432),"",IF(AND('Smoke Data'!M434="YES",'Outlier Flags'!E432="YES"),"FILTERED OUT",'Monitor Data'!G432))</f>
        <v>4.9000000000000004</v>
      </c>
      <c r="F432" s="30" t="str">
        <f>IF(ISBLANK('Monitor Data'!H432),"",IF(AND('Smoke Data'!N434="YES",'Outlier Flags'!F432="YES"),"FILTERED OUT",'Monitor Data'!H432))</f>
        <v/>
      </c>
      <c r="G432" s="30" t="str">
        <f>IF(ISBLANK('Monitor Data'!J432),"",IF(AND('Smoke Data'!O434="YES",'Outlier Flags'!G432="YES"),"FILTERED OUT",'Monitor Data'!J432))</f>
        <v/>
      </c>
      <c r="H432" s="30" t="str">
        <f>IF(ISBLANK('Monitor Data'!L432),"",IF(AND('Smoke Data'!P434="YES",'Outlier Flags'!H432="YES"),"FILTERED OUT",'Monitor Data'!L432))</f>
        <v/>
      </c>
      <c r="I432" s="30">
        <f>IF(ISBLANK('Monitor Data'!M432),"",IF(AND('Smoke Data'!Q434="YES",'Outlier Flags'!I432="YES"),"FILTERED OUT",'Monitor Data'!M432))</f>
        <v>3.5</v>
      </c>
      <c r="J432" s="30" t="str">
        <f>IF(ISBLANK('Monitor Data'!O432),"",IF(AND('Smoke Data'!R434="YES",'Outlier Flags'!J432="YES"),"FILTERED OUT",'Monitor Data'!O432))</f>
        <v/>
      </c>
      <c r="K432" s="30">
        <f>IF(ISBLANK('Monitor Data'!P432),"",IF(AND('Smoke Data'!S434="YES",'Outlier Flags'!K432="YES"),"FILTERED OUT",'Monitor Data'!P432))</f>
        <v>5.2</v>
      </c>
      <c r="L432" s="30" t="str">
        <f>IF(ISBLANK('Monitor Data'!Q432),"",IF(AND('Smoke Data'!T434="YES",'Outlier Flags'!L432="YES"),"FILTERED OUT",'Monitor Data'!Q432))</f>
        <v/>
      </c>
      <c r="M432" s="30" t="str">
        <f>IF(ISBLANK('Monitor Data'!R432),"",IF(AND('Smoke Data'!U434="YES",'Outlier Flags'!M432="YES"),"FILTERED OUT",'Monitor Data'!R432))</f>
        <v/>
      </c>
      <c r="N432" s="30" t="str">
        <f>IF(ISBLANK('Monitor Data'!S432),"",IF(AND('Smoke Data'!V434="YES",'Outlier Flags'!N432="YES"),"FILTERED OUT",'Monitor Data'!S432))</f>
        <v/>
      </c>
    </row>
    <row r="433" spans="1:14" x14ac:dyDescent="0.25">
      <c r="A433" s="29">
        <v>44628</v>
      </c>
      <c r="B433" s="30" t="str">
        <f>IF(ISBLANK('Monitor Data'!B433),"",IF(AND('Smoke Data'!J435="YES",'Outlier Flags'!B433="YES"),"FILTERED OUT",'Monitor Data'!B433))</f>
        <v/>
      </c>
      <c r="C433" s="30" t="str">
        <f>IF(ISBLANK('Monitor Data'!D433),"",IF(AND('Smoke Data'!K435="YES",'Outlier Flags'!C433="YES"),"FILTERED OUT",'Monitor Data'!D433))</f>
        <v/>
      </c>
      <c r="D433" s="30">
        <f>IF(ISBLANK('Monitor Data'!E433),"",IF(AND('Smoke Data'!L435="YES",'Outlier Flags'!D433="YES"),"FILTERED OUT",'Monitor Data'!E433))</f>
        <v>9.5</v>
      </c>
      <c r="E433" s="30">
        <f>IF(ISBLANK('Monitor Data'!G433),"",IF(AND('Smoke Data'!M435="YES",'Outlier Flags'!E433="YES"),"FILTERED OUT",'Monitor Data'!G433))</f>
        <v>9.5</v>
      </c>
      <c r="F433" s="30" t="str">
        <f>IF(ISBLANK('Monitor Data'!H433),"",IF(AND('Smoke Data'!N435="YES",'Outlier Flags'!F433="YES"),"FILTERED OUT",'Monitor Data'!H433))</f>
        <v/>
      </c>
      <c r="G433" s="30" t="str">
        <f>IF(ISBLANK('Monitor Data'!J433),"",IF(AND('Smoke Data'!O435="YES",'Outlier Flags'!G433="YES"),"FILTERED OUT",'Monitor Data'!J433))</f>
        <v/>
      </c>
      <c r="H433" s="30" t="str">
        <f>IF(ISBLANK('Monitor Data'!L433),"",IF(AND('Smoke Data'!P435="YES",'Outlier Flags'!H433="YES"),"FILTERED OUT",'Monitor Data'!L433))</f>
        <v/>
      </c>
      <c r="I433" s="30">
        <f>IF(ISBLANK('Monitor Data'!M433),"",IF(AND('Smoke Data'!Q435="YES",'Outlier Flags'!I433="YES"),"FILTERED OUT",'Monitor Data'!M433))</f>
        <v>9.6999999999999993</v>
      </c>
      <c r="J433" s="30" t="str">
        <f>IF(ISBLANK('Monitor Data'!O433),"",IF(AND('Smoke Data'!R435="YES",'Outlier Flags'!J433="YES"),"FILTERED OUT",'Monitor Data'!O433))</f>
        <v/>
      </c>
      <c r="K433" s="30">
        <f>IF(ISBLANK('Monitor Data'!P433),"",IF(AND('Smoke Data'!S435="YES",'Outlier Flags'!K433="YES"),"FILTERED OUT",'Monitor Data'!P433))</f>
        <v>8.4</v>
      </c>
      <c r="L433" s="30" t="str">
        <f>IF(ISBLANK('Monitor Data'!Q433),"",IF(AND('Smoke Data'!T435="YES",'Outlier Flags'!L433="YES"),"FILTERED OUT",'Monitor Data'!Q433))</f>
        <v/>
      </c>
      <c r="M433" s="30" t="str">
        <f>IF(ISBLANK('Monitor Data'!R433),"",IF(AND('Smoke Data'!U435="YES",'Outlier Flags'!M433="YES"),"FILTERED OUT",'Monitor Data'!R433))</f>
        <v/>
      </c>
      <c r="N433" s="30" t="str">
        <f>IF(ISBLANK('Monitor Data'!S433),"",IF(AND('Smoke Data'!V435="YES",'Outlier Flags'!N433="YES"),"FILTERED OUT",'Monitor Data'!S433))</f>
        <v/>
      </c>
    </row>
    <row r="434" spans="1:14" x14ac:dyDescent="0.25">
      <c r="A434" s="29">
        <v>44629</v>
      </c>
      <c r="B434" s="30">
        <f>IF(ISBLANK('Monitor Data'!B434),"",IF(AND('Smoke Data'!J436="YES",'Outlier Flags'!B434="YES"),"FILTERED OUT",'Monitor Data'!B434))</f>
        <v>4</v>
      </c>
      <c r="C434" s="30">
        <f>IF(ISBLANK('Monitor Data'!D434),"",IF(AND('Smoke Data'!K436="YES",'Outlier Flags'!C434="YES"),"FILTERED OUT",'Monitor Data'!D434))</f>
        <v>6.6</v>
      </c>
      <c r="D434" s="30">
        <f>IF(ISBLANK('Monitor Data'!E434),"",IF(AND('Smoke Data'!L436="YES",'Outlier Flags'!D434="YES"),"FILTERED OUT",'Monitor Data'!E434))</f>
        <v>5.2</v>
      </c>
      <c r="E434" s="30">
        <f>IF(ISBLANK('Monitor Data'!G434),"",IF(AND('Smoke Data'!M436="YES",'Outlier Flags'!E434="YES"),"FILTERED OUT",'Monitor Data'!G434))</f>
        <v>5.4</v>
      </c>
      <c r="F434" s="30">
        <f>IF(ISBLANK('Monitor Data'!H434),"",IF(AND('Smoke Data'!N436="YES",'Outlier Flags'!F434="YES"),"FILTERED OUT",'Monitor Data'!H434))</f>
        <v>3.5</v>
      </c>
      <c r="G434" s="30">
        <f>IF(ISBLANK('Monitor Data'!J434),"",IF(AND('Smoke Data'!O436="YES",'Outlier Flags'!G434="YES"),"FILTERED OUT",'Monitor Data'!J434))</f>
        <v>7</v>
      </c>
      <c r="H434" s="30">
        <f>IF(ISBLANK('Monitor Data'!L434),"",IF(AND('Smoke Data'!P436="YES",'Outlier Flags'!H434="YES"),"FILTERED OUT",'Monitor Data'!L434))</f>
        <v>3.1</v>
      </c>
      <c r="I434" s="30">
        <f>IF(ISBLANK('Monitor Data'!M434),"",IF(AND('Smoke Data'!Q436="YES",'Outlier Flags'!I434="YES"),"FILTERED OUT",'Monitor Data'!M434))</f>
        <v>4.5999999999999996</v>
      </c>
      <c r="J434" s="30">
        <f>IF(ISBLANK('Monitor Data'!O434),"",IF(AND('Smoke Data'!R436="YES",'Outlier Flags'!J434="YES"),"FILTERED OUT",'Monitor Data'!O434))</f>
        <v>3.2</v>
      </c>
      <c r="K434" s="30">
        <f>IF(ISBLANK('Monitor Data'!P434),"",IF(AND('Smoke Data'!S436="YES",'Outlier Flags'!K434="YES"),"FILTERED OUT",'Monitor Data'!P434))</f>
        <v>7</v>
      </c>
      <c r="L434" s="30">
        <f>IF(ISBLANK('Monitor Data'!Q434),"",IF(AND('Smoke Data'!T436="YES",'Outlier Flags'!L434="YES"),"FILTERED OUT",'Monitor Data'!Q434))</f>
        <v>8.3000000000000007</v>
      </c>
      <c r="M434" s="30">
        <f>IF(ISBLANK('Monitor Data'!R434),"",IF(AND('Smoke Data'!U436="YES",'Outlier Flags'!M434="YES"),"FILTERED OUT",'Monitor Data'!R434))</f>
        <v>6.7</v>
      </c>
      <c r="N434" s="30">
        <f>IF(ISBLANK('Monitor Data'!S434),"",IF(AND('Smoke Data'!V436="YES",'Outlier Flags'!N434="YES"),"FILTERED OUT",'Monitor Data'!S434))</f>
        <v>3.2</v>
      </c>
    </row>
    <row r="435" spans="1:14" x14ac:dyDescent="0.25">
      <c r="A435" s="29">
        <v>44630</v>
      </c>
      <c r="B435" s="30" t="str">
        <f>IF(ISBLANK('Monitor Data'!B435),"",IF(AND('Smoke Data'!J437="YES",'Outlier Flags'!B435="YES"),"FILTERED OUT",'Monitor Data'!B435))</f>
        <v/>
      </c>
      <c r="C435" s="30" t="str">
        <f>IF(ISBLANK('Monitor Data'!D435),"",IF(AND('Smoke Data'!K437="YES",'Outlier Flags'!C435="YES"),"FILTERED OUT",'Monitor Data'!D435))</f>
        <v/>
      </c>
      <c r="D435" s="30">
        <f>IF(ISBLANK('Monitor Data'!E435),"",IF(AND('Smoke Data'!L437="YES",'Outlier Flags'!D435="YES"),"FILTERED OUT",'Monitor Data'!E435))</f>
        <v>3.5</v>
      </c>
      <c r="E435" s="30">
        <f>IF(ISBLANK('Monitor Data'!G435),"",IF(AND('Smoke Data'!M437="YES",'Outlier Flags'!E435="YES"),"FILTERED OUT",'Monitor Data'!G435))</f>
        <v>3.1</v>
      </c>
      <c r="F435" s="30" t="str">
        <f>IF(ISBLANK('Monitor Data'!H435),"",IF(AND('Smoke Data'!N437="YES",'Outlier Flags'!F435="YES"),"FILTERED OUT",'Monitor Data'!H435))</f>
        <v/>
      </c>
      <c r="G435" s="30" t="str">
        <f>IF(ISBLANK('Monitor Data'!J435),"",IF(AND('Smoke Data'!O437="YES",'Outlier Flags'!G435="YES"),"FILTERED OUT",'Monitor Data'!J435))</f>
        <v/>
      </c>
      <c r="H435" s="30" t="str">
        <f>IF(ISBLANK('Monitor Data'!L435),"",IF(AND('Smoke Data'!P437="YES",'Outlier Flags'!H435="YES"),"FILTERED OUT",'Monitor Data'!L435))</f>
        <v/>
      </c>
      <c r="I435" s="30">
        <f>IF(ISBLANK('Monitor Data'!M435),"",IF(AND('Smoke Data'!Q437="YES",'Outlier Flags'!I435="YES"),"FILTERED OUT",'Monitor Data'!M435))</f>
        <v>3.9</v>
      </c>
      <c r="J435" s="30" t="str">
        <f>IF(ISBLANK('Monitor Data'!O435),"",IF(AND('Smoke Data'!R437="YES",'Outlier Flags'!J435="YES"),"FILTERED OUT",'Monitor Data'!O435))</f>
        <v/>
      </c>
      <c r="K435" s="30">
        <f>IF(ISBLANK('Monitor Data'!P435),"",IF(AND('Smoke Data'!S437="YES",'Outlier Flags'!K435="YES"),"FILTERED OUT",'Monitor Data'!P435))</f>
        <v>3.7</v>
      </c>
      <c r="L435" s="30" t="str">
        <f>IF(ISBLANK('Monitor Data'!Q435),"",IF(AND('Smoke Data'!T437="YES",'Outlier Flags'!L435="YES"),"FILTERED OUT",'Monitor Data'!Q435))</f>
        <v/>
      </c>
      <c r="M435" s="30" t="str">
        <f>IF(ISBLANK('Monitor Data'!R435),"",IF(AND('Smoke Data'!U437="YES",'Outlier Flags'!M435="YES"),"FILTERED OUT",'Monitor Data'!R435))</f>
        <v/>
      </c>
      <c r="N435" s="30" t="str">
        <f>IF(ISBLANK('Monitor Data'!S435),"",IF(AND('Smoke Data'!V437="YES",'Outlier Flags'!N435="YES"),"FILTERED OUT",'Monitor Data'!S435))</f>
        <v/>
      </c>
    </row>
    <row r="436" spans="1:14" x14ac:dyDescent="0.25">
      <c r="A436" s="29">
        <v>44631</v>
      </c>
      <c r="B436" s="30" t="str">
        <f>IF(ISBLANK('Monitor Data'!B436),"",IF(AND('Smoke Data'!J438="YES",'Outlier Flags'!B436="YES"),"FILTERED OUT",'Monitor Data'!B436))</f>
        <v/>
      </c>
      <c r="C436" s="30" t="str">
        <f>IF(ISBLANK('Monitor Data'!D436),"",IF(AND('Smoke Data'!K438="YES",'Outlier Flags'!C436="YES"),"FILTERED OUT",'Monitor Data'!D436))</f>
        <v/>
      </c>
      <c r="D436" s="30">
        <f>IF(ISBLANK('Monitor Data'!E436),"",IF(AND('Smoke Data'!L438="YES",'Outlier Flags'!D436="YES"),"FILTERED OUT",'Monitor Data'!E436))</f>
        <v>4.7</v>
      </c>
      <c r="E436" s="30">
        <f>IF(ISBLANK('Monitor Data'!G436),"",IF(AND('Smoke Data'!M438="YES",'Outlier Flags'!E436="YES"),"FILTERED OUT",'Monitor Data'!G436))</f>
        <v>4.4000000000000004</v>
      </c>
      <c r="F436" s="30" t="str">
        <f>IF(ISBLANK('Monitor Data'!H436),"",IF(AND('Smoke Data'!N438="YES",'Outlier Flags'!F436="YES"),"FILTERED OUT",'Monitor Data'!H436))</f>
        <v/>
      </c>
      <c r="G436" s="30" t="str">
        <f>IF(ISBLANK('Monitor Data'!J436),"",IF(AND('Smoke Data'!O438="YES",'Outlier Flags'!G436="YES"),"FILTERED OUT",'Monitor Data'!J436))</f>
        <v/>
      </c>
      <c r="H436" s="30" t="str">
        <f>IF(ISBLANK('Monitor Data'!L436),"",IF(AND('Smoke Data'!P438="YES",'Outlier Flags'!H436="YES"),"FILTERED OUT",'Monitor Data'!L436))</f>
        <v/>
      </c>
      <c r="I436" s="30">
        <f>IF(ISBLANK('Monitor Data'!M436),"",IF(AND('Smoke Data'!Q438="YES",'Outlier Flags'!I436="YES"),"FILTERED OUT",'Monitor Data'!M436))</f>
        <v>4.5</v>
      </c>
      <c r="J436" s="30" t="str">
        <f>IF(ISBLANK('Monitor Data'!O436),"",IF(AND('Smoke Data'!R438="YES",'Outlier Flags'!J436="YES"),"FILTERED OUT",'Monitor Data'!O436))</f>
        <v/>
      </c>
      <c r="K436" s="30">
        <f>IF(ISBLANK('Monitor Data'!P436),"",IF(AND('Smoke Data'!S438="YES",'Outlier Flags'!K436="YES"),"FILTERED OUT",'Monitor Data'!P436))</f>
        <v>5</v>
      </c>
      <c r="L436" s="30" t="str">
        <f>IF(ISBLANK('Monitor Data'!Q436),"",IF(AND('Smoke Data'!T438="YES",'Outlier Flags'!L436="YES"),"FILTERED OUT",'Monitor Data'!Q436))</f>
        <v/>
      </c>
      <c r="M436" s="30" t="str">
        <f>IF(ISBLANK('Monitor Data'!R436),"",IF(AND('Smoke Data'!U438="YES",'Outlier Flags'!M436="YES"),"FILTERED OUT",'Monitor Data'!R436))</f>
        <v/>
      </c>
      <c r="N436" s="30" t="str">
        <f>IF(ISBLANK('Monitor Data'!S436),"",IF(AND('Smoke Data'!V438="YES",'Outlier Flags'!N436="YES"),"FILTERED OUT",'Monitor Data'!S436))</f>
        <v/>
      </c>
    </row>
    <row r="437" spans="1:14" x14ac:dyDescent="0.25">
      <c r="A437" s="29">
        <v>44632</v>
      </c>
      <c r="B437" s="30">
        <f>IF(ISBLANK('Monitor Data'!B437),"",IF(AND('Smoke Data'!J439="YES",'Outlier Flags'!B437="YES"),"FILTERED OUT",'Monitor Data'!B437))</f>
        <v>2.8</v>
      </c>
      <c r="C437" s="30">
        <f>IF(ISBLANK('Monitor Data'!D437),"",IF(AND('Smoke Data'!K439="YES",'Outlier Flags'!C437="YES"),"FILTERED OUT",'Monitor Data'!D437))</f>
        <v>2.4</v>
      </c>
      <c r="D437" s="30">
        <f>IF(ISBLANK('Monitor Data'!E437),"",IF(AND('Smoke Data'!L439="YES",'Outlier Flags'!D437="YES"),"FILTERED OUT",'Monitor Data'!E437))</f>
        <v>2.6</v>
      </c>
      <c r="E437" s="30">
        <f>IF(ISBLANK('Monitor Data'!G437),"",IF(AND('Smoke Data'!M439="YES",'Outlier Flags'!E437="YES"),"FILTERED OUT",'Monitor Data'!G437))</f>
        <v>2.8</v>
      </c>
      <c r="F437" s="30">
        <f>IF(ISBLANK('Monitor Data'!H437),"",IF(AND('Smoke Data'!N439="YES",'Outlier Flags'!F437="YES"),"FILTERED OUT",'Monitor Data'!H437))</f>
        <v>3.7</v>
      </c>
      <c r="G437" s="30">
        <f>IF(ISBLANK('Monitor Data'!J437),"",IF(AND('Smoke Data'!O439="YES",'Outlier Flags'!G437="YES"),"FILTERED OUT",'Monitor Data'!J437))</f>
        <v>3.1</v>
      </c>
      <c r="H437" s="30">
        <f>IF(ISBLANK('Monitor Data'!L437),"",IF(AND('Smoke Data'!P439="YES",'Outlier Flags'!H437="YES"),"FILTERED OUT",'Monitor Data'!L437))</f>
        <v>3.2</v>
      </c>
      <c r="I437" s="30">
        <f>IF(ISBLANK('Monitor Data'!M437),"",IF(AND('Smoke Data'!Q439="YES",'Outlier Flags'!I437="YES"),"FILTERED OUT",'Monitor Data'!M437))</f>
        <v>3.3</v>
      </c>
      <c r="J437" s="30">
        <f>IF(ISBLANK('Monitor Data'!O437),"",IF(AND('Smoke Data'!R439="YES",'Outlier Flags'!J437="YES"),"FILTERED OUT",'Monitor Data'!O437))</f>
        <v>5</v>
      </c>
      <c r="K437" s="30">
        <f>IF(ISBLANK('Monitor Data'!P437),"",IF(AND('Smoke Data'!S439="YES",'Outlier Flags'!K437="YES"),"FILTERED OUT",'Monitor Data'!P437))</f>
        <v>2.5</v>
      </c>
      <c r="L437" s="30">
        <f>IF(ISBLANK('Monitor Data'!Q437),"",IF(AND('Smoke Data'!T439="YES",'Outlier Flags'!L437="YES"),"FILTERED OUT",'Monitor Data'!Q437))</f>
        <v>2.6</v>
      </c>
      <c r="M437" s="30">
        <f>IF(ISBLANK('Monitor Data'!R437),"",IF(AND('Smoke Data'!U439="YES",'Outlier Flags'!M437="YES"),"FILTERED OUT",'Monitor Data'!R437))</f>
        <v>3.2</v>
      </c>
      <c r="N437" s="30">
        <f>IF(ISBLANK('Monitor Data'!S437),"",IF(AND('Smoke Data'!V439="YES",'Outlier Flags'!N437="YES"),"FILTERED OUT",'Monitor Data'!S437))</f>
        <v>4.7</v>
      </c>
    </row>
    <row r="438" spans="1:14" x14ac:dyDescent="0.25">
      <c r="A438" s="29">
        <v>44633</v>
      </c>
      <c r="B438" s="30" t="str">
        <f>IF(ISBLANK('Monitor Data'!B438),"",IF(AND('Smoke Data'!J440="YES",'Outlier Flags'!B438="YES"),"FILTERED OUT",'Monitor Data'!B438))</f>
        <v/>
      </c>
      <c r="C438" s="30" t="str">
        <f>IF(ISBLANK('Monitor Data'!D438),"",IF(AND('Smoke Data'!K440="YES",'Outlier Flags'!C438="YES"),"FILTERED OUT",'Monitor Data'!D438))</f>
        <v/>
      </c>
      <c r="D438" s="30">
        <f>IF(ISBLANK('Monitor Data'!E438),"",IF(AND('Smoke Data'!L440="YES",'Outlier Flags'!D438="YES"),"FILTERED OUT",'Monitor Data'!E438))</f>
        <v>5.3</v>
      </c>
      <c r="E438" s="30">
        <f>IF(ISBLANK('Monitor Data'!G438),"",IF(AND('Smoke Data'!M440="YES",'Outlier Flags'!E438="YES"),"FILTERED OUT",'Monitor Data'!G438))</f>
        <v>6.6</v>
      </c>
      <c r="F438" s="30" t="str">
        <f>IF(ISBLANK('Monitor Data'!H438),"",IF(AND('Smoke Data'!N440="YES",'Outlier Flags'!F438="YES"),"FILTERED OUT",'Monitor Data'!H438))</f>
        <v/>
      </c>
      <c r="G438" s="30" t="str">
        <f>IF(ISBLANK('Monitor Data'!J438),"",IF(AND('Smoke Data'!O440="YES",'Outlier Flags'!G438="YES"),"FILTERED OUT",'Monitor Data'!J438))</f>
        <v/>
      </c>
      <c r="H438" s="30" t="str">
        <f>IF(ISBLANK('Monitor Data'!L438),"",IF(AND('Smoke Data'!P440="YES",'Outlier Flags'!H438="YES"),"FILTERED OUT",'Monitor Data'!L438))</f>
        <v/>
      </c>
      <c r="I438" s="30">
        <f>IF(ISBLANK('Monitor Data'!M438),"",IF(AND('Smoke Data'!Q440="YES",'Outlier Flags'!I438="YES"),"FILTERED OUT",'Monitor Data'!M438))</f>
        <v>4.7</v>
      </c>
      <c r="J438" s="30" t="str">
        <f>IF(ISBLANK('Monitor Data'!O438),"",IF(AND('Smoke Data'!R440="YES",'Outlier Flags'!J438="YES"),"FILTERED OUT",'Monitor Data'!O438))</f>
        <v/>
      </c>
      <c r="K438" s="30">
        <f>IF(ISBLANK('Monitor Data'!P438),"",IF(AND('Smoke Data'!S440="YES",'Outlier Flags'!K438="YES"),"FILTERED OUT",'Monitor Data'!P438))</f>
        <v>4.7</v>
      </c>
      <c r="L438" s="30" t="str">
        <f>IF(ISBLANK('Monitor Data'!Q438),"",IF(AND('Smoke Data'!T440="YES",'Outlier Flags'!L438="YES"),"FILTERED OUT",'Monitor Data'!Q438))</f>
        <v/>
      </c>
      <c r="M438" s="30" t="str">
        <f>IF(ISBLANK('Monitor Data'!R438),"",IF(AND('Smoke Data'!U440="YES",'Outlier Flags'!M438="YES"),"FILTERED OUT",'Monitor Data'!R438))</f>
        <v/>
      </c>
      <c r="N438" s="30" t="str">
        <f>IF(ISBLANK('Monitor Data'!S438),"",IF(AND('Smoke Data'!V440="YES",'Outlier Flags'!N438="YES"),"FILTERED OUT",'Monitor Data'!S438))</f>
        <v/>
      </c>
    </row>
    <row r="439" spans="1:14" x14ac:dyDescent="0.25">
      <c r="A439" s="29">
        <v>44634</v>
      </c>
      <c r="B439" s="30" t="str">
        <f>IF(ISBLANK('Monitor Data'!B439),"",IF(AND('Smoke Data'!J441="YES",'Outlier Flags'!B439="YES"),"FILTERED OUT",'Monitor Data'!B439))</f>
        <v/>
      </c>
      <c r="C439" s="30" t="str">
        <f>IF(ISBLANK('Monitor Data'!D439),"",IF(AND('Smoke Data'!K441="YES",'Outlier Flags'!C439="YES"),"FILTERED OUT",'Monitor Data'!D439))</f>
        <v/>
      </c>
      <c r="D439" s="30">
        <f>IF(ISBLANK('Monitor Data'!E439),"",IF(AND('Smoke Data'!L441="YES",'Outlier Flags'!D439="YES"),"FILTERED OUT",'Monitor Data'!E439))</f>
        <v>7.4</v>
      </c>
      <c r="E439" s="30">
        <f>IF(ISBLANK('Monitor Data'!G439),"",IF(AND('Smoke Data'!M441="YES",'Outlier Flags'!E439="YES"),"FILTERED OUT",'Monitor Data'!G439))</f>
        <v>8.5</v>
      </c>
      <c r="F439" s="30" t="str">
        <f>IF(ISBLANK('Monitor Data'!H439),"",IF(AND('Smoke Data'!N441="YES",'Outlier Flags'!F439="YES"),"FILTERED OUT",'Monitor Data'!H439))</f>
        <v/>
      </c>
      <c r="G439" s="30" t="str">
        <f>IF(ISBLANK('Monitor Data'!J439),"",IF(AND('Smoke Data'!O441="YES",'Outlier Flags'!G439="YES"),"FILTERED OUT",'Monitor Data'!J439))</f>
        <v/>
      </c>
      <c r="H439" s="30" t="str">
        <f>IF(ISBLANK('Monitor Data'!L439),"",IF(AND('Smoke Data'!P441="YES",'Outlier Flags'!H439="YES"),"FILTERED OUT",'Monitor Data'!L439))</f>
        <v/>
      </c>
      <c r="I439" s="30">
        <f>IF(ISBLANK('Monitor Data'!M439),"",IF(AND('Smoke Data'!Q441="YES",'Outlier Flags'!I439="YES"),"FILTERED OUT",'Monitor Data'!M439))</f>
        <v>8.6999999999999993</v>
      </c>
      <c r="J439" s="30" t="str">
        <f>IF(ISBLANK('Monitor Data'!O439),"",IF(AND('Smoke Data'!R441="YES",'Outlier Flags'!J439="YES"),"FILTERED OUT",'Monitor Data'!O439))</f>
        <v/>
      </c>
      <c r="K439" s="30">
        <f>IF(ISBLANK('Monitor Data'!P439),"",IF(AND('Smoke Data'!S441="YES",'Outlier Flags'!K439="YES"),"FILTERED OUT",'Monitor Data'!P439))</f>
        <v>8.6999999999999993</v>
      </c>
      <c r="L439" s="30" t="str">
        <f>IF(ISBLANK('Monitor Data'!Q439),"",IF(AND('Smoke Data'!T441="YES",'Outlier Flags'!L439="YES"),"FILTERED OUT",'Monitor Data'!Q439))</f>
        <v/>
      </c>
      <c r="M439" s="30" t="str">
        <f>IF(ISBLANK('Monitor Data'!R439),"",IF(AND('Smoke Data'!U441="YES",'Outlier Flags'!M439="YES"),"FILTERED OUT",'Monitor Data'!R439))</f>
        <v/>
      </c>
      <c r="N439" s="30" t="str">
        <f>IF(ISBLANK('Monitor Data'!S439),"",IF(AND('Smoke Data'!V441="YES",'Outlier Flags'!N439="YES"),"FILTERED OUT",'Monitor Data'!S439))</f>
        <v/>
      </c>
    </row>
    <row r="440" spans="1:14" x14ac:dyDescent="0.25">
      <c r="A440" s="29">
        <v>44635</v>
      </c>
      <c r="B440" s="30">
        <f>IF(ISBLANK('Monitor Data'!B440),"",IF(AND('Smoke Data'!J442="YES",'Outlier Flags'!B440="YES"),"FILTERED OUT",'Monitor Data'!B440))</f>
        <v>10.4</v>
      </c>
      <c r="C440" s="30" t="str">
        <f>IF(ISBLANK('Monitor Data'!D440),"",IF(AND('Smoke Data'!K442="YES",'Outlier Flags'!C440="YES"),"FILTERED OUT",'Monitor Data'!D440))</f>
        <v/>
      </c>
      <c r="D440" s="30">
        <f>IF(ISBLANK('Monitor Data'!E440),"",IF(AND('Smoke Data'!L442="YES",'Outlier Flags'!D440="YES"),"FILTERED OUT",'Monitor Data'!E440))</f>
        <v>14.2</v>
      </c>
      <c r="E440" s="30">
        <f>IF(ISBLANK('Monitor Data'!G440),"",IF(AND('Smoke Data'!M442="YES",'Outlier Flags'!E440="YES"),"FILTERED OUT",'Monitor Data'!G440))</f>
        <v>15.1</v>
      </c>
      <c r="F440" s="30">
        <f>IF(ISBLANK('Monitor Data'!H440),"",IF(AND('Smoke Data'!N442="YES",'Outlier Flags'!F440="YES"),"FILTERED OUT",'Monitor Data'!H440))</f>
        <v>8.9</v>
      </c>
      <c r="G440" s="30">
        <f>IF(ISBLANK('Monitor Data'!J440),"",IF(AND('Smoke Data'!O442="YES",'Outlier Flags'!G440="YES"),"FILTERED OUT",'Monitor Data'!J440))</f>
        <v>13.7</v>
      </c>
      <c r="H440" s="30">
        <f>IF(ISBLANK('Monitor Data'!L440),"",IF(AND('Smoke Data'!P442="YES",'Outlier Flags'!H440="YES"),"FILTERED OUT",'Monitor Data'!L440))</f>
        <v>6.3</v>
      </c>
      <c r="I440" s="30">
        <f>IF(ISBLANK('Monitor Data'!M440),"",IF(AND('Smoke Data'!Q442="YES",'Outlier Flags'!I440="YES"),"FILTERED OUT",'Monitor Data'!M440))</f>
        <v>12.2</v>
      </c>
      <c r="J440" s="30">
        <f>IF(ISBLANK('Monitor Data'!O440),"",IF(AND('Smoke Data'!R442="YES",'Outlier Flags'!J440="YES"),"FILTERED OUT",'Monitor Data'!O440))</f>
        <v>10.1</v>
      </c>
      <c r="K440" s="30">
        <f>IF(ISBLANK('Monitor Data'!P440),"",IF(AND('Smoke Data'!S442="YES",'Outlier Flags'!K440="YES"),"FILTERED OUT",'Monitor Data'!P440))</f>
        <v>15.5</v>
      </c>
      <c r="L440" s="30" t="str">
        <f>IF(ISBLANK('Monitor Data'!Q440),"",IF(AND('Smoke Data'!T442="YES",'Outlier Flags'!L440="YES"),"FILTERED OUT",'Monitor Data'!Q440))</f>
        <v/>
      </c>
      <c r="M440" s="30">
        <f>IF(ISBLANK('Monitor Data'!R440),"",IF(AND('Smoke Data'!U442="YES",'Outlier Flags'!M440="YES"),"FILTERED OUT",'Monitor Data'!R440))</f>
        <v>12.7</v>
      </c>
      <c r="N440" s="30">
        <f>IF(ISBLANK('Monitor Data'!S440),"",IF(AND('Smoke Data'!V442="YES",'Outlier Flags'!N440="YES"),"FILTERED OUT",'Monitor Data'!S440))</f>
        <v>7.2</v>
      </c>
    </row>
    <row r="441" spans="1:14" x14ac:dyDescent="0.25">
      <c r="A441" s="29">
        <v>44636</v>
      </c>
      <c r="B441" s="30" t="str">
        <f>IF(ISBLANK('Monitor Data'!B441),"",IF(AND('Smoke Data'!J443="YES",'Outlier Flags'!B441="YES"),"FILTERED OUT",'Monitor Data'!B441))</f>
        <v/>
      </c>
      <c r="C441" s="30" t="str">
        <f>IF(ISBLANK('Monitor Data'!D441),"",IF(AND('Smoke Data'!K443="YES",'Outlier Flags'!C441="YES"),"FILTERED OUT",'Monitor Data'!D441))</f>
        <v/>
      </c>
      <c r="D441" s="30">
        <f>IF(ISBLANK('Monitor Data'!E441),"",IF(AND('Smoke Data'!L443="YES",'Outlier Flags'!D441="YES"),"FILTERED OUT",'Monitor Data'!E441))</f>
        <v>13.7</v>
      </c>
      <c r="E441" s="30">
        <f>IF(ISBLANK('Monitor Data'!G441),"",IF(AND('Smoke Data'!M443="YES",'Outlier Flags'!E441="YES"),"FILTERED OUT",'Monitor Data'!G441))</f>
        <v>16.899999999999999</v>
      </c>
      <c r="F441" s="30" t="str">
        <f>IF(ISBLANK('Monitor Data'!H441),"",IF(AND('Smoke Data'!N443="YES",'Outlier Flags'!F441="YES"),"FILTERED OUT",'Monitor Data'!H441))</f>
        <v/>
      </c>
      <c r="G441" s="30" t="str">
        <f>IF(ISBLANK('Monitor Data'!J441),"",IF(AND('Smoke Data'!O443="YES",'Outlier Flags'!G441="YES"),"FILTERED OUT",'Monitor Data'!J441))</f>
        <v/>
      </c>
      <c r="H441" s="30" t="str">
        <f>IF(ISBLANK('Monitor Data'!L441),"",IF(AND('Smoke Data'!P443="YES",'Outlier Flags'!H441="YES"),"FILTERED OUT",'Monitor Data'!L441))</f>
        <v/>
      </c>
      <c r="I441" s="30">
        <f>IF(ISBLANK('Monitor Data'!M441),"",IF(AND('Smoke Data'!Q443="YES",'Outlier Flags'!I441="YES"),"FILTERED OUT",'Monitor Data'!M441))</f>
        <v>10.6</v>
      </c>
      <c r="J441" s="30" t="str">
        <f>IF(ISBLANK('Monitor Data'!O441),"",IF(AND('Smoke Data'!R443="YES",'Outlier Flags'!J441="YES"),"FILTERED OUT",'Monitor Data'!O441))</f>
        <v/>
      </c>
      <c r="K441" s="30">
        <f>IF(ISBLANK('Monitor Data'!P441),"",IF(AND('Smoke Data'!S443="YES",'Outlier Flags'!K441="YES"),"FILTERED OUT",'Monitor Data'!P441))</f>
        <v>12.8</v>
      </c>
      <c r="L441" s="30" t="str">
        <f>IF(ISBLANK('Monitor Data'!Q441),"",IF(AND('Smoke Data'!T443="YES",'Outlier Flags'!L441="YES"),"FILTERED OUT",'Monitor Data'!Q441))</f>
        <v/>
      </c>
      <c r="M441" s="30" t="str">
        <f>IF(ISBLANK('Monitor Data'!R441),"",IF(AND('Smoke Data'!U443="YES",'Outlier Flags'!M441="YES"),"FILTERED OUT",'Monitor Data'!R441))</f>
        <v/>
      </c>
      <c r="N441" s="30" t="str">
        <f>IF(ISBLANK('Monitor Data'!S441),"",IF(AND('Smoke Data'!V443="YES",'Outlier Flags'!N441="YES"),"FILTERED OUT",'Monitor Data'!S441))</f>
        <v/>
      </c>
    </row>
    <row r="442" spans="1:14" x14ac:dyDescent="0.25">
      <c r="A442" s="29">
        <v>44637</v>
      </c>
      <c r="B442" s="30" t="str">
        <f>IF(ISBLANK('Monitor Data'!B442),"",IF(AND('Smoke Data'!J444="YES",'Outlier Flags'!B442="YES"),"FILTERED OUT",'Monitor Data'!B442))</f>
        <v/>
      </c>
      <c r="C442" s="30" t="str">
        <f>IF(ISBLANK('Monitor Data'!D442),"",IF(AND('Smoke Data'!K444="YES",'Outlier Flags'!C442="YES"),"FILTERED OUT",'Monitor Data'!D442))</f>
        <v/>
      </c>
      <c r="D442" s="30">
        <f>IF(ISBLANK('Monitor Data'!E442),"",IF(AND('Smoke Data'!L444="YES",'Outlier Flags'!D442="YES"),"FILTERED OUT",'Monitor Data'!E442))</f>
        <v>8.5</v>
      </c>
      <c r="E442" s="30">
        <f>IF(ISBLANK('Monitor Data'!G442),"",IF(AND('Smoke Data'!M444="YES",'Outlier Flags'!E442="YES"),"FILTERED OUT",'Monitor Data'!G442))</f>
        <v>9.6999999999999993</v>
      </c>
      <c r="F442" s="30" t="str">
        <f>IF(ISBLANK('Monitor Data'!H442),"",IF(AND('Smoke Data'!N444="YES",'Outlier Flags'!F442="YES"),"FILTERED OUT",'Monitor Data'!H442))</f>
        <v/>
      </c>
      <c r="G442" s="30" t="str">
        <f>IF(ISBLANK('Monitor Data'!J442),"",IF(AND('Smoke Data'!O444="YES",'Outlier Flags'!G442="YES"),"FILTERED OUT",'Monitor Data'!J442))</f>
        <v/>
      </c>
      <c r="H442" s="30" t="str">
        <f>IF(ISBLANK('Monitor Data'!L442),"",IF(AND('Smoke Data'!P444="YES",'Outlier Flags'!H442="YES"),"FILTERED OUT",'Monitor Data'!L442))</f>
        <v/>
      </c>
      <c r="I442" s="30">
        <f>IF(ISBLANK('Monitor Data'!M442),"",IF(AND('Smoke Data'!Q444="YES",'Outlier Flags'!I442="YES"),"FILTERED OUT",'Monitor Data'!M442))</f>
        <v>6.5</v>
      </c>
      <c r="J442" s="30" t="str">
        <f>IF(ISBLANK('Monitor Data'!O442),"",IF(AND('Smoke Data'!R444="YES",'Outlier Flags'!J442="YES"),"FILTERED OUT",'Monitor Data'!O442))</f>
        <v/>
      </c>
      <c r="K442" s="30">
        <f>IF(ISBLANK('Monitor Data'!P442),"",IF(AND('Smoke Data'!S444="YES",'Outlier Flags'!K442="YES"),"FILTERED OUT",'Monitor Data'!P442))</f>
        <v>9.9</v>
      </c>
      <c r="L442" s="30" t="str">
        <f>IF(ISBLANK('Monitor Data'!Q442),"",IF(AND('Smoke Data'!T444="YES",'Outlier Flags'!L442="YES"),"FILTERED OUT",'Monitor Data'!Q442))</f>
        <v/>
      </c>
      <c r="M442" s="30" t="str">
        <f>IF(ISBLANK('Monitor Data'!R442),"",IF(AND('Smoke Data'!U444="YES",'Outlier Flags'!M442="YES"),"FILTERED OUT",'Monitor Data'!R442))</f>
        <v/>
      </c>
      <c r="N442" s="30" t="str">
        <f>IF(ISBLANK('Monitor Data'!S442),"",IF(AND('Smoke Data'!V444="YES",'Outlier Flags'!N442="YES"),"FILTERED OUT",'Monitor Data'!S442))</f>
        <v/>
      </c>
    </row>
    <row r="443" spans="1:14" x14ac:dyDescent="0.25">
      <c r="A443" s="29">
        <v>44638</v>
      </c>
      <c r="B443" s="30">
        <f>IF(ISBLANK('Monitor Data'!B443),"",IF(AND('Smoke Data'!J445="YES",'Outlier Flags'!B443="YES"),"FILTERED OUT",'Monitor Data'!B443))</f>
        <v>2.7</v>
      </c>
      <c r="C443" s="30">
        <f>IF(ISBLANK('Monitor Data'!D443),"",IF(AND('Smoke Data'!K445="YES",'Outlier Flags'!C443="YES"),"FILTERED OUT",'Monitor Data'!D443))</f>
        <v>3.6</v>
      </c>
      <c r="D443" s="30">
        <f>IF(ISBLANK('Monitor Data'!E443),"",IF(AND('Smoke Data'!L445="YES",'Outlier Flags'!D443="YES"),"FILTERED OUT",'Monitor Data'!E443))</f>
        <v>3</v>
      </c>
      <c r="E443" s="30">
        <f>IF(ISBLANK('Monitor Data'!G443),"",IF(AND('Smoke Data'!M445="YES",'Outlier Flags'!E443="YES"),"FILTERED OUT",'Monitor Data'!G443))</f>
        <v>3.3</v>
      </c>
      <c r="F443" s="30">
        <f>IF(ISBLANK('Monitor Data'!H443),"",IF(AND('Smoke Data'!N445="YES",'Outlier Flags'!F443="YES"),"FILTERED OUT",'Monitor Data'!H443))</f>
        <v>4.8</v>
      </c>
      <c r="G443" s="30">
        <f>IF(ISBLANK('Monitor Data'!J443),"",IF(AND('Smoke Data'!O445="YES",'Outlier Flags'!G443="YES"),"FILTERED OUT",'Monitor Data'!J443))</f>
        <v>4.5999999999999996</v>
      </c>
      <c r="H443" s="30">
        <f>IF(ISBLANK('Monitor Data'!L443),"",IF(AND('Smoke Data'!P445="YES",'Outlier Flags'!H443="YES"),"FILTERED OUT",'Monitor Data'!L443))</f>
        <v>6</v>
      </c>
      <c r="I443" s="30">
        <f>IF(ISBLANK('Monitor Data'!M443),"",IF(AND('Smoke Data'!Q445="YES",'Outlier Flags'!I443="YES"),"FILTERED OUT",'Monitor Data'!M443))</f>
        <v>3</v>
      </c>
      <c r="J443" s="30">
        <f>IF(ISBLANK('Monitor Data'!O443),"",IF(AND('Smoke Data'!R445="YES",'Outlier Flags'!J443="YES"),"FILTERED OUT",'Monitor Data'!O443))</f>
        <v>5.8</v>
      </c>
      <c r="K443" s="30">
        <f>IF(ISBLANK('Monitor Data'!P443),"",IF(AND('Smoke Data'!S445="YES",'Outlier Flags'!K443="YES"),"FILTERED OUT",'Monitor Data'!P443))</f>
        <v>4.2</v>
      </c>
      <c r="L443" s="30">
        <f>IF(ISBLANK('Monitor Data'!Q443),"",IF(AND('Smoke Data'!T445="YES",'Outlier Flags'!L443="YES"),"FILTERED OUT",'Monitor Data'!Q443))</f>
        <v>4.7</v>
      </c>
      <c r="M443" s="30">
        <f>IF(ISBLANK('Monitor Data'!R443),"",IF(AND('Smoke Data'!U445="YES",'Outlier Flags'!M443="YES"),"FILTERED OUT",'Monitor Data'!R443))</f>
        <v>5.2</v>
      </c>
      <c r="N443" s="30">
        <f>IF(ISBLANK('Monitor Data'!S443),"",IF(AND('Smoke Data'!V445="YES",'Outlier Flags'!N443="YES"),"FILTERED OUT",'Monitor Data'!S443))</f>
        <v>6</v>
      </c>
    </row>
    <row r="444" spans="1:14" x14ac:dyDescent="0.25">
      <c r="A444" s="29">
        <v>44639</v>
      </c>
      <c r="B444" s="30" t="str">
        <f>IF(ISBLANK('Monitor Data'!B444),"",IF(AND('Smoke Data'!J446="YES",'Outlier Flags'!B444="YES"),"FILTERED OUT",'Monitor Data'!B444))</f>
        <v/>
      </c>
      <c r="C444" s="30" t="str">
        <f>IF(ISBLANK('Monitor Data'!D444),"",IF(AND('Smoke Data'!K446="YES",'Outlier Flags'!C444="YES"),"FILTERED OUT",'Monitor Data'!D444))</f>
        <v/>
      </c>
      <c r="D444" s="30">
        <f>IF(ISBLANK('Monitor Data'!E444),"",IF(AND('Smoke Data'!L446="YES",'Outlier Flags'!D444="YES"),"FILTERED OUT",'Monitor Data'!E444))</f>
        <v>3.1</v>
      </c>
      <c r="E444" s="30">
        <f>IF(ISBLANK('Monitor Data'!G444),"",IF(AND('Smoke Data'!M446="YES",'Outlier Flags'!E444="YES"),"FILTERED OUT",'Monitor Data'!G444))</f>
        <v>3.6</v>
      </c>
      <c r="F444" s="30" t="str">
        <f>IF(ISBLANK('Monitor Data'!H444),"",IF(AND('Smoke Data'!N446="YES",'Outlier Flags'!F444="YES"),"FILTERED OUT",'Monitor Data'!H444))</f>
        <v/>
      </c>
      <c r="G444" s="30" t="str">
        <f>IF(ISBLANK('Monitor Data'!J444),"",IF(AND('Smoke Data'!O446="YES",'Outlier Flags'!G444="YES"),"FILTERED OUT",'Monitor Data'!J444))</f>
        <v/>
      </c>
      <c r="H444" s="30" t="str">
        <f>IF(ISBLANK('Monitor Data'!L444),"",IF(AND('Smoke Data'!P446="YES",'Outlier Flags'!H444="YES"),"FILTERED OUT",'Monitor Data'!L444))</f>
        <v/>
      </c>
      <c r="I444" s="30">
        <f>IF(ISBLANK('Monitor Data'!M444),"",IF(AND('Smoke Data'!Q446="YES",'Outlier Flags'!I444="YES"),"FILTERED OUT",'Monitor Data'!M444))</f>
        <v>4.9000000000000004</v>
      </c>
      <c r="J444" s="30" t="str">
        <f>IF(ISBLANK('Monitor Data'!O444),"",IF(AND('Smoke Data'!R446="YES",'Outlier Flags'!J444="YES"),"FILTERED OUT",'Monitor Data'!O444))</f>
        <v/>
      </c>
      <c r="K444" s="30">
        <f>IF(ISBLANK('Monitor Data'!P444),"",IF(AND('Smoke Data'!S446="YES",'Outlier Flags'!K444="YES"),"FILTERED OUT",'Monitor Data'!P444))</f>
        <v>2.4</v>
      </c>
      <c r="L444" s="30" t="str">
        <f>IF(ISBLANK('Monitor Data'!Q444),"",IF(AND('Smoke Data'!T446="YES",'Outlier Flags'!L444="YES"),"FILTERED OUT",'Monitor Data'!Q444))</f>
        <v/>
      </c>
      <c r="M444" s="30" t="str">
        <f>IF(ISBLANK('Monitor Data'!R444),"",IF(AND('Smoke Data'!U446="YES",'Outlier Flags'!M444="YES"),"FILTERED OUT",'Monitor Data'!R444))</f>
        <v/>
      </c>
      <c r="N444" s="30" t="str">
        <f>IF(ISBLANK('Monitor Data'!S444),"",IF(AND('Smoke Data'!V446="YES",'Outlier Flags'!N444="YES"),"FILTERED OUT",'Monitor Data'!S444))</f>
        <v/>
      </c>
    </row>
    <row r="445" spans="1:14" x14ac:dyDescent="0.25">
      <c r="A445" s="29">
        <v>44640</v>
      </c>
      <c r="B445" s="30" t="str">
        <f>IF(ISBLANK('Monitor Data'!B445),"",IF(AND('Smoke Data'!J447="YES",'Outlier Flags'!B445="YES"),"FILTERED OUT",'Monitor Data'!B445))</f>
        <v/>
      </c>
      <c r="C445" s="30" t="str">
        <f>IF(ISBLANK('Monitor Data'!D445),"",IF(AND('Smoke Data'!K447="YES",'Outlier Flags'!C445="YES"),"FILTERED OUT",'Monitor Data'!D445))</f>
        <v/>
      </c>
      <c r="D445" s="30">
        <f>IF(ISBLANK('Monitor Data'!E445),"",IF(AND('Smoke Data'!L447="YES",'Outlier Flags'!D445="YES"),"FILTERED OUT",'Monitor Data'!E445))</f>
        <v>5.4</v>
      </c>
      <c r="E445" s="30">
        <f>IF(ISBLANK('Monitor Data'!G445),"",IF(AND('Smoke Data'!M447="YES",'Outlier Flags'!E445="YES"),"FILTERED OUT",'Monitor Data'!G445))</f>
        <v>8.6999999999999993</v>
      </c>
      <c r="F445" s="30" t="str">
        <f>IF(ISBLANK('Monitor Data'!H445),"",IF(AND('Smoke Data'!N447="YES",'Outlier Flags'!F445="YES"),"FILTERED OUT",'Monitor Data'!H445))</f>
        <v/>
      </c>
      <c r="G445" s="30" t="str">
        <f>IF(ISBLANK('Monitor Data'!J445),"",IF(AND('Smoke Data'!O447="YES",'Outlier Flags'!G445="YES"),"FILTERED OUT",'Monitor Data'!J445))</f>
        <v/>
      </c>
      <c r="H445" s="30" t="str">
        <f>IF(ISBLANK('Monitor Data'!L445),"",IF(AND('Smoke Data'!P447="YES",'Outlier Flags'!H445="YES"),"FILTERED OUT",'Monitor Data'!L445))</f>
        <v/>
      </c>
      <c r="I445" s="30">
        <f>IF(ISBLANK('Monitor Data'!M445),"",IF(AND('Smoke Data'!Q447="YES",'Outlier Flags'!I445="YES"),"FILTERED OUT",'Monitor Data'!M445))</f>
        <v>5.8</v>
      </c>
      <c r="J445" s="30" t="str">
        <f>IF(ISBLANK('Monitor Data'!O445),"",IF(AND('Smoke Data'!R447="YES",'Outlier Flags'!J445="YES"),"FILTERED OUT",'Monitor Data'!O445))</f>
        <v/>
      </c>
      <c r="K445" s="30">
        <f>IF(ISBLANK('Monitor Data'!P445),"",IF(AND('Smoke Data'!S447="YES",'Outlier Flags'!K445="YES"),"FILTERED OUT",'Monitor Data'!P445))</f>
        <v>5.7</v>
      </c>
      <c r="L445" s="30" t="str">
        <f>IF(ISBLANK('Monitor Data'!Q445),"",IF(AND('Smoke Data'!T447="YES",'Outlier Flags'!L445="YES"),"FILTERED OUT",'Monitor Data'!Q445))</f>
        <v/>
      </c>
      <c r="M445" s="30" t="str">
        <f>IF(ISBLANK('Monitor Data'!R445),"",IF(AND('Smoke Data'!U447="YES",'Outlier Flags'!M445="YES"),"FILTERED OUT",'Monitor Data'!R445))</f>
        <v/>
      </c>
      <c r="N445" s="30" t="str">
        <f>IF(ISBLANK('Monitor Data'!S445),"",IF(AND('Smoke Data'!V447="YES",'Outlier Flags'!N445="YES"),"FILTERED OUT",'Monitor Data'!S445))</f>
        <v/>
      </c>
    </row>
    <row r="446" spans="1:14" x14ac:dyDescent="0.25">
      <c r="A446" s="29">
        <v>44641</v>
      </c>
      <c r="B446" s="30">
        <f>IF(ISBLANK('Monitor Data'!B446),"",IF(AND('Smoke Data'!J448="YES",'Outlier Flags'!B446="YES"),"FILTERED OUT",'Monitor Data'!B446))</f>
        <v>11.1</v>
      </c>
      <c r="C446" s="30">
        <f>IF(ISBLANK('Monitor Data'!D446),"",IF(AND('Smoke Data'!K448="YES",'Outlier Flags'!C446="YES"),"FILTERED OUT",'Monitor Data'!D446))</f>
        <v>8.3000000000000007</v>
      </c>
      <c r="D446" s="30">
        <f>IF(ISBLANK('Monitor Data'!E446),"",IF(AND('Smoke Data'!L448="YES",'Outlier Flags'!D446="YES"),"FILTERED OUT",'Monitor Data'!E446))</f>
        <v>8.5</v>
      </c>
      <c r="E446" s="30">
        <f>IF(ISBLANK('Monitor Data'!G446),"",IF(AND('Smoke Data'!M448="YES",'Outlier Flags'!E446="YES"),"FILTERED OUT",'Monitor Data'!G446))</f>
        <v>10.3</v>
      </c>
      <c r="F446" s="30">
        <f>IF(ISBLANK('Monitor Data'!H446),"",IF(AND('Smoke Data'!N448="YES",'Outlier Flags'!F446="YES"),"FILTERED OUT",'Monitor Data'!H446))</f>
        <v>12</v>
      </c>
      <c r="G446" s="30">
        <f>IF(ISBLANK('Monitor Data'!J446),"",IF(AND('Smoke Data'!O448="YES",'Outlier Flags'!G446="YES"),"FILTERED OUT",'Monitor Data'!J446))</f>
        <v>8</v>
      </c>
      <c r="H446" s="30">
        <f>IF(ISBLANK('Monitor Data'!L446),"",IF(AND('Smoke Data'!P448="YES",'Outlier Flags'!H446="YES"),"FILTERED OUT",'Monitor Data'!L446))</f>
        <v>9.5</v>
      </c>
      <c r="I446" s="30">
        <f>IF(ISBLANK('Monitor Data'!M446),"",IF(AND('Smoke Data'!Q448="YES",'Outlier Flags'!I446="YES"),"FILTERED OUT",'Monitor Data'!M446))</f>
        <v>10</v>
      </c>
      <c r="J446" s="30">
        <f>IF(ISBLANK('Monitor Data'!O446),"",IF(AND('Smoke Data'!R448="YES",'Outlier Flags'!J446="YES"),"FILTERED OUT",'Monitor Data'!O446))</f>
        <v>12.6</v>
      </c>
      <c r="K446" s="30">
        <f>IF(ISBLANK('Monitor Data'!P446),"",IF(AND('Smoke Data'!S448="YES",'Outlier Flags'!K446="YES"),"FILTERED OUT",'Monitor Data'!P446))</f>
        <v>7</v>
      </c>
      <c r="L446" s="30">
        <f>IF(ISBLANK('Monitor Data'!Q446),"",IF(AND('Smoke Data'!T448="YES",'Outlier Flags'!L446="YES"),"FILTERED OUT",'Monitor Data'!Q446))</f>
        <v>9</v>
      </c>
      <c r="M446" s="30">
        <f>IF(ISBLANK('Monitor Data'!R446),"",IF(AND('Smoke Data'!U448="YES",'Outlier Flags'!M446="YES"),"FILTERED OUT",'Monitor Data'!R446))</f>
        <v>8.6999999999999993</v>
      </c>
      <c r="N446" s="30">
        <f>IF(ISBLANK('Monitor Data'!S446),"",IF(AND('Smoke Data'!V448="YES",'Outlier Flags'!N446="YES"),"FILTERED OUT",'Monitor Data'!S446))</f>
        <v>12</v>
      </c>
    </row>
    <row r="447" spans="1:14" x14ac:dyDescent="0.25">
      <c r="A447" s="29">
        <v>44642</v>
      </c>
      <c r="B447" s="30" t="str">
        <f>IF(ISBLANK('Monitor Data'!B447),"",IF(AND('Smoke Data'!J449="YES",'Outlier Flags'!B447="YES"),"FILTERED OUT",'Monitor Data'!B447))</f>
        <v/>
      </c>
      <c r="C447" s="30" t="str">
        <f>IF(ISBLANK('Monitor Data'!D447),"",IF(AND('Smoke Data'!K449="YES",'Outlier Flags'!C447="YES"),"FILTERED OUT",'Monitor Data'!D447))</f>
        <v/>
      </c>
      <c r="D447" s="30">
        <f>IF(ISBLANK('Monitor Data'!E447),"",IF(AND('Smoke Data'!L449="YES",'Outlier Flags'!D447="YES"),"FILTERED OUT",'Monitor Data'!E447))</f>
        <v>6.9</v>
      </c>
      <c r="E447" s="30">
        <f>IF(ISBLANK('Monitor Data'!G447),"",IF(AND('Smoke Data'!M449="YES",'Outlier Flags'!E447="YES"),"FILTERED OUT",'Monitor Data'!G447))</f>
        <v>7.3</v>
      </c>
      <c r="F447" s="30" t="str">
        <f>IF(ISBLANK('Monitor Data'!H447),"",IF(AND('Smoke Data'!N449="YES",'Outlier Flags'!F447="YES"),"FILTERED OUT",'Monitor Data'!H447))</f>
        <v/>
      </c>
      <c r="G447" s="30" t="str">
        <f>IF(ISBLANK('Monitor Data'!J447),"",IF(AND('Smoke Data'!O449="YES",'Outlier Flags'!G447="YES"),"FILTERED OUT",'Monitor Data'!J447))</f>
        <v/>
      </c>
      <c r="H447" s="30" t="str">
        <f>IF(ISBLANK('Monitor Data'!L447),"",IF(AND('Smoke Data'!P449="YES",'Outlier Flags'!H447="YES"),"FILTERED OUT",'Monitor Data'!L447))</f>
        <v/>
      </c>
      <c r="I447" s="30">
        <f>IF(ISBLANK('Monitor Data'!M447),"",IF(AND('Smoke Data'!Q449="YES",'Outlier Flags'!I447="YES"),"FILTERED OUT",'Monitor Data'!M447))</f>
        <v>4.5999999999999996</v>
      </c>
      <c r="J447" s="30" t="str">
        <f>IF(ISBLANK('Monitor Data'!O447),"",IF(AND('Smoke Data'!R449="YES",'Outlier Flags'!J447="YES"),"FILTERED OUT",'Monitor Data'!O447))</f>
        <v/>
      </c>
      <c r="K447" s="30">
        <f>IF(ISBLANK('Monitor Data'!P447),"",IF(AND('Smoke Data'!S449="YES",'Outlier Flags'!K447="YES"),"FILTERED OUT",'Monitor Data'!P447))</f>
        <v>7.3</v>
      </c>
      <c r="L447" s="30" t="str">
        <f>IF(ISBLANK('Monitor Data'!Q447),"",IF(AND('Smoke Data'!T449="YES",'Outlier Flags'!L447="YES"),"FILTERED OUT",'Monitor Data'!Q447))</f>
        <v/>
      </c>
      <c r="M447" s="30" t="str">
        <f>IF(ISBLANK('Monitor Data'!R447),"",IF(AND('Smoke Data'!U449="YES",'Outlier Flags'!M447="YES"),"FILTERED OUT",'Monitor Data'!R447))</f>
        <v/>
      </c>
      <c r="N447" s="30" t="str">
        <f>IF(ISBLANK('Monitor Data'!S447),"",IF(AND('Smoke Data'!V449="YES",'Outlier Flags'!N447="YES"),"FILTERED OUT",'Monitor Data'!S447))</f>
        <v/>
      </c>
    </row>
    <row r="448" spans="1:14" x14ac:dyDescent="0.25">
      <c r="A448" s="29">
        <v>44643</v>
      </c>
      <c r="B448" s="30" t="str">
        <f>IF(ISBLANK('Monitor Data'!B448),"",IF(AND('Smoke Data'!J450="YES",'Outlier Flags'!B448="YES"),"FILTERED OUT",'Monitor Data'!B448))</f>
        <v/>
      </c>
      <c r="C448" s="30" t="str">
        <f>IF(ISBLANK('Monitor Data'!D448),"",IF(AND('Smoke Data'!K450="YES",'Outlier Flags'!C448="YES"),"FILTERED OUT",'Monitor Data'!D448))</f>
        <v/>
      </c>
      <c r="D448" s="30">
        <f>IF(ISBLANK('Monitor Data'!E448),"",IF(AND('Smoke Data'!L450="YES",'Outlier Flags'!D448="YES"),"FILTERED OUT",'Monitor Data'!E448))</f>
        <v>3.3</v>
      </c>
      <c r="E448" s="30">
        <f>IF(ISBLANK('Monitor Data'!G448),"",IF(AND('Smoke Data'!M450="YES",'Outlier Flags'!E448="YES"),"FILTERED OUT",'Monitor Data'!G448))</f>
        <v>1.8</v>
      </c>
      <c r="F448" s="30" t="str">
        <f>IF(ISBLANK('Monitor Data'!H448),"",IF(AND('Smoke Data'!N450="YES",'Outlier Flags'!F448="YES"),"FILTERED OUT",'Monitor Data'!H448))</f>
        <v/>
      </c>
      <c r="G448" s="30" t="str">
        <f>IF(ISBLANK('Monitor Data'!J448),"",IF(AND('Smoke Data'!O450="YES",'Outlier Flags'!G448="YES"),"FILTERED OUT",'Monitor Data'!J448))</f>
        <v/>
      </c>
      <c r="H448" s="30" t="str">
        <f>IF(ISBLANK('Monitor Data'!L448),"",IF(AND('Smoke Data'!P450="YES",'Outlier Flags'!H448="YES"),"FILTERED OUT",'Monitor Data'!L448))</f>
        <v/>
      </c>
      <c r="I448" s="30">
        <f>IF(ISBLANK('Monitor Data'!M448),"",IF(AND('Smoke Data'!Q450="YES",'Outlier Flags'!I448="YES"),"FILTERED OUT",'Monitor Data'!M448))</f>
        <v>1.9</v>
      </c>
      <c r="J448" s="30" t="str">
        <f>IF(ISBLANK('Monitor Data'!O448),"",IF(AND('Smoke Data'!R450="YES",'Outlier Flags'!J448="YES"),"FILTERED OUT",'Monitor Data'!O448))</f>
        <v/>
      </c>
      <c r="K448" s="30">
        <f>IF(ISBLANK('Monitor Data'!P448),"",IF(AND('Smoke Data'!S450="YES",'Outlier Flags'!K448="YES"),"FILTERED OUT",'Monitor Data'!P448))</f>
        <v>3.7</v>
      </c>
      <c r="L448" s="30" t="str">
        <f>IF(ISBLANK('Monitor Data'!Q448),"",IF(AND('Smoke Data'!T450="YES",'Outlier Flags'!L448="YES"),"FILTERED OUT",'Monitor Data'!Q448))</f>
        <v/>
      </c>
      <c r="M448" s="30" t="str">
        <f>IF(ISBLANK('Monitor Data'!R448),"",IF(AND('Smoke Data'!U450="YES",'Outlier Flags'!M448="YES"),"FILTERED OUT",'Monitor Data'!R448))</f>
        <v/>
      </c>
      <c r="N448" s="30" t="str">
        <f>IF(ISBLANK('Monitor Data'!S448),"",IF(AND('Smoke Data'!V450="YES",'Outlier Flags'!N448="YES"),"FILTERED OUT",'Monitor Data'!S448))</f>
        <v/>
      </c>
    </row>
    <row r="449" spans="1:14" x14ac:dyDescent="0.25">
      <c r="A449" s="29">
        <v>44644</v>
      </c>
      <c r="B449" s="30">
        <f>IF(ISBLANK('Monitor Data'!B449),"",IF(AND('Smoke Data'!J451="YES",'Outlier Flags'!B449="YES"),"FILTERED OUT",'Monitor Data'!B449))</f>
        <v>2.5</v>
      </c>
      <c r="C449" s="30">
        <f>IF(ISBLANK('Monitor Data'!D449),"",IF(AND('Smoke Data'!K451="YES",'Outlier Flags'!C449="YES"),"FILTERED OUT",'Monitor Data'!D449))</f>
        <v>0.8</v>
      </c>
      <c r="D449" s="30">
        <f>IF(ISBLANK('Monitor Data'!E449),"",IF(AND('Smoke Data'!L451="YES",'Outlier Flags'!D449="YES"),"FILTERED OUT",'Monitor Data'!E449))</f>
        <v>2.4</v>
      </c>
      <c r="E449" s="30">
        <f>IF(ISBLANK('Monitor Data'!G449),"",IF(AND('Smoke Data'!M451="YES",'Outlier Flags'!E449="YES"),"FILTERED OUT",'Monitor Data'!G449))</f>
        <v>1.7</v>
      </c>
      <c r="F449" s="30">
        <f>IF(ISBLANK('Monitor Data'!H449),"",IF(AND('Smoke Data'!N451="YES",'Outlier Flags'!F449="YES"),"FILTERED OUT",'Monitor Data'!H449))</f>
        <v>1.8</v>
      </c>
      <c r="G449" s="30">
        <f>IF(ISBLANK('Monitor Data'!J449),"",IF(AND('Smoke Data'!O451="YES",'Outlier Flags'!G449="YES"),"FILTERED OUT",'Monitor Data'!J449))</f>
        <v>3.2</v>
      </c>
      <c r="H449" s="30">
        <f>IF(ISBLANK('Monitor Data'!L449),"",IF(AND('Smoke Data'!P451="YES",'Outlier Flags'!H449="YES"),"FILTERED OUT",'Monitor Data'!L449))</f>
        <v>2.2000000000000002</v>
      </c>
      <c r="I449" s="30">
        <f>IF(ISBLANK('Monitor Data'!M449),"",IF(AND('Smoke Data'!Q451="YES",'Outlier Flags'!I449="YES"),"FILTERED OUT",'Monitor Data'!M449))</f>
        <v>2.5</v>
      </c>
      <c r="J449" s="30">
        <f>IF(ISBLANK('Monitor Data'!O449),"",IF(AND('Smoke Data'!R451="YES",'Outlier Flags'!J449="YES"),"FILTERED OUT",'Monitor Data'!O449))</f>
        <v>3.7</v>
      </c>
      <c r="K449" s="30">
        <f>IF(ISBLANK('Monitor Data'!P449),"",IF(AND('Smoke Data'!S451="YES",'Outlier Flags'!K449="YES"),"FILTERED OUT",'Monitor Data'!P449))</f>
        <v>1.4</v>
      </c>
      <c r="L449" s="30">
        <f>IF(ISBLANK('Monitor Data'!Q449),"",IF(AND('Smoke Data'!T451="YES",'Outlier Flags'!L449="YES"),"FILTERED OUT",'Monitor Data'!Q449))</f>
        <v>2.1</v>
      </c>
      <c r="M449" s="30">
        <f>IF(ISBLANK('Monitor Data'!R449),"",IF(AND('Smoke Data'!U451="YES",'Outlier Flags'!M449="YES"),"FILTERED OUT",'Monitor Data'!R449))</f>
        <v>2.9</v>
      </c>
      <c r="N449" s="30">
        <f>IF(ISBLANK('Monitor Data'!S449),"",IF(AND('Smoke Data'!V451="YES",'Outlier Flags'!N449="YES"),"FILTERED OUT",'Monitor Data'!S449))</f>
        <v>2.6</v>
      </c>
    </row>
    <row r="450" spans="1:14" x14ac:dyDescent="0.25">
      <c r="A450" s="29">
        <v>44645</v>
      </c>
      <c r="B450" s="30" t="str">
        <f>IF(ISBLANK('Monitor Data'!B450),"",IF(AND('Smoke Data'!J452="YES",'Outlier Flags'!B450="YES"),"FILTERED OUT",'Monitor Data'!B450))</f>
        <v/>
      </c>
      <c r="C450" s="30" t="str">
        <f>IF(ISBLANK('Monitor Data'!D450),"",IF(AND('Smoke Data'!K452="YES",'Outlier Flags'!C450="YES"),"FILTERED OUT",'Monitor Data'!D450))</f>
        <v/>
      </c>
      <c r="D450" s="30">
        <f>IF(ISBLANK('Monitor Data'!E450),"",IF(AND('Smoke Data'!L452="YES",'Outlier Flags'!D450="YES"),"FILTERED OUT",'Monitor Data'!E450))</f>
        <v>2.1</v>
      </c>
      <c r="E450" s="30">
        <f>IF(ISBLANK('Monitor Data'!G450),"",IF(AND('Smoke Data'!M452="YES",'Outlier Flags'!E450="YES"),"FILTERED OUT",'Monitor Data'!G450))</f>
        <v>1.9</v>
      </c>
      <c r="F450" s="30" t="str">
        <f>IF(ISBLANK('Monitor Data'!H450),"",IF(AND('Smoke Data'!N452="YES",'Outlier Flags'!F450="YES"),"FILTERED OUT",'Monitor Data'!H450))</f>
        <v/>
      </c>
      <c r="G450" s="30" t="str">
        <f>IF(ISBLANK('Monitor Data'!J450),"",IF(AND('Smoke Data'!O452="YES",'Outlier Flags'!G450="YES"),"FILTERED OUT",'Monitor Data'!J450))</f>
        <v/>
      </c>
      <c r="H450" s="30" t="str">
        <f>IF(ISBLANK('Monitor Data'!L450),"",IF(AND('Smoke Data'!P452="YES",'Outlier Flags'!H450="YES"),"FILTERED OUT",'Monitor Data'!L450))</f>
        <v/>
      </c>
      <c r="I450" s="30">
        <f>IF(ISBLANK('Monitor Data'!M450),"",IF(AND('Smoke Data'!Q452="YES",'Outlier Flags'!I450="YES"),"FILTERED OUT",'Monitor Data'!M450))</f>
        <v>2.4</v>
      </c>
      <c r="J450" s="30" t="str">
        <f>IF(ISBLANK('Monitor Data'!O450),"",IF(AND('Smoke Data'!R452="YES",'Outlier Flags'!J450="YES"),"FILTERED OUT",'Monitor Data'!O450))</f>
        <v/>
      </c>
      <c r="K450" s="30">
        <f>IF(ISBLANK('Monitor Data'!P450),"",IF(AND('Smoke Data'!S452="YES",'Outlier Flags'!K450="YES"),"FILTERED OUT",'Monitor Data'!P450))</f>
        <v>2.2000000000000002</v>
      </c>
      <c r="L450" s="30" t="str">
        <f>IF(ISBLANK('Monitor Data'!Q450),"",IF(AND('Smoke Data'!T452="YES",'Outlier Flags'!L450="YES"),"FILTERED OUT",'Monitor Data'!Q450))</f>
        <v/>
      </c>
      <c r="M450" s="30" t="str">
        <f>IF(ISBLANK('Monitor Data'!R450),"",IF(AND('Smoke Data'!U452="YES",'Outlier Flags'!M450="YES"),"FILTERED OUT",'Monitor Data'!R450))</f>
        <v/>
      </c>
      <c r="N450" s="30" t="str">
        <f>IF(ISBLANK('Monitor Data'!S450),"",IF(AND('Smoke Data'!V452="YES",'Outlier Flags'!N450="YES"),"FILTERED OUT",'Monitor Data'!S450))</f>
        <v/>
      </c>
    </row>
    <row r="451" spans="1:14" x14ac:dyDescent="0.25">
      <c r="A451" s="29">
        <v>44646</v>
      </c>
      <c r="B451" s="30" t="str">
        <f>IF(ISBLANK('Monitor Data'!B451),"",IF(AND('Smoke Data'!J453="YES",'Outlier Flags'!B451="YES"),"FILTERED OUT",'Monitor Data'!B451))</f>
        <v/>
      </c>
      <c r="C451" s="30" t="str">
        <f>IF(ISBLANK('Monitor Data'!D451),"",IF(AND('Smoke Data'!K453="YES",'Outlier Flags'!C451="YES"),"FILTERED OUT",'Monitor Data'!D451))</f>
        <v/>
      </c>
      <c r="D451" s="30">
        <f>IF(ISBLANK('Monitor Data'!E451),"",IF(AND('Smoke Data'!L453="YES",'Outlier Flags'!D451="YES"),"FILTERED OUT",'Monitor Data'!E451))</f>
        <v>1.6</v>
      </c>
      <c r="E451" s="30">
        <f>IF(ISBLANK('Monitor Data'!G451),"",IF(AND('Smoke Data'!M453="YES",'Outlier Flags'!E451="YES"),"FILTERED OUT",'Monitor Data'!G451))</f>
        <v>1</v>
      </c>
      <c r="F451" s="30" t="str">
        <f>IF(ISBLANK('Monitor Data'!H451),"",IF(AND('Smoke Data'!N453="YES",'Outlier Flags'!F451="YES"),"FILTERED OUT",'Monitor Data'!H451))</f>
        <v/>
      </c>
      <c r="G451" s="30" t="str">
        <f>IF(ISBLANK('Monitor Data'!J451),"",IF(AND('Smoke Data'!O453="YES",'Outlier Flags'!G451="YES"),"FILTERED OUT",'Monitor Data'!J451))</f>
        <v/>
      </c>
      <c r="H451" s="30" t="str">
        <f>IF(ISBLANK('Monitor Data'!L451),"",IF(AND('Smoke Data'!P453="YES",'Outlier Flags'!H451="YES"),"FILTERED OUT",'Monitor Data'!L451))</f>
        <v/>
      </c>
      <c r="I451" s="30">
        <f>IF(ISBLANK('Monitor Data'!M451),"",IF(AND('Smoke Data'!Q453="YES",'Outlier Flags'!I451="YES"),"FILTERED OUT",'Monitor Data'!M451))</f>
        <v>1.8</v>
      </c>
      <c r="J451" s="30" t="str">
        <f>IF(ISBLANK('Monitor Data'!O451),"",IF(AND('Smoke Data'!R453="YES",'Outlier Flags'!J451="YES"),"FILTERED OUT",'Monitor Data'!O451))</f>
        <v/>
      </c>
      <c r="K451" s="30">
        <f>IF(ISBLANK('Monitor Data'!P451),"",IF(AND('Smoke Data'!S453="YES",'Outlier Flags'!K451="YES"),"FILTERED OUT",'Monitor Data'!P451))</f>
        <v>1.5</v>
      </c>
      <c r="L451" s="30" t="str">
        <f>IF(ISBLANK('Monitor Data'!Q451),"",IF(AND('Smoke Data'!T453="YES",'Outlier Flags'!L451="YES"),"FILTERED OUT",'Monitor Data'!Q451))</f>
        <v/>
      </c>
      <c r="M451" s="30" t="str">
        <f>IF(ISBLANK('Monitor Data'!R451),"",IF(AND('Smoke Data'!U453="YES",'Outlier Flags'!M451="YES"),"FILTERED OUT",'Monitor Data'!R451))</f>
        <v/>
      </c>
      <c r="N451" s="30" t="str">
        <f>IF(ISBLANK('Monitor Data'!S451),"",IF(AND('Smoke Data'!V453="YES",'Outlier Flags'!N451="YES"),"FILTERED OUT",'Monitor Data'!S451))</f>
        <v/>
      </c>
    </row>
    <row r="452" spans="1:14" x14ac:dyDescent="0.25">
      <c r="A452" s="29">
        <v>44647</v>
      </c>
      <c r="B452" s="30">
        <f>IF(ISBLANK('Monitor Data'!B452),"",IF(AND('Smoke Data'!J454="YES",'Outlier Flags'!B452="YES"),"FILTERED OUT",'Monitor Data'!B452))</f>
        <v>2.7</v>
      </c>
      <c r="C452" s="30">
        <f>IF(ISBLANK('Monitor Data'!D452),"",IF(AND('Smoke Data'!K454="YES",'Outlier Flags'!C452="YES"),"FILTERED OUT",'Monitor Data'!D452))</f>
        <v>2.6</v>
      </c>
      <c r="D452" s="30">
        <f>IF(ISBLANK('Monitor Data'!E452),"",IF(AND('Smoke Data'!L454="YES",'Outlier Flags'!D452="YES"),"FILTERED OUT",'Monitor Data'!E452))</f>
        <v>2.1</v>
      </c>
      <c r="E452" s="30">
        <f>IF(ISBLANK('Monitor Data'!G452),"",IF(AND('Smoke Data'!M454="YES",'Outlier Flags'!E452="YES"),"FILTERED OUT",'Monitor Data'!G452))</f>
        <v>2.9</v>
      </c>
      <c r="F452" s="30">
        <f>IF(ISBLANK('Monitor Data'!H452),"",IF(AND('Smoke Data'!N454="YES",'Outlier Flags'!F452="YES"),"FILTERED OUT",'Monitor Data'!H452))</f>
        <v>3.7</v>
      </c>
      <c r="G452" s="30">
        <f>IF(ISBLANK('Monitor Data'!J452),"",IF(AND('Smoke Data'!O454="YES",'Outlier Flags'!G452="YES"),"FILTERED OUT",'Monitor Data'!J452))</f>
        <v>4.4000000000000004</v>
      </c>
      <c r="H452" s="30">
        <f>IF(ISBLANK('Monitor Data'!L452),"",IF(AND('Smoke Data'!P454="YES",'Outlier Flags'!H452="YES"),"FILTERED OUT",'Monitor Data'!L452))</f>
        <v>2.2000000000000002</v>
      </c>
      <c r="I452" s="30">
        <f>IF(ISBLANK('Monitor Data'!M452),"",IF(AND('Smoke Data'!Q454="YES",'Outlier Flags'!I452="YES"),"FILTERED OUT",'Monitor Data'!M452))</f>
        <v>3.6</v>
      </c>
      <c r="J452" s="30">
        <f>IF(ISBLANK('Monitor Data'!O452),"",IF(AND('Smoke Data'!R454="YES",'Outlier Flags'!J452="YES"),"FILTERED OUT",'Monitor Data'!O452))</f>
        <v>3.6</v>
      </c>
      <c r="K452" s="30">
        <f>IF(ISBLANK('Monitor Data'!P452),"",IF(AND('Smoke Data'!S454="YES",'Outlier Flags'!K452="YES"),"FILTERED OUT",'Monitor Data'!P452))</f>
        <v>2.5</v>
      </c>
      <c r="L452" s="30">
        <f>IF(ISBLANK('Monitor Data'!Q452),"",IF(AND('Smoke Data'!T454="YES",'Outlier Flags'!L452="YES"),"FILTERED OUT",'Monitor Data'!Q452))</f>
        <v>2.2000000000000002</v>
      </c>
      <c r="M452" s="30">
        <f>IF(ISBLANK('Monitor Data'!R452),"",IF(AND('Smoke Data'!U454="YES",'Outlier Flags'!M452="YES"),"FILTERED OUT",'Monitor Data'!R452))</f>
        <v>3.3</v>
      </c>
      <c r="N452" s="30">
        <f>IF(ISBLANK('Monitor Data'!S452),"",IF(AND('Smoke Data'!V454="YES",'Outlier Flags'!N452="YES"),"FILTERED OUT",'Monitor Data'!S452))</f>
        <v>3.1</v>
      </c>
    </row>
    <row r="453" spans="1:14" x14ac:dyDescent="0.25">
      <c r="A453" s="29">
        <v>44648</v>
      </c>
      <c r="B453" s="30" t="str">
        <f>IF(ISBLANK('Monitor Data'!B453),"",IF(AND('Smoke Data'!J455="YES",'Outlier Flags'!B453="YES"),"FILTERED OUT",'Monitor Data'!B453))</f>
        <v/>
      </c>
      <c r="C453" s="30" t="str">
        <f>IF(ISBLANK('Monitor Data'!D453),"",IF(AND('Smoke Data'!K455="YES",'Outlier Flags'!C453="YES"),"FILTERED OUT",'Monitor Data'!D453))</f>
        <v/>
      </c>
      <c r="D453" s="30">
        <f>IF(ISBLANK('Monitor Data'!E453),"",IF(AND('Smoke Data'!L455="YES",'Outlier Flags'!D453="YES"),"FILTERED OUT",'Monitor Data'!E453))</f>
        <v>5</v>
      </c>
      <c r="E453" s="30">
        <f>IF(ISBLANK('Monitor Data'!G453),"",IF(AND('Smoke Data'!M455="YES",'Outlier Flags'!E453="YES"),"FILTERED OUT",'Monitor Data'!G453))</f>
        <v>4.7</v>
      </c>
      <c r="F453" s="30" t="str">
        <f>IF(ISBLANK('Monitor Data'!H453),"",IF(AND('Smoke Data'!N455="YES",'Outlier Flags'!F453="YES"),"FILTERED OUT",'Monitor Data'!H453))</f>
        <v/>
      </c>
      <c r="G453" s="30" t="str">
        <f>IF(ISBLANK('Monitor Data'!J453),"",IF(AND('Smoke Data'!O455="YES",'Outlier Flags'!G453="YES"),"FILTERED OUT",'Monitor Data'!J453))</f>
        <v/>
      </c>
      <c r="H453" s="30" t="str">
        <f>IF(ISBLANK('Monitor Data'!L453),"",IF(AND('Smoke Data'!P455="YES",'Outlier Flags'!H453="YES"),"FILTERED OUT",'Monitor Data'!L453))</f>
        <v/>
      </c>
      <c r="I453" s="30">
        <f>IF(ISBLANK('Monitor Data'!M453),"",IF(AND('Smoke Data'!Q455="YES",'Outlier Flags'!I453="YES"),"FILTERED OUT",'Monitor Data'!M453))</f>
        <v>7</v>
      </c>
      <c r="J453" s="30" t="str">
        <f>IF(ISBLANK('Monitor Data'!O453),"",IF(AND('Smoke Data'!R455="YES",'Outlier Flags'!J453="YES"),"FILTERED OUT",'Monitor Data'!O453))</f>
        <v/>
      </c>
      <c r="K453" s="30">
        <f>IF(ISBLANK('Monitor Data'!P453),"",IF(AND('Smoke Data'!S455="YES",'Outlier Flags'!K453="YES"),"FILTERED OUT",'Monitor Data'!P453))</f>
        <v>3.9</v>
      </c>
      <c r="L453" s="30" t="str">
        <f>IF(ISBLANK('Monitor Data'!Q453),"",IF(AND('Smoke Data'!T455="YES",'Outlier Flags'!L453="YES"),"FILTERED OUT",'Monitor Data'!Q453))</f>
        <v/>
      </c>
      <c r="M453" s="30" t="str">
        <f>IF(ISBLANK('Monitor Data'!R453),"",IF(AND('Smoke Data'!U455="YES",'Outlier Flags'!M453="YES"),"FILTERED OUT",'Monitor Data'!R453))</f>
        <v/>
      </c>
      <c r="N453" s="30" t="str">
        <f>IF(ISBLANK('Monitor Data'!S453),"",IF(AND('Smoke Data'!V455="YES",'Outlier Flags'!N453="YES"),"FILTERED OUT",'Monitor Data'!S453))</f>
        <v/>
      </c>
    </row>
    <row r="454" spans="1:14" x14ac:dyDescent="0.25">
      <c r="A454" s="29">
        <v>44649</v>
      </c>
      <c r="B454" s="30" t="str">
        <f>IF(ISBLANK('Monitor Data'!B454),"",IF(AND('Smoke Data'!J456="YES",'Outlier Flags'!B454="YES"),"FILTERED OUT",'Monitor Data'!B454))</f>
        <v/>
      </c>
      <c r="C454" s="30" t="str">
        <f>IF(ISBLANK('Monitor Data'!D454),"",IF(AND('Smoke Data'!K456="YES",'Outlier Flags'!C454="YES"),"FILTERED OUT",'Monitor Data'!D454))</f>
        <v/>
      </c>
      <c r="D454" s="30">
        <f>IF(ISBLANK('Monitor Data'!E454),"",IF(AND('Smoke Data'!L456="YES",'Outlier Flags'!D454="YES"),"FILTERED OUT",'Monitor Data'!E454))</f>
        <v>5</v>
      </c>
      <c r="E454" s="30">
        <f>IF(ISBLANK('Monitor Data'!G454),"",IF(AND('Smoke Data'!M456="YES",'Outlier Flags'!E454="YES"),"FILTERED OUT",'Monitor Data'!G454))</f>
        <v>5.9</v>
      </c>
      <c r="F454" s="30" t="str">
        <f>IF(ISBLANK('Monitor Data'!H454),"",IF(AND('Smoke Data'!N456="YES",'Outlier Flags'!F454="YES"),"FILTERED OUT",'Monitor Data'!H454))</f>
        <v/>
      </c>
      <c r="G454" s="30" t="str">
        <f>IF(ISBLANK('Monitor Data'!J454),"",IF(AND('Smoke Data'!O456="YES",'Outlier Flags'!G454="YES"),"FILTERED OUT",'Monitor Data'!J454))</f>
        <v/>
      </c>
      <c r="H454" s="30" t="str">
        <f>IF(ISBLANK('Monitor Data'!L454),"",IF(AND('Smoke Data'!P456="YES",'Outlier Flags'!H454="YES"),"FILTERED OUT",'Monitor Data'!L454))</f>
        <v/>
      </c>
      <c r="I454" s="30">
        <f>IF(ISBLANK('Monitor Data'!M454),"",IF(AND('Smoke Data'!Q456="YES",'Outlier Flags'!I454="YES"),"FILTERED OUT",'Monitor Data'!M454))</f>
        <v>8.5</v>
      </c>
      <c r="J454" s="30" t="str">
        <f>IF(ISBLANK('Monitor Data'!O454),"",IF(AND('Smoke Data'!R456="YES",'Outlier Flags'!J454="YES"),"FILTERED OUT",'Monitor Data'!O454))</f>
        <v/>
      </c>
      <c r="K454" s="30">
        <f>IF(ISBLANK('Monitor Data'!P454),"",IF(AND('Smoke Data'!S456="YES",'Outlier Flags'!K454="YES"),"FILTERED OUT",'Monitor Data'!P454))</f>
        <v>4.4000000000000004</v>
      </c>
      <c r="L454" s="30" t="str">
        <f>IF(ISBLANK('Monitor Data'!Q454),"",IF(AND('Smoke Data'!T456="YES",'Outlier Flags'!L454="YES"),"FILTERED OUT",'Monitor Data'!Q454))</f>
        <v/>
      </c>
      <c r="M454" s="30" t="str">
        <f>IF(ISBLANK('Monitor Data'!R454),"",IF(AND('Smoke Data'!U456="YES",'Outlier Flags'!M454="YES"),"FILTERED OUT",'Monitor Data'!R454))</f>
        <v/>
      </c>
      <c r="N454" s="30" t="str">
        <f>IF(ISBLANK('Monitor Data'!S454),"",IF(AND('Smoke Data'!V456="YES",'Outlier Flags'!N454="YES"),"FILTERED OUT",'Monitor Data'!S454))</f>
        <v/>
      </c>
    </row>
    <row r="455" spans="1:14" x14ac:dyDescent="0.25">
      <c r="A455" s="29">
        <v>44650</v>
      </c>
      <c r="B455" s="30">
        <f>IF(ISBLANK('Monitor Data'!B455),"",IF(AND('Smoke Data'!J457="YES",'Outlier Flags'!B455="YES"),"FILTERED OUT",'Monitor Data'!B455))</f>
        <v>8.6999999999999993</v>
      </c>
      <c r="C455" s="30">
        <f>IF(ISBLANK('Monitor Data'!D455),"",IF(AND('Smoke Data'!K457="YES",'Outlier Flags'!C455="YES"),"FILTERED OUT",'Monitor Data'!D455))</f>
        <v>8.9</v>
      </c>
      <c r="D455" s="30">
        <f>IF(ISBLANK('Monitor Data'!E455),"",IF(AND('Smoke Data'!L457="YES",'Outlier Flags'!D455="YES"),"FILTERED OUT",'Monitor Data'!E455))</f>
        <v>8.1</v>
      </c>
      <c r="E455" s="30">
        <f>IF(ISBLANK('Monitor Data'!G455),"",IF(AND('Smoke Data'!M457="YES",'Outlier Flags'!E455="YES"),"FILTERED OUT",'Monitor Data'!G455))</f>
        <v>7.7</v>
      </c>
      <c r="F455" s="30" t="str">
        <f>IF(ISBLANK('Monitor Data'!H455),"",IF(AND('Smoke Data'!N457="YES",'Outlier Flags'!F455="YES"),"FILTERED OUT",'Monitor Data'!H455))</f>
        <v/>
      </c>
      <c r="G455" s="30">
        <f>IF(ISBLANK('Monitor Data'!J455),"",IF(AND('Smoke Data'!O457="YES",'Outlier Flags'!G455="YES"),"FILTERED OUT",'Monitor Data'!J455))</f>
        <v>8.5</v>
      </c>
      <c r="H455" s="30">
        <f>IF(ISBLANK('Monitor Data'!L455),"",IF(AND('Smoke Data'!P457="YES",'Outlier Flags'!H455="YES"),"FILTERED OUT",'Monitor Data'!L455))</f>
        <v>7.7</v>
      </c>
      <c r="I455" s="30">
        <f>IF(ISBLANK('Monitor Data'!M455),"",IF(AND('Smoke Data'!Q457="YES",'Outlier Flags'!I455="YES"),"FILTERED OUT",'Monitor Data'!M455))</f>
        <v>8.6999999999999993</v>
      </c>
      <c r="J455" s="30" t="str">
        <f>IF(ISBLANK('Monitor Data'!O455),"",IF(AND('Smoke Data'!R457="YES",'Outlier Flags'!J455="YES"),"FILTERED OUT",'Monitor Data'!O455))</f>
        <v/>
      </c>
      <c r="K455" s="30">
        <f>IF(ISBLANK('Monitor Data'!P455),"",IF(AND('Smoke Data'!S457="YES",'Outlier Flags'!K455="YES"),"FILTERED OUT",'Monitor Data'!P455))</f>
        <v>7.8</v>
      </c>
      <c r="L455" s="30">
        <f>IF(ISBLANK('Monitor Data'!Q455),"",IF(AND('Smoke Data'!T457="YES",'Outlier Flags'!L455="YES"),"FILTERED OUT",'Monitor Data'!Q455))</f>
        <v>8.5</v>
      </c>
      <c r="M455" s="30">
        <f>IF(ISBLANK('Monitor Data'!R455),"",IF(AND('Smoke Data'!U457="YES",'Outlier Flags'!M455="YES"),"FILTERED OUT",'Monitor Data'!R455))</f>
        <v>8.4</v>
      </c>
      <c r="N455" s="30">
        <f>IF(ISBLANK('Monitor Data'!S455),"",IF(AND('Smoke Data'!V457="YES",'Outlier Flags'!N455="YES"),"FILTERED OUT",'Monitor Data'!S455))</f>
        <v>7.2</v>
      </c>
    </row>
    <row r="456" spans="1:14" x14ac:dyDescent="0.25">
      <c r="A456" s="29">
        <v>44651</v>
      </c>
      <c r="B456" s="30" t="str">
        <f>IF(ISBLANK('Monitor Data'!B456),"",IF(AND('Smoke Data'!J458="YES",'Outlier Flags'!B456="YES"),"FILTERED OUT",'Monitor Data'!B456))</f>
        <v/>
      </c>
      <c r="C456" s="30" t="str">
        <f>IF(ISBLANK('Monitor Data'!D456),"",IF(AND('Smoke Data'!K458="YES",'Outlier Flags'!C456="YES"),"FILTERED OUT",'Monitor Data'!D456))</f>
        <v/>
      </c>
      <c r="D456" s="30">
        <f>IF(ISBLANK('Monitor Data'!E456),"",IF(AND('Smoke Data'!L458="YES",'Outlier Flags'!D456="YES"),"FILTERED OUT",'Monitor Data'!E456))</f>
        <v>2.5</v>
      </c>
      <c r="E456" s="30">
        <f>IF(ISBLANK('Monitor Data'!G456),"",IF(AND('Smoke Data'!M458="YES",'Outlier Flags'!E456="YES"),"FILTERED OUT",'Monitor Data'!G456))</f>
        <v>2.6</v>
      </c>
      <c r="F456" s="30" t="str">
        <f>IF(ISBLANK('Monitor Data'!H456),"",IF(AND('Smoke Data'!N458="YES",'Outlier Flags'!F456="YES"),"FILTERED OUT",'Monitor Data'!H456))</f>
        <v/>
      </c>
      <c r="G456" s="30" t="str">
        <f>IF(ISBLANK('Monitor Data'!J456),"",IF(AND('Smoke Data'!O458="YES",'Outlier Flags'!G456="YES"),"FILTERED OUT",'Monitor Data'!J456))</f>
        <v/>
      </c>
      <c r="H456" s="30" t="str">
        <f>IF(ISBLANK('Monitor Data'!L456),"",IF(AND('Smoke Data'!P458="YES",'Outlier Flags'!H456="YES"),"FILTERED OUT",'Monitor Data'!L456))</f>
        <v/>
      </c>
      <c r="I456" s="30">
        <f>IF(ISBLANK('Monitor Data'!M456),"",IF(AND('Smoke Data'!Q458="YES",'Outlier Flags'!I456="YES"),"FILTERED OUT",'Monitor Data'!M456))</f>
        <v>4.0999999999999996</v>
      </c>
      <c r="J456" s="30">
        <f>IF(ISBLANK('Monitor Data'!O456),"",IF(AND('Smoke Data'!R458="YES",'Outlier Flags'!J456="YES"),"FILTERED OUT",'Monitor Data'!O456))</f>
        <v>5.8</v>
      </c>
      <c r="K456" s="30">
        <f>IF(ISBLANK('Monitor Data'!P456),"",IF(AND('Smoke Data'!S458="YES",'Outlier Flags'!K456="YES"),"FILTERED OUT",'Monitor Data'!P456))</f>
        <v>1.6</v>
      </c>
      <c r="L456" s="30" t="str">
        <f>IF(ISBLANK('Monitor Data'!Q456),"",IF(AND('Smoke Data'!T458="YES",'Outlier Flags'!L456="YES"),"FILTERED OUT",'Monitor Data'!Q456))</f>
        <v/>
      </c>
      <c r="M456" s="30" t="str">
        <f>IF(ISBLANK('Monitor Data'!R456),"",IF(AND('Smoke Data'!U458="YES",'Outlier Flags'!M456="YES"),"FILTERED OUT",'Monitor Data'!R456))</f>
        <v/>
      </c>
      <c r="N456" s="30" t="str">
        <f>IF(ISBLANK('Monitor Data'!S456),"",IF(AND('Smoke Data'!V458="YES",'Outlier Flags'!N456="YES"),"FILTERED OUT",'Monitor Data'!S456))</f>
        <v/>
      </c>
    </row>
    <row r="457" spans="1:14" x14ac:dyDescent="0.25">
      <c r="A457" s="29">
        <v>44652</v>
      </c>
      <c r="B457" s="30" t="str">
        <f>IF(ISBLANK('Monitor Data'!B457),"",IF(AND('Smoke Data'!J459="YES",'Outlier Flags'!B457="YES"),"FILTERED OUT",'Monitor Data'!B457))</f>
        <v/>
      </c>
      <c r="C457" s="30" t="str">
        <f>IF(ISBLANK('Monitor Data'!D457),"",IF(AND('Smoke Data'!K459="YES",'Outlier Flags'!C457="YES"),"FILTERED OUT",'Monitor Data'!D457))</f>
        <v/>
      </c>
      <c r="D457" s="30">
        <f>IF(ISBLANK('Monitor Data'!E457),"",IF(AND('Smoke Data'!L459="YES",'Outlier Flags'!D457="YES"),"FILTERED OUT",'Monitor Data'!E457))</f>
        <v>5.0999999999999996</v>
      </c>
      <c r="E457" s="30">
        <f>IF(ISBLANK('Monitor Data'!G457),"",IF(AND('Smoke Data'!M459="YES",'Outlier Flags'!E457="YES"),"FILTERED OUT",'Monitor Data'!G457))</f>
        <v>4.7</v>
      </c>
      <c r="F457" s="30">
        <f>IF(ISBLANK('Monitor Data'!H457),"",IF(AND('Smoke Data'!N459="YES",'Outlier Flags'!F457="YES"),"FILTERED OUT",'Monitor Data'!H457))</f>
        <v>6.3</v>
      </c>
      <c r="G457" s="30" t="str">
        <f>IF(ISBLANK('Monitor Data'!J457),"",IF(AND('Smoke Data'!O459="YES",'Outlier Flags'!G457="YES"),"FILTERED OUT",'Monitor Data'!J457))</f>
        <v/>
      </c>
      <c r="H457" s="30" t="str">
        <f>IF(ISBLANK('Monitor Data'!L457),"",IF(AND('Smoke Data'!P459="YES",'Outlier Flags'!H457="YES"),"FILTERED OUT",'Monitor Data'!L457))</f>
        <v/>
      </c>
      <c r="I457" s="30">
        <f>IF(ISBLANK('Monitor Data'!M457),"",IF(AND('Smoke Data'!Q459="YES",'Outlier Flags'!I457="YES"),"FILTERED OUT",'Monitor Data'!M457))</f>
        <v>5.3</v>
      </c>
      <c r="J457" s="30" t="str">
        <f>IF(ISBLANK('Monitor Data'!O457),"",IF(AND('Smoke Data'!R459="YES",'Outlier Flags'!J457="YES"),"FILTERED OUT",'Monitor Data'!O457))</f>
        <v/>
      </c>
      <c r="K457" s="30">
        <f>IF(ISBLANK('Monitor Data'!P457),"",IF(AND('Smoke Data'!S459="YES",'Outlier Flags'!K457="YES"),"FILTERED OUT",'Monitor Data'!P457))</f>
        <v>3</v>
      </c>
      <c r="L457" s="30" t="str">
        <f>IF(ISBLANK('Monitor Data'!Q457),"",IF(AND('Smoke Data'!T459="YES",'Outlier Flags'!L457="YES"),"FILTERED OUT",'Monitor Data'!Q457))</f>
        <v/>
      </c>
      <c r="M457" s="30" t="str">
        <f>IF(ISBLANK('Monitor Data'!R457),"",IF(AND('Smoke Data'!U459="YES",'Outlier Flags'!M457="YES"),"FILTERED OUT",'Monitor Data'!R457))</f>
        <v/>
      </c>
      <c r="N457" s="30" t="str">
        <f>IF(ISBLANK('Monitor Data'!S457),"",IF(AND('Smoke Data'!V459="YES",'Outlier Flags'!N457="YES"),"FILTERED OUT",'Monitor Data'!S457))</f>
        <v/>
      </c>
    </row>
    <row r="458" spans="1:14" x14ac:dyDescent="0.25">
      <c r="A458" s="29">
        <v>44653</v>
      </c>
      <c r="B458" s="30">
        <f>IF(ISBLANK('Monitor Data'!B458),"",IF(AND('Smoke Data'!J460="YES",'Outlier Flags'!B458="YES"),"FILTERED OUT",'Monitor Data'!B458))</f>
        <v>5</v>
      </c>
      <c r="C458" s="30">
        <f>IF(ISBLANK('Monitor Data'!D458),"",IF(AND('Smoke Data'!K460="YES",'Outlier Flags'!C458="YES"),"FILTERED OUT",'Monitor Data'!D458))</f>
        <v>6.1</v>
      </c>
      <c r="D458" s="30">
        <f>IF(ISBLANK('Monitor Data'!E458),"",IF(AND('Smoke Data'!L460="YES",'Outlier Flags'!D458="YES"),"FILTERED OUT",'Monitor Data'!E458))</f>
        <v>4.5999999999999996</v>
      </c>
      <c r="E458" s="30">
        <f>IF(ISBLANK('Monitor Data'!G458),"",IF(AND('Smoke Data'!M460="YES",'Outlier Flags'!E458="YES"),"FILTERED OUT",'Monitor Data'!G458))</f>
        <v>4.4000000000000004</v>
      </c>
      <c r="F458" s="30">
        <f>IF(ISBLANK('Monitor Data'!H458),"",IF(AND('Smoke Data'!N460="YES",'Outlier Flags'!F458="YES"),"FILTERED OUT",'Monitor Data'!H458))</f>
        <v>3.9</v>
      </c>
      <c r="G458" s="30">
        <f>IF(ISBLANK('Monitor Data'!J458),"",IF(AND('Smoke Data'!O460="YES",'Outlier Flags'!G458="YES"),"FILTERED OUT",'Monitor Data'!J458))</f>
        <v>5.0999999999999996</v>
      </c>
      <c r="H458" s="30">
        <f>IF(ISBLANK('Monitor Data'!L458),"",IF(AND('Smoke Data'!P460="YES",'Outlier Flags'!H458="YES"),"FILTERED OUT",'Monitor Data'!L458))</f>
        <v>3.3</v>
      </c>
      <c r="I458" s="30">
        <f>IF(ISBLANK('Monitor Data'!M458),"",IF(AND('Smoke Data'!Q460="YES",'Outlier Flags'!I458="YES"),"FILTERED OUT",'Monitor Data'!M458))</f>
        <v>4.5999999999999996</v>
      </c>
      <c r="J458" s="30">
        <f>IF(ISBLANK('Monitor Data'!O458),"",IF(AND('Smoke Data'!R460="YES",'Outlier Flags'!J458="YES"),"FILTERED OUT",'Monitor Data'!O458))</f>
        <v>6.8</v>
      </c>
      <c r="K458" s="30">
        <f>IF(ISBLANK('Monitor Data'!P458),"",IF(AND('Smoke Data'!S460="YES",'Outlier Flags'!K458="YES"),"FILTERED OUT",'Monitor Data'!P458))</f>
        <v>5.2</v>
      </c>
      <c r="L458" s="30">
        <f>IF(ISBLANK('Monitor Data'!Q458),"",IF(AND('Smoke Data'!T460="YES",'Outlier Flags'!L458="YES"),"FILTERED OUT",'Monitor Data'!Q458))</f>
        <v>4.7</v>
      </c>
      <c r="M458" s="30">
        <f>IF(ISBLANK('Monitor Data'!R458),"",IF(AND('Smoke Data'!U460="YES",'Outlier Flags'!M458="YES"),"FILTERED OUT",'Monitor Data'!R458))</f>
        <v>4.4000000000000004</v>
      </c>
      <c r="N458" s="30">
        <f>IF(ISBLANK('Monitor Data'!S458),"",IF(AND('Smoke Data'!V460="YES",'Outlier Flags'!N458="YES"),"FILTERED OUT",'Monitor Data'!S458))</f>
        <v>4.8</v>
      </c>
    </row>
    <row r="459" spans="1:14" x14ac:dyDescent="0.25">
      <c r="A459" s="29">
        <v>44654</v>
      </c>
      <c r="B459" s="30" t="str">
        <f>IF(ISBLANK('Monitor Data'!B459),"",IF(AND('Smoke Data'!J461="YES",'Outlier Flags'!B459="YES"),"FILTERED OUT",'Monitor Data'!B459))</f>
        <v/>
      </c>
      <c r="C459" s="30" t="str">
        <f>IF(ISBLANK('Monitor Data'!D459),"",IF(AND('Smoke Data'!K461="YES",'Outlier Flags'!C459="YES"),"FILTERED OUT",'Monitor Data'!D459))</f>
        <v/>
      </c>
      <c r="D459" s="30">
        <f>IF(ISBLANK('Monitor Data'!E459),"",IF(AND('Smoke Data'!L461="YES",'Outlier Flags'!D459="YES"),"FILTERED OUT",'Monitor Data'!E459))</f>
        <v>4.3</v>
      </c>
      <c r="E459" s="30">
        <f>IF(ISBLANK('Monitor Data'!G459),"",IF(AND('Smoke Data'!M461="YES",'Outlier Flags'!E459="YES"),"FILTERED OUT",'Monitor Data'!G459))</f>
        <v>4.5</v>
      </c>
      <c r="F459" s="30" t="str">
        <f>IF(ISBLANK('Monitor Data'!H459),"",IF(AND('Smoke Data'!N461="YES",'Outlier Flags'!F459="YES"),"FILTERED OUT",'Monitor Data'!H459))</f>
        <v/>
      </c>
      <c r="G459" s="30" t="str">
        <f>IF(ISBLANK('Monitor Data'!J459),"",IF(AND('Smoke Data'!O461="YES",'Outlier Flags'!G459="YES"),"FILTERED OUT",'Monitor Data'!J459))</f>
        <v/>
      </c>
      <c r="H459" s="30" t="str">
        <f>IF(ISBLANK('Monitor Data'!L459),"",IF(AND('Smoke Data'!P461="YES",'Outlier Flags'!H459="YES"),"FILTERED OUT",'Monitor Data'!L459))</f>
        <v/>
      </c>
      <c r="I459" s="30">
        <f>IF(ISBLANK('Monitor Data'!M459),"",IF(AND('Smoke Data'!Q461="YES",'Outlier Flags'!I459="YES"),"FILTERED OUT",'Monitor Data'!M459))</f>
        <v>7.2</v>
      </c>
      <c r="J459" s="30" t="str">
        <f>IF(ISBLANK('Monitor Data'!O459),"",IF(AND('Smoke Data'!R461="YES",'Outlier Flags'!J459="YES"),"FILTERED OUT",'Monitor Data'!O459))</f>
        <v/>
      </c>
      <c r="K459" s="30">
        <f>IF(ISBLANK('Monitor Data'!P459),"",IF(AND('Smoke Data'!S461="YES",'Outlier Flags'!K459="YES"),"FILTERED OUT",'Monitor Data'!P459))</f>
        <v>4.0999999999999996</v>
      </c>
      <c r="L459" s="30" t="str">
        <f>IF(ISBLANK('Monitor Data'!Q459),"",IF(AND('Smoke Data'!T461="YES",'Outlier Flags'!L459="YES"),"FILTERED OUT",'Monitor Data'!Q459))</f>
        <v/>
      </c>
      <c r="M459" s="30" t="str">
        <f>IF(ISBLANK('Monitor Data'!R459),"",IF(AND('Smoke Data'!U461="YES",'Outlier Flags'!M459="YES"),"FILTERED OUT",'Monitor Data'!R459))</f>
        <v/>
      </c>
      <c r="N459" s="30" t="str">
        <f>IF(ISBLANK('Monitor Data'!S459),"",IF(AND('Smoke Data'!V461="YES",'Outlier Flags'!N459="YES"),"FILTERED OUT",'Monitor Data'!S459))</f>
        <v/>
      </c>
    </row>
    <row r="460" spans="1:14" x14ac:dyDescent="0.25">
      <c r="A460" s="29">
        <v>44655</v>
      </c>
      <c r="B460" s="30" t="str">
        <f>IF(ISBLANK('Monitor Data'!B460),"",IF(AND('Smoke Data'!J462="YES",'Outlier Flags'!B460="YES"),"FILTERED OUT",'Monitor Data'!B460))</f>
        <v/>
      </c>
      <c r="C460" s="30" t="str">
        <f>IF(ISBLANK('Monitor Data'!D460),"",IF(AND('Smoke Data'!K462="YES",'Outlier Flags'!C460="YES"),"FILTERED OUT",'Monitor Data'!D460))</f>
        <v/>
      </c>
      <c r="D460" s="30">
        <f>IF(ISBLANK('Monitor Data'!E460),"",IF(AND('Smoke Data'!L462="YES",'Outlier Flags'!D460="YES"),"FILTERED OUT",'Monitor Data'!E460))</f>
        <v>3.4</v>
      </c>
      <c r="E460" s="30">
        <f>IF(ISBLANK('Monitor Data'!G460),"",IF(AND('Smoke Data'!M462="YES",'Outlier Flags'!E460="YES"),"FILTERED OUT",'Monitor Data'!G460))</f>
        <v>3.5</v>
      </c>
      <c r="F460" s="30" t="str">
        <f>IF(ISBLANK('Monitor Data'!H460),"",IF(AND('Smoke Data'!N462="YES",'Outlier Flags'!F460="YES"),"FILTERED OUT",'Monitor Data'!H460))</f>
        <v/>
      </c>
      <c r="G460" s="30" t="str">
        <f>IF(ISBLANK('Monitor Data'!J460),"",IF(AND('Smoke Data'!O462="YES",'Outlier Flags'!G460="YES"),"FILTERED OUT",'Monitor Data'!J460))</f>
        <v/>
      </c>
      <c r="H460" s="30" t="str">
        <f>IF(ISBLANK('Monitor Data'!L460),"",IF(AND('Smoke Data'!P462="YES",'Outlier Flags'!H460="YES"),"FILTERED OUT",'Monitor Data'!L460))</f>
        <v/>
      </c>
      <c r="I460" s="30">
        <f>IF(ISBLANK('Monitor Data'!M460),"",IF(AND('Smoke Data'!Q462="YES",'Outlier Flags'!I460="YES"),"FILTERED OUT",'Monitor Data'!M460))</f>
        <v>3.1</v>
      </c>
      <c r="J460" s="30" t="str">
        <f>IF(ISBLANK('Monitor Data'!O460),"",IF(AND('Smoke Data'!R462="YES",'Outlier Flags'!J460="YES"),"FILTERED OUT",'Monitor Data'!O460))</f>
        <v/>
      </c>
      <c r="K460" s="30">
        <f>IF(ISBLANK('Monitor Data'!P460),"",IF(AND('Smoke Data'!S462="YES",'Outlier Flags'!K460="YES"),"FILTERED OUT",'Monitor Data'!P460))</f>
        <v>3.1</v>
      </c>
      <c r="L460" s="30" t="str">
        <f>IF(ISBLANK('Monitor Data'!Q460),"",IF(AND('Smoke Data'!T462="YES",'Outlier Flags'!L460="YES"),"FILTERED OUT",'Monitor Data'!Q460))</f>
        <v/>
      </c>
      <c r="M460" s="30" t="str">
        <f>IF(ISBLANK('Monitor Data'!R460),"",IF(AND('Smoke Data'!U462="YES",'Outlier Flags'!M460="YES"),"FILTERED OUT",'Monitor Data'!R460))</f>
        <v/>
      </c>
      <c r="N460" s="30" t="str">
        <f>IF(ISBLANK('Monitor Data'!S460),"",IF(AND('Smoke Data'!V462="YES",'Outlier Flags'!N460="YES"),"FILTERED OUT",'Monitor Data'!S460))</f>
        <v/>
      </c>
    </row>
    <row r="461" spans="1:14" x14ac:dyDescent="0.25">
      <c r="A461" s="29">
        <v>44656</v>
      </c>
      <c r="B461" s="30">
        <f>IF(ISBLANK('Monitor Data'!B461),"",IF(AND('Smoke Data'!J463="YES",'Outlier Flags'!B461="YES"),"FILTERED OUT",'Monitor Data'!B461))</f>
        <v>7.3</v>
      </c>
      <c r="C461" s="30">
        <f>IF(ISBLANK('Monitor Data'!D461),"",IF(AND('Smoke Data'!K463="YES",'Outlier Flags'!C461="YES"),"FILTERED OUT",'Monitor Data'!D461))</f>
        <v>5.8</v>
      </c>
      <c r="D461" s="30">
        <f>IF(ISBLANK('Monitor Data'!E461),"",IF(AND('Smoke Data'!L463="YES",'Outlier Flags'!D461="YES"),"FILTERED OUT",'Monitor Data'!E461))</f>
        <v>5.7</v>
      </c>
      <c r="E461" s="30">
        <f>IF(ISBLANK('Monitor Data'!G461),"",IF(AND('Smoke Data'!M463="YES",'Outlier Flags'!E461="YES"),"FILTERED OUT",'Monitor Data'!G461))</f>
        <v>6.6</v>
      </c>
      <c r="F461" s="30">
        <f>IF(ISBLANK('Monitor Data'!H461),"",IF(AND('Smoke Data'!N463="YES",'Outlier Flags'!F461="YES"),"FILTERED OUT",'Monitor Data'!H461))</f>
        <v>4.5999999999999996</v>
      </c>
      <c r="G461" s="30">
        <f>IF(ISBLANK('Monitor Data'!J461),"",IF(AND('Smoke Data'!O463="YES",'Outlier Flags'!G461="YES"),"FILTERED OUT",'Monitor Data'!J461))</f>
        <v>6.4</v>
      </c>
      <c r="H461" s="30">
        <f>IF(ISBLANK('Monitor Data'!L461),"",IF(AND('Smoke Data'!P463="YES",'Outlier Flags'!H461="YES"),"FILTERED OUT",'Monitor Data'!L461))</f>
        <v>4.8</v>
      </c>
      <c r="I461" s="30">
        <f>IF(ISBLANK('Monitor Data'!M461),"",IF(AND('Smoke Data'!Q463="YES",'Outlier Flags'!I461="YES"),"FILTERED OUT",'Monitor Data'!M461))</f>
        <v>4.5999999999999996</v>
      </c>
      <c r="J461" s="30">
        <f>IF(ISBLANK('Monitor Data'!O461),"",IF(AND('Smoke Data'!R463="YES",'Outlier Flags'!J461="YES"),"FILTERED OUT",'Monitor Data'!O461))</f>
        <v>6.1</v>
      </c>
      <c r="K461" s="30">
        <f>IF(ISBLANK('Monitor Data'!P461),"",IF(AND('Smoke Data'!S463="YES",'Outlier Flags'!K461="YES"),"FILTERED OUT",'Monitor Data'!P461))</f>
        <v>6.3</v>
      </c>
      <c r="L461" s="30">
        <f>IF(ISBLANK('Monitor Data'!Q461),"",IF(AND('Smoke Data'!T463="YES",'Outlier Flags'!L461="YES"),"FILTERED OUT",'Monitor Data'!Q461))</f>
        <v>7.7</v>
      </c>
      <c r="M461" s="30">
        <f>IF(ISBLANK('Monitor Data'!R461),"",IF(AND('Smoke Data'!U463="YES",'Outlier Flags'!M461="YES"),"FILTERED OUT",'Monitor Data'!R461))</f>
        <v>5.6</v>
      </c>
      <c r="N461" s="30">
        <f>IF(ISBLANK('Monitor Data'!S461),"",IF(AND('Smoke Data'!V463="YES",'Outlier Flags'!N461="YES"),"FILTERED OUT",'Monitor Data'!S461))</f>
        <v>5.6</v>
      </c>
    </row>
    <row r="462" spans="1:14" x14ac:dyDescent="0.25">
      <c r="A462" s="29">
        <v>44657</v>
      </c>
      <c r="B462" s="30" t="str">
        <f>IF(ISBLANK('Monitor Data'!B462),"",IF(AND('Smoke Data'!J464="YES",'Outlier Flags'!B462="YES"),"FILTERED OUT",'Monitor Data'!B462))</f>
        <v/>
      </c>
      <c r="C462" s="30" t="str">
        <f>IF(ISBLANK('Monitor Data'!D462),"",IF(AND('Smoke Data'!K464="YES",'Outlier Flags'!C462="YES"),"FILTERED OUT",'Monitor Data'!D462))</f>
        <v/>
      </c>
      <c r="D462" s="30">
        <f>IF(ISBLANK('Monitor Data'!E462),"",IF(AND('Smoke Data'!L464="YES",'Outlier Flags'!D462="YES"),"FILTERED OUT",'Monitor Data'!E462))</f>
        <v>1.7</v>
      </c>
      <c r="E462" s="30">
        <f>IF(ISBLANK('Monitor Data'!G462),"",IF(AND('Smoke Data'!M464="YES",'Outlier Flags'!E462="YES"),"FILTERED OUT",'Monitor Data'!G462))</f>
        <v>1.6</v>
      </c>
      <c r="F462" s="30" t="str">
        <f>IF(ISBLANK('Monitor Data'!H462),"",IF(AND('Smoke Data'!N464="YES",'Outlier Flags'!F462="YES"),"FILTERED OUT",'Monitor Data'!H462))</f>
        <v/>
      </c>
      <c r="G462" s="30" t="str">
        <f>IF(ISBLANK('Monitor Data'!J462),"",IF(AND('Smoke Data'!O464="YES",'Outlier Flags'!G462="YES"),"FILTERED OUT",'Monitor Data'!J462))</f>
        <v/>
      </c>
      <c r="H462" s="30" t="str">
        <f>IF(ISBLANK('Monitor Data'!L462),"",IF(AND('Smoke Data'!P464="YES",'Outlier Flags'!H462="YES"),"FILTERED OUT",'Monitor Data'!L462))</f>
        <v/>
      </c>
      <c r="I462" s="30">
        <f>IF(ISBLANK('Monitor Data'!M462),"",IF(AND('Smoke Data'!Q464="YES",'Outlier Flags'!I462="YES"),"FILTERED OUT",'Monitor Data'!M462))</f>
        <v>1.6</v>
      </c>
      <c r="J462" s="30" t="str">
        <f>IF(ISBLANK('Monitor Data'!O462),"",IF(AND('Smoke Data'!R464="YES",'Outlier Flags'!J462="YES"),"FILTERED OUT",'Monitor Data'!O462))</f>
        <v/>
      </c>
      <c r="K462" s="30">
        <f>IF(ISBLANK('Monitor Data'!P462),"",IF(AND('Smoke Data'!S464="YES",'Outlier Flags'!K462="YES"),"FILTERED OUT",'Monitor Data'!P462))</f>
        <v>2.1</v>
      </c>
      <c r="L462" s="30" t="str">
        <f>IF(ISBLANK('Monitor Data'!Q462),"",IF(AND('Smoke Data'!T464="YES",'Outlier Flags'!L462="YES"),"FILTERED OUT",'Monitor Data'!Q462))</f>
        <v/>
      </c>
      <c r="M462" s="30" t="str">
        <f>IF(ISBLANK('Monitor Data'!R462),"",IF(AND('Smoke Data'!U464="YES",'Outlier Flags'!M462="YES"),"FILTERED OUT",'Monitor Data'!R462))</f>
        <v/>
      </c>
      <c r="N462" s="30" t="str">
        <f>IF(ISBLANK('Monitor Data'!S462),"",IF(AND('Smoke Data'!V464="YES",'Outlier Flags'!N462="YES"),"FILTERED OUT",'Monitor Data'!S462))</f>
        <v/>
      </c>
    </row>
    <row r="463" spans="1:14" x14ac:dyDescent="0.25">
      <c r="A463" s="29">
        <v>44658</v>
      </c>
      <c r="B463" s="30" t="str">
        <f>IF(ISBLANK('Monitor Data'!B463),"",IF(AND('Smoke Data'!J465="YES",'Outlier Flags'!B463="YES"),"FILTERED OUT",'Monitor Data'!B463))</f>
        <v/>
      </c>
      <c r="C463" s="30" t="str">
        <f>IF(ISBLANK('Monitor Data'!D463),"",IF(AND('Smoke Data'!K465="YES",'Outlier Flags'!C463="YES"),"FILTERED OUT",'Monitor Data'!D463))</f>
        <v/>
      </c>
      <c r="D463" s="30">
        <f>IF(ISBLANK('Monitor Data'!E463),"",IF(AND('Smoke Data'!L465="YES",'Outlier Flags'!D463="YES"),"FILTERED OUT",'Monitor Data'!E463))</f>
        <v>1.1000000000000001</v>
      </c>
      <c r="E463" s="30">
        <f>IF(ISBLANK('Monitor Data'!G463),"",IF(AND('Smoke Data'!M465="YES",'Outlier Flags'!E463="YES"),"FILTERED OUT",'Monitor Data'!G463))</f>
        <v>0.9</v>
      </c>
      <c r="F463" s="30" t="str">
        <f>IF(ISBLANK('Monitor Data'!H463),"",IF(AND('Smoke Data'!N465="YES",'Outlier Flags'!F463="YES"),"FILTERED OUT",'Monitor Data'!H463))</f>
        <v/>
      </c>
      <c r="G463" s="30" t="str">
        <f>IF(ISBLANK('Monitor Data'!J463),"",IF(AND('Smoke Data'!O465="YES",'Outlier Flags'!G463="YES"),"FILTERED OUT",'Monitor Data'!J463))</f>
        <v/>
      </c>
      <c r="H463" s="30" t="str">
        <f>IF(ISBLANK('Monitor Data'!L463),"",IF(AND('Smoke Data'!P465="YES",'Outlier Flags'!H463="YES"),"FILTERED OUT",'Monitor Data'!L463))</f>
        <v/>
      </c>
      <c r="I463" s="30">
        <f>IF(ISBLANK('Monitor Data'!M463),"",IF(AND('Smoke Data'!Q465="YES",'Outlier Flags'!I463="YES"),"FILTERED OUT",'Monitor Data'!M463))</f>
        <v>1</v>
      </c>
      <c r="J463" s="30" t="str">
        <f>IF(ISBLANK('Monitor Data'!O463),"",IF(AND('Smoke Data'!R465="YES",'Outlier Flags'!J463="YES"),"FILTERED OUT",'Monitor Data'!O463))</f>
        <v/>
      </c>
      <c r="K463" s="30">
        <f>IF(ISBLANK('Monitor Data'!P463),"",IF(AND('Smoke Data'!S465="YES",'Outlier Flags'!K463="YES"),"FILTERED OUT",'Monitor Data'!P463))</f>
        <v>0.7</v>
      </c>
      <c r="L463" s="30" t="str">
        <f>IF(ISBLANK('Monitor Data'!Q463),"",IF(AND('Smoke Data'!T465="YES",'Outlier Flags'!L463="YES"),"FILTERED OUT",'Monitor Data'!Q463))</f>
        <v/>
      </c>
      <c r="M463" s="30" t="str">
        <f>IF(ISBLANK('Monitor Data'!R463),"",IF(AND('Smoke Data'!U465="YES",'Outlier Flags'!M463="YES"),"FILTERED OUT",'Monitor Data'!R463))</f>
        <v/>
      </c>
      <c r="N463" s="30" t="str">
        <f>IF(ISBLANK('Monitor Data'!S463),"",IF(AND('Smoke Data'!V465="YES",'Outlier Flags'!N463="YES"),"FILTERED OUT",'Monitor Data'!S463))</f>
        <v/>
      </c>
    </row>
    <row r="464" spans="1:14" x14ac:dyDescent="0.25">
      <c r="A464" s="29">
        <v>44659</v>
      </c>
      <c r="B464" s="30">
        <f>IF(ISBLANK('Monitor Data'!B464),"",IF(AND('Smoke Data'!J466="YES",'Outlier Flags'!B464="YES"),"FILTERED OUT",'Monitor Data'!B464))</f>
        <v>1.3</v>
      </c>
      <c r="C464" s="30">
        <f>IF(ISBLANK('Monitor Data'!D464),"",IF(AND('Smoke Data'!K466="YES",'Outlier Flags'!C464="YES"),"FILTERED OUT",'Monitor Data'!D464))</f>
        <v>1.5</v>
      </c>
      <c r="D464" s="30">
        <f>IF(ISBLANK('Monitor Data'!E464),"",IF(AND('Smoke Data'!L466="YES",'Outlier Flags'!D464="YES"),"FILTERED OUT",'Monitor Data'!E464))</f>
        <v>1.4</v>
      </c>
      <c r="E464" s="30">
        <f>IF(ISBLANK('Monitor Data'!G464),"",IF(AND('Smoke Data'!M466="YES",'Outlier Flags'!E464="YES"),"FILTERED OUT",'Monitor Data'!G464))</f>
        <v>1.1000000000000001</v>
      </c>
      <c r="F464" s="30">
        <f>IF(ISBLANK('Monitor Data'!H464),"",IF(AND('Smoke Data'!N466="YES",'Outlier Flags'!F464="YES"),"FILTERED OUT",'Monitor Data'!H464))</f>
        <v>1</v>
      </c>
      <c r="G464" s="30">
        <f>IF(ISBLANK('Monitor Data'!J464),"",IF(AND('Smoke Data'!O466="YES",'Outlier Flags'!G464="YES"),"FILTERED OUT",'Monitor Data'!J464))</f>
        <v>1.4</v>
      </c>
      <c r="H464" s="30">
        <f>IF(ISBLANK('Monitor Data'!L464),"",IF(AND('Smoke Data'!P466="YES",'Outlier Flags'!H464="YES"),"FILTERED OUT",'Monitor Data'!L464))</f>
        <v>1.1000000000000001</v>
      </c>
      <c r="I464" s="30">
        <f>IF(ISBLANK('Monitor Data'!M464),"",IF(AND('Smoke Data'!Q466="YES",'Outlier Flags'!I464="YES"),"FILTERED OUT",'Monitor Data'!M464))</f>
        <v>1.8</v>
      </c>
      <c r="J464" s="30">
        <f>IF(ISBLANK('Monitor Data'!O464),"",IF(AND('Smoke Data'!R466="YES",'Outlier Flags'!J464="YES"),"FILTERED OUT",'Monitor Data'!O464))</f>
        <v>1.8</v>
      </c>
      <c r="K464" s="30">
        <f>IF(ISBLANK('Monitor Data'!P464),"",IF(AND('Smoke Data'!S466="YES",'Outlier Flags'!K464="YES"),"FILTERED OUT",'Monitor Data'!P464))</f>
        <v>0.7</v>
      </c>
      <c r="L464" s="30">
        <f>IF(ISBLANK('Monitor Data'!Q464),"",IF(AND('Smoke Data'!T466="YES",'Outlier Flags'!L464="YES"),"FILTERED OUT",'Monitor Data'!Q464))</f>
        <v>0.7</v>
      </c>
      <c r="M464" s="30">
        <f>IF(ISBLANK('Monitor Data'!R464),"",IF(AND('Smoke Data'!U466="YES",'Outlier Flags'!M464="YES"),"FILTERED OUT",'Monitor Data'!R464))</f>
        <v>1</v>
      </c>
      <c r="N464" s="30">
        <f>IF(ISBLANK('Monitor Data'!S464),"",IF(AND('Smoke Data'!V466="YES",'Outlier Flags'!N464="YES"),"FILTERED OUT",'Monitor Data'!S464))</f>
        <v>1.4</v>
      </c>
    </row>
    <row r="465" spans="1:14" x14ac:dyDescent="0.25">
      <c r="A465" s="29">
        <v>44660</v>
      </c>
      <c r="B465" s="30" t="str">
        <f>IF(ISBLANK('Monitor Data'!B465),"",IF(AND('Smoke Data'!J467="YES",'Outlier Flags'!B465="YES"),"FILTERED OUT",'Monitor Data'!B465))</f>
        <v/>
      </c>
      <c r="C465" s="30" t="str">
        <f>IF(ISBLANK('Monitor Data'!D465),"",IF(AND('Smoke Data'!K467="YES",'Outlier Flags'!C465="YES"),"FILTERED OUT",'Monitor Data'!D465))</f>
        <v/>
      </c>
      <c r="D465" s="30">
        <f>IF(ISBLANK('Monitor Data'!E465),"",IF(AND('Smoke Data'!L467="YES",'Outlier Flags'!D465="YES"),"FILTERED OUT",'Monitor Data'!E465))</f>
        <v>4.9000000000000004</v>
      </c>
      <c r="E465" s="30">
        <f>IF(ISBLANK('Monitor Data'!G465),"",IF(AND('Smoke Data'!M467="YES",'Outlier Flags'!E465="YES"),"FILTERED OUT",'Monitor Data'!G465))</f>
        <v>5.6</v>
      </c>
      <c r="F465" s="30" t="str">
        <f>IF(ISBLANK('Monitor Data'!H465),"",IF(AND('Smoke Data'!N467="YES",'Outlier Flags'!F465="YES"),"FILTERED OUT",'Monitor Data'!H465))</f>
        <v/>
      </c>
      <c r="G465" s="30" t="str">
        <f>IF(ISBLANK('Monitor Data'!J465),"",IF(AND('Smoke Data'!O467="YES",'Outlier Flags'!G465="YES"),"FILTERED OUT",'Monitor Data'!J465))</f>
        <v/>
      </c>
      <c r="H465" s="30" t="str">
        <f>IF(ISBLANK('Monitor Data'!L465),"",IF(AND('Smoke Data'!P467="YES",'Outlier Flags'!H465="YES"),"FILTERED OUT",'Monitor Data'!L465))</f>
        <v/>
      </c>
      <c r="I465" s="30">
        <f>IF(ISBLANK('Monitor Data'!M465),"",IF(AND('Smoke Data'!Q467="YES",'Outlier Flags'!I465="YES"),"FILTERED OUT",'Monitor Data'!M465))</f>
        <v>3.9</v>
      </c>
      <c r="J465" s="30" t="str">
        <f>IF(ISBLANK('Monitor Data'!O465),"",IF(AND('Smoke Data'!R467="YES",'Outlier Flags'!J465="YES"),"FILTERED OUT",'Monitor Data'!O465))</f>
        <v/>
      </c>
      <c r="K465" s="30">
        <f>IF(ISBLANK('Monitor Data'!P465),"",IF(AND('Smoke Data'!S467="YES",'Outlier Flags'!K465="YES"),"FILTERED OUT",'Monitor Data'!P465))</f>
        <v>3.5</v>
      </c>
      <c r="L465" s="30" t="str">
        <f>IF(ISBLANK('Monitor Data'!Q465),"",IF(AND('Smoke Data'!T467="YES",'Outlier Flags'!L465="YES"),"FILTERED OUT",'Monitor Data'!Q465))</f>
        <v/>
      </c>
      <c r="M465" s="30" t="str">
        <f>IF(ISBLANK('Monitor Data'!R465),"",IF(AND('Smoke Data'!U467="YES",'Outlier Flags'!M465="YES"),"FILTERED OUT",'Monitor Data'!R465))</f>
        <v/>
      </c>
      <c r="N465" s="30" t="str">
        <f>IF(ISBLANK('Monitor Data'!S465),"",IF(AND('Smoke Data'!V467="YES",'Outlier Flags'!N465="YES"),"FILTERED OUT",'Monitor Data'!S465))</f>
        <v/>
      </c>
    </row>
    <row r="466" spans="1:14" x14ac:dyDescent="0.25">
      <c r="A466" s="29">
        <v>44661</v>
      </c>
      <c r="B466" s="30" t="str">
        <f>IF(ISBLANK('Monitor Data'!B466),"",IF(AND('Smoke Data'!J468="YES",'Outlier Flags'!B466="YES"),"FILTERED OUT",'Monitor Data'!B466))</f>
        <v/>
      </c>
      <c r="C466" s="30" t="str">
        <f>IF(ISBLANK('Monitor Data'!D466),"",IF(AND('Smoke Data'!K468="YES",'Outlier Flags'!C466="YES"),"FILTERED OUT",'Monitor Data'!D466))</f>
        <v/>
      </c>
      <c r="D466" s="30">
        <f>IF(ISBLANK('Monitor Data'!E466),"",IF(AND('Smoke Data'!L468="YES",'Outlier Flags'!D466="YES"),"FILTERED OUT",'Monitor Data'!E466))</f>
        <v>5.5</v>
      </c>
      <c r="E466" s="30">
        <f>IF(ISBLANK('Monitor Data'!G466),"",IF(AND('Smoke Data'!M468="YES",'Outlier Flags'!E466="YES"),"FILTERED OUT",'Monitor Data'!G466))</f>
        <v>6</v>
      </c>
      <c r="F466" s="30" t="str">
        <f>IF(ISBLANK('Monitor Data'!H466),"",IF(AND('Smoke Data'!N468="YES",'Outlier Flags'!F466="YES"),"FILTERED OUT",'Monitor Data'!H466))</f>
        <v/>
      </c>
      <c r="G466" s="30" t="str">
        <f>IF(ISBLANK('Monitor Data'!J466),"",IF(AND('Smoke Data'!O468="YES",'Outlier Flags'!G466="YES"),"FILTERED OUT",'Monitor Data'!J466))</f>
        <v/>
      </c>
      <c r="H466" s="30" t="str">
        <f>IF(ISBLANK('Monitor Data'!L466),"",IF(AND('Smoke Data'!P468="YES",'Outlier Flags'!H466="YES"),"FILTERED OUT",'Monitor Data'!L466))</f>
        <v/>
      </c>
      <c r="I466" s="30">
        <f>IF(ISBLANK('Monitor Data'!M466),"",IF(AND('Smoke Data'!Q468="YES",'Outlier Flags'!I466="YES"),"FILTERED OUT",'Monitor Data'!M466))</f>
        <v>8</v>
      </c>
      <c r="J466" s="30" t="str">
        <f>IF(ISBLANK('Monitor Data'!O466),"",IF(AND('Smoke Data'!R468="YES",'Outlier Flags'!J466="YES"),"FILTERED OUT",'Monitor Data'!O466))</f>
        <v/>
      </c>
      <c r="K466" s="30">
        <f>IF(ISBLANK('Monitor Data'!P466),"",IF(AND('Smoke Data'!S468="YES",'Outlier Flags'!K466="YES"),"FILTERED OUT",'Monitor Data'!P466))</f>
        <v>5.2</v>
      </c>
      <c r="L466" s="30" t="str">
        <f>IF(ISBLANK('Monitor Data'!Q466),"",IF(AND('Smoke Data'!T468="YES",'Outlier Flags'!L466="YES"),"FILTERED OUT",'Monitor Data'!Q466))</f>
        <v/>
      </c>
      <c r="M466" s="30" t="str">
        <f>IF(ISBLANK('Monitor Data'!R466),"",IF(AND('Smoke Data'!U468="YES",'Outlier Flags'!M466="YES"),"FILTERED OUT",'Monitor Data'!R466))</f>
        <v/>
      </c>
      <c r="N466" s="30" t="str">
        <f>IF(ISBLANK('Monitor Data'!S466),"",IF(AND('Smoke Data'!V468="YES",'Outlier Flags'!N466="YES"),"FILTERED OUT",'Monitor Data'!S466))</f>
        <v/>
      </c>
    </row>
    <row r="467" spans="1:14" x14ac:dyDescent="0.25">
      <c r="A467" s="29">
        <v>44662</v>
      </c>
      <c r="B467" s="30">
        <f>IF(ISBLANK('Monitor Data'!B467),"",IF(AND('Smoke Data'!J469="YES",'Outlier Flags'!B467="YES"),"FILTERED OUT",'Monitor Data'!B467))</f>
        <v>6.2</v>
      </c>
      <c r="C467" s="30">
        <f>IF(ISBLANK('Monitor Data'!D467),"",IF(AND('Smoke Data'!K469="YES",'Outlier Flags'!C467="YES"),"FILTERED OUT",'Monitor Data'!D467))</f>
        <v>6.9</v>
      </c>
      <c r="D467" s="30">
        <f>IF(ISBLANK('Monitor Data'!E467),"",IF(AND('Smoke Data'!L469="YES",'Outlier Flags'!D467="YES"),"FILTERED OUT",'Monitor Data'!E467))</f>
        <v>6.5</v>
      </c>
      <c r="E467" s="30">
        <f>IF(ISBLANK('Monitor Data'!G467),"",IF(AND('Smoke Data'!M469="YES",'Outlier Flags'!E467="YES"),"FILTERED OUT",'Monitor Data'!G467))</f>
        <v>6.8</v>
      </c>
      <c r="F467" s="30">
        <f>IF(ISBLANK('Monitor Data'!H467),"",IF(AND('Smoke Data'!N469="YES",'Outlier Flags'!F467="YES"),"FILTERED OUT",'Monitor Data'!H467))</f>
        <v>4.5</v>
      </c>
      <c r="G467" s="30">
        <f>IF(ISBLANK('Monitor Data'!J467),"",IF(AND('Smoke Data'!O469="YES",'Outlier Flags'!G467="YES"),"FILTERED OUT",'Monitor Data'!J467))</f>
        <v>9</v>
      </c>
      <c r="H467" s="30" t="str">
        <f>IF(ISBLANK('Monitor Data'!L467),"",IF(AND('Smoke Data'!P469="YES",'Outlier Flags'!H467="YES"),"FILTERED OUT",'Monitor Data'!L467))</f>
        <v/>
      </c>
      <c r="I467" s="30">
        <f>IF(ISBLANK('Monitor Data'!M467),"",IF(AND('Smoke Data'!Q469="YES",'Outlier Flags'!I467="YES"),"FILTERED OUT",'Monitor Data'!M467))</f>
        <v>5.5</v>
      </c>
      <c r="J467" s="30">
        <f>IF(ISBLANK('Monitor Data'!O467),"",IF(AND('Smoke Data'!R469="YES",'Outlier Flags'!J467="YES"),"FILTERED OUT",'Monitor Data'!O467))</f>
        <v>5</v>
      </c>
      <c r="K467" s="30">
        <f>IF(ISBLANK('Monitor Data'!P467),"",IF(AND('Smoke Data'!S469="YES",'Outlier Flags'!K467="YES"),"FILTERED OUT",'Monitor Data'!P467))</f>
        <v>6</v>
      </c>
      <c r="L467" s="30">
        <f>IF(ISBLANK('Monitor Data'!Q467),"",IF(AND('Smoke Data'!T469="YES",'Outlier Flags'!L467="YES"),"FILTERED OUT",'Monitor Data'!Q467))</f>
        <v>6.5</v>
      </c>
      <c r="M467" s="30">
        <f>IF(ISBLANK('Monitor Data'!R467),"",IF(AND('Smoke Data'!U469="YES",'Outlier Flags'!M467="YES"),"FILTERED OUT",'Monitor Data'!R467))</f>
        <v>5.2</v>
      </c>
      <c r="N467" s="30">
        <f>IF(ISBLANK('Monitor Data'!S467),"",IF(AND('Smoke Data'!V469="YES",'Outlier Flags'!N467="YES"),"FILTERED OUT",'Monitor Data'!S467))</f>
        <v>3</v>
      </c>
    </row>
    <row r="468" spans="1:14" x14ac:dyDescent="0.25">
      <c r="A468" s="29">
        <v>44663</v>
      </c>
      <c r="B468" s="30" t="str">
        <f>IF(ISBLANK('Monitor Data'!B468),"",IF(AND('Smoke Data'!J470="YES",'Outlier Flags'!B468="YES"),"FILTERED OUT",'Monitor Data'!B468))</f>
        <v/>
      </c>
      <c r="C468" s="30" t="str">
        <f>IF(ISBLANK('Monitor Data'!D468),"",IF(AND('Smoke Data'!K470="YES",'Outlier Flags'!C468="YES"),"FILTERED OUT",'Monitor Data'!D468))</f>
        <v/>
      </c>
      <c r="D468" s="30">
        <f>IF(ISBLANK('Monitor Data'!E468),"",IF(AND('Smoke Data'!L470="YES",'Outlier Flags'!D468="YES"),"FILTERED OUT",'Monitor Data'!E468))</f>
        <v>8.9</v>
      </c>
      <c r="E468" s="30">
        <f>IF(ISBLANK('Monitor Data'!G468),"",IF(AND('Smoke Data'!M470="YES",'Outlier Flags'!E468="YES"),"FILTERED OUT",'Monitor Data'!G468))</f>
        <v>10.8</v>
      </c>
      <c r="F468" s="30" t="str">
        <f>IF(ISBLANK('Monitor Data'!H468),"",IF(AND('Smoke Data'!N470="YES",'Outlier Flags'!F468="YES"),"FILTERED OUT",'Monitor Data'!H468))</f>
        <v/>
      </c>
      <c r="G468" s="30" t="str">
        <f>IF(ISBLANK('Monitor Data'!J468),"",IF(AND('Smoke Data'!O470="YES",'Outlier Flags'!G468="YES"),"FILTERED OUT",'Monitor Data'!J468))</f>
        <v/>
      </c>
      <c r="H468" s="30" t="str">
        <f>IF(ISBLANK('Monitor Data'!L468),"",IF(AND('Smoke Data'!P470="YES",'Outlier Flags'!H468="YES"),"FILTERED OUT",'Monitor Data'!L468))</f>
        <v/>
      </c>
      <c r="I468" s="30">
        <f>IF(ISBLANK('Monitor Data'!M468),"",IF(AND('Smoke Data'!Q470="YES",'Outlier Flags'!I468="YES"),"FILTERED OUT",'Monitor Data'!M468))</f>
        <v>9.4</v>
      </c>
      <c r="J468" s="30" t="str">
        <f>IF(ISBLANK('Monitor Data'!O468),"",IF(AND('Smoke Data'!R470="YES",'Outlier Flags'!J468="YES"),"FILTERED OUT",'Monitor Data'!O468))</f>
        <v/>
      </c>
      <c r="K468" s="30">
        <f>IF(ISBLANK('Monitor Data'!P468),"",IF(AND('Smoke Data'!S470="YES",'Outlier Flags'!K468="YES"),"FILTERED OUT",'Monitor Data'!P468))</f>
        <v>8.6999999999999993</v>
      </c>
      <c r="L468" s="30" t="str">
        <f>IF(ISBLANK('Monitor Data'!Q468),"",IF(AND('Smoke Data'!T470="YES",'Outlier Flags'!L468="YES"),"FILTERED OUT",'Monitor Data'!Q468))</f>
        <v/>
      </c>
      <c r="M468" s="30" t="str">
        <f>IF(ISBLANK('Monitor Data'!R468),"",IF(AND('Smoke Data'!U470="YES",'Outlier Flags'!M468="YES"),"FILTERED OUT",'Monitor Data'!R468))</f>
        <v/>
      </c>
      <c r="N468" s="30" t="str">
        <f>IF(ISBLANK('Monitor Data'!S468),"",IF(AND('Smoke Data'!V470="YES",'Outlier Flags'!N468="YES"),"FILTERED OUT",'Monitor Data'!S468))</f>
        <v/>
      </c>
    </row>
    <row r="469" spans="1:14" x14ac:dyDescent="0.25">
      <c r="A469" s="29">
        <v>44664</v>
      </c>
      <c r="B469" s="30" t="str">
        <f>IF(ISBLANK('Monitor Data'!B469),"",IF(AND('Smoke Data'!J471="YES",'Outlier Flags'!B469="YES"),"FILTERED OUT",'Monitor Data'!B469))</f>
        <v/>
      </c>
      <c r="C469" s="30" t="str">
        <f>IF(ISBLANK('Monitor Data'!D469),"",IF(AND('Smoke Data'!K471="YES",'Outlier Flags'!C469="YES"),"FILTERED OUT",'Monitor Data'!D469))</f>
        <v/>
      </c>
      <c r="D469" s="30">
        <f>IF(ISBLANK('Monitor Data'!E469),"",IF(AND('Smoke Data'!L471="YES",'Outlier Flags'!D469="YES"),"FILTERED OUT",'Monitor Data'!E469))</f>
        <v>5.0999999999999996</v>
      </c>
      <c r="E469" s="30">
        <f>IF(ISBLANK('Monitor Data'!G469),"",IF(AND('Smoke Data'!M471="YES",'Outlier Flags'!E469="YES"),"FILTERED OUT",'Monitor Data'!G469))</f>
        <v>3.8</v>
      </c>
      <c r="F469" s="30" t="str">
        <f>IF(ISBLANK('Monitor Data'!H469),"",IF(AND('Smoke Data'!N471="YES",'Outlier Flags'!F469="YES"),"FILTERED OUT",'Monitor Data'!H469))</f>
        <v/>
      </c>
      <c r="G469" s="30" t="str">
        <f>IF(ISBLANK('Monitor Data'!J469),"",IF(AND('Smoke Data'!O471="YES",'Outlier Flags'!G469="YES"),"FILTERED OUT",'Monitor Data'!J469))</f>
        <v/>
      </c>
      <c r="H469" s="30" t="str">
        <f>IF(ISBLANK('Monitor Data'!L469),"",IF(AND('Smoke Data'!P471="YES",'Outlier Flags'!H469="YES"),"FILTERED OUT",'Monitor Data'!L469))</f>
        <v/>
      </c>
      <c r="I469" s="30">
        <f>IF(ISBLANK('Monitor Data'!M469),"",IF(AND('Smoke Data'!Q471="YES",'Outlier Flags'!I469="YES"),"FILTERED OUT",'Monitor Data'!M469))</f>
        <v>3.3</v>
      </c>
      <c r="J469" s="30" t="str">
        <f>IF(ISBLANK('Monitor Data'!O469),"",IF(AND('Smoke Data'!R471="YES",'Outlier Flags'!J469="YES"),"FILTERED OUT",'Monitor Data'!O469))</f>
        <v/>
      </c>
      <c r="K469" s="30">
        <f>IF(ISBLANK('Monitor Data'!P469),"",IF(AND('Smoke Data'!S471="YES",'Outlier Flags'!K469="YES"),"FILTERED OUT",'Monitor Data'!P469))</f>
        <v>6.7</v>
      </c>
      <c r="L469" s="30" t="str">
        <f>IF(ISBLANK('Monitor Data'!Q469),"",IF(AND('Smoke Data'!T471="YES",'Outlier Flags'!L469="YES"),"FILTERED OUT",'Monitor Data'!Q469))</f>
        <v/>
      </c>
      <c r="M469" s="30" t="str">
        <f>IF(ISBLANK('Monitor Data'!R469),"",IF(AND('Smoke Data'!U471="YES",'Outlier Flags'!M469="YES"),"FILTERED OUT",'Monitor Data'!R469))</f>
        <v/>
      </c>
      <c r="N469" s="30" t="str">
        <f>IF(ISBLANK('Monitor Data'!S469),"",IF(AND('Smoke Data'!V471="YES",'Outlier Flags'!N469="YES"),"FILTERED OUT",'Monitor Data'!S469))</f>
        <v/>
      </c>
    </row>
    <row r="470" spans="1:14" x14ac:dyDescent="0.25">
      <c r="A470" s="29">
        <v>44665</v>
      </c>
      <c r="B470" s="30">
        <f>IF(ISBLANK('Monitor Data'!B470),"",IF(AND('Smoke Data'!J472="YES",'Outlier Flags'!B470="YES"),"FILTERED OUT",'Monitor Data'!B470))</f>
        <v>2.6</v>
      </c>
      <c r="C470" s="30">
        <f>IF(ISBLANK('Monitor Data'!D470),"",IF(AND('Smoke Data'!K472="YES",'Outlier Flags'!C470="YES"),"FILTERED OUT",'Monitor Data'!D470))</f>
        <v>2.1</v>
      </c>
      <c r="D470" s="30">
        <f>IF(ISBLANK('Monitor Data'!E470),"",IF(AND('Smoke Data'!L472="YES",'Outlier Flags'!D470="YES"),"FILTERED OUT",'Monitor Data'!E470))</f>
        <v>2</v>
      </c>
      <c r="E470" s="30">
        <f>IF(ISBLANK('Monitor Data'!G470),"",IF(AND('Smoke Data'!M472="YES",'Outlier Flags'!E470="YES"),"FILTERED OUT",'Monitor Data'!G470))</f>
        <v>1.9</v>
      </c>
      <c r="F470" s="30">
        <f>IF(ISBLANK('Monitor Data'!H470),"",IF(AND('Smoke Data'!N472="YES",'Outlier Flags'!F470="YES"),"FILTERED OUT",'Monitor Data'!H470))</f>
        <v>2.5</v>
      </c>
      <c r="G470" s="30">
        <f>IF(ISBLANK('Monitor Data'!J470),"",IF(AND('Smoke Data'!O472="YES",'Outlier Flags'!G470="YES"),"FILTERED OUT",'Monitor Data'!J470))</f>
        <v>2.1</v>
      </c>
      <c r="H470" s="30" t="str">
        <f>IF(ISBLANK('Monitor Data'!L470),"",IF(AND('Smoke Data'!P472="YES",'Outlier Flags'!H470="YES"),"FILTERED OUT",'Monitor Data'!L470))</f>
        <v/>
      </c>
      <c r="I470" s="30">
        <f>IF(ISBLANK('Monitor Data'!M470),"",IF(AND('Smoke Data'!Q472="YES",'Outlier Flags'!I470="YES"),"FILTERED OUT",'Monitor Data'!M470))</f>
        <v>2.1</v>
      </c>
      <c r="J470" s="30">
        <f>IF(ISBLANK('Monitor Data'!O470),"",IF(AND('Smoke Data'!R472="YES",'Outlier Flags'!J470="YES"),"FILTERED OUT",'Monitor Data'!O470))</f>
        <v>2.2000000000000002</v>
      </c>
      <c r="K470" s="30">
        <f>IF(ISBLANK('Monitor Data'!P470),"",IF(AND('Smoke Data'!S472="YES",'Outlier Flags'!K470="YES"),"FILTERED OUT",'Monitor Data'!P470))</f>
        <v>2.2000000000000002</v>
      </c>
      <c r="L470" s="30">
        <f>IF(ISBLANK('Monitor Data'!Q470),"",IF(AND('Smoke Data'!T472="YES",'Outlier Flags'!L470="YES"),"FILTERED OUT",'Monitor Data'!Q470))</f>
        <v>2.4</v>
      </c>
      <c r="M470" s="30">
        <f>IF(ISBLANK('Monitor Data'!R470),"",IF(AND('Smoke Data'!U472="YES",'Outlier Flags'!M470="YES"),"FILTERED OUT",'Monitor Data'!R470))</f>
        <v>2.2000000000000002</v>
      </c>
      <c r="N470" s="30">
        <f>IF(ISBLANK('Monitor Data'!S470),"",IF(AND('Smoke Data'!V472="YES",'Outlier Flags'!N470="YES"),"FILTERED OUT",'Monitor Data'!S470))</f>
        <v>2.2999999999999998</v>
      </c>
    </row>
    <row r="471" spans="1:14" x14ac:dyDescent="0.25">
      <c r="A471" s="29">
        <v>44666</v>
      </c>
      <c r="B471" s="30" t="str">
        <f>IF(ISBLANK('Monitor Data'!B471),"",IF(AND('Smoke Data'!J473="YES",'Outlier Flags'!B471="YES"),"FILTERED OUT",'Monitor Data'!B471))</f>
        <v/>
      </c>
      <c r="C471" s="30" t="str">
        <f>IF(ISBLANK('Monitor Data'!D471),"",IF(AND('Smoke Data'!K473="YES",'Outlier Flags'!C471="YES"),"FILTERED OUT",'Monitor Data'!D471))</f>
        <v/>
      </c>
      <c r="D471" s="30">
        <f>IF(ISBLANK('Monitor Data'!E471),"",IF(AND('Smoke Data'!L473="YES",'Outlier Flags'!D471="YES"),"FILTERED OUT",'Monitor Data'!E471))</f>
        <v>3.1</v>
      </c>
      <c r="E471" s="30">
        <f>IF(ISBLANK('Monitor Data'!G471),"",IF(AND('Smoke Data'!M473="YES",'Outlier Flags'!E471="YES"),"FILTERED OUT",'Monitor Data'!G471))</f>
        <v>2.5</v>
      </c>
      <c r="F471" s="30" t="str">
        <f>IF(ISBLANK('Monitor Data'!H471),"",IF(AND('Smoke Data'!N473="YES",'Outlier Flags'!F471="YES"),"FILTERED OUT",'Monitor Data'!H471))</f>
        <v/>
      </c>
      <c r="G471" s="30" t="str">
        <f>IF(ISBLANK('Monitor Data'!J471),"",IF(AND('Smoke Data'!O473="YES",'Outlier Flags'!G471="YES"),"FILTERED OUT",'Monitor Data'!J471))</f>
        <v/>
      </c>
      <c r="H471" s="30">
        <f>IF(ISBLANK('Monitor Data'!L471),"",IF(AND('Smoke Data'!P473="YES",'Outlier Flags'!H471="YES"),"FILTERED OUT",'Monitor Data'!L471))</f>
        <v>2.4</v>
      </c>
      <c r="I471" s="30">
        <f>IF(ISBLANK('Monitor Data'!M471),"",IF(AND('Smoke Data'!Q473="YES",'Outlier Flags'!I471="YES"),"FILTERED OUT",'Monitor Data'!M471))</f>
        <v>3.4</v>
      </c>
      <c r="J471" s="30" t="str">
        <f>IF(ISBLANK('Monitor Data'!O471),"",IF(AND('Smoke Data'!R473="YES",'Outlier Flags'!J471="YES"),"FILTERED OUT",'Monitor Data'!O471))</f>
        <v/>
      </c>
      <c r="K471" s="30">
        <f>IF(ISBLANK('Monitor Data'!P471),"",IF(AND('Smoke Data'!S473="YES",'Outlier Flags'!K471="YES"),"FILTERED OUT",'Monitor Data'!P471))</f>
        <v>3</v>
      </c>
      <c r="L471" s="30" t="str">
        <f>IF(ISBLANK('Monitor Data'!Q471),"",IF(AND('Smoke Data'!T473="YES",'Outlier Flags'!L471="YES"),"FILTERED OUT",'Monitor Data'!Q471))</f>
        <v/>
      </c>
      <c r="M471" s="30" t="str">
        <f>IF(ISBLANK('Monitor Data'!R471),"",IF(AND('Smoke Data'!U473="YES",'Outlier Flags'!M471="YES"),"FILTERED OUT",'Monitor Data'!R471))</f>
        <v/>
      </c>
      <c r="N471" s="30" t="str">
        <f>IF(ISBLANK('Monitor Data'!S471),"",IF(AND('Smoke Data'!V473="YES",'Outlier Flags'!N471="YES"),"FILTERED OUT",'Monitor Data'!S471))</f>
        <v/>
      </c>
    </row>
    <row r="472" spans="1:14" x14ac:dyDescent="0.25">
      <c r="A472" s="29">
        <v>44667</v>
      </c>
      <c r="B472" s="30" t="str">
        <f>IF(ISBLANK('Monitor Data'!B472),"",IF(AND('Smoke Data'!J474="YES",'Outlier Flags'!B472="YES"),"FILTERED OUT",'Monitor Data'!B472))</f>
        <v/>
      </c>
      <c r="C472" s="30" t="str">
        <f>IF(ISBLANK('Monitor Data'!D472),"",IF(AND('Smoke Data'!K474="YES",'Outlier Flags'!C472="YES"),"FILTERED OUT",'Monitor Data'!D472))</f>
        <v/>
      </c>
      <c r="D472" s="30">
        <f>IF(ISBLANK('Monitor Data'!E472),"",IF(AND('Smoke Data'!L474="YES",'Outlier Flags'!D472="YES"),"FILTERED OUT",'Monitor Data'!E472))</f>
        <v>3.7</v>
      </c>
      <c r="E472" s="30">
        <f>IF(ISBLANK('Monitor Data'!G472),"",IF(AND('Smoke Data'!M474="YES",'Outlier Flags'!E472="YES"),"FILTERED OUT",'Monitor Data'!G472))</f>
        <v>4.2</v>
      </c>
      <c r="F472" s="30" t="str">
        <f>IF(ISBLANK('Monitor Data'!H472),"",IF(AND('Smoke Data'!N474="YES",'Outlier Flags'!F472="YES"),"FILTERED OUT",'Monitor Data'!H472))</f>
        <v/>
      </c>
      <c r="G472" s="30" t="str">
        <f>IF(ISBLANK('Monitor Data'!J472),"",IF(AND('Smoke Data'!O474="YES",'Outlier Flags'!G472="YES"),"FILTERED OUT",'Monitor Data'!J472))</f>
        <v/>
      </c>
      <c r="H472" s="30" t="str">
        <f>IF(ISBLANK('Monitor Data'!L472),"",IF(AND('Smoke Data'!P474="YES",'Outlier Flags'!H472="YES"),"FILTERED OUT",'Monitor Data'!L472))</f>
        <v/>
      </c>
      <c r="I472" s="30">
        <f>IF(ISBLANK('Monitor Data'!M472),"",IF(AND('Smoke Data'!Q474="YES",'Outlier Flags'!I472="YES"),"FILTERED OUT",'Monitor Data'!M472))</f>
        <v>4.7</v>
      </c>
      <c r="J472" s="30" t="str">
        <f>IF(ISBLANK('Monitor Data'!O472),"",IF(AND('Smoke Data'!R474="YES",'Outlier Flags'!J472="YES"),"FILTERED OUT",'Monitor Data'!O472))</f>
        <v/>
      </c>
      <c r="K472" s="30">
        <f>IF(ISBLANK('Monitor Data'!P472),"",IF(AND('Smoke Data'!S474="YES",'Outlier Flags'!K472="YES"),"FILTERED OUT",'Monitor Data'!P472))</f>
        <v>3.1</v>
      </c>
      <c r="L472" s="30" t="str">
        <f>IF(ISBLANK('Monitor Data'!Q472),"",IF(AND('Smoke Data'!T474="YES",'Outlier Flags'!L472="YES"),"FILTERED OUT",'Monitor Data'!Q472))</f>
        <v/>
      </c>
      <c r="M472" s="30" t="str">
        <f>IF(ISBLANK('Monitor Data'!R472),"",IF(AND('Smoke Data'!U474="YES",'Outlier Flags'!M472="YES"),"FILTERED OUT",'Monitor Data'!R472))</f>
        <v/>
      </c>
      <c r="N472" s="30" t="str">
        <f>IF(ISBLANK('Monitor Data'!S472),"",IF(AND('Smoke Data'!V474="YES",'Outlier Flags'!N472="YES"),"FILTERED OUT",'Monitor Data'!S472))</f>
        <v/>
      </c>
    </row>
    <row r="473" spans="1:14" x14ac:dyDescent="0.25">
      <c r="A473" s="29">
        <v>44668</v>
      </c>
      <c r="B473" s="30">
        <f>IF(ISBLANK('Monitor Data'!B473),"",IF(AND('Smoke Data'!J475="YES",'Outlier Flags'!B473="YES"),"FILTERED OUT",'Monitor Data'!B473))</f>
        <v>5.4</v>
      </c>
      <c r="C473" s="30">
        <f>IF(ISBLANK('Monitor Data'!D473),"",IF(AND('Smoke Data'!K475="YES",'Outlier Flags'!C473="YES"),"FILTERED OUT",'Monitor Data'!D473))</f>
        <v>4.8</v>
      </c>
      <c r="D473" s="30">
        <f>IF(ISBLANK('Monitor Data'!E473),"",IF(AND('Smoke Data'!L475="YES",'Outlier Flags'!D473="YES"),"FILTERED OUT",'Monitor Data'!E473))</f>
        <v>5.4</v>
      </c>
      <c r="E473" s="30">
        <f>IF(ISBLANK('Monitor Data'!G473),"",IF(AND('Smoke Data'!M475="YES",'Outlier Flags'!E473="YES"),"FILTERED OUT",'Monitor Data'!G473))</f>
        <v>6.4</v>
      </c>
      <c r="F473" s="30">
        <f>IF(ISBLANK('Monitor Data'!H473),"",IF(AND('Smoke Data'!N475="YES",'Outlier Flags'!F473="YES"),"FILTERED OUT",'Monitor Data'!H473))</f>
        <v>5.2</v>
      </c>
      <c r="G473" s="30">
        <f>IF(ISBLANK('Monitor Data'!J473),"",IF(AND('Smoke Data'!O475="YES",'Outlier Flags'!G473="YES"),"FILTERED OUT",'Monitor Data'!J473))</f>
        <v>4.5999999999999996</v>
      </c>
      <c r="H473" s="30" t="str">
        <f>IF(ISBLANK('Monitor Data'!L473),"",IF(AND('Smoke Data'!P475="YES",'Outlier Flags'!H473="YES"),"FILTERED OUT",'Monitor Data'!L473))</f>
        <v/>
      </c>
      <c r="I473" s="30">
        <f>IF(ISBLANK('Monitor Data'!M473),"",IF(AND('Smoke Data'!Q475="YES",'Outlier Flags'!I473="YES"),"FILTERED OUT",'Monitor Data'!M473))</f>
        <v>6.2</v>
      </c>
      <c r="J473" s="30">
        <f>IF(ISBLANK('Monitor Data'!O473),"",IF(AND('Smoke Data'!R475="YES",'Outlier Flags'!J473="YES"),"FILTERED OUT",'Monitor Data'!O473))</f>
        <v>4.3</v>
      </c>
      <c r="K473" s="30">
        <f>IF(ISBLANK('Monitor Data'!P473),"",IF(AND('Smoke Data'!S475="YES",'Outlier Flags'!K473="YES"),"FILTERED OUT",'Monitor Data'!P473))</f>
        <v>4.9000000000000004</v>
      </c>
      <c r="L473" s="30">
        <f>IF(ISBLANK('Monitor Data'!Q473),"",IF(AND('Smoke Data'!T475="YES",'Outlier Flags'!L473="YES"),"FILTERED OUT",'Monitor Data'!Q473))</f>
        <v>5.0999999999999996</v>
      </c>
      <c r="M473" s="30">
        <f>IF(ISBLANK('Monitor Data'!R473),"",IF(AND('Smoke Data'!U475="YES",'Outlier Flags'!M473="YES"),"FILTERED OUT",'Monitor Data'!R473))</f>
        <v>4.2</v>
      </c>
      <c r="N473" s="30">
        <f>IF(ISBLANK('Monitor Data'!S473),"",IF(AND('Smoke Data'!V475="YES",'Outlier Flags'!N473="YES"),"FILTERED OUT",'Monitor Data'!S473))</f>
        <v>4.5999999999999996</v>
      </c>
    </row>
    <row r="474" spans="1:14" x14ac:dyDescent="0.25">
      <c r="A474" s="29">
        <v>44669</v>
      </c>
      <c r="B474" s="30" t="str">
        <f>IF(ISBLANK('Monitor Data'!B474),"",IF(AND('Smoke Data'!J476="YES",'Outlier Flags'!B474="YES"),"FILTERED OUT",'Monitor Data'!B474))</f>
        <v/>
      </c>
      <c r="C474" s="30" t="str">
        <f>IF(ISBLANK('Monitor Data'!D474),"",IF(AND('Smoke Data'!K476="YES",'Outlier Flags'!C474="YES"),"FILTERED OUT",'Monitor Data'!D474))</f>
        <v/>
      </c>
      <c r="D474" s="30">
        <f>IF(ISBLANK('Monitor Data'!E474),"",IF(AND('Smoke Data'!L476="YES",'Outlier Flags'!D474="YES"),"FILTERED OUT",'Monitor Data'!E474))</f>
        <v>4.8</v>
      </c>
      <c r="E474" s="30">
        <f>IF(ISBLANK('Monitor Data'!G474),"",IF(AND('Smoke Data'!M476="YES",'Outlier Flags'!E474="YES"),"FILTERED OUT",'Monitor Data'!G474))</f>
        <v>4.5</v>
      </c>
      <c r="F474" s="30" t="str">
        <f>IF(ISBLANK('Monitor Data'!H474),"",IF(AND('Smoke Data'!N476="YES",'Outlier Flags'!F474="YES"),"FILTERED OUT",'Monitor Data'!H474))</f>
        <v/>
      </c>
      <c r="G474" s="30" t="str">
        <f>IF(ISBLANK('Monitor Data'!J474),"",IF(AND('Smoke Data'!O476="YES",'Outlier Flags'!G474="YES"),"FILTERED OUT",'Monitor Data'!J474))</f>
        <v/>
      </c>
      <c r="H474" s="30">
        <f>IF(ISBLANK('Monitor Data'!L474),"",IF(AND('Smoke Data'!P476="YES",'Outlier Flags'!H474="YES"),"FILTERED OUT",'Monitor Data'!L474))</f>
        <v>3.2</v>
      </c>
      <c r="I474" s="30">
        <f>IF(ISBLANK('Monitor Data'!M474),"",IF(AND('Smoke Data'!Q476="YES",'Outlier Flags'!I474="YES"),"FILTERED OUT",'Monitor Data'!M474))</f>
        <v>4.5999999999999996</v>
      </c>
      <c r="J474" s="30" t="str">
        <f>IF(ISBLANK('Monitor Data'!O474),"",IF(AND('Smoke Data'!R476="YES",'Outlier Flags'!J474="YES"),"FILTERED OUT",'Monitor Data'!O474))</f>
        <v/>
      </c>
      <c r="K474" s="30">
        <f>IF(ISBLANK('Monitor Data'!P474),"",IF(AND('Smoke Data'!S476="YES",'Outlier Flags'!K474="YES"),"FILTERED OUT",'Monitor Data'!P474))</f>
        <v>3.9</v>
      </c>
      <c r="L474" s="30" t="str">
        <f>IF(ISBLANK('Monitor Data'!Q474),"",IF(AND('Smoke Data'!T476="YES",'Outlier Flags'!L474="YES"),"FILTERED OUT",'Monitor Data'!Q474))</f>
        <v/>
      </c>
      <c r="M474" s="30" t="str">
        <f>IF(ISBLANK('Monitor Data'!R474),"",IF(AND('Smoke Data'!U476="YES",'Outlier Flags'!M474="YES"),"FILTERED OUT",'Monitor Data'!R474))</f>
        <v/>
      </c>
      <c r="N474" s="30" t="str">
        <f>IF(ISBLANK('Monitor Data'!S474),"",IF(AND('Smoke Data'!V476="YES",'Outlier Flags'!N474="YES"),"FILTERED OUT",'Monitor Data'!S474))</f>
        <v/>
      </c>
    </row>
    <row r="475" spans="1:14" x14ac:dyDescent="0.25">
      <c r="A475" s="29">
        <v>44670</v>
      </c>
      <c r="B475" s="30" t="str">
        <f>IF(ISBLANK('Monitor Data'!B475),"",IF(AND('Smoke Data'!J477="YES",'Outlier Flags'!B475="YES"),"FILTERED OUT",'Monitor Data'!B475))</f>
        <v/>
      </c>
      <c r="C475" s="30" t="str">
        <f>IF(ISBLANK('Monitor Data'!D475),"",IF(AND('Smoke Data'!K477="YES",'Outlier Flags'!C475="YES"),"FILTERED OUT",'Monitor Data'!D475))</f>
        <v/>
      </c>
      <c r="D475" s="30">
        <f>IF(ISBLANK('Monitor Data'!E475),"",IF(AND('Smoke Data'!L477="YES",'Outlier Flags'!D475="YES"),"FILTERED OUT",'Monitor Data'!E475))</f>
        <v>4.2</v>
      </c>
      <c r="E475" s="30">
        <f>IF(ISBLANK('Monitor Data'!G475),"",IF(AND('Smoke Data'!M477="YES",'Outlier Flags'!E475="YES"),"FILTERED OUT",'Monitor Data'!G475))</f>
        <v>3.7</v>
      </c>
      <c r="F475" s="30" t="str">
        <f>IF(ISBLANK('Monitor Data'!H475),"",IF(AND('Smoke Data'!N477="YES",'Outlier Flags'!F475="YES"),"FILTERED OUT",'Monitor Data'!H475))</f>
        <v/>
      </c>
      <c r="G475" s="30" t="str">
        <f>IF(ISBLANK('Monitor Data'!J475),"",IF(AND('Smoke Data'!O477="YES",'Outlier Flags'!G475="YES"),"FILTERED OUT",'Monitor Data'!J475))</f>
        <v/>
      </c>
      <c r="H475" s="30" t="str">
        <f>IF(ISBLANK('Monitor Data'!L475),"",IF(AND('Smoke Data'!P477="YES",'Outlier Flags'!H475="YES"),"FILTERED OUT",'Monitor Data'!L475))</f>
        <v/>
      </c>
      <c r="I475" s="30">
        <f>IF(ISBLANK('Monitor Data'!M475),"",IF(AND('Smoke Data'!Q477="YES",'Outlier Flags'!I475="YES"),"FILTERED OUT",'Monitor Data'!M475))</f>
        <v>4.0999999999999996</v>
      </c>
      <c r="J475" s="30" t="str">
        <f>IF(ISBLANK('Monitor Data'!O475),"",IF(AND('Smoke Data'!R477="YES",'Outlier Flags'!J475="YES"),"FILTERED OUT",'Monitor Data'!O475))</f>
        <v/>
      </c>
      <c r="K475" s="30">
        <f>IF(ISBLANK('Monitor Data'!P475),"",IF(AND('Smoke Data'!S477="YES",'Outlier Flags'!K475="YES"),"FILTERED OUT",'Monitor Data'!P475))</f>
        <v>2.9</v>
      </c>
      <c r="L475" s="30" t="str">
        <f>IF(ISBLANK('Monitor Data'!Q475),"",IF(AND('Smoke Data'!T477="YES",'Outlier Flags'!L475="YES"),"FILTERED OUT",'Monitor Data'!Q475))</f>
        <v/>
      </c>
      <c r="M475" s="30" t="str">
        <f>IF(ISBLANK('Monitor Data'!R475),"",IF(AND('Smoke Data'!U477="YES",'Outlier Flags'!M475="YES"),"FILTERED OUT",'Monitor Data'!R475))</f>
        <v/>
      </c>
      <c r="N475" s="30" t="str">
        <f>IF(ISBLANK('Monitor Data'!S475),"",IF(AND('Smoke Data'!V477="YES",'Outlier Flags'!N475="YES"),"FILTERED OUT",'Monitor Data'!S475))</f>
        <v/>
      </c>
    </row>
    <row r="476" spans="1:14" x14ac:dyDescent="0.25">
      <c r="A476" s="29">
        <v>44671</v>
      </c>
      <c r="B476" s="30">
        <f>IF(ISBLANK('Monitor Data'!B476),"",IF(AND('Smoke Data'!J478="YES",'Outlier Flags'!B476="YES"),"FILTERED OUT",'Monitor Data'!B476))</f>
        <v>4.9000000000000004</v>
      </c>
      <c r="C476" s="30">
        <f>IF(ISBLANK('Monitor Data'!D476),"",IF(AND('Smoke Data'!K478="YES",'Outlier Flags'!C476="YES"),"FILTERED OUT",'Monitor Data'!D476))</f>
        <v>4.9000000000000004</v>
      </c>
      <c r="D476" s="30">
        <f>IF(ISBLANK('Monitor Data'!E476),"",IF(AND('Smoke Data'!L478="YES",'Outlier Flags'!D476="YES"),"FILTERED OUT",'Monitor Data'!E476))</f>
        <v>4.5999999999999996</v>
      </c>
      <c r="E476" s="30">
        <f>IF(ISBLANK('Monitor Data'!G476),"",IF(AND('Smoke Data'!M478="YES",'Outlier Flags'!E476="YES"),"FILTERED OUT",'Monitor Data'!G476))</f>
        <v>4.3</v>
      </c>
      <c r="F476" s="30">
        <f>IF(ISBLANK('Monitor Data'!H476),"",IF(AND('Smoke Data'!N478="YES",'Outlier Flags'!F476="YES"),"FILTERED OUT",'Monitor Data'!H476))</f>
        <v>3.7</v>
      </c>
      <c r="G476" s="30">
        <f>IF(ISBLANK('Monitor Data'!J476),"",IF(AND('Smoke Data'!O478="YES",'Outlier Flags'!G476="YES"),"FILTERED OUT",'Monitor Data'!J476))</f>
        <v>4.0999999999999996</v>
      </c>
      <c r="H476" s="30" t="str">
        <f>IF(ISBLANK('Monitor Data'!L476),"",IF(AND('Smoke Data'!P478="YES",'Outlier Flags'!H476="YES"),"FILTERED OUT",'Monitor Data'!L476))</f>
        <v/>
      </c>
      <c r="I476" s="30">
        <f>IF(ISBLANK('Monitor Data'!M476),"",IF(AND('Smoke Data'!Q478="YES",'Outlier Flags'!I476="YES"),"FILTERED OUT",'Monitor Data'!M476))</f>
        <v>3.6</v>
      </c>
      <c r="J476" s="30">
        <f>IF(ISBLANK('Monitor Data'!O476),"",IF(AND('Smoke Data'!R478="YES",'Outlier Flags'!J476="YES"),"FILTERED OUT",'Monitor Data'!O476))</f>
        <v>8.8000000000000007</v>
      </c>
      <c r="K476" s="30">
        <f>IF(ISBLANK('Monitor Data'!P476),"",IF(AND('Smoke Data'!S478="YES",'Outlier Flags'!K476="YES"),"FILTERED OUT",'Monitor Data'!P476))</f>
        <v>4.0999999999999996</v>
      </c>
      <c r="L476" s="30">
        <f>IF(ISBLANK('Monitor Data'!Q476),"",IF(AND('Smoke Data'!T478="YES",'Outlier Flags'!L476="YES"),"FILTERED OUT",'Monitor Data'!Q476))</f>
        <v>3.8</v>
      </c>
      <c r="M476" s="30">
        <f>IF(ISBLANK('Monitor Data'!R476),"",IF(AND('Smoke Data'!U478="YES",'Outlier Flags'!M476="YES"),"FILTERED OUT",'Monitor Data'!R476))</f>
        <v>3.5</v>
      </c>
      <c r="N476" s="30">
        <f>IF(ISBLANK('Monitor Data'!S476),"",IF(AND('Smoke Data'!V478="YES",'Outlier Flags'!N476="YES"),"FILTERED OUT",'Monitor Data'!S476))</f>
        <v>8.6999999999999993</v>
      </c>
    </row>
    <row r="477" spans="1:14" x14ac:dyDescent="0.25">
      <c r="A477" s="29">
        <v>44672</v>
      </c>
      <c r="B477" s="30" t="str">
        <f>IF(ISBLANK('Monitor Data'!B477),"",IF(AND('Smoke Data'!J479="YES",'Outlier Flags'!B477="YES"),"FILTERED OUT",'Monitor Data'!B477))</f>
        <v/>
      </c>
      <c r="C477" s="30" t="str">
        <f>IF(ISBLANK('Monitor Data'!D477),"",IF(AND('Smoke Data'!K479="YES",'Outlier Flags'!C477="YES"),"FILTERED OUT",'Monitor Data'!D477))</f>
        <v/>
      </c>
      <c r="D477" s="30">
        <f>IF(ISBLANK('Monitor Data'!E477),"",IF(AND('Smoke Data'!L479="YES",'Outlier Flags'!D477="YES"),"FILTERED OUT",'Monitor Data'!E477))</f>
        <v>4.5</v>
      </c>
      <c r="E477" s="30">
        <f>IF(ISBLANK('Monitor Data'!G477),"",IF(AND('Smoke Data'!M479="YES",'Outlier Flags'!E477="YES"),"FILTERED OUT",'Monitor Data'!G477))</f>
        <v>5.2</v>
      </c>
      <c r="F477" s="30" t="str">
        <f>IF(ISBLANK('Monitor Data'!H477),"",IF(AND('Smoke Data'!N479="YES",'Outlier Flags'!F477="YES"),"FILTERED OUT",'Monitor Data'!H477))</f>
        <v/>
      </c>
      <c r="G477" s="30" t="str">
        <f>IF(ISBLANK('Monitor Data'!J477),"",IF(AND('Smoke Data'!O479="YES",'Outlier Flags'!G477="YES"),"FILTERED OUT",'Monitor Data'!J477))</f>
        <v/>
      </c>
      <c r="H477" s="30" t="str">
        <f>IF(ISBLANK('Monitor Data'!L477),"",IF(AND('Smoke Data'!P479="YES",'Outlier Flags'!H477="YES"),"FILTERED OUT",'Monitor Data'!L477))</f>
        <v/>
      </c>
      <c r="I477" s="30">
        <f>IF(ISBLANK('Monitor Data'!M477),"",IF(AND('Smoke Data'!Q479="YES",'Outlier Flags'!I477="YES"),"FILTERED OUT",'Monitor Data'!M477))</f>
        <v>7.4</v>
      </c>
      <c r="J477" s="30" t="str">
        <f>IF(ISBLANK('Monitor Data'!O477),"",IF(AND('Smoke Data'!R479="YES",'Outlier Flags'!J477="YES"),"FILTERED OUT",'Monitor Data'!O477))</f>
        <v/>
      </c>
      <c r="K477" s="30">
        <f>IF(ISBLANK('Monitor Data'!P477),"",IF(AND('Smoke Data'!S479="YES",'Outlier Flags'!K477="YES"),"FILTERED OUT",'Monitor Data'!P477))</f>
        <v>4.7</v>
      </c>
      <c r="L477" s="30" t="str">
        <f>IF(ISBLANK('Monitor Data'!Q477),"",IF(AND('Smoke Data'!T479="YES",'Outlier Flags'!L477="YES"),"FILTERED OUT",'Monitor Data'!Q477))</f>
        <v/>
      </c>
      <c r="M477" s="30" t="str">
        <f>IF(ISBLANK('Monitor Data'!R477),"",IF(AND('Smoke Data'!U479="YES",'Outlier Flags'!M477="YES"),"FILTERED OUT",'Monitor Data'!R477))</f>
        <v/>
      </c>
      <c r="N477" s="30" t="str">
        <f>IF(ISBLANK('Monitor Data'!S477),"",IF(AND('Smoke Data'!V479="YES",'Outlier Flags'!N477="YES"),"FILTERED OUT",'Monitor Data'!S477))</f>
        <v/>
      </c>
    </row>
    <row r="478" spans="1:14" x14ac:dyDescent="0.25">
      <c r="A478" s="29">
        <v>44673</v>
      </c>
      <c r="B478" s="30" t="str">
        <f>IF(ISBLANK('Monitor Data'!B478),"",IF(AND('Smoke Data'!J480="YES",'Outlier Flags'!B478="YES"),"FILTERED OUT",'Monitor Data'!B478))</f>
        <v/>
      </c>
      <c r="C478" s="30" t="str">
        <f>IF(ISBLANK('Monitor Data'!D478),"",IF(AND('Smoke Data'!K480="YES",'Outlier Flags'!C478="YES"),"FILTERED OUT",'Monitor Data'!D478))</f>
        <v/>
      </c>
      <c r="D478" s="30">
        <f>IF(ISBLANK('Monitor Data'!E478),"",IF(AND('Smoke Data'!L480="YES",'Outlier Flags'!D478="YES"),"FILTERED OUT",'Monitor Data'!E478))</f>
        <v>7.8</v>
      </c>
      <c r="E478" s="30">
        <f>IF(ISBLANK('Monitor Data'!G478),"",IF(AND('Smoke Data'!M480="YES",'Outlier Flags'!E478="YES"),"FILTERED OUT",'Monitor Data'!G478))</f>
        <v>8.1999999999999993</v>
      </c>
      <c r="F478" s="30" t="str">
        <f>IF(ISBLANK('Monitor Data'!H478),"",IF(AND('Smoke Data'!N480="YES",'Outlier Flags'!F478="YES"),"FILTERED OUT",'Monitor Data'!H478))</f>
        <v/>
      </c>
      <c r="G478" s="30" t="str">
        <f>IF(ISBLANK('Monitor Data'!J478),"",IF(AND('Smoke Data'!O480="YES",'Outlier Flags'!G478="YES"),"FILTERED OUT",'Monitor Data'!J478))</f>
        <v/>
      </c>
      <c r="H478" s="30">
        <f>IF(ISBLANK('Monitor Data'!L478),"",IF(AND('Smoke Data'!P480="YES",'Outlier Flags'!H478="YES"),"FILTERED OUT",'Monitor Data'!L478))</f>
        <v>8.5</v>
      </c>
      <c r="I478" s="30">
        <f>IF(ISBLANK('Monitor Data'!M478),"",IF(AND('Smoke Data'!Q480="YES",'Outlier Flags'!I478="YES"),"FILTERED OUT",'Monitor Data'!M478))</f>
        <v>7.4</v>
      </c>
      <c r="J478" s="30" t="str">
        <f>IF(ISBLANK('Monitor Data'!O478),"",IF(AND('Smoke Data'!R480="YES",'Outlier Flags'!J478="YES"),"FILTERED OUT",'Monitor Data'!O478))</f>
        <v/>
      </c>
      <c r="K478" s="30">
        <f>IF(ISBLANK('Monitor Data'!P478),"",IF(AND('Smoke Data'!S480="YES",'Outlier Flags'!K478="YES"),"FILTERED OUT",'Monitor Data'!P478))</f>
        <v>7.7</v>
      </c>
      <c r="L478" s="30" t="str">
        <f>IF(ISBLANK('Monitor Data'!Q478),"",IF(AND('Smoke Data'!T480="YES",'Outlier Flags'!L478="YES"),"FILTERED OUT",'Monitor Data'!Q478))</f>
        <v/>
      </c>
      <c r="M478" s="30" t="str">
        <f>IF(ISBLANK('Monitor Data'!R478),"",IF(AND('Smoke Data'!U480="YES",'Outlier Flags'!M478="YES"),"FILTERED OUT",'Monitor Data'!R478))</f>
        <v/>
      </c>
      <c r="N478" s="30" t="str">
        <f>IF(ISBLANK('Monitor Data'!S478),"",IF(AND('Smoke Data'!V480="YES",'Outlier Flags'!N478="YES"),"FILTERED OUT",'Monitor Data'!S478))</f>
        <v/>
      </c>
    </row>
    <row r="479" spans="1:14" x14ac:dyDescent="0.25">
      <c r="A479" s="29">
        <v>44674</v>
      </c>
      <c r="B479" s="30">
        <f>IF(ISBLANK('Monitor Data'!B479),"",IF(AND('Smoke Data'!J481="YES",'Outlier Flags'!B479="YES"),"FILTERED OUT",'Monitor Data'!B479))</f>
        <v>9.8000000000000007</v>
      </c>
      <c r="C479" s="30">
        <f>IF(ISBLANK('Monitor Data'!D479),"",IF(AND('Smoke Data'!K481="YES",'Outlier Flags'!C479="YES"),"FILTERED OUT",'Monitor Data'!D479))</f>
        <v>10</v>
      </c>
      <c r="D479" s="30">
        <f>IF(ISBLANK('Monitor Data'!E479),"",IF(AND('Smoke Data'!L481="YES",'Outlier Flags'!D479="YES"),"FILTERED OUT",'Monitor Data'!E479))</f>
        <v>9.1999999999999993</v>
      </c>
      <c r="E479" s="30">
        <f>IF(ISBLANK('Monitor Data'!G479),"",IF(AND('Smoke Data'!M481="YES",'Outlier Flags'!E479="YES"),"FILTERED OUT",'Monitor Data'!G479))</f>
        <v>9.3000000000000007</v>
      </c>
      <c r="F479" s="30">
        <f>IF(ISBLANK('Monitor Data'!H479),"",IF(AND('Smoke Data'!N481="YES",'Outlier Flags'!F479="YES"),"FILTERED OUT",'Monitor Data'!H479))</f>
        <v>9.6</v>
      </c>
      <c r="G479" s="30" t="str">
        <f>IF(ISBLANK('Monitor Data'!J479),"",IF(AND('Smoke Data'!O481="YES",'Outlier Flags'!G479="YES"),"FILTERED OUT",'Monitor Data'!J479))</f>
        <v/>
      </c>
      <c r="H479" s="30" t="str">
        <f>IF(ISBLANK('Monitor Data'!L479),"",IF(AND('Smoke Data'!P481="YES",'Outlier Flags'!H479="YES"),"FILTERED OUT",'Monitor Data'!L479))</f>
        <v/>
      </c>
      <c r="I479" s="30">
        <f>IF(ISBLANK('Monitor Data'!M479),"",IF(AND('Smoke Data'!Q481="YES",'Outlier Flags'!I479="YES"),"FILTERED OUT",'Monitor Data'!M479))</f>
        <v>9.9</v>
      </c>
      <c r="J479" s="30">
        <f>IF(ISBLANK('Monitor Data'!O479),"",IF(AND('Smoke Data'!R481="YES",'Outlier Flags'!J479="YES"),"FILTERED OUT",'Monitor Data'!O479))</f>
        <v>10.6</v>
      </c>
      <c r="K479" s="30">
        <f>IF(ISBLANK('Monitor Data'!P479),"",IF(AND('Smoke Data'!S481="YES",'Outlier Flags'!K479="YES"),"FILTERED OUT",'Monitor Data'!P479))</f>
        <v>9.4</v>
      </c>
      <c r="L479" s="30">
        <f>IF(ISBLANK('Monitor Data'!Q479),"",IF(AND('Smoke Data'!T481="YES",'Outlier Flags'!L479="YES"),"FILTERED OUT",'Monitor Data'!Q479))</f>
        <v>9.3000000000000007</v>
      </c>
      <c r="M479" s="30">
        <f>IF(ISBLANK('Monitor Data'!R479),"",IF(AND('Smoke Data'!U481="YES",'Outlier Flags'!M479="YES"),"FILTERED OUT",'Monitor Data'!R479))</f>
        <v>9.3000000000000007</v>
      </c>
      <c r="N479" s="30">
        <f>IF(ISBLANK('Monitor Data'!S479),"",IF(AND('Smoke Data'!V481="YES",'Outlier Flags'!N479="YES"),"FILTERED OUT",'Monitor Data'!S479))</f>
        <v>8.6999999999999993</v>
      </c>
    </row>
    <row r="480" spans="1:14" x14ac:dyDescent="0.25">
      <c r="A480" s="29">
        <v>44675</v>
      </c>
      <c r="B480" s="30" t="str">
        <f>IF(ISBLANK('Monitor Data'!B480),"",IF(AND('Smoke Data'!J482="YES",'Outlier Flags'!B480="YES"),"FILTERED OUT",'Monitor Data'!B480))</f>
        <v/>
      </c>
      <c r="C480" s="30" t="str">
        <f>IF(ISBLANK('Monitor Data'!D480),"",IF(AND('Smoke Data'!K482="YES",'Outlier Flags'!C480="YES"),"FILTERED OUT",'Monitor Data'!D480))</f>
        <v/>
      </c>
      <c r="D480" s="30">
        <f>IF(ISBLANK('Monitor Data'!E480),"",IF(AND('Smoke Data'!L482="YES",'Outlier Flags'!D480="YES"),"FILTERED OUT",'Monitor Data'!E480))</f>
        <v>2.7</v>
      </c>
      <c r="E480" s="30">
        <f>IF(ISBLANK('Monitor Data'!G480),"",IF(AND('Smoke Data'!M482="YES",'Outlier Flags'!E480="YES"),"FILTERED OUT",'Monitor Data'!G480))</f>
        <v>1.9</v>
      </c>
      <c r="F480" s="30" t="str">
        <f>IF(ISBLANK('Monitor Data'!H480),"",IF(AND('Smoke Data'!N482="YES",'Outlier Flags'!F480="YES"),"FILTERED OUT",'Monitor Data'!H480))</f>
        <v/>
      </c>
      <c r="G480" s="30" t="str">
        <f>IF(ISBLANK('Monitor Data'!J480),"",IF(AND('Smoke Data'!O482="YES",'Outlier Flags'!G480="YES"),"FILTERED OUT",'Monitor Data'!J480))</f>
        <v/>
      </c>
      <c r="H480" s="30" t="str">
        <f>IF(ISBLANK('Monitor Data'!L480),"",IF(AND('Smoke Data'!P482="YES",'Outlier Flags'!H480="YES"),"FILTERED OUT",'Monitor Data'!L480))</f>
        <v/>
      </c>
      <c r="I480" s="30">
        <f>IF(ISBLANK('Monitor Data'!M480),"",IF(AND('Smoke Data'!Q482="YES",'Outlier Flags'!I480="YES"),"FILTERED OUT",'Monitor Data'!M480))</f>
        <v>1.2</v>
      </c>
      <c r="J480" s="30" t="str">
        <f>IF(ISBLANK('Monitor Data'!O480),"",IF(AND('Smoke Data'!R482="YES",'Outlier Flags'!J480="YES"),"FILTERED OUT",'Monitor Data'!O480))</f>
        <v/>
      </c>
      <c r="K480" s="30">
        <f>IF(ISBLANK('Monitor Data'!P480),"",IF(AND('Smoke Data'!S482="YES",'Outlier Flags'!K480="YES"),"FILTERED OUT",'Monitor Data'!P480))</f>
        <v>3.5</v>
      </c>
      <c r="L480" s="30" t="str">
        <f>IF(ISBLANK('Monitor Data'!Q480),"",IF(AND('Smoke Data'!T482="YES",'Outlier Flags'!L480="YES"),"FILTERED OUT",'Monitor Data'!Q480))</f>
        <v/>
      </c>
      <c r="M480" s="30" t="str">
        <f>IF(ISBLANK('Monitor Data'!R480),"",IF(AND('Smoke Data'!U482="YES",'Outlier Flags'!M480="YES"),"FILTERED OUT",'Monitor Data'!R480))</f>
        <v/>
      </c>
      <c r="N480" s="30" t="str">
        <f>IF(ISBLANK('Monitor Data'!S480),"",IF(AND('Smoke Data'!V482="YES",'Outlier Flags'!N480="YES"),"FILTERED OUT",'Monitor Data'!S480))</f>
        <v/>
      </c>
    </row>
    <row r="481" spans="1:14" x14ac:dyDescent="0.25">
      <c r="A481" s="29">
        <v>44676</v>
      </c>
      <c r="B481" s="30" t="str">
        <f>IF(ISBLANK('Monitor Data'!B481),"",IF(AND('Smoke Data'!J483="YES",'Outlier Flags'!B481="YES"),"FILTERED OUT",'Monitor Data'!B481))</f>
        <v/>
      </c>
      <c r="C481" s="30" t="str">
        <f>IF(ISBLANK('Monitor Data'!D481),"",IF(AND('Smoke Data'!K483="YES",'Outlier Flags'!C481="YES"),"FILTERED OUT",'Monitor Data'!D481))</f>
        <v/>
      </c>
      <c r="D481" s="30">
        <f>IF(ISBLANK('Monitor Data'!E481),"",IF(AND('Smoke Data'!L483="YES",'Outlier Flags'!D481="YES"),"FILTERED OUT",'Monitor Data'!E481))</f>
        <v>1.3</v>
      </c>
      <c r="E481" s="30">
        <f>IF(ISBLANK('Monitor Data'!G481),"",IF(AND('Smoke Data'!M483="YES",'Outlier Flags'!E481="YES"),"FILTERED OUT",'Monitor Data'!G481))</f>
        <v>0.8</v>
      </c>
      <c r="F481" s="30" t="str">
        <f>IF(ISBLANK('Monitor Data'!H481),"",IF(AND('Smoke Data'!N483="YES",'Outlier Flags'!F481="YES"),"FILTERED OUT",'Monitor Data'!H481))</f>
        <v/>
      </c>
      <c r="G481" s="30" t="str">
        <f>IF(ISBLANK('Monitor Data'!J481),"",IF(AND('Smoke Data'!O483="YES",'Outlier Flags'!G481="YES"),"FILTERED OUT",'Monitor Data'!J481))</f>
        <v/>
      </c>
      <c r="H481" s="30" t="str">
        <f>IF(ISBLANK('Monitor Data'!L481),"",IF(AND('Smoke Data'!P483="YES",'Outlier Flags'!H481="YES"),"FILTERED OUT",'Monitor Data'!L481))</f>
        <v/>
      </c>
      <c r="I481" s="30">
        <f>IF(ISBLANK('Monitor Data'!M481),"",IF(AND('Smoke Data'!Q483="YES",'Outlier Flags'!I481="YES"),"FILTERED OUT",'Monitor Data'!M481))</f>
        <v>2.1</v>
      </c>
      <c r="J481" s="30" t="str">
        <f>IF(ISBLANK('Monitor Data'!O481),"",IF(AND('Smoke Data'!R483="YES",'Outlier Flags'!J481="YES"),"FILTERED OUT",'Monitor Data'!O481))</f>
        <v/>
      </c>
      <c r="K481" s="30">
        <f>IF(ISBLANK('Monitor Data'!P481),"",IF(AND('Smoke Data'!S483="YES",'Outlier Flags'!K481="YES"),"FILTERED OUT",'Monitor Data'!P481))</f>
        <v>1.1000000000000001</v>
      </c>
      <c r="L481" s="30" t="str">
        <f>IF(ISBLANK('Monitor Data'!Q481),"",IF(AND('Smoke Data'!T483="YES",'Outlier Flags'!L481="YES"),"FILTERED OUT",'Monitor Data'!Q481))</f>
        <v/>
      </c>
      <c r="M481" s="30" t="str">
        <f>IF(ISBLANK('Monitor Data'!R481),"",IF(AND('Smoke Data'!U483="YES",'Outlier Flags'!M481="YES"),"FILTERED OUT",'Monitor Data'!R481))</f>
        <v/>
      </c>
      <c r="N481" s="30" t="str">
        <f>IF(ISBLANK('Monitor Data'!S481),"",IF(AND('Smoke Data'!V483="YES",'Outlier Flags'!N481="YES"),"FILTERED OUT",'Monitor Data'!S481))</f>
        <v/>
      </c>
    </row>
    <row r="482" spans="1:14" x14ac:dyDescent="0.25">
      <c r="A482" s="29">
        <v>44677</v>
      </c>
      <c r="B482" s="30">
        <f>IF(ISBLANK('Monitor Data'!B482),"",IF(AND('Smoke Data'!J484="YES",'Outlier Flags'!B482="YES"),"FILTERED OUT",'Monitor Data'!B482))</f>
        <v>4.0999999999999996</v>
      </c>
      <c r="C482" s="30">
        <f>IF(ISBLANK('Monitor Data'!D482),"",IF(AND('Smoke Data'!K484="YES",'Outlier Flags'!C482="YES"),"FILTERED OUT",'Monitor Data'!D482))</f>
        <v>2.5</v>
      </c>
      <c r="D482" s="30">
        <f>IF(ISBLANK('Monitor Data'!E482),"",IF(AND('Smoke Data'!L484="YES",'Outlier Flags'!D482="YES"),"FILTERED OUT",'Monitor Data'!E482))</f>
        <v>3</v>
      </c>
      <c r="E482" s="30">
        <f>IF(ISBLANK('Monitor Data'!G482),"",IF(AND('Smoke Data'!M484="YES",'Outlier Flags'!E482="YES"),"FILTERED OUT",'Monitor Data'!G482))</f>
        <v>3.5</v>
      </c>
      <c r="F482" s="30">
        <f>IF(ISBLANK('Monitor Data'!H482),"",IF(AND('Smoke Data'!N484="YES",'Outlier Flags'!F482="YES"),"FILTERED OUT",'Monitor Data'!H482))</f>
        <v>4.4000000000000004</v>
      </c>
      <c r="G482" s="30" t="str">
        <f>IF(ISBLANK('Monitor Data'!J482),"",IF(AND('Smoke Data'!O484="YES",'Outlier Flags'!G482="YES"),"FILTERED OUT",'Monitor Data'!J482))</f>
        <v/>
      </c>
      <c r="H482" s="30">
        <f>IF(ISBLANK('Monitor Data'!L482),"",IF(AND('Smoke Data'!P484="YES",'Outlier Flags'!H482="YES"),"FILTERED OUT",'Monitor Data'!L482))</f>
        <v>4.0999999999999996</v>
      </c>
      <c r="I482" s="30">
        <f>IF(ISBLANK('Monitor Data'!M482),"",IF(AND('Smoke Data'!Q484="YES",'Outlier Flags'!I482="YES"),"FILTERED OUT",'Monitor Data'!M482))</f>
        <v>4.9000000000000004</v>
      </c>
      <c r="J482" s="30">
        <f>IF(ISBLANK('Monitor Data'!O482),"",IF(AND('Smoke Data'!R484="YES",'Outlier Flags'!J482="YES"),"FILTERED OUT",'Monitor Data'!O482))</f>
        <v>13.7</v>
      </c>
      <c r="K482" s="30">
        <f>IF(ISBLANK('Monitor Data'!P482),"",IF(AND('Smoke Data'!S484="YES",'Outlier Flags'!K482="YES"),"FILTERED OUT",'Monitor Data'!P482))</f>
        <v>3.2</v>
      </c>
      <c r="L482" s="30">
        <f>IF(ISBLANK('Monitor Data'!Q482),"",IF(AND('Smoke Data'!T484="YES",'Outlier Flags'!L482="YES"),"FILTERED OUT",'Monitor Data'!Q482))</f>
        <v>3.3</v>
      </c>
      <c r="M482" s="30">
        <f>IF(ISBLANK('Monitor Data'!R482),"",IF(AND('Smoke Data'!U484="YES",'Outlier Flags'!M482="YES"),"FILTERED OUT",'Monitor Data'!R482))</f>
        <v>2.9</v>
      </c>
      <c r="N482" s="30">
        <f>IF(ISBLANK('Monitor Data'!S482),"",IF(AND('Smoke Data'!V484="YES",'Outlier Flags'!N482="YES"),"FILTERED OUT",'Monitor Data'!S482))</f>
        <v>6.4</v>
      </c>
    </row>
    <row r="483" spans="1:14" x14ac:dyDescent="0.25">
      <c r="A483" s="29">
        <v>44678</v>
      </c>
      <c r="B483" s="30" t="str">
        <f>IF(ISBLANK('Monitor Data'!B483),"",IF(AND('Smoke Data'!J485="YES",'Outlier Flags'!B483="YES"),"FILTERED OUT",'Monitor Data'!B483))</f>
        <v/>
      </c>
      <c r="C483" s="30" t="str">
        <f>IF(ISBLANK('Monitor Data'!D483),"",IF(AND('Smoke Data'!K485="YES",'Outlier Flags'!C483="YES"),"FILTERED OUT",'Monitor Data'!D483))</f>
        <v/>
      </c>
      <c r="D483" s="30">
        <f>IF(ISBLANK('Monitor Data'!E483),"",IF(AND('Smoke Data'!L485="YES",'Outlier Flags'!D483="YES"),"FILTERED OUT",'Monitor Data'!E483))</f>
        <v>7.2</v>
      </c>
      <c r="E483" s="30">
        <f>IF(ISBLANK('Monitor Data'!G483),"",IF(AND('Smoke Data'!M485="YES",'Outlier Flags'!E483="YES"),"FILTERED OUT",'Monitor Data'!G483))</f>
        <v>6.9</v>
      </c>
      <c r="F483" s="30" t="str">
        <f>IF(ISBLANK('Monitor Data'!H483),"",IF(AND('Smoke Data'!N485="YES",'Outlier Flags'!F483="YES"),"FILTERED OUT",'Monitor Data'!H483))</f>
        <v/>
      </c>
      <c r="G483" s="30">
        <f>IF(ISBLANK('Monitor Data'!J483),"",IF(AND('Smoke Data'!O485="YES",'Outlier Flags'!G483="YES"),"FILTERED OUT",'Monitor Data'!J483))</f>
        <v>6.4</v>
      </c>
      <c r="H483" s="30" t="str">
        <f>IF(ISBLANK('Monitor Data'!L483),"",IF(AND('Smoke Data'!P485="YES",'Outlier Flags'!H483="YES"),"FILTERED OUT",'Monitor Data'!L483))</f>
        <v/>
      </c>
      <c r="I483" s="30">
        <f>IF(ISBLANK('Monitor Data'!M483),"",IF(AND('Smoke Data'!Q485="YES",'Outlier Flags'!I483="YES"),"FILTERED OUT",'Monitor Data'!M483))</f>
        <v>7.8</v>
      </c>
      <c r="J483" s="30" t="str">
        <f>IF(ISBLANK('Monitor Data'!O483),"",IF(AND('Smoke Data'!R485="YES",'Outlier Flags'!J483="YES"),"FILTERED OUT",'Monitor Data'!O483))</f>
        <v/>
      </c>
      <c r="K483" s="30">
        <f>IF(ISBLANK('Monitor Data'!P483),"",IF(AND('Smoke Data'!S485="YES",'Outlier Flags'!K483="YES"),"FILTERED OUT",'Monitor Data'!P483))</f>
        <v>5.0999999999999996</v>
      </c>
      <c r="L483" s="30" t="str">
        <f>IF(ISBLANK('Monitor Data'!Q483),"",IF(AND('Smoke Data'!T485="YES",'Outlier Flags'!L483="YES"),"FILTERED OUT",'Monitor Data'!Q483))</f>
        <v/>
      </c>
      <c r="M483" s="30" t="str">
        <f>IF(ISBLANK('Monitor Data'!R483),"",IF(AND('Smoke Data'!U485="YES",'Outlier Flags'!M483="YES"),"FILTERED OUT",'Monitor Data'!R483))</f>
        <v/>
      </c>
      <c r="N483" s="30" t="str">
        <f>IF(ISBLANK('Monitor Data'!S483),"",IF(AND('Smoke Data'!V485="YES",'Outlier Flags'!N483="YES"),"FILTERED OUT",'Monitor Data'!S483))</f>
        <v/>
      </c>
    </row>
    <row r="484" spans="1:14" x14ac:dyDescent="0.25">
      <c r="A484" s="29">
        <v>44679</v>
      </c>
      <c r="B484" s="30" t="str">
        <f>IF(ISBLANK('Monitor Data'!B484),"",IF(AND('Smoke Data'!J486="YES",'Outlier Flags'!B484="YES"),"FILTERED OUT",'Monitor Data'!B484))</f>
        <v/>
      </c>
      <c r="C484" s="30" t="str">
        <f>IF(ISBLANK('Monitor Data'!D484),"",IF(AND('Smoke Data'!K486="YES",'Outlier Flags'!C484="YES"),"FILTERED OUT",'Monitor Data'!D484))</f>
        <v/>
      </c>
      <c r="D484" s="30">
        <f>IF(ISBLANK('Monitor Data'!E484),"",IF(AND('Smoke Data'!L486="YES",'Outlier Flags'!D484="YES"),"FILTERED OUT",'Monitor Data'!E484))</f>
        <v>6.6</v>
      </c>
      <c r="E484" s="30">
        <f>IF(ISBLANK('Monitor Data'!G484),"",IF(AND('Smoke Data'!M486="YES",'Outlier Flags'!E484="YES"),"FILTERED OUT",'Monitor Data'!G484))</f>
        <v>7.5</v>
      </c>
      <c r="F484" s="30" t="str">
        <f>IF(ISBLANK('Monitor Data'!H484),"",IF(AND('Smoke Data'!N486="YES",'Outlier Flags'!F484="YES"),"FILTERED OUT",'Monitor Data'!H484))</f>
        <v/>
      </c>
      <c r="G484" s="30" t="str">
        <f>IF(ISBLANK('Monitor Data'!J484),"",IF(AND('Smoke Data'!O486="YES",'Outlier Flags'!G484="YES"),"FILTERED OUT",'Monitor Data'!J484))</f>
        <v/>
      </c>
      <c r="H484" s="30" t="str">
        <f>IF(ISBLANK('Monitor Data'!L484),"",IF(AND('Smoke Data'!P486="YES",'Outlier Flags'!H484="YES"),"FILTERED OUT",'Monitor Data'!L484))</f>
        <v/>
      </c>
      <c r="I484" s="30">
        <f>IF(ISBLANK('Monitor Data'!M484),"",IF(AND('Smoke Data'!Q486="YES",'Outlier Flags'!I484="YES"),"FILTERED OUT",'Monitor Data'!M484))</f>
        <v>7.7</v>
      </c>
      <c r="J484" s="30" t="str">
        <f>IF(ISBLANK('Monitor Data'!O484),"",IF(AND('Smoke Data'!R486="YES",'Outlier Flags'!J484="YES"),"FILTERED OUT",'Monitor Data'!O484))</f>
        <v/>
      </c>
      <c r="K484" s="30">
        <f>IF(ISBLANK('Monitor Data'!P484),"",IF(AND('Smoke Data'!S486="YES",'Outlier Flags'!K484="YES"),"FILTERED OUT",'Monitor Data'!P484))</f>
        <v>7.3</v>
      </c>
      <c r="L484" s="30" t="str">
        <f>IF(ISBLANK('Monitor Data'!Q484),"",IF(AND('Smoke Data'!T486="YES",'Outlier Flags'!L484="YES"),"FILTERED OUT",'Monitor Data'!Q484))</f>
        <v/>
      </c>
      <c r="M484" s="30" t="str">
        <f>IF(ISBLANK('Monitor Data'!R484),"",IF(AND('Smoke Data'!U486="YES",'Outlier Flags'!M484="YES"),"FILTERED OUT",'Monitor Data'!R484))</f>
        <v/>
      </c>
      <c r="N484" s="30" t="str">
        <f>IF(ISBLANK('Monitor Data'!S484),"",IF(AND('Smoke Data'!V486="YES",'Outlier Flags'!N484="YES"),"FILTERED OUT",'Monitor Data'!S484))</f>
        <v/>
      </c>
    </row>
    <row r="485" spans="1:14" x14ac:dyDescent="0.25">
      <c r="A485" s="29">
        <v>44680</v>
      </c>
      <c r="B485" s="30">
        <f>IF(ISBLANK('Monitor Data'!B485),"",IF(AND('Smoke Data'!J487="YES",'Outlier Flags'!B485="YES"),"FILTERED OUT",'Monitor Data'!B485))</f>
        <v>13</v>
      </c>
      <c r="C485" s="30">
        <f>IF(ISBLANK('Monitor Data'!D485),"",IF(AND('Smoke Data'!K487="YES",'Outlier Flags'!C485="YES"),"FILTERED OUT",'Monitor Data'!D485))</f>
        <v>8.3000000000000007</v>
      </c>
      <c r="D485" s="30">
        <f>IF(ISBLANK('Monitor Data'!E485),"",IF(AND('Smoke Data'!L487="YES",'Outlier Flags'!D485="YES"),"FILTERED OUT",'Monitor Data'!E485))</f>
        <v>11.2</v>
      </c>
      <c r="E485" s="30">
        <f>IF(ISBLANK('Monitor Data'!G485),"",IF(AND('Smoke Data'!M487="YES",'Outlier Flags'!E485="YES"),"FILTERED OUT",'Monitor Data'!G485))</f>
        <v>11.7</v>
      </c>
      <c r="F485" s="30">
        <f>IF(ISBLANK('Monitor Data'!H485),"",IF(AND('Smoke Data'!N487="YES",'Outlier Flags'!F485="YES"),"FILTERED OUT",'Monitor Data'!H485))</f>
        <v>7.2</v>
      </c>
      <c r="G485" s="30">
        <f>IF(ISBLANK('Monitor Data'!J485),"",IF(AND('Smoke Data'!O487="YES",'Outlier Flags'!G485="YES"),"FILTERED OUT",'Monitor Data'!J485))</f>
        <v>9.3000000000000007</v>
      </c>
      <c r="H485" s="30">
        <f>IF(ISBLANK('Monitor Data'!L485),"",IF(AND('Smoke Data'!P487="YES",'Outlier Flags'!H485="YES"),"FILTERED OUT",'Monitor Data'!L485))</f>
        <v>14.1</v>
      </c>
      <c r="I485" s="30">
        <f>IF(ISBLANK('Monitor Data'!M485),"",IF(AND('Smoke Data'!Q487="YES",'Outlier Flags'!I485="YES"),"FILTERED OUT",'Monitor Data'!M485))</f>
        <v>9</v>
      </c>
      <c r="J485" s="30">
        <f>IF(ISBLANK('Monitor Data'!O485),"",IF(AND('Smoke Data'!R487="YES",'Outlier Flags'!J485="YES"),"FILTERED OUT",'Monitor Data'!O485))</f>
        <v>7.3</v>
      </c>
      <c r="K485" s="30">
        <f>IF(ISBLANK('Monitor Data'!P485),"",IF(AND('Smoke Data'!S487="YES",'Outlier Flags'!K485="YES"),"FILTERED OUT",'Monitor Data'!P485))</f>
        <v>9.1</v>
      </c>
      <c r="L485" s="30">
        <f>IF(ISBLANK('Monitor Data'!Q485),"",IF(AND('Smoke Data'!T487="YES",'Outlier Flags'!L485="YES"),"FILTERED OUT",'Monitor Data'!Q485))</f>
        <v>10</v>
      </c>
      <c r="M485" s="30" t="str">
        <f>IF(ISBLANK('Monitor Data'!R485),"",IF(AND('Smoke Data'!U487="YES",'Outlier Flags'!M485="YES"),"FILTERED OUT",'Monitor Data'!R485))</f>
        <v/>
      </c>
      <c r="N485" s="30">
        <f>IF(ISBLANK('Monitor Data'!S485),"",IF(AND('Smoke Data'!V487="YES",'Outlier Flags'!N485="YES"),"FILTERED OUT",'Monitor Data'!S485))</f>
        <v>8.1999999999999993</v>
      </c>
    </row>
    <row r="486" spans="1:14" x14ac:dyDescent="0.25">
      <c r="A486" s="29">
        <v>44681</v>
      </c>
      <c r="B486" s="30" t="str">
        <f>IF(ISBLANK('Monitor Data'!B486),"",IF(AND('Smoke Data'!J488="YES",'Outlier Flags'!B486="YES"),"FILTERED OUT",'Monitor Data'!B486))</f>
        <v/>
      </c>
      <c r="C486" s="30" t="str">
        <f>IF(ISBLANK('Monitor Data'!D486),"",IF(AND('Smoke Data'!K488="YES",'Outlier Flags'!C486="YES"),"FILTERED OUT",'Monitor Data'!D486))</f>
        <v/>
      </c>
      <c r="D486" s="30">
        <f>IF(ISBLANK('Monitor Data'!E486),"",IF(AND('Smoke Data'!L488="YES",'Outlier Flags'!D486="YES"),"FILTERED OUT",'Monitor Data'!E486))</f>
        <v>5.7</v>
      </c>
      <c r="E486" s="30">
        <f>IF(ISBLANK('Monitor Data'!G486),"",IF(AND('Smoke Data'!M488="YES",'Outlier Flags'!E486="YES"),"FILTERED OUT",'Monitor Data'!G486))</f>
        <v>5.6</v>
      </c>
      <c r="F486" s="30" t="str">
        <f>IF(ISBLANK('Monitor Data'!H486),"",IF(AND('Smoke Data'!N488="YES",'Outlier Flags'!F486="YES"),"FILTERED OUT",'Monitor Data'!H486))</f>
        <v/>
      </c>
      <c r="G486" s="30" t="str">
        <f>IF(ISBLANK('Monitor Data'!J486),"",IF(AND('Smoke Data'!O488="YES",'Outlier Flags'!G486="YES"),"FILTERED OUT",'Monitor Data'!J486))</f>
        <v/>
      </c>
      <c r="H486" s="30" t="str">
        <f>IF(ISBLANK('Monitor Data'!L486),"",IF(AND('Smoke Data'!P488="YES",'Outlier Flags'!H486="YES"),"FILTERED OUT",'Monitor Data'!L486))</f>
        <v/>
      </c>
      <c r="I486" s="30">
        <f>IF(ISBLANK('Monitor Data'!M486),"",IF(AND('Smoke Data'!Q488="YES",'Outlier Flags'!I486="YES"),"FILTERED OUT",'Monitor Data'!M486))</f>
        <v>2.6</v>
      </c>
      <c r="J486" s="30" t="str">
        <f>IF(ISBLANK('Monitor Data'!O486),"",IF(AND('Smoke Data'!R488="YES",'Outlier Flags'!J486="YES"),"FILTERED OUT",'Monitor Data'!O486))</f>
        <v/>
      </c>
      <c r="K486" s="30">
        <f>IF(ISBLANK('Monitor Data'!P486),"",IF(AND('Smoke Data'!S488="YES",'Outlier Flags'!K486="YES"),"FILTERED OUT",'Monitor Data'!P486))</f>
        <v>6.2</v>
      </c>
      <c r="L486" s="30" t="str">
        <f>IF(ISBLANK('Monitor Data'!Q486),"",IF(AND('Smoke Data'!T488="YES",'Outlier Flags'!L486="YES"),"FILTERED OUT",'Monitor Data'!Q486))</f>
        <v/>
      </c>
      <c r="M486" s="30" t="str">
        <f>IF(ISBLANK('Monitor Data'!R486),"",IF(AND('Smoke Data'!U488="YES",'Outlier Flags'!M486="YES"),"FILTERED OUT",'Monitor Data'!R486))</f>
        <v/>
      </c>
      <c r="N486" s="30" t="str">
        <f>IF(ISBLANK('Monitor Data'!S486),"",IF(AND('Smoke Data'!V488="YES",'Outlier Flags'!N486="YES"),"FILTERED OUT",'Monitor Data'!S486))</f>
        <v/>
      </c>
    </row>
    <row r="487" spans="1:14" x14ac:dyDescent="0.25">
      <c r="A487" s="29">
        <v>44682</v>
      </c>
      <c r="B487" s="30" t="str">
        <f>IF(ISBLANK('Monitor Data'!B487),"",IF(AND('Smoke Data'!J489="YES",'Outlier Flags'!B487="YES"),"FILTERED OUT",'Monitor Data'!B487))</f>
        <v/>
      </c>
      <c r="C487" s="30" t="str">
        <f>IF(ISBLANK('Monitor Data'!D487),"",IF(AND('Smoke Data'!K489="YES",'Outlier Flags'!C487="YES"),"FILTERED OUT",'Monitor Data'!D487))</f>
        <v/>
      </c>
      <c r="D487" s="30">
        <f>IF(ISBLANK('Monitor Data'!E487),"",IF(AND('Smoke Data'!L489="YES",'Outlier Flags'!D487="YES"),"FILTERED OUT",'Monitor Data'!E487))</f>
        <v>0.9</v>
      </c>
      <c r="E487" s="30">
        <f>IF(ISBLANK('Monitor Data'!G487),"",IF(AND('Smoke Data'!M489="YES",'Outlier Flags'!E487="YES"),"FILTERED OUT",'Monitor Data'!G487))</f>
        <v>0.9</v>
      </c>
      <c r="F487" s="30" t="str">
        <f>IF(ISBLANK('Monitor Data'!H487),"",IF(AND('Smoke Data'!N489="YES",'Outlier Flags'!F487="YES"),"FILTERED OUT",'Monitor Data'!H487))</f>
        <v/>
      </c>
      <c r="G487" s="30" t="str">
        <f>IF(ISBLANK('Monitor Data'!J487),"",IF(AND('Smoke Data'!O489="YES",'Outlier Flags'!G487="YES"),"FILTERED OUT",'Monitor Data'!J487))</f>
        <v/>
      </c>
      <c r="H487" s="30" t="str">
        <f>IF(ISBLANK('Monitor Data'!L487),"",IF(AND('Smoke Data'!P489="YES",'Outlier Flags'!H487="YES"),"FILTERED OUT",'Monitor Data'!L487))</f>
        <v/>
      </c>
      <c r="I487" s="30">
        <f>IF(ISBLANK('Monitor Data'!M487),"",IF(AND('Smoke Data'!Q489="YES",'Outlier Flags'!I487="YES"),"FILTERED OUT",'Monitor Data'!M487))</f>
        <v>1.1000000000000001</v>
      </c>
      <c r="J487" s="30" t="str">
        <f>IF(ISBLANK('Monitor Data'!O487),"",IF(AND('Smoke Data'!R489="YES",'Outlier Flags'!J487="YES"),"FILTERED OUT",'Monitor Data'!O487))</f>
        <v/>
      </c>
      <c r="K487" s="30">
        <f>IF(ISBLANK('Monitor Data'!P487),"",IF(AND('Smoke Data'!S489="YES",'Outlier Flags'!K487="YES"),"FILTERED OUT",'Monitor Data'!P487))</f>
        <v>1.2</v>
      </c>
      <c r="L487" s="30" t="str">
        <f>IF(ISBLANK('Monitor Data'!Q487),"",IF(AND('Smoke Data'!T489="YES",'Outlier Flags'!L487="YES"),"FILTERED OUT",'Monitor Data'!Q487))</f>
        <v/>
      </c>
      <c r="M487" s="30" t="str">
        <f>IF(ISBLANK('Monitor Data'!R487),"",IF(AND('Smoke Data'!U489="YES",'Outlier Flags'!M487="YES"),"FILTERED OUT",'Monitor Data'!R487))</f>
        <v/>
      </c>
      <c r="N487" s="30" t="str">
        <f>IF(ISBLANK('Monitor Data'!S487),"",IF(AND('Smoke Data'!V489="YES",'Outlier Flags'!N487="YES"),"FILTERED OUT",'Monitor Data'!S487))</f>
        <v/>
      </c>
    </row>
    <row r="488" spans="1:14" x14ac:dyDescent="0.25">
      <c r="A488" s="29">
        <v>44683</v>
      </c>
      <c r="B488" s="30">
        <f>IF(ISBLANK('Monitor Data'!B488),"",IF(AND('Smoke Data'!J490="YES",'Outlier Flags'!B488="YES"),"FILTERED OUT",'Monitor Data'!B488))</f>
        <v>2.7</v>
      </c>
      <c r="C488" s="30">
        <f>IF(ISBLANK('Monitor Data'!D488),"",IF(AND('Smoke Data'!K490="YES",'Outlier Flags'!C488="YES"),"FILTERED OUT",'Monitor Data'!D488))</f>
        <v>3.3</v>
      </c>
      <c r="D488" s="30">
        <f>IF(ISBLANK('Monitor Data'!E488),"",IF(AND('Smoke Data'!L490="YES",'Outlier Flags'!D488="YES"),"FILTERED OUT",'Monitor Data'!E488))</f>
        <v>3.6</v>
      </c>
      <c r="E488" s="30">
        <f>IF(ISBLANK('Monitor Data'!G488),"",IF(AND('Smoke Data'!M490="YES",'Outlier Flags'!E488="YES"),"FILTERED OUT",'Monitor Data'!G488))</f>
        <v>2.6</v>
      </c>
      <c r="F488" s="30">
        <f>IF(ISBLANK('Monitor Data'!H488),"",IF(AND('Smoke Data'!N490="YES",'Outlier Flags'!F488="YES"),"FILTERED OUT",'Monitor Data'!H488))</f>
        <v>3.2</v>
      </c>
      <c r="G488" s="30">
        <f>IF(ISBLANK('Monitor Data'!J488),"",IF(AND('Smoke Data'!O490="YES",'Outlier Flags'!G488="YES"),"FILTERED OUT",'Monitor Data'!J488))</f>
        <v>3.9</v>
      </c>
      <c r="H488" s="30">
        <f>IF(ISBLANK('Monitor Data'!L488),"",IF(AND('Smoke Data'!P490="YES",'Outlier Flags'!H488="YES"),"FILTERED OUT",'Monitor Data'!L488))</f>
        <v>2.4</v>
      </c>
      <c r="I488" s="30">
        <f>IF(ISBLANK('Monitor Data'!M488),"",IF(AND('Smoke Data'!Q490="YES",'Outlier Flags'!I488="YES"),"FILTERED OUT",'Monitor Data'!M488))</f>
        <v>3.7</v>
      </c>
      <c r="J488" s="30">
        <f>IF(ISBLANK('Monitor Data'!O488),"",IF(AND('Smoke Data'!R490="YES",'Outlier Flags'!J488="YES"),"FILTERED OUT",'Monitor Data'!O488))</f>
        <v>4.5</v>
      </c>
      <c r="K488" s="30">
        <f>IF(ISBLANK('Monitor Data'!P488),"",IF(AND('Smoke Data'!S490="YES",'Outlier Flags'!K488="YES"),"FILTERED OUT",'Monitor Data'!P488))</f>
        <v>2.9</v>
      </c>
      <c r="L488" s="30">
        <f>IF(ISBLANK('Monitor Data'!Q488),"",IF(AND('Smoke Data'!T490="YES",'Outlier Flags'!L488="YES"),"FILTERED OUT",'Monitor Data'!Q488))</f>
        <v>3.6</v>
      </c>
      <c r="M488" s="30" t="str">
        <f>IF(ISBLANK('Monitor Data'!R488),"",IF(AND('Smoke Data'!U490="YES",'Outlier Flags'!M488="YES"),"FILTERED OUT",'Monitor Data'!R488))</f>
        <v/>
      </c>
      <c r="N488" s="30">
        <f>IF(ISBLANK('Monitor Data'!S488),"",IF(AND('Smoke Data'!V490="YES",'Outlier Flags'!N488="YES"),"FILTERED OUT",'Monitor Data'!S488))</f>
        <v>3.3</v>
      </c>
    </row>
    <row r="489" spans="1:14" x14ac:dyDescent="0.25">
      <c r="A489" s="29">
        <v>44684</v>
      </c>
      <c r="B489" s="30" t="str">
        <f>IF(ISBLANK('Monitor Data'!B489),"",IF(AND('Smoke Data'!J491="YES",'Outlier Flags'!B489="YES"),"FILTERED OUT",'Monitor Data'!B489))</f>
        <v/>
      </c>
      <c r="C489" s="30" t="str">
        <f>IF(ISBLANK('Monitor Data'!D489),"",IF(AND('Smoke Data'!K491="YES",'Outlier Flags'!C489="YES"),"FILTERED OUT",'Monitor Data'!D489))</f>
        <v/>
      </c>
      <c r="D489" s="30">
        <f>IF(ISBLANK('Monitor Data'!E489),"",IF(AND('Smoke Data'!L491="YES",'Outlier Flags'!D489="YES"),"FILTERED OUT",'Monitor Data'!E489))</f>
        <v>3.1</v>
      </c>
      <c r="E489" s="30">
        <f>IF(ISBLANK('Monitor Data'!G489),"",IF(AND('Smoke Data'!M491="YES",'Outlier Flags'!E489="YES"),"FILTERED OUT",'Monitor Data'!G489))</f>
        <v>2.4</v>
      </c>
      <c r="F489" s="30" t="str">
        <f>IF(ISBLANK('Monitor Data'!H489),"",IF(AND('Smoke Data'!N491="YES",'Outlier Flags'!F489="YES"),"FILTERED OUT",'Monitor Data'!H489))</f>
        <v/>
      </c>
      <c r="G489" s="30" t="str">
        <f>IF(ISBLANK('Monitor Data'!J489),"",IF(AND('Smoke Data'!O491="YES",'Outlier Flags'!G489="YES"),"FILTERED OUT",'Monitor Data'!J489))</f>
        <v/>
      </c>
      <c r="H489" s="30" t="str">
        <f>IF(ISBLANK('Monitor Data'!L489),"",IF(AND('Smoke Data'!P491="YES",'Outlier Flags'!H489="YES"),"FILTERED OUT",'Monitor Data'!L489))</f>
        <v/>
      </c>
      <c r="I489" s="30">
        <f>IF(ISBLANK('Monitor Data'!M489),"",IF(AND('Smoke Data'!Q491="YES",'Outlier Flags'!I489="YES"),"FILTERED OUT",'Monitor Data'!M489))</f>
        <v>2.6</v>
      </c>
      <c r="J489" s="30" t="str">
        <f>IF(ISBLANK('Monitor Data'!O489),"",IF(AND('Smoke Data'!R491="YES",'Outlier Flags'!J489="YES"),"FILTERED OUT",'Monitor Data'!O489))</f>
        <v/>
      </c>
      <c r="K489" s="30">
        <f>IF(ISBLANK('Monitor Data'!P489),"",IF(AND('Smoke Data'!S491="YES",'Outlier Flags'!K489="YES"),"FILTERED OUT",'Monitor Data'!P489))</f>
        <v>2.9</v>
      </c>
      <c r="L489" s="30" t="str">
        <f>IF(ISBLANK('Monitor Data'!Q489),"",IF(AND('Smoke Data'!T491="YES",'Outlier Flags'!L489="YES"),"FILTERED OUT",'Monitor Data'!Q489))</f>
        <v/>
      </c>
      <c r="M489" s="30" t="str">
        <f>IF(ISBLANK('Monitor Data'!R489),"",IF(AND('Smoke Data'!U491="YES",'Outlier Flags'!M489="YES"),"FILTERED OUT",'Monitor Data'!R489))</f>
        <v/>
      </c>
      <c r="N489" s="30" t="str">
        <f>IF(ISBLANK('Monitor Data'!S489),"",IF(AND('Smoke Data'!V491="YES",'Outlier Flags'!N489="YES"),"FILTERED OUT",'Monitor Data'!S489))</f>
        <v/>
      </c>
    </row>
    <row r="490" spans="1:14" x14ac:dyDescent="0.25">
      <c r="A490" s="29">
        <v>44685</v>
      </c>
      <c r="B490" s="30" t="str">
        <f>IF(ISBLANK('Monitor Data'!B490),"",IF(AND('Smoke Data'!J492="YES",'Outlier Flags'!B490="YES"),"FILTERED OUT",'Monitor Data'!B490))</f>
        <v/>
      </c>
      <c r="C490" s="30" t="str">
        <f>IF(ISBLANK('Monitor Data'!D490),"",IF(AND('Smoke Data'!K492="YES",'Outlier Flags'!C490="YES"),"FILTERED OUT",'Monitor Data'!D490))</f>
        <v/>
      </c>
      <c r="D490" s="30">
        <f>IF(ISBLANK('Monitor Data'!E490),"",IF(AND('Smoke Data'!L492="YES",'Outlier Flags'!D490="YES"),"FILTERED OUT",'Monitor Data'!E490))</f>
        <v>2.2000000000000002</v>
      </c>
      <c r="E490" s="30">
        <f>IF(ISBLANK('Monitor Data'!G490),"",IF(AND('Smoke Data'!M492="YES",'Outlier Flags'!E490="YES"),"FILTERED OUT",'Monitor Data'!G490))</f>
        <v>2.6</v>
      </c>
      <c r="F490" s="30" t="str">
        <f>IF(ISBLANK('Monitor Data'!H490),"",IF(AND('Smoke Data'!N492="YES",'Outlier Flags'!F490="YES"),"FILTERED OUT",'Monitor Data'!H490))</f>
        <v/>
      </c>
      <c r="G490" s="30" t="str">
        <f>IF(ISBLANK('Monitor Data'!J490),"",IF(AND('Smoke Data'!O492="YES",'Outlier Flags'!G490="YES"),"FILTERED OUT",'Monitor Data'!J490))</f>
        <v/>
      </c>
      <c r="H490" s="30" t="str">
        <f>IF(ISBLANK('Monitor Data'!L490),"",IF(AND('Smoke Data'!P492="YES",'Outlier Flags'!H490="YES"),"FILTERED OUT",'Monitor Data'!L490))</f>
        <v/>
      </c>
      <c r="I490" s="30">
        <f>IF(ISBLANK('Monitor Data'!M490),"",IF(AND('Smoke Data'!Q492="YES",'Outlier Flags'!I490="YES"),"FILTERED OUT",'Monitor Data'!M490))</f>
        <v>2.9</v>
      </c>
      <c r="J490" s="30" t="str">
        <f>IF(ISBLANK('Monitor Data'!O490),"",IF(AND('Smoke Data'!R492="YES",'Outlier Flags'!J490="YES"),"FILTERED OUT",'Monitor Data'!O490))</f>
        <v/>
      </c>
      <c r="K490" s="30">
        <f>IF(ISBLANK('Monitor Data'!P490),"",IF(AND('Smoke Data'!S492="YES",'Outlier Flags'!K490="YES"),"FILTERED OUT",'Monitor Data'!P490))</f>
        <v>2.6</v>
      </c>
      <c r="L490" s="30" t="str">
        <f>IF(ISBLANK('Monitor Data'!Q490),"",IF(AND('Smoke Data'!T492="YES",'Outlier Flags'!L490="YES"),"FILTERED OUT",'Monitor Data'!Q490))</f>
        <v/>
      </c>
      <c r="M490" s="30" t="str">
        <f>IF(ISBLANK('Monitor Data'!R490),"",IF(AND('Smoke Data'!U492="YES",'Outlier Flags'!M490="YES"),"FILTERED OUT",'Monitor Data'!R490))</f>
        <v/>
      </c>
      <c r="N490" s="30" t="str">
        <f>IF(ISBLANK('Monitor Data'!S490),"",IF(AND('Smoke Data'!V492="YES",'Outlier Flags'!N490="YES"),"FILTERED OUT",'Monitor Data'!S490))</f>
        <v/>
      </c>
    </row>
    <row r="491" spans="1:14" x14ac:dyDescent="0.25">
      <c r="A491" s="29">
        <v>44686</v>
      </c>
      <c r="B491" s="30">
        <f>IF(ISBLANK('Monitor Data'!B491),"",IF(AND('Smoke Data'!J493="YES",'Outlier Flags'!B491="YES"),"FILTERED OUT",'Monitor Data'!B491))</f>
        <v>10.3</v>
      </c>
      <c r="C491" s="30">
        <f>IF(ISBLANK('Monitor Data'!D491),"",IF(AND('Smoke Data'!K493="YES",'Outlier Flags'!C491="YES"),"FILTERED OUT",'Monitor Data'!D491))</f>
        <v>7.5</v>
      </c>
      <c r="D491" s="30">
        <f>IF(ISBLANK('Monitor Data'!E491),"",IF(AND('Smoke Data'!L493="YES",'Outlier Flags'!D491="YES"),"FILTERED OUT",'Monitor Data'!E491))</f>
        <v>8.6</v>
      </c>
      <c r="E491" s="30">
        <f>IF(ISBLANK('Monitor Data'!G491),"",IF(AND('Smoke Data'!M493="YES",'Outlier Flags'!E491="YES"),"FILTERED OUT",'Monitor Data'!G491))</f>
        <v>11</v>
      </c>
      <c r="F491" s="30">
        <f>IF(ISBLANK('Monitor Data'!H491),"",IF(AND('Smoke Data'!N493="YES",'Outlier Flags'!F491="YES"),"FILTERED OUT",'Monitor Data'!H491))</f>
        <v>2.8</v>
      </c>
      <c r="G491" s="30">
        <f>IF(ISBLANK('Monitor Data'!J491),"",IF(AND('Smoke Data'!O493="YES",'Outlier Flags'!G491="YES"),"FILTERED OUT",'Monitor Data'!J491))</f>
        <v>9.1</v>
      </c>
      <c r="H491" s="30">
        <f>IF(ISBLANK('Monitor Data'!L491),"",IF(AND('Smoke Data'!P493="YES",'Outlier Flags'!H491="YES"),"FILTERED OUT",'Monitor Data'!L491))</f>
        <v>10.7</v>
      </c>
      <c r="I491" s="30">
        <f>IF(ISBLANK('Monitor Data'!M491),"",IF(AND('Smoke Data'!Q493="YES",'Outlier Flags'!I491="YES"),"FILTERED OUT",'Monitor Data'!M491))</f>
        <v>5.8</v>
      </c>
      <c r="J491" s="30">
        <f>IF(ISBLANK('Monitor Data'!O491),"",IF(AND('Smoke Data'!R493="YES",'Outlier Flags'!J491="YES"),"FILTERED OUT",'Monitor Data'!O491))</f>
        <v>5.3</v>
      </c>
      <c r="K491" s="30">
        <f>IF(ISBLANK('Monitor Data'!P491),"",IF(AND('Smoke Data'!S493="YES",'Outlier Flags'!K491="YES"),"FILTERED OUT",'Monitor Data'!P491))</f>
        <v>8.6</v>
      </c>
      <c r="L491" s="30">
        <f>IF(ISBLANK('Monitor Data'!Q491),"",IF(AND('Smoke Data'!T493="YES",'Outlier Flags'!L491="YES"),"FILTERED OUT",'Monitor Data'!Q491))</f>
        <v>10.5</v>
      </c>
      <c r="M491" s="30" t="str">
        <f>IF(ISBLANK('Monitor Data'!R491),"",IF(AND('Smoke Data'!U493="YES",'Outlier Flags'!M491="YES"),"FILTERED OUT",'Monitor Data'!R491))</f>
        <v/>
      </c>
      <c r="N491" s="30">
        <f>IF(ISBLANK('Monitor Data'!S491),"",IF(AND('Smoke Data'!V493="YES",'Outlier Flags'!N491="YES"),"FILTERED OUT",'Monitor Data'!S491))</f>
        <v>11.8</v>
      </c>
    </row>
    <row r="492" spans="1:14" x14ac:dyDescent="0.25">
      <c r="A492" s="29">
        <v>44687</v>
      </c>
      <c r="B492" s="30" t="str">
        <f>IF(ISBLANK('Monitor Data'!B492),"",IF(AND('Smoke Data'!J494="YES",'Outlier Flags'!B492="YES"),"FILTERED OUT",'Monitor Data'!B492))</f>
        <v/>
      </c>
      <c r="C492" s="30" t="str">
        <f>IF(ISBLANK('Monitor Data'!D492),"",IF(AND('Smoke Data'!K494="YES",'Outlier Flags'!C492="YES"),"FILTERED OUT",'Monitor Data'!D492))</f>
        <v/>
      </c>
      <c r="D492" s="30">
        <f>IF(ISBLANK('Monitor Data'!E492),"",IF(AND('Smoke Data'!L494="YES",'Outlier Flags'!D492="YES"),"FILTERED OUT",'Monitor Data'!E492))</f>
        <v>6.3</v>
      </c>
      <c r="E492" s="30">
        <f>IF(ISBLANK('Monitor Data'!G492),"",IF(AND('Smoke Data'!M494="YES",'Outlier Flags'!E492="YES"),"FILTERED OUT",'Monitor Data'!G492))</f>
        <v>10.5</v>
      </c>
      <c r="F492" s="30" t="str">
        <f>IF(ISBLANK('Monitor Data'!H492),"",IF(AND('Smoke Data'!N494="YES",'Outlier Flags'!F492="YES"),"FILTERED OUT",'Monitor Data'!H492))</f>
        <v/>
      </c>
      <c r="G492" s="30" t="str">
        <f>IF(ISBLANK('Monitor Data'!J492),"",IF(AND('Smoke Data'!O494="YES",'Outlier Flags'!G492="YES"),"FILTERED OUT",'Monitor Data'!J492))</f>
        <v/>
      </c>
      <c r="H492" s="30" t="str">
        <f>IF(ISBLANK('Monitor Data'!L492),"",IF(AND('Smoke Data'!P494="YES",'Outlier Flags'!H492="YES"),"FILTERED OUT",'Monitor Data'!L492))</f>
        <v/>
      </c>
      <c r="I492" s="30">
        <f>IF(ISBLANK('Monitor Data'!M492),"",IF(AND('Smoke Data'!Q494="YES",'Outlier Flags'!I492="YES"),"FILTERED OUT",'Monitor Data'!M492))</f>
        <v>5.8</v>
      </c>
      <c r="J492" s="30" t="str">
        <f>IF(ISBLANK('Monitor Data'!O492),"",IF(AND('Smoke Data'!R494="YES",'Outlier Flags'!J492="YES"),"FILTERED OUT",'Monitor Data'!O492))</f>
        <v/>
      </c>
      <c r="K492" s="30">
        <f>IF(ISBLANK('Monitor Data'!P492),"",IF(AND('Smoke Data'!S494="YES",'Outlier Flags'!K492="YES"),"FILTERED OUT",'Monitor Data'!P492))</f>
        <v>5.8</v>
      </c>
      <c r="L492" s="30" t="str">
        <f>IF(ISBLANK('Monitor Data'!Q492),"",IF(AND('Smoke Data'!T494="YES",'Outlier Flags'!L492="YES"),"FILTERED OUT",'Monitor Data'!Q492))</f>
        <v/>
      </c>
      <c r="M492" s="30" t="str">
        <f>IF(ISBLANK('Monitor Data'!R492),"",IF(AND('Smoke Data'!U494="YES",'Outlier Flags'!M492="YES"),"FILTERED OUT",'Monitor Data'!R492))</f>
        <v/>
      </c>
      <c r="N492" s="30" t="str">
        <f>IF(ISBLANK('Monitor Data'!S492),"",IF(AND('Smoke Data'!V494="YES",'Outlier Flags'!N492="YES"),"FILTERED OUT",'Monitor Data'!S492))</f>
        <v/>
      </c>
    </row>
    <row r="493" spans="1:14" x14ac:dyDescent="0.25">
      <c r="A493" s="29">
        <v>44688</v>
      </c>
      <c r="B493" s="30" t="str">
        <f>IF(ISBLANK('Monitor Data'!B493),"",IF(AND('Smoke Data'!J495="YES",'Outlier Flags'!B493="YES"),"FILTERED OUT",'Monitor Data'!B493))</f>
        <v/>
      </c>
      <c r="C493" s="30" t="str">
        <f>IF(ISBLANK('Monitor Data'!D493),"",IF(AND('Smoke Data'!K495="YES",'Outlier Flags'!C493="YES"),"FILTERED OUT",'Monitor Data'!D493))</f>
        <v/>
      </c>
      <c r="D493" s="30">
        <f>IF(ISBLANK('Monitor Data'!E493),"",IF(AND('Smoke Data'!L495="YES",'Outlier Flags'!D493="YES"),"FILTERED OUT",'Monitor Data'!E493))</f>
        <v>5.0999999999999996</v>
      </c>
      <c r="E493" s="30">
        <f>IF(ISBLANK('Monitor Data'!G493),"",IF(AND('Smoke Data'!M495="YES",'Outlier Flags'!E493="YES"),"FILTERED OUT",'Monitor Data'!G493))</f>
        <v>7.2</v>
      </c>
      <c r="F493" s="30" t="str">
        <f>IF(ISBLANK('Monitor Data'!H493),"",IF(AND('Smoke Data'!N495="YES",'Outlier Flags'!F493="YES"),"FILTERED OUT",'Monitor Data'!H493))</f>
        <v/>
      </c>
      <c r="G493" s="30" t="str">
        <f>IF(ISBLANK('Monitor Data'!J493),"",IF(AND('Smoke Data'!O495="YES",'Outlier Flags'!G493="YES"),"FILTERED OUT",'Monitor Data'!J493))</f>
        <v/>
      </c>
      <c r="H493" s="30" t="str">
        <f>IF(ISBLANK('Monitor Data'!L493),"",IF(AND('Smoke Data'!P495="YES",'Outlier Flags'!H493="YES"),"FILTERED OUT",'Monitor Data'!L493))</f>
        <v/>
      </c>
      <c r="I493" s="30">
        <f>IF(ISBLANK('Monitor Data'!M493),"",IF(AND('Smoke Data'!Q495="YES",'Outlier Flags'!I493="YES"),"FILTERED OUT",'Monitor Data'!M493))</f>
        <v>4.5</v>
      </c>
      <c r="J493" s="30" t="str">
        <f>IF(ISBLANK('Monitor Data'!O493),"",IF(AND('Smoke Data'!R495="YES",'Outlier Flags'!J493="YES"),"FILTERED OUT",'Monitor Data'!O493))</f>
        <v/>
      </c>
      <c r="K493" s="30">
        <f>IF(ISBLANK('Monitor Data'!P493),"",IF(AND('Smoke Data'!S495="YES",'Outlier Flags'!K493="YES"),"FILTERED OUT",'Monitor Data'!P493))</f>
        <v>4.2</v>
      </c>
      <c r="L493" s="30" t="str">
        <f>IF(ISBLANK('Monitor Data'!Q493),"",IF(AND('Smoke Data'!T495="YES",'Outlier Flags'!L493="YES"),"FILTERED OUT",'Monitor Data'!Q493))</f>
        <v/>
      </c>
      <c r="M493" s="30" t="str">
        <f>IF(ISBLANK('Monitor Data'!R493),"",IF(AND('Smoke Data'!U495="YES",'Outlier Flags'!M493="YES"),"FILTERED OUT",'Monitor Data'!R493))</f>
        <v/>
      </c>
      <c r="N493" s="30" t="str">
        <f>IF(ISBLANK('Monitor Data'!S493),"",IF(AND('Smoke Data'!V495="YES",'Outlier Flags'!N493="YES"),"FILTERED OUT",'Monitor Data'!S493))</f>
        <v/>
      </c>
    </row>
    <row r="494" spans="1:14" x14ac:dyDescent="0.25">
      <c r="A494" s="29">
        <v>44689</v>
      </c>
      <c r="B494" s="30">
        <f>IF(ISBLANK('Monitor Data'!B494),"",IF(AND('Smoke Data'!J496="YES",'Outlier Flags'!B494="YES"),"FILTERED OUT",'Monitor Data'!B494))</f>
        <v>5.4</v>
      </c>
      <c r="C494" s="30">
        <f>IF(ISBLANK('Monitor Data'!D494),"",IF(AND('Smoke Data'!K496="YES",'Outlier Flags'!C494="YES"),"FILTERED OUT",'Monitor Data'!D494))</f>
        <v>4</v>
      </c>
      <c r="D494" s="30">
        <f>IF(ISBLANK('Monitor Data'!E494),"",IF(AND('Smoke Data'!L496="YES",'Outlier Flags'!D494="YES"),"FILTERED OUT",'Monitor Data'!E494))</f>
        <v>4.2</v>
      </c>
      <c r="E494" s="30">
        <f>IF(ISBLANK('Monitor Data'!G494),"",IF(AND('Smoke Data'!M496="YES",'Outlier Flags'!E494="YES"),"FILTERED OUT",'Monitor Data'!G494))</f>
        <v>4.5</v>
      </c>
      <c r="F494" s="30">
        <f>IF(ISBLANK('Monitor Data'!H494),"",IF(AND('Smoke Data'!N496="YES",'Outlier Flags'!F494="YES"),"FILTERED OUT",'Monitor Data'!H494))</f>
        <v>6.9</v>
      </c>
      <c r="G494" s="30">
        <f>IF(ISBLANK('Monitor Data'!J494),"",IF(AND('Smoke Data'!O496="YES",'Outlier Flags'!G494="YES"),"FILTERED OUT",'Monitor Data'!J494))</f>
        <v>4.4000000000000004</v>
      </c>
      <c r="H494" s="30" t="str">
        <f>IF(ISBLANK('Monitor Data'!L494),"",IF(AND('Smoke Data'!P496="YES",'Outlier Flags'!H494="YES"),"FILTERED OUT",'Monitor Data'!L494))</f>
        <v/>
      </c>
      <c r="I494" s="30">
        <f>IF(ISBLANK('Monitor Data'!M494),"",IF(AND('Smoke Data'!Q496="YES",'Outlier Flags'!I494="YES"),"FILTERED OUT",'Monitor Data'!M494))</f>
        <v>5.0999999999999996</v>
      </c>
      <c r="J494" s="30">
        <f>IF(ISBLANK('Monitor Data'!O494),"",IF(AND('Smoke Data'!R496="YES",'Outlier Flags'!J494="YES"),"FILTERED OUT",'Monitor Data'!O494))</f>
        <v>7.3</v>
      </c>
      <c r="K494" s="30">
        <f>IF(ISBLANK('Monitor Data'!P494),"",IF(AND('Smoke Data'!S496="YES",'Outlier Flags'!K494="YES"),"FILTERED OUT",'Monitor Data'!P494))</f>
        <v>3.4</v>
      </c>
      <c r="L494" s="30">
        <f>IF(ISBLANK('Monitor Data'!Q494),"",IF(AND('Smoke Data'!T496="YES",'Outlier Flags'!L494="YES"),"FILTERED OUT",'Monitor Data'!Q494))</f>
        <v>3.9</v>
      </c>
      <c r="M494" s="30" t="str">
        <f>IF(ISBLANK('Monitor Data'!R494),"",IF(AND('Smoke Data'!U496="YES",'Outlier Flags'!M494="YES"),"FILTERED OUT",'Monitor Data'!R494))</f>
        <v/>
      </c>
      <c r="N494" s="30">
        <f>IF(ISBLANK('Monitor Data'!S494),"",IF(AND('Smoke Data'!V496="YES",'Outlier Flags'!N494="YES"),"FILTERED OUT",'Monitor Data'!S494))</f>
        <v>6.1</v>
      </c>
    </row>
    <row r="495" spans="1:14" x14ac:dyDescent="0.25">
      <c r="A495" s="29">
        <v>44690</v>
      </c>
      <c r="B495" s="30" t="str">
        <f>IF(ISBLANK('Monitor Data'!B495),"",IF(AND('Smoke Data'!J497="YES",'Outlier Flags'!B495="YES"),"FILTERED OUT",'Monitor Data'!B495))</f>
        <v/>
      </c>
      <c r="C495" s="30" t="str">
        <f>IF(ISBLANK('Monitor Data'!D495),"",IF(AND('Smoke Data'!K497="YES",'Outlier Flags'!C495="YES"),"FILTERED OUT",'Monitor Data'!D495))</f>
        <v/>
      </c>
      <c r="D495" s="30">
        <f>IF(ISBLANK('Monitor Data'!E495),"",IF(AND('Smoke Data'!L497="YES",'Outlier Flags'!D495="YES"),"FILTERED OUT",'Monitor Data'!E495))</f>
        <v>10.199999999999999</v>
      </c>
      <c r="E495" s="30">
        <f>IF(ISBLANK('Monitor Data'!G495),"",IF(AND('Smoke Data'!M497="YES",'Outlier Flags'!E495="YES"),"FILTERED OUT",'Monitor Data'!G495))</f>
        <v>10.5</v>
      </c>
      <c r="F495" s="30" t="str">
        <f>IF(ISBLANK('Monitor Data'!H495),"",IF(AND('Smoke Data'!N497="YES",'Outlier Flags'!F495="YES"),"FILTERED OUT",'Monitor Data'!H495))</f>
        <v/>
      </c>
      <c r="G495" s="30" t="str">
        <f>IF(ISBLANK('Monitor Data'!J495),"",IF(AND('Smoke Data'!O497="YES",'Outlier Flags'!G495="YES"),"FILTERED OUT",'Monitor Data'!J495))</f>
        <v/>
      </c>
      <c r="H495" s="30" t="str">
        <f>IF(ISBLANK('Monitor Data'!L495),"",IF(AND('Smoke Data'!P497="YES",'Outlier Flags'!H495="YES"),"FILTERED OUT",'Monitor Data'!L495))</f>
        <v/>
      </c>
      <c r="I495" s="30">
        <f>IF(ISBLANK('Monitor Data'!M495),"",IF(AND('Smoke Data'!Q497="YES",'Outlier Flags'!I495="YES"),"FILTERED OUT",'Monitor Data'!M495))</f>
        <v>13</v>
      </c>
      <c r="J495" s="30" t="str">
        <f>IF(ISBLANK('Monitor Data'!O495),"",IF(AND('Smoke Data'!R497="YES",'Outlier Flags'!J495="YES"),"FILTERED OUT",'Monitor Data'!O495))</f>
        <v/>
      </c>
      <c r="K495" s="30">
        <f>IF(ISBLANK('Monitor Data'!P495),"",IF(AND('Smoke Data'!S497="YES",'Outlier Flags'!K495="YES"),"FILTERED OUT",'Monitor Data'!P495))</f>
        <v>8.5</v>
      </c>
      <c r="L495" s="30" t="str">
        <f>IF(ISBLANK('Monitor Data'!Q495),"",IF(AND('Smoke Data'!T497="YES",'Outlier Flags'!L495="YES"),"FILTERED OUT",'Monitor Data'!Q495))</f>
        <v/>
      </c>
      <c r="M495" s="30" t="str">
        <f>IF(ISBLANK('Monitor Data'!R495),"",IF(AND('Smoke Data'!U497="YES",'Outlier Flags'!M495="YES"),"FILTERED OUT",'Monitor Data'!R495))</f>
        <v/>
      </c>
      <c r="N495" s="30" t="str">
        <f>IF(ISBLANK('Monitor Data'!S495),"",IF(AND('Smoke Data'!V497="YES",'Outlier Flags'!N495="YES"),"FILTERED OUT",'Monitor Data'!S495))</f>
        <v/>
      </c>
    </row>
    <row r="496" spans="1:14" x14ac:dyDescent="0.25">
      <c r="A496" s="29">
        <v>44691</v>
      </c>
      <c r="B496" s="30" t="str">
        <f>IF(ISBLANK('Monitor Data'!B496),"",IF(AND('Smoke Data'!J498="YES",'Outlier Flags'!B496="YES"),"FILTERED OUT",'Monitor Data'!B496))</f>
        <v/>
      </c>
      <c r="C496" s="30" t="str">
        <f>IF(ISBLANK('Monitor Data'!D496),"",IF(AND('Smoke Data'!K498="YES",'Outlier Flags'!C496="YES"),"FILTERED OUT",'Monitor Data'!D496))</f>
        <v/>
      </c>
      <c r="D496" s="30" t="str">
        <f>IF(ISBLANK('Monitor Data'!E496),"",IF(AND('Smoke Data'!L498="YES",'Outlier Flags'!D496="YES"),"FILTERED OUT",'Monitor Data'!E496))</f>
        <v>FILTERED OUT</v>
      </c>
      <c r="E496" s="30" t="str">
        <f>IF(ISBLANK('Monitor Data'!G496),"",IF(AND('Smoke Data'!M498="YES",'Outlier Flags'!E496="YES"),"FILTERED OUT",'Monitor Data'!G496))</f>
        <v>FILTERED OUT</v>
      </c>
      <c r="F496" s="30" t="str">
        <f>IF(ISBLANK('Monitor Data'!H496),"",IF(AND('Smoke Data'!N498="YES",'Outlier Flags'!F496="YES"),"FILTERED OUT",'Monitor Data'!H496))</f>
        <v/>
      </c>
      <c r="G496" s="30" t="str">
        <f>IF(ISBLANK('Monitor Data'!J496),"",IF(AND('Smoke Data'!O498="YES",'Outlier Flags'!G496="YES"),"FILTERED OUT",'Monitor Data'!J496))</f>
        <v/>
      </c>
      <c r="H496" s="30" t="str">
        <f>IF(ISBLANK('Monitor Data'!L496),"",IF(AND('Smoke Data'!P498="YES",'Outlier Flags'!H496="YES"),"FILTERED OUT",'Monitor Data'!L496))</f>
        <v/>
      </c>
      <c r="I496" s="30" t="str">
        <f>IF(ISBLANK('Monitor Data'!M496),"",IF(AND('Smoke Data'!Q498="YES",'Outlier Flags'!I496="YES"),"FILTERED OUT",'Monitor Data'!M496))</f>
        <v>FILTERED OUT</v>
      </c>
      <c r="J496" s="30" t="str">
        <f>IF(ISBLANK('Monitor Data'!O496),"",IF(AND('Smoke Data'!R498="YES",'Outlier Flags'!J496="YES"),"FILTERED OUT",'Monitor Data'!O496))</f>
        <v/>
      </c>
      <c r="K496" s="30" t="str">
        <f>IF(ISBLANK('Monitor Data'!P496),"",IF(AND('Smoke Data'!S498="YES",'Outlier Flags'!K496="YES"),"FILTERED OUT",'Monitor Data'!P496))</f>
        <v>FILTERED OUT</v>
      </c>
      <c r="L496" s="30" t="str">
        <f>IF(ISBLANK('Monitor Data'!Q496),"",IF(AND('Smoke Data'!T498="YES",'Outlier Flags'!L496="YES"),"FILTERED OUT",'Monitor Data'!Q496))</f>
        <v/>
      </c>
      <c r="M496" s="30" t="str">
        <f>IF(ISBLANK('Monitor Data'!R496),"",IF(AND('Smoke Data'!U498="YES",'Outlier Flags'!M496="YES"),"FILTERED OUT",'Monitor Data'!R496))</f>
        <v/>
      </c>
      <c r="N496" s="30" t="str">
        <f>IF(ISBLANK('Monitor Data'!S496),"",IF(AND('Smoke Data'!V498="YES",'Outlier Flags'!N496="YES"),"FILTERED OUT",'Monitor Data'!S496))</f>
        <v/>
      </c>
    </row>
    <row r="497" spans="1:14" x14ac:dyDescent="0.25">
      <c r="A497" s="29">
        <v>44692</v>
      </c>
      <c r="B497" s="30" t="str">
        <f>IF(ISBLANK('Monitor Data'!B497),"",IF(AND('Smoke Data'!J499="YES",'Outlier Flags'!B497="YES"),"FILTERED OUT",'Monitor Data'!B497))</f>
        <v>FILTERED OUT</v>
      </c>
      <c r="C497" s="30" t="str">
        <f>IF(ISBLANK('Monitor Data'!D497),"",IF(AND('Smoke Data'!K499="YES",'Outlier Flags'!C497="YES"),"FILTERED OUT",'Monitor Data'!D497))</f>
        <v>FILTERED OUT</v>
      </c>
      <c r="D497" s="30" t="str">
        <f>IF(ISBLANK('Monitor Data'!E497),"",IF(AND('Smoke Data'!L499="YES",'Outlier Flags'!D497="YES"),"FILTERED OUT",'Monitor Data'!E497))</f>
        <v>FILTERED OUT</v>
      </c>
      <c r="E497" s="30" t="str">
        <f>IF(ISBLANK('Monitor Data'!G497),"",IF(AND('Smoke Data'!M499="YES",'Outlier Flags'!E497="YES"),"FILTERED OUT",'Monitor Data'!G497))</f>
        <v>FILTERED OUT</v>
      </c>
      <c r="F497" s="30" t="str">
        <f>IF(ISBLANK('Monitor Data'!H497),"",IF(AND('Smoke Data'!N499="YES",'Outlier Flags'!F497="YES"),"FILTERED OUT",'Monitor Data'!H497))</f>
        <v>FILTERED OUT</v>
      </c>
      <c r="G497" s="30" t="str">
        <f>IF(ISBLANK('Monitor Data'!J497),"",IF(AND('Smoke Data'!O499="YES",'Outlier Flags'!G497="YES"),"FILTERED OUT",'Monitor Data'!J497))</f>
        <v>FILTERED OUT</v>
      </c>
      <c r="H497" s="30" t="str">
        <f>IF(ISBLANK('Monitor Data'!L497),"",IF(AND('Smoke Data'!P499="YES",'Outlier Flags'!H497="YES"),"FILTERED OUT",'Monitor Data'!L497))</f>
        <v/>
      </c>
      <c r="I497" s="30" t="str">
        <f>IF(ISBLANK('Monitor Data'!M497),"",IF(AND('Smoke Data'!Q499="YES",'Outlier Flags'!I497="YES"),"FILTERED OUT",'Monitor Data'!M497))</f>
        <v>FILTERED OUT</v>
      </c>
      <c r="J497" s="30" t="str">
        <f>IF(ISBLANK('Monitor Data'!O497),"",IF(AND('Smoke Data'!R499="YES",'Outlier Flags'!J497="YES"),"FILTERED OUT",'Monitor Data'!O497))</f>
        <v>FILTERED OUT</v>
      </c>
      <c r="K497" s="30" t="str">
        <f>IF(ISBLANK('Monitor Data'!P497),"",IF(AND('Smoke Data'!S499="YES",'Outlier Flags'!K497="YES"),"FILTERED OUT",'Monitor Data'!P497))</f>
        <v>FILTERED OUT</v>
      </c>
      <c r="L497" s="30" t="str">
        <f>IF(ISBLANK('Monitor Data'!Q497),"",IF(AND('Smoke Data'!T499="YES",'Outlier Flags'!L497="YES"),"FILTERED OUT",'Monitor Data'!Q497))</f>
        <v>FILTERED OUT</v>
      </c>
      <c r="M497" s="30" t="str">
        <f>IF(ISBLANK('Monitor Data'!R497),"",IF(AND('Smoke Data'!U499="YES",'Outlier Flags'!M497="YES"),"FILTERED OUT",'Monitor Data'!R497))</f>
        <v/>
      </c>
      <c r="N497" s="30">
        <f>IF(ISBLANK('Monitor Data'!S497),"",IF(AND('Smoke Data'!V499="YES",'Outlier Flags'!N497="YES"),"FILTERED OUT",'Monitor Data'!S497))</f>
        <v>12.2</v>
      </c>
    </row>
    <row r="498" spans="1:14" x14ac:dyDescent="0.25">
      <c r="A498" s="29">
        <v>44693</v>
      </c>
      <c r="B498" s="30" t="str">
        <f>IF(ISBLANK('Monitor Data'!B498),"",IF(AND('Smoke Data'!J500="YES",'Outlier Flags'!B498="YES"),"FILTERED OUT",'Monitor Data'!B498))</f>
        <v/>
      </c>
      <c r="C498" s="30" t="str">
        <f>IF(ISBLANK('Monitor Data'!D498),"",IF(AND('Smoke Data'!K500="YES",'Outlier Flags'!C498="YES"),"FILTERED OUT",'Monitor Data'!D498))</f>
        <v/>
      </c>
      <c r="D498" s="30" t="str">
        <f>IF(ISBLANK('Monitor Data'!E498),"",IF(AND('Smoke Data'!L500="YES",'Outlier Flags'!D498="YES"),"FILTERED OUT",'Monitor Data'!E498))</f>
        <v>FILTERED OUT</v>
      </c>
      <c r="E498" s="30">
        <f>IF(ISBLANK('Monitor Data'!G498),"",IF(AND('Smoke Data'!M500="YES",'Outlier Flags'!E498="YES"),"FILTERED OUT",'Monitor Data'!G498))</f>
        <v>15.6</v>
      </c>
      <c r="F498" s="30" t="str">
        <f>IF(ISBLANK('Monitor Data'!H498),"",IF(AND('Smoke Data'!N500="YES",'Outlier Flags'!F498="YES"),"FILTERED OUT",'Monitor Data'!H498))</f>
        <v/>
      </c>
      <c r="G498" s="30" t="str">
        <f>IF(ISBLANK('Monitor Data'!J498),"",IF(AND('Smoke Data'!O500="YES",'Outlier Flags'!G498="YES"),"FILTERED OUT",'Monitor Data'!J498))</f>
        <v/>
      </c>
      <c r="H498" s="30" t="str">
        <f>IF(ISBLANK('Monitor Data'!L498),"",IF(AND('Smoke Data'!P500="YES",'Outlier Flags'!H498="YES"),"FILTERED OUT",'Monitor Data'!L498))</f>
        <v/>
      </c>
      <c r="I498" s="30">
        <f>IF(ISBLANK('Monitor Data'!M498),"",IF(AND('Smoke Data'!Q500="YES",'Outlier Flags'!I498="YES"),"FILTERED OUT",'Monitor Data'!M498))</f>
        <v>12.6</v>
      </c>
      <c r="J498" s="30" t="str">
        <f>IF(ISBLANK('Monitor Data'!O498),"",IF(AND('Smoke Data'!R500="YES",'Outlier Flags'!J498="YES"),"FILTERED OUT",'Monitor Data'!O498))</f>
        <v/>
      </c>
      <c r="K498" s="30" t="str">
        <f>IF(ISBLANK('Monitor Data'!P498),"",IF(AND('Smoke Data'!S500="YES",'Outlier Flags'!K498="YES"),"FILTERED OUT",'Monitor Data'!P498))</f>
        <v>FILTERED OUT</v>
      </c>
      <c r="L498" s="30" t="str">
        <f>IF(ISBLANK('Monitor Data'!Q498),"",IF(AND('Smoke Data'!T500="YES",'Outlier Flags'!L498="YES"),"FILTERED OUT",'Monitor Data'!Q498))</f>
        <v/>
      </c>
      <c r="M498" s="30" t="str">
        <f>IF(ISBLANK('Monitor Data'!R498),"",IF(AND('Smoke Data'!U500="YES",'Outlier Flags'!M498="YES"),"FILTERED OUT",'Monitor Data'!R498))</f>
        <v/>
      </c>
      <c r="N498" s="30" t="str">
        <f>IF(ISBLANK('Monitor Data'!S498),"",IF(AND('Smoke Data'!V500="YES",'Outlier Flags'!N498="YES"),"FILTERED OUT",'Monitor Data'!S498))</f>
        <v/>
      </c>
    </row>
    <row r="499" spans="1:14" x14ac:dyDescent="0.25">
      <c r="A499" s="29">
        <v>44694</v>
      </c>
      <c r="B499" s="30" t="str">
        <f>IF(ISBLANK('Monitor Data'!B499),"",IF(AND('Smoke Data'!J501="YES",'Outlier Flags'!B499="YES"),"FILTERED OUT",'Monitor Data'!B499))</f>
        <v/>
      </c>
      <c r="C499" s="30" t="str">
        <f>IF(ISBLANK('Monitor Data'!D499),"",IF(AND('Smoke Data'!K501="YES",'Outlier Flags'!C499="YES"),"FILTERED OUT",'Monitor Data'!D499))</f>
        <v/>
      </c>
      <c r="D499" s="30">
        <f>IF(ISBLANK('Monitor Data'!E499),"",IF(AND('Smoke Data'!L501="YES",'Outlier Flags'!D499="YES"),"FILTERED OUT",'Monitor Data'!E499))</f>
        <v>8.3000000000000007</v>
      </c>
      <c r="E499" s="30">
        <f>IF(ISBLANK('Monitor Data'!G499),"",IF(AND('Smoke Data'!M501="YES",'Outlier Flags'!E499="YES"),"FILTERED OUT",'Monitor Data'!G499))</f>
        <v>10.1</v>
      </c>
      <c r="F499" s="30" t="str">
        <f>IF(ISBLANK('Monitor Data'!H499),"",IF(AND('Smoke Data'!N501="YES",'Outlier Flags'!F499="YES"),"FILTERED OUT",'Monitor Data'!H499))</f>
        <v/>
      </c>
      <c r="G499" s="30" t="str">
        <f>IF(ISBLANK('Monitor Data'!J499),"",IF(AND('Smoke Data'!O501="YES",'Outlier Flags'!G499="YES"),"FILTERED OUT",'Monitor Data'!J499))</f>
        <v/>
      </c>
      <c r="H499" s="30" t="str">
        <f>IF(ISBLANK('Monitor Data'!L499),"",IF(AND('Smoke Data'!P501="YES",'Outlier Flags'!H499="YES"),"FILTERED OUT",'Monitor Data'!L499))</f>
        <v/>
      </c>
      <c r="I499" s="30">
        <f>IF(ISBLANK('Monitor Data'!M499),"",IF(AND('Smoke Data'!Q501="YES",'Outlier Flags'!I499="YES"),"FILTERED OUT",'Monitor Data'!M499))</f>
        <v>6.9</v>
      </c>
      <c r="J499" s="30" t="str">
        <f>IF(ISBLANK('Monitor Data'!O499),"",IF(AND('Smoke Data'!R501="YES",'Outlier Flags'!J499="YES"),"FILTERED OUT",'Monitor Data'!O499))</f>
        <v/>
      </c>
      <c r="K499" s="30">
        <f>IF(ISBLANK('Monitor Data'!P499),"",IF(AND('Smoke Data'!S501="YES",'Outlier Flags'!K499="YES"),"FILTERED OUT",'Monitor Data'!P499))</f>
        <v>10.6</v>
      </c>
      <c r="L499" s="30" t="str">
        <f>IF(ISBLANK('Monitor Data'!Q499),"",IF(AND('Smoke Data'!T501="YES",'Outlier Flags'!L499="YES"),"FILTERED OUT",'Monitor Data'!Q499))</f>
        <v/>
      </c>
      <c r="M499" s="30" t="str">
        <f>IF(ISBLANK('Monitor Data'!R499),"",IF(AND('Smoke Data'!U501="YES",'Outlier Flags'!M499="YES"),"FILTERED OUT",'Monitor Data'!R499))</f>
        <v/>
      </c>
      <c r="N499" s="30" t="str">
        <f>IF(ISBLANK('Monitor Data'!S499),"",IF(AND('Smoke Data'!V501="YES",'Outlier Flags'!N499="YES"),"FILTERED OUT",'Monitor Data'!S499))</f>
        <v/>
      </c>
    </row>
    <row r="500" spans="1:14" x14ac:dyDescent="0.25">
      <c r="A500" s="29">
        <v>44695</v>
      </c>
      <c r="B500" s="30">
        <f>IF(ISBLANK('Monitor Data'!B500),"",IF(AND('Smoke Data'!J502="YES",'Outlier Flags'!B500="YES"),"FILTERED OUT",'Monitor Data'!B500))</f>
        <v>10</v>
      </c>
      <c r="C500" s="30">
        <f>IF(ISBLANK('Monitor Data'!D500),"",IF(AND('Smoke Data'!K502="YES",'Outlier Flags'!C500="YES"),"FILTERED OUT",'Monitor Data'!D500))</f>
        <v>7</v>
      </c>
      <c r="D500" s="30">
        <f>IF(ISBLANK('Monitor Data'!E500),"",IF(AND('Smoke Data'!L502="YES",'Outlier Flags'!D500="YES"),"FILTERED OUT",'Monitor Data'!E500))</f>
        <v>7.7</v>
      </c>
      <c r="E500" s="30">
        <f>IF(ISBLANK('Monitor Data'!G500),"",IF(AND('Smoke Data'!M502="YES",'Outlier Flags'!E500="YES"),"FILTERED OUT",'Monitor Data'!G500))</f>
        <v>10.4</v>
      </c>
      <c r="F500" s="30">
        <f>IF(ISBLANK('Monitor Data'!H500),"",IF(AND('Smoke Data'!N502="YES",'Outlier Flags'!F500="YES"),"FILTERED OUT",'Monitor Data'!H500))</f>
        <v>6</v>
      </c>
      <c r="G500" s="30">
        <f>IF(ISBLANK('Monitor Data'!J500),"",IF(AND('Smoke Data'!O502="YES",'Outlier Flags'!G500="YES"),"FILTERED OUT",'Monitor Data'!J500))</f>
        <v>8.8000000000000007</v>
      </c>
      <c r="H500" s="30">
        <f>IF(ISBLANK('Monitor Data'!L500),"",IF(AND('Smoke Data'!P502="YES",'Outlier Flags'!H500="YES"),"FILTERED OUT",'Monitor Data'!L500))</f>
        <v>6.1</v>
      </c>
      <c r="I500" s="30">
        <f>IF(ISBLANK('Monitor Data'!M500),"",IF(AND('Smoke Data'!Q502="YES",'Outlier Flags'!I500="YES"),"FILTERED OUT",'Monitor Data'!M500))</f>
        <v>8.6999999999999993</v>
      </c>
      <c r="J500" s="30">
        <f>IF(ISBLANK('Monitor Data'!O500),"",IF(AND('Smoke Data'!R502="YES",'Outlier Flags'!J500="YES"),"FILTERED OUT",'Monitor Data'!O500))</f>
        <v>9.6</v>
      </c>
      <c r="K500" s="30">
        <f>IF(ISBLANK('Monitor Data'!P500),"",IF(AND('Smoke Data'!S502="YES",'Outlier Flags'!K500="YES"),"FILTERED OUT",'Monitor Data'!P500))</f>
        <v>8.1</v>
      </c>
      <c r="L500" s="30">
        <f>IF(ISBLANK('Monitor Data'!Q500),"",IF(AND('Smoke Data'!T502="YES",'Outlier Flags'!L500="YES"),"FILTERED OUT",'Monitor Data'!Q500))</f>
        <v>8.4</v>
      </c>
      <c r="M500" s="30" t="str">
        <f>IF(ISBLANK('Monitor Data'!R500),"",IF(AND('Smoke Data'!U502="YES",'Outlier Flags'!M500="YES"),"FILTERED OUT",'Monitor Data'!R500))</f>
        <v/>
      </c>
      <c r="N500" s="30">
        <f>IF(ISBLANK('Monitor Data'!S500),"",IF(AND('Smoke Data'!V502="YES",'Outlier Flags'!N500="YES"),"FILTERED OUT",'Monitor Data'!S500))</f>
        <v>6.7</v>
      </c>
    </row>
    <row r="501" spans="1:14" x14ac:dyDescent="0.25">
      <c r="A501" s="29">
        <v>44696</v>
      </c>
      <c r="B501" s="30" t="str">
        <f>IF(ISBLANK('Monitor Data'!B501),"",IF(AND('Smoke Data'!J503="YES",'Outlier Flags'!B501="YES"),"FILTERED OUT",'Monitor Data'!B501))</f>
        <v/>
      </c>
      <c r="C501" s="30" t="str">
        <f>IF(ISBLANK('Monitor Data'!D501),"",IF(AND('Smoke Data'!K503="YES",'Outlier Flags'!C501="YES"),"FILTERED OUT",'Monitor Data'!D501))</f>
        <v/>
      </c>
      <c r="D501" s="30">
        <f>IF(ISBLANK('Monitor Data'!E501),"",IF(AND('Smoke Data'!L503="YES",'Outlier Flags'!D501="YES"),"FILTERED OUT",'Monitor Data'!E501))</f>
        <v>4.5</v>
      </c>
      <c r="E501" s="30">
        <f>IF(ISBLANK('Monitor Data'!G501),"",IF(AND('Smoke Data'!M503="YES",'Outlier Flags'!E501="YES"),"FILTERED OUT",'Monitor Data'!G501))</f>
        <v>4.3</v>
      </c>
      <c r="F501" s="30" t="str">
        <f>IF(ISBLANK('Monitor Data'!H501),"",IF(AND('Smoke Data'!N503="YES",'Outlier Flags'!F501="YES"),"FILTERED OUT",'Monitor Data'!H501))</f>
        <v/>
      </c>
      <c r="G501" s="30" t="str">
        <f>IF(ISBLANK('Monitor Data'!J501),"",IF(AND('Smoke Data'!O503="YES",'Outlier Flags'!G501="YES"),"FILTERED OUT",'Monitor Data'!J501))</f>
        <v/>
      </c>
      <c r="H501" s="30" t="str">
        <f>IF(ISBLANK('Monitor Data'!L501),"",IF(AND('Smoke Data'!P503="YES",'Outlier Flags'!H501="YES"),"FILTERED OUT",'Monitor Data'!L501))</f>
        <v/>
      </c>
      <c r="I501" s="30">
        <f>IF(ISBLANK('Monitor Data'!M501),"",IF(AND('Smoke Data'!Q503="YES",'Outlier Flags'!I501="YES"),"FILTERED OUT",'Monitor Data'!M501))</f>
        <v>4.2</v>
      </c>
      <c r="J501" s="30" t="str">
        <f>IF(ISBLANK('Monitor Data'!O501),"",IF(AND('Smoke Data'!R503="YES",'Outlier Flags'!J501="YES"),"FILTERED OUT",'Monitor Data'!O501))</f>
        <v/>
      </c>
      <c r="K501" s="30">
        <f>IF(ISBLANK('Monitor Data'!P501),"",IF(AND('Smoke Data'!S503="YES",'Outlier Flags'!K501="YES"),"FILTERED OUT",'Monitor Data'!P501))</f>
        <v>6.1</v>
      </c>
      <c r="L501" s="30" t="str">
        <f>IF(ISBLANK('Monitor Data'!Q501),"",IF(AND('Smoke Data'!T503="YES",'Outlier Flags'!L501="YES"),"FILTERED OUT",'Monitor Data'!Q501))</f>
        <v/>
      </c>
      <c r="M501" s="30" t="str">
        <f>IF(ISBLANK('Monitor Data'!R501),"",IF(AND('Smoke Data'!U503="YES",'Outlier Flags'!M501="YES"),"FILTERED OUT",'Monitor Data'!R501))</f>
        <v/>
      </c>
      <c r="N501" s="30" t="str">
        <f>IF(ISBLANK('Monitor Data'!S501),"",IF(AND('Smoke Data'!V503="YES",'Outlier Flags'!N501="YES"),"FILTERED OUT",'Monitor Data'!S501))</f>
        <v/>
      </c>
    </row>
    <row r="502" spans="1:14" x14ac:dyDescent="0.25">
      <c r="A502" s="29">
        <v>44697</v>
      </c>
      <c r="B502" s="30" t="str">
        <f>IF(ISBLANK('Monitor Data'!B502),"",IF(AND('Smoke Data'!J504="YES",'Outlier Flags'!B502="YES"),"FILTERED OUT",'Monitor Data'!B502))</f>
        <v/>
      </c>
      <c r="C502" s="30" t="str">
        <f>IF(ISBLANK('Monitor Data'!D502),"",IF(AND('Smoke Data'!K504="YES",'Outlier Flags'!C502="YES"),"FILTERED OUT",'Monitor Data'!D502))</f>
        <v/>
      </c>
      <c r="D502" s="30">
        <f>IF(ISBLANK('Monitor Data'!E502),"",IF(AND('Smoke Data'!L504="YES",'Outlier Flags'!D502="YES"),"FILTERED OUT",'Monitor Data'!E502))</f>
        <v>4.8</v>
      </c>
      <c r="E502" s="30">
        <f>IF(ISBLANK('Monitor Data'!G502),"",IF(AND('Smoke Data'!M504="YES",'Outlier Flags'!E502="YES"),"FILTERED OUT",'Monitor Data'!G502))</f>
        <v>4.5</v>
      </c>
      <c r="F502" s="30" t="str">
        <f>IF(ISBLANK('Monitor Data'!H502),"",IF(AND('Smoke Data'!N504="YES",'Outlier Flags'!F502="YES"),"FILTERED OUT",'Monitor Data'!H502))</f>
        <v/>
      </c>
      <c r="G502" s="30" t="str">
        <f>IF(ISBLANK('Monitor Data'!J502),"",IF(AND('Smoke Data'!O504="YES",'Outlier Flags'!G502="YES"),"FILTERED OUT",'Monitor Data'!J502))</f>
        <v/>
      </c>
      <c r="H502" s="30" t="str">
        <f>IF(ISBLANK('Monitor Data'!L502),"",IF(AND('Smoke Data'!P504="YES",'Outlier Flags'!H502="YES"),"FILTERED OUT",'Monitor Data'!L502))</f>
        <v/>
      </c>
      <c r="I502" s="30">
        <f>IF(ISBLANK('Monitor Data'!M502),"",IF(AND('Smoke Data'!Q504="YES",'Outlier Flags'!I502="YES"),"FILTERED OUT",'Monitor Data'!M502))</f>
        <v>5.3</v>
      </c>
      <c r="J502" s="30" t="str">
        <f>IF(ISBLANK('Monitor Data'!O502),"",IF(AND('Smoke Data'!R504="YES",'Outlier Flags'!J502="YES"),"FILTERED OUT",'Monitor Data'!O502))</f>
        <v/>
      </c>
      <c r="K502" s="30">
        <f>IF(ISBLANK('Monitor Data'!P502),"",IF(AND('Smoke Data'!S504="YES",'Outlier Flags'!K502="YES"),"FILTERED OUT",'Monitor Data'!P502))</f>
        <v>5</v>
      </c>
      <c r="L502" s="30" t="str">
        <f>IF(ISBLANK('Monitor Data'!Q502),"",IF(AND('Smoke Data'!T504="YES",'Outlier Flags'!L502="YES"),"FILTERED OUT",'Monitor Data'!Q502))</f>
        <v/>
      </c>
      <c r="M502" s="30" t="str">
        <f>IF(ISBLANK('Monitor Data'!R502),"",IF(AND('Smoke Data'!U504="YES",'Outlier Flags'!M502="YES"),"FILTERED OUT",'Monitor Data'!R502))</f>
        <v/>
      </c>
      <c r="N502" s="30" t="str">
        <f>IF(ISBLANK('Monitor Data'!S502),"",IF(AND('Smoke Data'!V504="YES",'Outlier Flags'!N502="YES"),"FILTERED OUT",'Monitor Data'!S502))</f>
        <v/>
      </c>
    </row>
    <row r="503" spans="1:14" x14ac:dyDescent="0.25">
      <c r="A503" s="29">
        <v>44698</v>
      </c>
      <c r="B503" s="30">
        <f>IF(ISBLANK('Monitor Data'!B503),"",IF(AND('Smoke Data'!J505="YES",'Outlier Flags'!B503="YES"),"FILTERED OUT",'Monitor Data'!B503))</f>
        <v>8.4</v>
      </c>
      <c r="C503" s="30">
        <f>IF(ISBLANK('Monitor Data'!D503),"",IF(AND('Smoke Data'!K505="YES",'Outlier Flags'!C503="YES"),"FILTERED OUT",'Monitor Data'!D503))</f>
        <v>4.2</v>
      </c>
      <c r="D503" s="30">
        <f>IF(ISBLANK('Monitor Data'!E503),"",IF(AND('Smoke Data'!L505="YES",'Outlier Flags'!D503="YES"),"FILTERED OUT",'Monitor Data'!E503))</f>
        <v>5.2</v>
      </c>
      <c r="E503" s="30">
        <f>IF(ISBLANK('Monitor Data'!G503),"",IF(AND('Smoke Data'!M505="YES",'Outlier Flags'!E503="YES"),"FILTERED OUT",'Monitor Data'!G503))</f>
        <v>6.1</v>
      </c>
      <c r="F503" s="30">
        <f>IF(ISBLANK('Monitor Data'!H503),"",IF(AND('Smoke Data'!N505="YES",'Outlier Flags'!F503="YES"),"FILTERED OUT",'Monitor Data'!H503))</f>
        <v>4.7</v>
      </c>
      <c r="G503" s="30">
        <f>IF(ISBLANK('Monitor Data'!J503),"",IF(AND('Smoke Data'!O505="YES",'Outlier Flags'!G503="YES"),"FILTERED OUT",'Monitor Data'!J503))</f>
        <v>5.4</v>
      </c>
      <c r="H503" s="30">
        <f>IF(ISBLANK('Monitor Data'!L503),"",IF(AND('Smoke Data'!P505="YES",'Outlier Flags'!H503="YES"),"FILTERED OUT",'Monitor Data'!L503))</f>
        <v>6.1</v>
      </c>
      <c r="I503" s="30">
        <f>IF(ISBLANK('Monitor Data'!M503),"",IF(AND('Smoke Data'!Q505="YES",'Outlier Flags'!I503="YES"),"FILTERED OUT",'Monitor Data'!M503))</f>
        <v>7.2</v>
      </c>
      <c r="J503" s="30">
        <f>IF(ISBLANK('Monitor Data'!O503),"",IF(AND('Smoke Data'!R505="YES",'Outlier Flags'!J503="YES"),"FILTERED OUT",'Monitor Data'!O503))</f>
        <v>5.5</v>
      </c>
      <c r="K503" s="30">
        <f>IF(ISBLANK('Monitor Data'!P503),"",IF(AND('Smoke Data'!S505="YES",'Outlier Flags'!K503="YES"),"FILTERED OUT",'Monitor Data'!P503))</f>
        <v>6.1</v>
      </c>
      <c r="L503" s="30">
        <f>IF(ISBLANK('Monitor Data'!Q503),"",IF(AND('Smoke Data'!T505="YES",'Outlier Flags'!L503="YES"),"FILTERED OUT",'Monitor Data'!Q503))</f>
        <v>6.4</v>
      </c>
      <c r="M503" s="30" t="str">
        <f>IF(ISBLANK('Monitor Data'!R503),"",IF(AND('Smoke Data'!U505="YES",'Outlier Flags'!M503="YES"),"FILTERED OUT",'Monitor Data'!R503))</f>
        <v/>
      </c>
      <c r="N503" s="30">
        <f>IF(ISBLANK('Monitor Data'!S503),"",IF(AND('Smoke Data'!V505="YES",'Outlier Flags'!N503="YES"),"FILTERED OUT",'Monitor Data'!S503))</f>
        <v>7.2</v>
      </c>
    </row>
    <row r="504" spans="1:14" x14ac:dyDescent="0.25">
      <c r="A504" s="29">
        <v>44699</v>
      </c>
      <c r="B504" s="30" t="str">
        <f>IF(ISBLANK('Monitor Data'!B504),"",IF(AND('Smoke Data'!J506="YES",'Outlier Flags'!B504="YES"),"FILTERED OUT",'Monitor Data'!B504))</f>
        <v/>
      </c>
      <c r="C504" s="30" t="str">
        <f>IF(ISBLANK('Monitor Data'!D504),"",IF(AND('Smoke Data'!K506="YES",'Outlier Flags'!C504="YES"),"FILTERED OUT",'Monitor Data'!D504))</f>
        <v/>
      </c>
      <c r="D504" s="30">
        <f>IF(ISBLANK('Monitor Data'!E504),"",IF(AND('Smoke Data'!L506="YES",'Outlier Flags'!D504="YES"),"FILTERED OUT",'Monitor Data'!E504))</f>
        <v>8.1999999999999993</v>
      </c>
      <c r="E504" s="30">
        <f>IF(ISBLANK('Monitor Data'!G504),"",IF(AND('Smoke Data'!M506="YES",'Outlier Flags'!E504="YES"),"FILTERED OUT",'Monitor Data'!G504))</f>
        <v>6.8</v>
      </c>
      <c r="F504" s="30" t="str">
        <f>IF(ISBLANK('Monitor Data'!H504),"",IF(AND('Smoke Data'!N506="YES",'Outlier Flags'!F504="YES"),"FILTERED OUT",'Monitor Data'!H504))</f>
        <v/>
      </c>
      <c r="G504" s="30" t="str">
        <f>IF(ISBLANK('Monitor Data'!J504),"",IF(AND('Smoke Data'!O506="YES",'Outlier Flags'!G504="YES"),"FILTERED OUT",'Monitor Data'!J504))</f>
        <v/>
      </c>
      <c r="H504" s="30" t="str">
        <f>IF(ISBLANK('Monitor Data'!L504),"",IF(AND('Smoke Data'!P506="YES",'Outlier Flags'!H504="YES"),"FILTERED OUT",'Monitor Data'!L504))</f>
        <v/>
      </c>
      <c r="I504" s="30">
        <f>IF(ISBLANK('Monitor Data'!M504),"",IF(AND('Smoke Data'!Q506="YES",'Outlier Flags'!I504="YES"),"FILTERED OUT",'Monitor Data'!M504))</f>
        <v>7.6</v>
      </c>
      <c r="J504" s="30" t="str">
        <f>IF(ISBLANK('Monitor Data'!O504),"",IF(AND('Smoke Data'!R506="YES",'Outlier Flags'!J504="YES"),"FILTERED OUT",'Monitor Data'!O504))</f>
        <v/>
      </c>
      <c r="K504" s="30">
        <f>IF(ISBLANK('Monitor Data'!P504),"",IF(AND('Smoke Data'!S506="YES",'Outlier Flags'!K504="YES"),"FILTERED OUT",'Monitor Data'!P504))</f>
        <v>8.3000000000000007</v>
      </c>
      <c r="L504" s="30" t="str">
        <f>IF(ISBLANK('Monitor Data'!Q504),"",IF(AND('Smoke Data'!T506="YES",'Outlier Flags'!L504="YES"),"FILTERED OUT",'Monitor Data'!Q504))</f>
        <v/>
      </c>
      <c r="M504" s="30" t="str">
        <f>IF(ISBLANK('Monitor Data'!R504),"",IF(AND('Smoke Data'!U506="YES",'Outlier Flags'!M504="YES"),"FILTERED OUT",'Monitor Data'!R504))</f>
        <v/>
      </c>
      <c r="N504" s="30" t="str">
        <f>IF(ISBLANK('Monitor Data'!S504),"",IF(AND('Smoke Data'!V506="YES",'Outlier Flags'!N504="YES"),"FILTERED OUT",'Monitor Data'!S504))</f>
        <v/>
      </c>
    </row>
    <row r="505" spans="1:14" x14ac:dyDescent="0.25">
      <c r="A505" s="29">
        <v>44700</v>
      </c>
      <c r="B505" s="30" t="str">
        <f>IF(ISBLANK('Monitor Data'!B505),"",IF(AND('Smoke Data'!J507="YES",'Outlier Flags'!B505="YES"),"FILTERED OUT",'Monitor Data'!B505))</f>
        <v/>
      </c>
      <c r="C505" s="30" t="str">
        <f>IF(ISBLANK('Monitor Data'!D505),"",IF(AND('Smoke Data'!K507="YES",'Outlier Flags'!C505="YES"),"FILTERED OUT",'Monitor Data'!D505))</f>
        <v/>
      </c>
      <c r="D505" s="30">
        <f>IF(ISBLANK('Monitor Data'!E505),"",IF(AND('Smoke Data'!L507="YES",'Outlier Flags'!D505="YES"),"FILTERED OUT",'Monitor Data'!E505))</f>
        <v>7.9</v>
      </c>
      <c r="E505" s="30">
        <f>IF(ISBLANK('Monitor Data'!G505),"",IF(AND('Smoke Data'!M507="YES",'Outlier Flags'!E505="YES"),"FILTERED OUT",'Monitor Data'!G505))</f>
        <v>7.6</v>
      </c>
      <c r="F505" s="30" t="str">
        <f>IF(ISBLANK('Monitor Data'!H505),"",IF(AND('Smoke Data'!N507="YES",'Outlier Flags'!F505="YES"),"FILTERED OUT",'Monitor Data'!H505))</f>
        <v/>
      </c>
      <c r="G505" s="30" t="str">
        <f>IF(ISBLANK('Monitor Data'!J505),"",IF(AND('Smoke Data'!O507="YES",'Outlier Flags'!G505="YES"),"FILTERED OUT",'Monitor Data'!J505))</f>
        <v/>
      </c>
      <c r="H505" s="30" t="str">
        <f>IF(ISBLANK('Monitor Data'!L505),"",IF(AND('Smoke Data'!P507="YES",'Outlier Flags'!H505="YES"),"FILTERED OUT",'Monitor Data'!L505))</f>
        <v/>
      </c>
      <c r="I505" s="30">
        <f>IF(ISBLANK('Monitor Data'!M505),"",IF(AND('Smoke Data'!Q507="YES",'Outlier Flags'!I505="YES"),"FILTERED OUT",'Monitor Data'!M505))</f>
        <v>7.4</v>
      </c>
      <c r="J505" s="30" t="str">
        <f>IF(ISBLANK('Monitor Data'!O505),"",IF(AND('Smoke Data'!R507="YES",'Outlier Flags'!J505="YES"),"FILTERED OUT",'Monitor Data'!O505))</f>
        <v/>
      </c>
      <c r="K505" s="30">
        <f>IF(ISBLANK('Monitor Data'!P505),"",IF(AND('Smoke Data'!S507="YES",'Outlier Flags'!K505="YES"),"FILTERED OUT",'Monitor Data'!P505))</f>
        <v>7.9</v>
      </c>
      <c r="L505" s="30" t="str">
        <f>IF(ISBLANK('Monitor Data'!Q505),"",IF(AND('Smoke Data'!T507="YES",'Outlier Flags'!L505="YES"),"FILTERED OUT",'Monitor Data'!Q505))</f>
        <v/>
      </c>
      <c r="M505" s="30" t="str">
        <f>IF(ISBLANK('Monitor Data'!R505),"",IF(AND('Smoke Data'!U507="YES",'Outlier Flags'!M505="YES"),"FILTERED OUT",'Monitor Data'!R505))</f>
        <v/>
      </c>
      <c r="N505" s="30" t="str">
        <f>IF(ISBLANK('Monitor Data'!S505),"",IF(AND('Smoke Data'!V507="YES",'Outlier Flags'!N505="YES"),"FILTERED OUT",'Monitor Data'!S505))</f>
        <v/>
      </c>
    </row>
    <row r="506" spans="1:14" x14ac:dyDescent="0.25">
      <c r="A506" s="29">
        <v>44701</v>
      </c>
      <c r="B506" s="30">
        <f>IF(ISBLANK('Monitor Data'!B506),"",IF(AND('Smoke Data'!J508="YES",'Outlier Flags'!B506="YES"),"FILTERED OUT",'Monitor Data'!B506))</f>
        <v>3.6</v>
      </c>
      <c r="C506" s="30">
        <f>IF(ISBLANK('Monitor Data'!D506),"",IF(AND('Smoke Data'!K508="YES",'Outlier Flags'!C506="YES"),"FILTERED OUT",'Monitor Data'!D506))</f>
        <v>6.6</v>
      </c>
      <c r="D506" s="30">
        <f>IF(ISBLANK('Monitor Data'!E506),"",IF(AND('Smoke Data'!L508="YES",'Outlier Flags'!D506="YES"),"FILTERED OUT",'Monitor Data'!E506))</f>
        <v>5.6</v>
      </c>
      <c r="E506" s="30">
        <f>IF(ISBLANK('Monitor Data'!G506),"",IF(AND('Smoke Data'!M508="YES",'Outlier Flags'!E506="YES"),"FILTERED OUT",'Monitor Data'!G506))</f>
        <v>5.0999999999999996</v>
      </c>
      <c r="F506" s="30">
        <f>IF(ISBLANK('Monitor Data'!H506),"",IF(AND('Smoke Data'!N508="YES",'Outlier Flags'!F506="YES"),"FILTERED OUT",'Monitor Data'!H506))</f>
        <v>2.7</v>
      </c>
      <c r="G506" s="30">
        <f>IF(ISBLANK('Monitor Data'!J506),"",IF(AND('Smoke Data'!O508="YES",'Outlier Flags'!G506="YES"),"FILTERED OUT",'Monitor Data'!J506))</f>
        <v>6.1</v>
      </c>
      <c r="H506" s="30">
        <f>IF(ISBLANK('Monitor Data'!L506),"",IF(AND('Smoke Data'!P508="YES",'Outlier Flags'!H506="YES"),"FILTERED OUT",'Monitor Data'!L506))</f>
        <v>2.8</v>
      </c>
      <c r="I506" s="30">
        <f>IF(ISBLANK('Monitor Data'!M506),"",IF(AND('Smoke Data'!Q508="YES",'Outlier Flags'!I506="YES"),"FILTERED OUT",'Monitor Data'!M506))</f>
        <v>3.3</v>
      </c>
      <c r="J506" s="30">
        <f>IF(ISBLANK('Monitor Data'!O506),"",IF(AND('Smoke Data'!R508="YES",'Outlier Flags'!J506="YES"),"FILTERED OUT",'Monitor Data'!O506))</f>
        <v>2.7</v>
      </c>
      <c r="K506" s="30">
        <f>IF(ISBLANK('Monitor Data'!P506),"",IF(AND('Smoke Data'!S508="YES",'Outlier Flags'!K506="YES"),"FILTERED OUT",'Monitor Data'!P506))</f>
        <v>6.9</v>
      </c>
      <c r="L506" s="30">
        <f>IF(ISBLANK('Monitor Data'!Q506),"",IF(AND('Smoke Data'!T508="YES",'Outlier Flags'!L506="YES"),"FILTERED OUT",'Monitor Data'!Q506))</f>
        <v>6</v>
      </c>
      <c r="M506" s="30" t="str">
        <f>IF(ISBLANK('Monitor Data'!R506),"",IF(AND('Smoke Data'!U508="YES",'Outlier Flags'!M506="YES"),"FILTERED OUT",'Monitor Data'!R506))</f>
        <v/>
      </c>
      <c r="N506" s="30">
        <f>IF(ISBLANK('Monitor Data'!S506),"",IF(AND('Smoke Data'!V508="YES",'Outlier Flags'!N506="YES"),"FILTERED OUT",'Monitor Data'!S506))</f>
        <v>2</v>
      </c>
    </row>
    <row r="507" spans="1:14" x14ac:dyDescent="0.25">
      <c r="A507" s="29">
        <v>44702</v>
      </c>
      <c r="B507" s="30" t="str">
        <f>IF(ISBLANK('Monitor Data'!B507),"",IF(AND('Smoke Data'!J509="YES",'Outlier Flags'!B507="YES"),"FILTERED OUT",'Monitor Data'!B507))</f>
        <v/>
      </c>
      <c r="C507" s="30" t="str">
        <f>IF(ISBLANK('Monitor Data'!D507),"",IF(AND('Smoke Data'!K509="YES",'Outlier Flags'!C507="YES"),"FILTERED OUT",'Monitor Data'!D507))</f>
        <v/>
      </c>
      <c r="D507" s="30">
        <f>IF(ISBLANK('Monitor Data'!E507),"",IF(AND('Smoke Data'!L509="YES",'Outlier Flags'!D507="YES"),"FILTERED OUT",'Monitor Data'!E507))</f>
        <v>3</v>
      </c>
      <c r="E507" s="30">
        <f>IF(ISBLANK('Monitor Data'!G507),"",IF(AND('Smoke Data'!M509="YES",'Outlier Flags'!E507="YES"),"FILTERED OUT",'Monitor Data'!G507))</f>
        <v>2.7</v>
      </c>
      <c r="F507" s="30" t="str">
        <f>IF(ISBLANK('Monitor Data'!H507),"",IF(AND('Smoke Data'!N509="YES",'Outlier Flags'!F507="YES"),"FILTERED OUT",'Monitor Data'!H507))</f>
        <v/>
      </c>
      <c r="G507" s="30" t="str">
        <f>IF(ISBLANK('Monitor Data'!J507),"",IF(AND('Smoke Data'!O509="YES",'Outlier Flags'!G507="YES"),"FILTERED OUT",'Monitor Data'!J507))</f>
        <v/>
      </c>
      <c r="H507" s="30" t="str">
        <f>IF(ISBLANK('Monitor Data'!L507),"",IF(AND('Smoke Data'!P509="YES",'Outlier Flags'!H507="YES"),"FILTERED OUT",'Monitor Data'!L507))</f>
        <v/>
      </c>
      <c r="I507" s="30">
        <f>IF(ISBLANK('Monitor Data'!M507),"",IF(AND('Smoke Data'!Q509="YES",'Outlier Flags'!I507="YES"),"FILTERED OUT",'Monitor Data'!M507))</f>
        <v>3</v>
      </c>
      <c r="J507" s="30" t="str">
        <f>IF(ISBLANK('Monitor Data'!O507),"",IF(AND('Smoke Data'!R509="YES",'Outlier Flags'!J507="YES"),"FILTERED OUT",'Monitor Data'!O507))</f>
        <v/>
      </c>
      <c r="K507" s="30">
        <f>IF(ISBLANK('Monitor Data'!P507),"",IF(AND('Smoke Data'!S509="YES",'Outlier Flags'!K507="YES"),"FILTERED OUT",'Monitor Data'!P507))</f>
        <v>4</v>
      </c>
      <c r="L507" s="30" t="str">
        <f>IF(ISBLANK('Monitor Data'!Q507),"",IF(AND('Smoke Data'!T509="YES",'Outlier Flags'!L507="YES"),"FILTERED OUT",'Monitor Data'!Q507))</f>
        <v/>
      </c>
      <c r="M507" s="30" t="str">
        <f>IF(ISBLANK('Monitor Data'!R507),"",IF(AND('Smoke Data'!U509="YES",'Outlier Flags'!M507="YES"),"FILTERED OUT",'Monitor Data'!R507))</f>
        <v/>
      </c>
      <c r="N507" s="30" t="str">
        <f>IF(ISBLANK('Monitor Data'!S507),"",IF(AND('Smoke Data'!V509="YES",'Outlier Flags'!N507="YES"),"FILTERED OUT",'Monitor Data'!S507))</f>
        <v/>
      </c>
    </row>
    <row r="508" spans="1:14" x14ac:dyDescent="0.25">
      <c r="A508" s="29">
        <v>44703</v>
      </c>
      <c r="B508" s="30" t="str">
        <f>IF(ISBLANK('Monitor Data'!B508),"",IF(AND('Smoke Data'!J510="YES",'Outlier Flags'!B508="YES"),"FILTERED OUT",'Monitor Data'!B508))</f>
        <v/>
      </c>
      <c r="C508" s="30" t="str">
        <f>IF(ISBLANK('Monitor Data'!D508),"",IF(AND('Smoke Data'!K510="YES",'Outlier Flags'!C508="YES"),"FILTERED OUT",'Monitor Data'!D508))</f>
        <v/>
      </c>
      <c r="D508" s="30">
        <f>IF(ISBLANK('Monitor Data'!E508),"",IF(AND('Smoke Data'!L510="YES",'Outlier Flags'!D508="YES"),"FILTERED OUT",'Monitor Data'!E508))</f>
        <v>3.5</v>
      </c>
      <c r="E508" s="30">
        <f>IF(ISBLANK('Monitor Data'!G508),"",IF(AND('Smoke Data'!M510="YES",'Outlier Flags'!E508="YES"),"FILTERED OUT",'Monitor Data'!G508))</f>
        <v>2.8</v>
      </c>
      <c r="F508" s="30" t="str">
        <f>IF(ISBLANK('Monitor Data'!H508),"",IF(AND('Smoke Data'!N510="YES",'Outlier Flags'!F508="YES"),"FILTERED OUT",'Monitor Data'!H508))</f>
        <v/>
      </c>
      <c r="G508" s="30" t="str">
        <f>IF(ISBLANK('Monitor Data'!J508),"",IF(AND('Smoke Data'!O510="YES",'Outlier Flags'!G508="YES"),"FILTERED OUT",'Monitor Data'!J508))</f>
        <v/>
      </c>
      <c r="H508" s="30" t="str">
        <f>IF(ISBLANK('Monitor Data'!L508),"",IF(AND('Smoke Data'!P510="YES",'Outlier Flags'!H508="YES"),"FILTERED OUT",'Monitor Data'!L508))</f>
        <v/>
      </c>
      <c r="I508" s="30">
        <f>IF(ISBLANK('Monitor Data'!M508),"",IF(AND('Smoke Data'!Q510="YES",'Outlier Flags'!I508="YES"),"FILTERED OUT",'Monitor Data'!M508))</f>
        <v>4</v>
      </c>
      <c r="J508" s="30" t="str">
        <f>IF(ISBLANK('Monitor Data'!O508),"",IF(AND('Smoke Data'!R510="YES",'Outlier Flags'!J508="YES"),"FILTERED OUT",'Monitor Data'!O508))</f>
        <v/>
      </c>
      <c r="K508" s="30">
        <f>IF(ISBLANK('Monitor Data'!P508),"",IF(AND('Smoke Data'!S510="YES",'Outlier Flags'!K508="YES"),"FILTERED OUT",'Monitor Data'!P508))</f>
        <v>2.6</v>
      </c>
      <c r="L508" s="30" t="str">
        <f>IF(ISBLANK('Monitor Data'!Q508),"",IF(AND('Smoke Data'!T510="YES",'Outlier Flags'!L508="YES"),"FILTERED OUT",'Monitor Data'!Q508))</f>
        <v/>
      </c>
      <c r="M508" s="30" t="str">
        <f>IF(ISBLANK('Monitor Data'!R508),"",IF(AND('Smoke Data'!U510="YES",'Outlier Flags'!M508="YES"),"FILTERED OUT",'Monitor Data'!R508))</f>
        <v/>
      </c>
      <c r="N508" s="30" t="str">
        <f>IF(ISBLANK('Monitor Data'!S508),"",IF(AND('Smoke Data'!V510="YES",'Outlier Flags'!N508="YES"),"FILTERED OUT",'Monitor Data'!S508))</f>
        <v/>
      </c>
    </row>
    <row r="509" spans="1:14" x14ac:dyDescent="0.25">
      <c r="A509" s="29">
        <v>44704</v>
      </c>
      <c r="B509" s="30">
        <f>IF(ISBLANK('Monitor Data'!B509),"",IF(AND('Smoke Data'!J511="YES",'Outlier Flags'!B509="YES"),"FILTERED OUT",'Monitor Data'!B509))</f>
        <v>5.5</v>
      </c>
      <c r="C509" s="30">
        <f>IF(ISBLANK('Monitor Data'!D509),"",IF(AND('Smoke Data'!K511="YES",'Outlier Flags'!C509="YES"),"FILTERED OUT",'Monitor Data'!D509))</f>
        <v>3.5</v>
      </c>
      <c r="D509" s="30">
        <f>IF(ISBLANK('Monitor Data'!E509),"",IF(AND('Smoke Data'!L511="YES",'Outlier Flags'!D509="YES"),"FILTERED OUT",'Monitor Data'!E509))</f>
        <v>5</v>
      </c>
      <c r="E509" s="30">
        <f>IF(ISBLANK('Monitor Data'!G509),"",IF(AND('Smoke Data'!M511="YES",'Outlier Flags'!E509="YES"),"FILTERED OUT",'Monitor Data'!G509))</f>
        <v>4</v>
      </c>
      <c r="F509" s="30">
        <f>IF(ISBLANK('Monitor Data'!H509),"",IF(AND('Smoke Data'!N511="YES",'Outlier Flags'!F509="YES"),"FILTERED OUT",'Monitor Data'!H509))</f>
        <v>4</v>
      </c>
      <c r="G509" s="30">
        <f>IF(ISBLANK('Monitor Data'!J509),"",IF(AND('Smoke Data'!O511="YES",'Outlier Flags'!G509="YES"),"FILTERED OUT",'Monitor Data'!J509))</f>
        <v>3.9</v>
      </c>
      <c r="H509" s="30">
        <f>IF(ISBLANK('Monitor Data'!L509),"",IF(AND('Smoke Data'!P511="YES",'Outlier Flags'!H509="YES"),"FILTERED OUT",'Monitor Data'!L509))</f>
        <v>5</v>
      </c>
      <c r="I509" s="30">
        <f>IF(ISBLANK('Monitor Data'!M509),"",IF(AND('Smoke Data'!Q511="YES",'Outlier Flags'!I509="YES"),"FILTERED OUT",'Monitor Data'!M509))</f>
        <v>4.3</v>
      </c>
      <c r="J509" s="30">
        <f>IF(ISBLANK('Monitor Data'!O509),"",IF(AND('Smoke Data'!R511="YES",'Outlier Flags'!J509="YES"),"FILTERED OUT",'Monitor Data'!O509))</f>
        <v>4.8</v>
      </c>
      <c r="K509" s="30">
        <f>IF(ISBLANK('Monitor Data'!P509),"",IF(AND('Smoke Data'!S511="YES",'Outlier Flags'!K509="YES"),"FILTERED OUT",'Monitor Data'!P509))</f>
        <v>4</v>
      </c>
      <c r="L509" s="30">
        <f>IF(ISBLANK('Monitor Data'!Q509),"",IF(AND('Smoke Data'!T511="YES",'Outlier Flags'!L509="YES"),"FILTERED OUT",'Monitor Data'!Q509))</f>
        <v>4.0999999999999996</v>
      </c>
      <c r="M509" s="30" t="str">
        <f>IF(ISBLANK('Monitor Data'!R509),"",IF(AND('Smoke Data'!U511="YES",'Outlier Flags'!M509="YES"),"FILTERED OUT",'Monitor Data'!R509))</f>
        <v/>
      </c>
      <c r="N509" s="30">
        <f>IF(ISBLANK('Monitor Data'!S509),"",IF(AND('Smoke Data'!V511="YES",'Outlier Flags'!N509="YES"),"FILTERED OUT",'Monitor Data'!S509))</f>
        <v>5.0999999999999996</v>
      </c>
    </row>
    <row r="510" spans="1:14" x14ac:dyDescent="0.25">
      <c r="A510" s="29">
        <v>44705</v>
      </c>
      <c r="B510" s="30" t="str">
        <f>IF(ISBLANK('Monitor Data'!B510),"",IF(AND('Smoke Data'!J512="YES",'Outlier Flags'!B510="YES"),"FILTERED OUT",'Monitor Data'!B510))</f>
        <v/>
      </c>
      <c r="C510" s="30" t="str">
        <f>IF(ISBLANK('Monitor Data'!D510),"",IF(AND('Smoke Data'!K512="YES",'Outlier Flags'!C510="YES"),"FILTERED OUT",'Monitor Data'!D510))</f>
        <v/>
      </c>
      <c r="D510" s="30">
        <f>IF(ISBLANK('Monitor Data'!E510),"",IF(AND('Smoke Data'!L512="YES",'Outlier Flags'!D510="YES"),"FILTERED OUT",'Monitor Data'!E510))</f>
        <v>5.6</v>
      </c>
      <c r="E510" s="30">
        <f>IF(ISBLANK('Monitor Data'!G510),"",IF(AND('Smoke Data'!M512="YES",'Outlier Flags'!E510="YES"),"FILTERED OUT",'Monitor Data'!G510))</f>
        <v>4.9000000000000004</v>
      </c>
      <c r="F510" s="30" t="str">
        <f>IF(ISBLANK('Monitor Data'!H510),"",IF(AND('Smoke Data'!N512="YES",'Outlier Flags'!F510="YES"),"FILTERED OUT",'Monitor Data'!H510))</f>
        <v/>
      </c>
      <c r="G510" s="30" t="str">
        <f>IF(ISBLANK('Monitor Data'!J510),"",IF(AND('Smoke Data'!O512="YES",'Outlier Flags'!G510="YES"),"FILTERED OUT",'Monitor Data'!J510))</f>
        <v/>
      </c>
      <c r="H510" s="30" t="str">
        <f>IF(ISBLANK('Monitor Data'!L510),"",IF(AND('Smoke Data'!P512="YES",'Outlier Flags'!H510="YES"),"FILTERED OUT",'Monitor Data'!L510))</f>
        <v/>
      </c>
      <c r="I510" s="30">
        <f>IF(ISBLANK('Monitor Data'!M510),"",IF(AND('Smoke Data'!Q512="YES",'Outlier Flags'!I510="YES"),"FILTERED OUT",'Monitor Data'!M510))</f>
        <v>8.1</v>
      </c>
      <c r="J510" s="30" t="str">
        <f>IF(ISBLANK('Monitor Data'!O510),"",IF(AND('Smoke Data'!R512="YES",'Outlier Flags'!J510="YES"),"FILTERED OUT",'Monitor Data'!O510))</f>
        <v/>
      </c>
      <c r="K510" s="30">
        <f>IF(ISBLANK('Monitor Data'!P510),"",IF(AND('Smoke Data'!S512="YES",'Outlier Flags'!K510="YES"),"FILTERED OUT",'Monitor Data'!P510))</f>
        <v>5.2</v>
      </c>
      <c r="L510" s="30" t="str">
        <f>IF(ISBLANK('Monitor Data'!Q510),"",IF(AND('Smoke Data'!T512="YES",'Outlier Flags'!L510="YES"),"FILTERED OUT",'Monitor Data'!Q510))</f>
        <v/>
      </c>
      <c r="M510" s="30" t="str">
        <f>IF(ISBLANK('Monitor Data'!R510),"",IF(AND('Smoke Data'!U512="YES",'Outlier Flags'!M510="YES"),"FILTERED OUT",'Monitor Data'!R510))</f>
        <v/>
      </c>
      <c r="N510" s="30" t="str">
        <f>IF(ISBLANK('Monitor Data'!S510),"",IF(AND('Smoke Data'!V512="YES",'Outlier Flags'!N510="YES"),"FILTERED OUT",'Monitor Data'!S510))</f>
        <v/>
      </c>
    </row>
    <row r="511" spans="1:14" x14ac:dyDescent="0.25">
      <c r="A511" s="29">
        <v>44706</v>
      </c>
      <c r="B511" s="30" t="str">
        <f>IF(ISBLANK('Monitor Data'!B511),"",IF(AND('Smoke Data'!J513="YES",'Outlier Flags'!B511="YES"),"FILTERED OUT",'Monitor Data'!B511))</f>
        <v/>
      </c>
      <c r="C511" s="30" t="str">
        <f>IF(ISBLANK('Monitor Data'!D511),"",IF(AND('Smoke Data'!K513="YES",'Outlier Flags'!C511="YES"),"FILTERED OUT",'Monitor Data'!D511))</f>
        <v/>
      </c>
      <c r="D511" s="30">
        <f>IF(ISBLANK('Monitor Data'!E511),"",IF(AND('Smoke Data'!L513="YES",'Outlier Flags'!D511="YES"),"FILTERED OUT",'Monitor Data'!E511))</f>
        <v>5.9</v>
      </c>
      <c r="E511" s="30">
        <f>IF(ISBLANK('Monitor Data'!G511),"",IF(AND('Smoke Data'!M513="YES",'Outlier Flags'!E511="YES"),"FILTERED OUT",'Monitor Data'!G511))</f>
        <v>5.7</v>
      </c>
      <c r="F511" s="30" t="str">
        <f>IF(ISBLANK('Monitor Data'!H511),"",IF(AND('Smoke Data'!N513="YES",'Outlier Flags'!F511="YES"),"FILTERED OUT",'Monitor Data'!H511))</f>
        <v/>
      </c>
      <c r="G511" s="30" t="str">
        <f>IF(ISBLANK('Monitor Data'!J511),"",IF(AND('Smoke Data'!O513="YES",'Outlier Flags'!G511="YES"),"FILTERED OUT",'Monitor Data'!J511))</f>
        <v/>
      </c>
      <c r="H511" s="30" t="str">
        <f>IF(ISBLANK('Monitor Data'!L511),"",IF(AND('Smoke Data'!P513="YES",'Outlier Flags'!H511="YES"),"FILTERED OUT",'Monitor Data'!L511))</f>
        <v/>
      </c>
      <c r="I511" s="30">
        <f>IF(ISBLANK('Monitor Data'!M511),"",IF(AND('Smoke Data'!Q513="YES",'Outlier Flags'!I511="YES"),"FILTERED OUT",'Monitor Data'!M511))</f>
        <v>5.7</v>
      </c>
      <c r="J511" s="30" t="str">
        <f>IF(ISBLANK('Monitor Data'!O511),"",IF(AND('Smoke Data'!R513="YES",'Outlier Flags'!J511="YES"),"FILTERED OUT",'Monitor Data'!O511))</f>
        <v/>
      </c>
      <c r="K511" s="30">
        <f>IF(ISBLANK('Monitor Data'!P511),"",IF(AND('Smoke Data'!S513="YES",'Outlier Flags'!K511="YES"),"FILTERED OUT",'Monitor Data'!P511))</f>
        <v>5.9</v>
      </c>
      <c r="L511" s="30" t="str">
        <f>IF(ISBLANK('Monitor Data'!Q511),"",IF(AND('Smoke Data'!T513="YES",'Outlier Flags'!L511="YES"),"FILTERED OUT",'Monitor Data'!Q511))</f>
        <v/>
      </c>
      <c r="M511" s="30" t="str">
        <f>IF(ISBLANK('Monitor Data'!R511),"",IF(AND('Smoke Data'!U513="YES",'Outlier Flags'!M511="YES"),"FILTERED OUT",'Monitor Data'!R511))</f>
        <v/>
      </c>
      <c r="N511" s="30" t="str">
        <f>IF(ISBLANK('Monitor Data'!S511),"",IF(AND('Smoke Data'!V513="YES",'Outlier Flags'!N511="YES"),"FILTERED OUT",'Monitor Data'!S511))</f>
        <v/>
      </c>
    </row>
    <row r="512" spans="1:14" x14ac:dyDescent="0.25">
      <c r="A512" s="29">
        <v>44707</v>
      </c>
      <c r="B512" s="30">
        <f>IF(ISBLANK('Monitor Data'!B512),"",IF(AND('Smoke Data'!J514="YES",'Outlier Flags'!B512="YES"),"FILTERED OUT",'Monitor Data'!B512))</f>
        <v>2.2000000000000002</v>
      </c>
      <c r="C512" s="30">
        <f>IF(ISBLANK('Monitor Data'!D512),"",IF(AND('Smoke Data'!K514="YES",'Outlier Flags'!C512="YES"),"FILTERED OUT",'Monitor Data'!D512))</f>
        <v>4.4000000000000004</v>
      </c>
      <c r="D512" s="30">
        <f>IF(ISBLANK('Monitor Data'!E512),"",IF(AND('Smoke Data'!L514="YES",'Outlier Flags'!D512="YES"),"FILTERED OUT",'Monitor Data'!E512))</f>
        <v>3.8</v>
      </c>
      <c r="E512" s="30">
        <f>IF(ISBLANK('Monitor Data'!G512),"",IF(AND('Smoke Data'!M514="YES",'Outlier Flags'!E512="YES"),"FILTERED OUT",'Monitor Data'!G512))</f>
        <v>3.5</v>
      </c>
      <c r="F512" s="30">
        <f>IF(ISBLANK('Monitor Data'!H512),"",IF(AND('Smoke Data'!N514="YES",'Outlier Flags'!F512="YES"),"FILTERED OUT",'Monitor Data'!H512))</f>
        <v>2.2000000000000002</v>
      </c>
      <c r="G512" s="30">
        <f>IF(ISBLANK('Monitor Data'!J512),"",IF(AND('Smoke Data'!O514="YES",'Outlier Flags'!G512="YES"),"FILTERED OUT",'Monitor Data'!J512))</f>
        <v>4.5999999999999996</v>
      </c>
      <c r="H512" s="30">
        <f>IF(ISBLANK('Monitor Data'!L512),"",IF(AND('Smoke Data'!P514="YES",'Outlier Flags'!H512="YES"),"FILTERED OUT",'Monitor Data'!L512))</f>
        <v>2.5</v>
      </c>
      <c r="I512" s="30">
        <f>IF(ISBLANK('Monitor Data'!M512),"",IF(AND('Smoke Data'!Q514="YES",'Outlier Flags'!I512="YES"),"FILTERED OUT",'Monitor Data'!M512))</f>
        <v>2.2999999999999998</v>
      </c>
      <c r="J512" s="30">
        <f>IF(ISBLANK('Monitor Data'!O512),"",IF(AND('Smoke Data'!R514="YES",'Outlier Flags'!J512="YES"),"FILTERED OUT",'Monitor Data'!O512))</f>
        <v>4.8</v>
      </c>
      <c r="K512" s="30">
        <f>IF(ISBLANK('Monitor Data'!P512),"",IF(AND('Smoke Data'!S514="YES",'Outlier Flags'!K512="YES"),"FILTERED OUT",'Monitor Data'!P512))</f>
        <v>5.7</v>
      </c>
      <c r="L512" s="30">
        <f>IF(ISBLANK('Monitor Data'!Q512),"",IF(AND('Smoke Data'!T514="YES",'Outlier Flags'!L512="YES"),"FILTERED OUT",'Monitor Data'!Q512))</f>
        <v>4.4000000000000004</v>
      </c>
      <c r="M512" s="30">
        <f>IF(ISBLANK('Monitor Data'!R512),"",IF(AND('Smoke Data'!U514="YES",'Outlier Flags'!M512="YES"),"FILTERED OUT",'Monitor Data'!R512))</f>
        <v>2.9</v>
      </c>
      <c r="N512" s="30">
        <f>IF(ISBLANK('Monitor Data'!S512),"",IF(AND('Smoke Data'!V514="YES",'Outlier Flags'!N512="YES"),"FILTERED OUT",'Monitor Data'!S512))</f>
        <v>4.0999999999999996</v>
      </c>
    </row>
    <row r="513" spans="1:14" x14ac:dyDescent="0.25">
      <c r="A513" s="29">
        <v>44708</v>
      </c>
      <c r="B513" s="30" t="str">
        <f>IF(ISBLANK('Monitor Data'!B513),"",IF(AND('Smoke Data'!J515="YES",'Outlier Flags'!B513="YES"),"FILTERED OUT",'Monitor Data'!B513))</f>
        <v/>
      </c>
      <c r="C513" s="30" t="str">
        <f>IF(ISBLANK('Monitor Data'!D513),"",IF(AND('Smoke Data'!K515="YES",'Outlier Flags'!C513="YES"),"FILTERED OUT",'Monitor Data'!D513))</f>
        <v/>
      </c>
      <c r="D513" s="30">
        <f>IF(ISBLANK('Monitor Data'!E513),"",IF(AND('Smoke Data'!L515="YES",'Outlier Flags'!D513="YES"),"FILTERED OUT",'Monitor Data'!E513))</f>
        <v>3.1</v>
      </c>
      <c r="E513" s="30">
        <f>IF(ISBLANK('Monitor Data'!G513),"",IF(AND('Smoke Data'!M515="YES",'Outlier Flags'!E513="YES"),"FILTERED OUT",'Monitor Data'!G513))</f>
        <v>6.1</v>
      </c>
      <c r="F513" s="30" t="str">
        <f>IF(ISBLANK('Monitor Data'!H513),"",IF(AND('Smoke Data'!N515="YES",'Outlier Flags'!F513="YES"),"FILTERED OUT",'Monitor Data'!H513))</f>
        <v/>
      </c>
      <c r="G513" s="30" t="str">
        <f>IF(ISBLANK('Monitor Data'!J513),"",IF(AND('Smoke Data'!O515="YES",'Outlier Flags'!G513="YES"),"FILTERED OUT",'Monitor Data'!J513))</f>
        <v/>
      </c>
      <c r="H513" s="30" t="str">
        <f>IF(ISBLANK('Monitor Data'!L513),"",IF(AND('Smoke Data'!P515="YES",'Outlier Flags'!H513="YES"),"FILTERED OUT",'Monitor Data'!L513))</f>
        <v/>
      </c>
      <c r="I513" s="30">
        <f>IF(ISBLANK('Monitor Data'!M513),"",IF(AND('Smoke Data'!Q515="YES",'Outlier Flags'!I513="YES"),"FILTERED OUT",'Monitor Data'!M513))</f>
        <v>4</v>
      </c>
      <c r="J513" s="30" t="str">
        <f>IF(ISBLANK('Monitor Data'!O513),"",IF(AND('Smoke Data'!R515="YES",'Outlier Flags'!J513="YES"),"FILTERED OUT",'Monitor Data'!O513))</f>
        <v/>
      </c>
      <c r="K513" s="30">
        <f>IF(ISBLANK('Monitor Data'!P513),"",IF(AND('Smoke Data'!S515="YES",'Outlier Flags'!K513="YES"),"FILTERED OUT",'Monitor Data'!P513))</f>
        <v>4.0999999999999996</v>
      </c>
      <c r="L513" s="30" t="str">
        <f>IF(ISBLANK('Monitor Data'!Q513),"",IF(AND('Smoke Data'!T515="YES",'Outlier Flags'!L513="YES"),"FILTERED OUT",'Monitor Data'!Q513))</f>
        <v/>
      </c>
      <c r="M513" s="30" t="str">
        <f>IF(ISBLANK('Monitor Data'!R513),"",IF(AND('Smoke Data'!U515="YES",'Outlier Flags'!M513="YES"),"FILTERED OUT",'Monitor Data'!R513))</f>
        <v/>
      </c>
      <c r="N513" s="30" t="str">
        <f>IF(ISBLANK('Monitor Data'!S513),"",IF(AND('Smoke Data'!V515="YES",'Outlier Flags'!N513="YES"),"FILTERED OUT",'Monitor Data'!S513))</f>
        <v/>
      </c>
    </row>
    <row r="514" spans="1:14" x14ac:dyDescent="0.25">
      <c r="A514" s="29">
        <v>44709</v>
      </c>
      <c r="B514" s="30" t="str">
        <f>IF(ISBLANK('Monitor Data'!B514),"",IF(AND('Smoke Data'!J516="YES",'Outlier Flags'!B514="YES"),"FILTERED OUT",'Monitor Data'!B514))</f>
        <v/>
      </c>
      <c r="C514" s="30" t="str">
        <f>IF(ISBLANK('Monitor Data'!D514),"",IF(AND('Smoke Data'!K516="YES",'Outlier Flags'!C514="YES"),"FILTERED OUT",'Monitor Data'!D514))</f>
        <v/>
      </c>
      <c r="D514" s="30">
        <f>IF(ISBLANK('Monitor Data'!E514),"",IF(AND('Smoke Data'!L516="YES",'Outlier Flags'!D514="YES"),"FILTERED OUT",'Monitor Data'!E514))</f>
        <v>3.8</v>
      </c>
      <c r="E514" s="30">
        <f>IF(ISBLANK('Monitor Data'!G514),"",IF(AND('Smoke Data'!M516="YES",'Outlier Flags'!E514="YES"),"FILTERED OUT",'Monitor Data'!G514))</f>
        <v>4.2</v>
      </c>
      <c r="F514" s="30" t="str">
        <f>IF(ISBLANK('Monitor Data'!H514),"",IF(AND('Smoke Data'!N516="YES",'Outlier Flags'!F514="YES"),"FILTERED OUT",'Monitor Data'!H514))</f>
        <v/>
      </c>
      <c r="G514" s="30" t="str">
        <f>IF(ISBLANK('Monitor Data'!J514),"",IF(AND('Smoke Data'!O516="YES",'Outlier Flags'!G514="YES"),"FILTERED OUT",'Monitor Data'!J514))</f>
        <v/>
      </c>
      <c r="H514" s="30" t="str">
        <f>IF(ISBLANK('Monitor Data'!L514),"",IF(AND('Smoke Data'!P516="YES",'Outlier Flags'!H514="YES"),"FILTERED OUT",'Monitor Data'!L514))</f>
        <v/>
      </c>
      <c r="I514" s="30">
        <f>IF(ISBLANK('Monitor Data'!M514),"",IF(AND('Smoke Data'!Q516="YES",'Outlier Flags'!I514="YES"),"FILTERED OUT",'Monitor Data'!M514))</f>
        <v>4.5999999999999996</v>
      </c>
      <c r="J514" s="30" t="str">
        <f>IF(ISBLANK('Monitor Data'!O514),"",IF(AND('Smoke Data'!R516="YES",'Outlier Flags'!J514="YES"),"FILTERED OUT",'Monitor Data'!O514))</f>
        <v/>
      </c>
      <c r="K514" s="30">
        <f>IF(ISBLANK('Monitor Data'!P514),"",IF(AND('Smoke Data'!S516="YES",'Outlier Flags'!K514="YES"),"FILTERED OUT",'Monitor Data'!P514))</f>
        <v>3.9</v>
      </c>
      <c r="L514" s="30" t="str">
        <f>IF(ISBLANK('Monitor Data'!Q514),"",IF(AND('Smoke Data'!T516="YES",'Outlier Flags'!L514="YES"),"FILTERED OUT",'Monitor Data'!Q514))</f>
        <v/>
      </c>
      <c r="M514" s="30" t="str">
        <f>IF(ISBLANK('Monitor Data'!R514),"",IF(AND('Smoke Data'!U516="YES",'Outlier Flags'!M514="YES"),"FILTERED OUT",'Monitor Data'!R514))</f>
        <v/>
      </c>
      <c r="N514" s="30" t="str">
        <f>IF(ISBLANK('Monitor Data'!S514),"",IF(AND('Smoke Data'!V516="YES",'Outlier Flags'!N514="YES"),"FILTERED OUT",'Monitor Data'!S514))</f>
        <v/>
      </c>
    </row>
    <row r="515" spans="1:14" x14ac:dyDescent="0.25">
      <c r="A515" s="29">
        <v>44710</v>
      </c>
      <c r="B515" s="30">
        <f>IF(ISBLANK('Monitor Data'!B515),"",IF(AND('Smoke Data'!J517="YES",'Outlier Flags'!B515="YES"),"FILTERED OUT",'Monitor Data'!B515))</f>
        <v>7.9</v>
      </c>
      <c r="C515" s="30">
        <f>IF(ISBLANK('Monitor Data'!D515),"",IF(AND('Smoke Data'!K517="YES",'Outlier Flags'!C515="YES"),"FILTERED OUT",'Monitor Data'!D515))</f>
        <v>6.7</v>
      </c>
      <c r="D515" s="30">
        <f>IF(ISBLANK('Monitor Data'!E515),"",IF(AND('Smoke Data'!L517="YES",'Outlier Flags'!D515="YES"),"FILTERED OUT",'Monitor Data'!E515))</f>
        <v>7.4</v>
      </c>
      <c r="E515" s="30">
        <f>IF(ISBLANK('Monitor Data'!G515),"",IF(AND('Smoke Data'!M517="YES",'Outlier Flags'!E515="YES"),"FILTERED OUT",'Monitor Data'!G515))</f>
        <v>7.3</v>
      </c>
      <c r="F515" s="30">
        <f>IF(ISBLANK('Monitor Data'!H515),"",IF(AND('Smoke Data'!N517="YES",'Outlier Flags'!F515="YES"),"FILTERED OUT",'Monitor Data'!H515))</f>
        <v>9.6999999999999993</v>
      </c>
      <c r="G515" s="30">
        <f>IF(ISBLANK('Monitor Data'!J515),"",IF(AND('Smoke Data'!O517="YES",'Outlier Flags'!G515="YES"),"FILTERED OUT",'Monitor Data'!J515))</f>
        <v>9.1999999999999993</v>
      </c>
      <c r="H515" s="30">
        <f>IF(ISBLANK('Monitor Data'!L515),"",IF(AND('Smoke Data'!P517="YES",'Outlier Flags'!H515="YES"),"FILTERED OUT",'Monitor Data'!L515))</f>
        <v>9.8000000000000007</v>
      </c>
      <c r="I515" s="30">
        <f>IF(ISBLANK('Monitor Data'!M515),"",IF(AND('Smoke Data'!Q517="YES",'Outlier Flags'!I515="YES"),"FILTERED OUT",'Monitor Data'!M515))</f>
        <v>8.4</v>
      </c>
      <c r="J515" s="30">
        <f>IF(ISBLANK('Monitor Data'!O515),"",IF(AND('Smoke Data'!R517="YES",'Outlier Flags'!J515="YES"),"FILTERED OUT",'Monitor Data'!O515))</f>
        <v>10.3</v>
      </c>
      <c r="K515" s="30">
        <f>IF(ISBLANK('Monitor Data'!P515),"",IF(AND('Smoke Data'!S517="YES",'Outlier Flags'!K515="YES"),"FILTERED OUT",'Monitor Data'!P515))</f>
        <v>7.3</v>
      </c>
      <c r="L515" s="30">
        <f>IF(ISBLANK('Monitor Data'!Q515),"",IF(AND('Smoke Data'!T517="YES",'Outlier Flags'!L515="YES"),"FILTERED OUT",'Monitor Data'!Q515))</f>
        <v>6.6</v>
      </c>
      <c r="M515" s="30">
        <f>IF(ISBLANK('Monitor Data'!R515),"",IF(AND('Smoke Data'!U517="YES",'Outlier Flags'!M515="YES"),"FILTERED OUT",'Monitor Data'!R515))</f>
        <v>7.2</v>
      </c>
      <c r="N515" s="30">
        <f>IF(ISBLANK('Monitor Data'!S515),"",IF(AND('Smoke Data'!V517="YES",'Outlier Flags'!N515="YES"),"FILTERED OUT",'Monitor Data'!S515))</f>
        <v>12.5</v>
      </c>
    </row>
    <row r="516" spans="1:14" x14ac:dyDescent="0.25">
      <c r="A516" s="29">
        <v>44711</v>
      </c>
      <c r="B516" s="30" t="str">
        <f>IF(ISBLANK('Monitor Data'!B516),"",IF(AND('Smoke Data'!J518="YES",'Outlier Flags'!B516="YES"),"FILTERED OUT",'Monitor Data'!B516))</f>
        <v/>
      </c>
      <c r="C516" s="30" t="str">
        <f>IF(ISBLANK('Monitor Data'!D516),"",IF(AND('Smoke Data'!K518="YES",'Outlier Flags'!C516="YES"),"FILTERED OUT",'Monitor Data'!D516))</f>
        <v/>
      </c>
      <c r="D516" s="30">
        <f>IF(ISBLANK('Monitor Data'!E516),"",IF(AND('Smoke Data'!L518="YES",'Outlier Flags'!D516="YES"),"FILTERED OUT",'Monitor Data'!E516))</f>
        <v>8.9</v>
      </c>
      <c r="E516" s="30">
        <f>IF(ISBLANK('Monitor Data'!G516),"",IF(AND('Smoke Data'!M518="YES",'Outlier Flags'!E516="YES"),"FILTERED OUT",'Monitor Data'!G516))</f>
        <v>8.6999999999999993</v>
      </c>
      <c r="F516" s="30" t="str">
        <f>IF(ISBLANK('Monitor Data'!H516),"",IF(AND('Smoke Data'!N518="YES",'Outlier Flags'!F516="YES"),"FILTERED OUT",'Monitor Data'!H516))</f>
        <v/>
      </c>
      <c r="G516" s="30" t="str">
        <f>IF(ISBLANK('Monitor Data'!J516),"",IF(AND('Smoke Data'!O518="YES",'Outlier Flags'!G516="YES"),"FILTERED OUT",'Monitor Data'!J516))</f>
        <v/>
      </c>
      <c r="H516" s="30" t="str">
        <f>IF(ISBLANK('Monitor Data'!L516),"",IF(AND('Smoke Data'!P518="YES",'Outlier Flags'!H516="YES"),"FILTERED OUT",'Monitor Data'!L516))</f>
        <v/>
      </c>
      <c r="I516" s="30">
        <f>IF(ISBLANK('Monitor Data'!M516),"",IF(AND('Smoke Data'!Q518="YES",'Outlier Flags'!I516="YES"),"FILTERED OUT",'Monitor Data'!M516))</f>
        <v>14.3</v>
      </c>
      <c r="J516" s="30" t="str">
        <f>IF(ISBLANK('Monitor Data'!O516),"",IF(AND('Smoke Data'!R518="YES",'Outlier Flags'!J516="YES"),"FILTERED OUT",'Monitor Data'!O516))</f>
        <v/>
      </c>
      <c r="K516" s="30">
        <f>IF(ISBLANK('Monitor Data'!P516),"",IF(AND('Smoke Data'!S518="YES",'Outlier Flags'!K516="YES"),"FILTERED OUT",'Monitor Data'!P516))</f>
        <v>9.6</v>
      </c>
      <c r="L516" s="30" t="str">
        <f>IF(ISBLANK('Monitor Data'!Q516),"",IF(AND('Smoke Data'!T518="YES",'Outlier Flags'!L516="YES"),"FILTERED OUT",'Monitor Data'!Q516))</f>
        <v/>
      </c>
      <c r="M516" s="30">
        <f>IF(ISBLANK('Monitor Data'!R516),"",IF(AND('Smoke Data'!U518="YES",'Outlier Flags'!M516="YES"),"FILTERED OUT",'Monitor Data'!R516))</f>
        <v>8.6999999999999993</v>
      </c>
      <c r="N516" s="30" t="str">
        <f>IF(ISBLANK('Monitor Data'!S516),"",IF(AND('Smoke Data'!V518="YES",'Outlier Flags'!N516="YES"),"FILTERED OUT",'Monitor Data'!S516))</f>
        <v/>
      </c>
    </row>
    <row r="517" spans="1:14" x14ac:dyDescent="0.25">
      <c r="A517" s="29">
        <v>44712</v>
      </c>
      <c r="B517" s="30" t="str">
        <f>IF(ISBLANK('Monitor Data'!B517),"",IF(AND('Smoke Data'!J519="YES",'Outlier Flags'!B517="YES"),"FILTERED OUT",'Monitor Data'!B517))</f>
        <v/>
      </c>
      <c r="C517" s="30" t="str">
        <f>IF(ISBLANK('Monitor Data'!D517),"",IF(AND('Smoke Data'!K519="YES",'Outlier Flags'!C517="YES"),"FILTERED OUT",'Monitor Data'!D517))</f>
        <v/>
      </c>
      <c r="D517" s="30">
        <f>IF(ISBLANK('Monitor Data'!E517),"",IF(AND('Smoke Data'!L519="YES",'Outlier Flags'!D517="YES"),"FILTERED OUT",'Monitor Data'!E517))</f>
        <v>5.4</v>
      </c>
      <c r="E517" s="30">
        <f>IF(ISBLANK('Monitor Data'!G517),"",IF(AND('Smoke Data'!M519="YES",'Outlier Flags'!E517="YES"),"FILTERED OUT",'Monitor Data'!G517))</f>
        <v>4.5999999999999996</v>
      </c>
      <c r="F517" s="30" t="str">
        <f>IF(ISBLANK('Monitor Data'!H517),"",IF(AND('Smoke Data'!N519="YES",'Outlier Flags'!F517="YES"),"FILTERED OUT",'Monitor Data'!H517))</f>
        <v/>
      </c>
      <c r="G517" s="30" t="str">
        <f>IF(ISBLANK('Monitor Data'!J517),"",IF(AND('Smoke Data'!O519="YES",'Outlier Flags'!G517="YES"),"FILTERED OUT",'Monitor Data'!J517))</f>
        <v/>
      </c>
      <c r="H517" s="30" t="str">
        <f>IF(ISBLANK('Monitor Data'!L517),"",IF(AND('Smoke Data'!P519="YES",'Outlier Flags'!H517="YES"),"FILTERED OUT",'Monitor Data'!L517))</f>
        <v/>
      </c>
      <c r="I517" s="30">
        <f>IF(ISBLANK('Monitor Data'!M517),"",IF(AND('Smoke Data'!Q519="YES",'Outlier Flags'!I517="YES"),"FILTERED OUT",'Monitor Data'!M517))</f>
        <v>6.6</v>
      </c>
      <c r="J517" s="30" t="str">
        <f>IF(ISBLANK('Monitor Data'!O517),"",IF(AND('Smoke Data'!R519="YES",'Outlier Flags'!J517="YES"),"FILTERED OUT",'Monitor Data'!O517))</f>
        <v/>
      </c>
      <c r="K517" s="30">
        <f>IF(ISBLANK('Monitor Data'!P517),"",IF(AND('Smoke Data'!S519="YES",'Outlier Flags'!K517="YES"),"FILTERED OUT",'Monitor Data'!P517))</f>
        <v>10.6</v>
      </c>
      <c r="L517" s="30" t="str">
        <f>IF(ISBLANK('Monitor Data'!Q517),"",IF(AND('Smoke Data'!T519="YES",'Outlier Flags'!L517="YES"),"FILTERED OUT",'Monitor Data'!Q517))</f>
        <v/>
      </c>
      <c r="M517" s="30" t="str">
        <f>IF(ISBLANK('Monitor Data'!R517),"",IF(AND('Smoke Data'!U519="YES",'Outlier Flags'!M517="YES"),"FILTERED OUT",'Monitor Data'!R517))</f>
        <v/>
      </c>
      <c r="N517" s="30" t="str">
        <f>IF(ISBLANK('Monitor Data'!S517),"",IF(AND('Smoke Data'!V519="YES",'Outlier Flags'!N517="YES"),"FILTERED OUT",'Monitor Data'!S517))</f>
        <v/>
      </c>
    </row>
    <row r="518" spans="1:14" x14ac:dyDescent="0.25">
      <c r="A518" s="29">
        <v>44713</v>
      </c>
      <c r="B518" s="30">
        <f>IF(ISBLANK('Monitor Data'!B518),"",IF(AND('Smoke Data'!J520="YES",'Outlier Flags'!B518="YES"),"FILTERED OUT",'Monitor Data'!B518))</f>
        <v>4.2</v>
      </c>
      <c r="C518" s="30">
        <f>IF(ISBLANK('Monitor Data'!D518),"",IF(AND('Smoke Data'!K520="YES",'Outlier Flags'!C518="YES"),"FILTERED OUT",'Monitor Data'!D518))</f>
        <v>2.5</v>
      </c>
      <c r="D518" s="30">
        <f>IF(ISBLANK('Monitor Data'!E518),"",IF(AND('Smoke Data'!L520="YES",'Outlier Flags'!D518="YES"),"FILTERED OUT",'Monitor Data'!E518))</f>
        <v>3.2</v>
      </c>
      <c r="E518" s="30">
        <f>IF(ISBLANK('Monitor Data'!G518),"",IF(AND('Smoke Data'!M520="YES",'Outlier Flags'!E518="YES"),"FILTERED OUT",'Monitor Data'!G518))</f>
        <v>2.2999999999999998</v>
      </c>
      <c r="F518" s="30">
        <f>IF(ISBLANK('Monitor Data'!H518),"",IF(AND('Smoke Data'!N520="YES",'Outlier Flags'!F518="YES"),"FILTERED OUT",'Monitor Data'!H518))</f>
        <v>3.3</v>
      </c>
      <c r="G518" s="30">
        <f>IF(ISBLANK('Monitor Data'!J518),"",IF(AND('Smoke Data'!O520="YES",'Outlier Flags'!G518="YES"),"FILTERED OUT",'Monitor Data'!J518))</f>
        <v>2.4</v>
      </c>
      <c r="H518" s="30" t="str">
        <f>IF(ISBLANK('Monitor Data'!L518),"",IF(AND('Smoke Data'!P520="YES",'Outlier Flags'!H518="YES"),"FILTERED OUT",'Monitor Data'!L518))</f>
        <v/>
      </c>
      <c r="I518" s="30">
        <f>IF(ISBLANK('Monitor Data'!M518),"",IF(AND('Smoke Data'!Q520="YES",'Outlier Flags'!I518="YES"),"FILTERED OUT",'Monitor Data'!M518))</f>
        <v>8.1</v>
      </c>
      <c r="J518" s="30">
        <f>IF(ISBLANK('Monitor Data'!O518),"",IF(AND('Smoke Data'!R520="YES",'Outlier Flags'!J518="YES"),"FILTERED OUT",'Monitor Data'!O518))</f>
        <v>3.5</v>
      </c>
      <c r="K518" s="30">
        <f>IF(ISBLANK('Monitor Data'!P518),"",IF(AND('Smoke Data'!S520="YES",'Outlier Flags'!K518="YES"),"FILTERED OUT",'Monitor Data'!P518))</f>
        <v>3.7</v>
      </c>
      <c r="L518" s="30">
        <f>IF(ISBLANK('Monitor Data'!Q518),"",IF(AND('Smoke Data'!T520="YES",'Outlier Flags'!L518="YES"),"FILTERED OUT",'Monitor Data'!Q518))</f>
        <v>2.4</v>
      </c>
      <c r="M518" s="30">
        <f>IF(ISBLANK('Monitor Data'!R518),"",IF(AND('Smoke Data'!U520="YES",'Outlier Flags'!M518="YES"),"FILTERED OUT",'Monitor Data'!R518))</f>
        <v>2.8</v>
      </c>
      <c r="N518" s="30">
        <f>IF(ISBLANK('Monitor Data'!S518),"",IF(AND('Smoke Data'!V520="YES",'Outlier Flags'!N518="YES"),"FILTERED OUT",'Monitor Data'!S518))</f>
        <v>3.8</v>
      </c>
    </row>
    <row r="519" spans="1:14" x14ac:dyDescent="0.25">
      <c r="A519" s="29">
        <v>44714</v>
      </c>
      <c r="B519" s="30" t="str">
        <f>IF(ISBLANK('Monitor Data'!B519),"",IF(AND('Smoke Data'!J521="YES",'Outlier Flags'!B519="YES"),"FILTERED OUT",'Monitor Data'!B519))</f>
        <v/>
      </c>
      <c r="C519" s="30" t="str">
        <f>IF(ISBLANK('Monitor Data'!D519),"",IF(AND('Smoke Data'!K521="YES",'Outlier Flags'!C519="YES"),"FILTERED OUT",'Monitor Data'!D519))</f>
        <v/>
      </c>
      <c r="D519" s="30">
        <f>IF(ISBLANK('Monitor Data'!E519),"",IF(AND('Smoke Data'!L521="YES",'Outlier Flags'!D519="YES"),"FILTERED OUT",'Monitor Data'!E519))</f>
        <v>5.9</v>
      </c>
      <c r="E519" s="30">
        <f>IF(ISBLANK('Monitor Data'!G519),"",IF(AND('Smoke Data'!M521="YES",'Outlier Flags'!E519="YES"),"FILTERED OUT",'Monitor Data'!G519))</f>
        <v>4.8</v>
      </c>
      <c r="F519" s="30" t="str">
        <f>IF(ISBLANK('Monitor Data'!H519),"",IF(AND('Smoke Data'!N521="YES",'Outlier Flags'!F519="YES"),"FILTERED OUT",'Monitor Data'!H519))</f>
        <v/>
      </c>
      <c r="G519" s="30" t="str">
        <f>IF(ISBLANK('Monitor Data'!J519),"",IF(AND('Smoke Data'!O521="YES",'Outlier Flags'!G519="YES"),"FILTERED OUT",'Monitor Data'!J519))</f>
        <v/>
      </c>
      <c r="H519" s="30" t="str">
        <f>IF(ISBLANK('Monitor Data'!L519),"",IF(AND('Smoke Data'!P521="YES",'Outlier Flags'!H519="YES"),"FILTERED OUT",'Monitor Data'!L519))</f>
        <v/>
      </c>
      <c r="I519" s="30">
        <f>IF(ISBLANK('Monitor Data'!M519),"",IF(AND('Smoke Data'!Q521="YES",'Outlier Flags'!I519="YES"),"FILTERED OUT",'Monitor Data'!M519))</f>
        <v>12.8</v>
      </c>
      <c r="J519" s="30" t="str">
        <f>IF(ISBLANK('Monitor Data'!O519),"",IF(AND('Smoke Data'!R521="YES",'Outlier Flags'!J519="YES"),"FILTERED OUT",'Monitor Data'!O519))</f>
        <v/>
      </c>
      <c r="K519" s="30" t="str">
        <f>IF(ISBLANK('Monitor Data'!P519),"",IF(AND('Smoke Data'!S521="YES",'Outlier Flags'!K519="YES"),"FILTERED OUT",'Monitor Data'!P519))</f>
        <v/>
      </c>
      <c r="L519" s="30" t="str">
        <f>IF(ISBLANK('Monitor Data'!Q519),"",IF(AND('Smoke Data'!T521="YES",'Outlier Flags'!L519="YES"),"FILTERED OUT",'Monitor Data'!Q519))</f>
        <v/>
      </c>
      <c r="M519" s="30" t="str">
        <f>IF(ISBLANK('Monitor Data'!R519),"",IF(AND('Smoke Data'!U521="YES",'Outlier Flags'!M519="YES"),"FILTERED OUT",'Monitor Data'!R519))</f>
        <v/>
      </c>
      <c r="N519" s="30" t="str">
        <f>IF(ISBLANK('Monitor Data'!S519),"",IF(AND('Smoke Data'!V521="YES",'Outlier Flags'!N519="YES"),"FILTERED OUT",'Monitor Data'!S519))</f>
        <v/>
      </c>
    </row>
    <row r="520" spans="1:14" x14ac:dyDescent="0.25">
      <c r="A520" s="29">
        <v>44715</v>
      </c>
      <c r="B520" s="30" t="str">
        <f>IF(ISBLANK('Monitor Data'!B520),"",IF(AND('Smoke Data'!J522="YES",'Outlier Flags'!B520="YES"),"FILTERED OUT",'Monitor Data'!B520))</f>
        <v/>
      </c>
      <c r="C520" s="30" t="str">
        <f>IF(ISBLANK('Monitor Data'!D520),"",IF(AND('Smoke Data'!K522="YES",'Outlier Flags'!C520="YES"),"FILTERED OUT",'Monitor Data'!D520))</f>
        <v/>
      </c>
      <c r="D520" s="30">
        <f>IF(ISBLANK('Monitor Data'!E520),"",IF(AND('Smoke Data'!L522="YES",'Outlier Flags'!D520="YES"),"FILTERED OUT",'Monitor Data'!E520))</f>
        <v>5.6</v>
      </c>
      <c r="E520" s="30">
        <f>IF(ISBLANK('Monitor Data'!G520),"",IF(AND('Smoke Data'!M522="YES",'Outlier Flags'!E520="YES"),"FILTERED OUT",'Monitor Data'!G520))</f>
        <v>8.9</v>
      </c>
      <c r="F520" s="30" t="str">
        <f>IF(ISBLANK('Monitor Data'!H520),"",IF(AND('Smoke Data'!N522="YES",'Outlier Flags'!F520="YES"),"FILTERED OUT",'Monitor Data'!H520))</f>
        <v/>
      </c>
      <c r="G520" s="30" t="str">
        <f>IF(ISBLANK('Monitor Data'!J520),"",IF(AND('Smoke Data'!O522="YES",'Outlier Flags'!G520="YES"),"FILTERED OUT",'Monitor Data'!J520))</f>
        <v/>
      </c>
      <c r="H520" s="30" t="str">
        <f>IF(ISBLANK('Monitor Data'!L520),"",IF(AND('Smoke Data'!P522="YES",'Outlier Flags'!H520="YES"),"FILTERED OUT",'Monitor Data'!L520))</f>
        <v/>
      </c>
      <c r="I520" s="30">
        <f>IF(ISBLANK('Monitor Data'!M520),"",IF(AND('Smoke Data'!Q522="YES",'Outlier Flags'!I520="YES"),"FILTERED OUT",'Monitor Data'!M520))</f>
        <v>11.5</v>
      </c>
      <c r="J520" s="30" t="str">
        <f>IF(ISBLANK('Monitor Data'!O520),"",IF(AND('Smoke Data'!R522="YES",'Outlier Flags'!J520="YES"),"FILTERED OUT",'Monitor Data'!O520))</f>
        <v/>
      </c>
      <c r="K520" s="30" t="str">
        <f>IF(ISBLANK('Monitor Data'!P520),"",IF(AND('Smoke Data'!S522="YES",'Outlier Flags'!K520="YES"),"FILTERED OUT",'Monitor Data'!P520))</f>
        <v/>
      </c>
      <c r="L520" s="30" t="str">
        <f>IF(ISBLANK('Monitor Data'!Q520),"",IF(AND('Smoke Data'!T522="YES",'Outlier Flags'!L520="YES"),"FILTERED OUT",'Monitor Data'!Q520))</f>
        <v/>
      </c>
      <c r="M520" s="30" t="str">
        <f>IF(ISBLANK('Monitor Data'!R520),"",IF(AND('Smoke Data'!U522="YES",'Outlier Flags'!M520="YES"),"FILTERED OUT",'Monitor Data'!R520))</f>
        <v/>
      </c>
      <c r="N520" s="30" t="str">
        <f>IF(ISBLANK('Monitor Data'!S520),"",IF(AND('Smoke Data'!V522="YES",'Outlier Flags'!N520="YES"),"FILTERED OUT",'Monitor Data'!S520))</f>
        <v/>
      </c>
    </row>
    <row r="521" spans="1:14" x14ac:dyDescent="0.25">
      <c r="A521" s="29">
        <v>44716</v>
      </c>
      <c r="B521" s="30">
        <f>IF(ISBLANK('Monitor Data'!B521),"",IF(AND('Smoke Data'!J523="YES",'Outlier Flags'!B521="YES"),"FILTERED OUT",'Monitor Data'!B521))</f>
        <v>7.4</v>
      </c>
      <c r="C521" s="30">
        <f>IF(ISBLANK('Monitor Data'!D521),"",IF(AND('Smoke Data'!K523="YES",'Outlier Flags'!C521="YES"),"FILTERED OUT",'Monitor Data'!D521))</f>
        <v>5.5</v>
      </c>
      <c r="D521" s="30">
        <f>IF(ISBLANK('Monitor Data'!E521),"",IF(AND('Smoke Data'!L523="YES",'Outlier Flags'!D521="YES"),"FILTERED OUT",'Monitor Data'!E521))</f>
        <v>4.9000000000000004</v>
      </c>
      <c r="E521" s="30">
        <f>IF(ISBLANK('Monitor Data'!G521),"",IF(AND('Smoke Data'!M523="YES",'Outlier Flags'!E521="YES"),"FILTERED OUT",'Monitor Data'!G521))</f>
        <v>5.6</v>
      </c>
      <c r="F521" s="30">
        <f>IF(ISBLANK('Monitor Data'!H521),"",IF(AND('Smoke Data'!N523="YES",'Outlier Flags'!F521="YES"),"FILTERED OUT",'Monitor Data'!H521))</f>
        <v>6.6</v>
      </c>
      <c r="G521" s="30">
        <f>IF(ISBLANK('Monitor Data'!J521),"",IF(AND('Smoke Data'!O523="YES",'Outlier Flags'!G521="YES"),"FILTERED OUT",'Monitor Data'!J521))</f>
        <v>5.7</v>
      </c>
      <c r="H521" s="30" t="str">
        <f>IF(ISBLANK('Monitor Data'!L521),"",IF(AND('Smoke Data'!P523="YES",'Outlier Flags'!H521="YES"),"FILTERED OUT",'Monitor Data'!L521))</f>
        <v/>
      </c>
      <c r="I521" s="30">
        <f>IF(ISBLANK('Monitor Data'!M521),"",IF(AND('Smoke Data'!Q523="YES",'Outlier Flags'!I521="YES"),"FILTERED OUT",'Monitor Data'!M521))</f>
        <v>8.3000000000000007</v>
      </c>
      <c r="J521" s="30">
        <f>IF(ISBLANK('Monitor Data'!O521),"",IF(AND('Smoke Data'!R523="YES",'Outlier Flags'!J521="YES"),"FILTERED OUT",'Monitor Data'!O521))</f>
        <v>5.3</v>
      </c>
      <c r="K521" s="30">
        <f>IF(ISBLANK('Monitor Data'!P521),"",IF(AND('Smoke Data'!S523="YES",'Outlier Flags'!K521="YES"),"FILTERED OUT",'Monitor Data'!P521))</f>
        <v>6.9</v>
      </c>
      <c r="L521" s="30">
        <f>IF(ISBLANK('Monitor Data'!Q521),"",IF(AND('Smoke Data'!T523="YES",'Outlier Flags'!L521="YES"),"FILTERED OUT",'Monitor Data'!Q521))</f>
        <v>6.7</v>
      </c>
      <c r="M521" s="30">
        <f>IF(ISBLANK('Monitor Data'!R521),"",IF(AND('Smoke Data'!U523="YES",'Outlier Flags'!M521="YES"),"FILTERED OUT",'Monitor Data'!R521))</f>
        <v>6.8</v>
      </c>
      <c r="N521" s="30">
        <f>IF(ISBLANK('Monitor Data'!S521),"",IF(AND('Smoke Data'!V523="YES",'Outlier Flags'!N521="YES"),"FILTERED OUT",'Monitor Data'!S521))</f>
        <v>6.5</v>
      </c>
    </row>
    <row r="522" spans="1:14" x14ac:dyDescent="0.25">
      <c r="A522" s="29">
        <v>44717</v>
      </c>
      <c r="B522" s="30" t="str">
        <f>IF(ISBLANK('Monitor Data'!B522),"",IF(AND('Smoke Data'!J524="YES",'Outlier Flags'!B522="YES"),"FILTERED OUT",'Monitor Data'!B522))</f>
        <v/>
      </c>
      <c r="C522" s="30" t="str">
        <f>IF(ISBLANK('Monitor Data'!D522),"",IF(AND('Smoke Data'!K524="YES",'Outlier Flags'!C522="YES"),"FILTERED OUT",'Monitor Data'!D522))</f>
        <v/>
      </c>
      <c r="D522" s="30">
        <f>IF(ISBLANK('Monitor Data'!E522),"",IF(AND('Smoke Data'!L524="YES",'Outlier Flags'!D522="YES"),"FILTERED OUT",'Monitor Data'!E522))</f>
        <v>4.9000000000000004</v>
      </c>
      <c r="E522" s="30">
        <f>IF(ISBLANK('Monitor Data'!G522),"",IF(AND('Smoke Data'!M524="YES",'Outlier Flags'!E522="YES"),"FILTERED OUT",'Monitor Data'!G522))</f>
        <v>6</v>
      </c>
      <c r="F522" s="30" t="str">
        <f>IF(ISBLANK('Monitor Data'!H522),"",IF(AND('Smoke Data'!N524="YES",'Outlier Flags'!F522="YES"),"FILTERED OUT",'Monitor Data'!H522))</f>
        <v/>
      </c>
      <c r="G522" s="30" t="str">
        <f>IF(ISBLANK('Monitor Data'!J522),"",IF(AND('Smoke Data'!O524="YES",'Outlier Flags'!G522="YES"),"FILTERED OUT",'Monitor Data'!J522))</f>
        <v/>
      </c>
      <c r="H522" s="30" t="str">
        <f>IF(ISBLANK('Monitor Data'!L522),"",IF(AND('Smoke Data'!P524="YES",'Outlier Flags'!H522="YES"),"FILTERED OUT",'Monitor Data'!L522))</f>
        <v/>
      </c>
      <c r="I522" s="30">
        <f>IF(ISBLANK('Monitor Data'!M522),"",IF(AND('Smoke Data'!Q524="YES",'Outlier Flags'!I522="YES"),"FILTERED OUT",'Monitor Data'!M522))</f>
        <v>6.8</v>
      </c>
      <c r="J522" s="30" t="str">
        <f>IF(ISBLANK('Monitor Data'!O522),"",IF(AND('Smoke Data'!R524="YES",'Outlier Flags'!J522="YES"),"FILTERED OUT",'Monitor Data'!O522))</f>
        <v/>
      </c>
      <c r="K522" s="30">
        <f>IF(ISBLANK('Monitor Data'!P522),"",IF(AND('Smoke Data'!S524="YES",'Outlier Flags'!K522="YES"),"FILTERED OUT",'Monitor Data'!P522))</f>
        <v>5.6</v>
      </c>
      <c r="L522" s="30" t="str">
        <f>IF(ISBLANK('Monitor Data'!Q522),"",IF(AND('Smoke Data'!T524="YES",'Outlier Flags'!L522="YES"),"FILTERED OUT",'Monitor Data'!Q522))</f>
        <v/>
      </c>
      <c r="M522" s="30" t="str">
        <f>IF(ISBLANK('Monitor Data'!R522),"",IF(AND('Smoke Data'!U524="YES",'Outlier Flags'!M522="YES"),"FILTERED OUT",'Monitor Data'!R522))</f>
        <v/>
      </c>
      <c r="N522" s="30" t="str">
        <f>IF(ISBLANK('Monitor Data'!S522),"",IF(AND('Smoke Data'!V524="YES",'Outlier Flags'!N522="YES"),"FILTERED OUT",'Monitor Data'!S522))</f>
        <v/>
      </c>
    </row>
    <row r="523" spans="1:14" x14ac:dyDescent="0.25">
      <c r="A523" s="29">
        <v>44718</v>
      </c>
      <c r="B523" s="30" t="str">
        <f>IF(ISBLANK('Monitor Data'!B523),"",IF(AND('Smoke Data'!J525="YES",'Outlier Flags'!B523="YES"),"FILTERED OUT",'Monitor Data'!B523))</f>
        <v/>
      </c>
      <c r="C523" s="30" t="str">
        <f>IF(ISBLANK('Monitor Data'!D523),"",IF(AND('Smoke Data'!K525="YES",'Outlier Flags'!C523="YES"),"FILTERED OUT",'Monitor Data'!D523))</f>
        <v/>
      </c>
      <c r="D523" s="30">
        <f>IF(ISBLANK('Monitor Data'!E523),"",IF(AND('Smoke Data'!L525="YES",'Outlier Flags'!D523="YES"),"FILTERED OUT",'Monitor Data'!E523))</f>
        <v>5.3</v>
      </c>
      <c r="E523" s="30">
        <f>IF(ISBLANK('Monitor Data'!G523),"",IF(AND('Smoke Data'!M525="YES",'Outlier Flags'!E523="YES"),"FILTERED OUT",'Monitor Data'!G523))</f>
        <v>5.2</v>
      </c>
      <c r="F523" s="30" t="str">
        <f>IF(ISBLANK('Monitor Data'!H523),"",IF(AND('Smoke Data'!N525="YES",'Outlier Flags'!F523="YES"),"FILTERED OUT",'Monitor Data'!H523))</f>
        <v/>
      </c>
      <c r="G523" s="30" t="str">
        <f>IF(ISBLANK('Monitor Data'!J523),"",IF(AND('Smoke Data'!O525="YES",'Outlier Flags'!G523="YES"),"FILTERED OUT",'Monitor Data'!J523))</f>
        <v/>
      </c>
      <c r="H523" s="30" t="str">
        <f>IF(ISBLANK('Monitor Data'!L523),"",IF(AND('Smoke Data'!P525="YES",'Outlier Flags'!H523="YES"),"FILTERED OUT",'Monitor Data'!L523))</f>
        <v/>
      </c>
      <c r="I523" s="30">
        <f>IF(ISBLANK('Monitor Data'!M523),"",IF(AND('Smoke Data'!Q525="YES",'Outlier Flags'!I523="YES"),"FILTERED OUT",'Monitor Data'!M523))</f>
        <v>4.5</v>
      </c>
      <c r="J523" s="30" t="str">
        <f>IF(ISBLANK('Monitor Data'!O523),"",IF(AND('Smoke Data'!R525="YES",'Outlier Flags'!J523="YES"),"FILTERED OUT",'Monitor Data'!O523))</f>
        <v/>
      </c>
      <c r="K523" s="30">
        <f>IF(ISBLANK('Monitor Data'!P523),"",IF(AND('Smoke Data'!S525="YES",'Outlier Flags'!K523="YES"),"FILTERED OUT",'Monitor Data'!P523))</f>
        <v>6.3</v>
      </c>
      <c r="L523" s="30" t="str">
        <f>IF(ISBLANK('Monitor Data'!Q523),"",IF(AND('Smoke Data'!T525="YES",'Outlier Flags'!L523="YES"),"FILTERED OUT",'Monitor Data'!Q523))</f>
        <v/>
      </c>
      <c r="M523" s="30" t="str">
        <f>IF(ISBLANK('Monitor Data'!R523),"",IF(AND('Smoke Data'!U525="YES",'Outlier Flags'!M523="YES"),"FILTERED OUT",'Monitor Data'!R523))</f>
        <v/>
      </c>
      <c r="N523" s="30" t="str">
        <f>IF(ISBLANK('Monitor Data'!S523),"",IF(AND('Smoke Data'!V525="YES",'Outlier Flags'!N523="YES"),"FILTERED OUT",'Monitor Data'!S523))</f>
        <v/>
      </c>
    </row>
    <row r="524" spans="1:14" x14ac:dyDescent="0.25">
      <c r="A524" s="29">
        <v>44719</v>
      </c>
      <c r="B524" s="30">
        <f>IF(ISBLANK('Monitor Data'!B524),"",IF(AND('Smoke Data'!J526="YES",'Outlier Flags'!B524="YES"),"FILTERED OUT",'Monitor Data'!B524))</f>
        <v>4.8</v>
      </c>
      <c r="C524" s="30">
        <f>IF(ISBLANK('Monitor Data'!D524),"",IF(AND('Smoke Data'!K526="YES",'Outlier Flags'!C524="YES"),"FILTERED OUT",'Monitor Data'!D524))</f>
        <v>4.8</v>
      </c>
      <c r="D524" s="30">
        <f>IF(ISBLANK('Monitor Data'!E524),"",IF(AND('Smoke Data'!L526="YES",'Outlier Flags'!D524="YES"),"FILTERED OUT",'Monitor Data'!E524))</f>
        <v>3.9</v>
      </c>
      <c r="E524" s="30">
        <f>IF(ISBLANK('Monitor Data'!G524),"",IF(AND('Smoke Data'!M526="YES",'Outlier Flags'!E524="YES"),"FILTERED OUT",'Monitor Data'!G524))</f>
        <v>4.2</v>
      </c>
      <c r="F524" s="30">
        <f>IF(ISBLANK('Monitor Data'!H524),"",IF(AND('Smoke Data'!N526="YES",'Outlier Flags'!F524="YES"),"FILTERED OUT",'Monitor Data'!H524))</f>
        <v>3.9</v>
      </c>
      <c r="G524" s="30">
        <f>IF(ISBLANK('Monitor Data'!J524),"",IF(AND('Smoke Data'!O526="YES",'Outlier Flags'!G524="YES"),"FILTERED OUT",'Monitor Data'!J524))</f>
        <v>4.0999999999999996</v>
      </c>
      <c r="H524" s="30" t="str">
        <f>IF(ISBLANK('Monitor Data'!L524),"",IF(AND('Smoke Data'!P526="YES",'Outlier Flags'!H524="YES"),"FILTERED OUT",'Monitor Data'!L524))</f>
        <v/>
      </c>
      <c r="I524" s="30">
        <f>IF(ISBLANK('Monitor Data'!M524),"",IF(AND('Smoke Data'!Q526="YES",'Outlier Flags'!I524="YES"),"FILTERED OUT",'Monitor Data'!M524))</f>
        <v>5</v>
      </c>
      <c r="J524" s="30">
        <f>IF(ISBLANK('Monitor Data'!O524),"",IF(AND('Smoke Data'!R526="YES",'Outlier Flags'!J524="YES"),"FILTERED OUT",'Monitor Data'!O524))</f>
        <v>4.4000000000000004</v>
      </c>
      <c r="K524" s="30">
        <f>IF(ISBLANK('Monitor Data'!P524),"",IF(AND('Smoke Data'!S526="YES",'Outlier Flags'!K524="YES"),"FILTERED OUT",'Monitor Data'!P524))</f>
        <v>4.4000000000000004</v>
      </c>
      <c r="L524" s="30">
        <f>IF(ISBLANK('Monitor Data'!Q524),"",IF(AND('Smoke Data'!T526="YES",'Outlier Flags'!L524="YES"),"FILTERED OUT",'Monitor Data'!Q524))</f>
        <v>5</v>
      </c>
      <c r="M524" s="30">
        <f>IF(ISBLANK('Monitor Data'!R524),"",IF(AND('Smoke Data'!U526="YES",'Outlier Flags'!M524="YES"),"FILTERED OUT",'Monitor Data'!R524))</f>
        <v>4.0999999999999996</v>
      </c>
      <c r="N524" s="30">
        <f>IF(ISBLANK('Monitor Data'!S524),"",IF(AND('Smoke Data'!V526="YES",'Outlier Flags'!N524="YES"),"FILTERED OUT",'Monitor Data'!S524))</f>
        <v>6.1</v>
      </c>
    </row>
    <row r="525" spans="1:14" x14ac:dyDescent="0.25">
      <c r="A525" s="29">
        <v>44720</v>
      </c>
      <c r="B525" s="30" t="str">
        <f>IF(ISBLANK('Monitor Data'!B525),"",IF(AND('Smoke Data'!J527="YES",'Outlier Flags'!B525="YES"),"FILTERED OUT",'Monitor Data'!B525))</f>
        <v/>
      </c>
      <c r="C525" s="30" t="str">
        <f>IF(ISBLANK('Monitor Data'!D525),"",IF(AND('Smoke Data'!K527="YES",'Outlier Flags'!C525="YES"),"FILTERED OUT",'Monitor Data'!D525))</f>
        <v/>
      </c>
      <c r="D525" s="30">
        <f>IF(ISBLANK('Monitor Data'!E525),"",IF(AND('Smoke Data'!L527="YES",'Outlier Flags'!D525="YES"),"FILTERED OUT",'Monitor Data'!E525))</f>
        <v>3.8</v>
      </c>
      <c r="E525" s="30">
        <f>IF(ISBLANK('Monitor Data'!G525),"",IF(AND('Smoke Data'!M527="YES",'Outlier Flags'!E525="YES"),"FILTERED OUT",'Monitor Data'!G525))</f>
        <v>4.4000000000000004</v>
      </c>
      <c r="F525" s="30" t="str">
        <f>IF(ISBLANK('Monitor Data'!H525),"",IF(AND('Smoke Data'!N527="YES",'Outlier Flags'!F525="YES"),"FILTERED OUT",'Monitor Data'!H525))</f>
        <v/>
      </c>
      <c r="G525" s="30" t="str">
        <f>IF(ISBLANK('Monitor Data'!J525),"",IF(AND('Smoke Data'!O527="YES",'Outlier Flags'!G525="YES"),"FILTERED OUT",'Monitor Data'!J525))</f>
        <v/>
      </c>
      <c r="H525" s="30" t="str">
        <f>IF(ISBLANK('Monitor Data'!L525),"",IF(AND('Smoke Data'!P527="YES",'Outlier Flags'!H525="YES"),"FILTERED OUT",'Monitor Data'!L525))</f>
        <v/>
      </c>
      <c r="I525" s="30">
        <f>IF(ISBLANK('Monitor Data'!M525),"",IF(AND('Smoke Data'!Q527="YES",'Outlier Flags'!I525="YES"),"FILTERED OUT",'Monitor Data'!M525))</f>
        <v>5.5</v>
      </c>
      <c r="J525" s="30" t="str">
        <f>IF(ISBLANK('Monitor Data'!O525),"",IF(AND('Smoke Data'!R527="YES",'Outlier Flags'!J525="YES"),"FILTERED OUT",'Monitor Data'!O525))</f>
        <v/>
      </c>
      <c r="K525" s="30">
        <f>IF(ISBLANK('Monitor Data'!P525),"",IF(AND('Smoke Data'!S527="YES",'Outlier Flags'!K525="YES"),"FILTERED OUT",'Monitor Data'!P525))</f>
        <v>3.5</v>
      </c>
      <c r="L525" s="30" t="str">
        <f>IF(ISBLANK('Monitor Data'!Q525),"",IF(AND('Smoke Data'!T527="YES",'Outlier Flags'!L525="YES"),"FILTERED OUT",'Monitor Data'!Q525))</f>
        <v/>
      </c>
      <c r="M525" s="30" t="str">
        <f>IF(ISBLANK('Monitor Data'!R525),"",IF(AND('Smoke Data'!U527="YES",'Outlier Flags'!M525="YES"),"FILTERED OUT",'Monitor Data'!R525))</f>
        <v/>
      </c>
      <c r="N525" s="30" t="str">
        <f>IF(ISBLANK('Monitor Data'!S525),"",IF(AND('Smoke Data'!V527="YES",'Outlier Flags'!N525="YES"),"FILTERED OUT",'Monitor Data'!S525))</f>
        <v/>
      </c>
    </row>
    <row r="526" spans="1:14" x14ac:dyDescent="0.25">
      <c r="A526" s="29">
        <v>44721</v>
      </c>
      <c r="B526" s="30" t="str">
        <f>IF(ISBLANK('Monitor Data'!B526),"",IF(AND('Smoke Data'!J528="YES",'Outlier Flags'!B526="YES"),"FILTERED OUT",'Monitor Data'!B526))</f>
        <v/>
      </c>
      <c r="C526" s="30" t="str">
        <f>IF(ISBLANK('Monitor Data'!D526),"",IF(AND('Smoke Data'!K528="YES",'Outlier Flags'!C526="YES"),"FILTERED OUT",'Monitor Data'!D526))</f>
        <v/>
      </c>
      <c r="D526" s="30">
        <f>IF(ISBLANK('Monitor Data'!E526),"",IF(AND('Smoke Data'!L528="YES",'Outlier Flags'!D526="YES"),"FILTERED OUT",'Monitor Data'!E526))</f>
        <v>5.0999999999999996</v>
      </c>
      <c r="E526" s="30">
        <f>IF(ISBLANK('Monitor Data'!G526),"",IF(AND('Smoke Data'!M528="YES",'Outlier Flags'!E526="YES"),"FILTERED OUT",'Monitor Data'!G526))</f>
        <v>5.2</v>
      </c>
      <c r="F526" s="30" t="str">
        <f>IF(ISBLANK('Monitor Data'!H526),"",IF(AND('Smoke Data'!N528="YES",'Outlier Flags'!F526="YES"),"FILTERED OUT",'Monitor Data'!H526))</f>
        <v/>
      </c>
      <c r="G526" s="30" t="str">
        <f>IF(ISBLANK('Monitor Data'!J526),"",IF(AND('Smoke Data'!O528="YES",'Outlier Flags'!G526="YES"),"FILTERED OUT",'Monitor Data'!J526))</f>
        <v/>
      </c>
      <c r="H526" s="30" t="str">
        <f>IF(ISBLANK('Monitor Data'!L526),"",IF(AND('Smoke Data'!P528="YES",'Outlier Flags'!H526="YES"),"FILTERED OUT",'Monitor Data'!L526))</f>
        <v/>
      </c>
      <c r="I526" s="30">
        <f>IF(ISBLANK('Monitor Data'!M526),"",IF(AND('Smoke Data'!Q528="YES",'Outlier Flags'!I526="YES"),"FILTERED OUT",'Monitor Data'!M526))</f>
        <v>4.9000000000000004</v>
      </c>
      <c r="J526" s="30" t="str">
        <f>IF(ISBLANK('Monitor Data'!O526),"",IF(AND('Smoke Data'!R528="YES",'Outlier Flags'!J526="YES"),"FILTERED OUT",'Monitor Data'!O526))</f>
        <v/>
      </c>
      <c r="K526" s="30">
        <f>IF(ISBLANK('Monitor Data'!P526),"",IF(AND('Smoke Data'!S528="YES",'Outlier Flags'!K526="YES"),"FILTERED OUT",'Monitor Data'!P526))</f>
        <v>6.1</v>
      </c>
      <c r="L526" s="30" t="str">
        <f>IF(ISBLANK('Monitor Data'!Q526),"",IF(AND('Smoke Data'!T528="YES",'Outlier Flags'!L526="YES"),"FILTERED OUT",'Monitor Data'!Q526))</f>
        <v/>
      </c>
      <c r="M526" s="30" t="str">
        <f>IF(ISBLANK('Monitor Data'!R526),"",IF(AND('Smoke Data'!U528="YES",'Outlier Flags'!M526="YES"),"FILTERED OUT",'Monitor Data'!R526))</f>
        <v/>
      </c>
      <c r="N526" s="30" t="str">
        <f>IF(ISBLANK('Monitor Data'!S526),"",IF(AND('Smoke Data'!V528="YES",'Outlier Flags'!N526="YES"),"FILTERED OUT",'Monitor Data'!S526))</f>
        <v/>
      </c>
    </row>
    <row r="527" spans="1:14" x14ac:dyDescent="0.25">
      <c r="A527" s="29">
        <v>44722</v>
      </c>
      <c r="B527" s="30">
        <f>IF(ISBLANK('Monitor Data'!B527),"",IF(AND('Smoke Data'!J529="YES",'Outlier Flags'!B527="YES"),"FILTERED OUT",'Monitor Data'!B527))</f>
        <v>4.3</v>
      </c>
      <c r="C527" s="30">
        <f>IF(ISBLANK('Monitor Data'!D527),"",IF(AND('Smoke Data'!K529="YES",'Outlier Flags'!C527="YES"),"FILTERED OUT",'Monitor Data'!D527))</f>
        <v>5</v>
      </c>
      <c r="D527" s="30">
        <f>IF(ISBLANK('Monitor Data'!E527),"",IF(AND('Smoke Data'!L529="YES",'Outlier Flags'!D527="YES"),"FILTERED OUT",'Monitor Data'!E527))</f>
        <v>2.9</v>
      </c>
      <c r="E527" s="30">
        <f>IF(ISBLANK('Monitor Data'!G527),"",IF(AND('Smoke Data'!M529="YES",'Outlier Flags'!E527="YES"),"FILTERED OUT",'Monitor Data'!G527))</f>
        <v>4.8</v>
      </c>
      <c r="F527" s="30" t="str">
        <f>IF(ISBLANK('Monitor Data'!H527),"",IF(AND('Smoke Data'!N529="YES",'Outlier Flags'!F527="YES"),"FILTERED OUT",'Monitor Data'!H527))</f>
        <v/>
      </c>
      <c r="G527" s="30">
        <f>IF(ISBLANK('Monitor Data'!J527),"",IF(AND('Smoke Data'!O529="YES",'Outlier Flags'!G527="YES"),"FILTERED OUT",'Monitor Data'!J527))</f>
        <v>3.1</v>
      </c>
      <c r="H527" s="30" t="str">
        <f>IF(ISBLANK('Monitor Data'!L527),"",IF(AND('Smoke Data'!P529="YES",'Outlier Flags'!H527="YES"),"FILTERED OUT",'Monitor Data'!L527))</f>
        <v/>
      </c>
      <c r="I527" s="30">
        <f>IF(ISBLANK('Monitor Data'!M527),"",IF(AND('Smoke Data'!Q529="YES",'Outlier Flags'!I527="YES"),"FILTERED OUT",'Monitor Data'!M527))</f>
        <v>3.9</v>
      </c>
      <c r="J527" s="30">
        <f>IF(ISBLANK('Monitor Data'!O527),"",IF(AND('Smoke Data'!R529="YES",'Outlier Flags'!J527="YES"),"FILTERED OUT",'Monitor Data'!O527))</f>
        <v>8.5</v>
      </c>
      <c r="K527" s="30">
        <f>IF(ISBLANK('Monitor Data'!P527),"",IF(AND('Smoke Data'!S529="YES",'Outlier Flags'!K527="YES"),"FILTERED OUT",'Monitor Data'!P527))</f>
        <v>4.5</v>
      </c>
      <c r="L527" s="30">
        <f>IF(ISBLANK('Monitor Data'!Q527),"",IF(AND('Smoke Data'!T529="YES",'Outlier Flags'!L527="YES"),"FILTERED OUT",'Monitor Data'!Q527))</f>
        <v>5.3</v>
      </c>
      <c r="M527" s="30">
        <f>IF(ISBLANK('Monitor Data'!R527),"",IF(AND('Smoke Data'!U529="YES",'Outlier Flags'!M527="YES"),"FILTERED OUT",'Monitor Data'!R527))</f>
        <v>3.2</v>
      </c>
      <c r="N527" s="30">
        <f>IF(ISBLANK('Monitor Data'!S527),"",IF(AND('Smoke Data'!V529="YES",'Outlier Flags'!N527="YES"),"FILTERED OUT",'Monitor Data'!S527))</f>
        <v>7.5</v>
      </c>
    </row>
    <row r="528" spans="1:14" x14ac:dyDescent="0.25">
      <c r="A528" s="29">
        <v>44723</v>
      </c>
      <c r="B528" s="30" t="str">
        <f>IF(ISBLANK('Monitor Data'!B528),"",IF(AND('Smoke Data'!J530="YES",'Outlier Flags'!B528="YES"),"FILTERED OUT",'Monitor Data'!B528))</f>
        <v/>
      </c>
      <c r="C528" s="30" t="str">
        <f>IF(ISBLANK('Monitor Data'!D528),"",IF(AND('Smoke Data'!K530="YES",'Outlier Flags'!C528="YES"),"FILTERED OUT",'Monitor Data'!D528))</f>
        <v/>
      </c>
      <c r="D528" s="30">
        <f>IF(ISBLANK('Monitor Data'!E528),"",IF(AND('Smoke Data'!L530="YES",'Outlier Flags'!D528="YES"),"FILTERED OUT",'Monitor Data'!E528))</f>
        <v>4.7</v>
      </c>
      <c r="E528" s="30">
        <f>IF(ISBLANK('Monitor Data'!G528),"",IF(AND('Smoke Data'!M530="YES",'Outlier Flags'!E528="YES"),"FILTERED OUT",'Monitor Data'!G528))</f>
        <v>6.6</v>
      </c>
      <c r="F528" s="30" t="str">
        <f>IF(ISBLANK('Monitor Data'!H528),"",IF(AND('Smoke Data'!N530="YES",'Outlier Flags'!F528="YES"),"FILTERED OUT",'Monitor Data'!H528))</f>
        <v/>
      </c>
      <c r="G528" s="30" t="str">
        <f>IF(ISBLANK('Monitor Data'!J528),"",IF(AND('Smoke Data'!O530="YES",'Outlier Flags'!G528="YES"),"FILTERED OUT",'Monitor Data'!J528))</f>
        <v/>
      </c>
      <c r="H528" s="30" t="str">
        <f>IF(ISBLANK('Monitor Data'!L528),"",IF(AND('Smoke Data'!P530="YES",'Outlier Flags'!H528="YES"),"FILTERED OUT",'Monitor Data'!L528))</f>
        <v/>
      </c>
      <c r="I528" s="30">
        <f>IF(ISBLANK('Monitor Data'!M528),"",IF(AND('Smoke Data'!Q530="YES",'Outlier Flags'!I528="YES"),"FILTERED OUT",'Monitor Data'!M528))</f>
        <v>6.3</v>
      </c>
      <c r="J528" s="30" t="str">
        <f>IF(ISBLANK('Monitor Data'!O528),"",IF(AND('Smoke Data'!R530="YES",'Outlier Flags'!J528="YES"),"FILTERED OUT",'Monitor Data'!O528))</f>
        <v/>
      </c>
      <c r="K528" s="30">
        <f>IF(ISBLANK('Monitor Data'!P528),"",IF(AND('Smoke Data'!S530="YES",'Outlier Flags'!K528="YES"),"FILTERED OUT",'Monitor Data'!P528))</f>
        <v>7.2</v>
      </c>
      <c r="L528" s="30" t="str">
        <f>IF(ISBLANK('Monitor Data'!Q528),"",IF(AND('Smoke Data'!T530="YES",'Outlier Flags'!L528="YES"),"FILTERED OUT",'Monitor Data'!Q528))</f>
        <v/>
      </c>
      <c r="M528" s="30" t="str">
        <f>IF(ISBLANK('Monitor Data'!R528),"",IF(AND('Smoke Data'!U530="YES",'Outlier Flags'!M528="YES"),"FILTERED OUT",'Monitor Data'!R528))</f>
        <v/>
      </c>
      <c r="N528" s="30" t="str">
        <f>IF(ISBLANK('Monitor Data'!S528),"",IF(AND('Smoke Data'!V530="YES",'Outlier Flags'!N528="YES"),"FILTERED OUT",'Monitor Data'!S528))</f>
        <v/>
      </c>
    </row>
    <row r="529" spans="1:14" x14ac:dyDescent="0.25">
      <c r="A529" s="29">
        <v>44724</v>
      </c>
      <c r="B529" s="30" t="str">
        <f>IF(ISBLANK('Monitor Data'!B529),"",IF(AND('Smoke Data'!J531="YES",'Outlier Flags'!B529="YES"),"FILTERED OUT",'Monitor Data'!B529))</f>
        <v/>
      </c>
      <c r="C529" s="30" t="str">
        <f>IF(ISBLANK('Monitor Data'!D529),"",IF(AND('Smoke Data'!K531="YES",'Outlier Flags'!C529="YES"),"FILTERED OUT",'Monitor Data'!D529))</f>
        <v/>
      </c>
      <c r="D529" s="30">
        <f>IF(ISBLANK('Monitor Data'!E529),"",IF(AND('Smoke Data'!L531="YES",'Outlier Flags'!D529="YES"),"FILTERED OUT",'Monitor Data'!E529))</f>
        <v>4.8</v>
      </c>
      <c r="E529" s="30">
        <f>IF(ISBLANK('Monitor Data'!G529),"",IF(AND('Smoke Data'!M531="YES",'Outlier Flags'!E529="YES"),"FILTERED OUT",'Monitor Data'!G529))</f>
        <v>7</v>
      </c>
      <c r="F529" s="30" t="str">
        <f>IF(ISBLANK('Monitor Data'!H529),"",IF(AND('Smoke Data'!N531="YES",'Outlier Flags'!F529="YES"),"FILTERED OUT",'Monitor Data'!H529))</f>
        <v/>
      </c>
      <c r="G529" s="30" t="str">
        <f>IF(ISBLANK('Monitor Data'!J529),"",IF(AND('Smoke Data'!O531="YES",'Outlier Flags'!G529="YES"),"FILTERED OUT",'Monitor Data'!J529))</f>
        <v/>
      </c>
      <c r="H529" s="30" t="str">
        <f>IF(ISBLANK('Monitor Data'!L529),"",IF(AND('Smoke Data'!P531="YES",'Outlier Flags'!H529="YES"),"FILTERED OUT",'Monitor Data'!L529))</f>
        <v/>
      </c>
      <c r="I529" s="30">
        <f>IF(ISBLANK('Monitor Data'!M529),"",IF(AND('Smoke Data'!Q531="YES",'Outlier Flags'!I529="YES"),"FILTERED OUT",'Monitor Data'!M529))</f>
        <v>7.7</v>
      </c>
      <c r="J529" s="30" t="str">
        <f>IF(ISBLANK('Monitor Data'!O529),"",IF(AND('Smoke Data'!R531="YES",'Outlier Flags'!J529="YES"),"FILTERED OUT",'Monitor Data'!O529))</f>
        <v/>
      </c>
      <c r="K529" s="30">
        <f>IF(ISBLANK('Monitor Data'!P529),"",IF(AND('Smoke Data'!S531="YES",'Outlier Flags'!K529="YES"),"FILTERED OUT",'Monitor Data'!P529))</f>
        <v>7.6</v>
      </c>
      <c r="L529" s="30" t="str">
        <f>IF(ISBLANK('Monitor Data'!Q529),"",IF(AND('Smoke Data'!T531="YES",'Outlier Flags'!L529="YES"),"FILTERED OUT",'Monitor Data'!Q529))</f>
        <v/>
      </c>
      <c r="M529" s="30" t="str">
        <f>IF(ISBLANK('Monitor Data'!R529),"",IF(AND('Smoke Data'!U531="YES",'Outlier Flags'!M529="YES"),"FILTERED OUT",'Monitor Data'!R529))</f>
        <v/>
      </c>
      <c r="N529" s="30" t="str">
        <f>IF(ISBLANK('Monitor Data'!S529),"",IF(AND('Smoke Data'!V531="YES",'Outlier Flags'!N529="YES"),"FILTERED OUT",'Monitor Data'!S529))</f>
        <v/>
      </c>
    </row>
    <row r="530" spans="1:14" x14ac:dyDescent="0.25">
      <c r="A530" s="29">
        <v>44725</v>
      </c>
      <c r="B530" s="30">
        <f>IF(ISBLANK('Monitor Data'!B530),"",IF(AND('Smoke Data'!J532="YES",'Outlier Flags'!B530="YES"),"FILTERED OUT",'Monitor Data'!B530))</f>
        <v>12.5</v>
      </c>
      <c r="C530" s="30">
        <f>IF(ISBLANK('Monitor Data'!D530),"",IF(AND('Smoke Data'!K532="YES",'Outlier Flags'!C530="YES"),"FILTERED OUT",'Monitor Data'!D530))</f>
        <v>11.2</v>
      </c>
      <c r="D530" s="30">
        <f>IF(ISBLANK('Monitor Data'!E530),"",IF(AND('Smoke Data'!L532="YES",'Outlier Flags'!D530="YES"),"FILTERED OUT",'Monitor Data'!E530))</f>
        <v>10</v>
      </c>
      <c r="E530" s="30">
        <f>IF(ISBLANK('Monitor Data'!G530),"",IF(AND('Smoke Data'!M532="YES",'Outlier Flags'!E530="YES"),"FILTERED OUT",'Monitor Data'!G530))</f>
        <v>13.1</v>
      </c>
      <c r="F530" s="30" t="str">
        <f>IF(ISBLANK('Monitor Data'!H530),"",IF(AND('Smoke Data'!N532="YES",'Outlier Flags'!F530="YES"),"FILTERED OUT",'Monitor Data'!H530))</f>
        <v/>
      </c>
      <c r="G530" s="30">
        <f>IF(ISBLANK('Monitor Data'!J530),"",IF(AND('Smoke Data'!O532="YES",'Outlier Flags'!G530="YES"),"FILTERED OUT",'Monitor Data'!J530))</f>
        <v>12.8</v>
      </c>
      <c r="H530" s="30" t="str">
        <f>IF(ISBLANK('Monitor Data'!L530),"",IF(AND('Smoke Data'!P532="YES",'Outlier Flags'!H530="YES"),"FILTERED OUT",'Monitor Data'!L530))</f>
        <v/>
      </c>
      <c r="I530" s="30">
        <f>IF(ISBLANK('Monitor Data'!M530),"",IF(AND('Smoke Data'!Q532="YES",'Outlier Flags'!I530="YES"),"FILTERED OUT",'Monitor Data'!M530))</f>
        <v>12.7</v>
      </c>
      <c r="J530" s="30">
        <f>IF(ISBLANK('Monitor Data'!O530),"",IF(AND('Smoke Data'!R532="YES",'Outlier Flags'!J530="YES"),"FILTERED OUT",'Monitor Data'!O530))</f>
        <v>12.5</v>
      </c>
      <c r="K530" s="30">
        <f>IF(ISBLANK('Monitor Data'!P530),"",IF(AND('Smoke Data'!S532="YES",'Outlier Flags'!K530="YES"),"FILTERED OUT",'Monitor Data'!P530))</f>
        <v>11.4</v>
      </c>
      <c r="L530" s="30">
        <f>IF(ISBLANK('Monitor Data'!Q530),"",IF(AND('Smoke Data'!T532="YES",'Outlier Flags'!L530="YES"),"FILTERED OUT",'Monitor Data'!Q530))</f>
        <v>12.4</v>
      </c>
      <c r="M530" s="30">
        <f>IF(ISBLANK('Monitor Data'!R530),"",IF(AND('Smoke Data'!U532="YES",'Outlier Flags'!M530="YES"),"FILTERED OUT",'Monitor Data'!R530))</f>
        <v>13.6</v>
      </c>
      <c r="N530" s="30">
        <f>IF(ISBLANK('Monitor Data'!S530),"",IF(AND('Smoke Data'!V532="YES",'Outlier Flags'!N530="YES"),"FILTERED OUT",'Monitor Data'!S530))</f>
        <v>11.7</v>
      </c>
    </row>
    <row r="531" spans="1:14" x14ac:dyDescent="0.25">
      <c r="A531" s="29">
        <v>44726</v>
      </c>
      <c r="B531" s="30" t="str">
        <f>IF(ISBLANK('Monitor Data'!B531),"",IF(AND('Smoke Data'!J533="YES",'Outlier Flags'!B531="YES"),"FILTERED OUT",'Monitor Data'!B531))</f>
        <v/>
      </c>
      <c r="C531" s="30" t="str">
        <f>IF(ISBLANK('Monitor Data'!D531),"",IF(AND('Smoke Data'!K533="YES",'Outlier Flags'!C531="YES"),"FILTERED OUT",'Monitor Data'!D531))</f>
        <v/>
      </c>
      <c r="D531" s="30" t="str">
        <f>IF(ISBLANK('Monitor Data'!E531),"",IF(AND('Smoke Data'!L533="YES",'Outlier Flags'!D531="YES"),"FILTERED OUT",'Monitor Data'!E531))</f>
        <v>FILTERED OUT</v>
      </c>
      <c r="E531" s="30" t="str">
        <f>IF(ISBLANK('Monitor Data'!G531),"",IF(AND('Smoke Data'!M533="YES",'Outlier Flags'!E531="YES"),"FILTERED OUT",'Monitor Data'!G531))</f>
        <v>FILTERED OUT</v>
      </c>
      <c r="F531" s="30" t="str">
        <f>IF(ISBLANK('Monitor Data'!H531),"",IF(AND('Smoke Data'!N533="YES",'Outlier Flags'!F531="YES"),"FILTERED OUT",'Monitor Data'!H531))</f>
        <v/>
      </c>
      <c r="G531" s="30" t="str">
        <f>IF(ISBLANK('Monitor Data'!J531),"",IF(AND('Smoke Data'!O533="YES",'Outlier Flags'!G531="YES"),"FILTERED OUT",'Monitor Data'!J531))</f>
        <v/>
      </c>
      <c r="H531" s="30" t="str">
        <f>IF(ISBLANK('Monitor Data'!L531),"",IF(AND('Smoke Data'!P533="YES",'Outlier Flags'!H531="YES"),"FILTERED OUT",'Monitor Data'!L531))</f>
        <v/>
      </c>
      <c r="I531" s="30" t="str">
        <f>IF(ISBLANK('Monitor Data'!M531),"",IF(AND('Smoke Data'!Q533="YES",'Outlier Flags'!I531="YES"),"FILTERED OUT",'Monitor Data'!M531))</f>
        <v>FILTERED OUT</v>
      </c>
      <c r="J531" s="30" t="str">
        <f>IF(ISBLANK('Monitor Data'!O531),"",IF(AND('Smoke Data'!R533="YES",'Outlier Flags'!J531="YES"),"FILTERED OUT",'Monitor Data'!O531))</f>
        <v/>
      </c>
      <c r="K531" s="30" t="str">
        <f>IF(ISBLANK('Monitor Data'!P531),"",IF(AND('Smoke Data'!S533="YES",'Outlier Flags'!K531="YES"),"FILTERED OUT",'Monitor Data'!P531))</f>
        <v>FILTERED OUT</v>
      </c>
      <c r="L531" s="30" t="str">
        <f>IF(ISBLANK('Monitor Data'!Q531),"",IF(AND('Smoke Data'!T533="YES",'Outlier Flags'!L531="YES"),"FILTERED OUT",'Monitor Data'!Q531))</f>
        <v/>
      </c>
      <c r="M531" s="30" t="str">
        <f>IF(ISBLANK('Monitor Data'!R531),"",IF(AND('Smoke Data'!U533="YES",'Outlier Flags'!M531="YES"),"FILTERED OUT",'Monitor Data'!R531))</f>
        <v/>
      </c>
      <c r="N531" s="30" t="str">
        <f>IF(ISBLANK('Monitor Data'!S531),"",IF(AND('Smoke Data'!V533="YES",'Outlier Flags'!N531="YES"),"FILTERED OUT",'Monitor Data'!S531))</f>
        <v/>
      </c>
    </row>
    <row r="532" spans="1:14" x14ac:dyDescent="0.25">
      <c r="A532" s="29">
        <v>44727</v>
      </c>
      <c r="B532" s="30" t="str">
        <f>IF(ISBLANK('Monitor Data'!B532),"",IF(AND('Smoke Data'!J534="YES",'Outlier Flags'!B532="YES"),"FILTERED OUT",'Monitor Data'!B532))</f>
        <v/>
      </c>
      <c r="C532" s="30" t="str">
        <f>IF(ISBLANK('Monitor Data'!D532),"",IF(AND('Smoke Data'!K534="YES",'Outlier Flags'!C532="YES"),"FILTERED OUT",'Monitor Data'!D532))</f>
        <v/>
      </c>
      <c r="D532" s="30" t="str">
        <f>IF(ISBLANK('Monitor Data'!E532),"",IF(AND('Smoke Data'!L534="YES",'Outlier Flags'!D532="YES"),"FILTERED OUT",'Monitor Data'!E532))</f>
        <v>FILTERED OUT</v>
      </c>
      <c r="E532" s="30" t="str">
        <f>IF(ISBLANK('Monitor Data'!G532),"",IF(AND('Smoke Data'!M534="YES",'Outlier Flags'!E532="YES"),"FILTERED OUT",'Monitor Data'!G532))</f>
        <v>FILTERED OUT</v>
      </c>
      <c r="F532" s="30" t="str">
        <f>IF(ISBLANK('Monitor Data'!H532),"",IF(AND('Smoke Data'!N534="YES",'Outlier Flags'!F532="YES"),"FILTERED OUT",'Monitor Data'!H532))</f>
        <v/>
      </c>
      <c r="G532" s="30" t="str">
        <f>IF(ISBLANK('Monitor Data'!J532),"",IF(AND('Smoke Data'!O534="YES",'Outlier Flags'!G532="YES"),"FILTERED OUT",'Monitor Data'!J532))</f>
        <v/>
      </c>
      <c r="H532" s="30" t="str">
        <f>IF(ISBLANK('Monitor Data'!L532),"",IF(AND('Smoke Data'!P534="YES",'Outlier Flags'!H532="YES"),"FILTERED OUT",'Monitor Data'!L532))</f>
        <v/>
      </c>
      <c r="I532" s="30">
        <f>IF(ISBLANK('Monitor Data'!M532),"",IF(AND('Smoke Data'!Q534="YES",'Outlier Flags'!I532="YES"),"FILTERED OUT",'Monitor Data'!M532))</f>
        <v>12.4</v>
      </c>
      <c r="J532" s="30" t="str">
        <f>IF(ISBLANK('Monitor Data'!O532),"",IF(AND('Smoke Data'!R534="YES",'Outlier Flags'!J532="YES"),"FILTERED OUT",'Monitor Data'!O532))</f>
        <v/>
      </c>
      <c r="K532" s="30" t="str">
        <f>IF(ISBLANK('Monitor Data'!P532),"",IF(AND('Smoke Data'!S534="YES",'Outlier Flags'!K532="YES"),"FILTERED OUT",'Monitor Data'!P532))</f>
        <v>FILTERED OUT</v>
      </c>
      <c r="L532" s="30" t="str">
        <f>IF(ISBLANK('Monitor Data'!Q532),"",IF(AND('Smoke Data'!T534="YES",'Outlier Flags'!L532="YES"),"FILTERED OUT",'Monitor Data'!Q532))</f>
        <v/>
      </c>
      <c r="M532" s="30" t="str">
        <f>IF(ISBLANK('Monitor Data'!R532),"",IF(AND('Smoke Data'!U534="YES",'Outlier Flags'!M532="YES"),"FILTERED OUT",'Monitor Data'!R532))</f>
        <v/>
      </c>
      <c r="N532" s="30" t="str">
        <f>IF(ISBLANK('Monitor Data'!S532),"",IF(AND('Smoke Data'!V534="YES",'Outlier Flags'!N532="YES"),"FILTERED OUT",'Monitor Data'!S532))</f>
        <v/>
      </c>
    </row>
    <row r="533" spans="1:14" x14ac:dyDescent="0.25">
      <c r="A533" s="29">
        <v>44728</v>
      </c>
      <c r="B533" s="30">
        <f>IF(ISBLANK('Monitor Data'!B533),"",IF(AND('Smoke Data'!J535="YES",'Outlier Flags'!B533="YES"),"FILTERED OUT",'Monitor Data'!B533))</f>
        <v>4.9000000000000004</v>
      </c>
      <c r="C533" s="30">
        <f>IF(ISBLANK('Monitor Data'!D533),"",IF(AND('Smoke Data'!K535="YES",'Outlier Flags'!C533="YES"),"FILTERED OUT",'Monitor Data'!D533))</f>
        <v>6.8</v>
      </c>
      <c r="D533" s="30">
        <f>IF(ISBLANK('Monitor Data'!E533),"",IF(AND('Smoke Data'!L535="YES",'Outlier Flags'!D533="YES"),"FILTERED OUT",'Monitor Data'!E533))</f>
        <v>6.7</v>
      </c>
      <c r="E533" s="30">
        <f>IF(ISBLANK('Monitor Data'!G533),"",IF(AND('Smoke Data'!M535="YES",'Outlier Flags'!E533="YES"),"FILTERED OUT",'Monitor Data'!G533))</f>
        <v>6.1</v>
      </c>
      <c r="F533" s="30" t="str">
        <f>IF(ISBLANK('Monitor Data'!H533),"",IF(AND('Smoke Data'!N535="YES",'Outlier Flags'!F533="YES"),"FILTERED OUT",'Monitor Data'!H533))</f>
        <v/>
      </c>
      <c r="G533" s="30">
        <f>IF(ISBLANK('Monitor Data'!J533),"",IF(AND('Smoke Data'!O535="YES",'Outlier Flags'!G533="YES"),"FILTERED OUT",'Monitor Data'!J533))</f>
        <v>6.1</v>
      </c>
      <c r="H533" s="30" t="str">
        <f>IF(ISBLANK('Monitor Data'!L533),"",IF(AND('Smoke Data'!P535="YES",'Outlier Flags'!H533="YES"),"FILTERED OUT",'Monitor Data'!L533))</f>
        <v/>
      </c>
      <c r="I533" s="30">
        <f>IF(ISBLANK('Monitor Data'!M533),"",IF(AND('Smoke Data'!Q535="YES",'Outlier Flags'!I533="YES"),"FILTERED OUT",'Monitor Data'!M533))</f>
        <v>5.8</v>
      </c>
      <c r="J533" s="30">
        <f>IF(ISBLANK('Monitor Data'!O533),"",IF(AND('Smoke Data'!R535="YES",'Outlier Flags'!J533="YES"),"FILTERED OUT",'Monitor Data'!O533))</f>
        <v>5.7</v>
      </c>
      <c r="K533" s="30">
        <f>IF(ISBLANK('Monitor Data'!P533),"",IF(AND('Smoke Data'!S535="YES",'Outlier Flags'!K533="YES"),"FILTERED OUT",'Monitor Data'!P533))</f>
        <v>6.8</v>
      </c>
      <c r="L533" s="30">
        <f>IF(ISBLANK('Monitor Data'!Q533),"",IF(AND('Smoke Data'!T535="YES",'Outlier Flags'!L533="YES"),"FILTERED OUT",'Monitor Data'!Q533))</f>
        <v>7.8</v>
      </c>
      <c r="M533" s="30">
        <f>IF(ISBLANK('Monitor Data'!R533),"",IF(AND('Smoke Data'!U535="YES",'Outlier Flags'!M533="YES"),"FILTERED OUT",'Monitor Data'!R533))</f>
        <v>10.4</v>
      </c>
      <c r="N533" s="30">
        <f>IF(ISBLANK('Monitor Data'!S533),"",IF(AND('Smoke Data'!V535="YES",'Outlier Flags'!N533="YES"),"FILTERED OUT",'Monitor Data'!S533))</f>
        <v>5.3</v>
      </c>
    </row>
    <row r="534" spans="1:14" x14ac:dyDescent="0.25">
      <c r="A534" s="29">
        <v>44729</v>
      </c>
      <c r="B534" s="30" t="str">
        <f>IF(ISBLANK('Monitor Data'!B534),"",IF(AND('Smoke Data'!J536="YES",'Outlier Flags'!B534="YES"),"FILTERED OUT",'Monitor Data'!B534))</f>
        <v/>
      </c>
      <c r="C534" s="30" t="str">
        <f>IF(ISBLANK('Monitor Data'!D534),"",IF(AND('Smoke Data'!K536="YES",'Outlier Flags'!C534="YES"),"FILTERED OUT",'Monitor Data'!D534))</f>
        <v/>
      </c>
      <c r="D534" s="30">
        <f>IF(ISBLANK('Monitor Data'!E534),"",IF(AND('Smoke Data'!L536="YES",'Outlier Flags'!D534="YES"),"FILTERED OUT",'Monitor Data'!E534))</f>
        <v>5.3</v>
      </c>
      <c r="E534" s="30">
        <f>IF(ISBLANK('Monitor Data'!G534),"",IF(AND('Smoke Data'!M536="YES",'Outlier Flags'!E534="YES"),"FILTERED OUT",'Monitor Data'!G534))</f>
        <v>5.3</v>
      </c>
      <c r="F534" s="30" t="str">
        <f>IF(ISBLANK('Monitor Data'!H534),"",IF(AND('Smoke Data'!N536="YES",'Outlier Flags'!F534="YES"),"FILTERED OUT",'Monitor Data'!H534))</f>
        <v/>
      </c>
      <c r="G534" s="30" t="str">
        <f>IF(ISBLANK('Monitor Data'!J534),"",IF(AND('Smoke Data'!O536="YES",'Outlier Flags'!G534="YES"),"FILTERED OUT",'Monitor Data'!J534))</f>
        <v/>
      </c>
      <c r="H534" s="30" t="str">
        <f>IF(ISBLANK('Monitor Data'!L534),"",IF(AND('Smoke Data'!P536="YES",'Outlier Flags'!H534="YES"),"FILTERED OUT",'Monitor Data'!L534))</f>
        <v/>
      </c>
      <c r="I534" s="30">
        <f>IF(ISBLANK('Monitor Data'!M534),"",IF(AND('Smoke Data'!Q536="YES",'Outlier Flags'!I534="YES"),"FILTERED OUT",'Monitor Data'!M534))</f>
        <v>6.6</v>
      </c>
      <c r="J534" s="30" t="str">
        <f>IF(ISBLANK('Monitor Data'!O534),"",IF(AND('Smoke Data'!R536="YES",'Outlier Flags'!J534="YES"),"FILTERED OUT",'Monitor Data'!O534))</f>
        <v/>
      </c>
      <c r="K534" s="30">
        <f>IF(ISBLANK('Monitor Data'!P534),"",IF(AND('Smoke Data'!S536="YES",'Outlier Flags'!K534="YES"),"FILTERED OUT",'Monitor Data'!P534))</f>
        <v>4.2</v>
      </c>
      <c r="L534" s="30" t="str">
        <f>IF(ISBLANK('Monitor Data'!Q534),"",IF(AND('Smoke Data'!T536="YES",'Outlier Flags'!L534="YES"),"FILTERED OUT",'Monitor Data'!Q534))</f>
        <v/>
      </c>
      <c r="M534" s="30" t="str">
        <f>IF(ISBLANK('Monitor Data'!R534),"",IF(AND('Smoke Data'!U536="YES",'Outlier Flags'!M534="YES"),"FILTERED OUT",'Monitor Data'!R534))</f>
        <v/>
      </c>
      <c r="N534" s="30" t="str">
        <f>IF(ISBLANK('Monitor Data'!S534),"",IF(AND('Smoke Data'!V536="YES",'Outlier Flags'!N534="YES"),"FILTERED OUT",'Monitor Data'!S534))</f>
        <v/>
      </c>
    </row>
    <row r="535" spans="1:14" x14ac:dyDescent="0.25">
      <c r="A535" s="29">
        <v>44730</v>
      </c>
      <c r="B535" s="30" t="str">
        <f>IF(ISBLANK('Monitor Data'!B535),"",IF(AND('Smoke Data'!J537="YES",'Outlier Flags'!B535="YES"),"FILTERED OUT",'Monitor Data'!B535))</f>
        <v/>
      </c>
      <c r="C535" s="30" t="str">
        <f>IF(ISBLANK('Monitor Data'!D535),"",IF(AND('Smoke Data'!K537="YES",'Outlier Flags'!C535="YES"),"FILTERED OUT",'Monitor Data'!D535))</f>
        <v/>
      </c>
      <c r="D535" s="30">
        <f>IF(ISBLANK('Monitor Data'!E535),"",IF(AND('Smoke Data'!L537="YES",'Outlier Flags'!D535="YES"),"FILTERED OUT",'Monitor Data'!E535))</f>
        <v>5.5</v>
      </c>
      <c r="E535" s="30">
        <f>IF(ISBLANK('Monitor Data'!G535),"",IF(AND('Smoke Data'!M537="YES",'Outlier Flags'!E535="YES"),"FILTERED OUT",'Monitor Data'!G535))</f>
        <v>3.9</v>
      </c>
      <c r="F535" s="30" t="str">
        <f>IF(ISBLANK('Monitor Data'!H535),"",IF(AND('Smoke Data'!N537="YES",'Outlier Flags'!F535="YES"),"FILTERED OUT",'Monitor Data'!H535))</f>
        <v/>
      </c>
      <c r="G535" s="30" t="str">
        <f>IF(ISBLANK('Monitor Data'!J535),"",IF(AND('Smoke Data'!O537="YES",'Outlier Flags'!G535="YES"),"FILTERED OUT",'Monitor Data'!J535))</f>
        <v/>
      </c>
      <c r="H535" s="30" t="str">
        <f>IF(ISBLANK('Monitor Data'!L535),"",IF(AND('Smoke Data'!P537="YES",'Outlier Flags'!H535="YES"),"FILTERED OUT",'Monitor Data'!L535))</f>
        <v/>
      </c>
      <c r="I535" s="30">
        <f>IF(ISBLANK('Monitor Data'!M535),"",IF(AND('Smoke Data'!Q537="YES",'Outlier Flags'!I535="YES"),"FILTERED OUT",'Monitor Data'!M535))</f>
        <v>6</v>
      </c>
      <c r="J535" s="30" t="str">
        <f>IF(ISBLANK('Monitor Data'!O535),"",IF(AND('Smoke Data'!R537="YES",'Outlier Flags'!J535="YES"),"FILTERED OUT",'Monitor Data'!O535))</f>
        <v/>
      </c>
      <c r="K535" s="30">
        <f>IF(ISBLANK('Monitor Data'!P535),"",IF(AND('Smoke Data'!S537="YES",'Outlier Flags'!K535="YES"),"FILTERED OUT",'Monitor Data'!P535))</f>
        <v>3.3</v>
      </c>
      <c r="L535" s="30" t="str">
        <f>IF(ISBLANK('Monitor Data'!Q535),"",IF(AND('Smoke Data'!T537="YES",'Outlier Flags'!L535="YES"),"FILTERED OUT",'Monitor Data'!Q535))</f>
        <v/>
      </c>
      <c r="M535" s="30" t="str">
        <f>IF(ISBLANK('Monitor Data'!R535),"",IF(AND('Smoke Data'!U537="YES",'Outlier Flags'!M535="YES"),"FILTERED OUT",'Monitor Data'!R535))</f>
        <v/>
      </c>
      <c r="N535" s="30" t="str">
        <f>IF(ISBLANK('Monitor Data'!S535),"",IF(AND('Smoke Data'!V537="YES",'Outlier Flags'!N535="YES"),"FILTERED OUT",'Monitor Data'!S535))</f>
        <v/>
      </c>
    </row>
    <row r="536" spans="1:14" x14ac:dyDescent="0.25">
      <c r="A536" s="29">
        <v>44731</v>
      </c>
      <c r="B536" s="30">
        <f>IF(ISBLANK('Monitor Data'!B536),"",IF(AND('Smoke Data'!J538="YES",'Outlier Flags'!B536="YES"),"FILTERED OUT",'Monitor Data'!B536))</f>
        <v>8.9</v>
      </c>
      <c r="C536" s="30">
        <f>IF(ISBLANK('Monitor Data'!D536),"",IF(AND('Smoke Data'!K538="YES",'Outlier Flags'!C536="YES"),"FILTERED OUT",'Monitor Data'!D536))</f>
        <v>4.3</v>
      </c>
      <c r="D536" s="30">
        <f>IF(ISBLANK('Monitor Data'!E536),"",IF(AND('Smoke Data'!L538="YES",'Outlier Flags'!D536="YES"),"FILTERED OUT",'Monitor Data'!E536))</f>
        <v>4.4000000000000004</v>
      </c>
      <c r="E536" s="30">
        <f>IF(ISBLANK('Monitor Data'!G536),"",IF(AND('Smoke Data'!M538="YES",'Outlier Flags'!E536="YES"),"FILTERED OUT",'Monitor Data'!G536))</f>
        <v>6.1</v>
      </c>
      <c r="F536" s="30" t="str">
        <f>IF(ISBLANK('Monitor Data'!H536),"",IF(AND('Smoke Data'!N538="YES",'Outlier Flags'!F536="YES"),"FILTERED OUT",'Monitor Data'!H536))</f>
        <v/>
      </c>
      <c r="G536" s="30">
        <f>IF(ISBLANK('Monitor Data'!J536),"",IF(AND('Smoke Data'!O538="YES",'Outlier Flags'!G536="YES"),"FILTERED OUT",'Monitor Data'!J536))</f>
        <v>4.0999999999999996</v>
      </c>
      <c r="H536" s="30" t="str">
        <f>IF(ISBLANK('Monitor Data'!L536),"",IF(AND('Smoke Data'!P538="YES",'Outlier Flags'!H536="YES"),"FILTERED OUT",'Monitor Data'!L536))</f>
        <v/>
      </c>
      <c r="I536" s="30">
        <f>IF(ISBLANK('Monitor Data'!M536),"",IF(AND('Smoke Data'!Q538="YES",'Outlier Flags'!I536="YES"),"FILTERED OUT",'Monitor Data'!M536))</f>
        <v>7.7</v>
      </c>
      <c r="J536" s="30">
        <f>IF(ISBLANK('Monitor Data'!O536),"",IF(AND('Smoke Data'!R538="YES",'Outlier Flags'!J536="YES"),"FILTERED OUT",'Monitor Data'!O536))</f>
        <v>11.5</v>
      </c>
      <c r="K536" s="30">
        <f>IF(ISBLANK('Monitor Data'!P536),"",IF(AND('Smoke Data'!S538="YES",'Outlier Flags'!K536="YES"),"FILTERED OUT",'Monitor Data'!P536))</f>
        <v>3.7</v>
      </c>
      <c r="L536" s="30">
        <f>IF(ISBLANK('Monitor Data'!Q536),"",IF(AND('Smoke Data'!T538="YES",'Outlier Flags'!L536="YES"),"FILTERED OUT",'Monitor Data'!Q536))</f>
        <v>4.5999999999999996</v>
      </c>
      <c r="M536" s="30">
        <f>IF(ISBLANK('Monitor Data'!R536),"",IF(AND('Smoke Data'!U538="YES",'Outlier Flags'!M536="YES"),"FILTERED OUT",'Monitor Data'!R536))</f>
        <v>4.5</v>
      </c>
      <c r="N536" s="30">
        <f>IF(ISBLANK('Monitor Data'!S536),"",IF(AND('Smoke Data'!V538="YES",'Outlier Flags'!N536="YES"),"FILTERED OUT",'Monitor Data'!S536))</f>
        <v>12.3</v>
      </c>
    </row>
    <row r="537" spans="1:14" x14ac:dyDescent="0.25">
      <c r="A537" s="29">
        <v>44732</v>
      </c>
      <c r="B537" s="30" t="str">
        <f>IF(ISBLANK('Monitor Data'!B537),"",IF(AND('Smoke Data'!J539="YES",'Outlier Flags'!B537="YES"),"FILTERED OUT",'Monitor Data'!B537))</f>
        <v/>
      </c>
      <c r="C537" s="30" t="str">
        <f>IF(ISBLANK('Monitor Data'!D537),"",IF(AND('Smoke Data'!K539="YES",'Outlier Flags'!C537="YES"),"FILTERED OUT",'Monitor Data'!D537))</f>
        <v/>
      </c>
      <c r="D537" s="30">
        <f>IF(ISBLANK('Monitor Data'!E537),"",IF(AND('Smoke Data'!L539="YES",'Outlier Flags'!D537="YES"),"FILTERED OUT",'Monitor Data'!E537))</f>
        <v>6.8</v>
      </c>
      <c r="E537" s="30">
        <f>IF(ISBLANK('Monitor Data'!G537),"",IF(AND('Smoke Data'!M539="YES",'Outlier Flags'!E537="YES"),"FILTERED OUT",'Monitor Data'!G537))</f>
        <v>9.3000000000000007</v>
      </c>
      <c r="F537" s="30" t="str">
        <f>IF(ISBLANK('Monitor Data'!H537),"",IF(AND('Smoke Data'!N539="YES",'Outlier Flags'!F537="YES"),"FILTERED OUT",'Monitor Data'!H537))</f>
        <v/>
      </c>
      <c r="G537" s="30" t="str">
        <f>IF(ISBLANK('Monitor Data'!J537),"",IF(AND('Smoke Data'!O539="YES",'Outlier Flags'!G537="YES"),"FILTERED OUT",'Monitor Data'!J537))</f>
        <v/>
      </c>
      <c r="H537" s="30" t="str">
        <f>IF(ISBLANK('Monitor Data'!L537),"",IF(AND('Smoke Data'!P539="YES",'Outlier Flags'!H537="YES"),"FILTERED OUT",'Monitor Data'!L537))</f>
        <v/>
      </c>
      <c r="I537" s="30">
        <f>IF(ISBLANK('Monitor Data'!M537),"",IF(AND('Smoke Data'!Q539="YES",'Outlier Flags'!I537="YES"),"FILTERED OUT",'Monitor Data'!M537))</f>
        <v>10.7</v>
      </c>
      <c r="J537" s="30" t="str">
        <f>IF(ISBLANK('Monitor Data'!O537),"",IF(AND('Smoke Data'!R539="YES",'Outlier Flags'!J537="YES"),"FILTERED OUT",'Monitor Data'!O537))</f>
        <v/>
      </c>
      <c r="K537" s="30">
        <f>IF(ISBLANK('Monitor Data'!P537),"",IF(AND('Smoke Data'!S539="YES",'Outlier Flags'!K537="YES"),"FILTERED OUT",'Monitor Data'!P537))</f>
        <v>7.3</v>
      </c>
      <c r="L537" s="30" t="str">
        <f>IF(ISBLANK('Monitor Data'!Q537),"",IF(AND('Smoke Data'!T539="YES",'Outlier Flags'!L537="YES"),"FILTERED OUT",'Monitor Data'!Q537))</f>
        <v/>
      </c>
      <c r="M537" s="30" t="str">
        <f>IF(ISBLANK('Monitor Data'!R537),"",IF(AND('Smoke Data'!U539="YES",'Outlier Flags'!M537="YES"),"FILTERED OUT",'Monitor Data'!R537))</f>
        <v/>
      </c>
      <c r="N537" s="30" t="str">
        <f>IF(ISBLANK('Monitor Data'!S537),"",IF(AND('Smoke Data'!V539="YES",'Outlier Flags'!N537="YES"),"FILTERED OUT",'Monitor Data'!S537))</f>
        <v/>
      </c>
    </row>
    <row r="538" spans="1:14" x14ac:dyDescent="0.25">
      <c r="A538" s="29">
        <v>44733</v>
      </c>
      <c r="B538" s="30" t="str">
        <f>IF(ISBLANK('Monitor Data'!B538),"",IF(AND('Smoke Data'!J540="YES",'Outlier Flags'!B538="YES"),"FILTERED OUT",'Monitor Data'!B538))</f>
        <v/>
      </c>
      <c r="C538" s="30" t="str">
        <f>IF(ISBLANK('Monitor Data'!D538),"",IF(AND('Smoke Data'!K540="YES",'Outlier Flags'!C538="YES"),"FILTERED OUT",'Monitor Data'!D538))</f>
        <v/>
      </c>
      <c r="D538" s="30">
        <f>IF(ISBLANK('Monitor Data'!E538),"",IF(AND('Smoke Data'!L540="YES",'Outlier Flags'!D538="YES"),"FILTERED OUT",'Monitor Data'!E538))</f>
        <v>8.1999999999999993</v>
      </c>
      <c r="E538" s="30">
        <f>IF(ISBLANK('Monitor Data'!G538),"",IF(AND('Smoke Data'!M540="YES",'Outlier Flags'!E538="YES"),"FILTERED OUT",'Monitor Data'!G538))</f>
        <v>10.1</v>
      </c>
      <c r="F538" s="30" t="str">
        <f>IF(ISBLANK('Monitor Data'!H538),"",IF(AND('Smoke Data'!N540="YES",'Outlier Flags'!F538="YES"),"FILTERED OUT",'Monitor Data'!H538))</f>
        <v/>
      </c>
      <c r="G538" s="30" t="str">
        <f>IF(ISBLANK('Monitor Data'!J538),"",IF(AND('Smoke Data'!O540="YES",'Outlier Flags'!G538="YES"),"FILTERED OUT",'Monitor Data'!J538))</f>
        <v/>
      </c>
      <c r="H538" s="30" t="str">
        <f>IF(ISBLANK('Monitor Data'!L538),"",IF(AND('Smoke Data'!P540="YES",'Outlier Flags'!H538="YES"),"FILTERED OUT",'Monitor Data'!L538))</f>
        <v/>
      </c>
      <c r="I538" s="30">
        <f>IF(ISBLANK('Monitor Data'!M538),"",IF(AND('Smoke Data'!Q540="YES",'Outlier Flags'!I538="YES"),"FILTERED OUT",'Monitor Data'!M538))</f>
        <v>9.9</v>
      </c>
      <c r="J538" s="30" t="str">
        <f>IF(ISBLANK('Monitor Data'!O538),"",IF(AND('Smoke Data'!R540="YES",'Outlier Flags'!J538="YES"),"FILTERED OUT",'Monitor Data'!O538))</f>
        <v/>
      </c>
      <c r="K538" s="30">
        <f>IF(ISBLANK('Monitor Data'!P538),"",IF(AND('Smoke Data'!S540="YES",'Outlier Flags'!K538="YES"),"FILTERED OUT",'Monitor Data'!P538))</f>
        <v>9.9</v>
      </c>
      <c r="L538" s="30" t="str">
        <f>IF(ISBLANK('Monitor Data'!Q538),"",IF(AND('Smoke Data'!T540="YES",'Outlier Flags'!L538="YES"),"FILTERED OUT",'Monitor Data'!Q538))</f>
        <v/>
      </c>
      <c r="M538" s="30" t="str">
        <f>IF(ISBLANK('Monitor Data'!R538),"",IF(AND('Smoke Data'!U540="YES",'Outlier Flags'!M538="YES"),"FILTERED OUT",'Monitor Data'!R538))</f>
        <v/>
      </c>
      <c r="N538" s="30" t="str">
        <f>IF(ISBLANK('Monitor Data'!S538),"",IF(AND('Smoke Data'!V540="YES",'Outlier Flags'!N538="YES"),"FILTERED OUT",'Monitor Data'!S538))</f>
        <v/>
      </c>
    </row>
    <row r="539" spans="1:14" x14ac:dyDescent="0.25">
      <c r="A539" s="29">
        <v>44734</v>
      </c>
      <c r="B539" s="30">
        <f>IF(ISBLANK('Monitor Data'!B539),"",IF(AND('Smoke Data'!J541="YES",'Outlier Flags'!B539="YES"),"FILTERED OUT",'Monitor Data'!B539))</f>
        <v>5</v>
      </c>
      <c r="C539" s="30">
        <f>IF(ISBLANK('Monitor Data'!D539),"",IF(AND('Smoke Data'!K541="YES",'Outlier Flags'!C539="YES"),"FILTERED OUT",'Monitor Data'!D539))</f>
        <v>5.2</v>
      </c>
      <c r="D539" s="30">
        <f>IF(ISBLANK('Monitor Data'!E539),"",IF(AND('Smoke Data'!L541="YES",'Outlier Flags'!D539="YES"),"FILTERED OUT",'Monitor Data'!E539))</f>
        <v>5.7</v>
      </c>
      <c r="E539" s="30">
        <f>IF(ISBLANK('Monitor Data'!G539),"",IF(AND('Smoke Data'!M541="YES",'Outlier Flags'!E539="YES"),"FILTERED OUT",'Monitor Data'!G539))</f>
        <v>5.4</v>
      </c>
      <c r="F539" s="30">
        <f>IF(ISBLANK('Monitor Data'!H539),"",IF(AND('Smoke Data'!N541="YES",'Outlier Flags'!F539="YES"),"FILTERED OUT",'Monitor Data'!H539))</f>
        <v>5.0999999999999996</v>
      </c>
      <c r="G539" s="30">
        <f>IF(ISBLANK('Monitor Data'!J539),"",IF(AND('Smoke Data'!O541="YES",'Outlier Flags'!G539="YES"),"FILTERED OUT",'Monitor Data'!J539))</f>
        <v>5.7</v>
      </c>
      <c r="H539" s="30" t="str">
        <f>IF(ISBLANK('Monitor Data'!L539),"",IF(AND('Smoke Data'!P541="YES",'Outlier Flags'!H539="YES"),"FILTERED OUT",'Monitor Data'!L539))</f>
        <v/>
      </c>
      <c r="I539" s="30">
        <f>IF(ISBLANK('Monitor Data'!M539),"",IF(AND('Smoke Data'!Q541="YES",'Outlier Flags'!I539="YES"),"FILTERED OUT",'Monitor Data'!M539))</f>
        <v>5.9</v>
      </c>
      <c r="J539" s="30">
        <f>IF(ISBLANK('Monitor Data'!O539),"",IF(AND('Smoke Data'!R541="YES",'Outlier Flags'!J539="YES"),"FILTERED OUT",'Monitor Data'!O539))</f>
        <v>6.4</v>
      </c>
      <c r="K539" s="30">
        <f>IF(ISBLANK('Monitor Data'!P539),"",IF(AND('Smoke Data'!S541="YES",'Outlier Flags'!K539="YES"),"FILTERED OUT",'Monitor Data'!P539))</f>
        <v>4.4000000000000004</v>
      </c>
      <c r="L539" s="30">
        <f>IF(ISBLANK('Monitor Data'!Q539),"",IF(AND('Smoke Data'!T541="YES",'Outlier Flags'!L539="YES"),"FILTERED OUT",'Monitor Data'!Q539))</f>
        <v>5.2</v>
      </c>
      <c r="M539" s="30">
        <f>IF(ISBLANK('Monitor Data'!R539),"",IF(AND('Smoke Data'!U541="YES",'Outlier Flags'!M539="YES"),"FILTERED OUT",'Monitor Data'!R539))</f>
        <v>3.5</v>
      </c>
      <c r="N539" s="30">
        <f>IF(ISBLANK('Monitor Data'!S539),"",IF(AND('Smoke Data'!V541="YES",'Outlier Flags'!N539="YES"),"FILTERED OUT",'Monitor Data'!S539))</f>
        <v>6.1</v>
      </c>
    </row>
    <row r="540" spans="1:14" x14ac:dyDescent="0.25">
      <c r="A540" s="29">
        <v>44735</v>
      </c>
      <c r="B540" s="30" t="str">
        <f>IF(ISBLANK('Monitor Data'!B540),"",IF(AND('Smoke Data'!J542="YES",'Outlier Flags'!B540="YES"),"FILTERED OUT",'Monitor Data'!B540))</f>
        <v/>
      </c>
      <c r="C540" s="30" t="str">
        <f>IF(ISBLANK('Monitor Data'!D540),"",IF(AND('Smoke Data'!K542="YES",'Outlier Flags'!C540="YES"),"FILTERED OUT",'Monitor Data'!D540))</f>
        <v/>
      </c>
      <c r="D540" s="30">
        <f>IF(ISBLANK('Monitor Data'!E540),"",IF(AND('Smoke Data'!L542="YES",'Outlier Flags'!D540="YES"),"FILTERED OUT",'Monitor Data'!E540))</f>
        <v>6.2</v>
      </c>
      <c r="E540" s="30">
        <f>IF(ISBLANK('Monitor Data'!G540),"",IF(AND('Smoke Data'!M542="YES",'Outlier Flags'!E540="YES"),"FILTERED OUT",'Monitor Data'!G540))</f>
        <v>7.2</v>
      </c>
      <c r="F540" s="30">
        <f>IF(ISBLANK('Monitor Data'!H540),"",IF(AND('Smoke Data'!N542="YES",'Outlier Flags'!F540="YES"),"FILTERED OUT",'Monitor Data'!H540))</f>
        <v>5.3</v>
      </c>
      <c r="G540" s="30" t="str">
        <f>IF(ISBLANK('Monitor Data'!J540),"",IF(AND('Smoke Data'!O542="YES",'Outlier Flags'!G540="YES"),"FILTERED OUT",'Monitor Data'!J540))</f>
        <v/>
      </c>
      <c r="H540" s="30" t="str">
        <f>IF(ISBLANK('Monitor Data'!L540),"",IF(AND('Smoke Data'!P542="YES",'Outlier Flags'!H540="YES"),"FILTERED OUT",'Monitor Data'!L540))</f>
        <v/>
      </c>
      <c r="I540" s="30">
        <f>IF(ISBLANK('Monitor Data'!M540),"",IF(AND('Smoke Data'!Q542="YES",'Outlier Flags'!I540="YES"),"FILTERED OUT",'Monitor Data'!M540))</f>
        <v>7.6</v>
      </c>
      <c r="J540" s="30" t="str">
        <f>IF(ISBLANK('Monitor Data'!O540),"",IF(AND('Smoke Data'!R542="YES",'Outlier Flags'!J540="YES"),"FILTERED OUT",'Monitor Data'!O540))</f>
        <v/>
      </c>
      <c r="K540" s="30">
        <f>IF(ISBLANK('Monitor Data'!P540),"",IF(AND('Smoke Data'!S542="YES",'Outlier Flags'!K540="YES"),"FILTERED OUT",'Monitor Data'!P540))</f>
        <v>5.7</v>
      </c>
      <c r="L540" s="30" t="str">
        <f>IF(ISBLANK('Monitor Data'!Q540),"",IF(AND('Smoke Data'!T542="YES",'Outlier Flags'!L540="YES"),"FILTERED OUT",'Monitor Data'!Q540))</f>
        <v/>
      </c>
      <c r="M540" s="30" t="str">
        <f>IF(ISBLANK('Monitor Data'!R540),"",IF(AND('Smoke Data'!U542="YES",'Outlier Flags'!M540="YES"),"FILTERED OUT",'Monitor Data'!R540))</f>
        <v/>
      </c>
      <c r="N540" s="30" t="str">
        <f>IF(ISBLANK('Monitor Data'!S540),"",IF(AND('Smoke Data'!V542="YES",'Outlier Flags'!N540="YES"),"FILTERED OUT",'Monitor Data'!S540))</f>
        <v/>
      </c>
    </row>
    <row r="541" spans="1:14" x14ac:dyDescent="0.25">
      <c r="A541" s="29">
        <v>44736</v>
      </c>
      <c r="B541" s="30" t="str">
        <f>IF(ISBLANK('Monitor Data'!B541),"",IF(AND('Smoke Data'!J543="YES",'Outlier Flags'!B541="YES"),"FILTERED OUT",'Monitor Data'!B541))</f>
        <v/>
      </c>
      <c r="C541" s="30" t="str">
        <f>IF(ISBLANK('Monitor Data'!D541),"",IF(AND('Smoke Data'!K543="YES",'Outlier Flags'!C541="YES"),"FILTERED OUT",'Monitor Data'!D541))</f>
        <v/>
      </c>
      <c r="D541" s="30">
        <f>IF(ISBLANK('Monitor Data'!E541),"",IF(AND('Smoke Data'!L543="YES",'Outlier Flags'!D541="YES"),"FILTERED OUT",'Monitor Data'!E541))</f>
        <v>7.3</v>
      </c>
      <c r="E541" s="30">
        <f>IF(ISBLANK('Monitor Data'!G541),"",IF(AND('Smoke Data'!M543="YES",'Outlier Flags'!E541="YES"),"FILTERED OUT",'Monitor Data'!G541))</f>
        <v>7.2</v>
      </c>
      <c r="F541" s="30" t="str">
        <f>IF(ISBLANK('Monitor Data'!H541),"",IF(AND('Smoke Data'!N543="YES",'Outlier Flags'!F541="YES"),"FILTERED OUT",'Monitor Data'!H541))</f>
        <v/>
      </c>
      <c r="G541" s="30" t="str">
        <f>IF(ISBLANK('Monitor Data'!J541),"",IF(AND('Smoke Data'!O543="YES",'Outlier Flags'!G541="YES"),"FILTERED OUT",'Monitor Data'!J541))</f>
        <v/>
      </c>
      <c r="H541" s="30" t="str">
        <f>IF(ISBLANK('Monitor Data'!L541),"",IF(AND('Smoke Data'!P543="YES",'Outlier Flags'!H541="YES"),"FILTERED OUT",'Monitor Data'!L541))</f>
        <v/>
      </c>
      <c r="I541" s="30">
        <f>IF(ISBLANK('Monitor Data'!M541),"",IF(AND('Smoke Data'!Q543="YES",'Outlier Flags'!I541="YES"),"FILTERED OUT",'Monitor Data'!M541))</f>
        <v>6.2</v>
      </c>
      <c r="J541" s="30" t="str">
        <f>IF(ISBLANK('Monitor Data'!O541),"",IF(AND('Smoke Data'!R543="YES",'Outlier Flags'!J541="YES"),"FILTERED OUT",'Monitor Data'!O541))</f>
        <v/>
      </c>
      <c r="K541" s="30">
        <f>IF(ISBLANK('Monitor Data'!P541),"",IF(AND('Smoke Data'!S543="YES",'Outlier Flags'!K541="YES"),"FILTERED OUT",'Monitor Data'!P541))</f>
        <v>6.9</v>
      </c>
      <c r="L541" s="30" t="str">
        <f>IF(ISBLANK('Monitor Data'!Q541),"",IF(AND('Smoke Data'!T543="YES",'Outlier Flags'!L541="YES"),"FILTERED OUT",'Monitor Data'!Q541))</f>
        <v/>
      </c>
      <c r="M541" s="30" t="str">
        <f>IF(ISBLANK('Monitor Data'!R541),"",IF(AND('Smoke Data'!U543="YES",'Outlier Flags'!M541="YES"),"FILTERED OUT",'Monitor Data'!R541))</f>
        <v/>
      </c>
      <c r="N541" s="30" t="str">
        <f>IF(ISBLANK('Monitor Data'!S541),"",IF(AND('Smoke Data'!V543="YES",'Outlier Flags'!N541="YES"),"FILTERED OUT",'Monitor Data'!S541))</f>
        <v/>
      </c>
    </row>
    <row r="542" spans="1:14" x14ac:dyDescent="0.25">
      <c r="A542" s="29">
        <v>44737</v>
      </c>
      <c r="B542" s="30">
        <f>IF(ISBLANK('Monitor Data'!B542),"",IF(AND('Smoke Data'!J544="YES",'Outlier Flags'!B542="YES"),"FILTERED OUT",'Monitor Data'!B542))</f>
        <v>5.5</v>
      </c>
      <c r="C542" s="30">
        <f>IF(ISBLANK('Monitor Data'!D542),"",IF(AND('Smoke Data'!K544="YES",'Outlier Flags'!C542="YES"),"FILTERED OUT",'Monitor Data'!D542))</f>
        <v>9.9</v>
      </c>
      <c r="D542" s="30">
        <f>IF(ISBLANK('Monitor Data'!E542),"",IF(AND('Smoke Data'!L544="YES",'Outlier Flags'!D542="YES"),"FILTERED OUT",'Monitor Data'!E542))</f>
        <v>9.6999999999999993</v>
      </c>
      <c r="E542" s="30">
        <f>IF(ISBLANK('Monitor Data'!G542),"",IF(AND('Smoke Data'!M544="YES",'Outlier Flags'!E542="YES"),"FILTERED OUT",'Monitor Data'!G542))</f>
        <v>9</v>
      </c>
      <c r="F542" s="30">
        <f>IF(ISBLANK('Monitor Data'!H542),"",IF(AND('Smoke Data'!N544="YES",'Outlier Flags'!F542="YES"),"FILTERED OUT",'Monitor Data'!H542))</f>
        <v>8.6999999999999993</v>
      </c>
      <c r="G542" s="30">
        <f>IF(ISBLANK('Monitor Data'!J542),"",IF(AND('Smoke Data'!O544="YES",'Outlier Flags'!G542="YES"),"FILTERED OUT",'Monitor Data'!J542))</f>
        <v>11.8</v>
      </c>
      <c r="H542" s="30" t="str">
        <f>IF(ISBLANK('Monitor Data'!L542),"",IF(AND('Smoke Data'!P544="YES",'Outlier Flags'!H542="YES"),"FILTERED OUT",'Monitor Data'!L542))</f>
        <v/>
      </c>
      <c r="I542" s="30">
        <f>IF(ISBLANK('Monitor Data'!M542),"",IF(AND('Smoke Data'!Q544="YES",'Outlier Flags'!I542="YES"),"FILTERED OUT",'Monitor Data'!M542))</f>
        <v>9.8000000000000007</v>
      </c>
      <c r="J542" s="30">
        <f>IF(ISBLANK('Monitor Data'!O542),"",IF(AND('Smoke Data'!R544="YES",'Outlier Flags'!J542="YES"),"FILTERED OUT",'Monitor Data'!O542))</f>
        <v>8.6</v>
      </c>
      <c r="K542" s="30">
        <f>IF(ISBLANK('Monitor Data'!P542),"",IF(AND('Smoke Data'!S544="YES",'Outlier Flags'!K542="YES"),"FILTERED OUT",'Monitor Data'!P542))</f>
        <v>10.7</v>
      </c>
      <c r="L542" s="30">
        <f>IF(ISBLANK('Monitor Data'!Q542),"",IF(AND('Smoke Data'!T544="YES",'Outlier Flags'!L542="YES"),"FILTERED OUT",'Monitor Data'!Q542))</f>
        <v>11.5</v>
      </c>
      <c r="M542" s="30">
        <f>IF(ISBLANK('Monitor Data'!R542),"",IF(AND('Smoke Data'!U544="YES",'Outlier Flags'!M542="YES"),"FILTERED OUT",'Monitor Data'!R542))</f>
        <v>12.5</v>
      </c>
      <c r="N542" s="30">
        <f>IF(ISBLANK('Monitor Data'!S542),"",IF(AND('Smoke Data'!V544="YES",'Outlier Flags'!N542="YES"),"FILTERED OUT",'Monitor Data'!S542))</f>
        <v>5.8</v>
      </c>
    </row>
    <row r="543" spans="1:14" x14ac:dyDescent="0.25">
      <c r="A543" s="29">
        <v>44738</v>
      </c>
      <c r="B543" s="30" t="str">
        <f>IF(ISBLANK('Monitor Data'!B543),"",IF(AND('Smoke Data'!J545="YES",'Outlier Flags'!B543="YES"),"FILTERED OUT",'Monitor Data'!B543))</f>
        <v/>
      </c>
      <c r="C543" s="30" t="str">
        <f>IF(ISBLANK('Monitor Data'!D543),"",IF(AND('Smoke Data'!K545="YES",'Outlier Flags'!C543="YES"),"FILTERED OUT",'Monitor Data'!D543))</f>
        <v/>
      </c>
      <c r="D543" s="30">
        <f>IF(ISBLANK('Monitor Data'!E543),"",IF(AND('Smoke Data'!L545="YES",'Outlier Flags'!D543="YES"),"FILTERED OUT",'Monitor Data'!E543))</f>
        <v>4.2</v>
      </c>
      <c r="E543" s="30">
        <f>IF(ISBLANK('Monitor Data'!G543),"",IF(AND('Smoke Data'!M545="YES",'Outlier Flags'!E543="YES"),"FILTERED OUT",'Monitor Data'!G543))</f>
        <v>4.3</v>
      </c>
      <c r="F543" s="30">
        <f>IF(ISBLANK('Monitor Data'!H543),"",IF(AND('Smoke Data'!N545="YES",'Outlier Flags'!F543="YES"),"FILTERED OUT",'Monitor Data'!H543))</f>
        <v>5.5</v>
      </c>
      <c r="G543" s="30" t="str">
        <f>IF(ISBLANK('Monitor Data'!J543),"",IF(AND('Smoke Data'!O545="YES",'Outlier Flags'!G543="YES"),"FILTERED OUT",'Monitor Data'!J543))</f>
        <v/>
      </c>
      <c r="H543" s="30" t="str">
        <f>IF(ISBLANK('Monitor Data'!L543),"",IF(AND('Smoke Data'!P545="YES",'Outlier Flags'!H543="YES"),"FILTERED OUT",'Monitor Data'!L543))</f>
        <v/>
      </c>
      <c r="I543" s="30">
        <f>IF(ISBLANK('Monitor Data'!M543),"",IF(AND('Smoke Data'!Q545="YES",'Outlier Flags'!I543="YES"),"FILTERED OUT",'Monitor Data'!M543))</f>
        <v>4.9000000000000004</v>
      </c>
      <c r="J543" s="30" t="str">
        <f>IF(ISBLANK('Monitor Data'!O543),"",IF(AND('Smoke Data'!R545="YES",'Outlier Flags'!J543="YES"),"FILTERED OUT",'Monitor Data'!O543))</f>
        <v/>
      </c>
      <c r="K543" s="30">
        <f>IF(ISBLANK('Monitor Data'!P543),"",IF(AND('Smoke Data'!S545="YES",'Outlier Flags'!K543="YES"),"FILTERED OUT",'Monitor Data'!P543))</f>
        <v>4.2</v>
      </c>
      <c r="L543" s="30" t="str">
        <f>IF(ISBLANK('Monitor Data'!Q543),"",IF(AND('Smoke Data'!T545="YES",'Outlier Flags'!L543="YES"),"FILTERED OUT",'Monitor Data'!Q543))</f>
        <v/>
      </c>
      <c r="M543" s="30" t="str">
        <f>IF(ISBLANK('Monitor Data'!R543),"",IF(AND('Smoke Data'!U545="YES",'Outlier Flags'!M543="YES"),"FILTERED OUT",'Monitor Data'!R543))</f>
        <v/>
      </c>
      <c r="N543" s="30" t="str">
        <f>IF(ISBLANK('Monitor Data'!S543),"",IF(AND('Smoke Data'!V545="YES",'Outlier Flags'!N543="YES"),"FILTERED OUT",'Monitor Data'!S543))</f>
        <v/>
      </c>
    </row>
    <row r="544" spans="1:14" x14ac:dyDescent="0.25">
      <c r="A544" s="29">
        <v>44739</v>
      </c>
      <c r="B544" s="30" t="str">
        <f>IF(ISBLANK('Monitor Data'!B544),"",IF(AND('Smoke Data'!J546="YES",'Outlier Flags'!B544="YES"),"FILTERED OUT",'Monitor Data'!B544))</f>
        <v/>
      </c>
      <c r="C544" s="30" t="str">
        <f>IF(ISBLANK('Monitor Data'!D544),"",IF(AND('Smoke Data'!K546="YES",'Outlier Flags'!C544="YES"),"FILTERED OUT",'Monitor Data'!D544))</f>
        <v/>
      </c>
      <c r="D544" s="30">
        <f>IF(ISBLANK('Monitor Data'!E544),"",IF(AND('Smoke Data'!L546="YES",'Outlier Flags'!D544="YES"),"FILTERED OUT",'Monitor Data'!E544))</f>
        <v>7.1</v>
      </c>
      <c r="E544" s="30">
        <f>IF(ISBLANK('Monitor Data'!G544),"",IF(AND('Smoke Data'!M546="YES",'Outlier Flags'!E544="YES"),"FILTERED OUT",'Monitor Data'!G544))</f>
        <v>8.4</v>
      </c>
      <c r="F544" s="30" t="str">
        <f>IF(ISBLANK('Monitor Data'!H544),"",IF(AND('Smoke Data'!N546="YES",'Outlier Flags'!F544="YES"),"FILTERED OUT",'Monitor Data'!H544))</f>
        <v/>
      </c>
      <c r="G544" s="30" t="str">
        <f>IF(ISBLANK('Monitor Data'!J544),"",IF(AND('Smoke Data'!O546="YES",'Outlier Flags'!G544="YES"),"FILTERED OUT",'Monitor Data'!J544))</f>
        <v/>
      </c>
      <c r="H544" s="30" t="str">
        <f>IF(ISBLANK('Monitor Data'!L544),"",IF(AND('Smoke Data'!P546="YES",'Outlier Flags'!H544="YES"),"FILTERED OUT",'Monitor Data'!L544))</f>
        <v/>
      </c>
      <c r="I544" s="30">
        <f>IF(ISBLANK('Monitor Data'!M544),"",IF(AND('Smoke Data'!Q546="YES",'Outlier Flags'!I544="YES"),"FILTERED OUT",'Monitor Data'!M544))</f>
        <v>8.1</v>
      </c>
      <c r="J544" s="30" t="str">
        <f>IF(ISBLANK('Monitor Data'!O544),"",IF(AND('Smoke Data'!R546="YES",'Outlier Flags'!J544="YES"),"FILTERED OUT",'Monitor Data'!O544))</f>
        <v/>
      </c>
      <c r="K544" s="30">
        <f>IF(ISBLANK('Monitor Data'!P544),"",IF(AND('Smoke Data'!S546="YES",'Outlier Flags'!K544="YES"),"FILTERED OUT",'Monitor Data'!P544))</f>
        <v>7.5</v>
      </c>
      <c r="L544" s="30" t="str">
        <f>IF(ISBLANK('Monitor Data'!Q544),"",IF(AND('Smoke Data'!T546="YES",'Outlier Flags'!L544="YES"),"FILTERED OUT",'Monitor Data'!Q544))</f>
        <v/>
      </c>
      <c r="M544" s="30" t="str">
        <f>IF(ISBLANK('Monitor Data'!R544),"",IF(AND('Smoke Data'!U546="YES",'Outlier Flags'!M544="YES"),"FILTERED OUT",'Monitor Data'!R544))</f>
        <v/>
      </c>
      <c r="N544" s="30" t="str">
        <f>IF(ISBLANK('Monitor Data'!S544),"",IF(AND('Smoke Data'!V546="YES",'Outlier Flags'!N544="YES"),"FILTERED OUT",'Monitor Data'!S544))</f>
        <v/>
      </c>
    </row>
    <row r="545" spans="1:14" x14ac:dyDescent="0.25">
      <c r="A545" s="29">
        <v>44740</v>
      </c>
      <c r="B545" s="30">
        <f>IF(ISBLANK('Monitor Data'!B545),"",IF(AND('Smoke Data'!J547="YES",'Outlier Flags'!B545="YES"),"FILTERED OUT",'Monitor Data'!B545))</f>
        <v>7.3</v>
      </c>
      <c r="C545" s="30">
        <f>IF(ISBLANK('Monitor Data'!D545),"",IF(AND('Smoke Data'!K547="YES",'Outlier Flags'!C545="YES"),"FILTERED OUT",'Monitor Data'!D545))</f>
        <v>8.6999999999999993</v>
      </c>
      <c r="D545" s="30">
        <f>IF(ISBLANK('Monitor Data'!E545),"",IF(AND('Smoke Data'!L547="YES",'Outlier Flags'!D545="YES"),"FILTERED OUT",'Monitor Data'!E545))</f>
        <v>7.6</v>
      </c>
      <c r="E545" s="30">
        <f>IF(ISBLANK('Monitor Data'!G545),"",IF(AND('Smoke Data'!M547="YES",'Outlier Flags'!E545="YES"),"FILTERED OUT",'Monitor Data'!G545))</f>
        <v>8.1</v>
      </c>
      <c r="F545" s="30">
        <f>IF(ISBLANK('Monitor Data'!H545),"",IF(AND('Smoke Data'!N547="YES",'Outlier Flags'!F545="YES"),"FILTERED OUT",'Monitor Data'!H545))</f>
        <v>6.5</v>
      </c>
      <c r="G545" s="30">
        <f>IF(ISBLANK('Monitor Data'!J545),"",IF(AND('Smoke Data'!O547="YES",'Outlier Flags'!G545="YES"),"FILTERED OUT",'Monitor Data'!J545))</f>
        <v>7.7</v>
      </c>
      <c r="H545" s="30" t="str">
        <f>IF(ISBLANK('Monitor Data'!L545),"",IF(AND('Smoke Data'!P547="YES",'Outlier Flags'!H545="YES"),"FILTERED OUT",'Monitor Data'!L545))</f>
        <v/>
      </c>
      <c r="I545" s="30">
        <f>IF(ISBLANK('Monitor Data'!M545),"",IF(AND('Smoke Data'!Q547="YES",'Outlier Flags'!I545="YES"),"FILTERED OUT",'Monitor Data'!M545))</f>
        <v>7.3</v>
      </c>
      <c r="J545" s="30">
        <f>IF(ISBLANK('Monitor Data'!O545),"",IF(AND('Smoke Data'!R547="YES",'Outlier Flags'!J545="YES"),"FILTERED OUT",'Monitor Data'!O545))</f>
        <v>7.3</v>
      </c>
      <c r="K545" s="30">
        <f>IF(ISBLANK('Monitor Data'!P545),"",IF(AND('Smoke Data'!S547="YES",'Outlier Flags'!K545="YES"),"FILTERED OUT",'Monitor Data'!P545))</f>
        <v>10</v>
      </c>
      <c r="L545" s="30">
        <f>IF(ISBLANK('Monitor Data'!Q545),"",IF(AND('Smoke Data'!T547="YES",'Outlier Flags'!L545="YES"),"FILTERED OUT",'Monitor Data'!Q545))</f>
        <v>10.3</v>
      </c>
      <c r="M545" s="30">
        <f>IF(ISBLANK('Monitor Data'!R545),"",IF(AND('Smoke Data'!U547="YES",'Outlier Flags'!M545="YES"),"FILTERED OUT",'Monitor Data'!R545))</f>
        <v>6.8</v>
      </c>
      <c r="N545" s="30">
        <f>IF(ISBLANK('Monitor Data'!S545),"",IF(AND('Smoke Data'!V547="YES",'Outlier Flags'!N545="YES"),"FILTERED OUT",'Monitor Data'!S545))</f>
        <v>9.8000000000000007</v>
      </c>
    </row>
    <row r="546" spans="1:14" x14ac:dyDescent="0.25">
      <c r="A546" s="29">
        <v>44741</v>
      </c>
      <c r="B546" s="30" t="str">
        <f>IF(ISBLANK('Monitor Data'!B546),"",IF(AND('Smoke Data'!J548="YES",'Outlier Flags'!B546="YES"),"FILTERED OUT",'Monitor Data'!B546))</f>
        <v/>
      </c>
      <c r="C546" s="30" t="str">
        <f>IF(ISBLANK('Monitor Data'!D546),"",IF(AND('Smoke Data'!K548="YES",'Outlier Flags'!C546="YES"),"FILTERED OUT",'Monitor Data'!D546))</f>
        <v/>
      </c>
      <c r="D546" s="30">
        <f>IF(ISBLANK('Monitor Data'!E546),"",IF(AND('Smoke Data'!L548="YES",'Outlier Flags'!D546="YES"),"FILTERED OUT",'Monitor Data'!E546))</f>
        <v>8.8000000000000007</v>
      </c>
      <c r="E546" s="30">
        <f>IF(ISBLANK('Monitor Data'!G546),"",IF(AND('Smoke Data'!M548="YES",'Outlier Flags'!E546="YES"),"FILTERED OUT",'Monitor Data'!G546))</f>
        <v>9.4</v>
      </c>
      <c r="F546" s="30" t="str">
        <f>IF(ISBLANK('Monitor Data'!H546),"",IF(AND('Smoke Data'!N548="YES",'Outlier Flags'!F546="YES"),"FILTERED OUT",'Monitor Data'!H546))</f>
        <v/>
      </c>
      <c r="G546" s="30" t="str">
        <f>IF(ISBLANK('Monitor Data'!J546),"",IF(AND('Smoke Data'!O548="YES",'Outlier Flags'!G546="YES"),"FILTERED OUT",'Monitor Data'!J546))</f>
        <v/>
      </c>
      <c r="H546" s="30" t="str">
        <f>IF(ISBLANK('Monitor Data'!L546),"",IF(AND('Smoke Data'!P548="YES",'Outlier Flags'!H546="YES"),"FILTERED OUT",'Monitor Data'!L546))</f>
        <v/>
      </c>
      <c r="I546" s="30">
        <f>IF(ISBLANK('Monitor Data'!M546),"",IF(AND('Smoke Data'!Q548="YES",'Outlier Flags'!I546="YES"),"FILTERED OUT",'Monitor Data'!M546))</f>
        <v>7.7</v>
      </c>
      <c r="J546" s="30" t="str">
        <f>IF(ISBLANK('Monitor Data'!O546),"",IF(AND('Smoke Data'!R548="YES",'Outlier Flags'!J546="YES"),"FILTERED OUT",'Monitor Data'!O546))</f>
        <v/>
      </c>
      <c r="K546" s="30">
        <f>IF(ISBLANK('Monitor Data'!P546),"",IF(AND('Smoke Data'!S548="YES",'Outlier Flags'!K546="YES"),"FILTERED OUT",'Monitor Data'!P546))</f>
        <v>8.9</v>
      </c>
      <c r="L546" s="30" t="str">
        <f>IF(ISBLANK('Monitor Data'!Q546),"",IF(AND('Smoke Data'!T548="YES",'Outlier Flags'!L546="YES"),"FILTERED OUT",'Monitor Data'!Q546))</f>
        <v/>
      </c>
      <c r="M546" s="30" t="str">
        <f>IF(ISBLANK('Monitor Data'!R546),"",IF(AND('Smoke Data'!U548="YES",'Outlier Flags'!M546="YES"),"FILTERED OUT",'Monitor Data'!R546))</f>
        <v/>
      </c>
      <c r="N546" s="30" t="str">
        <f>IF(ISBLANK('Monitor Data'!S546),"",IF(AND('Smoke Data'!V548="YES",'Outlier Flags'!N546="YES"),"FILTERED OUT",'Monitor Data'!S546))</f>
        <v/>
      </c>
    </row>
    <row r="547" spans="1:14" x14ac:dyDescent="0.25">
      <c r="A547" s="29">
        <v>44742</v>
      </c>
      <c r="B547" s="30" t="str">
        <f>IF(ISBLANK('Monitor Data'!B547),"",IF(AND('Smoke Data'!J549="YES",'Outlier Flags'!B547="YES"),"FILTERED OUT",'Monitor Data'!B547))</f>
        <v/>
      </c>
      <c r="C547" s="30" t="str">
        <f>IF(ISBLANK('Monitor Data'!D547),"",IF(AND('Smoke Data'!K549="YES",'Outlier Flags'!C547="YES"),"FILTERED OUT",'Monitor Data'!D547))</f>
        <v/>
      </c>
      <c r="D547" s="30">
        <f>IF(ISBLANK('Monitor Data'!E547),"",IF(AND('Smoke Data'!L549="YES",'Outlier Flags'!D547="YES"),"FILTERED OUT",'Monitor Data'!E547))</f>
        <v>7.9</v>
      </c>
      <c r="E547" s="30">
        <f>IF(ISBLANK('Monitor Data'!G547),"",IF(AND('Smoke Data'!M549="YES",'Outlier Flags'!E547="YES"),"FILTERED OUT",'Monitor Data'!G547))</f>
        <v>8.3000000000000007</v>
      </c>
      <c r="F547" s="30" t="str">
        <f>IF(ISBLANK('Monitor Data'!H547),"",IF(AND('Smoke Data'!N549="YES",'Outlier Flags'!F547="YES"),"FILTERED OUT",'Monitor Data'!H547))</f>
        <v/>
      </c>
      <c r="G547" s="30" t="str">
        <f>IF(ISBLANK('Monitor Data'!J547),"",IF(AND('Smoke Data'!O549="YES",'Outlier Flags'!G547="YES"),"FILTERED OUT",'Monitor Data'!J547))</f>
        <v/>
      </c>
      <c r="H547" s="30" t="str">
        <f>IF(ISBLANK('Monitor Data'!L547),"",IF(AND('Smoke Data'!P549="YES",'Outlier Flags'!H547="YES"),"FILTERED OUT",'Monitor Data'!L547))</f>
        <v/>
      </c>
      <c r="I547" s="30">
        <f>IF(ISBLANK('Monitor Data'!M547),"",IF(AND('Smoke Data'!Q549="YES",'Outlier Flags'!I547="YES"),"FILTERED OUT",'Monitor Data'!M547))</f>
        <v>9</v>
      </c>
      <c r="J547" s="30" t="str">
        <f>IF(ISBLANK('Monitor Data'!O547),"",IF(AND('Smoke Data'!R549="YES",'Outlier Flags'!J547="YES"),"FILTERED OUT",'Monitor Data'!O547))</f>
        <v/>
      </c>
      <c r="K547" s="30">
        <f>IF(ISBLANK('Monitor Data'!P547),"",IF(AND('Smoke Data'!S549="YES",'Outlier Flags'!K547="YES"),"FILTERED OUT",'Monitor Data'!P547))</f>
        <v>8.1999999999999993</v>
      </c>
      <c r="L547" s="30" t="str">
        <f>IF(ISBLANK('Monitor Data'!Q547),"",IF(AND('Smoke Data'!T549="YES",'Outlier Flags'!L547="YES"),"FILTERED OUT",'Monitor Data'!Q547))</f>
        <v/>
      </c>
      <c r="M547" s="30" t="str">
        <f>IF(ISBLANK('Monitor Data'!R547),"",IF(AND('Smoke Data'!U549="YES",'Outlier Flags'!M547="YES"),"FILTERED OUT",'Monitor Data'!R547))</f>
        <v/>
      </c>
      <c r="N547" s="30" t="str">
        <f>IF(ISBLANK('Monitor Data'!S547),"",IF(AND('Smoke Data'!V549="YES",'Outlier Flags'!N547="YES"),"FILTERED OUT",'Monitor Data'!S547))</f>
        <v/>
      </c>
    </row>
    <row r="548" spans="1:14" x14ac:dyDescent="0.25">
      <c r="A548" s="29">
        <v>44743</v>
      </c>
      <c r="B548" s="30">
        <f>IF(ISBLANK('Monitor Data'!B548),"",IF(AND('Smoke Data'!J550="YES",'Outlier Flags'!B548="YES"),"FILTERED OUT",'Monitor Data'!B548))</f>
        <v>9.3000000000000007</v>
      </c>
      <c r="C548" s="30">
        <f>IF(ISBLANK('Monitor Data'!D548),"",IF(AND('Smoke Data'!K550="YES",'Outlier Flags'!C548="YES"),"FILTERED OUT",'Monitor Data'!D548))</f>
        <v>7.6</v>
      </c>
      <c r="D548" s="30">
        <f>IF(ISBLANK('Monitor Data'!E548),"",IF(AND('Smoke Data'!L550="YES",'Outlier Flags'!D548="YES"),"FILTERED OUT",'Monitor Data'!E548))</f>
        <v>7.4</v>
      </c>
      <c r="E548" s="30">
        <f>IF(ISBLANK('Monitor Data'!G548),"",IF(AND('Smoke Data'!M550="YES",'Outlier Flags'!E548="YES"),"FILTERED OUT",'Monitor Data'!G548))</f>
        <v>10.8</v>
      </c>
      <c r="F548" s="30">
        <f>IF(ISBLANK('Monitor Data'!H548),"",IF(AND('Smoke Data'!N550="YES",'Outlier Flags'!F548="YES"),"FILTERED OUT",'Monitor Data'!H548))</f>
        <v>7.8</v>
      </c>
      <c r="G548" s="30">
        <f>IF(ISBLANK('Monitor Data'!J548),"",IF(AND('Smoke Data'!O550="YES",'Outlier Flags'!G548="YES"),"FILTERED OUT",'Monitor Data'!J548))</f>
        <v>8.3000000000000007</v>
      </c>
      <c r="H548" s="30" t="str">
        <f>IF(ISBLANK('Monitor Data'!L548),"",IF(AND('Smoke Data'!P550="YES",'Outlier Flags'!H548="YES"),"FILTERED OUT",'Monitor Data'!L548))</f>
        <v/>
      </c>
      <c r="I548" s="30">
        <f>IF(ISBLANK('Monitor Data'!M548),"",IF(AND('Smoke Data'!Q550="YES",'Outlier Flags'!I548="YES"),"FILTERED OUT",'Monitor Data'!M548))</f>
        <v>8.3000000000000007</v>
      </c>
      <c r="J548" s="30">
        <f>IF(ISBLANK('Monitor Data'!O548),"",IF(AND('Smoke Data'!R550="YES",'Outlier Flags'!J548="YES"),"FILTERED OUT",'Monitor Data'!O548))</f>
        <v>7.9</v>
      </c>
      <c r="K548" s="30">
        <f>IF(ISBLANK('Monitor Data'!P548),"",IF(AND('Smoke Data'!S550="YES",'Outlier Flags'!K548="YES"),"FILTERED OUT",'Monitor Data'!P548))</f>
        <v>8.9</v>
      </c>
      <c r="L548" s="30">
        <f>IF(ISBLANK('Monitor Data'!Q548),"",IF(AND('Smoke Data'!T550="YES",'Outlier Flags'!L548="YES"),"FILTERED OUT",'Monitor Data'!Q548))</f>
        <v>9.5</v>
      </c>
      <c r="M548" s="30" t="str">
        <f>IF(ISBLANK('Monitor Data'!R548),"",IF(AND('Smoke Data'!U550="YES",'Outlier Flags'!M548="YES"),"FILTERED OUT",'Monitor Data'!R548))</f>
        <v/>
      </c>
      <c r="N548" s="30">
        <f>IF(ISBLANK('Monitor Data'!S548),"",IF(AND('Smoke Data'!V550="YES",'Outlier Flags'!N548="YES"),"FILTERED OUT",'Monitor Data'!S548))</f>
        <v>9.8000000000000007</v>
      </c>
    </row>
    <row r="549" spans="1:14" x14ac:dyDescent="0.25">
      <c r="A549" s="29">
        <v>44744</v>
      </c>
      <c r="B549" s="30" t="str">
        <f>IF(ISBLANK('Monitor Data'!B549),"",IF(AND('Smoke Data'!J551="YES",'Outlier Flags'!B549="YES"),"FILTERED OUT",'Monitor Data'!B549))</f>
        <v/>
      </c>
      <c r="C549" s="30" t="str">
        <f>IF(ISBLANK('Monitor Data'!D549),"",IF(AND('Smoke Data'!K551="YES",'Outlier Flags'!C549="YES"),"FILTERED OUT",'Monitor Data'!D549))</f>
        <v/>
      </c>
      <c r="D549" s="30">
        <f>IF(ISBLANK('Monitor Data'!E549),"",IF(AND('Smoke Data'!L551="YES",'Outlier Flags'!D549="YES"),"FILTERED OUT",'Monitor Data'!E549))</f>
        <v>7.3</v>
      </c>
      <c r="E549" s="30">
        <f>IF(ISBLANK('Monitor Data'!G549),"",IF(AND('Smoke Data'!M551="YES",'Outlier Flags'!E549="YES"),"FILTERED OUT",'Monitor Data'!G549))</f>
        <v>11.6</v>
      </c>
      <c r="F549" s="30" t="str">
        <f>IF(ISBLANK('Monitor Data'!H549),"",IF(AND('Smoke Data'!N551="YES",'Outlier Flags'!F549="YES"),"FILTERED OUT",'Monitor Data'!H549))</f>
        <v/>
      </c>
      <c r="G549" s="30" t="str">
        <f>IF(ISBLANK('Monitor Data'!J549),"",IF(AND('Smoke Data'!O551="YES",'Outlier Flags'!G549="YES"),"FILTERED OUT",'Monitor Data'!J549))</f>
        <v/>
      </c>
      <c r="H549" s="30" t="str">
        <f>IF(ISBLANK('Monitor Data'!L549),"",IF(AND('Smoke Data'!P551="YES",'Outlier Flags'!H549="YES"),"FILTERED OUT",'Monitor Data'!L549))</f>
        <v/>
      </c>
      <c r="I549" s="30">
        <f>IF(ISBLANK('Monitor Data'!M549),"",IF(AND('Smoke Data'!Q551="YES",'Outlier Flags'!I549="YES"),"FILTERED OUT",'Monitor Data'!M549))</f>
        <v>7.3</v>
      </c>
      <c r="J549" s="30" t="str">
        <f>IF(ISBLANK('Monitor Data'!O549),"",IF(AND('Smoke Data'!R551="YES",'Outlier Flags'!J549="YES"),"FILTERED OUT",'Monitor Data'!O549))</f>
        <v/>
      </c>
      <c r="K549" s="30">
        <f>IF(ISBLANK('Monitor Data'!P549),"",IF(AND('Smoke Data'!S551="YES",'Outlier Flags'!K549="YES"),"FILTERED OUT",'Monitor Data'!P549))</f>
        <v>13.3</v>
      </c>
      <c r="L549" s="30" t="str">
        <f>IF(ISBLANK('Monitor Data'!Q549),"",IF(AND('Smoke Data'!T551="YES",'Outlier Flags'!L549="YES"),"FILTERED OUT",'Monitor Data'!Q549))</f>
        <v/>
      </c>
      <c r="M549" s="30" t="str">
        <f>IF(ISBLANK('Monitor Data'!R549),"",IF(AND('Smoke Data'!U551="YES",'Outlier Flags'!M549="YES"),"FILTERED OUT",'Monitor Data'!R549))</f>
        <v/>
      </c>
      <c r="N549" s="30" t="str">
        <f>IF(ISBLANK('Monitor Data'!S549),"",IF(AND('Smoke Data'!V551="YES",'Outlier Flags'!N549="YES"),"FILTERED OUT",'Monitor Data'!S549))</f>
        <v/>
      </c>
    </row>
    <row r="550" spans="1:14" x14ac:dyDescent="0.25">
      <c r="A550" s="29">
        <v>44745</v>
      </c>
      <c r="B550" s="30" t="str">
        <f>IF(ISBLANK('Monitor Data'!B550),"",IF(AND('Smoke Data'!J552="YES",'Outlier Flags'!B550="YES"),"FILTERED OUT",'Monitor Data'!B550))</f>
        <v/>
      </c>
      <c r="C550" s="30" t="str">
        <f>IF(ISBLANK('Monitor Data'!D550),"",IF(AND('Smoke Data'!K552="YES",'Outlier Flags'!C550="YES"),"FILTERED OUT",'Monitor Data'!D550))</f>
        <v/>
      </c>
      <c r="D550" s="30">
        <f>IF(ISBLANK('Monitor Data'!E550),"",IF(AND('Smoke Data'!L552="YES",'Outlier Flags'!D550="YES"),"FILTERED OUT",'Monitor Data'!E550))</f>
        <v>9.1</v>
      </c>
      <c r="E550" s="30">
        <f>IF(ISBLANK('Monitor Data'!G550),"",IF(AND('Smoke Data'!M552="YES",'Outlier Flags'!E550="YES"),"FILTERED OUT",'Monitor Data'!G550))</f>
        <v>11.4</v>
      </c>
      <c r="F550" s="30" t="str">
        <f>IF(ISBLANK('Monitor Data'!H550),"",IF(AND('Smoke Data'!N552="YES",'Outlier Flags'!F550="YES"),"FILTERED OUT",'Monitor Data'!H550))</f>
        <v/>
      </c>
      <c r="G550" s="30" t="str">
        <f>IF(ISBLANK('Monitor Data'!J550),"",IF(AND('Smoke Data'!O552="YES",'Outlier Flags'!G550="YES"),"FILTERED OUT",'Monitor Data'!J550))</f>
        <v/>
      </c>
      <c r="H550" s="30" t="str">
        <f>IF(ISBLANK('Monitor Data'!L550),"",IF(AND('Smoke Data'!P552="YES",'Outlier Flags'!H550="YES"),"FILTERED OUT",'Monitor Data'!L550))</f>
        <v/>
      </c>
      <c r="I550" s="30">
        <f>IF(ISBLANK('Monitor Data'!M550),"",IF(AND('Smoke Data'!Q552="YES",'Outlier Flags'!I550="YES"),"FILTERED OUT",'Monitor Data'!M550))</f>
        <v>10.3</v>
      </c>
      <c r="J550" s="30" t="str">
        <f>IF(ISBLANK('Monitor Data'!O550),"",IF(AND('Smoke Data'!R552="YES",'Outlier Flags'!J550="YES"),"FILTERED OUT",'Monitor Data'!O550))</f>
        <v/>
      </c>
      <c r="K550" s="30">
        <f>IF(ISBLANK('Monitor Data'!P550),"",IF(AND('Smoke Data'!S552="YES",'Outlier Flags'!K550="YES"),"FILTERED OUT",'Monitor Data'!P550))</f>
        <v>14.6</v>
      </c>
      <c r="L550" s="30" t="str">
        <f>IF(ISBLANK('Monitor Data'!Q550),"",IF(AND('Smoke Data'!T552="YES",'Outlier Flags'!L550="YES"),"FILTERED OUT",'Monitor Data'!Q550))</f>
        <v/>
      </c>
      <c r="M550" s="30" t="str">
        <f>IF(ISBLANK('Monitor Data'!R550),"",IF(AND('Smoke Data'!U552="YES",'Outlier Flags'!M550="YES"),"FILTERED OUT",'Monitor Data'!R550))</f>
        <v/>
      </c>
      <c r="N550" s="30" t="str">
        <f>IF(ISBLANK('Monitor Data'!S550),"",IF(AND('Smoke Data'!V552="YES",'Outlier Flags'!N550="YES"),"FILTERED OUT",'Monitor Data'!S550))</f>
        <v/>
      </c>
    </row>
    <row r="551" spans="1:14" x14ac:dyDescent="0.25">
      <c r="A551" s="29">
        <v>44746</v>
      </c>
      <c r="B551" s="30" t="str">
        <f>IF(ISBLANK('Monitor Data'!B551),"",IF(AND('Smoke Data'!J553="YES",'Outlier Flags'!B551="YES"),"FILTERED OUT",'Monitor Data'!B551))</f>
        <v>FILTERED OUT</v>
      </c>
      <c r="C551" s="30">
        <f>IF(ISBLANK('Monitor Data'!D551),"",IF(AND('Smoke Data'!K553="YES",'Outlier Flags'!C551="YES"),"FILTERED OUT",'Monitor Data'!D551))</f>
        <v>10.1</v>
      </c>
      <c r="D551" s="30">
        <f>IF(ISBLANK('Monitor Data'!E551),"",IF(AND('Smoke Data'!L553="YES",'Outlier Flags'!D551="YES"),"FILTERED OUT",'Monitor Data'!E551))</f>
        <v>9.4</v>
      </c>
      <c r="E551" s="30">
        <f>IF(ISBLANK('Monitor Data'!G551),"",IF(AND('Smoke Data'!M553="YES",'Outlier Flags'!E551="YES"),"FILTERED OUT",'Monitor Data'!G551))</f>
        <v>11.8</v>
      </c>
      <c r="F551" s="30">
        <f>IF(ISBLANK('Monitor Data'!H551),"",IF(AND('Smoke Data'!N553="YES",'Outlier Flags'!F551="YES"),"FILTERED OUT",'Monitor Data'!H551))</f>
        <v>7.7</v>
      </c>
      <c r="G551" s="30">
        <f>IF(ISBLANK('Monitor Data'!J551),"",IF(AND('Smoke Data'!O553="YES",'Outlier Flags'!G551="YES"),"FILTERED OUT",'Monitor Data'!J551))</f>
        <v>11.3</v>
      </c>
      <c r="H551" s="30" t="str">
        <f>IF(ISBLANK('Monitor Data'!L551),"",IF(AND('Smoke Data'!P553="YES",'Outlier Flags'!H551="YES"),"FILTERED OUT",'Monitor Data'!L551))</f>
        <v/>
      </c>
      <c r="I551" s="30">
        <f>IF(ISBLANK('Monitor Data'!M551),"",IF(AND('Smoke Data'!Q553="YES",'Outlier Flags'!I551="YES"),"FILTERED OUT",'Monitor Data'!M551))</f>
        <v>12.3</v>
      </c>
      <c r="J551" s="30" t="str">
        <f>IF(ISBLANK('Monitor Data'!O551),"",IF(AND('Smoke Data'!R553="YES",'Outlier Flags'!J551="YES"),"FILTERED OUT",'Monitor Data'!O551))</f>
        <v>FILTERED OUT</v>
      </c>
      <c r="K551" s="30">
        <f>IF(ISBLANK('Monitor Data'!P551),"",IF(AND('Smoke Data'!S553="YES",'Outlier Flags'!K551="YES"),"FILTERED OUT",'Monitor Data'!P551))</f>
        <v>13.4</v>
      </c>
      <c r="L551" s="30">
        <f>IF(ISBLANK('Monitor Data'!Q551),"",IF(AND('Smoke Data'!T553="YES",'Outlier Flags'!L551="YES"),"FILTERED OUT",'Monitor Data'!Q551))</f>
        <v>12.2</v>
      </c>
      <c r="M551" s="30">
        <f>IF(ISBLANK('Monitor Data'!R551),"",IF(AND('Smoke Data'!U553="YES",'Outlier Flags'!M551="YES"),"FILTERED OUT",'Monitor Data'!R551))</f>
        <v>9.4</v>
      </c>
      <c r="N551" s="30">
        <f>IF(ISBLANK('Monitor Data'!S551),"",IF(AND('Smoke Data'!V553="YES",'Outlier Flags'!N551="YES"),"FILTERED OUT",'Monitor Data'!S551))</f>
        <v>10.9</v>
      </c>
    </row>
    <row r="552" spans="1:14" x14ac:dyDescent="0.25">
      <c r="A552" s="29">
        <v>44747</v>
      </c>
      <c r="B552" s="30" t="str">
        <f>IF(ISBLANK('Monitor Data'!B552),"",IF(AND('Smoke Data'!J554="YES",'Outlier Flags'!B552="YES"),"FILTERED OUT",'Monitor Data'!B552))</f>
        <v/>
      </c>
      <c r="C552" s="30" t="str">
        <f>IF(ISBLANK('Monitor Data'!D552),"",IF(AND('Smoke Data'!K554="YES",'Outlier Flags'!C552="YES"),"FILTERED OUT",'Monitor Data'!D552))</f>
        <v/>
      </c>
      <c r="D552" s="30">
        <f>IF(ISBLANK('Monitor Data'!E552),"",IF(AND('Smoke Data'!L554="YES",'Outlier Flags'!D552="YES"),"FILTERED OUT",'Monitor Data'!E552))</f>
        <v>8.5</v>
      </c>
      <c r="E552" s="30">
        <f>IF(ISBLANK('Monitor Data'!G552),"",IF(AND('Smoke Data'!M554="YES",'Outlier Flags'!E552="YES"),"FILTERED OUT",'Monitor Data'!G552))</f>
        <v>8</v>
      </c>
      <c r="F552" s="30" t="str">
        <f>IF(ISBLANK('Monitor Data'!H552),"",IF(AND('Smoke Data'!N554="YES",'Outlier Flags'!F552="YES"),"FILTERED OUT",'Monitor Data'!H552))</f>
        <v/>
      </c>
      <c r="G552" s="30" t="str">
        <f>IF(ISBLANK('Monitor Data'!J552),"",IF(AND('Smoke Data'!O554="YES",'Outlier Flags'!G552="YES"),"FILTERED OUT",'Monitor Data'!J552))</f>
        <v/>
      </c>
      <c r="H552" s="30" t="str">
        <f>IF(ISBLANK('Monitor Data'!L552),"",IF(AND('Smoke Data'!P554="YES",'Outlier Flags'!H552="YES"),"FILTERED OUT",'Monitor Data'!L552))</f>
        <v/>
      </c>
      <c r="I552" s="30">
        <f>IF(ISBLANK('Monitor Data'!M552),"",IF(AND('Smoke Data'!Q554="YES",'Outlier Flags'!I552="YES"),"FILTERED OUT",'Monitor Data'!M552))</f>
        <v>6.7</v>
      </c>
      <c r="J552" s="30" t="str">
        <f>IF(ISBLANK('Monitor Data'!O552),"",IF(AND('Smoke Data'!R554="YES",'Outlier Flags'!J552="YES"),"FILTERED OUT",'Monitor Data'!O552))</f>
        <v/>
      </c>
      <c r="K552" s="30">
        <f>IF(ISBLANK('Monitor Data'!P552),"",IF(AND('Smoke Data'!S554="YES",'Outlier Flags'!K552="YES"),"FILTERED OUT",'Monitor Data'!P552))</f>
        <v>9.3000000000000007</v>
      </c>
      <c r="L552" s="30" t="str">
        <f>IF(ISBLANK('Monitor Data'!Q552),"",IF(AND('Smoke Data'!T554="YES",'Outlier Flags'!L552="YES"),"FILTERED OUT",'Monitor Data'!Q552))</f>
        <v/>
      </c>
      <c r="M552" s="30" t="str">
        <f>IF(ISBLANK('Monitor Data'!R552),"",IF(AND('Smoke Data'!U554="YES",'Outlier Flags'!M552="YES"),"FILTERED OUT",'Monitor Data'!R552))</f>
        <v/>
      </c>
      <c r="N552" s="30" t="str">
        <f>IF(ISBLANK('Monitor Data'!S552),"",IF(AND('Smoke Data'!V554="YES",'Outlier Flags'!N552="YES"),"FILTERED OUT",'Monitor Data'!S552))</f>
        <v/>
      </c>
    </row>
    <row r="553" spans="1:14" x14ac:dyDescent="0.25">
      <c r="A553" s="29">
        <v>44748</v>
      </c>
      <c r="B553" s="30" t="str">
        <f>IF(ISBLANK('Monitor Data'!B553),"",IF(AND('Smoke Data'!J555="YES",'Outlier Flags'!B553="YES"),"FILTERED OUT",'Monitor Data'!B553))</f>
        <v/>
      </c>
      <c r="C553" s="30" t="str">
        <f>IF(ISBLANK('Monitor Data'!D553),"",IF(AND('Smoke Data'!K555="YES",'Outlier Flags'!C553="YES"),"FILTERED OUT",'Monitor Data'!D553))</f>
        <v/>
      </c>
      <c r="D553" s="30">
        <f>IF(ISBLANK('Monitor Data'!E553),"",IF(AND('Smoke Data'!L555="YES",'Outlier Flags'!D553="YES"),"FILTERED OUT",'Monitor Data'!E553))</f>
        <v>2.7</v>
      </c>
      <c r="E553" s="30">
        <f>IF(ISBLANK('Monitor Data'!G553),"",IF(AND('Smoke Data'!M555="YES",'Outlier Flags'!E553="YES"),"FILTERED OUT",'Monitor Data'!G553))</f>
        <v>2.8</v>
      </c>
      <c r="F553" s="30" t="str">
        <f>IF(ISBLANK('Monitor Data'!H553),"",IF(AND('Smoke Data'!N555="YES",'Outlier Flags'!F553="YES"),"FILTERED OUT",'Monitor Data'!H553))</f>
        <v/>
      </c>
      <c r="G553" s="30" t="str">
        <f>IF(ISBLANK('Monitor Data'!J553),"",IF(AND('Smoke Data'!O555="YES",'Outlier Flags'!G553="YES"),"FILTERED OUT",'Monitor Data'!J553))</f>
        <v/>
      </c>
      <c r="H553" s="30" t="str">
        <f>IF(ISBLANK('Monitor Data'!L553),"",IF(AND('Smoke Data'!P555="YES",'Outlier Flags'!H553="YES"),"FILTERED OUT",'Monitor Data'!L553))</f>
        <v/>
      </c>
      <c r="I553" s="30">
        <f>IF(ISBLANK('Monitor Data'!M553),"",IF(AND('Smoke Data'!Q555="YES",'Outlier Flags'!I553="YES"),"FILTERED OUT",'Monitor Data'!M553))</f>
        <v>3.6</v>
      </c>
      <c r="J553" s="30" t="str">
        <f>IF(ISBLANK('Monitor Data'!O553),"",IF(AND('Smoke Data'!R555="YES",'Outlier Flags'!J553="YES"),"FILTERED OUT",'Monitor Data'!O553))</f>
        <v/>
      </c>
      <c r="K553" s="30">
        <f>IF(ISBLANK('Monitor Data'!P553),"",IF(AND('Smoke Data'!S555="YES",'Outlier Flags'!K553="YES"),"FILTERED OUT",'Monitor Data'!P553))</f>
        <v>4.2</v>
      </c>
      <c r="L553" s="30" t="str">
        <f>IF(ISBLANK('Monitor Data'!Q553),"",IF(AND('Smoke Data'!T555="YES",'Outlier Flags'!L553="YES"),"FILTERED OUT",'Monitor Data'!Q553))</f>
        <v/>
      </c>
      <c r="M553" s="30" t="str">
        <f>IF(ISBLANK('Monitor Data'!R553),"",IF(AND('Smoke Data'!U555="YES",'Outlier Flags'!M553="YES"),"FILTERED OUT",'Monitor Data'!R553))</f>
        <v/>
      </c>
      <c r="N553" s="30" t="str">
        <f>IF(ISBLANK('Monitor Data'!S553),"",IF(AND('Smoke Data'!V555="YES",'Outlier Flags'!N553="YES"),"FILTERED OUT",'Monitor Data'!S553))</f>
        <v/>
      </c>
    </row>
    <row r="554" spans="1:14" x14ac:dyDescent="0.25">
      <c r="A554" s="29">
        <v>44749</v>
      </c>
      <c r="B554" s="30">
        <f>IF(ISBLANK('Monitor Data'!B554),"",IF(AND('Smoke Data'!J556="YES",'Outlier Flags'!B554="YES"),"FILTERED OUT",'Monitor Data'!B554))</f>
        <v>8.5</v>
      </c>
      <c r="C554" s="30">
        <f>IF(ISBLANK('Monitor Data'!D554),"",IF(AND('Smoke Data'!K556="YES",'Outlier Flags'!C554="YES"),"FILTERED OUT",'Monitor Data'!D554))</f>
        <v>9.5</v>
      </c>
      <c r="D554" s="30">
        <f>IF(ISBLANK('Monitor Data'!E554),"",IF(AND('Smoke Data'!L556="YES",'Outlier Flags'!D554="YES"),"FILTERED OUT",'Monitor Data'!E554))</f>
        <v>8.6</v>
      </c>
      <c r="E554" s="30">
        <f>IF(ISBLANK('Monitor Data'!G554),"",IF(AND('Smoke Data'!M556="YES",'Outlier Flags'!E554="YES"),"FILTERED OUT",'Monitor Data'!G554))</f>
        <v>10.5</v>
      </c>
      <c r="F554" s="30">
        <f>IF(ISBLANK('Monitor Data'!H554),"",IF(AND('Smoke Data'!N556="YES",'Outlier Flags'!F554="YES"),"FILTERED OUT",'Monitor Data'!H554))</f>
        <v>3.5</v>
      </c>
      <c r="G554" s="30">
        <f>IF(ISBLANK('Monitor Data'!J554),"",IF(AND('Smoke Data'!O556="YES",'Outlier Flags'!G554="YES"),"FILTERED OUT",'Monitor Data'!J554))</f>
        <v>8.6999999999999993</v>
      </c>
      <c r="H554" s="30" t="str">
        <f>IF(ISBLANK('Monitor Data'!L554),"",IF(AND('Smoke Data'!P556="YES",'Outlier Flags'!H554="YES"),"FILTERED OUT",'Monitor Data'!L554))</f>
        <v/>
      </c>
      <c r="I554" s="30">
        <f>IF(ISBLANK('Monitor Data'!M554),"",IF(AND('Smoke Data'!Q556="YES",'Outlier Flags'!I554="YES"),"FILTERED OUT",'Monitor Data'!M554))</f>
        <v>4.0999999999999996</v>
      </c>
      <c r="J554" s="30">
        <f>IF(ISBLANK('Monitor Data'!O554),"",IF(AND('Smoke Data'!R556="YES",'Outlier Flags'!J554="YES"),"FILTERED OUT",'Monitor Data'!O554))</f>
        <v>3.8</v>
      </c>
      <c r="K554" s="30">
        <f>IF(ISBLANK('Monitor Data'!P554),"",IF(AND('Smoke Data'!S556="YES",'Outlier Flags'!K554="YES"),"FILTERED OUT",'Monitor Data'!P554))</f>
        <v>9.6999999999999993</v>
      </c>
      <c r="L554" s="30">
        <f>IF(ISBLANK('Monitor Data'!Q554),"",IF(AND('Smoke Data'!T556="YES",'Outlier Flags'!L554="YES"),"FILTERED OUT",'Monitor Data'!Q554))</f>
        <v>10.9</v>
      </c>
      <c r="M554" s="30">
        <f>IF(ISBLANK('Monitor Data'!R554),"",IF(AND('Smoke Data'!U556="YES",'Outlier Flags'!M554="YES"),"FILTERED OUT",'Monitor Data'!R554))</f>
        <v>2.6</v>
      </c>
      <c r="N554" s="30">
        <f>IF(ISBLANK('Monitor Data'!S554),"",IF(AND('Smoke Data'!V556="YES",'Outlier Flags'!N554="YES"),"FILTERED OUT",'Monitor Data'!S554))</f>
        <v>4.2</v>
      </c>
    </row>
    <row r="555" spans="1:14" x14ac:dyDescent="0.25">
      <c r="A555" s="29">
        <v>44750</v>
      </c>
      <c r="B555" s="30" t="str">
        <f>IF(ISBLANK('Monitor Data'!B555),"",IF(AND('Smoke Data'!J557="YES",'Outlier Flags'!B555="YES"),"FILTERED OUT",'Monitor Data'!B555))</f>
        <v/>
      </c>
      <c r="C555" s="30" t="str">
        <f>IF(ISBLANK('Monitor Data'!D555),"",IF(AND('Smoke Data'!K557="YES",'Outlier Flags'!C555="YES"),"FILTERED OUT",'Monitor Data'!D555))</f>
        <v/>
      </c>
      <c r="D555" s="30">
        <f>IF(ISBLANK('Monitor Data'!E555),"",IF(AND('Smoke Data'!L557="YES",'Outlier Flags'!D555="YES"),"FILTERED OUT",'Monitor Data'!E555))</f>
        <v>5.8</v>
      </c>
      <c r="E555" s="30">
        <f>IF(ISBLANK('Monitor Data'!G555),"",IF(AND('Smoke Data'!M557="YES",'Outlier Flags'!E555="YES"),"FILTERED OUT",'Monitor Data'!G555))</f>
        <v>6.6</v>
      </c>
      <c r="F555" s="30" t="str">
        <f>IF(ISBLANK('Monitor Data'!H555),"",IF(AND('Smoke Data'!N557="YES",'Outlier Flags'!F555="YES"),"FILTERED OUT",'Monitor Data'!H555))</f>
        <v/>
      </c>
      <c r="G555" s="30" t="str">
        <f>IF(ISBLANK('Monitor Data'!J555),"",IF(AND('Smoke Data'!O557="YES",'Outlier Flags'!G555="YES"),"FILTERED OUT",'Monitor Data'!J555))</f>
        <v/>
      </c>
      <c r="H555" s="30">
        <f>IF(ISBLANK('Monitor Data'!L555),"",IF(AND('Smoke Data'!P557="YES",'Outlier Flags'!H555="YES"),"FILTERED OUT",'Monitor Data'!L555))</f>
        <v>4.5</v>
      </c>
      <c r="I555" s="30">
        <f>IF(ISBLANK('Monitor Data'!M555),"",IF(AND('Smoke Data'!Q557="YES",'Outlier Flags'!I555="YES"),"FILTERED OUT",'Monitor Data'!M555))</f>
        <v>4.0999999999999996</v>
      </c>
      <c r="J555" s="30" t="str">
        <f>IF(ISBLANK('Monitor Data'!O555),"",IF(AND('Smoke Data'!R557="YES",'Outlier Flags'!J555="YES"),"FILTERED OUT",'Monitor Data'!O555))</f>
        <v/>
      </c>
      <c r="K555" s="30">
        <f>IF(ISBLANK('Monitor Data'!P555),"",IF(AND('Smoke Data'!S557="YES",'Outlier Flags'!K555="YES"),"FILTERED OUT",'Monitor Data'!P555))</f>
        <v>7.3</v>
      </c>
      <c r="L555" s="30" t="str">
        <f>IF(ISBLANK('Monitor Data'!Q555),"",IF(AND('Smoke Data'!T557="YES",'Outlier Flags'!L555="YES"),"FILTERED OUT",'Monitor Data'!Q555))</f>
        <v/>
      </c>
      <c r="M555" s="30" t="str">
        <f>IF(ISBLANK('Monitor Data'!R555),"",IF(AND('Smoke Data'!U557="YES",'Outlier Flags'!M555="YES"),"FILTERED OUT",'Monitor Data'!R555))</f>
        <v/>
      </c>
      <c r="N555" s="30" t="str">
        <f>IF(ISBLANK('Monitor Data'!S555),"",IF(AND('Smoke Data'!V557="YES",'Outlier Flags'!N555="YES"),"FILTERED OUT",'Monitor Data'!S555))</f>
        <v/>
      </c>
    </row>
    <row r="556" spans="1:14" x14ac:dyDescent="0.25">
      <c r="A556" s="29">
        <v>44751</v>
      </c>
      <c r="B556" s="30" t="str">
        <f>IF(ISBLANK('Monitor Data'!B556),"",IF(AND('Smoke Data'!J558="YES",'Outlier Flags'!B556="YES"),"FILTERED OUT",'Monitor Data'!B556))</f>
        <v/>
      </c>
      <c r="C556" s="30" t="str">
        <f>IF(ISBLANK('Monitor Data'!D556),"",IF(AND('Smoke Data'!K558="YES",'Outlier Flags'!C556="YES"),"FILTERED OUT",'Monitor Data'!D556))</f>
        <v/>
      </c>
      <c r="D556" s="30">
        <f>IF(ISBLANK('Monitor Data'!E556),"",IF(AND('Smoke Data'!L558="YES",'Outlier Flags'!D556="YES"),"FILTERED OUT",'Monitor Data'!E556))</f>
        <v>5.8</v>
      </c>
      <c r="E556" s="30">
        <f>IF(ISBLANK('Monitor Data'!G556),"",IF(AND('Smoke Data'!M558="YES",'Outlier Flags'!E556="YES"),"FILTERED OUT",'Monitor Data'!G556))</f>
        <v>5.9</v>
      </c>
      <c r="F556" s="30" t="str">
        <f>IF(ISBLANK('Monitor Data'!H556),"",IF(AND('Smoke Data'!N558="YES",'Outlier Flags'!F556="YES"),"FILTERED OUT",'Monitor Data'!H556))</f>
        <v/>
      </c>
      <c r="G556" s="30" t="str">
        <f>IF(ISBLANK('Monitor Data'!J556),"",IF(AND('Smoke Data'!O558="YES",'Outlier Flags'!G556="YES"),"FILTERED OUT",'Monitor Data'!J556))</f>
        <v/>
      </c>
      <c r="H556" s="30" t="str">
        <f>IF(ISBLANK('Monitor Data'!L556),"",IF(AND('Smoke Data'!P558="YES",'Outlier Flags'!H556="YES"),"FILTERED OUT",'Monitor Data'!L556))</f>
        <v/>
      </c>
      <c r="I556" s="30">
        <f>IF(ISBLANK('Monitor Data'!M556),"",IF(AND('Smoke Data'!Q558="YES",'Outlier Flags'!I556="YES"),"FILTERED OUT",'Monitor Data'!M556))</f>
        <v>6.5</v>
      </c>
      <c r="J556" s="30" t="str">
        <f>IF(ISBLANK('Monitor Data'!O556),"",IF(AND('Smoke Data'!R558="YES",'Outlier Flags'!J556="YES"),"FILTERED OUT",'Monitor Data'!O556))</f>
        <v/>
      </c>
      <c r="K556" s="30">
        <f>IF(ISBLANK('Monitor Data'!P556),"",IF(AND('Smoke Data'!S558="YES",'Outlier Flags'!K556="YES"),"FILTERED OUT",'Monitor Data'!P556))</f>
        <v>5.9</v>
      </c>
      <c r="L556" s="30" t="str">
        <f>IF(ISBLANK('Monitor Data'!Q556),"",IF(AND('Smoke Data'!T558="YES",'Outlier Flags'!L556="YES"),"FILTERED OUT",'Monitor Data'!Q556))</f>
        <v/>
      </c>
      <c r="M556" s="30" t="str">
        <f>IF(ISBLANK('Monitor Data'!R556),"",IF(AND('Smoke Data'!U558="YES",'Outlier Flags'!M556="YES"),"FILTERED OUT",'Monitor Data'!R556))</f>
        <v/>
      </c>
      <c r="N556" s="30" t="str">
        <f>IF(ISBLANK('Monitor Data'!S556),"",IF(AND('Smoke Data'!V558="YES",'Outlier Flags'!N556="YES"),"FILTERED OUT",'Monitor Data'!S556))</f>
        <v/>
      </c>
    </row>
    <row r="557" spans="1:14" x14ac:dyDescent="0.25">
      <c r="A557" s="29">
        <v>44752</v>
      </c>
      <c r="B557" s="30">
        <f>IF(ISBLANK('Monitor Data'!B557),"",IF(AND('Smoke Data'!J559="YES",'Outlier Flags'!B557="YES"),"FILTERED OUT",'Monitor Data'!B557))</f>
        <v>8.3000000000000007</v>
      </c>
      <c r="C557" s="30">
        <f>IF(ISBLANK('Monitor Data'!D557),"",IF(AND('Smoke Data'!K559="YES",'Outlier Flags'!C557="YES"),"FILTERED OUT",'Monitor Data'!D557))</f>
        <v>6.6</v>
      </c>
      <c r="D557" s="30">
        <f>IF(ISBLANK('Monitor Data'!E557),"",IF(AND('Smoke Data'!L559="YES",'Outlier Flags'!D557="YES"),"FILTERED OUT",'Monitor Data'!E557))</f>
        <v>6.5</v>
      </c>
      <c r="E557" s="30">
        <f>IF(ISBLANK('Monitor Data'!G557),"",IF(AND('Smoke Data'!M559="YES",'Outlier Flags'!E557="YES"),"FILTERED OUT",'Monitor Data'!G557))</f>
        <v>6.5</v>
      </c>
      <c r="F557" s="30">
        <f>IF(ISBLANK('Monitor Data'!H557),"",IF(AND('Smoke Data'!N559="YES",'Outlier Flags'!F557="YES"),"FILTERED OUT",'Monitor Data'!H557))</f>
        <v>7.1</v>
      </c>
      <c r="G557" s="30">
        <f>IF(ISBLANK('Monitor Data'!J557),"",IF(AND('Smoke Data'!O559="YES",'Outlier Flags'!G557="YES"),"FILTERED OUT",'Monitor Data'!J557))</f>
        <v>6.5</v>
      </c>
      <c r="H557" s="30">
        <f>IF(ISBLANK('Monitor Data'!L557),"",IF(AND('Smoke Data'!P559="YES",'Outlier Flags'!H557="YES"),"FILTERED OUT",'Monitor Data'!L557))</f>
        <v>7.2</v>
      </c>
      <c r="I557" s="30">
        <f>IF(ISBLANK('Monitor Data'!M557),"",IF(AND('Smoke Data'!Q559="YES",'Outlier Flags'!I557="YES"),"FILTERED OUT",'Monitor Data'!M557))</f>
        <v>8.3000000000000007</v>
      </c>
      <c r="J557" s="30">
        <f>IF(ISBLANK('Monitor Data'!O557),"",IF(AND('Smoke Data'!R559="YES",'Outlier Flags'!J557="YES"),"FILTERED OUT",'Monitor Data'!O557))</f>
        <v>6.7</v>
      </c>
      <c r="K557" s="30">
        <f>IF(ISBLANK('Monitor Data'!P557),"",IF(AND('Smoke Data'!S559="YES",'Outlier Flags'!K557="YES"),"FILTERED OUT",'Monitor Data'!P557))</f>
        <v>6.2</v>
      </c>
      <c r="L557" s="30">
        <f>IF(ISBLANK('Monitor Data'!Q557),"",IF(AND('Smoke Data'!T559="YES",'Outlier Flags'!L557="YES"),"FILTERED OUT",'Monitor Data'!Q557))</f>
        <v>6.5</v>
      </c>
      <c r="M557" s="30">
        <f>IF(ISBLANK('Monitor Data'!R557),"",IF(AND('Smoke Data'!U559="YES",'Outlier Flags'!M557="YES"),"FILTERED OUT",'Monitor Data'!R557))</f>
        <v>6.9</v>
      </c>
      <c r="N557" s="30">
        <f>IF(ISBLANK('Monitor Data'!S557),"",IF(AND('Smoke Data'!V559="YES",'Outlier Flags'!N557="YES"),"FILTERED OUT",'Monitor Data'!S557))</f>
        <v>7</v>
      </c>
    </row>
    <row r="558" spans="1:14" x14ac:dyDescent="0.25">
      <c r="A558" s="29">
        <v>44753</v>
      </c>
      <c r="B558" s="30" t="str">
        <f>IF(ISBLANK('Monitor Data'!B558),"",IF(AND('Smoke Data'!J560="YES",'Outlier Flags'!B558="YES"),"FILTERED OUT",'Monitor Data'!B558))</f>
        <v/>
      </c>
      <c r="C558" s="30" t="str">
        <f>IF(ISBLANK('Monitor Data'!D558),"",IF(AND('Smoke Data'!K560="YES",'Outlier Flags'!C558="YES"),"FILTERED OUT",'Monitor Data'!D558))</f>
        <v/>
      </c>
      <c r="D558" s="30">
        <f>IF(ISBLANK('Monitor Data'!E558),"",IF(AND('Smoke Data'!L560="YES",'Outlier Flags'!D558="YES"),"FILTERED OUT",'Monitor Data'!E558))</f>
        <v>5.2</v>
      </c>
      <c r="E558" s="30">
        <f>IF(ISBLANK('Monitor Data'!G558),"",IF(AND('Smoke Data'!M560="YES",'Outlier Flags'!E558="YES"),"FILTERED OUT",'Monitor Data'!G558))</f>
        <v>5.0999999999999996</v>
      </c>
      <c r="F558" s="30" t="str">
        <f>IF(ISBLANK('Monitor Data'!H558),"",IF(AND('Smoke Data'!N560="YES",'Outlier Flags'!F558="YES"),"FILTERED OUT",'Monitor Data'!H558))</f>
        <v/>
      </c>
      <c r="G558" s="30" t="str">
        <f>IF(ISBLANK('Monitor Data'!J558),"",IF(AND('Smoke Data'!O560="YES",'Outlier Flags'!G558="YES"),"FILTERED OUT",'Monitor Data'!J558))</f>
        <v/>
      </c>
      <c r="H558" s="30" t="str">
        <f>IF(ISBLANK('Monitor Data'!L558),"",IF(AND('Smoke Data'!P560="YES",'Outlier Flags'!H558="YES"),"FILTERED OUT",'Monitor Data'!L558))</f>
        <v/>
      </c>
      <c r="I558" s="30">
        <f>IF(ISBLANK('Monitor Data'!M558),"",IF(AND('Smoke Data'!Q560="YES",'Outlier Flags'!I558="YES"),"FILTERED OUT",'Monitor Data'!M558))</f>
        <v>4.8</v>
      </c>
      <c r="J558" s="30" t="str">
        <f>IF(ISBLANK('Monitor Data'!O558),"",IF(AND('Smoke Data'!R560="YES",'Outlier Flags'!J558="YES"),"FILTERED OUT",'Monitor Data'!O558))</f>
        <v/>
      </c>
      <c r="K558" s="30">
        <f>IF(ISBLANK('Monitor Data'!P558),"",IF(AND('Smoke Data'!S560="YES",'Outlier Flags'!K558="YES"),"FILTERED OUT",'Monitor Data'!P558))</f>
        <v>5.4</v>
      </c>
      <c r="L558" s="30" t="str">
        <f>IF(ISBLANK('Monitor Data'!Q558),"",IF(AND('Smoke Data'!T560="YES",'Outlier Flags'!L558="YES"),"FILTERED OUT",'Monitor Data'!Q558))</f>
        <v/>
      </c>
      <c r="M558" s="30" t="str">
        <f>IF(ISBLANK('Monitor Data'!R558),"",IF(AND('Smoke Data'!U560="YES",'Outlier Flags'!M558="YES"),"FILTERED OUT",'Monitor Data'!R558))</f>
        <v/>
      </c>
      <c r="N558" s="30" t="str">
        <f>IF(ISBLANK('Monitor Data'!S558),"",IF(AND('Smoke Data'!V560="YES",'Outlier Flags'!N558="YES"),"FILTERED OUT",'Monitor Data'!S558))</f>
        <v/>
      </c>
    </row>
    <row r="559" spans="1:14" x14ac:dyDescent="0.25">
      <c r="A559" s="29">
        <v>44754</v>
      </c>
      <c r="B559" s="30" t="str">
        <f>IF(ISBLANK('Monitor Data'!B559),"",IF(AND('Smoke Data'!J561="YES",'Outlier Flags'!B559="YES"),"FILTERED OUT",'Monitor Data'!B559))</f>
        <v/>
      </c>
      <c r="C559" s="30" t="str">
        <f>IF(ISBLANK('Monitor Data'!D559),"",IF(AND('Smoke Data'!K561="YES",'Outlier Flags'!C559="YES"),"FILTERED OUT",'Monitor Data'!D559))</f>
        <v/>
      </c>
      <c r="D559" s="30">
        <f>IF(ISBLANK('Monitor Data'!E559),"",IF(AND('Smoke Data'!L561="YES",'Outlier Flags'!D559="YES"),"FILTERED OUT",'Monitor Data'!E559))</f>
        <v>5.0999999999999996</v>
      </c>
      <c r="E559" s="30">
        <f>IF(ISBLANK('Monitor Data'!G559),"",IF(AND('Smoke Data'!M561="YES",'Outlier Flags'!E559="YES"),"FILTERED OUT",'Monitor Data'!G559))</f>
        <v>6.3</v>
      </c>
      <c r="F559" s="30" t="str">
        <f>IF(ISBLANK('Monitor Data'!H559),"",IF(AND('Smoke Data'!N561="YES",'Outlier Flags'!F559="YES"),"FILTERED OUT",'Monitor Data'!H559))</f>
        <v/>
      </c>
      <c r="G559" s="30" t="str">
        <f>IF(ISBLANK('Monitor Data'!J559),"",IF(AND('Smoke Data'!O561="YES",'Outlier Flags'!G559="YES"),"FILTERED OUT",'Monitor Data'!J559))</f>
        <v/>
      </c>
      <c r="H559" s="30" t="str">
        <f>IF(ISBLANK('Monitor Data'!L559),"",IF(AND('Smoke Data'!P561="YES",'Outlier Flags'!H559="YES"),"FILTERED OUT",'Monitor Data'!L559))</f>
        <v/>
      </c>
      <c r="I559" s="30">
        <f>IF(ISBLANK('Monitor Data'!M559),"",IF(AND('Smoke Data'!Q561="YES",'Outlier Flags'!I559="YES"),"FILTERED OUT",'Monitor Data'!M559))</f>
        <v>6.6</v>
      </c>
      <c r="J559" s="30" t="str">
        <f>IF(ISBLANK('Monitor Data'!O559),"",IF(AND('Smoke Data'!R561="YES",'Outlier Flags'!J559="YES"),"FILTERED OUT",'Monitor Data'!O559))</f>
        <v/>
      </c>
      <c r="K559" s="30">
        <f>IF(ISBLANK('Monitor Data'!P559),"",IF(AND('Smoke Data'!S561="YES",'Outlier Flags'!K559="YES"),"FILTERED OUT",'Monitor Data'!P559))</f>
        <v>4.9000000000000004</v>
      </c>
      <c r="L559" s="30" t="str">
        <f>IF(ISBLANK('Monitor Data'!Q559),"",IF(AND('Smoke Data'!T561="YES",'Outlier Flags'!L559="YES"),"FILTERED OUT",'Monitor Data'!Q559))</f>
        <v/>
      </c>
      <c r="M559" s="30" t="str">
        <f>IF(ISBLANK('Monitor Data'!R559),"",IF(AND('Smoke Data'!U561="YES",'Outlier Flags'!M559="YES"),"FILTERED OUT",'Monitor Data'!R559))</f>
        <v/>
      </c>
      <c r="N559" s="30" t="str">
        <f>IF(ISBLANK('Monitor Data'!S559),"",IF(AND('Smoke Data'!V561="YES",'Outlier Flags'!N559="YES"),"FILTERED OUT",'Monitor Data'!S559))</f>
        <v/>
      </c>
    </row>
    <row r="560" spans="1:14" x14ac:dyDescent="0.25">
      <c r="A560" s="29">
        <v>44755</v>
      </c>
      <c r="B560" s="30">
        <f>IF(ISBLANK('Monitor Data'!B560),"",IF(AND('Smoke Data'!J562="YES",'Outlier Flags'!B560="YES"),"FILTERED OUT",'Monitor Data'!B560))</f>
        <v>6.7</v>
      </c>
      <c r="C560" s="30">
        <f>IF(ISBLANK('Monitor Data'!D560),"",IF(AND('Smoke Data'!K562="YES",'Outlier Flags'!C560="YES"),"FILTERED OUT",'Monitor Data'!D560))</f>
        <v>7</v>
      </c>
      <c r="D560" s="30">
        <f>IF(ISBLANK('Monitor Data'!E560),"",IF(AND('Smoke Data'!L562="YES",'Outlier Flags'!D560="YES"),"FILTERED OUT",'Monitor Data'!E560))</f>
        <v>6.9</v>
      </c>
      <c r="E560" s="30">
        <f>IF(ISBLANK('Monitor Data'!G560),"",IF(AND('Smoke Data'!M562="YES",'Outlier Flags'!E560="YES"),"FILTERED OUT",'Monitor Data'!G560))</f>
        <v>6.4</v>
      </c>
      <c r="F560" s="30">
        <f>IF(ISBLANK('Monitor Data'!H560),"",IF(AND('Smoke Data'!N562="YES",'Outlier Flags'!F560="YES"),"FILTERED OUT",'Monitor Data'!H560))</f>
        <v>7.2</v>
      </c>
      <c r="G560" s="30">
        <f>IF(ISBLANK('Monitor Data'!J560),"",IF(AND('Smoke Data'!O562="YES",'Outlier Flags'!G560="YES"),"FILTERED OUT",'Monitor Data'!J560))</f>
        <v>7.2</v>
      </c>
      <c r="H560" s="30">
        <f>IF(ISBLANK('Monitor Data'!L560),"",IF(AND('Smoke Data'!P562="YES",'Outlier Flags'!H560="YES"),"FILTERED OUT",'Monitor Data'!L560))</f>
        <v>6.1</v>
      </c>
      <c r="I560" s="30">
        <f>IF(ISBLANK('Monitor Data'!M560),"",IF(AND('Smoke Data'!Q562="YES",'Outlier Flags'!I560="YES"),"FILTERED OUT",'Monitor Data'!M560))</f>
        <v>7.3</v>
      </c>
      <c r="J560" s="30">
        <f>IF(ISBLANK('Monitor Data'!O560),"",IF(AND('Smoke Data'!R562="YES",'Outlier Flags'!J560="YES"),"FILTERED OUT",'Monitor Data'!O560))</f>
        <v>8.3000000000000007</v>
      </c>
      <c r="K560" s="30">
        <f>IF(ISBLANK('Monitor Data'!P560),"",IF(AND('Smoke Data'!S562="YES",'Outlier Flags'!K560="YES"),"FILTERED OUT",'Monitor Data'!P560))</f>
        <v>6.9</v>
      </c>
      <c r="L560" s="30">
        <f>IF(ISBLANK('Monitor Data'!Q560),"",IF(AND('Smoke Data'!T562="YES",'Outlier Flags'!L560="YES"),"FILTERED OUT",'Monitor Data'!Q560))</f>
        <v>8</v>
      </c>
      <c r="M560" s="30">
        <f>IF(ISBLANK('Monitor Data'!R560),"",IF(AND('Smoke Data'!U562="YES",'Outlier Flags'!M560="YES"),"FILTERED OUT",'Monitor Data'!R560))</f>
        <v>7.6</v>
      </c>
      <c r="N560" s="30">
        <f>IF(ISBLANK('Monitor Data'!S560),"",IF(AND('Smoke Data'!V562="YES",'Outlier Flags'!N560="YES"),"FILTERED OUT",'Monitor Data'!S560))</f>
        <v>7.1</v>
      </c>
    </row>
    <row r="561" spans="1:14" x14ac:dyDescent="0.25">
      <c r="A561" s="29">
        <v>44756</v>
      </c>
      <c r="B561" s="30" t="str">
        <f>IF(ISBLANK('Monitor Data'!B561),"",IF(AND('Smoke Data'!J563="YES",'Outlier Flags'!B561="YES"),"FILTERED OUT",'Monitor Data'!B561))</f>
        <v/>
      </c>
      <c r="C561" s="30" t="str">
        <f>IF(ISBLANK('Monitor Data'!D561),"",IF(AND('Smoke Data'!K563="YES",'Outlier Flags'!C561="YES"),"FILTERED OUT",'Monitor Data'!D561))</f>
        <v/>
      </c>
      <c r="D561" s="30">
        <f>IF(ISBLANK('Monitor Data'!E561),"",IF(AND('Smoke Data'!L563="YES",'Outlier Flags'!D561="YES"),"FILTERED OUT",'Monitor Data'!E561))</f>
        <v>6.7</v>
      </c>
      <c r="E561" s="30">
        <f>IF(ISBLANK('Monitor Data'!G561),"",IF(AND('Smoke Data'!M563="YES",'Outlier Flags'!E561="YES"),"FILTERED OUT",'Monitor Data'!G561))</f>
        <v>7.1</v>
      </c>
      <c r="F561" s="30" t="str">
        <f>IF(ISBLANK('Monitor Data'!H561),"",IF(AND('Smoke Data'!N563="YES",'Outlier Flags'!F561="YES"),"FILTERED OUT",'Monitor Data'!H561))</f>
        <v/>
      </c>
      <c r="G561" s="30" t="str">
        <f>IF(ISBLANK('Monitor Data'!J561),"",IF(AND('Smoke Data'!O563="YES",'Outlier Flags'!G561="YES"),"FILTERED OUT",'Monitor Data'!J561))</f>
        <v/>
      </c>
      <c r="H561" s="30" t="str">
        <f>IF(ISBLANK('Monitor Data'!L561),"",IF(AND('Smoke Data'!P563="YES",'Outlier Flags'!H561="YES"),"FILTERED OUT",'Monitor Data'!L561))</f>
        <v/>
      </c>
      <c r="I561" s="30">
        <f>IF(ISBLANK('Monitor Data'!M561),"",IF(AND('Smoke Data'!Q563="YES",'Outlier Flags'!I561="YES"),"FILTERED OUT",'Monitor Data'!M561))</f>
        <v>7.6</v>
      </c>
      <c r="J561" s="30" t="str">
        <f>IF(ISBLANK('Monitor Data'!O561),"",IF(AND('Smoke Data'!R563="YES",'Outlier Flags'!J561="YES"),"FILTERED OUT",'Monitor Data'!O561))</f>
        <v/>
      </c>
      <c r="K561" s="30">
        <f>IF(ISBLANK('Monitor Data'!P561),"",IF(AND('Smoke Data'!S563="YES",'Outlier Flags'!K561="YES"),"FILTERED OUT",'Monitor Data'!P561))</f>
        <v>5.4</v>
      </c>
      <c r="L561" s="30" t="str">
        <f>IF(ISBLANK('Monitor Data'!Q561),"",IF(AND('Smoke Data'!T563="YES",'Outlier Flags'!L561="YES"),"FILTERED OUT",'Monitor Data'!Q561))</f>
        <v/>
      </c>
      <c r="M561" s="30" t="str">
        <f>IF(ISBLANK('Monitor Data'!R561),"",IF(AND('Smoke Data'!U563="YES",'Outlier Flags'!M561="YES"),"FILTERED OUT",'Monitor Data'!R561))</f>
        <v/>
      </c>
      <c r="N561" s="30" t="str">
        <f>IF(ISBLANK('Monitor Data'!S561),"",IF(AND('Smoke Data'!V563="YES",'Outlier Flags'!N561="YES"),"FILTERED OUT",'Monitor Data'!S561))</f>
        <v/>
      </c>
    </row>
    <row r="562" spans="1:14" x14ac:dyDescent="0.25">
      <c r="A562" s="29">
        <v>44757</v>
      </c>
      <c r="B562" s="30" t="str">
        <f>IF(ISBLANK('Monitor Data'!B562),"",IF(AND('Smoke Data'!J564="YES",'Outlier Flags'!B562="YES"),"FILTERED OUT",'Monitor Data'!B562))</f>
        <v/>
      </c>
      <c r="C562" s="30" t="str">
        <f>IF(ISBLANK('Monitor Data'!D562),"",IF(AND('Smoke Data'!K564="YES",'Outlier Flags'!C562="YES"),"FILTERED OUT",'Monitor Data'!D562))</f>
        <v/>
      </c>
      <c r="D562" s="30">
        <f>IF(ISBLANK('Monitor Data'!E562),"",IF(AND('Smoke Data'!L564="YES",'Outlier Flags'!D562="YES"),"FILTERED OUT",'Monitor Data'!E562))</f>
        <v>8.4</v>
      </c>
      <c r="E562" s="30">
        <f>IF(ISBLANK('Monitor Data'!G562),"",IF(AND('Smoke Data'!M564="YES",'Outlier Flags'!E562="YES"),"FILTERED OUT",'Monitor Data'!G562))</f>
        <v>9.1999999999999993</v>
      </c>
      <c r="F562" s="30" t="str">
        <f>IF(ISBLANK('Monitor Data'!H562),"",IF(AND('Smoke Data'!N564="YES",'Outlier Flags'!F562="YES"),"FILTERED OUT",'Monitor Data'!H562))</f>
        <v/>
      </c>
      <c r="G562" s="30" t="str">
        <f>IF(ISBLANK('Monitor Data'!J562),"",IF(AND('Smoke Data'!O564="YES",'Outlier Flags'!G562="YES"),"FILTERED OUT",'Monitor Data'!J562))</f>
        <v/>
      </c>
      <c r="H562" s="30" t="str">
        <f>IF(ISBLANK('Monitor Data'!L562),"",IF(AND('Smoke Data'!P564="YES",'Outlier Flags'!H562="YES"),"FILTERED OUT",'Monitor Data'!L562))</f>
        <v/>
      </c>
      <c r="I562" s="30">
        <f>IF(ISBLANK('Monitor Data'!M562),"",IF(AND('Smoke Data'!Q564="YES",'Outlier Flags'!I562="YES"),"FILTERED OUT",'Monitor Data'!M562))</f>
        <v>9.8000000000000007</v>
      </c>
      <c r="J562" s="30" t="str">
        <f>IF(ISBLANK('Monitor Data'!O562),"",IF(AND('Smoke Data'!R564="YES",'Outlier Flags'!J562="YES"),"FILTERED OUT",'Monitor Data'!O562))</f>
        <v/>
      </c>
      <c r="K562" s="30">
        <f>IF(ISBLANK('Monitor Data'!P562),"",IF(AND('Smoke Data'!S564="YES",'Outlier Flags'!K562="YES"),"FILTERED OUT",'Monitor Data'!P562))</f>
        <v>7.3</v>
      </c>
      <c r="L562" s="30" t="str">
        <f>IF(ISBLANK('Monitor Data'!Q562),"",IF(AND('Smoke Data'!T564="YES",'Outlier Flags'!L562="YES"),"FILTERED OUT",'Monitor Data'!Q562))</f>
        <v/>
      </c>
      <c r="M562" s="30" t="str">
        <f>IF(ISBLANK('Monitor Data'!R562),"",IF(AND('Smoke Data'!U564="YES",'Outlier Flags'!M562="YES"),"FILTERED OUT",'Monitor Data'!R562))</f>
        <v/>
      </c>
      <c r="N562" s="30" t="str">
        <f>IF(ISBLANK('Monitor Data'!S562),"",IF(AND('Smoke Data'!V564="YES",'Outlier Flags'!N562="YES"),"FILTERED OUT",'Monitor Data'!S562))</f>
        <v/>
      </c>
    </row>
    <row r="563" spans="1:14" x14ac:dyDescent="0.25">
      <c r="A563" s="29">
        <v>44758</v>
      </c>
      <c r="B563" s="30">
        <f>IF(ISBLANK('Monitor Data'!B563),"",IF(AND('Smoke Data'!J565="YES",'Outlier Flags'!B563="YES"),"FILTERED OUT",'Monitor Data'!B563))</f>
        <v>6.2</v>
      </c>
      <c r="C563" s="30">
        <f>IF(ISBLANK('Monitor Data'!D563),"",IF(AND('Smoke Data'!K565="YES",'Outlier Flags'!C563="YES"),"FILTERED OUT",'Monitor Data'!D563))</f>
        <v>9.1</v>
      </c>
      <c r="D563" s="30">
        <f>IF(ISBLANK('Monitor Data'!E563),"",IF(AND('Smoke Data'!L565="YES",'Outlier Flags'!D563="YES"),"FILTERED OUT",'Monitor Data'!E563))</f>
        <v>11.3</v>
      </c>
      <c r="E563" s="30">
        <f>IF(ISBLANK('Monitor Data'!G563),"",IF(AND('Smoke Data'!M565="YES",'Outlier Flags'!E563="YES"),"FILTERED OUT",'Monitor Data'!G563))</f>
        <v>9.4</v>
      </c>
      <c r="F563" s="30">
        <f>IF(ISBLANK('Monitor Data'!H563),"",IF(AND('Smoke Data'!N565="YES",'Outlier Flags'!F563="YES"),"FILTERED OUT",'Monitor Data'!H563))</f>
        <v>12.7</v>
      </c>
      <c r="G563" s="30">
        <f>IF(ISBLANK('Monitor Data'!J563),"",IF(AND('Smoke Data'!O565="YES",'Outlier Flags'!G563="YES"),"FILTERED OUT",'Monitor Data'!J563))</f>
        <v>12.5</v>
      </c>
      <c r="H563" s="30">
        <f>IF(ISBLANK('Monitor Data'!L563),"",IF(AND('Smoke Data'!P565="YES",'Outlier Flags'!H563="YES"),"FILTERED OUT",'Monitor Data'!L563))</f>
        <v>5.6</v>
      </c>
      <c r="I563" s="30">
        <f>IF(ISBLANK('Monitor Data'!M563),"",IF(AND('Smoke Data'!Q565="YES",'Outlier Flags'!I563="YES"),"FILTERED OUT",'Monitor Data'!M563))</f>
        <v>10.9</v>
      </c>
      <c r="J563" s="30">
        <f>IF(ISBLANK('Monitor Data'!O563),"",IF(AND('Smoke Data'!R565="YES",'Outlier Flags'!J563="YES"),"FILTERED OUT",'Monitor Data'!O563))</f>
        <v>12.3</v>
      </c>
      <c r="K563" s="30">
        <f>IF(ISBLANK('Monitor Data'!P563),"",IF(AND('Smoke Data'!S565="YES",'Outlier Flags'!K563="YES"),"FILTERED OUT",'Monitor Data'!P563))</f>
        <v>10.4</v>
      </c>
      <c r="L563" s="30">
        <f>IF(ISBLANK('Monitor Data'!Q563),"",IF(AND('Smoke Data'!T565="YES",'Outlier Flags'!L563="YES"),"FILTERED OUT",'Monitor Data'!Q563))</f>
        <v>12</v>
      </c>
      <c r="M563" s="30" t="str">
        <f>IF(ISBLANK('Monitor Data'!R563),"",IF(AND('Smoke Data'!U565="YES",'Outlier Flags'!M563="YES"),"FILTERED OUT",'Monitor Data'!R563))</f>
        <v>FILTERED OUT</v>
      </c>
      <c r="N563" s="30">
        <f>IF(ISBLANK('Monitor Data'!S563),"",IF(AND('Smoke Data'!V565="YES",'Outlier Flags'!N563="YES"),"FILTERED OUT",'Monitor Data'!S563))</f>
        <v>10.4</v>
      </c>
    </row>
    <row r="564" spans="1:14" x14ac:dyDescent="0.25">
      <c r="A564" s="29">
        <v>44759</v>
      </c>
      <c r="B564" s="30" t="str">
        <f>IF(ISBLANK('Monitor Data'!B564),"",IF(AND('Smoke Data'!J566="YES",'Outlier Flags'!B564="YES"),"FILTERED OUT",'Monitor Data'!B564))</f>
        <v/>
      </c>
      <c r="C564" s="30" t="str">
        <f>IF(ISBLANK('Monitor Data'!D564),"",IF(AND('Smoke Data'!K566="YES",'Outlier Flags'!C564="YES"),"FILTERED OUT",'Monitor Data'!D564))</f>
        <v/>
      </c>
      <c r="D564" s="30">
        <f>IF(ISBLANK('Monitor Data'!E564),"",IF(AND('Smoke Data'!L566="YES",'Outlier Flags'!D564="YES"),"FILTERED OUT",'Monitor Data'!E564))</f>
        <v>4.7</v>
      </c>
      <c r="E564" s="30">
        <f>IF(ISBLANK('Monitor Data'!G564),"",IF(AND('Smoke Data'!M566="YES",'Outlier Flags'!E564="YES"),"FILTERED OUT",'Monitor Data'!G564))</f>
        <v>5</v>
      </c>
      <c r="F564" s="30" t="str">
        <f>IF(ISBLANK('Monitor Data'!H564),"",IF(AND('Smoke Data'!N566="YES",'Outlier Flags'!F564="YES"),"FILTERED OUT",'Monitor Data'!H564))</f>
        <v/>
      </c>
      <c r="G564" s="30" t="str">
        <f>IF(ISBLANK('Monitor Data'!J564),"",IF(AND('Smoke Data'!O566="YES",'Outlier Flags'!G564="YES"),"FILTERED OUT",'Monitor Data'!J564))</f>
        <v/>
      </c>
      <c r="H564" s="30" t="str">
        <f>IF(ISBLANK('Monitor Data'!L564),"",IF(AND('Smoke Data'!P566="YES",'Outlier Flags'!H564="YES"),"FILTERED OUT",'Monitor Data'!L564))</f>
        <v/>
      </c>
      <c r="I564" s="30">
        <f>IF(ISBLANK('Monitor Data'!M564),"",IF(AND('Smoke Data'!Q566="YES",'Outlier Flags'!I564="YES"),"FILTERED OUT",'Monitor Data'!M564))</f>
        <v>8.6</v>
      </c>
      <c r="J564" s="30" t="str">
        <f>IF(ISBLANK('Monitor Data'!O564),"",IF(AND('Smoke Data'!R566="YES",'Outlier Flags'!J564="YES"),"FILTERED OUT",'Monitor Data'!O564))</f>
        <v/>
      </c>
      <c r="K564" s="30">
        <f>IF(ISBLANK('Monitor Data'!P564),"",IF(AND('Smoke Data'!S566="YES",'Outlier Flags'!K564="YES"),"FILTERED OUT",'Monitor Data'!P564))</f>
        <v>8</v>
      </c>
      <c r="L564" s="30" t="str">
        <f>IF(ISBLANK('Monitor Data'!Q564),"",IF(AND('Smoke Data'!T566="YES",'Outlier Flags'!L564="YES"),"FILTERED OUT",'Monitor Data'!Q564))</f>
        <v/>
      </c>
      <c r="M564" s="30" t="str">
        <f>IF(ISBLANK('Monitor Data'!R564),"",IF(AND('Smoke Data'!U566="YES",'Outlier Flags'!M564="YES"),"FILTERED OUT",'Monitor Data'!R564))</f>
        <v/>
      </c>
      <c r="N564" s="30" t="str">
        <f>IF(ISBLANK('Monitor Data'!S564),"",IF(AND('Smoke Data'!V566="YES",'Outlier Flags'!N564="YES"),"FILTERED OUT",'Monitor Data'!S564))</f>
        <v/>
      </c>
    </row>
    <row r="565" spans="1:14" x14ac:dyDescent="0.25">
      <c r="A565" s="29">
        <v>44760</v>
      </c>
      <c r="B565" s="30" t="str">
        <f>IF(ISBLANK('Monitor Data'!B565),"",IF(AND('Smoke Data'!J567="YES",'Outlier Flags'!B565="YES"),"FILTERED OUT",'Monitor Data'!B565))</f>
        <v/>
      </c>
      <c r="C565" s="30" t="str">
        <f>IF(ISBLANK('Monitor Data'!D565),"",IF(AND('Smoke Data'!K567="YES",'Outlier Flags'!C565="YES"),"FILTERED OUT",'Monitor Data'!D565))</f>
        <v/>
      </c>
      <c r="D565" s="30">
        <f>IF(ISBLANK('Monitor Data'!E565),"",IF(AND('Smoke Data'!L567="YES",'Outlier Flags'!D565="YES"),"FILTERED OUT",'Monitor Data'!E565))</f>
        <v>5.0999999999999996</v>
      </c>
      <c r="E565" s="30">
        <f>IF(ISBLANK('Monitor Data'!G565),"",IF(AND('Smoke Data'!M567="YES",'Outlier Flags'!E565="YES"),"FILTERED OUT",'Monitor Data'!G565))</f>
        <v>5.9</v>
      </c>
      <c r="F565" s="30" t="str">
        <f>IF(ISBLANK('Monitor Data'!H565),"",IF(AND('Smoke Data'!N567="YES",'Outlier Flags'!F565="YES"),"FILTERED OUT",'Monitor Data'!H565))</f>
        <v/>
      </c>
      <c r="G565" s="30" t="str">
        <f>IF(ISBLANK('Monitor Data'!J565),"",IF(AND('Smoke Data'!O567="YES",'Outlier Flags'!G565="YES"),"FILTERED OUT",'Monitor Data'!J565))</f>
        <v/>
      </c>
      <c r="H565" s="30" t="str">
        <f>IF(ISBLANK('Monitor Data'!L565),"",IF(AND('Smoke Data'!P567="YES",'Outlier Flags'!H565="YES"),"FILTERED OUT",'Monitor Data'!L565))</f>
        <v/>
      </c>
      <c r="I565" s="30">
        <f>IF(ISBLANK('Monitor Data'!M565),"",IF(AND('Smoke Data'!Q567="YES",'Outlier Flags'!I565="YES"),"FILTERED OUT",'Monitor Data'!M565))</f>
        <v>6.3</v>
      </c>
      <c r="J565" s="30" t="str">
        <f>IF(ISBLANK('Monitor Data'!O565),"",IF(AND('Smoke Data'!R567="YES",'Outlier Flags'!J565="YES"),"FILTERED OUT",'Monitor Data'!O565))</f>
        <v/>
      </c>
      <c r="K565" s="30">
        <f>IF(ISBLANK('Monitor Data'!P565),"",IF(AND('Smoke Data'!S567="YES",'Outlier Flags'!K565="YES"),"FILTERED OUT",'Monitor Data'!P565))</f>
        <v>6.2</v>
      </c>
      <c r="L565" s="30" t="str">
        <f>IF(ISBLANK('Monitor Data'!Q565),"",IF(AND('Smoke Data'!T567="YES",'Outlier Flags'!L565="YES"),"FILTERED OUT",'Monitor Data'!Q565))</f>
        <v/>
      </c>
      <c r="M565" s="30" t="str">
        <f>IF(ISBLANK('Monitor Data'!R565),"",IF(AND('Smoke Data'!U567="YES",'Outlier Flags'!M565="YES"),"FILTERED OUT",'Monitor Data'!R565))</f>
        <v/>
      </c>
      <c r="N565" s="30" t="str">
        <f>IF(ISBLANK('Monitor Data'!S565),"",IF(AND('Smoke Data'!V567="YES",'Outlier Flags'!N565="YES"),"FILTERED OUT",'Monitor Data'!S565))</f>
        <v/>
      </c>
    </row>
    <row r="566" spans="1:14" x14ac:dyDescent="0.25">
      <c r="A566" s="29">
        <v>44761</v>
      </c>
      <c r="B566" s="30">
        <f>IF(ISBLANK('Monitor Data'!B566),"",IF(AND('Smoke Data'!J568="YES",'Outlier Flags'!B566="YES"),"FILTERED OUT",'Monitor Data'!B566))</f>
        <v>7.4</v>
      </c>
      <c r="C566" s="30">
        <f>IF(ISBLANK('Monitor Data'!D566),"",IF(AND('Smoke Data'!K568="YES",'Outlier Flags'!C566="YES"),"FILTERED OUT",'Monitor Data'!D566))</f>
        <v>10.3</v>
      </c>
      <c r="D566" s="30">
        <f>IF(ISBLANK('Monitor Data'!E566),"",IF(AND('Smoke Data'!L568="YES",'Outlier Flags'!D566="YES"),"FILTERED OUT",'Monitor Data'!E566))</f>
        <v>7.1</v>
      </c>
      <c r="E566" s="30">
        <f>IF(ISBLANK('Monitor Data'!G566),"",IF(AND('Smoke Data'!M568="YES",'Outlier Flags'!E566="YES"),"FILTERED OUT",'Monitor Data'!G566))</f>
        <v>7.3</v>
      </c>
      <c r="F566" s="30">
        <f>IF(ISBLANK('Monitor Data'!H566),"",IF(AND('Smoke Data'!N568="YES",'Outlier Flags'!F566="YES"),"FILTERED OUT",'Monitor Data'!H566))</f>
        <v>6.8</v>
      </c>
      <c r="G566" s="30">
        <f>IF(ISBLANK('Monitor Data'!J566),"",IF(AND('Smoke Data'!O568="YES",'Outlier Flags'!G566="YES"),"FILTERED OUT",'Monitor Data'!J566))</f>
        <v>8</v>
      </c>
      <c r="H566" s="30">
        <f>IF(ISBLANK('Monitor Data'!L566),"",IF(AND('Smoke Data'!P568="YES",'Outlier Flags'!H566="YES"),"FILTERED OUT",'Monitor Data'!L566))</f>
        <v>6.8</v>
      </c>
      <c r="I566" s="30">
        <f>IF(ISBLANK('Monitor Data'!M566),"",IF(AND('Smoke Data'!Q568="YES",'Outlier Flags'!I566="YES"),"FILTERED OUT",'Monitor Data'!M566))</f>
        <v>6.5</v>
      </c>
      <c r="J566" s="30" t="str">
        <f>IF(ISBLANK('Monitor Data'!O566),"",IF(AND('Smoke Data'!R568="YES",'Outlier Flags'!J566="YES"),"FILTERED OUT",'Monitor Data'!O566))</f>
        <v/>
      </c>
      <c r="K566" s="30">
        <f>IF(ISBLANK('Monitor Data'!P566),"",IF(AND('Smoke Data'!S568="YES",'Outlier Flags'!K566="YES"),"FILTERED OUT",'Monitor Data'!P566))</f>
        <v>8.6999999999999993</v>
      </c>
      <c r="L566" s="30">
        <f>IF(ISBLANK('Monitor Data'!Q566),"",IF(AND('Smoke Data'!T568="YES",'Outlier Flags'!L566="YES"),"FILTERED OUT",'Monitor Data'!Q566))</f>
        <v>9.6999999999999993</v>
      </c>
      <c r="M566" s="30">
        <f>IF(ISBLANK('Monitor Data'!R566),"",IF(AND('Smoke Data'!U568="YES",'Outlier Flags'!M566="YES"),"FILTERED OUT",'Monitor Data'!R566))</f>
        <v>7.5</v>
      </c>
      <c r="N566" s="30">
        <f>IF(ISBLANK('Monitor Data'!S566),"",IF(AND('Smoke Data'!V568="YES",'Outlier Flags'!N566="YES"),"FILTERED OUT",'Monitor Data'!S566))</f>
        <v>5.9</v>
      </c>
    </row>
    <row r="567" spans="1:14" x14ac:dyDescent="0.25">
      <c r="A567" s="29">
        <v>44762</v>
      </c>
      <c r="B567" s="30" t="str">
        <f>IF(ISBLANK('Monitor Data'!B567),"",IF(AND('Smoke Data'!J569="YES",'Outlier Flags'!B567="YES"),"FILTERED OUT",'Monitor Data'!B567))</f>
        <v/>
      </c>
      <c r="C567" s="30" t="str">
        <f>IF(ISBLANK('Monitor Data'!D567),"",IF(AND('Smoke Data'!K569="YES",'Outlier Flags'!C567="YES"),"FILTERED OUT",'Monitor Data'!D567))</f>
        <v/>
      </c>
      <c r="D567" s="30" t="str">
        <f>IF(ISBLANK('Monitor Data'!E567),"",IF(AND('Smoke Data'!L569="YES",'Outlier Flags'!D567="YES"),"FILTERED OUT",'Monitor Data'!E567))</f>
        <v>FILTERED OUT</v>
      </c>
      <c r="E567" s="30">
        <f>IF(ISBLANK('Monitor Data'!G567),"",IF(AND('Smoke Data'!M569="YES",'Outlier Flags'!E567="YES"),"FILTERED OUT",'Monitor Data'!G567))</f>
        <v>16.7</v>
      </c>
      <c r="F567" s="30" t="str">
        <f>IF(ISBLANK('Monitor Data'!H567),"",IF(AND('Smoke Data'!N569="YES",'Outlier Flags'!F567="YES"),"FILTERED OUT",'Monitor Data'!H567))</f>
        <v/>
      </c>
      <c r="G567" s="30" t="str">
        <f>IF(ISBLANK('Monitor Data'!J567),"",IF(AND('Smoke Data'!O569="YES",'Outlier Flags'!G567="YES"),"FILTERED OUT",'Monitor Data'!J567))</f>
        <v/>
      </c>
      <c r="H567" s="30" t="str">
        <f>IF(ISBLANK('Monitor Data'!L567),"",IF(AND('Smoke Data'!P569="YES",'Outlier Flags'!H567="YES"),"FILTERED OUT",'Monitor Data'!L567))</f>
        <v/>
      </c>
      <c r="I567" s="30" t="str">
        <f>IF(ISBLANK('Monitor Data'!M567),"",IF(AND('Smoke Data'!Q569="YES",'Outlier Flags'!I567="YES"),"FILTERED OUT",'Monitor Data'!M567))</f>
        <v>FILTERED OUT</v>
      </c>
      <c r="J567" s="30" t="str">
        <f>IF(ISBLANK('Monitor Data'!O567),"",IF(AND('Smoke Data'!R569="YES",'Outlier Flags'!J567="YES"),"FILTERED OUT",'Monitor Data'!O567))</f>
        <v/>
      </c>
      <c r="K567" s="30">
        <f>IF(ISBLANK('Monitor Data'!P567),"",IF(AND('Smoke Data'!S569="YES",'Outlier Flags'!K567="YES"),"FILTERED OUT",'Monitor Data'!P567))</f>
        <v>15.9</v>
      </c>
      <c r="L567" s="30" t="str">
        <f>IF(ISBLANK('Monitor Data'!Q567),"",IF(AND('Smoke Data'!T569="YES",'Outlier Flags'!L567="YES"),"FILTERED OUT",'Monitor Data'!Q567))</f>
        <v/>
      </c>
      <c r="M567" s="30" t="str">
        <f>IF(ISBLANK('Monitor Data'!R567),"",IF(AND('Smoke Data'!U569="YES",'Outlier Flags'!M567="YES"),"FILTERED OUT",'Monitor Data'!R567))</f>
        <v/>
      </c>
      <c r="N567" s="30" t="str">
        <f>IF(ISBLANK('Monitor Data'!S567),"",IF(AND('Smoke Data'!V569="YES",'Outlier Flags'!N567="YES"),"FILTERED OUT",'Monitor Data'!S567))</f>
        <v/>
      </c>
    </row>
    <row r="568" spans="1:14" x14ac:dyDescent="0.25">
      <c r="A568" s="29">
        <v>44763</v>
      </c>
      <c r="B568" s="30" t="str">
        <f>IF(ISBLANK('Monitor Data'!B568),"",IF(AND('Smoke Data'!J570="YES",'Outlier Flags'!B568="YES"),"FILTERED OUT",'Monitor Data'!B568))</f>
        <v/>
      </c>
      <c r="C568" s="30" t="str">
        <f>IF(ISBLANK('Monitor Data'!D568),"",IF(AND('Smoke Data'!K570="YES",'Outlier Flags'!C568="YES"),"FILTERED OUT",'Monitor Data'!D568))</f>
        <v/>
      </c>
      <c r="D568" s="30">
        <f>IF(ISBLANK('Monitor Data'!E568),"",IF(AND('Smoke Data'!L570="YES",'Outlier Flags'!D568="YES"),"FILTERED OUT",'Monitor Data'!E568))</f>
        <v>12.9</v>
      </c>
      <c r="E568" s="30">
        <f>IF(ISBLANK('Monitor Data'!G568),"",IF(AND('Smoke Data'!M570="YES",'Outlier Flags'!E568="YES"),"FILTERED OUT",'Monitor Data'!G568))</f>
        <v>10.5</v>
      </c>
      <c r="F568" s="30" t="str">
        <f>IF(ISBLANK('Monitor Data'!H568),"",IF(AND('Smoke Data'!N570="YES",'Outlier Flags'!F568="YES"),"FILTERED OUT",'Monitor Data'!H568))</f>
        <v/>
      </c>
      <c r="G568" s="30" t="str">
        <f>IF(ISBLANK('Monitor Data'!J568),"",IF(AND('Smoke Data'!O570="YES",'Outlier Flags'!G568="YES"),"FILTERED OUT",'Monitor Data'!J568))</f>
        <v/>
      </c>
      <c r="H568" s="30" t="str">
        <f>IF(ISBLANK('Monitor Data'!L568),"",IF(AND('Smoke Data'!P570="YES",'Outlier Flags'!H568="YES"),"FILTERED OUT",'Monitor Data'!L568))</f>
        <v/>
      </c>
      <c r="I568" s="30">
        <f>IF(ISBLANK('Monitor Data'!M568),"",IF(AND('Smoke Data'!Q570="YES",'Outlier Flags'!I568="YES"),"FILTERED OUT",'Monitor Data'!M568))</f>
        <v>10.199999999999999</v>
      </c>
      <c r="J568" s="30" t="str">
        <f>IF(ISBLANK('Monitor Data'!O568),"",IF(AND('Smoke Data'!R570="YES",'Outlier Flags'!J568="YES"),"FILTERED OUT",'Monitor Data'!O568))</f>
        <v/>
      </c>
      <c r="K568" s="30">
        <f>IF(ISBLANK('Monitor Data'!P568),"",IF(AND('Smoke Data'!S570="YES",'Outlier Flags'!K568="YES"),"FILTERED OUT",'Monitor Data'!P568))</f>
        <v>13.9</v>
      </c>
      <c r="L568" s="30" t="str">
        <f>IF(ISBLANK('Monitor Data'!Q568),"",IF(AND('Smoke Data'!T570="YES",'Outlier Flags'!L568="YES"),"FILTERED OUT",'Monitor Data'!Q568))</f>
        <v/>
      </c>
      <c r="M568" s="30" t="str">
        <f>IF(ISBLANK('Monitor Data'!R568),"",IF(AND('Smoke Data'!U570="YES",'Outlier Flags'!M568="YES"),"FILTERED OUT",'Monitor Data'!R568))</f>
        <v/>
      </c>
      <c r="N568" s="30" t="str">
        <f>IF(ISBLANK('Monitor Data'!S568),"",IF(AND('Smoke Data'!V570="YES",'Outlier Flags'!N568="YES"),"FILTERED OUT",'Monitor Data'!S568))</f>
        <v/>
      </c>
    </row>
    <row r="569" spans="1:14" x14ac:dyDescent="0.25">
      <c r="A569" s="29">
        <v>44764</v>
      </c>
      <c r="B569" s="30">
        <f>IF(ISBLANK('Monitor Data'!B569),"",IF(AND('Smoke Data'!J571="YES",'Outlier Flags'!B569="YES"),"FILTERED OUT",'Monitor Data'!B569))</f>
        <v>9</v>
      </c>
      <c r="C569" s="30">
        <f>IF(ISBLANK('Monitor Data'!D569),"",IF(AND('Smoke Data'!K571="YES",'Outlier Flags'!C569="YES"),"FILTERED OUT",'Monitor Data'!D569))</f>
        <v>4.9000000000000004</v>
      </c>
      <c r="D569" s="30">
        <f>IF(ISBLANK('Monitor Data'!E569),"",IF(AND('Smoke Data'!L571="YES",'Outlier Flags'!D569="YES"),"FILTERED OUT",'Monitor Data'!E569))</f>
        <v>6.6</v>
      </c>
      <c r="E569" s="30">
        <f>IF(ISBLANK('Monitor Data'!G569),"",IF(AND('Smoke Data'!M571="YES",'Outlier Flags'!E569="YES"),"FILTERED OUT",'Monitor Data'!G569))</f>
        <v>6.7</v>
      </c>
      <c r="F569" s="30">
        <f>IF(ISBLANK('Monitor Data'!H569),"",IF(AND('Smoke Data'!N571="YES",'Outlier Flags'!F569="YES"),"FILTERED OUT",'Monitor Data'!H569))</f>
        <v>7.8</v>
      </c>
      <c r="G569" s="30">
        <f>IF(ISBLANK('Monitor Data'!J569),"",IF(AND('Smoke Data'!O571="YES",'Outlier Flags'!G569="YES"),"FILTERED OUT",'Monitor Data'!J569))</f>
        <v>4.9000000000000004</v>
      </c>
      <c r="H569" s="30">
        <f>IF(ISBLANK('Monitor Data'!L569),"",IF(AND('Smoke Data'!P571="YES",'Outlier Flags'!H569="YES"),"FILTERED OUT",'Monitor Data'!L569))</f>
        <v>7.7</v>
      </c>
      <c r="I569" s="30">
        <f>IF(ISBLANK('Monitor Data'!M569),"",IF(AND('Smoke Data'!Q571="YES",'Outlier Flags'!I569="YES"),"FILTERED OUT",'Monitor Data'!M569))</f>
        <v>7</v>
      </c>
      <c r="J569" s="30">
        <f>IF(ISBLANK('Monitor Data'!O569),"",IF(AND('Smoke Data'!R571="YES",'Outlier Flags'!J569="YES"),"FILTERED OUT",'Monitor Data'!O569))</f>
        <v>7.4</v>
      </c>
      <c r="K569" s="30">
        <f>IF(ISBLANK('Monitor Data'!P569),"",IF(AND('Smoke Data'!S571="YES",'Outlier Flags'!K569="YES"),"FILTERED OUT",'Monitor Data'!P569))</f>
        <v>5.3</v>
      </c>
      <c r="L569" s="30">
        <f>IF(ISBLANK('Monitor Data'!Q569),"",IF(AND('Smoke Data'!T571="YES",'Outlier Flags'!L569="YES"),"FILTERED OUT",'Monitor Data'!Q569))</f>
        <v>6.1</v>
      </c>
      <c r="M569" s="30">
        <f>IF(ISBLANK('Monitor Data'!R569),"",IF(AND('Smoke Data'!U571="YES",'Outlier Flags'!M569="YES"),"FILTERED OUT",'Monitor Data'!R569))</f>
        <v>5.7</v>
      </c>
      <c r="N569" s="30">
        <f>IF(ISBLANK('Monitor Data'!S569),"",IF(AND('Smoke Data'!V571="YES",'Outlier Flags'!N569="YES"),"FILTERED OUT",'Monitor Data'!S569))</f>
        <v>7</v>
      </c>
    </row>
    <row r="570" spans="1:14" x14ac:dyDescent="0.25">
      <c r="A570" s="29">
        <v>44765</v>
      </c>
      <c r="B570" s="30" t="str">
        <f>IF(ISBLANK('Monitor Data'!B570),"",IF(AND('Smoke Data'!J572="YES",'Outlier Flags'!B570="YES"),"FILTERED OUT",'Monitor Data'!B570))</f>
        <v/>
      </c>
      <c r="C570" s="30" t="str">
        <f>IF(ISBLANK('Monitor Data'!D570),"",IF(AND('Smoke Data'!K572="YES",'Outlier Flags'!C570="YES"),"FILTERED OUT",'Monitor Data'!D570))</f>
        <v/>
      </c>
      <c r="D570" s="30">
        <f>IF(ISBLANK('Monitor Data'!E570),"",IF(AND('Smoke Data'!L572="YES",'Outlier Flags'!D570="YES"),"FILTERED OUT",'Monitor Data'!E570))</f>
        <v>12.1</v>
      </c>
      <c r="E570" s="30">
        <f>IF(ISBLANK('Monitor Data'!G570),"",IF(AND('Smoke Data'!M572="YES",'Outlier Flags'!E570="YES"),"FILTERED OUT",'Monitor Data'!G570))</f>
        <v>11.3</v>
      </c>
      <c r="F570" s="30" t="str">
        <f>IF(ISBLANK('Monitor Data'!H570),"",IF(AND('Smoke Data'!N572="YES",'Outlier Flags'!F570="YES"),"FILTERED OUT",'Monitor Data'!H570))</f>
        <v/>
      </c>
      <c r="G570" s="30" t="str">
        <f>IF(ISBLANK('Monitor Data'!J570),"",IF(AND('Smoke Data'!O572="YES",'Outlier Flags'!G570="YES"),"FILTERED OUT",'Monitor Data'!J570))</f>
        <v/>
      </c>
      <c r="H570" s="30" t="str">
        <f>IF(ISBLANK('Monitor Data'!L570),"",IF(AND('Smoke Data'!P572="YES",'Outlier Flags'!H570="YES"),"FILTERED OUT",'Monitor Data'!L570))</f>
        <v/>
      </c>
      <c r="I570" s="30">
        <f>IF(ISBLANK('Monitor Data'!M570),"",IF(AND('Smoke Data'!Q572="YES",'Outlier Flags'!I570="YES"),"FILTERED OUT",'Monitor Data'!M570))</f>
        <v>11.3</v>
      </c>
      <c r="J570" s="30" t="str">
        <f>IF(ISBLANK('Monitor Data'!O570),"",IF(AND('Smoke Data'!R572="YES",'Outlier Flags'!J570="YES"),"FILTERED OUT",'Monitor Data'!O570))</f>
        <v/>
      </c>
      <c r="K570" s="30">
        <f>IF(ISBLANK('Monitor Data'!P570),"",IF(AND('Smoke Data'!S572="YES",'Outlier Flags'!K570="YES"),"FILTERED OUT",'Monitor Data'!P570))</f>
        <v>10.4</v>
      </c>
      <c r="L570" s="30" t="str">
        <f>IF(ISBLANK('Monitor Data'!Q570),"",IF(AND('Smoke Data'!T572="YES",'Outlier Flags'!L570="YES"),"FILTERED OUT",'Monitor Data'!Q570))</f>
        <v/>
      </c>
      <c r="M570" s="30" t="str">
        <f>IF(ISBLANK('Monitor Data'!R570),"",IF(AND('Smoke Data'!U572="YES",'Outlier Flags'!M570="YES"),"FILTERED OUT",'Monitor Data'!R570))</f>
        <v/>
      </c>
      <c r="N570" s="30" t="str">
        <f>IF(ISBLANK('Monitor Data'!S570),"",IF(AND('Smoke Data'!V572="YES",'Outlier Flags'!N570="YES"),"FILTERED OUT",'Monitor Data'!S570))</f>
        <v/>
      </c>
    </row>
    <row r="571" spans="1:14" x14ac:dyDescent="0.25">
      <c r="A571" s="29">
        <v>44766</v>
      </c>
      <c r="B571" s="30" t="str">
        <f>IF(ISBLANK('Monitor Data'!B571),"",IF(AND('Smoke Data'!J573="YES",'Outlier Flags'!B571="YES"),"FILTERED OUT",'Monitor Data'!B571))</f>
        <v/>
      </c>
      <c r="C571" s="30" t="str">
        <f>IF(ISBLANK('Monitor Data'!D571),"",IF(AND('Smoke Data'!K573="YES",'Outlier Flags'!C571="YES"),"FILTERED OUT",'Monitor Data'!D571))</f>
        <v/>
      </c>
      <c r="D571" s="30">
        <f>IF(ISBLANK('Monitor Data'!E571),"",IF(AND('Smoke Data'!L573="YES",'Outlier Flags'!D571="YES"),"FILTERED OUT",'Monitor Data'!E571))</f>
        <v>5.8</v>
      </c>
      <c r="E571" s="30">
        <f>IF(ISBLANK('Monitor Data'!G571),"",IF(AND('Smoke Data'!M573="YES",'Outlier Flags'!E571="YES"),"FILTERED OUT",'Monitor Data'!G571))</f>
        <v>5.9</v>
      </c>
      <c r="F571" s="30" t="str">
        <f>IF(ISBLANK('Monitor Data'!H571),"",IF(AND('Smoke Data'!N573="YES",'Outlier Flags'!F571="YES"),"FILTERED OUT",'Monitor Data'!H571))</f>
        <v/>
      </c>
      <c r="G571" s="30" t="str">
        <f>IF(ISBLANK('Monitor Data'!J571),"",IF(AND('Smoke Data'!O573="YES",'Outlier Flags'!G571="YES"),"FILTERED OUT",'Monitor Data'!J571))</f>
        <v/>
      </c>
      <c r="H571" s="30" t="str">
        <f>IF(ISBLANK('Monitor Data'!L571),"",IF(AND('Smoke Data'!P573="YES",'Outlier Flags'!H571="YES"),"FILTERED OUT",'Monitor Data'!L571))</f>
        <v/>
      </c>
      <c r="I571" s="30">
        <f>IF(ISBLANK('Monitor Data'!M571),"",IF(AND('Smoke Data'!Q573="YES",'Outlier Flags'!I571="YES"),"FILTERED OUT",'Monitor Data'!M571))</f>
        <v>6</v>
      </c>
      <c r="J571" s="30" t="str">
        <f>IF(ISBLANK('Monitor Data'!O571),"",IF(AND('Smoke Data'!R573="YES",'Outlier Flags'!J571="YES"),"FILTERED OUT",'Monitor Data'!O571))</f>
        <v/>
      </c>
      <c r="K571" s="30">
        <f>IF(ISBLANK('Monitor Data'!P571),"",IF(AND('Smoke Data'!S573="YES",'Outlier Flags'!K571="YES"),"FILTERED OUT",'Monitor Data'!P571))</f>
        <v>6</v>
      </c>
      <c r="L571" s="30" t="str">
        <f>IF(ISBLANK('Monitor Data'!Q571),"",IF(AND('Smoke Data'!T573="YES",'Outlier Flags'!L571="YES"),"FILTERED OUT",'Monitor Data'!Q571))</f>
        <v/>
      </c>
      <c r="M571" s="30" t="str">
        <f>IF(ISBLANK('Monitor Data'!R571),"",IF(AND('Smoke Data'!U573="YES",'Outlier Flags'!M571="YES"),"FILTERED OUT",'Monitor Data'!R571))</f>
        <v/>
      </c>
      <c r="N571" s="30" t="str">
        <f>IF(ISBLANK('Monitor Data'!S571),"",IF(AND('Smoke Data'!V573="YES",'Outlier Flags'!N571="YES"),"FILTERED OUT",'Monitor Data'!S571))</f>
        <v/>
      </c>
    </row>
    <row r="572" spans="1:14" x14ac:dyDescent="0.25">
      <c r="A572" s="29">
        <v>44767</v>
      </c>
      <c r="B572" s="30">
        <f>IF(ISBLANK('Monitor Data'!B572),"",IF(AND('Smoke Data'!J574="YES",'Outlier Flags'!B572="YES"),"FILTERED OUT",'Monitor Data'!B572))</f>
        <v>3.8</v>
      </c>
      <c r="C572" s="30">
        <f>IF(ISBLANK('Monitor Data'!D572),"",IF(AND('Smoke Data'!K574="YES",'Outlier Flags'!C572="YES"),"FILTERED OUT",'Monitor Data'!D572))</f>
        <v>3.2</v>
      </c>
      <c r="D572" s="30">
        <f>IF(ISBLANK('Monitor Data'!E572),"",IF(AND('Smoke Data'!L574="YES",'Outlier Flags'!D572="YES"),"FILTERED OUT",'Monitor Data'!E572))</f>
        <v>4.3</v>
      </c>
      <c r="E572" s="30">
        <f>IF(ISBLANK('Monitor Data'!G572),"",IF(AND('Smoke Data'!M574="YES",'Outlier Flags'!E572="YES"),"FILTERED OUT",'Monitor Data'!G572))</f>
        <v>4.0999999999999996</v>
      </c>
      <c r="F572" s="30">
        <f>IF(ISBLANK('Monitor Data'!H572),"",IF(AND('Smoke Data'!N574="YES",'Outlier Flags'!F572="YES"),"FILTERED OUT",'Monitor Data'!H572))</f>
        <v>5.4</v>
      </c>
      <c r="G572" s="30">
        <f>IF(ISBLANK('Monitor Data'!J572),"",IF(AND('Smoke Data'!O574="YES",'Outlier Flags'!G572="YES"),"FILTERED OUT",'Monitor Data'!J572))</f>
        <v>4.3</v>
      </c>
      <c r="H572" s="30">
        <f>IF(ISBLANK('Monitor Data'!L572),"",IF(AND('Smoke Data'!P574="YES",'Outlier Flags'!H572="YES"),"FILTERED OUT",'Monitor Data'!L572))</f>
        <v>4.3</v>
      </c>
      <c r="I572" s="30">
        <f>IF(ISBLANK('Monitor Data'!M572),"",IF(AND('Smoke Data'!Q574="YES",'Outlier Flags'!I572="YES"),"FILTERED OUT",'Monitor Data'!M572))</f>
        <v>4.5</v>
      </c>
      <c r="J572" s="30">
        <f>IF(ISBLANK('Monitor Data'!O572),"",IF(AND('Smoke Data'!R574="YES",'Outlier Flags'!J572="YES"),"FILTERED OUT",'Monitor Data'!O572))</f>
        <v>5.6</v>
      </c>
      <c r="K572" s="30">
        <f>IF(ISBLANK('Monitor Data'!P572),"",IF(AND('Smoke Data'!S574="YES",'Outlier Flags'!K572="YES"),"FILTERED OUT",'Monitor Data'!P572))</f>
        <v>4.3</v>
      </c>
      <c r="L572" s="30">
        <f>IF(ISBLANK('Monitor Data'!Q572),"",IF(AND('Smoke Data'!T574="YES",'Outlier Flags'!L572="YES"),"FILTERED OUT",'Monitor Data'!Q572))</f>
        <v>4.3</v>
      </c>
      <c r="M572" s="30">
        <f>IF(ISBLANK('Monitor Data'!R572),"",IF(AND('Smoke Data'!U574="YES",'Outlier Flags'!M572="YES"),"FILTERED OUT",'Monitor Data'!R572))</f>
        <v>4.7</v>
      </c>
      <c r="N572" s="30">
        <f>IF(ISBLANK('Monitor Data'!S572),"",IF(AND('Smoke Data'!V574="YES",'Outlier Flags'!N572="YES"),"FILTERED OUT",'Monitor Data'!S572))</f>
        <v>4.5</v>
      </c>
    </row>
    <row r="573" spans="1:14" x14ac:dyDescent="0.25">
      <c r="A573" s="29">
        <v>44768</v>
      </c>
      <c r="B573" s="30" t="str">
        <f>IF(ISBLANK('Monitor Data'!B573),"",IF(AND('Smoke Data'!J575="YES",'Outlier Flags'!B573="YES"),"FILTERED OUT",'Monitor Data'!B573))</f>
        <v/>
      </c>
      <c r="C573" s="30" t="str">
        <f>IF(ISBLANK('Monitor Data'!D573),"",IF(AND('Smoke Data'!K575="YES",'Outlier Flags'!C573="YES"),"FILTERED OUT",'Monitor Data'!D573))</f>
        <v/>
      </c>
      <c r="D573" s="30">
        <f>IF(ISBLANK('Monitor Data'!E573),"",IF(AND('Smoke Data'!L575="YES",'Outlier Flags'!D573="YES"),"FILTERED OUT",'Monitor Data'!E573))</f>
        <v>7</v>
      </c>
      <c r="E573" s="30">
        <f>IF(ISBLANK('Monitor Data'!G573),"",IF(AND('Smoke Data'!M575="YES",'Outlier Flags'!E573="YES"),"FILTERED OUT",'Monitor Data'!G573))</f>
        <v>6.9</v>
      </c>
      <c r="F573" s="30" t="str">
        <f>IF(ISBLANK('Monitor Data'!H573),"",IF(AND('Smoke Data'!N575="YES",'Outlier Flags'!F573="YES"),"FILTERED OUT",'Monitor Data'!H573))</f>
        <v/>
      </c>
      <c r="G573" s="30" t="str">
        <f>IF(ISBLANK('Monitor Data'!J573),"",IF(AND('Smoke Data'!O575="YES",'Outlier Flags'!G573="YES"),"FILTERED OUT",'Monitor Data'!J573))</f>
        <v/>
      </c>
      <c r="H573" s="30" t="str">
        <f>IF(ISBLANK('Monitor Data'!L573),"",IF(AND('Smoke Data'!P575="YES",'Outlier Flags'!H573="YES"),"FILTERED OUT",'Monitor Data'!L573))</f>
        <v/>
      </c>
      <c r="I573" s="30">
        <f>IF(ISBLANK('Monitor Data'!M573),"",IF(AND('Smoke Data'!Q575="YES",'Outlier Flags'!I573="YES"),"FILTERED OUT",'Monitor Data'!M573))</f>
        <v>5.6</v>
      </c>
      <c r="J573" s="30" t="str">
        <f>IF(ISBLANK('Monitor Data'!O573),"",IF(AND('Smoke Data'!R575="YES",'Outlier Flags'!J573="YES"),"FILTERED OUT",'Monitor Data'!O573))</f>
        <v/>
      </c>
      <c r="K573" s="30">
        <f>IF(ISBLANK('Monitor Data'!P573),"",IF(AND('Smoke Data'!S575="YES",'Outlier Flags'!K573="YES"),"FILTERED OUT",'Monitor Data'!P573))</f>
        <v>7.2</v>
      </c>
      <c r="L573" s="30" t="str">
        <f>IF(ISBLANK('Monitor Data'!Q573),"",IF(AND('Smoke Data'!T575="YES",'Outlier Flags'!L573="YES"),"FILTERED OUT",'Monitor Data'!Q573))</f>
        <v/>
      </c>
      <c r="M573" s="30" t="str">
        <f>IF(ISBLANK('Monitor Data'!R573),"",IF(AND('Smoke Data'!U575="YES",'Outlier Flags'!M573="YES"),"FILTERED OUT",'Monitor Data'!R573))</f>
        <v/>
      </c>
      <c r="N573" s="30" t="str">
        <f>IF(ISBLANK('Monitor Data'!S573),"",IF(AND('Smoke Data'!V575="YES",'Outlier Flags'!N573="YES"),"FILTERED OUT",'Monitor Data'!S573))</f>
        <v/>
      </c>
    </row>
    <row r="574" spans="1:14" x14ac:dyDescent="0.25">
      <c r="A574" s="29">
        <v>44769</v>
      </c>
      <c r="B574" s="30" t="str">
        <f>IF(ISBLANK('Monitor Data'!B574),"",IF(AND('Smoke Data'!J576="YES",'Outlier Flags'!B574="YES"),"FILTERED OUT",'Monitor Data'!B574))</f>
        <v/>
      </c>
      <c r="C574" s="30" t="str">
        <f>IF(ISBLANK('Monitor Data'!D574),"",IF(AND('Smoke Data'!K576="YES",'Outlier Flags'!C574="YES"),"FILTERED OUT",'Monitor Data'!D574))</f>
        <v/>
      </c>
      <c r="D574" s="30">
        <f>IF(ISBLANK('Monitor Data'!E574),"",IF(AND('Smoke Data'!L576="YES",'Outlier Flags'!D574="YES"),"FILTERED OUT",'Monitor Data'!E574))</f>
        <v>8</v>
      </c>
      <c r="E574" s="30">
        <f>IF(ISBLANK('Monitor Data'!G574),"",IF(AND('Smoke Data'!M576="YES",'Outlier Flags'!E574="YES"),"FILTERED OUT",'Monitor Data'!G574))</f>
        <v>8.1999999999999993</v>
      </c>
      <c r="F574" s="30" t="str">
        <f>IF(ISBLANK('Monitor Data'!H574),"",IF(AND('Smoke Data'!N576="YES",'Outlier Flags'!F574="YES"),"FILTERED OUT",'Monitor Data'!H574))</f>
        <v/>
      </c>
      <c r="G574" s="30" t="str">
        <f>IF(ISBLANK('Monitor Data'!J574),"",IF(AND('Smoke Data'!O576="YES",'Outlier Flags'!G574="YES"),"FILTERED OUT",'Monitor Data'!J574))</f>
        <v/>
      </c>
      <c r="H574" s="30" t="str">
        <f>IF(ISBLANK('Monitor Data'!L574),"",IF(AND('Smoke Data'!P576="YES",'Outlier Flags'!H574="YES"),"FILTERED OUT",'Monitor Data'!L574))</f>
        <v/>
      </c>
      <c r="I574" s="30">
        <f>IF(ISBLANK('Monitor Data'!M574),"",IF(AND('Smoke Data'!Q576="YES",'Outlier Flags'!I574="YES"),"FILTERED OUT",'Monitor Data'!M574))</f>
        <v>6.9</v>
      </c>
      <c r="J574" s="30" t="str">
        <f>IF(ISBLANK('Monitor Data'!O574),"",IF(AND('Smoke Data'!R576="YES",'Outlier Flags'!J574="YES"),"FILTERED OUT",'Monitor Data'!O574))</f>
        <v/>
      </c>
      <c r="K574" s="30">
        <f>IF(ISBLANK('Monitor Data'!P574),"",IF(AND('Smoke Data'!S576="YES",'Outlier Flags'!K574="YES"),"FILTERED OUT",'Monitor Data'!P574))</f>
        <v>8.8000000000000007</v>
      </c>
      <c r="L574" s="30" t="str">
        <f>IF(ISBLANK('Monitor Data'!Q574),"",IF(AND('Smoke Data'!T576="YES",'Outlier Flags'!L574="YES"),"FILTERED OUT",'Monitor Data'!Q574))</f>
        <v/>
      </c>
      <c r="M574" s="30" t="str">
        <f>IF(ISBLANK('Monitor Data'!R574),"",IF(AND('Smoke Data'!U576="YES",'Outlier Flags'!M574="YES"),"FILTERED OUT",'Monitor Data'!R574))</f>
        <v/>
      </c>
      <c r="N574" s="30" t="str">
        <f>IF(ISBLANK('Monitor Data'!S574),"",IF(AND('Smoke Data'!V576="YES",'Outlier Flags'!N574="YES"),"FILTERED OUT",'Monitor Data'!S574))</f>
        <v/>
      </c>
    </row>
    <row r="575" spans="1:14" x14ac:dyDescent="0.25">
      <c r="A575" s="29">
        <v>44770</v>
      </c>
      <c r="B575" s="30">
        <f>IF(ISBLANK('Monitor Data'!B575),"",IF(AND('Smoke Data'!J577="YES",'Outlier Flags'!B575="YES"),"FILTERED OUT",'Monitor Data'!B575))</f>
        <v>3.3</v>
      </c>
      <c r="C575" s="30">
        <f>IF(ISBLANK('Monitor Data'!D575),"",IF(AND('Smoke Data'!K577="YES",'Outlier Flags'!C575="YES"),"FILTERED OUT",'Monitor Data'!D575))</f>
        <v>4.3</v>
      </c>
      <c r="D575" s="30">
        <f>IF(ISBLANK('Monitor Data'!E575),"",IF(AND('Smoke Data'!L577="YES",'Outlier Flags'!D575="YES"),"FILTERED OUT",'Monitor Data'!E575))</f>
        <v>3.4</v>
      </c>
      <c r="E575" s="30">
        <f>IF(ISBLANK('Monitor Data'!G575),"",IF(AND('Smoke Data'!M577="YES",'Outlier Flags'!E575="YES"),"FILTERED OUT",'Monitor Data'!G575))</f>
        <v>4.3</v>
      </c>
      <c r="F575" s="30">
        <f>IF(ISBLANK('Monitor Data'!H575),"",IF(AND('Smoke Data'!N577="YES",'Outlier Flags'!F575="YES"),"FILTERED OUT",'Monitor Data'!H575))</f>
        <v>4.5</v>
      </c>
      <c r="G575" s="30">
        <f>IF(ISBLANK('Monitor Data'!J575),"",IF(AND('Smoke Data'!O577="YES",'Outlier Flags'!G575="YES"),"FILTERED OUT",'Monitor Data'!J575))</f>
        <v>4.4000000000000004</v>
      </c>
      <c r="H575" s="30">
        <f>IF(ISBLANK('Monitor Data'!L575),"",IF(AND('Smoke Data'!P577="YES",'Outlier Flags'!H575="YES"),"FILTERED OUT",'Monitor Data'!L575))</f>
        <v>4</v>
      </c>
      <c r="I575" s="30">
        <f>IF(ISBLANK('Monitor Data'!M575),"",IF(AND('Smoke Data'!Q577="YES",'Outlier Flags'!I575="YES"),"FILTERED OUT",'Monitor Data'!M575))</f>
        <v>3.6</v>
      </c>
      <c r="J575" s="30">
        <f>IF(ISBLANK('Monitor Data'!O575),"",IF(AND('Smoke Data'!R577="YES",'Outlier Flags'!J575="YES"),"FILTERED OUT",'Monitor Data'!O575))</f>
        <v>4.9000000000000004</v>
      </c>
      <c r="K575" s="30">
        <f>IF(ISBLANK('Monitor Data'!P575),"",IF(AND('Smoke Data'!S577="YES",'Outlier Flags'!K575="YES"),"FILTERED OUT",'Monitor Data'!P575))</f>
        <v>4.4000000000000004</v>
      </c>
      <c r="L575" s="30">
        <f>IF(ISBLANK('Monitor Data'!Q575),"",IF(AND('Smoke Data'!T577="YES",'Outlier Flags'!L575="YES"),"FILTERED OUT",'Monitor Data'!Q575))</f>
        <v>4.8</v>
      </c>
      <c r="M575" s="30">
        <f>IF(ISBLANK('Monitor Data'!R575),"",IF(AND('Smoke Data'!U577="YES",'Outlier Flags'!M575="YES"),"FILTERED OUT",'Monitor Data'!R575))</f>
        <v>4.8</v>
      </c>
      <c r="N575" s="30" t="str">
        <f>IF(ISBLANK('Monitor Data'!S575),"",IF(AND('Smoke Data'!V577="YES",'Outlier Flags'!N575="YES"),"FILTERED OUT",'Monitor Data'!S575))</f>
        <v/>
      </c>
    </row>
    <row r="576" spans="1:14" x14ac:dyDescent="0.25">
      <c r="A576" s="29">
        <v>44771</v>
      </c>
      <c r="B576" s="30" t="str">
        <f>IF(ISBLANK('Monitor Data'!B576),"",IF(AND('Smoke Data'!J578="YES",'Outlier Flags'!B576="YES"),"FILTERED OUT",'Monitor Data'!B576))</f>
        <v/>
      </c>
      <c r="C576" s="30" t="str">
        <f>IF(ISBLANK('Monitor Data'!D576),"",IF(AND('Smoke Data'!K578="YES",'Outlier Flags'!C576="YES"),"FILTERED OUT",'Monitor Data'!D576))</f>
        <v/>
      </c>
      <c r="D576" s="30">
        <f>IF(ISBLANK('Monitor Data'!E576),"",IF(AND('Smoke Data'!L578="YES",'Outlier Flags'!D576="YES"),"FILTERED OUT",'Monitor Data'!E576))</f>
        <v>3.1</v>
      </c>
      <c r="E576" s="30">
        <f>IF(ISBLANK('Monitor Data'!G576),"",IF(AND('Smoke Data'!M578="YES",'Outlier Flags'!E576="YES"),"FILTERED OUT",'Monitor Data'!G576))</f>
        <v>5.3</v>
      </c>
      <c r="F576" s="30" t="str">
        <f>IF(ISBLANK('Monitor Data'!H576),"",IF(AND('Smoke Data'!N578="YES",'Outlier Flags'!F576="YES"),"FILTERED OUT",'Monitor Data'!H576))</f>
        <v/>
      </c>
      <c r="G576" s="30" t="str">
        <f>IF(ISBLANK('Monitor Data'!J576),"",IF(AND('Smoke Data'!O578="YES",'Outlier Flags'!G576="YES"),"FILTERED OUT",'Monitor Data'!J576))</f>
        <v/>
      </c>
      <c r="H576" s="30" t="str">
        <f>IF(ISBLANK('Monitor Data'!L576),"",IF(AND('Smoke Data'!P578="YES",'Outlier Flags'!H576="YES"),"FILTERED OUT",'Monitor Data'!L576))</f>
        <v/>
      </c>
      <c r="I576" s="30">
        <f>IF(ISBLANK('Monitor Data'!M576),"",IF(AND('Smoke Data'!Q578="YES",'Outlier Flags'!I576="YES"),"FILTERED OUT",'Monitor Data'!M576))</f>
        <v>3.8</v>
      </c>
      <c r="J576" s="30" t="str">
        <f>IF(ISBLANK('Monitor Data'!O576),"",IF(AND('Smoke Data'!R578="YES",'Outlier Flags'!J576="YES"),"FILTERED OUT",'Monitor Data'!O576))</f>
        <v/>
      </c>
      <c r="K576" s="30">
        <f>IF(ISBLANK('Monitor Data'!P576),"",IF(AND('Smoke Data'!S578="YES",'Outlier Flags'!K576="YES"),"FILTERED OUT",'Monitor Data'!P576))</f>
        <v>3.5</v>
      </c>
      <c r="L576" s="30" t="str">
        <f>IF(ISBLANK('Monitor Data'!Q576),"",IF(AND('Smoke Data'!T578="YES",'Outlier Flags'!L576="YES"),"FILTERED OUT",'Monitor Data'!Q576))</f>
        <v/>
      </c>
      <c r="M576" s="30" t="str">
        <f>IF(ISBLANK('Monitor Data'!R576),"",IF(AND('Smoke Data'!U578="YES",'Outlier Flags'!M576="YES"),"FILTERED OUT",'Monitor Data'!R576))</f>
        <v/>
      </c>
      <c r="N576" s="30" t="str">
        <f>IF(ISBLANK('Monitor Data'!S576),"",IF(AND('Smoke Data'!V578="YES",'Outlier Flags'!N576="YES"),"FILTERED OUT",'Monitor Data'!S576))</f>
        <v/>
      </c>
    </row>
    <row r="577" spans="1:14" x14ac:dyDescent="0.25">
      <c r="A577" s="29">
        <v>44772</v>
      </c>
      <c r="B577" s="30" t="str">
        <f>IF(ISBLANK('Monitor Data'!B577),"",IF(AND('Smoke Data'!J579="YES",'Outlier Flags'!B577="YES"),"FILTERED OUT",'Monitor Data'!B577))</f>
        <v/>
      </c>
      <c r="C577" s="30" t="str">
        <f>IF(ISBLANK('Monitor Data'!D577),"",IF(AND('Smoke Data'!K579="YES",'Outlier Flags'!C577="YES"),"FILTERED OUT",'Monitor Data'!D577))</f>
        <v/>
      </c>
      <c r="D577" s="30">
        <f>IF(ISBLANK('Monitor Data'!E577),"",IF(AND('Smoke Data'!L579="YES",'Outlier Flags'!D577="YES"),"FILTERED OUT",'Monitor Data'!E577))</f>
        <v>5.0999999999999996</v>
      </c>
      <c r="E577" s="30">
        <f>IF(ISBLANK('Monitor Data'!G577),"",IF(AND('Smoke Data'!M579="YES",'Outlier Flags'!E577="YES"),"FILTERED OUT",'Monitor Data'!G577))</f>
        <v>5.7</v>
      </c>
      <c r="F577" s="30" t="str">
        <f>IF(ISBLANK('Monitor Data'!H577),"",IF(AND('Smoke Data'!N579="YES",'Outlier Flags'!F577="YES"),"FILTERED OUT",'Monitor Data'!H577))</f>
        <v/>
      </c>
      <c r="G577" s="30" t="str">
        <f>IF(ISBLANK('Monitor Data'!J577),"",IF(AND('Smoke Data'!O579="YES",'Outlier Flags'!G577="YES"),"FILTERED OUT",'Monitor Data'!J577))</f>
        <v/>
      </c>
      <c r="H577" s="30" t="str">
        <f>IF(ISBLANK('Monitor Data'!L577),"",IF(AND('Smoke Data'!P579="YES",'Outlier Flags'!H577="YES"),"FILTERED OUT",'Monitor Data'!L577))</f>
        <v/>
      </c>
      <c r="I577" s="30">
        <f>IF(ISBLANK('Monitor Data'!M577),"",IF(AND('Smoke Data'!Q579="YES",'Outlier Flags'!I577="YES"),"FILTERED OUT",'Monitor Data'!M577))</f>
        <v>4.5</v>
      </c>
      <c r="J577" s="30" t="str">
        <f>IF(ISBLANK('Monitor Data'!O577),"",IF(AND('Smoke Data'!R579="YES",'Outlier Flags'!J577="YES"),"FILTERED OUT",'Monitor Data'!O577))</f>
        <v/>
      </c>
      <c r="K577" s="30">
        <f>IF(ISBLANK('Monitor Data'!P577),"",IF(AND('Smoke Data'!S579="YES",'Outlier Flags'!K577="YES"),"FILTERED OUT",'Monitor Data'!P577))</f>
        <v>5.9</v>
      </c>
      <c r="L577" s="30" t="str">
        <f>IF(ISBLANK('Monitor Data'!Q577),"",IF(AND('Smoke Data'!T579="YES",'Outlier Flags'!L577="YES"),"FILTERED OUT",'Monitor Data'!Q577))</f>
        <v/>
      </c>
      <c r="M577" s="30" t="str">
        <f>IF(ISBLANK('Monitor Data'!R577),"",IF(AND('Smoke Data'!U579="YES",'Outlier Flags'!M577="YES"),"FILTERED OUT",'Monitor Data'!R577))</f>
        <v/>
      </c>
      <c r="N577" s="30" t="str">
        <f>IF(ISBLANK('Monitor Data'!S577),"",IF(AND('Smoke Data'!V579="YES",'Outlier Flags'!N577="YES"),"FILTERED OUT",'Monitor Data'!S577))</f>
        <v/>
      </c>
    </row>
    <row r="578" spans="1:14" x14ac:dyDescent="0.25">
      <c r="A578" s="29">
        <v>44773</v>
      </c>
      <c r="B578" s="30">
        <f>IF(ISBLANK('Monitor Data'!B578),"",IF(AND('Smoke Data'!J580="YES",'Outlier Flags'!B578="YES"),"FILTERED OUT",'Monitor Data'!B578))</f>
        <v>5.6</v>
      </c>
      <c r="C578" s="30">
        <f>IF(ISBLANK('Monitor Data'!D578),"",IF(AND('Smoke Data'!K580="YES",'Outlier Flags'!C578="YES"),"FILTERED OUT",'Monitor Data'!D578))</f>
        <v>7.6</v>
      </c>
      <c r="D578" s="30">
        <f>IF(ISBLANK('Monitor Data'!E578),"",IF(AND('Smoke Data'!L580="YES",'Outlier Flags'!D578="YES"),"FILTERED OUT",'Monitor Data'!E578))</f>
        <v>5.5</v>
      </c>
      <c r="E578" s="30">
        <f>IF(ISBLANK('Monitor Data'!G578),"",IF(AND('Smoke Data'!M580="YES",'Outlier Flags'!E578="YES"),"FILTERED OUT",'Monitor Data'!G578))</f>
        <v>6.2</v>
      </c>
      <c r="F578" s="30">
        <f>IF(ISBLANK('Monitor Data'!H578),"",IF(AND('Smoke Data'!N580="YES",'Outlier Flags'!F578="YES"),"FILTERED OUT",'Monitor Data'!H578))</f>
        <v>6.6</v>
      </c>
      <c r="G578" s="30">
        <f>IF(ISBLANK('Monitor Data'!J578),"",IF(AND('Smoke Data'!O580="YES",'Outlier Flags'!G578="YES"),"FILTERED OUT",'Monitor Data'!J578))</f>
        <v>6.2</v>
      </c>
      <c r="H578" s="30">
        <f>IF(ISBLANK('Monitor Data'!L578),"",IF(AND('Smoke Data'!P580="YES",'Outlier Flags'!H578="YES"),"FILTERED OUT",'Monitor Data'!L578))</f>
        <v>8.4</v>
      </c>
      <c r="I578" s="30">
        <f>IF(ISBLANK('Monitor Data'!M578),"",IF(AND('Smoke Data'!Q580="YES",'Outlier Flags'!I578="YES"),"FILTERED OUT",'Monitor Data'!M578))</f>
        <v>5.8</v>
      </c>
      <c r="J578" s="30">
        <f>IF(ISBLANK('Monitor Data'!O578),"",IF(AND('Smoke Data'!R580="YES",'Outlier Flags'!J578="YES"),"FILTERED OUT",'Monitor Data'!O578))</f>
        <v>6.6</v>
      </c>
      <c r="K578" s="30">
        <f>IF(ISBLANK('Monitor Data'!P578),"",IF(AND('Smoke Data'!S580="YES",'Outlier Flags'!K578="YES"),"FILTERED OUT",'Monitor Data'!P578))</f>
        <v>7.3</v>
      </c>
      <c r="L578" s="30">
        <f>IF(ISBLANK('Monitor Data'!Q578),"",IF(AND('Smoke Data'!T580="YES",'Outlier Flags'!L578="YES"),"FILTERED OUT",'Monitor Data'!Q578))</f>
        <v>8</v>
      </c>
      <c r="M578" s="30">
        <f>IF(ISBLANK('Monitor Data'!R578),"",IF(AND('Smoke Data'!U580="YES",'Outlier Flags'!M578="YES"),"FILTERED OUT",'Monitor Data'!R578))</f>
        <v>5.3</v>
      </c>
      <c r="N578" s="30" t="str">
        <f>IF(ISBLANK('Monitor Data'!S578),"",IF(AND('Smoke Data'!V580="YES",'Outlier Flags'!N578="YES"),"FILTERED OUT",'Monitor Data'!S578))</f>
        <v/>
      </c>
    </row>
    <row r="579" spans="1:14" x14ac:dyDescent="0.25">
      <c r="A579" s="29">
        <v>44774</v>
      </c>
      <c r="B579" s="30" t="str">
        <f>IF(ISBLANK('Monitor Data'!B579),"",IF(AND('Smoke Data'!J581="YES",'Outlier Flags'!B579="YES"),"FILTERED OUT",'Monitor Data'!B579))</f>
        <v/>
      </c>
      <c r="C579" s="30" t="str">
        <f>IF(ISBLANK('Monitor Data'!D579),"",IF(AND('Smoke Data'!K581="YES",'Outlier Flags'!C579="YES"),"FILTERED OUT",'Monitor Data'!D579))</f>
        <v/>
      </c>
      <c r="D579" s="30">
        <f>IF(ISBLANK('Monitor Data'!E579),"",IF(AND('Smoke Data'!L581="YES",'Outlier Flags'!D579="YES"),"FILTERED OUT",'Monitor Data'!E579))</f>
        <v>4.0999999999999996</v>
      </c>
      <c r="E579" s="30">
        <f>IF(ISBLANK('Monitor Data'!G579),"",IF(AND('Smoke Data'!M581="YES",'Outlier Flags'!E579="YES"),"FILTERED OUT",'Monitor Data'!G579))</f>
        <v>5.4</v>
      </c>
      <c r="F579" s="30" t="str">
        <f>IF(ISBLANK('Monitor Data'!H579),"",IF(AND('Smoke Data'!N581="YES",'Outlier Flags'!F579="YES"),"FILTERED OUT",'Monitor Data'!H579))</f>
        <v/>
      </c>
      <c r="G579" s="30" t="str">
        <f>IF(ISBLANK('Monitor Data'!J579),"",IF(AND('Smoke Data'!O581="YES",'Outlier Flags'!G579="YES"),"FILTERED OUT",'Monitor Data'!J579))</f>
        <v/>
      </c>
      <c r="H579" s="30" t="str">
        <f>IF(ISBLANK('Monitor Data'!L579),"",IF(AND('Smoke Data'!P581="YES",'Outlier Flags'!H579="YES"),"FILTERED OUT",'Monitor Data'!L579))</f>
        <v/>
      </c>
      <c r="I579" s="30">
        <f>IF(ISBLANK('Monitor Data'!M579),"",IF(AND('Smoke Data'!Q581="YES",'Outlier Flags'!I579="YES"),"FILTERED OUT",'Monitor Data'!M579))</f>
        <v>6.5</v>
      </c>
      <c r="J579" s="30" t="str">
        <f>IF(ISBLANK('Monitor Data'!O579),"",IF(AND('Smoke Data'!R581="YES",'Outlier Flags'!J579="YES"),"FILTERED OUT",'Monitor Data'!O579))</f>
        <v/>
      </c>
      <c r="K579" s="30">
        <f>IF(ISBLANK('Monitor Data'!P579),"",IF(AND('Smoke Data'!S581="YES",'Outlier Flags'!K579="YES"),"FILTERED OUT",'Monitor Data'!P579))</f>
        <v>5.3</v>
      </c>
      <c r="L579" s="30" t="str">
        <f>IF(ISBLANK('Monitor Data'!Q579),"",IF(AND('Smoke Data'!T581="YES",'Outlier Flags'!L579="YES"),"FILTERED OUT",'Monitor Data'!Q579))</f>
        <v/>
      </c>
      <c r="M579" s="30" t="str">
        <f>IF(ISBLANK('Monitor Data'!R579),"",IF(AND('Smoke Data'!U581="YES",'Outlier Flags'!M579="YES"),"FILTERED OUT",'Monitor Data'!R579))</f>
        <v/>
      </c>
      <c r="N579" s="30" t="str">
        <f>IF(ISBLANK('Monitor Data'!S579),"",IF(AND('Smoke Data'!V581="YES",'Outlier Flags'!N579="YES"),"FILTERED OUT",'Monitor Data'!S579))</f>
        <v/>
      </c>
    </row>
    <row r="580" spans="1:14" x14ac:dyDescent="0.25">
      <c r="A580" s="29">
        <v>44775</v>
      </c>
      <c r="B580" s="30" t="str">
        <f>IF(ISBLANK('Monitor Data'!B580),"",IF(AND('Smoke Data'!J582="YES",'Outlier Flags'!B580="YES"),"FILTERED OUT",'Monitor Data'!B580))</f>
        <v/>
      </c>
      <c r="C580" s="30" t="str">
        <f>IF(ISBLANK('Monitor Data'!D580),"",IF(AND('Smoke Data'!K582="YES",'Outlier Flags'!C580="YES"),"FILTERED OUT",'Monitor Data'!D580))</f>
        <v/>
      </c>
      <c r="D580" s="30">
        <f>IF(ISBLANK('Monitor Data'!E580),"",IF(AND('Smoke Data'!L582="YES",'Outlier Flags'!D580="YES"),"FILTERED OUT",'Monitor Data'!E580))</f>
        <v>8.4</v>
      </c>
      <c r="E580" s="30">
        <f>IF(ISBLANK('Monitor Data'!G580),"",IF(AND('Smoke Data'!M582="YES",'Outlier Flags'!E580="YES"),"FILTERED OUT",'Monitor Data'!G580))</f>
        <v>8.3000000000000007</v>
      </c>
      <c r="F580" s="30" t="str">
        <f>IF(ISBLANK('Monitor Data'!H580),"",IF(AND('Smoke Data'!N582="YES",'Outlier Flags'!F580="YES"),"FILTERED OUT",'Monitor Data'!H580))</f>
        <v/>
      </c>
      <c r="G580" s="30" t="str">
        <f>IF(ISBLANK('Monitor Data'!J580),"",IF(AND('Smoke Data'!O582="YES",'Outlier Flags'!G580="YES"),"FILTERED OUT",'Monitor Data'!J580))</f>
        <v/>
      </c>
      <c r="H580" s="30" t="str">
        <f>IF(ISBLANK('Monitor Data'!L580),"",IF(AND('Smoke Data'!P582="YES",'Outlier Flags'!H580="YES"),"FILTERED OUT",'Monitor Data'!L580))</f>
        <v/>
      </c>
      <c r="I580" s="30">
        <f>IF(ISBLANK('Monitor Data'!M580),"",IF(AND('Smoke Data'!Q582="YES",'Outlier Flags'!I580="YES"),"FILTERED OUT",'Monitor Data'!M580))</f>
        <v>8.9</v>
      </c>
      <c r="J580" s="30" t="str">
        <f>IF(ISBLANK('Monitor Data'!O580),"",IF(AND('Smoke Data'!R582="YES",'Outlier Flags'!J580="YES"),"FILTERED OUT",'Monitor Data'!O580))</f>
        <v/>
      </c>
      <c r="K580" s="30">
        <f>IF(ISBLANK('Monitor Data'!P580),"",IF(AND('Smoke Data'!S582="YES",'Outlier Flags'!K580="YES"),"FILTERED OUT",'Monitor Data'!P580))</f>
        <v>6.4</v>
      </c>
      <c r="L580" s="30" t="str">
        <f>IF(ISBLANK('Monitor Data'!Q580),"",IF(AND('Smoke Data'!T582="YES",'Outlier Flags'!L580="YES"),"FILTERED OUT",'Monitor Data'!Q580))</f>
        <v/>
      </c>
      <c r="M580" s="30" t="str">
        <f>IF(ISBLANK('Monitor Data'!R580),"",IF(AND('Smoke Data'!U582="YES",'Outlier Flags'!M580="YES"),"FILTERED OUT",'Monitor Data'!R580))</f>
        <v/>
      </c>
      <c r="N580" s="30" t="str">
        <f>IF(ISBLANK('Monitor Data'!S580),"",IF(AND('Smoke Data'!V582="YES",'Outlier Flags'!N580="YES"),"FILTERED OUT",'Monitor Data'!S580))</f>
        <v/>
      </c>
    </row>
    <row r="581" spans="1:14" x14ac:dyDescent="0.25">
      <c r="A581" s="29">
        <v>44776</v>
      </c>
      <c r="B581" s="30">
        <f>IF(ISBLANK('Monitor Data'!B581),"",IF(AND('Smoke Data'!J583="YES",'Outlier Flags'!B581="YES"),"FILTERED OUT",'Monitor Data'!B581))</f>
        <v>7.6</v>
      </c>
      <c r="C581" s="30">
        <f>IF(ISBLANK('Monitor Data'!D581),"",IF(AND('Smoke Data'!K583="YES",'Outlier Flags'!C581="YES"),"FILTERED OUT",'Monitor Data'!D581))</f>
        <v>7.9</v>
      </c>
      <c r="D581" s="30">
        <f>IF(ISBLANK('Monitor Data'!E581),"",IF(AND('Smoke Data'!L583="YES",'Outlier Flags'!D581="YES"),"FILTERED OUT",'Monitor Data'!E581))</f>
        <v>7.2</v>
      </c>
      <c r="E581" s="30">
        <f>IF(ISBLANK('Monitor Data'!G581),"",IF(AND('Smoke Data'!M583="YES",'Outlier Flags'!E581="YES"),"FILTERED OUT",'Monitor Data'!G581))</f>
        <v>6.8</v>
      </c>
      <c r="F581" s="30">
        <f>IF(ISBLANK('Monitor Data'!H581),"",IF(AND('Smoke Data'!N583="YES",'Outlier Flags'!F581="YES"),"FILTERED OUT",'Monitor Data'!H581))</f>
        <v>7.5</v>
      </c>
      <c r="G581" s="30">
        <f>IF(ISBLANK('Monitor Data'!J581),"",IF(AND('Smoke Data'!O583="YES",'Outlier Flags'!G581="YES"),"FILTERED OUT",'Monitor Data'!J581))</f>
        <v>7.4</v>
      </c>
      <c r="H581" s="30">
        <f>IF(ISBLANK('Monitor Data'!L581),"",IF(AND('Smoke Data'!P583="YES",'Outlier Flags'!H581="YES"),"FILTERED OUT",'Monitor Data'!L581))</f>
        <v>6.3</v>
      </c>
      <c r="I581" s="30">
        <f>IF(ISBLANK('Monitor Data'!M581),"",IF(AND('Smoke Data'!Q583="YES",'Outlier Flags'!I581="YES"),"FILTERED OUT",'Monitor Data'!M581))</f>
        <v>7</v>
      </c>
      <c r="J581" s="30">
        <f>IF(ISBLANK('Monitor Data'!O581),"",IF(AND('Smoke Data'!R583="YES",'Outlier Flags'!J581="YES"),"FILTERED OUT",'Monitor Data'!O581))</f>
        <v>7.1</v>
      </c>
      <c r="K581" s="30">
        <f>IF(ISBLANK('Monitor Data'!P581),"",IF(AND('Smoke Data'!S583="YES",'Outlier Flags'!K581="YES"),"FILTERED OUT",'Monitor Data'!P581))</f>
        <v>7.6</v>
      </c>
      <c r="L581" s="30">
        <f>IF(ISBLANK('Monitor Data'!Q581),"",IF(AND('Smoke Data'!T583="YES",'Outlier Flags'!L581="YES"),"FILTERED OUT",'Monitor Data'!Q581))</f>
        <v>8.5</v>
      </c>
      <c r="M581" s="30">
        <f>IF(ISBLANK('Monitor Data'!R581),"",IF(AND('Smoke Data'!U583="YES",'Outlier Flags'!M581="YES"),"FILTERED OUT",'Monitor Data'!R581))</f>
        <v>7.1</v>
      </c>
      <c r="N581" s="30">
        <f>IF(ISBLANK('Monitor Data'!S581),"",IF(AND('Smoke Data'!V583="YES",'Outlier Flags'!N581="YES"),"FILTERED OUT",'Monitor Data'!S581))</f>
        <v>8.5</v>
      </c>
    </row>
    <row r="582" spans="1:14" x14ac:dyDescent="0.25">
      <c r="A582" s="29">
        <v>44777</v>
      </c>
      <c r="B582" s="30" t="str">
        <f>IF(ISBLANK('Monitor Data'!B582),"",IF(AND('Smoke Data'!J584="YES",'Outlier Flags'!B582="YES"),"FILTERED OUT",'Monitor Data'!B582))</f>
        <v/>
      </c>
      <c r="C582" s="30" t="str">
        <f>IF(ISBLANK('Monitor Data'!D582),"",IF(AND('Smoke Data'!K584="YES",'Outlier Flags'!C582="YES"),"FILTERED OUT",'Monitor Data'!D582))</f>
        <v/>
      </c>
      <c r="D582" s="30">
        <f>IF(ISBLANK('Monitor Data'!E582),"",IF(AND('Smoke Data'!L584="YES",'Outlier Flags'!D582="YES"),"FILTERED OUT",'Monitor Data'!E582))</f>
        <v>4.7</v>
      </c>
      <c r="E582" s="30">
        <f>IF(ISBLANK('Monitor Data'!G582),"",IF(AND('Smoke Data'!M584="YES",'Outlier Flags'!E582="YES"),"FILTERED OUT",'Monitor Data'!G582))</f>
        <v>3.6</v>
      </c>
      <c r="F582" s="30" t="str">
        <f>IF(ISBLANK('Monitor Data'!H582),"",IF(AND('Smoke Data'!N584="YES",'Outlier Flags'!F582="YES"),"FILTERED OUT",'Monitor Data'!H582))</f>
        <v/>
      </c>
      <c r="G582" s="30" t="str">
        <f>IF(ISBLANK('Monitor Data'!J582),"",IF(AND('Smoke Data'!O584="YES",'Outlier Flags'!G582="YES"),"FILTERED OUT",'Monitor Data'!J582))</f>
        <v/>
      </c>
      <c r="H582" s="30" t="str">
        <f>IF(ISBLANK('Monitor Data'!L582),"",IF(AND('Smoke Data'!P584="YES",'Outlier Flags'!H582="YES"),"FILTERED OUT",'Monitor Data'!L582))</f>
        <v/>
      </c>
      <c r="I582" s="30">
        <f>IF(ISBLANK('Monitor Data'!M582),"",IF(AND('Smoke Data'!Q584="YES",'Outlier Flags'!I582="YES"),"FILTERED OUT",'Monitor Data'!M582))</f>
        <v>3.2</v>
      </c>
      <c r="J582" s="30" t="str">
        <f>IF(ISBLANK('Monitor Data'!O582),"",IF(AND('Smoke Data'!R584="YES",'Outlier Flags'!J582="YES"),"FILTERED OUT",'Monitor Data'!O582))</f>
        <v/>
      </c>
      <c r="K582" s="30">
        <f>IF(ISBLANK('Monitor Data'!P582),"",IF(AND('Smoke Data'!S584="YES",'Outlier Flags'!K582="YES"),"FILTERED OUT",'Monitor Data'!P582))</f>
        <v>6.7</v>
      </c>
      <c r="L582" s="30" t="str">
        <f>IF(ISBLANK('Monitor Data'!Q582),"",IF(AND('Smoke Data'!T584="YES",'Outlier Flags'!L582="YES"),"FILTERED OUT",'Monitor Data'!Q582))</f>
        <v/>
      </c>
      <c r="M582" s="30" t="str">
        <f>IF(ISBLANK('Monitor Data'!R582),"",IF(AND('Smoke Data'!U584="YES",'Outlier Flags'!M582="YES"),"FILTERED OUT",'Monitor Data'!R582))</f>
        <v/>
      </c>
      <c r="N582" s="30" t="str">
        <f>IF(ISBLANK('Monitor Data'!S582),"",IF(AND('Smoke Data'!V584="YES",'Outlier Flags'!N582="YES"),"FILTERED OUT",'Monitor Data'!S582))</f>
        <v/>
      </c>
    </row>
    <row r="583" spans="1:14" x14ac:dyDescent="0.25">
      <c r="A583" s="29">
        <v>44778</v>
      </c>
      <c r="B583" s="30" t="str">
        <f>IF(ISBLANK('Monitor Data'!B583),"",IF(AND('Smoke Data'!J585="YES",'Outlier Flags'!B583="YES"),"FILTERED OUT",'Monitor Data'!B583))</f>
        <v/>
      </c>
      <c r="C583" s="30" t="str">
        <f>IF(ISBLANK('Monitor Data'!D583),"",IF(AND('Smoke Data'!K585="YES",'Outlier Flags'!C583="YES"),"FILTERED OUT",'Monitor Data'!D583))</f>
        <v/>
      </c>
      <c r="D583" s="30">
        <f>IF(ISBLANK('Monitor Data'!E583),"",IF(AND('Smoke Data'!L585="YES",'Outlier Flags'!D583="YES"),"FILTERED OUT",'Monitor Data'!E583))</f>
        <v>9.4</v>
      </c>
      <c r="E583" s="30">
        <f>IF(ISBLANK('Monitor Data'!G583),"",IF(AND('Smoke Data'!M585="YES",'Outlier Flags'!E583="YES"),"FILTERED OUT",'Monitor Data'!G583))</f>
        <v>9.3000000000000007</v>
      </c>
      <c r="F583" s="30" t="str">
        <f>IF(ISBLANK('Monitor Data'!H583),"",IF(AND('Smoke Data'!N585="YES",'Outlier Flags'!F583="YES"),"FILTERED OUT",'Monitor Data'!H583))</f>
        <v/>
      </c>
      <c r="G583" s="30" t="str">
        <f>IF(ISBLANK('Monitor Data'!J583),"",IF(AND('Smoke Data'!O585="YES",'Outlier Flags'!G583="YES"),"FILTERED OUT",'Monitor Data'!J583))</f>
        <v/>
      </c>
      <c r="H583" s="30" t="str">
        <f>IF(ISBLANK('Monitor Data'!L583),"",IF(AND('Smoke Data'!P585="YES",'Outlier Flags'!H583="YES"),"FILTERED OUT",'Monitor Data'!L583))</f>
        <v/>
      </c>
      <c r="I583" s="30">
        <f>IF(ISBLANK('Monitor Data'!M583),"",IF(AND('Smoke Data'!Q585="YES",'Outlier Flags'!I583="YES"),"FILTERED OUT",'Monitor Data'!M583))</f>
        <v>6.1</v>
      </c>
      <c r="J583" s="30" t="str">
        <f>IF(ISBLANK('Monitor Data'!O583),"",IF(AND('Smoke Data'!R585="YES",'Outlier Flags'!J583="YES"),"FILTERED OUT",'Monitor Data'!O583))</f>
        <v/>
      </c>
      <c r="K583" s="30">
        <f>IF(ISBLANK('Monitor Data'!P583),"",IF(AND('Smoke Data'!S585="YES",'Outlier Flags'!K583="YES"),"FILTERED OUT",'Monitor Data'!P583))</f>
        <v>8.4</v>
      </c>
      <c r="L583" s="30" t="str">
        <f>IF(ISBLANK('Monitor Data'!Q583),"",IF(AND('Smoke Data'!T585="YES",'Outlier Flags'!L583="YES"),"FILTERED OUT",'Monitor Data'!Q583))</f>
        <v/>
      </c>
      <c r="M583" s="30" t="str">
        <f>IF(ISBLANK('Monitor Data'!R583),"",IF(AND('Smoke Data'!U585="YES",'Outlier Flags'!M583="YES"),"FILTERED OUT",'Monitor Data'!R583))</f>
        <v/>
      </c>
      <c r="N583" s="30" t="str">
        <f>IF(ISBLANK('Monitor Data'!S583),"",IF(AND('Smoke Data'!V585="YES",'Outlier Flags'!N583="YES"),"FILTERED OUT",'Monitor Data'!S583))</f>
        <v/>
      </c>
    </row>
    <row r="584" spans="1:14" x14ac:dyDescent="0.25">
      <c r="A584" s="29">
        <v>44779</v>
      </c>
      <c r="B584" s="30">
        <f>IF(ISBLANK('Monitor Data'!B584),"",IF(AND('Smoke Data'!J586="YES",'Outlier Flags'!B584="YES"),"FILTERED OUT",'Monitor Data'!B584))</f>
        <v>10.8</v>
      </c>
      <c r="C584" s="30">
        <f>IF(ISBLANK('Monitor Data'!D584),"",IF(AND('Smoke Data'!K586="YES",'Outlier Flags'!C584="YES"),"FILTERED OUT",'Monitor Data'!D584))</f>
        <v>11.3</v>
      </c>
      <c r="D584" s="30">
        <f>IF(ISBLANK('Monitor Data'!E584),"",IF(AND('Smoke Data'!L586="YES",'Outlier Flags'!D584="YES"),"FILTERED OUT",'Monitor Data'!E584))</f>
        <v>11.5</v>
      </c>
      <c r="E584" s="30">
        <f>IF(ISBLANK('Monitor Data'!G584),"",IF(AND('Smoke Data'!M586="YES",'Outlier Flags'!E584="YES"),"FILTERED OUT",'Monitor Data'!G584))</f>
        <v>11.9</v>
      </c>
      <c r="F584" s="30">
        <f>IF(ISBLANK('Monitor Data'!H584),"",IF(AND('Smoke Data'!N586="YES",'Outlier Flags'!F584="YES"),"FILTERED OUT",'Monitor Data'!H584))</f>
        <v>12.2</v>
      </c>
      <c r="G584" s="30">
        <f>IF(ISBLANK('Monitor Data'!J584),"",IF(AND('Smoke Data'!O586="YES",'Outlier Flags'!G584="YES"),"FILTERED OUT",'Monitor Data'!J584))</f>
        <v>11.3</v>
      </c>
      <c r="H584" s="30">
        <f>IF(ISBLANK('Monitor Data'!L584),"",IF(AND('Smoke Data'!P586="YES",'Outlier Flags'!H584="YES"),"FILTERED OUT",'Monitor Data'!L584))</f>
        <v>8.1</v>
      </c>
      <c r="I584" s="30">
        <f>IF(ISBLANK('Monitor Data'!M584),"",IF(AND('Smoke Data'!Q586="YES",'Outlier Flags'!I584="YES"),"FILTERED OUT",'Monitor Data'!M584))</f>
        <v>12.7</v>
      </c>
      <c r="J584" s="30">
        <f>IF(ISBLANK('Monitor Data'!O584),"",IF(AND('Smoke Data'!R586="YES",'Outlier Flags'!J584="YES"),"FILTERED OUT",'Monitor Data'!O584))</f>
        <v>11.4</v>
      </c>
      <c r="K584" s="30">
        <f>IF(ISBLANK('Monitor Data'!P584),"",IF(AND('Smoke Data'!S586="YES",'Outlier Flags'!K584="YES"),"FILTERED OUT",'Monitor Data'!P584))</f>
        <v>11.2</v>
      </c>
      <c r="L584" s="30">
        <f>IF(ISBLANK('Monitor Data'!Q584),"",IF(AND('Smoke Data'!T586="YES",'Outlier Flags'!L584="YES"),"FILTERED OUT",'Monitor Data'!Q584))</f>
        <v>11.7</v>
      </c>
      <c r="M584" s="30">
        <f>IF(ISBLANK('Monitor Data'!R584),"",IF(AND('Smoke Data'!U586="YES",'Outlier Flags'!M584="YES"),"FILTERED OUT",'Monitor Data'!R584))</f>
        <v>12.4</v>
      </c>
      <c r="N584" s="30">
        <f>IF(ISBLANK('Monitor Data'!S584),"",IF(AND('Smoke Data'!V586="YES",'Outlier Flags'!N584="YES"),"FILTERED OUT",'Monitor Data'!S584))</f>
        <v>11.5</v>
      </c>
    </row>
    <row r="585" spans="1:14" x14ac:dyDescent="0.25">
      <c r="A585" s="29">
        <v>44780</v>
      </c>
      <c r="B585" s="30" t="str">
        <f>IF(ISBLANK('Monitor Data'!B585),"",IF(AND('Smoke Data'!J587="YES",'Outlier Flags'!B585="YES"),"FILTERED OUT",'Monitor Data'!B585))</f>
        <v/>
      </c>
      <c r="C585" s="30" t="str">
        <f>IF(ISBLANK('Monitor Data'!D585),"",IF(AND('Smoke Data'!K587="YES",'Outlier Flags'!C585="YES"),"FILTERED OUT",'Monitor Data'!D585))</f>
        <v/>
      </c>
      <c r="D585" s="30">
        <f>IF(ISBLANK('Monitor Data'!E585),"",IF(AND('Smoke Data'!L587="YES",'Outlier Flags'!D585="YES"),"FILTERED OUT",'Monitor Data'!E585))</f>
        <v>7</v>
      </c>
      <c r="E585" s="30">
        <f>IF(ISBLANK('Monitor Data'!G585),"",IF(AND('Smoke Data'!M587="YES",'Outlier Flags'!E585="YES"),"FILTERED OUT",'Monitor Data'!G585))</f>
        <v>6.6</v>
      </c>
      <c r="F585" s="30" t="str">
        <f>IF(ISBLANK('Monitor Data'!H585),"",IF(AND('Smoke Data'!N587="YES",'Outlier Flags'!F585="YES"),"FILTERED OUT",'Monitor Data'!H585))</f>
        <v/>
      </c>
      <c r="G585" s="30" t="str">
        <f>IF(ISBLANK('Monitor Data'!J585),"",IF(AND('Smoke Data'!O587="YES",'Outlier Flags'!G585="YES"),"FILTERED OUT",'Monitor Data'!J585))</f>
        <v/>
      </c>
      <c r="H585" s="30" t="str">
        <f>IF(ISBLANK('Monitor Data'!L585),"",IF(AND('Smoke Data'!P587="YES",'Outlier Flags'!H585="YES"),"FILTERED OUT",'Monitor Data'!L585))</f>
        <v/>
      </c>
      <c r="I585" s="30">
        <f>IF(ISBLANK('Monitor Data'!M585),"",IF(AND('Smoke Data'!Q587="YES",'Outlier Flags'!I585="YES"),"FILTERED OUT",'Monitor Data'!M585))</f>
        <v>9.4</v>
      </c>
      <c r="J585" s="30" t="str">
        <f>IF(ISBLANK('Monitor Data'!O585),"",IF(AND('Smoke Data'!R587="YES",'Outlier Flags'!J585="YES"),"FILTERED OUT",'Monitor Data'!O585))</f>
        <v/>
      </c>
      <c r="K585" s="30">
        <f>IF(ISBLANK('Monitor Data'!P585),"",IF(AND('Smoke Data'!S587="YES",'Outlier Flags'!K585="YES"),"FILTERED OUT",'Monitor Data'!P585))</f>
        <v>6.6</v>
      </c>
      <c r="L585" s="30" t="str">
        <f>IF(ISBLANK('Monitor Data'!Q585),"",IF(AND('Smoke Data'!T587="YES",'Outlier Flags'!L585="YES"),"FILTERED OUT",'Monitor Data'!Q585))</f>
        <v/>
      </c>
      <c r="M585" s="30" t="str">
        <f>IF(ISBLANK('Monitor Data'!R585),"",IF(AND('Smoke Data'!U587="YES",'Outlier Flags'!M585="YES"),"FILTERED OUT",'Monitor Data'!R585))</f>
        <v/>
      </c>
      <c r="N585" s="30" t="str">
        <f>IF(ISBLANK('Monitor Data'!S585),"",IF(AND('Smoke Data'!V587="YES",'Outlier Flags'!N585="YES"),"FILTERED OUT",'Monitor Data'!S585))</f>
        <v/>
      </c>
    </row>
    <row r="586" spans="1:14" x14ac:dyDescent="0.25">
      <c r="A586" s="29">
        <v>44781</v>
      </c>
      <c r="B586" s="30" t="str">
        <f>IF(ISBLANK('Monitor Data'!B586),"",IF(AND('Smoke Data'!J588="YES",'Outlier Flags'!B586="YES"),"FILTERED OUT",'Monitor Data'!B586))</f>
        <v/>
      </c>
      <c r="C586" s="30" t="str">
        <f>IF(ISBLANK('Monitor Data'!D586),"",IF(AND('Smoke Data'!K588="YES",'Outlier Flags'!C586="YES"),"FILTERED OUT",'Monitor Data'!D586))</f>
        <v/>
      </c>
      <c r="D586" s="30">
        <f>IF(ISBLANK('Monitor Data'!E586),"",IF(AND('Smoke Data'!L588="YES",'Outlier Flags'!D586="YES"),"FILTERED OUT",'Monitor Data'!E586))</f>
        <v>3.9</v>
      </c>
      <c r="E586" s="30">
        <f>IF(ISBLANK('Monitor Data'!G586),"",IF(AND('Smoke Data'!M588="YES",'Outlier Flags'!E586="YES"),"FILTERED OUT",'Monitor Data'!G586))</f>
        <v>3.6</v>
      </c>
      <c r="F586" s="30" t="str">
        <f>IF(ISBLANK('Monitor Data'!H586),"",IF(AND('Smoke Data'!N588="YES",'Outlier Flags'!F586="YES"),"FILTERED OUT",'Monitor Data'!H586))</f>
        <v/>
      </c>
      <c r="G586" s="30" t="str">
        <f>IF(ISBLANK('Monitor Data'!J586),"",IF(AND('Smoke Data'!O588="YES",'Outlier Flags'!G586="YES"),"FILTERED OUT",'Monitor Data'!J586))</f>
        <v/>
      </c>
      <c r="H586" s="30" t="str">
        <f>IF(ISBLANK('Monitor Data'!L586),"",IF(AND('Smoke Data'!P588="YES",'Outlier Flags'!H586="YES"),"FILTERED OUT",'Monitor Data'!L586))</f>
        <v/>
      </c>
      <c r="I586" s="30">
        <f>IF(ISBLANK('Monitor Data'!M586),"",IF(AND('Smoke Data'!Q588="YES",'Outlier Flags'!I586="YES"),"FILTERED OUT",'Monitor Data'!M586))</f>
        <v>4.0999999999999996</v>
      </c>
      <c r="J586" s="30" t="str">
        <f>IF(ISBLANK('Monitor Data'!O586),"",IF(AND('Smoke Data'!R588="YES",'Outlier Flags'!J586="YES"),"FILTERED OUT",'Monitor Data'!O586))</f>
        <v/>
      </c>
      <c r="K586" s="30">
        <f>IF(ISBLANK('Monitor Data'!P586),"",IF(AND('Smoke Data'!S588="YES",'Outlier Flags'!K586="YES"),"FILTERED OUT",'Monitor Data'!P586))</f>
        <v>3.6</v>
      </c>
      <c r="L586" s="30" t="str">
        <f>IF(ISBLANK('Monitor Data'!Q586),"",IF(AND('Smoke Data'!T588="YES",'Outlier Flags'!L586="YES"),"FILTERED OUT",'Monitor Data'!Q586))</f>
        <v/>
      </c>
      <c r="M586" s="30" t="str">
        <f>IF(ISBLANK('Monitor Data'!R586),"",IF(AND('Smoke Data'!U588="YES",'Outlier Flags'!M586="YES"),"FILTERED OUT",'Monitor Data'!R586))</f>
        <v/>
      </c>
      <c r="N586" s="30" t="str">
        <f>IF(ISBLANK('Monitor Data'!S586),"",IF(AND('Smoke Data'!V588="YES",'Outlier Flags'!N586="YES"),"FILTERED OUT",'Monitor Data'!S586))</f>
        <v/>
      </c>
    </row>
    <row r="587" spans="1:14" x14ac:dyDescent="0.25">
      <c r="A587" s="29">
        <v>44782</v>
      </c>
      <c r="B587" s="30">
        <f>IF(ISBLANK('Monitor Data'!B587),"",IF(AND('Smoke Data'!J589="YES",'Outlier Flags'!B587="YES"),"FILTERED OUT",'Monitor Data'!B587))</f>
        <v>3.4</v>
      </c>
      <c r="C587" s="30">
        <f>IF(ISBLANK('Monitor Data'!D587),"",IF(AND('Smoke Data'!K589="YES",'Outlier Flags'!C587="YES"),"FILTERED OUT",'Monitor Data'!D587))</f>
        <v>2.9</v>
      </c>
      <c r="D587" s="30">
        <f>IF(ISBLANK('Monitor Data'!E587),"",IF(AND('Smoke Data'!L589="YES",'Outlier Flags'!D587="YES"),"FILTERED OUT",'Monitor Data'!E587))</f>
        <v>3.3</v>
      </c>
      <c r="E587" s="30">
        <f>IF(ISBLANK('Monitor Data'!G587),"",IF(AND('Smoke Data'!M589="YES",'Outlier Flags'!E587="YES"),"FILTERED OUT",'Monitor Data'!G587))</f>
        <v>5.3</v>
      </c>
      <c r="F587" s="30">
        <f>IF(ISBLANK('Monitor Data'!H587),"",IF(AND('Smoke Data'!N589="YES",'Outlier Flags'!F587="YES"),"FILTERED OUT",'Monitor Data'!H587))</f>
        <v>4.9000000000000004</v>
      </c>
      <c r="G587" s="30">
        <f>IF(ISBLANK('Monitor Data'!J587),"",IF(AND('Smoke Data'!O589="YES",'Outlier Flags'!G587="YES"),"FILTERED OUT",'Monitor Data'!J587))</f>
        <v>3.5</v>
      </c>
      <c r="H587" s="30">
        <f>IF(ISBLANK('Monitor Data'!L587),"",IF(AND('Smoke Data'!P589="YES",'Outlier Flags'!H587="YES"),"FILTERED OUT",'Monitor Data'!L587))</f>
        <v>4.5999999999999996</v>
      </c>
      <c r="I587" s="30">
        <f>IF(ISBLANK('Monitor Data'!M587),"",IF(AND('Smoke Data'!Q589="YES",'Outlier Flags'!I587="YES"),"FILTERED OUT",'Monitor Data'!M587))</f>
        <v>4.8</v>
      </c>
      <c r="J587" s="30">
        <f>IF(ISBLANK('Monitor Data'!O587),"",IF(AND('Smoke Data'!R589="YES",'Outlier Flags'!J587="YES"),"FILTERED OUT",'Monitor Data'!O587))</f>
        <v>5.3</v>
      </c>
      <c r="K587" s="30">
        <f>IF(ISBLANK('Monitor Data'!P587),"",IF(AND('Smoke Data'!S589="YES",'Outlier Flags'!K587="YES"),"FILTERED OUT",'Monitor Data'!P587))</f>
        <v>3.5</v>
      </c>
      <c r="L587" s="30">
        <f>IF(ISBLANK('Monitor Data'!Q587),"",IF(AND('Smoke Data'!T589="YES",'Outlier Flags'!L587="YES"),"FILTERED OUT",'Monitor Data'!Q587))</f>
        <v>3.6</v>
      </c>
      <c r="M587" s="30">
        <f>IF(ISBLANK('Monitor Data'!R587),"",IF(AND('Smoke Data'!U589="YES",'Outlier Flags'!M587="YES"),"FILTERED OUT",'Monitor Data'!R587))</f>
        <v>3.5</v>
      </c>
      <c r="N587" s="30">
        <f>IF(ISBLANK('Monitor Data'!S587),"",IF(AND('Smoke Data'!V589="YES",'Outlier Flags'!N587="YES"),"FILTERED OUT",'Monitor Data'!S587))</f>
        <v>8</v>
      </c>
    </row>
    <row r="588" spans="1:14" x14ac:dyDescent="0.25">
      <c r="A588" s="29">
        <v>44783</v>
      </c>
      <c r="B588" s="30" t="str">
        <f>IF(ISBLANK('Monitor Data'!B588),"",IF(AND('Smoke Data'!J590="YES",'Outlier Flags'!B588="YES"),"FILTERED OUT",'Monitor Data'!B588))</f>
        <v/>
      </c>
      <c r="C588" s="30" t="str">
        <f>IF(ISBLANK('Monitor Data'!D588),"",IF(AND('Smoke Data'!K590="YES",'Outlier Flags'!C588="YES"),"FILTERED OUT",'Monitor Data'!D588))</f>
        <v/>
      </c>
      <c r="D588" s="30">
        <f>IF(ISBLANK('Monitor Data'!E588),"",IF(AND('Smoke Data'!L590="YES",'Outlier Flags'!D588="YES"),"FILTERED OUT",'Monitor Data'!E588))</f>
        <v>6.9</v>
      </c>
      <c r="E588" s="30">
        <f>IF(ISBLANK('Monitor Data'!G588),"",IF(AND('Smoke Data'!M590="YES",'Outlier Flags'!E588="YES"),"FILTERED OUT",'Monitor Data'!G588))</f>
        <v>8.1</v>
      </c>
      <c r="F588" s="30" t="str">
        <f>IF(ISBLANK('Monitor Data'!H588),"",IF(AND('Smoke Data'!N590="YES",'Outlier Flags'!F588="YES"),"FILTERED OUT",'Monitor Data'!H588))</f>
        <v/>
      </c>
      <c r="G588" s="30" t="str">
        <f>IF(ISBLANK('Monitor Data'!J588),"",IF(AND('Smoke Data'!O590="YES",'Outlier Flags'!G588="YES"),"FILTERED OUT",'Monitor Data'!J588))</f>
        <v/>
      </c>
      <c r="H588" s="30" t="str">
        <f>IF(ISBLANK('Monitor Data'!L588),"",IF(AND('Smoke Data'!P590="YES",'Outlier Flags'!H588="YES"),"FILTERED OUT",'Monitor Data'!L588))</f>
        <v/>
      </c>
      <c r="I588" s="30">
        <f>IF(ISBLANK('Monitor Data'!M588),"",IF(AND('Smoke Data'!Q590="YES",'Outlier Flags'!I588="YES"),"FILTERED OUT",'Monitor Data'!M588))</f>
        <v>6.4</v>
      </c>
      <c r="J588" s="30" t="str">
        <f>IF(ISBLANK('Monitor Data'!O588),"",IF(AND('Smoke Data'!R590="YES",'Outlier Flags'!J588="YES"),"FILTERED OUT",'Monitor Data'!O588))</f>
        <v/>
      </c>
      <c r="K588" s="30">
        <f>IF(ISBLANK('Monitor Data'!P588),"",IF(AND('Smoke Data'!S590="YES",'Outlier Flags'!K588="YES"),"FILTERED OUT",'Monitor Data'!P588))</f>
        <v>5.5</v>
      </c>
      <c r="L588" s="30" t="str">
        <f>IF(ISBLANK('Monitor Data'!Q588),"",IF(AND('Smoke Data'!T590="YES",'Outlier Flags'!L588="YES"),"FILTERED OUT",'Monitor Data'!Q588))</f>
        <v/>
      </c>
      <c r="M588" s="30" t="str">
        <f>IF(ISBLANK('Monitor Data'!R588),"",IF(AND('Smoke Data'!U590="YES",'Outlier Flags'!M588="YES"),"FILTERED OUT",'Monitor Data'!R588))</f>
        <v/>
      </c>
      <c r="N588" s="30" t="str">
        <f>IF(ISBLANK('Monitor Data'!S588),"",IF(AND('Smoke Data'!V590="YES",'Outlier Flags'!N588="YES"),"FILTERED OUT",'Monitor Data'!S588))</f>
        <v/>
      </c>
    </row>
    <row r="589" spans="1:14" x14ac:dyDescent="0.25">
      <c r="A589" s="29">
        <v>44784</v>
      </c>
      <c r="B589" s="30" t="str">
        <f>IF(ISBLANK('Monitor Data'!B589),"",IF(AND('Smoke Data'!J591="YES",'Outlier Flags'!B589="YES"),"FILTERED OUT",'Monitor Data'!B589))</f>
        <v/>
      </c>
      <c r="C589" s="30" t="str">
        <f>IF(ISBLANK('Monitor Data'!D589),"",IF(AND('Smoke Data'!K591="YES",'Outlier Flags'!C589="YES"),"FILTERED OUT",'Monitor Data'!D589))</f>
        <v/>
      </c>
      <c r="D589" s="30">
        <f>IF(ISBLANK('Monitor Data'!E589),"",IF(AND('Smoke Data'!L591="YES",'Outlier Flags'!D589="YES"),"FILTERED OUT",'Monitor Data'!E589))</f>
        <v>6.7</v>
      </c>
      <c r="E589" s="30">
        <f>IF(ISBLANK('Monitor Data'!G589),"",IF(AND('Smoke Data'!M591="YES",'Outlier Flags'!E589="YES"),"FILTERED OUT",'Monitor Data'!G589))</f>
        <v>5.7</v>
      </c>
      <c r="F589" s="30" t="str">
        <f>IF(ISBLANK('Monitor Data'!H589),"",IF(AND('Smoke Data'!N591="YES",'Outlier Flags'!F589="YES"),"FILTERED OUT",'Monitor Data'!H589))</f>
        <v/>
      </c>
      <c r="G589" s="30" t="str">
        <f>IF(ISBLANK('Monitor Data'!J589),"",IF(AND('Smoke Data'!O591="YES",'Outlier Flags'!G589="YES"),"FILTERED OUT",'Monitor Data'!J589))</f>
        <v/>
      </c>
      <c r="H589" s="30" t="str">
        <f>IF(ISBLANK('Monitor Data'!L589),"",IF(AND('Smoke Data'!P591="YES",'Outlier Flags'!H589="YES"),"FILTERED OUT",'Monitor Data'!L589))</f>
        <v/>
      </c>
      <c r="I589" s="30">
        <f>IF(ISBLANK('Monitor Data'!M589),"",IF(AND('Smoke Data'!Q591="YES",'Outlier Flags'!I589="YES"),"FILTERED OUT",'Monitor Data'!M589))</f>
        <v>8</v>
      </c>
      <c r="J589" s="30" t="str">
        <f>IF(ISBLANK('Monitor Data'!O589),"",IF(AND('Smoke Data'!R591="YES",'Outlier Flags'!J589="YES"),"FILTERED OUT",'Monitor Data'!O589))</f>
        <v/>
      </c>
      <c r="K589" s="30">
        <f>IF(ISBLANK('Monitor Data'!P589),"",IF(AND('Smoke Data'!S591="YES",'Outlier Flags'!K589="YES"),"FILTERED OUT",'Monitor Data'!P589))</f>
        <v>5.9</v>
      </c>
      <c r="L589" s="30" t="str">
        <f>IF(ISBLANK('Monitor Data'!Q589),"",IF(AND('Smoke Data'!T591="YES",'Outlier Flags'!L589="YES"),"FILTERED OUT",'Monitor Data'!Q589))</f>
        <v/>
      </c>
      <c r="M589" s="30" t="str">
        <f>IF(ISBLANK('Monitor Data'!R589),"",IF(AND('Smoke Data'!U591="YES",'Outlier Flags'!M589="YES"),"FILTERED OUT",'Monitor Data'!R589))</f>
        <v/>
      </c>
      <c r="N589" s="30" t="str">
        <f>IF(ISBLANK('Monitor Data'!S589),"",IF(AND('Smoke Data'!V591="YES",'Outlier Flags'!N589="YES"),"FILTERED OUT",'Monitor Data'!S589))</f>
        <v/>
      </c>
    </row>
    <row r="590" spans="1:14" x14ac:dyDescent="0.25">
      <c r="A590" s="29">
        <v>44785</v>
      </c>
      <c r="B590" s="30">
        <f>IF(ISBLANK('Monitor Data'!B590),"",IF(AND('Smoke Data'!J592="YES",'Outlier Flags'!B590="YES"),"FILTERED OUT",'Monitor Data'!B590))</f>
        <v>4</v>
      </c>
      <c r="C590" s="30">
        <f>IF(ISBLANK('Monitor Data'!D590),"",IF(AND('Smoke Data'!K592="YES",'Outlier Flags'!C590="YES"),"FILTERED OUT",'Monitor Data'!D590))</f>
        <v>3.8</v>
      </c>
      <c r="D590" s="30">
        <f>IF(ISBLANK('Monitor Data'!E590),"",IF(AND('Smoke Data'!L592="YES",'Outlier Flags'!D590="YES"),"FILTERED OUT",'Monitor Data'!E590))</f>
        <v>4.5</v>
      </c>
      <c r="E590" s="30">
        <f>IF(ISBLANK('Monitor Data'!G590),"",IF(AND('Smoke Data'!M592="YES",'Outlier Flags'!E590="YES"),"FILTERED OUT",'Monitor Data'!G590))</f>
        <v>3.6</v>
      </c>
      <c r="F590" s="30">
        <f>IF(ISBLANK('Monitor Data'!H590),"",IF(AND('Smoke Data'!N592="YES",'Outlier Flags'!F590="YES"),"FILTERED OUT",'Monitor Data'!H590))</f>
        <v>7.6</v>
      </c>
      <c r="G590" s="30">
        <f>IF(ISBLANK('Monitor Data'!J590),"",IF(AND('Smoke Data'!O592="YES",'Outlier Flags'!G590="YES"),"FILTERED OUT",'Monitor Data'!J590))</f>
        <v>3.6</v>
      </c>
      <c r="H590" s="30">
        <f>IF(ISBLANK('Monitor Data'!L590),"",IF(AND('Smoke Data'!P592="YES",'Outlier Flags'!H590="YES"),"FILTERED OUT",'Monitor Data'!L590))</f>
        <v>7.6</v>
      </c>
      <c r="I590" s="30">
        <f>IF(ISBLANK('Monitor Data'!M590),"",IF(AND('Smoke Data'!Q592="YES",'Outlier Flags'!I590="YES"),"FILTERED OUT",'Monitor Data'!M590))</f>
        <v>7.4</v>
      </c>
      <c r="J590" s="30">
        <f>IF(ISBLANK('Monitor Data'!O590),"",IF(AND('Smoke Data'!R592="YES",'Outlier Flags'!J590="YES"),"FILTERED OUT",'Monitor Data'!O590))</f>
        <v>8</v>
      </c>
      <c r="K590" s="30">
        <f>IF(ISBLANK('Monitor Data'!P590),"",IF(AND('Smoke Data'!S592="YES",'Outlier Flags'!K590="YES"),"FILTERED OUT",'Monitor Data'!P590))</f>
        <v>3.7</v>
      </c>
      <c r="L590" s="30">
        <f>IF(ISBLANK('Monitor Data'!Q590),"",IF(AND('Smoke Data'!T592="YES",'Outlier Flags'!L590="YES"),"FILTERED OUT",'Monitor Data'!Q590))</f>
        <v>4.2</v>
      </c>
      <c r="M590" s="30">
        <f>IF(ISBLANK('Monitor Data'!R590),"",IF(AND('Smoke Data'!U592="YES",'Outlier Flags'!M590="YES"),"FILTERED OUT",'Monitor Data'!R590))</f>
        <v>4.5</v>
      </c>
      <c r="N590" s="30">
        <f>IF(ISBLANK('Monitor Data'!S590),"",IF(AND('Smoke Data'!V592="YES",'Outlier Flags'!N590="YES"),"FILTERED OUT",'Monitor Data'!S590))</f>
        <v>8.4</v>
      </c>
    </row>
    <row r="591" spans="1:14" x14ac:dyDescent="0.25">
      <c r="A591" s="29">
        <v>44786</v>
      </c>
      <c r="B591" s="30" t="str">
        <f>IF(ISBLANK('Monitor Data'!B591),"",IF(AND('Smoke Data'!J593="YES",'Outlier Flags'!B591="YES"),"FILTERED OUT",'Monitor Data'!B591))</f>
        <v/>
      </c>
      <c r="C591" s="30" t="str">
        <f>IF(ISBLANK('Monitor Data'!D591),"",IF(AND('Smoke Data'!K593="YES",'Outlier Flags'!C591="YES"),"FILTERED OUT",'Monitor Data'!D591))</f>
        <v/>
      </c>
      <c r="D591" s="30">
        <f>IF(ISBLANK('Monitor Data'!E591),"",IF(AND('Smoke Data'!L593="YES",'Outlier Flags'!D591="YES"),"FILTERED OUT",'Monitor Data'!E591))</f>
        <v>9.3000000000000007</v>
      </c>
      <c r="E591" s="30">
        <f>IF(ISBLANK('Monitor Data'!G591),"",IF(AND('Smoke Data'!M593="YES",'Outlier Flags'!E591="YES"),"FILTERED OUT",'Monitor Data'!G591))</f>
        <v>7.4</v>
      </c>
      <c r="F591" s="30" t="str">
        <f>IF(ISBLANK('Monitor Data'!H591),"",IF(AND('Smoke Data'!N593="YES",'Outlier Flags'!F591="YES"),"FILTERED OUT",'Monitor Data'!H591))</f>
        <v/>
      </c>
      <c r="G591" s="30" t="str">
        <f>IF(ISBLANK('Monitor Data'!J591),"",IF(AND('Smoke Data'!O593="YES",'Outlier Flags'!G591="YES"),"FILTERED OUT",'Monitor Data'!J591))</f>
        <v/>
      </c>
      <c r="H591" s="30" t="str">
        <f>IF(ISBLANK('Monitor Data'!L591),"",IF(AND('Smoke Data'!P593="YES",'Outlier Flags'!H591="YES"),"FILTERED OUT",'Monitor Data'!L591))</f>
        <v/>
      </c>
      <c r="I591" s="30">
        <f>IF(ISBLANK('Monitor Data'!M591),"",IF(AND('Smoke Data'!Q593="YES",'Outlier Flags'!I591="YES"),"FILTERED OUT",'Monitor Data'!M591))</f>
        <v>8.8000000000000007</v>
      </c>
      <c r="J591" s="30" t="str">
        <f>IF(ISBLANK('Monitor Data'!O591),"",IF(AND('Smoke Data'!R593="YES",'Outlier Flags'!J591="YES"),"FILTERED OUT",'Monitor Data'!O591))</f>
        <v/>
      </c>
      <c r="K591" s="30">
        <f>IF(ISBLANK('Monitor Data'!P591),"",IF(AND('Smoke Data'!S593="YES",'Outlier Flags'!K591="YES"),"FILTERED OUT",'Monitor Data'!P591))</f>
        <v>6.9</v>
      </c>
      <c r="L591" s="30" t="str">
        <f>IF(ISBLANK('Monitor Data'!Q591),"",IF(AND('Smoke Data'!T593="YES",'Outlier Flags'!L591="YES"),"FILTERED OUT",'Monitor Data'!Q591))</f>
        <v/>
      </c>
      <c r="M591" s="30" t="str">
        <f>IF(ISBLANK('Monitor Data'!R591),"",IF(AND('Smoke Data'!U593="YES",'Outlier Flags'!M591="YES"),"FILTERED OUT",'Monitor Data'!R591))</f>
        <v/>
      </c>
      <c r="N591" s="30" t="str">
        <f>IF(ISBLANK('Monitor Data'!S591),"",IF(AND('Smoke Data'!V593="YES",'Outlier Flags'!N591="YES"),"FILTERED OUT",'Monitor Data'!S591))</f>
        <v/>
      </c>
    </row>
    <row r="592" spans="1:14" x14ac:dyDescent="0.25">
      <c r="A592" s="29">
        <v>44787</v>
      </c>
      <c r="B592" s="30" t="str">
        <f>IF(ISBLANK('Monitor Data'!B592),"",IF(AND('Smoke Data'!J594="YES",'Outlier Flags'!B592="YES"),"FILTERED OUT",'Monitor Data'!B592))</f>
        <v/>
      </c>
      <c r="C592" s="30" t="str">
        <f>IF(ISBLANK('Monitor Data'!D592),"",IF(AND('Smoke Data'!K594="YES",'Outlier Flags'!C592="YES"),"FILTERED OUT",'Monitor Data'!D592))</f>
        <v/>
      </c>
      <c r="D592" s="30">
        <f>IF(ISBLANK('Monitor Data'!E592),"",IF(AND('Smoke Data'!L594="YES",'Outlier Flags'!D592="YES"),"FILTERED OUT",'Monitor Data'!E592))</f>
        <v>5</v>
      </c>
      <c r="E592" s="30">
        <f>IF(ISBLANK('Monitor Data'!G592),"",IF(AND('Smoke Data'!M594="YES",'Outlier Flags'!E592="YES"),"FILTERED OUT",'Monitor Data'!G592))</f>
        <v>3.7</v>
      </c>
      <c r="F592" s="30" t="str">
        <f>IF(ISBLANK('Monitor Data'!H592),"",IF(AND('Smoke Data'!N594="YES",'Outlier Flags'!F592="YES"),"FILTERED OUT",'Monitor Data'!H592))</f>
        <v/>
      </c>
      <c r="G592" s="30" t="str">
        <f>IF(ISBLANK('Monitor Data'!J592),"",IF(AND('Smoke Data'!O594="YES",'Outlier Flags'!G592="YES"),"FILTERED OUT",'Monitor Data'!J592))</f>
        <v/>
      </c>
      <c r="H592" s="30" t="str">
        <f>IF(ISBLANK('Monitor Data'!L592),"",IF(AND('Smoke Data'!P594="YES",'Outlier Flags'!H592="YES"),"FILTERED OUT",'Monitor Data'!L592))</f>
        <v/>
      </c>
      <c r="I592" s="30">
        <f>IF(ISBLANK('Monitor Data'!M592),"",IF(AND('Smoke Data'!Q594="YES",'Outlier Flags'!I592="YES"),"FILTERED OUT",'Monitor Data'!M592))</f>
        <v>4.0999999999999996</v>
      </c>
      <c r="J592" s="30" t="str">
        <f>IF(ISBLANK('Monitor Data'!O592),"",IF(AND('Smoke Data'!R594="YES",'Outlier Flags'!J592="YES"),"FILTERED OUT",'Monitor Data'!O592))</f>
        <v/>
      </c>
      <c r="K592" s="30">
        <f>IF(ISBLANK('Monitor Data'!P592),"",IF(AND('Smoke Data'!S594="YES",'Outlier Flags'!K592="YES"),"FILTERED OUT",'Monitor Data'!P592))</f>
        <v>4.8</v>
      </c>
      <c r="L592" s="30" t="str">
        <f>IF(ISBLANK('Monitor Data'!Q592),"",IF(AND('Smoke Data'!T594="YES",'Outlier Flags'!L592="YES"),"FILTERED OUT",'Monitor Data'!Q592))</f>
        <v/>
      </c>
      <c r="M592" s="30" t="str">
        <f>IF(ISBLANK('Monitor Data'!R592),"",IF(AND('Smoke Data'!U594="YES",'Outlier Flags'!M592="YES"),"FILTERED OUT",'Monitor Data'!R592))</f>
        <v/>
      </c>
      <c r="N592" s="30" t="str">
        <f>IF(ISBLANK('Monitor Data'!S592),"",IF(AND('Smoke Data'!V594="YES",'Outlier Flags'!N592="YES"),"FILTERED OUT",'Monitor Data'!S592))</f>
        <v/>
      </c>
    </row>
    <row r="593" spans="1:14" x14ac:dyDescent="0.25">
      <c r="A593" s="29">
        <v>44788</v>
      </c>
      <c r="B593" s="30">
        <f>IF(ISBLANK('Monitor Data'!B593),"",IF(AND('Smoke Data'!J595="YES",'Outlier Flags'!B593="YES"),"FILTERED OUT",'Monitor Data'!B593))</f>
        <v>5.6</v>
      </c>
      <c r="C593" s="30">
        <f>IF(ISBLANK('Monitor Data'!D593),"",IF(AND('Smoke Data'!K595="YES",'Outlier Flags'!C593="YES"),"FILTERED OUT",'Monitor Data'!D593))</f>
        <v>5.6</v>
      </c>
      <c r="D593" s="30">
        <f>IF(ISBLANK('Monitor Data'!E593),"",IF(AND('Smoke Data'!L595="YES",'Outlier Flags'!D593="YES"),"FILTERED OUT",'Monitor Data'!E593))</f>
        <v>5.5</v>
      </c>
      <c r="E593" s="30">
        <f>IF(ISBLANK('Monitor Data'!G593),"",IF(AND('Smoke Data'!M595="YES",'Outlier Flags'!E593="YES"),"FILTERED OUT",'Monitor Data'!G593))</f>
        <v>4.9000000000000004</v>
      </c>
      <c r="F593" s="30">
        <f>IF(ISBLANK('Monitor Data'!H593),"",IF(AND('Smoke Data'!N595="YES",'Outlier Flags'!F593="YES"),"FILTERED OUT",'Monitor Data'!H593))</f>
        <v>4.7</v>
      </c>
      <c r="G593" s="30">
        <f>IF(ISBLANK('Monitor Data'!J593),"",IF(AND('Smoke Data'!O595="YES",'Outlier Flags'!G593="YES"),"FILTERED OUT",'Monitor Data'!J593))</f>
        <v>6.1</v>
      </c>
      <c r="H593" s="30">
        <f>IF(ISBLANK('Monitor Data'!L593),"",IF(AND('Smoke Data'!P595="YES",'Outlier Flags'!H593="YES"),"FILTERED OUT",'Monitor Data'!L593))</f>
        <v>4.5999999999999996</v>
      </c>
      <c r="I593" s="30">
        <f>IF(ISBLANK('Monitor Data'!M593),"",IF(AND('Smoke Data'!Q595="YES",'Outlier Flags'!I593="YES"),"FILTERED OUT",'Monitor Data'!M593))</f>
        <v>6.2</v>
      </c>
      <c r="J593" s="30">
        <f>IF(ISBLANK('Monitor Data'!O593),"",IF(AND('Smoke Data'!R595="YES",'Outlier Flags'!J593="YES"),"FILTERED OUT",'Monitor Data'!O593))</f>
        <v>3.9</v>
      </c>
      <c r="K593" s="30">
        <f>IF(ISBLANK('Monitor Data'!P593),"",IF(AND('Smoke Data'!S595="YES",'Outlier Flags'!K593="YES"),"FILTERED OUT",'Monitor Data'!P593))</f>
        <v>5.6</v>
      </c>
      <c r="L593" s="30">
        <f>IF(ISBLANK('Monitor Data'!Q593),"",IF(AND('Smoke Data'!T595="YES",'Outlier Flags'!L593="YES"),"FILTERED OUT",'Monitor Data'!Q593))</f>
        <v>6.3</v>
      </c>
      <c r="M593" s="30">
        <f>IF(ISBLANK('Monitor Data'!R593),"",IF(AND('Smoke Data'!U595="YES",'Outlier Flags'!M593="YES"),"FILTERED OUT",'Monitor Data'!R593))</f>
        <v>6.3</v>
      </c>
      <c r="N593" s="30">
        <f>IF(ISBLANK('Monitor Data'!S593),"",IF(AND('Smoke Data'!V595="YES",'Outlier Flags'!N593="YES"),"FILTERED OUT",'Monitor Data'!S593))</f>
        <v>3.8</v>
      </c>
    </row>
    <row r="594" spans="1:14" x14ac:dyDescent="0.25">
      <c r="A594" s="29">
        <v>44789</v>
      </c>
      <c r="B594" s="30" t="str">
        <f>IF(ISBLANK('Monitor Data'!B594),"",IF(AND('Smoke Data'!J596="YES",'Outlier Flags'!B594="YES"),"FILTERED OUT",'Monitor Data'!B594))</f>
        <v/>
      </c>
      <c r="C594" s="30" t="str">
        <f>IF(ISBLANK('Monitor Data'!D594),"",IF(AND('Smoke Data'!K596="YES",'Outlier Flags'!C594="YES"),"FILTERED OUT",'Monitor Data'!D594))</f>
        <v/>
      </c>
      <c r="D594" s="30">
        <f>IF(ISBLANK('Monitor Data'!E594),"",IF(AND('Smoke Data'!L596="YES",'Outlier Flags'!D594="YES"),"FILTERED OUT",'Monitor Data'!E594))</f>
        <v>8</v>
      </c>
      <c r="E594" s="30">
        <f>IF(ISBLANK('Monitor Data'!G594),"",IF(AND('Smoke Data'!M596="YES",'Outlier Flags'!E594="YES"),"FILTERED OUT",'Monitor Data'!G594))</f>
        <v>6.7</v>
      </c>
      <c r="F594" s="30" t="str">
        <f>IF(ISBLANK('Monitor Data'!H594),"",IF(AND('Smoke Data'!N596="YES",'Outlier Flags'!F594="YES"),"FILTERED OUT",'Monitor Data'!H594))</f>
        <v/>
      </c>
      <c r="G594" s="30" t="str">
        <f>IF(ISBLANK('Monitor Data'!J594),"",IF(AND('Smoke Data'!O596="YES",'Outlier Flags'!G594="YES"),"FILTERED OUT",'Monitor Data'!J594))</f>
        <v/>
      </c>
      <c r="H594" s="30" t="str">
        <f>IF(ISBLANK('Monitor Data'!L594),"",IF(AND('Smoke Data'!P596="YES",'Outlier Flags'!H594="YES"),"FILTERED OUT",'Monitor Data'!L594))</f>
        <v/>
      </c>
      <c r="I594" s="30">
        <f>IF(ISBLANK('Monitor Data'!M594),"",IF(AND('Smoke Data'!Q596="YES",'Outlier Flags'!I594="YES"),"FILTERED OUT",'Monitor Data'!M594))</f>
        <v>7.5</v>
      </c>
      <c r="J594" s="30" t="str">
        <f>IF(ISBLANK('Monitor Data'!O594),"",IF(AND('Smoke Data'!R596="YES",'Outlier Flags'!J594="YES"),"FILTERED OUT",'Monitor Data'!O594))</f>
        <v/>
      </c>
      <c r="K594" s="30">
        <f>IF(ISBLANK('Monitor Data'!P594),"",IF(AND('Smoke Data'!S596="YES",'Outlier Flags'!K594="YES"),"FILTERED OUT",'Monitor Data'!P594))</f>
        <v>6.6</v>
      </c>
      <c r="L594" s="30" t="str">
        <f>IF(ISBLANK('Monitor Data'!Q594),"",IF(AND('Smoke Data'!T596="YES",'Outlier Flags'!L594="YES"),"FILTERED OUT",'Monitor Data'!Q594))</f>
        <v/>
      </c>
      <c r="M594" s="30" t="str">
        <f>IF(ISBLANK('Monitor Data'!R594),"",IF(AND('Smoke Data'!U596="YES",'Outlier Flags'!M594="YES"),"FILTERED OUT",'Monitor Data'!R594))</f>
        <v/>
      </c>
      <c r="N594" s="30" t="str">
        <f>IF(ISBLANK('Monitor Data'!S594),"",IF(AND('Smoke Data'!V596="YES",'Outlier Flags'!N594="YES"),"FILTERED OUT",'Monitor Data'!S594))</f>
        <v/>
      </c>
    </row>
    <row r="595" spans="1:14" x14ac:dyDescent="0.25">
      <c r="A595" s="29">
        <v>44790</v>
      </c>
      <c r="B595" s="30" t="str">
        <f>IF(ISBLANK('Monitor Data'!B595),"",IF(AND('Smoke Data'!J597="YES",'Outlier Flags'!B595="YES"),"FILTERED OUT",'Monitor Data'!B595))</f>
        <v/>
      </c>
      <c r="C595" s="30" t="str">
        <f>IF(ISBLANK('Monitor Data'!D595),"",IF(AND('Smoke Data'!K597="YES",'Outlier Flags'!C595="YES"),"FILTERED OUT",'Monitor Data'!D595))</f>
        <v/>
      </c>
      <c r="D595" s="30">
        <f>IF(ISBLANK('Monitor Data'!E595),"",IF(AND('Smoke Data'!L597="YES",'Outlier Flags'!D595="YES"),"FILTERED OUT",'Monitor Data'!E595))</f>
        <v>8.6999999999999993</v>
      </c>
      <c r="E595" s="30">
        <f>IF(ISBLANK('Monitor Data'!G595),"",IF(AND('Smoke Data'!M597="YES",'Outlier Flags'!E595="YES"),"FILTERED OUT",'Monitor Data'!G595))</f>
        <v>7</v>
      </c>
      <c r="F595" s="30" t="str">
        <f>IF(ISBLANK('Monitor Data'!H595),"",IF(AND('Smoke Data'!N597="YES",'Outlier Flags'!F595="YES"),"FILTERED OUT",'Monitor Data'!H595))</f>
        <v/>
      </c>
      <c r="G595" s="30" t="str">
        <f>IF(ISBLANK('Monitor Data'!J595),"",IF(AND('Smoke Data'!O597="YES",'Outlier Flags'!G595="YES"),"FILTERED OUT",'Monitor Data'!J595))</f>
        <v/>
      </c>
      <c r="H595" s="30" t="str">
        <f>IF(ISBLANK('Monitor Data'!L595),"",IF(AND('Smoke Data'!P597="YES",'Outlier Flags'!H595="YES"),"FILTERED OUT",'Monitor Data'!L595))</f>
        <v/>
      </c>
      <c r="I595" s="30">
        <f>IF(ISBLANK('Monitor Data'!M595),"",IF(AND('Smoke Data'!Q597="YES",'Outlier Flags'!I595="YES"),"FILTERED OUT",'Monitor Data'!M595))</f>
        <v>7.9</v>
      </c>
      <c r="J595" s="30" t="str">
        <f>IF(ISBLANK('Monitor Data'!O595),"",IF(AND('Smoke Data'!R597="YES",'Outlier Flags'!J595="YES"),"FILTERED OUT",'Monitor Data'!O595))</f>
        <v/>
      </c>
      <c r="K595" s="30">
        <f>IF(ISBLANK('Monitor Data'!P595),"",IF(AND('Smoke Data'!S597="YES",'Outlier Flags'!K595="YES"),"FILTERED OUT",'Monitor Data'!P595))</f>
        <v>7.7</v>
      </c>
      <c r="L595" s="30" t="str">
        <f>IF(ISBLANK('Monitor Data'!Q595),"",IF(AND('Smoke Data'!T597="YES",'Outlier Flags'!L595="YES"),"FILTERED OUT",'Monitor Data'!Q595))</f>
        <v/>
      </c>
      <c r="M595" s="30" t="str">
        <f>IF(ISBLANK('Monitor Data'!R595),"",IF(AND('Smoke Data'!U597="YES",'Outlier Flags'!M595="YES"),"FILTERED OUT",'Monitor Data'!R595))</f>
        <v/>
      </c>
      <c r="N595" s="30" t="str">
        <f>IF(ISBLANK('Monitor Data'!S595),"",IF(AND('Smoke Data'!V597="YES",'Outlier Flags'!N595="YES"),"FILTERED OUT",'Monitor Data'!S595))</f>
        <v/>
      </c>
    </row>
    <row r="596" spans="1:14" x14ac:dyDescent="0.25">
      <c r="A596" s="29">
        <v>44791</v>
      </c>
      <c r="B596" s="30">
        <f>IF(ISBLANK('Monitor Data'!B596),"",IF(AND('Smoke Data'!J598="YES",'Outlier Flags'!B596="YES"),"FILTERED OUT",'Monitor Data'!B596))</f>
        <v>6.8</v>
      </c>
      <c r="C596" s="30">
        <f>IF(ISBLANK('Monitor Data'!D596),"",IF(AND('Smoke Data'!K598="YES",'Outlier Flags'!C596="YES"),"FILTERED OUT",'Monitor Data'!D596))</f>
        <v>6.8</v>
      </c>
      <c r="D596" s="30">
        <f>IF(ISBLANK('Monitor Data'!E596),"",IF(AND('Smoke Data'!L598="YES",'Outlier Flags'!D596="YES"),"FILTERED OUT",'Monitor Data'!E596))</f>
        <v>9.6</v>
      </c>
      <c r="E596" s="30">
        <f>IF(ISBLANK('Monitor Data'!G596),"",IF(AND('Smoke Data'!M598="YES",'Outlier Flags'!E596="YES"),"FILTERED OUT",'Monitor Data'!G596))</f>
        <v>8.6</v>
      </c>
      <c r="F596" s="30">
        <f>IF(ISBLANK('Monitor Data'!H596),"",IF(AND('Smoke Data'!N598="YES",'Outlier Flags'!F596="YES"),"FILTERED OUT",'Monitor Data'!H596))</f>
        <v>7.5</v>
      </c>
      <c r="G596" s="30">
        <f>IF(ISBLANK('Monitor Data'!J596),"",IF(AND('Smoke Data'!O598="YES",'Outlier Flags'!G596="YES"),"FILTERED OUT",'Monitor Data'!J596))</f>
        <v>7.6</v>
      </c>
      <c r="H596" s="30">
        <f>IF(ISBLANK('Monitor Data'!L596),"",IF(AND('Smoke Data'!P598="YES",'Outlier Flags'!H596="YES"),"FILTERED OUT",'Monitor Data'!L596))</f>
        <v>5.9</v>
      </c>
      <c r="I596" s="30">
        <f>IF(ISBLANK('Monitor Data'!M596),"",IF(AND('Smoke Data'!Q598="YES",'Outlier Flags'!I596="YES"),"FILTERED OUT",'Monitor Data'!M596))</f>
        <v>8.1999999999999993</v>
      </c>
      <c r="J596" s="30">
        <f>IF(ISBLANK('Monitor Data'!O596),"",IF(AND('Smoke Data'!R598="YES",'Outlier Flags'!J596="YES"),"FILTERED OUT",'Monitor Data'!O596))</f>
        <v>8.1999999999999993</v>
      </c>
      <c r="K596" s="30">
        <f>IF(ISBLANK('Monitor Data'!P596),"",IF(AND('Smoke Data'!S598="YES",'Outlier Flags'!K596="YES"),"FILTERED OUT",'Monitor Data'!P596))</f>
        <v>8</v>
      </c>
      <c r="L596" s="30">
        <f>IF(ISBLANK('Monitor Data'!Q596),"",IF(AND('Smoke Data'!T598="YES",'Outlier Flags'!L596="YES"),"FILTERED OUT",'Monitor Data'!Q596))</f>
        <v>8.1</v>
      </c>
      <c r="M596" s="30">
        <f>IF(ISBLANK('Monitor Data'!R596),"",IF(AND('Smoke Data'!U598="YES",'Outlier Flags'!M596="YES"),"FILTERED OUT",'Monitor Data'!R596))</f>
        <v>7.5</v>
      </c>
      <c r="N596" s="30">
        <f>IF(ISBLANK('Monitor Data'!S596),"",IF(AND('Smoke Data'!V598="YES",'Outlier Flags'!N596="YES"),"FILTERED OUT",'Monitor Data'!S596))</f>
        <v>8.1999999999999993</v>
      </c>
    </row>
    <row r="597" spans="1:14" x14ac:dyDescent="0.25">
      <c r="A597" s="29">
        <v>44792</v>
      </c>
      <c r="B597" s="30" t="str">
        <f>IF(ISBLANK('Monitor Data'!B597),"",IF(AND('Smoke Data'!J599="YES",'Outlier Flags'!B597="YES"),"FILTERED OUT",'Monitor Data'!B597))</f>
        <v/>
      </c>
      <c r="C597" s="30" t="str">
        <f>IF(ISBLANK('Monitor Data'!D597),"",IF(AND('Smoke Data'!K599="YES",'Outlier Flags'!C597="YES"),"FILTERED OUT",'Monitor Data'!D597))</f>
        <v/>
      </c>
      <c r="D597" s="30">
        <f>IF(ISBLANK('Monitor Data'!E597),"",IF(AND('Smoke Data'!L599="YES",'Outlier Flags'!D597="YES"),"FILTERED OUT",'Monitor Data'!E597))</f>
        <v>6.8</v>
      </c>
      <c r="E597" s="30">
        <f>IF(ISBLANK('Monitor Data'!G597),"",IF(AND('Smoke Data'!M599="YES",'Outlier Flags'!E597="YES"),"FILTERED OUT",'Monitor Data'!G597))</f>
        <v>6.2</v>
      </c>
      <c r="F597" s="30" t="str">
        <f>IF(ISBLANK('Monitor Data'!H597),"",IF(AND('Smoke Data'!N599="YES",'Outlier Flags'!F597="YES"),"FILTERED OUT",'Monitor Data'!H597))</f>
        <v/>
      </c>
      <c r="G597" s="30" t="str">
        <f>IF(ISBLANK('Monitor Data'!J597),"",IF(AND('Smoke Data'!O599="YES",'Outlier Flags'!G597="YES"),"FILTERED OUT",'Monitor Data'!J597))</f>
        <v/>
      </c>
      <c r="H597" s="30" t="str">
        <f>IF(ISBLANK('Monitor Data'!L597),"",IF(AND('Smoke Data'!P599="YES",'Outlier Flags'!H597="YES"),"FILTERED OUT",'Monitor Data'!L597))</f>
        <v/>
      </c>
      <c r="I597" s="30">
        <f>IF(ISBLANK('Monitor Data'!M597),"",IF(AND('Smoke Data'!Q599="YES",'Outlier Flags'!I597="YES"),"FILTERED OUT",'Monitor Data'!M597))</f>
        <v>5.7</v>
      </c>
      <c r="J597" s="30" t="str">
        <f>IF(ISBLANK('Monitor Data'!O597),"",IF(AND('Smoke Data'!R599="YES",'Outlier Flags'!J597="YES"),"FILTERED OUT",'Monitor Data'!O597))</f>
        <v/>
      </c>
      <c r="K597" s="30">
        <f>IF(ISBLANK('Monitor Data'!P597),"",IF(AND('Smoke Data'!S599="YES",'Outlier Flags'!K597="YES"),"FILTERED OUT",'Monitor Data'!P597))</f>
        <v>7.9</v>
      </c>
      <c r="L597" s="30" t="str">
        <f>IF(ISBLANK('Monitor Data'!Q597),"",IF(AND('Smoke Data'!T599="YES",'Outlier Flags'!L597="YES"),"FILTERED OUT",'Monitor Data'!Q597))</f>
        <v/>
      </c>
      <c r="M597" s="30" t="str">
        <f>IF(ISBLANK('Monitor Data'!R597),"",IF(AND('Smoke Data'!U599="YES",'Outlier Flags'!M597="YES"),"FILTERED OUT",'Monitor Data'!R597))</f>
        <v/>
      </c>
      <c r="N597" s="30" t="str">
        <f>IF(ISBLANK('Monitor Data'!S597),"",IF(AND('Smoke Data'!V599="YES",'Outlier Flags'!N597="YES"),"FILTERED OUT",'Monitor Data'!S597))</f>
        <v/>
      </c>
    </row>
    <row r="598" spans="1:14" x14ac:dyDescent="0.25">
      <c r="A598" s="29">
        <v>44793</v>
      </c>
      <c r="B598" s="30" t="str">
        <f>IF(ISBLANK('Monitor Data'!B598),"",IF(AND('Smoke Data'!J600="YES",'Outlier Flags'!B598="YES"),"FILTERED OUT",'Monitor Data'!B598))</f>
        <v/>
      </c>
      <c r="C598" s="30" t="str">
        <f>IF(ISBLANK('Monitor Data'!D598),"",IF(AND('Smoke Data'!K600="YES",'Outlier Flags'!C598="YES"),"FILTERED OUT",'Monitor Data'!D598))</f>
        <v/>
      </c>
      <c r="D598" s="30">
        <f>IF(ISBLANK('Monitor Data'!E598),"",IF(AND('Smoke Data'!L600="YES",'Outlier Flags'!D598="YES"),"FILTERED OUT",'Monitor Data'!E598))</f>
        <v>3.7</v>
      </c>
      <c r="E598" s="30">
        <f>IF(ISBLANK('Monitor Data'!G598),"",IF(AND('Smoke Data'!M600="YES",'Outlier Flags'!E598="YES"),"FILTERED OUT",'Monitor Data'!G598))</f>
        <v>3.7</v>
      </c>
      <c r="F598" s="30" t="str">
        <f>IF(ISBLANK('Monitor Data'!H598),"",IF(AND('Smoke Data'!N600="YES",'Outlier Flags'!F598="YES"),"FILTERED OUT",'Monitor Data'!H598))</f>
        <v/>
      </c>
      <c r="G598" s="30" t="str">
        <f>IF(ISBLANK('Monitor Data'!J598),"",IF(AND('Smoke Data'!O600="YES",'Outlier Flags'!G598="YES"),"FILTERED OUT",'Monitor Data'!J598))</f>
        <v/>
      </c>
      <c r="H598" s="30" t="str">
        <f>IF(ISBLANK('Monitor Data'!L598),"",IF(AND('Smoke Data'!P600="YES",'Outlier Flags'!H598="YES"),"FILTERED OUT",'Monitor Data'!L598))</f>
        <v/>
      </c>
      <c r="I598" s="30">
        <f>IF(ISBLANK('Monitor Data'!M598),"",IF(AND('Smoke Data'!Q600="YES",'Outlier Flags'!I598="YES"),"FILTERED OUT",'Monitor Data'!M598))</f>
        <v>4.2</v>
      </c>
      <c r="J598" s="30" t="str">
        <f>IF(ISBLANK('Monitor Data'!O598),"",IF(AND('Smoke Data'!R600="YES",'Outlier Flags'!J598="YES"),"FILTERED OUT",'Monitor Data'!O598))</f>
        <v/>
      </c>
      <c r="K598" s="30">
        <f>IF(ISBLANK('Monitor Data'!P598),"",IF(AND('Smoke Data'!S600="YES",'Outlier Flags'!K598="YES"),"FILTERED OUT",'Monitor Data'!P598))</f>
        <v>3.9</v>
      </c>
      <c r="L598" s="30" t="str">
        <f>IF(ISBLANK('Monitor Data'!Q598),"",IF(AND('Smoke Data'!T600="YES",'Outlier Flags'!L598="YES"),"FILTERED OUT",'Monitor Data'!Q598))</f>
        <v/>
      </c>
      <c r="M598" s="30" t="str">
        <f>IF(ISBLANK('Monitor Data'!R598),"",IF(AND('Smoke Data'!U600="YES",'Outlier Flags'!M598="YES"),"FILTERED OUT",'Monitor Data'!R598))</f>
        <v/>
      </c>
      <c r="N598" s="30" t="str">
        <f>IF(ISBLANK('Monitor Data'!S598),"",IF(AND('Smoke Data'!V600="YES",'Outlier Flags'!N598="YES"),"FILTERED OUT",'Monitor Data'!S598))</f>
        <v/>
      </c>
    </row>
    <row r="599" spans="1:14" x14ac:dyDescent="0.25">
      <c r="A599" s="29">
        <v>44794</v>
      </c>
      <c r="B599" s="30">
        <f>IF(ISBLANK('Monitor Data'!B599),"",IF(AND('Smoke Data'!J601="YES",'Outlier Flags'!B599="YES"),"FILTERED OUT",'Monitor Data'!B599))</f>
        <v>6.7</v>
      </c>
      <c r="C599" s="30">
        <f>IF(ISBLANK('Monitor Data'!D599),"",IF(AND('Smoke Data'!K601="YES",'Outlier Flags'!C599="YES"),"FILTERED OUT",'Monitor Data'!D599))</f>
        <v>5.5</v>
      </c>
      <c r="D599" s="30">
        <f>IF(ISBLANK('Monitor Data'!E599),"",IF(AND('Smoke Data'!L601="YES",'Outlier Flags'!D599="YES"),"FILTERED OUT",'Monitor Data'!E599))</f>
        <v>5</v>
      </c>
      <c r="E599" s="30">
        <f>IF(ISBLANK('Monitor Data'!G599),"",IF(AND('Smoke Data'!M601="YES",'Outlier Flags'!E599="YES"),"FILTERED OUT",'Monitor Data'!G599))</f>
        <v>5</v>
      </c>
      <c r="F599" s="30">
        <f>IF(ISBLANK('Monitor Data'!H599),"",IF(AND('Smoke Data'!N601="YES",'Outlier Flags'!F599="YES"),"FILTERED OUT",'Monitor Data'!H599))</f>
        <v>6.2</v>
      </c>
      <c r="G599" s="30">
        <f>IF(ISBLANK('Monitor Data'!J599),"",IF(AND('Smoke Data'!O601="YES",'Outlier Flags'!G599="YES"),"FILTERED OUT",'Monitor Data'!J599))</f>
        <v>4.5</v>
      </c>
      <c r="H599" s="30">
        <f>IF(ISBLANK('Monitor Data'!L599),"",IF(AND('Smoke Data'!P601="YES",'Outlier Flags'!H599="YES"),"FILTERED OUT",'Monitor Data'!L599))</f>
        <v>5.0999999999999996</v>
      </c>
      <c r="I599" s="30">
        <f>IF(ISBLANK('Monitor Data'!M599),"",IF(AND('Smoke Data'!Q601="YES",'Outlier Flags'!I599="YES"),"FILTERED OUT",'Monitor Data'!M599))</f>
        <v>7.7</v>
      </c>
      <c r="J599" s="30">
        <f>IF(ISBLANK('Monitor Data'!O599),"",IF(AND('Smoke Data'!R601="YES",'Outlier Flags'!J599="YES"),"FILTERED OUT",'Monitor Data'!O599))</f>
        <v>6.3</v>
      </c>
      <c r="K599" s="30">
        <f>IF(ISBLANK('Monitor Data'!P599),"",IF(AND('Smoke Data'!S601="YES",'Outlier Flags'!K599="YES"),"FILTERED OUT",'Monitor Data'!P599))</f>
        <v>5</v>
      </c>
      <c r="L599" s="30">
        <f>IF(ISBLANK('Monitor Data'!Q599),"",IF(AND('Smoke Data'!T601="YES",'Outlier Flags'!L599="YES"),"FILTERED OUT",'Monitor Data'!Q599))</f>
        <v>5.4</v>
      </c>
      <c r="M599" s="30">
        <f>IF(ISBLANK('Monitor Data'!R599),"",IF(AND('Smoke Data'!U601="YES",'Outlier Flags'!M599="YES"),"FILTERED OUT",'Monitor Data'!R599))</f>
        <v>4.9000000000000004</v>
      </c>
      <c r="N599" s="30">
        <f>IF(ISBLANK('Monitor Data'!S599),"",IF(AND('Smoke Data'!V601="YES",'Outlier Flags'!N599="YES"),"FILTERED OUT",'Monitor Data'!S599))</f>
        <v>6</v>
      </c>
    </row>
    <row r="600" spans="1:14" x14ac:dyDescent="0.25">
      <c r="A600" s="29">
        <v>44795</v>
      </c>
      <c r="B600" s="30" t="str">
        <f>IF(ISBLANK('Monitor Data'!B600),"",IF(AND('Smoke Data'!J602="YES",'Outlier Flags'!B600="YES"),"FILTERED OUT",'Monitor Data'!B600))</f>
        <v/>
      </c>
      <c r="C600" s="30" t="str">
        <f>IF(ISBLANK('Monitor Data'!D600),"",IF(AND('Smoke Data'!K602="YES",'Outlier Flags'!C600="YES"),"FILTERED OUT",'Monitor Data'!D600))</f>
        <v/>
      </c>
      <c r="D600" s="30">
        <f>IF(ISBLANK('Monitor Data'!E600),"",IF(AND('Smoke Data'!L602="YES",'Outlier Flags'!D600="YES"),"FILTERED OUT",'Monitor Data'!E600))</f>
        <v>5.2</v>
      </c>
      <c r="E600" s="30">
        <f>IF(ISBLANK('Monitor Data'!G600),"",IF(AND('Smoke Data'!M602="YES",'Outlier Flags'!E600="YES"),"FILTERED OUT",'Monitor Data'!G600))</f>
        <v>5.6</v>
      </c>
      <c r="F600" s="30" t="str">
        <f>IF(ISBLANK('Monitor Data'!H600),"",IF(AND('Smoke Data'!N602="YES",'Outlier Flags'!F600="YES"),"FILTERED OUT",'Monitor Data'!H600))</f>
        <v/>
      </c>
      <c r="G600" s="30" t="str">
        <f>IF(ISBLANK('Monitor Data'!J600),"",IF(AND('Smoke Data'!O602="YES",'Outlier Flags'!G600="YES"),"FILTERED OUT",'Monitor Data'!J600))</f>
        <v/>
      </c>
      <c r="H600" s="30" t="str">
        <f>IF(ISBLANK('Monitor Data'!L600),"",IF(AND('Smoke Data'!P602="YES",'Outlier Flags'!H600="YES"),"FILTERED OUT",'Monitor Data'!L600))</f>
        <v/>
      </c>
      <c r="I600" s="30">
        <f>IF(ISBLANK('Monitor Data'!M600),"",IF(AND('Smoke Data'!Q602="YES",'Outlier Flags'!I600="YES"),"FILTERED OUT",'Monitor Data'!M600))</f>
        <v>7</v>
      </c>
      <c r="J600" s="30" t="str">
        <f>IF(ISBLANK('Monitor Data'!O600),"",IF(AND('Smoke Data'!R602="YES",'Outlier Flags'!J600="YES"),"FILTERED OUT",'Monitor Data'!O600))</f>
        <v/>
      </c>
      <c r="K600" s="30">
        <f>IF(ISBLANK('Monitor Data'!P600),"",IF(AND('Smoke Data'!S602="YES",'Outlier Flags'!K600="YES"),"FILTERED OUT",'Monitor Data'!P600))</f>
        <v>4.8</v>
      </c>
      <c r="L600" s="30" t="str">
        <f>IF(ISBLANK('Monitor Data'!Q600),"",IF(AND('Smoke Data'!T602="YES",'Outlier Flags'!L600="YES"),"FILTERED OUT",'Monitor Data'!Q600))</f>
        <v/>
      </c>
      <c r="M600" s="30" t="str">
        <f>IF(ISBLANK('Monitor Data'!R600),"",IF(AND('Smoke Data'!U602="YES",'Outlier Flags'!M600="YES"),"FILTERED OUT",'Monitor Data'!R600))</f>
        <v/>
      </c>
      <c r="N600" s="30" t="str">
        <f>IF(ISBLANK('Monitor Data'!S600),"",IF(AND('Smoke Data'!V602="YES",'Outlier Flags'!N600="YES"),"FILTERED OUT",'Monitor Data'!S600))</f>
        <v/>
      </c>
    </row>
    <row r="601" spans="1:14" x14ac:dyDescent="0.25">
      <c r="A601" s="29">
        <v>44796</v>
      </c>
      <c r="B601" s="30" t="str">
        <f>IF(ISBLANK('Monitor Data'!B601),"",IF(AND('Smoke Data'!J603="YES",'Outlier Flags'!B601="YES"),"FILTERED OUT",'Monitor Data'!B601))</f>
        <v/>
      </c>
      <c r="C601" s="30" t="str">
        <f>IF(ISBLANK('Monitor Data'!D601),"",IF(AND('Smoke Data'!K603="YES",'Outlier Flags'!C601="YES"),"FILTERED OUT",'Monitor Data'!D601))</f>
        <v/>
      </c>
      <c r="D601" s="30">
        <f>IF(ISBLANK('Monitor Data'!E601),"",IF(AND('Smoke Data'!L603="YES",'Outlier Flags'!D601="YES"),"FILTERED OUT",'Monitor Data'!E601))</f>
        <v>6.7</v>
      </c>
      <c r="E601" s="30">
        <f>IF(ISBLANK('Monitor Data'!G601),"",IF(AND('Smoke Data'!M603="YES",'Outlier Flags'!E601="YES"),"FILTERED OUT",'Monitor Data'!G601))</f>
        <v>7</v>
      </c>
      <c r="F601" s="30" t="str">
        <f>IF(ISBLANK('Monitor Data'!H601),"",IF(AND('Smoke Data'!N603="YES",'Outlier Flags'!F601="YES"),"FILTERED OUT",'Monitor Data'!H601))</f>
        <v/>
      </c>
      <c r="G601" s="30" t="str">
        <f>IF(ISBLANK('Monitor Data'!J601),"",IF(AND('Smoke Data'!O603="YES",'Outlier Flags'!G601="YES"),"FILTERED OUT",'Monitor Data'!J601))</f>
        <v/>
      </c>
      <c r="H601" s="30" t="str">
        <f>IF(ISBLANK('Monitor Data'!L601),"",IF(AND('Smoke Data'!P603="YES",'Outlier Flags'!H601="YES"),"FILTERED OUT",'Monitor Data'!L601))</f>
        <v/>
      </c>
      <c r="I601" s="30">
        <f>IF(ISBLANK('Monitor Data'!M601),"",IF(AND('Smoke Data'!Q603="YES",'Outlier Flags'!I601="YES"),"FILTERED OUT",'Monitor Data'!M601))</f>
        <v>7</v>
      </c>
      <c r="J601" s="30" t="str">
        <f>IF(ISBLANK('Monitor Data'!O601),"",IF(AND('Smoke Data'!R603="YES",'Outlier Flags'!J601="YES"),"FILTERED OUT",'Monitor Data'!O601))</f>
        <v/>
      </c>
      <c r="K601" s="30">
        <f>IF(ISBLANK('Monitor Data'!P601),"",IF(AND('Smoke Data'!S603="YES",'Outlier Flags'!K601="YES"),"FILTERED OUT",'Monitor Data'!P601))</f>
        <v>5.8</v>
      </c>
      <c r="L601" s="30" t="str">
        <f>IF(ISBLANK('Monitor Data'!Q601),"",IF(AND('Smoke Data'!T603="YES",'Outlier Flags'!L601="YES"),"FILTERED OUT",'Monitor Data'!Q601))</f>
        <v/>
      </c>
      <c r="M601" s="30" t="str">
        <f>IF(ISBLANK('Monitor Data'!R601),"",IF(AND('Smoke Data'!U603="YES",'Outlier Flags'!M601="YES"),"FILTERED OUT",'Monitor Data'!R601))</f>
        <v/>
      </c>
      <c r="N601" s="30" t="str">
        <f>IF(ISBLANK('Monitor Data'!S601),"",IF(AND('Smoke Data'!V603="YES",'Outlier Flags'!N601="YES"),"FILTERED OUT",'Monitor Data'!S601))</f>
        <v/>
      </c>
    </row>
    <row r="602" spans="1:14" x14ac:dyDescent="0.25">
      <c r="A602" s="29">
        <v>44797</v>
      </c>
      <c r="B602" s="30">
        <f>IF(ISBLANK('Monitor Data'!B602),"",IF(AND('Smoke Data'!J604="YES",'Outlier Flags'!B602="YES"),"FILTERED OUT",'Monitor Data'!B602))</f>
        <v>7.9</v>
      </c>
      <c r="C602" s="30">
        <f>IF(ISBLANK('Monitor Data'!D602),"",IF(AND('Smoke Data'!K604="YES",'Outlier Flags'!C602="YES"),"FILTERED OUT",'Monitor Data'!D602))</f>
        <v>8.1</v>
      </c>
      <c r="D602" s="30">
        <f>IF(ISBLANK('Monitor Data'!E602),"",IF(AND('Smoke Data'!L604="YES",'Outlier Flags'!D602="YES"),"FILTERED OUT",'Monitor Data'!E602))</f>
        <v>9.4</v>
      </c>
      <c r="E602" s="30">
        <f>IF(ISBLANK('Monitor Data'!G602),"",IF(AND('Smoke Data'!M604="YES",'Outlier Flags'!E602="YES"),"FILTERED OUT",'Monitor Data'!G602))</f>
        <v>8.9</v>
      </c>
      <c r="F602" s="30">
        <f>IF(ISBLANK('Monitor Data'!H602),"",IF(AND('Smoke Data'!N604="YES",'Outlier Flags'!F602="YES"),"FILTERED OUT",'Monitor Data'!H602))</f>
        <v>7</v>
      </c>
      <c r="G602" s="30">
        <f>IF(ISBLANK('Monitor Data'!J602),"",IF(AND('Smoke Data'!O604="YES",'Outlier Flags'!G602="YES"),"FILTERED OUT",'Monitor Data'!J602))</f>
        <v>8.1999999999999993</v>
      </c>
      <c r="H602" s="30">
        <f>IF(ISBLANK('Monitor Data'!L602),"",IF(AND('Smoke Data'!P604="YES",'Outlier Flags'!H602="YES"),"FILTERED OUT",'Monitor Data'!L602))</f>
        <v>8</v>
      </c>
      <c r="I602" s="30">
        <f>IF(ISBLANK('Monitor Data'!M602),"",IF(AND('Smoke Data'!Q604="YES",'Outlier Flags'!I602="YES"),"FILTERED OUT",'Monitor Data'!M602))</f>
        <v>7.7</v>
      </c>
      <c r="J602" s="30">
        <f>IF(ISBLANK('Monitor Data'!O602),"",IF(AND('Smoke Data'!R604="YES",'Outlier Flags'!J602="YES"),"FILTERED OUT",'Monitor Data'!O602))</f>
        <v>9.6999999999999993</v>
      </c>
      <c r="K602" s="30">
        <f>IF(ISBLANK('Monitor Data'!P602),"",IF(AND('Smoke Data'!S604="YES",'Outlier Flags'!K602="YES"),"FILTERED OUT",'Monitor Data'!P602))</f>
        <v>8.8000000000000007</v>
      </c>
      <c r="L602" s="30">
        <f>IF(ISBLANK('Monitor Data'!Q602),"",IF(AND('Smoke Data'!T604="YES",'Outlier Flags'!L602="YES"),"FILTERED OUT",'Monitor Data'!Q602))</f>
        <v>9.1999999999999993</v>
      </c>
      <c r="M602" s="30">
        <f>IF(ISBLANK('Monitor Data'!R602),"",IF(AND('Smoke Data'!U604="YES",'Outlier Flags'!M602="YES"),"FILTERED OUT",'Monitor Data'!R602))</f>
        <v>8.9</v>
      </c>
      <c r="N602" s="30">
        <f>IF(ISBLANK('Monitor Data'!S602),"",IF(AND('Smoke Data'!V604="YES",'Outlier Flags'!N602="YES"),"FILTERED OUT",'Monitor Data'!S602))</f>
        <v>8.6</v>
      </c>
    </row>
    <row r="603" spans="1:14" x14ac:dyDescent="0.25">
      <c r="A603" s="29">
        <v>44798</v>
      </c>
      <c r="B603" s="30" t="str">
        <f>IF(ISBLANK('Monitor Data'!B603),"",IF(AND('Smoke Data'!J605="YES",'Outlier Flags'!B603="YES"),"FILTERED OUT",'Monitor Data'!B603))</f>
        <v/>
      </c>
      <c r="C603" s="30" t="str">
        <f>IF(ISBLANK('Monitor Data'!D603),"",IF(AND('Smoke Data'!K605="YES",'Outlier Flags'!C603="YES"),"FILTERED OUT",'Monitor Data'!D603))</f>
        <v/>
      </c>
      <c r="D603" s="30">
        <f>IF(ISBLANK('Monitor Data'!E603),"",IF(AND('Smoke Data'!L605="YES",'Outlier Flags'!D603="YES"),"FILTERED OUT",'Monitor Data'!E603))</f>
        <v>8</v>
      </c>
      <c r="E603" s="30">
        <f>IF(ISBLANK('Monitor Data'!G603),"",IF(AND('Smoke Data'!M605="YES",'Outlier Flags'!E603="YES"),"FILTERED OUT",'Monitor Data'!G603))</f>
        <v>7.8</v>
      </c>
      <c r="F603" s="30" t="str">
        <f>IF(ISBLANK('Monitor Data'!H603),"",IF(AND('Smoke Data'!N605="YES",'Outlier Flags'!F603="YES"),"FILTERED OUT",'Monitor Data'!H603))</f>
        <v/>
      </c>
      <c r="G603" s="30" t="str">
        <f>IF(ISBLANK('Monitor Data'!J603),"",IF(AND('Smoke Data'!O605="YES",'Outlier Flags'!G603="YES"),"FILTERED OUT",'Monitor Data'!J603))</f>
        <v/>
      </c>
      <c r="H603" s="30" t="str">
        <f>IF(ISBLANK('Monitor Data'!L603),"",IF(AND('Smoke Data'!P605="YES",'Outlier Flags'!H603="YES"),"FILTERED OUT",'Monitor Data'!L603))</f>
        <v/>
      </c>
      <c r="I603" s="30">
        <f>IF(ISBLANK('Monitor Data'!M603),"",IF(AND('Smoke Data'!Q605="YES",'Outlier Flags'!I603="YES"),"FILTERED OUT",'Monitor Data'!M603))</f>
        <v>5.8</v>
      </c>
      <c r="J603" s="30" t="str">
        <f>IF(ISBLANK('Monitor Data'!O603),"",IF(AND('Smoke Data'!R605="YES",'Outlier Flags'!J603="YES"),"FILTERED OUT",'Monitor Data'!O603))</f>
        <v/>
      </c>
      <c r="K603" s="30">
        <f>IF(ISBLANK('Monitor Data'!P603),"",IF(AND('Smoke Data'!S605="YES",'Outlier Flags'!K603="YES"),"FILTERED OUT",'Monitor Data'!P603))</f>
        <v>8.1999999999999993</v>
      </c>
      <c r="L603" s="30" t="str">
        <f>IF(ISBLANK('Monitor Data'!Q603),"",IF(AND('Smoke Data'!T605="YES",'Outlier Flags'!L603="YES"),"FILTERED OUT",'Monitor Data'!Q603))</f>
        <v/>
      </c>
      <c r="M603" s="30" t="str">
        <f>IF(ISBLANK('Monitor Data'!R603),"",IF(AND('Smoke Data'!U605="YES",'Outlier Flags'!M603="YES"),"FILTERED OUT",'Monitor Data'!R603))</f>
        <v/>
      </c>
      <c r="N603" s="30" t="str">
        <f>IF(ISBLANK('Monitor Data'!S603),"",IF(AND('Smoke Data'!V605="YES",'Outlier Flags'!N603="YES"),"FILTERED OUT",'Monitor Data'!S603))</f>
        <v/>
      </c>
    </row>
    <row r="604" spans="1:14" x14ac:dyDescent="0.25">
      <c r="A604" s="29">
        <v>44799</v>
      </c>
      <c r="B604" s="30" t="str">
        <f>IF(ISBLANK('Monitor Data'!B604),"",IF(AND('Smoke Data'!J606="YES",'Outlier Flags'!B604="YES"),"FILTERED OUT",'Monitor Data'!B604))</f>
        <v/>
      </c>
      <c r="C604" s="30" t="str">
        <f>IF(ISBLANK('Monitor Data'!D604),"",IF(AND('Smoke Data'!K606="YES",'Outlier Flags'!C604="YES"),"FILTERED OUT",'Monitor Data'!D604))</f>
        <v/>
      </c>
      <c r="D604" s="30">
        <f>IF(ISBLANK('Monitor Data'!E604),"",IF(AND('Smoke Data'!L606="YES",'Outlier Flags'!D604="YES"),"FILTERED OUT",'Monitor Data'!E604))</f>
        <v>5.3</v>
      </c>
      <c r="E604" s="30">
        <f>IF(ISBLANK('Monitor Data'!G604),"",IF(AND('Smoke Data'!M606="YES",'Outlier Flags'!E604="YES"),"FILTERED OUT",'Monitor Data'!G604))</f>
        <v>5.2</v>
      </c>
      <c r="F604" s="30" t="str">
        <f>IF(ISBLANK('Monitor Data'!H604),"",IF(AND('Smoke Data'!N606="YES",'Outlier Flags'!F604="YES"),"FILTERED OUT",'Monitor Data'!H604))</f>
        <v/>
      </c>
      <c r="G604" s="30" t="str">
        <f>IF(ISBLANK('Monitor Data'!J604),"",IF(AND('Smoke Data'!O606="YES",'Outlier Flags'!G604="YES"),"FILTERED OUT",'Monitor Data'!J604))</f>
        <v/>
      </c>
      <c r="H604" s="30" t="str">
        <f>IF(ISBLANK('Monitor Data'!L604),"",IF(AND('Smoke Data'!P606="YES",'Outlier Flags'!H604="YES"),"FILTERED OUT",'Monitor Data'!L604))</f>
        <v/>
      </c>
      <c r="I604" s="30">
        <f>IF(ISBLANK('Monitor Data'!M604),"",IF(AND('Smoke Data'!Q606="YES",'Outlier Flags'!I604="YES"),"FILTERED OUT",'Monitor Data'!M604))</f>
        <v>5.5</v>
      </c>
      <c r="J604" s="30" t="str">
        <f>IF(ISBLANK('Monitor Data'!O604),"",IF(AND('Smoke Data'!R606="YES",'Outlier Flags'!J604="YES"),"FILTERED OUT",'Monitor Data'!O604))</f>
        <v/>
      </c>
      <c r="K604" s="30">
        <f>IF(ISBLANK('Monitor Data'!P604),"",IF(AND('Smoke Data'!S606="YES",'Outlier Flags'!K604="YES"),"FILTERED OUT",'Monitor Data'!P604))</f>
        <v>5.2</v>
      </c>
      <c r="L604" s="30" t="str">
        <f>IF(ISBLANK('Monitor Data'!Q604),"",IF(AND('Smoke Data'!T606="YES",'Outlier Flags'!L604="YES"),"FILTERED OUT",'Monitor Data'!Q604))</f>
        <v/>
      </c>
      <c r="M604" s="30" t="str">
        <f>IF(ISBLANK('Monitor Data'!R604),"",IF(AND('Smoke Data'!U606="YES",'Outlier Flags'!M604="YES"),"FILTERED OUT",'Monitor Data'!R604))</f>
        <v/>
      </c>
      <c r="N604" s="30" t="str">
        <f>IF(ISBLANK('Monitor Data'!S604),"",IF(AND('Smoke Data'!V606="YES",'Outlier Flags'!N604="YES"),"FILTERED OUT",'Monitor Data'!S604))</f>
        <v/>
      </c>
    </row>
    <row r="605" spans="1:14" x14ac:dyDescent="0.25">
      <c r="A605" s="29">
        <v>44800</v>
      </c>
      <c r="B605" s="30">
        <f>IF(ISBLANK('Monitor Data'!B605),"",IF(AND('Smoke Data'!J607="YES",'Outlier Flags'!B605="YES"),"FILTERED OUT",'Monitor Data'!B605))</f>
        <v>7</v>
      </c>
      <c r="C605" s="30">
        <f>IF(ISBLANK('Monitor Data'!D605),"",IF(AND('Smoke Data'!K607="YES",'Outlier Flags'!C605="YES"),"FILTERED OUT",'Monitor Data'!D605))</f>
        <v>7.2</v>
      </c>
      <c r="D605" s="30">
        <f>IF(ISBLANK('Monitor Data'!E605),"",IF(AND('Smoke Data'!L607="YES",'Outlier Flags'!D605="YES"),"FILTERED OUT",'Monitor Data'!E605))</f>
        <v>6.2</v>
      </c>
      <c r="E605" s="30">
        <f>IF(ISBLANK('Monitor Data'!G605),"",IF(AND('Smoke Data'!M607="YES",'Outlier Flags'!E605="YES"),"FILTERED OUT",'Monitor Data'!G605))</f>
        <v>6.9</v>
      </c>
      <c r="F605" s="30">
        <f>IF(ISBLANK('Monitor Data'!H605),"",IF(AND('Smoke Data'!N607="YES",'Outlier Flags'!F605="YES"),"FILTERED OUT",'Monitor Data'!H605))</f>
        <v>8.3000000000000007</v>
      </c>
      <c r="G605" s="30">
        <f>IF(ISBLANK('Monitor Data'!J605),"",IF(AND('Smoke Data'!O607="YES",'Outlier Flags'!G605="YES"),"FILTERED OUT",'Monitor Data'!J605))</f>
        <v>6.4</v>
      </c>
      <c r="H605" s="30">
        <f>IF(ISBLANK('Monitor Data'!L605),"",IF(AND('Smoke Data'!P607="YES",'Outlier Flags'!H605="YES"),"FILTERED OUT",'Monitor Data'!L605))</f>
        <v>6.6</v>
      </c>
      <c r="I605" s="30">
        <f>IF(ISBLANK('Monitor Data'!M605),"",IF(AND('Smoke Data'!Q607="YES",'Outlier Flags'!I605="YES"),"FILTERED OUT",'Monitor Data'!M605))</f>
        <v>7.4</v>
      </c>
      <c r="J605" s="30">
        <f>IF(ISBLANK('Monitor Data'!O605),"",IF(AND('Smoke Data'!R607="YES",'Outlier Flags'!J605="YES"),"FILTERED OUT",'Monitor Data'!O605))</f>
        <v>8.4</v>
      </c>
      <c r="K605" s="30">
        <f>IF(ISBLANK('Monitor Data'!P605),"",IF(AND('Smoke Data'!S607="YES",'Outlier Flags'!K605="YES"),"FILTERED OUT",'Monitor Data'!P605))</f>
        <v>6.3</v>
      </c>
      <c r="L605" s="30">
        <f>IF(ISBLANK('Monitor Data'!Q605),"",IF(AND('Smoke Data'!T607="YES",'Outlier Flags'!L605="YES"),"FILTERED OUT",'Monitor Data'!Q605))</f>
        <v>7</v>
      </c>
      <c r="M605" s="30">
        <f>IF(ISBLANK('Monitor Data'!R605),"",IF(AND('Smoke Data'!U607="YES",'Outlier Flags'!M605="YES"),"FILTERED OUT",'Monitor Data'!R605))</f>
        <v>8.3000000000000007</v>
      </c>
      <c r="N605" s="30">
        <f>IF(ISBLANK('Monitor Data'!S605),"",IF(AND('Smoke Data'!V607="YES",'Outlier Flags'!N605="YES"),"FILTERED OUT",'Monitor Data'!S605))</f>
        <v>7.6</v>
      </c>
    </row>
    <row r="606" spans="1:14" x14ac:dyDescent="0.25">
      <c r="A606" s="29">
        <v>44801</v>
      </c>
      <c r="B606" s="30" t="str">
        <f>IF(ISBLANK('Monitor Data'!B606),"",IF(AND('Smoke Data'!J608="YES",'Outlier Flags'!B606="YES"),"FILTERED OUT",'Monitor Data'!B606))</f>
        <v/>
      </c>
      <c r="C606" s="30" t="str">
        <f>IF(ISBLANK('Monitor Data'!D606),"",IF(AND('Smoke Data'!K608="YES",'Outlier Flags'!C606="YES"),"FILTERED OUT",'Monitor Data'!D606))</f>
        <v/>
      </c>
      <c r="D606" s="30">
        <f>IF(ISBLANK('Monitor Data'!E606),"",IF(AND('Smoke Data'!L608="YES",'Outlier Flags'!D606="YES"),"FILTERED OUT",'Monitor Data'!E606))</f>
        <v>6.5</v>
      </c>
      <c r="E606" s="30">
        <f>IF(ISBLANK('Monitor Data'!G606),"",IF(AND('Smoke Data'!M608="YES",'Outlier Flags'!E606="YES"),"FILTERED OUT",'Monitor Data'!G606))</f>
        <v>6.5</v>
      </c>
      <c r="F606" s="30" t="str">
        <f>IF(ISBLANK('Monitor Data'!H606),"",IF(AND('Smoke Data'!N608="YES",'Outlier Flags'!F606="YES"),"FILTERED OUT",'Monitor Data'!H606))</f>
        <v/>
      </c>
      <c r="G606" s="30" t="str">
        <f>IF(ISBLANK('Monitor Data'!J606),"",IF(AND('Smoke Data'!O608="YES",'Outlier Flags'!G606="YES"),"FILTERED OUT",'Monitor Data'!J606))</f>
        <v/>
      </c>
      <c r="H606" s="30" t="str">
        <f>IF(ISBLANK('Monitor Data'!L606),"",IF(AND('Smoke Data'!P608="YES",'Outlier Flags'!H606="YES"),"FILTERED OUT",'Monitor Data'!L606))</f>
        <v/>
      </c>
      <c r="I606" s="30">
        <f>IF(ISBLANK('Monitor Data'!M606),"",IF(AND('Smoke Data'!Q608="YES",'Outlier Flags'!I606="YES"),"FILTERED OUT",'Monitor Data'!M606))</f>
        <v>5.7</v>
      </c>
      <c r="J606" s="30" t="str">
        <f>IF(ISBLANK('Monitor Data'!O606),"",IF(AND('Smoke Data'!R608="YES",'Outlier Flags'!J606="YES"),"FILTERED OUT",'Monitor Data'!O606))</f>
        <v/>
      </c>
      <c r="K606" s="30">
        <f>IF(ISBLANK('Monitor Data'!P606),"",IF(AND('Smoke Data'!S608="YES",'Outlier Flags'!K606="YES"),"FILTERED OUT",'Monitor Data'!P606))</f>
        <v>7.3</v>
      </c>
      <c r="L606" s="30" t="str">
        <f>IF(ISBLANK('Monitor Data'!Q606),"",IF(AND('Smoke Data'!T608="YES",'Outlier Flags'!L606="YES"),"FILTERED OUT",'Monitor Data'!Q606))</f>
        <v/>
      </c>
      <c r="M606" s="30" t="str">
        <f>IF(ISBLANK('Monitor Data'!R606),"",IF(AND('Smoke Data'!U608="YES",'Outlier Flags'!M606="YES"),"FILTERED OUT",'Monitor Data'!R606))</f>
        <v/>
      </c>
      <c r="N606" s="30" t="str">
        <f>IF(ISBLANK('Monitor Data'!S606),"",IF(AND('Smoke Data'!V608="YES",'Outlier Flags'!N606="YES"),"FILTERED OUT",'Monitor Data'!S606))</f>
        <v/>
      </c>
    </row>
    <row r="607" spans="1:14" x14ac:dyDescent="0.25">
      <c r="A607" s="29">
        <v>44802</v>
      </c>
      <c r="B607" s="30" t="str">
        <f>IF(ISBLANK('Monitor Data'!B607),"",IF(AND('Smoke Data'!J609="YES",'Outlier Flags'!B607="YES"),"FILTERED OUT",'Monitor Data'!B607))</f>
        <v/>
      </c>
      <c r="C607" s="30" t="str">
        <f>IF(ISBLANK('Monitor Data'!D607),"",IF(AND('Smoke Data'!K609="YES",'Outlier Flags'!C607="YES"),"FILTERED OUT",'Monitor Data'!D607))</f>
        <v/>
      </c>
      <c r="D607" s="30">
        <f>IF(ISBLANK('Monitor Data'!E607),"",IF(AND('Smoke Data'!L609="YES",'Outlier Flags'!D607="YES"),"FILTERED OUT",'Monitor Data'!E607))</f>
        <v>5.8</v>
      </c>
      <c r="E607" s="30">
        <f>IF(ISBLANK('Monitor Data'!G607),"",IF(AND('Smoke Data'!M609="YES",'Outlier Flags'!E607="YES"),"FILTERED OUT",'Monitor Data'!G607))</f>
        <v>6.5</v>
      </c>
      <c r="F607" s="30" t="str">
        <f>IF(ISBLANK('Monitor Data'!H607),"",IF(AND('Smoke Data'!N609="YES",'Outlier Flags'!F607="YES"),"FILTERED OUT",'Monitor Data'!H607))</f>
        <v/>
      </c>
      <c r="G607" s="30" t="str">
        <f>IF(ISBLANK('Monitor Data'!J607),"",IF(AND('Smoke Data'!O609="YES",'Outlier Flags'!G607="YES"),"FILTERED OUT",'Monitor Data'!J607))</f>
        <v/>
      </c>
      <c r="H607" s="30" t="str">
        <f>IF(ISBLANK('Monitor Data'!L607),"",IF(AND('Smoke Data'!P609="YES",'Outlier Flags'!H607="YES"),"FILTERED OUT",'Monitor Data'!L607))</f>
        <v/>
      </c>
      <c r="I607" s="30">
        <f>IF(ISBLANK('Monitor Data'!M607),"",IF(AND('Smoke Data'!Q609="YES",'Outlier Flags'!I607="YES"),"FILTERED OUT",'Monitor Data'!M607))</f>
        <v>5.4</v>
      </c>
      <c r="J607" s="30" t="str">
        <f>IF(ISBLANK('Monitor Data'!O607),"",IF(AND('Smoke Data'!R609="YES",'Outlier Flags'!J607="YES"),"FILTERED OUT",'Monitor Data'!O607))</f>
        <v/>
      </c>
      <c r="K607" s="30">
        <f>IF(ISBLANK('Monitor Data'!P607),"",IF(AND('Smoke Data'!S609="YES",'Outlier Flags'!K607="YES"),"FILTERED OUT",'Monitor Data'!P607))</f>
        <v>5.8</v>
      </c>
      <c r="L607" s="30" t="str">
        <f>IF(ISBLANK('Monitor Data'!Q607),"",IF(AND('Smoke Data'!T609="YES",'Outlier Flags'!L607="YES"),"FILTERED OUT",'Monitor Data'!Q607))</f>
        <v/>
      </c>
      <c r="M607" s="30" t="str">
        <f>IF(ISBLANK('Monitor Data'!R607),"",IF(AND('Smoke Data'!U609="YES",'Outlier Flags'!M607="YES"),"FILTERED OUT",'Monitor Data'!R607))</f>
        <v/>
      </c>
      <c r="N607" s="30" t="str">
        <f>IF(ISBLANK('Monitor Data'!S607),"",IF(AND('Smoke Data'!V609="YES",'Outlier Flags'!N607="YES"),"FILTERED OUT",'Monitor Data'!S607))</f>
        <v/>
      </c>
    </row>
    <row r="608" spans="1:14" x14ac:dyDescent="0.25">
      <c r="A608" s="29">
        <v>44803</v>
      </c>
      <c r="B608" s="30">
        <f>IF(ISBLANK('Monitor Data'!B608),"",IF(AND('Smoke Data'!J610="YES",'Outlier Flags'!B608="YES"),"FILTERED OUT",'Monitor Data'!B608))</f>
        <v>8.8000000000000007</v>
      </c>
      <c r="C608" s="30">
        <f>IF(ISBLANK('Monitor Data'!D608),"",IF(AND('Smoke Data'!K610="YES",'Outlier Flags'!C608="YES"),"FILTERED OUT",'Monitor Data'!D608))</f>
        <v>6.5</v>
      </c>
      <c r="D608" s="30">
        <f>IF(ISBLANK('Monitor Data'!E608),"",IF(AND('Smoke Data'!L610="YES",'Outlier Flags'!D608="YES"),"FILTERED OUT",'Monitor Data'!E608))</f>
        <v>6.8</v>
      </c>
      <c r="E608" s="30">
        <f>IF(ISBLANK('Monitor Data'!G608),"",IF(AND('Smoke Data'!M610="YES",'Outlier Flags'!E608="YES"),"FILTERED OUT",'Monitor Data'!G608))</f>
        <v>7.4</v>
      </c>
      <c r="F608" s="30">
        <f>IF(ISBLANK('Monitor Data'!H608),"",IF(AND('Smoke Data'!N610="YES",'Outlier Flags'!F608="YES"),"FILTERED OUT",'Monitor Data'!H608))</f>
        <v>4.5999999999999996</v>
      </c>
      <c r="G608" s="30">
        <f>IF(ISBLANK('Monitor Data'!J608),"",IF(AND('Smoke Data'!O610="YES",'Outlier Flags'!G608="YES"),"FILTERED OUT",'Monitor Data'!J608))</f>
        <v>7</v>
      </c>
      <c r="H608" s="30">
        <f>IF(ISBLANK('Monitor Data'!L608),"",IF(AND('Smoke Data'!P610="YES",'Outlier Flags'!H608="YES"),"FILTERED OUT",'Monitor Data'!L608))</f>
        <v>6.4</v>
      </c>
      <c r="I608" s="30">
        <f>IF(ISBLANK('Monitor Data'!M608),"",IF(AND('Smoke Data'!Q610="YES",'Outlier Flags'!I608="YES"),"FILTERED OUT",'Monitor Data'!M608))</f>
        <v>7.1</v>
      </c>
      <c r="J608" s="30">
        <f>IF(ISBLANK('Monitor Data'!O608),"",IF(AND('Smoke Data'!R610="YES",'Outlier Flags'!J608="YES"),"FILTERED OUT",'Monitor Data'!O608))</f>
        <v>6.1</v>
      </c>
      <c r="K608" s="30">
        <f>IF(ISBLANK('Monitor Data'!P608),"",IF(AND('Smoke Data'!S610="YES",'Outlier Flags'!K608="YES"),"FILTERED OUT",'Monitor Data'!P608))</f>
        <v>6.5</v>
      </c>
      <c r="L608" s="30">
        <f>IF(ISBLANK('Monitor Data'!Q608),"",IF(AND('Smoke Data'!T610="YES",'Outlier Flags'!L608="YES"),"FILTERED OUT",'Monitor Data'!Q608))</f>
        <v>6.3</v>
      </c>
      <c r="M608" s="30">
        <f>IF(ISBLANK('Monitor Data'!R608),"",IF(AND('Smoke Data'!U610="YES",'Outlier Flags'!M608="YES"),"FILTERED OUT",'Monitor Data'!R608))</f>
        <v>11</v>
      </c>
      <c r="N608" s="30">
        <f>IF(ISBLANK('Monitor Data'!S608),"",IF(AND('Smoke Data'!V610="YES",'Outlier Flags'!N608="YES"),"FILTERED OUT",'Monitor Data'!S608))</f>
        <v>7.6</v>
      </c>
    </row>
    <row r="609" spans="1:14" x14ac:dyDescent="0.25">
      <c r="A609" s="29">
        <v>44804</v>
      </c>
      <c r="B609" s="30" t="str">
        <f>IF(ISBLANK('Monitor Data'!B609),"",IF(AND('Smoke Data'!J611="YES",'Outlier Flags'!B609="YES"),"FILTERED OUT",'Monitor Data'!B609))</f>
        <v/>
      </c>
      <c r="C609" s="30" t="str">
        <f>IF(ISBLANK('Monitor Data'!D609),"",IF(AND('Smoke Data'!K611="YES",'Outlier Flags'!C609="YES"),"FILTERED OUT",'Monitor Data'!D609))</f>
        <v/>
      </c>
      <c r="D609" s="30">
        <f>IF(ISBLANK('Monitor Data'!E609),"",IF(AND('Smoke Data'!L611="YES",'Outlier Flags'!D609="YES"),"FILTERED OUT",'Monitor Data'!E609))</f>
        <v>7.7</v>
      </c>
      <c r="E609" s="30">
        <f>IF(ISBLANK('Monitor Data'!G609),"",IF(AND('Smoke Data'!M611="YES",'Outlier Flags'!E609="YES"),"FILTERED OUT",'Monitor Data'!G609))</f>
        <v>7.8</v>
      </c>
      <c r="F609" s="30" t="str">
        <f>IF(ISBLANK('Monitor Data'!H609),"",IF(AND('Smoke Data'!N611="YES",'Outlier Flags'!F609="YES"),"FILTERED OUT",'Monitor Data'!H609))</f>
        <v/>
      </c>
      <c r="G609" s="30" t="str">
        <f>IF(ISBLANK('Monitor Data'!J609),"",IF(AND('Smoke Data'!O611="YES",'Outlier Flags'!G609="YES"),"FILTERED OUT",'Monitor Data'!J609))</f>
        <v/>
      </c>
      <c r="H609" s="30" t="str">
        <f>IF(ISBLANK('Monitor Data'!L609),"",IF(AND('Smoke Data'!P611="YES",'Outlier Flags'!H609="YES"),"FILTERED OUT",'Monitor Data'!L609))</f>
        <v/>
      </c>
      <c r="I609" s="30">
        <f>IF(ISBLANK('Monitor Data'!M609),"",IF(AND('Smoke Data'!Q611="YES",'Outlier Flags'!I609="YES"),"FILTERED OUT",'Monitor Data'!M609))</f>
        <v>6.3</v>
      </c>
      <c r="J609" s="30" t="str">
        <f>IF(ISBLANK('Monitor Data'!O609),"",IF(AND('Smoke Data'!R611="YES",'Outlier Flags'!J609="YES"),"FILTERED OUT",'Monitor Data'!O609))</f>
        <v/>
      </c>
      <c r="K609" s="30">
        <f>IF(ISBLANK('Monitor Data'!P609),"",IF(AND('Smoke Data'!S611="YES",'Outlier Flags'!K609="YES"),"FILTERED OUT",'Monitor Data'!P609))</f>
        <v>8</v>
      </c>
      <c r="L609" s="30" t="str">
        <f>IF(ISBLANK('Monitor Data'!Q609),"",IF(AND('Smoke Data'!T611="YES",'Outlier Flags'!L609="YES"),"FILTERED OUT",'Monitor Data'!Q609))</f>
        <v/>
      </c>
      <c r="M609" s="30" t="str">
        <f>IF(ISBLANK('Monitor Data'!R609),"",IF(AND('Smoke Data'!U611="YES",'Outlier Flags'!M609="YES"),"FILTERED OUT",'Monitor Data'!R609))</f>
        <v/>
      </c>
      <c r="N609" s="30" t="str">
        <f>IF(ISBLANK('Monitor Data'!S609),"",IF(AND('Smoke Data'!V611="YES",'Outlier Flags'!N609="YES"),"FILTERED OUT",'Monitor Data'!S609))</f>
        <v/>
      </c>
    </row>
    <row r="610" spans="1:14" x14ac:dyDescent="0.25">
      <c r="A610" s="29">
        <v>44805</v>
      </c>
      <c r="B610" s="30" t="str">
        <f>IF(ISBLANK('Monitor Data'!B610),"",IF(AND('Smoke Data'!J612="YES",'Outlier Flags'!B610="YES"),"FILTERED OUT",'Monitor Data'!B610))</f>
        <v/>
      </c>
      <c r="C610" s="30" t="str">
        <f>IF(ISBLANK('Monitor Data'!D610),"",IF(AND('Smoke Data'!K612="YES",'Outlier Flags'!C610="YES"),"FILTERED OUT",'Monitor Data'!D610))</f>
        <v/>
      </c>
      <c r="D610" s="30">
        <f>IF(ISBLANK('Monitor Data'!E610),"",IF(AND('Smoke Data'!L612="YES",'Outlier Flags'!D610="YES"),"FILTERED OUT",'Monitor Data'!E610))</f>
        <v>9.5</v>
      </c>
      <c r="E610" s="30">
        <f>IF(ISBLANK('Monitor Data'!G610),"",IF(AND('Smoke Data'!M612="YES",'Outlier Flags'!E610="YES"),"FILTERED OUT",'Monitor Data'!G610))</f>
        <v>8.5</v>
      </c>
      <c r="F610" s="30" t="str">
        <f>IF(ISBLANK('Monitor Data'!H610),"",IF(AND('Smoke Data'!N612="YES",'Outlier Flags'!F610="YES"),"FILTERED OUT",'Monitor Data'!H610))</f>
        <v/>
      </c>
      <c r="G610" s="30" t="str">
        <f>IF(ISBLANK('Monitor Data'!J610),"",IF(AND('Smoke Data'!O612="YES",'Outlier Flags'!G610="YES"),"FILTERED OUT",'Monitor Data'!J610))</f>
        <v/>
      </c>
      <c r="H610" s="30" t="str">
        <f>IF(ISBLANK('Monitor Data'!L610),"",IF(AND('Smoke Data'!P612="YES",'Outlier Flags'!H610="YES"),"FILTERED OUT",'Monitor Data'!L610))</f>
        <v/>
      </c>
      <c r="I610" s="30">
        <f>IF(ISBLANK('Monitor Data'!M610),"",IF(AND('Smoke Data'!Q612="YES",'Outlier Flags'!I610="YES"),"FILTERED OUT",'Monitor Data'!M610))</f>
        <v>5.7</v>
      </c>
      <c r="J610" s="30" t="str">
        <f>IF(ISBLANK('Monitor Data'!O610),"",IF(AND('Smoke Data'!R612="YES",'Outlier Flags'!J610="YES"),"FILTERED OUT",'Monitor Data'!O610))</f>
        <v/>
      </c>
      <c r="K610" s="30">
        <f>IF(ISBLANK('Monitor Data'!P610),"",IF(AND('Smoke Data'!S612="YES",'Outlier Flags'!K610="YES"),"FILTERED OUT",'Monitor Data'!P610))</f>
        <v>7.1</v>
      </c>
      <c r="L610" s="30" t="str">
        <f>IF(ISBLANK('Monitor Data'!Q610),"",IF(AND('Smoke Data'!T612="YES",'Outlier Flags'!L610="YES"),"FILTERED OUT",'Monitor Data'!Q610))</f>
        <v/>
      </c>
      <c r="M610" s="30" t="str">
        <f>IF(ISBLANK('Monitor Data'!R610),"",IF(AND('Smoke Data'!U612="YES",'Outlier Flags'!M610="YES"),"FILTERED OUT",'Monitor Data'!R610))</f>
        <v/>
      </c>
      <c r="N610" s="30" t="str">
        <f>IF(ISBLANK('Monitor Data'!S610),"",IF(AND('Smoke Data'!V612="YES",'Outlier Flags'!N610="YES"),"FILTERED OUT",'Monitor Data'!S610))</f>
        <v/>
      </c>
    </row>
    <row r="611" spans="1:14" x14ac:dyDescent="0.25">
      <c r="A611" s="29">
        <v>44806</v>
      </c>
      <c r="B611" s="30">
        <f>IF(ISBLANK('Monitor Data'!B611),"",IF(AND('Smoke Data'!J613="YES",'Outlier Flags'!B611="YES"),"FILTERED OUT",'Monitor Data'!B611))</f>
        <v>8.5</v>
      </c>
      <c r="C611" s="30">
        <f>IF(ISBLANK('Monitor Data'!D611),"",IF(AND('Smoke Data'!K613="YES",'Outlier Flags'!C611="YES"),"FILTERED OUT",'Monitor Data'!D611))</f>
        <v>10.4</v>
      </c>
      <c r="D611" s="30">
        <f>IF(ISBLANK('Monitor Data'!E611),"",IF(AND('Smoke Data'!L613="YES",'Outlier Flags'!D611="YES"),"FILTERED OUT",'Monitor Data'!E611))</f>
        <v>10.8</v>
      </c>
      <c r="E611" s="30">
        <f>IF(ISBLANK('Monitor Data'!G611),"",IF(AND('Smoke Data'!M613="YES",'Outlier Flags'!E611="YES"),"FILTERED OUT",'Monitor Data'!G611))</f>
        <v>9.6999999999999993</v>
      </c>
      <c r="F611" s="30">
        <f>IF(ISBLANK('Monitor Data'!H611),"",IF(AND('Smoke Data'!N613="YES",'Outlier Flags'!F611="YES"),"FILTERED OUT",'Monitor Data'!H611))</f>
        <v>6.7</v>
      </c>
      <c r="G611" s="30">
        <f>IF(ISBLANK('Monitor Data'!J611),"",IF(AND('Smoke Data'!O613="YES",'Outlier Flags'!G611="YES"),"FILTERED OUT",'Monitor Data'!J611))</f>
        <v>9.1999999999999993</v>
      </c>
      <c r="H611" s="30">
        <f>IF(ISBLANK('Monitor Data'!L611),"",IF(AND('Smoke Data'!P613="YES",'Outlier Flags'!H611="YES"),"FILTERED OUT",'Monitor Data'!L611))</f>
        <v>5.9</v>
      </c>
      <c r="I611" s="30">
        <f>IF(ISBLANK('Monitor Data'!M611),"",IF(AND('Smoke Data'!Q613="YES",'Outlier Flags'!I611="YES"),"FILTERED OUT",'Monitor Data'!M611))</f>
        <v>4.9000000000000004</v>
      </c>
      <c r="J611" s="30">
        <f>IF(ISBLANK('Monitor Data'!O611),"",IF(AND('Smoke Data'!R613="YES",'Outlier Flags'!J611="YES"),"FILTERED OUT",'Monitor Data'!O611))</f>
        <v>6.3</v>
      </c>
      <c r="K611" s="30">
        <f>IF(ISBLANK('Monitor Data'!P611),"",IF(AND('Smoke Data'!S613="YES",'Outlier Flags'!K611="YES"),"FILTERED OUT",'Monitor Data'!P611))</f>
        <v>9.9</v>
      </c>
      <c r="L611" s="30">
        <f>IF(ISBLANK('Monitor Data'!Q611),"",IF(AND('Smoke Data'!T613="YES",'Outlier Flags'!L611="YES"),"FILTERED OUT",'Monitor Data'!Q611))</f>
        <v>10.5</v>
      </c>
      <c r="M611" s="30">
        <f>IF(ISBLANK('Monitor Data'!R611),"",IF(AND('Smoke Data'!U613="YES",'Outlier Flags'!M611="YES"),"FILTERED OUT",'Monitor Data'!R611))</f>
        <v>7.1</v>
      </c>
      <c r="N611" s="30">
        <f>IF(ISBLANK('Monitor Data'!S611),"",IF(AND('Smoke Data'!V613="YES",'Outlier Flags'!N611="YES"),"FILTERED OUT",'Monitor Data'!S611))</f>
        <v>9</v>
      </c>
    </row>
    <row r="612" spans="1:14" x14ac:dyDescent="0.25">
      <c r="A612" s="29">
        <v>44807</v>
      </c>
      <c r="B612" s="30" t="str">
        <f>IF(ISBLANK('Monitor Data'!B612),"",IF(AND('Smoke Data'!J614="YES",'Outlier Flags'!B612="YES"),"FILTERED OUT",'Monitor Data'!B612))</f>
        <v/>
      </c>
      <c r="C612" s="30" t="str">
        <f>IF(ISBLANK('Monitor Data'!D612),"",IF(AND('Smoke Data'!K614="YES",'Outlier Flags'!C612="YES"),"FILTERED OUT",'Monitor Data'!D612))</f>
        <v/>
      </c>
      <c r="D612" s="30">
        <f>IF(ISBLANK('Monitor Data'!E612),"",IF(AND('Smoke Data'!L614="YES",'Outlier Flags'!D612="YES"),"FILTERED OUT",'Monitor Data'!E612))</f>
        <v>6.2</v>
      </c>
      <c r="E612" s="30">
        <f>IF(ISBLANK('Monitor Data'!G612),"",IF(AND('Smoke Data'!M614="YES",'Outlier Flags'!E612="YES"),"FILTERED OUT",'Monitor Data'!G612))</f>
        <v>6.3</v>
      </c>
      <c r="F612" s="30" t="str">
        <f>IF(ISBLANK('Monitor Data'!H612),"",IF(AND('Smoke Data'!N614="YES",'Outlier Flags'!F612="YES"),"FILTERED OUT",'Monitor Data'!H612))</f>
        <v/>
      </c>
      <c r="G612" s="30" t="str">
        <f>IF(ISBLANK('Monitor Data'!J612),"",IF(AND('Smoke Data'!O614="YES",'Outlier Flags'!G612="YES"),"FILTERED OUT",'Monitor Data'!J612))</f>
        <v/>
      </c>
      <c r="H612" s="30" t="str">
        <f>IF(ISBLANK('Monitor Data'!L612),"",IF(AND('Smoke Data'!P614="YES",'Outlier Flags'!H612="YES"),"FILTERED OUT",'Monitor Data'!L612))</f>
        <v/>
      </c>
      <c r="I612" s="30">
        <f>IF(ISBLANK('Monitor Data'!M612),"",IF(AND('Smoke Data'!Q614="YES",'Outlier Flags'!I612="YES"),"FILTERED OUT",'Monitor Data'!M612))</f>
        <v>4.4000000000000004</v>
      </c>
      <c r="J612" s="30" t="str">
        <f>IF(ISBLANK('Monitor Data'!O612),"",IF(AND('Smoke Data'!R614="YES",'Outlier Flags'!J612="YES"),"FILTERED OUT",'Monitor Data'!O612))</f>
        <v/>
      </c>
      <c r="K612" s="30">
        <f>IF(ISBLANK('Monitor Data'!P612),"",IF(AND('Smoke Data'!S614="YES",'Outlier Flags'!K612="YES"),"FILTERED OUT",'Monitor Data'!P612))</f>
        <v>5.5</v>
      </c>
      <c r="L612" s="30" t="str">
        <f>IF(ISBLANK('Monitor Data'!Q612),"",IF(AND('Smoke Data'!T614="YES",'Outlier Flags'!L612="YES"),"FILTERED OUT",'Monitor Data'!Q612))</f>
        <v/>
      </c>
      <c r="M612" s="30" t="str">
        <f>IF(ISBLANK('Monitor Data'!R612),"",IF(AND('Smoke Data'!U614="YES",'Outlier Flags'!M612="YES"),"FILTERED OUT",'Monitor Data'!R612))</f>
        <v/>
      </c>
      <c r="N612" s="30" t="str">
        <f>IF(ISBLANK('Monitor Data'!S612),"",IF(AND('Smoke Data'!V614="YES",'Outlier Flags'!N612="YES"),"FILTERED OUT",'Monitor Data'!S612))</f>
        <v/>
      </c>
    </row>
    <row r="613" spans="1:14" x14ac:dyDescent="0.25">
      <c r="A613" s="29">
        <v>44808</v>
      </c>
      <c r="B613" s="30" t="str">
        <f>IF(ISBLANK('Monitor Data'!B613),"",IF(AND('Smoke Data'!J615="YES",'Outlier Flags'!B613="YES"),"FILTERED OUT",'Monitor Data'!B613))</f>
        <v/>
      </c>
      <c r="C613" s="30" t="str">
        <f>IF(ISBLANK('Monitor Data'!D613),"",IF(AND('Smoke Data'!K615="YES",'Outlier Flags'!C613="YES"),"FILTERED OUT",'Monitor Data'!D613))</f>
        <v/>
      </c>
      <c r="D613" s="30">
        <f>IF(ISBLANK('Monitor Data'!E613),"",IF(AND('Smoke Data'!L615="YES",'Outlier Flags'!D613="YES"),"FILTERED OUT",'Monitor Data'!E613))</f>
        <v>4.4000000000000004</v>
      </c>
      <c r="E613" s="30">
        <f>IF(ISBLANK('Monitor Data'!G613),"",IF(AND('Smoke Data'!M615="YES",'Outlier Flags'!E613="YES"),"FILTERED OUT",'Monitor Data'!G613))</f>
        <v>3.9</v>
      </c>
      <c r="F613" s="30" t="str">
        <f>IF(ISBLANK('Monitor Data'!H613),"",IF(AND('Smoke Data'!N615="YES",'Outlier Flags'!F613="YES"),"FILTERED OUT",'Monitor Data'!H613))</f>
        <v/>
      </c>
      <c r="G613" s="30" t="str">
        <f>IF(ISBLANK('Monitor Data'!J613),"",IF(AND('Smoke Data'!O615="YES",'Outlier Flags'!G613="YES"),"FILTERED OUT",'Monitor Data'!J613))</f>
        <v/>
      </c>
      <c r="H613" s="30" t="str">
        <f>IF(ISBLANK('Monitor Data'!L613),"",IF(AND('Smoke Data'!P615="YES",'Outlier Flags'!H613="YES"),"FILTERED OUT",'Monitor Data'!L613))</f>
        <v/>
      </c>
      <c r="I613" s="30">
        <f>IF(ISBLANK('Monitor Data'!M613),"",IF(AND('Smoke Data'!Q615="YES",'Outlier Flags'!I613="YES"),"FILTERED OUT",'Monitor Data'!M613))</f>
        <v>5.9</v>
      </c>
      <c r="J613" s="30" t="str">
        <f>IF(ISBLANK('Monitor Data'!O613),"",IF(AND('Smoke Data'!R615="YES",'Outlier Flags'!J613="YES"),"FILTERED OUT",'Monitor Data'!O613))</f>
        <v/>
      </c>
      <c r="K613" s="30">
        <f>IF(ISBLANK('Monitor Data'!P613),"",IF(AND('Smoke Data'!S615="YES",'Outlier Flags'!K613="YES"),"FILTERED OUT",'Monitor Data'!P613))</f>
        <v>4.5999999999999996</v>
      </c>
      <c r="L613" s="30" t="str">
        <f>IF(ISBLANK('Monitor Data'!Q613),"",IF(AND('Smoke Data'!T615="YES",'Outlier Flags'!L613="YES"),"FILTERED OUT",'Monitor Data'!Q613))</f>
        <v/>
      </c>
      <c r="M613" s="30" t="str">
        <f>IF(ISBLANK('Monitor Data'!R613),"",IF(AND('Smoke Data'!U615="YES",'Outlier Flags'!M613="YES"),"FILTERED OUT",'Monitor Data'!R613))</f>
        <v/>
      </c>
      <c r="N613" s="30" t="str">
        <f>IF(ISBLANK('Monitor Data'!S613),"",IF(AND('Smoke Data'!V615="YES",'Outlier Flags'!N613="YES"),"FILTERED OUT",'Monitor Data'!S613))</f>
        <v/>
      </c>
    </row>
    <row r="614" spans="1:14" x14ac:dyDescent="0.25">
      <c r="A614" s="29">
        <v>44809</v>
      </c>
      <c r="B614" s="30">
        <f>IF(ISBLANK('Monitor Data'!B614),"",IF(AND('Smoke Data'!J616="YES",'Outlier Flags'!B614="YES"),"FILTERED OUT",'Monitor Data'!B614))</f>
        <v>6.4</v>
      </c>
      <c r="C614" s="30">
        <f>IF(ISBLANK('Monitor Data'!D614),"",IF(AND('Smoke Data'!K616="YES",'Outlier Flags'!C614="YES"),"FILTERED OUT",'Monitor Data'!D614))</f>
        <v>4.7</v>
      </c>
      <c r="D614" s="30">
        <f>IF(ISBLANK('Monitor Data'!E614),"",IF(AND('Smoke Data'!L616="YES",'Outlier Flags'!D614="YES"),"FILTERED OUT",'Monitor Data'!E614))</f>
        <v>6.3</v>
      </c>
      <c r="E614" s="30">
        <f>IF(ISBLANK('Monitor Data'!G614),"",IF(AND('Smoke Data'!M616="YES",'Outlier Flags'!E614="YES"),"FILTERED OUT",'Monitor Data'!G614))</f>
        <v>5.7</v>
      </c>
      <c r="F614" s="30">
        <f>IF(ISBLANK('Monitor Data'!H614),"",IF(AND('Smoke Data'!N616="YES",'Outlier Flags'!F614="YES"),"FILTERED OUT",'Monitor Data'!H614))</f>
        <v>6.4</v>
      </c>
      <c r="G614" s="30">
        <f>IF(ISBLANK('Monitor Data'!J614),"",IF(AND('Smoke Data'!O616="YES",'Outlier Flags'!G614="YES"),"FILTERED OUT",'Monitor Data'!J614))</f>
        <v>6.7</v>
      </c>
      <c r="H614" s="30">
        <f>IF(ISBLANK('Monitor Data'!L614),"",IF(AND('Smoke Data'!P616="YES",'Outlier Flags'!H614="YES"),"FILTERED OUT",'Monitor Data'!L614))</f>
        <v>5</v>
      </c>
      <c r="I614" s="30">
        <f>IF(ISBLANK('Monitor Data'!M614),"",IF(AND('Smoke Data'!Q616="YES",'Outlier Flags'!I614="YES"),"FILTERED OUT",'Monitor Data'!M614))</f>
        <v>7.1</v>
      </c>
      <c r="J614" s="30">
        <f>IF(ISBLANK('Monitor Data'!O614),"",IF(AND('Smoke Data'!R616="YES",'Outlier Flags'!J614="YES"),"FILTERED OUT",'Monitor Data'!O614))</f>
        <v>8.4</v>
      </c>
      <c r="K614" s="30">
        <f>IF(ISBLANK('Monitor Data'!P614),"",IF(AND('Smoke Data'!S616="YES",'Outlier Flags'!K614="YES"),"FILTERED OUT",'Monitor Data'!P614))</f>
        <v>7.2</v>
      </c>
      <c r="L614" s="30">
        <f>IF(ISBLANK('Monitor Data'!Q614),"",IF(AND('Smoke Data'!T616="YES",'Outlier Flags'!L614="YES"),"FILTERED OUT",'Monitor Data'!Q614))</f>
        <v>7.1</v>
      </c>
      <c r="M614" s="30">
        <f>IF(ISBLANK('Monitor Data'!R614),"",IF(AND('Smoke Data'!U616="YES",'Outlier Flags'!M614="YES"),"FILTERED OUT",'Monitor Data'!R614))</f>
        <v>7</v>
      </c>
      <c r="N614" s="30">
        <f>IF(ISBLANK('Monitor Data'!S614),"",IF(AND('Smoke Data'!V616="YES",'Outlier Flags'!N614="YES"),"FILTERED OUT",'Monitor Data'!S614))</f>
        <v>9.5</v>
      </c>
    </row>
    <row r="615" spans="1:14" x14ac:dyDescent="0.25">
      <c r="A615" s="29">
        <v>44810</v>
      </c>
      <c r="B615" s="30" t="str">
        <f>IF(ISBLANK('Monitor Data'!B615),"",IF(AND('Smoke Data'!J617="YES",'Outlier Flags'!B615="YES"),"FILTERED OUT",'Monitor Data'!B615))</f>
        <v/>
      </c>
      <c r="C615" s="30" t="str">
        <f>IF(ISBLANK('Monitor Data'!D615),"",IF(AND('Smoke Data'!K617="YES",'Outlier Flags'!C615="YES"),"FILTERED OUT",'Monitor Data'!D615))</f>
        <v/>
      </c>
      <c r="D615" s="30">
        <f>IF(ISBLANK('Monitor Data'!E615),"",IF(AND('Smoke Data'!L617="YES",'Outlier Flags'!D615="YES"),"FILTERED OUT",'Monitor Data'!E615))</f>
        <v>10.4</v>
      </c>
      <c r="E615" s="30">
        <f>IF(ISBLANK('Monitor Data'!G615),"",IF(AND('Smoke Data'!M617="YES",'Outlier Flags'!E615="YES"),"FILTERED OUT",'Monitor Data'!G615))</f>
        <v>9</v>
      </c>
      <c r="F615" s="30" t="str">
        <f>IF(ISBLANK('Monitor Data'!H615),"",IF(AND('Smoke Data'!N617="YES",'Outlier Flags'!F615="YES"),"FILTERED OUT",'Monitor Data'!H615))</f>
        <v/>
      </c>
      <c r="G615" s="30" t="str">
        <f>IF(ISBLANK('Monitor Data'!J615),"",IF(AND('Smoke Data'!O617="YES",'Outlier Flags'!G615="YES"),"FILTERED OUT",'Monitor Data'!J615))</f>
        <v/>
      </c>
      <c r="H615" s="30" t="str">
        <f>IF(ISBLANK('Monitor Data'!L615),"",IF(AND('Smoke Data'!P617="YES",'Outlier Flags'!H615="YES"),"FILTERED OUT",'Monitor Data'!L615))</f>
        <v/>
      </c>
      <c r="I615" s="30">
        <f>IF(ISBLANK('Monitor Data'!M615),"",IF(AND('Smoke Data'!Q617="YES",'Outlier Flags'!I615="YES"),"FILTERED OUT",'Monitor Data'!M615))</f>
        <v>7.5</v>
      </c>
      <c r="J615" s="30" t="str">
        <f>IF(ISBLANK('Monitor Data'!O615),"",IF(AND('Smoke Data'!R617="YES",'Outlier Flags'!J615="YES"),"FILTERED OUT",'Monitor Data'!O615))</f>
        <v/>
      </c>
      <c r="K615" s="30">
        <f>IF(ISBLANK('Monitor Data'!P615),"",IF(AND('Smoke Data'!S617="YES",'Outlier Flags'!K615="YES"),"FILTERED OUT",'Monitor Data'!P615))</f>
        <v>6.4</v>
      </c>
      <c r="L615" s="30" t="str">
        <f>IF(ISBLANK('Monitor Data'!Q615),"",IF(AND('Smoke Data'!T617="YES",'Outlier Flags'!L615="YES"),"FILTERED OUT",'Monitor Data'!Q615))</f>
        <v/>
      </c>
      <c r="M615" s="30" t="str">
        <f>IF(ISBLANK('Monitor Data'!R615),"",IF(AND('Smoke Data'!U617="YES",'Outlier Flags'!M615="YES"),"FILTERED OUT",'Monitor Data'!R615))</f>
        <v/>
      </c>
      <c r="N615" s="30" t="str">
        <f>IF(ISBLANK('Monitor Data'!S615),"",IF(AND('Smoke Data'!V617="YES",'Outlier Flags'!N615="YES"),"FILTERED OUT",'Monitor Data'!S615))</f>
        <v/>
      </c>
    </row>
    <row r="616" spans="1:14" x14ac:dyDescent="0.25">
      <c r="A616" s="29">
        <v>44811</v>
      </c>
      <c r="B616" s="30" t="str">
        <f>IF(ISBLANK('Monitor Data'!B616),"",IF(AND('Smoke Data'!J618="YES",'Outlier Flags'!B616="YES"),"FILTERED OUT",'Monitor Data'!B616))</f>
        <v/>
      </c>
      <c r="C616" s="30" t="str">
        <f>IF(ISBLANK('Monitor Data'!D616),"",IF(AND('Smoke Data'!K618="YES",'Outlier Flags'!C616="YES"),"FILTERED OUT",'Monitor Data'!D616))</f>
        <v/>
      </c>
      <c r="D616" s="30">
        <f>IF(ISBLANK('Monitor Data'!E616),"",IF(AND('Smoke Data'!L618="YES",'Outlier Flags'!D616="YES"),"FILTERED OUT",'Monitor Data'!E616))</f>
        <v>8</v>
      </c>
      <c r="E616" s="30">
        <f>IF(ISBLANK('Monitor Data'!G616),"",IF(AND('Smoke Data'!M618="YES",'Outlier Flags'!E616="YES"),"FILTERED OUT",'Monitor Data'!G616))</f>
        <v>10.5</v>
      </c>
      <c r="F616" s="30" t="str">
        <f>IF(ISBLANK('Monitor Data'!H616),"",IF(AND('Smoke Data'!N618="YES",'Outlier Flags'!F616="YES"),"FILTERED OUT",'Monitor Data'!H616))</f>
        <v/>
      </c>
      <c r="G616" s="30" t="str">
        <f>IF(ISBLANK('Monitor Data'!J616),"",IF(AND('Smoke Data'!O618="YES",'Outlier Flags'!G616="YES"),"FILTERED OUT",'Monitor Data'!J616))</f>
        <v/>
      </c>
      <c r="H616" s="30" t="str">
        <f>IF(ISBLANK('Monitor Data'!L616),"",IF(AND('Smoke Data'!P618="YES",'Outlier Flags'!H616="YES"),"FILTERED OUT",'Monitor Data'!L616))</f>
        <v/>
      </c>
      <c r="I616" s="30">
        <f>IF(ISBLANK('Monitor Data'!M616),"",IF(AND('Smoke Data'!Q618="YES",'Outlier Flags'!I616="YES"),"FILTERED OUT",'Monitor Data'!M616))</f>
        <v>9.1</v>
      </c>
      <c r="J616" s="30" t="str">
        <f>IF(ISBLANK('Monitor Data'!O616),"",IF(AND('Smoke Data'!R618="YES",'Outlier Flags'!J616="YES"),"FILTERED OUT",'Monitor Data'!O616))</f>
        <v/>
      </c>
      <c r="K616" s="30">
        <f>IF(ISBLANK('Monitor Data'!P616),"",IF(AND('Smoke Data'!S618="YES",'Outlier Flags'!K616="YES"),"FILTERED OUT",'Monitor Data'!P616))</f>
        <v>7.3</v>
      </c>
      <c r="L616" s="30" t="str">
        <f>IF(ISBLANK('Monitor Data'!Q616),"",IF(AND('Smoke Data'!T618="YES",'Outlier Flags'!L616="YES"),"FILTERED OUT",'Monitor Data'!Q616))</f>
        <v/>
      </c>
      <c r="M616" s="30" t="str">
        <f>IF(ISBLANK('Monitor Data'!R616),"",IF(AND('Smoke Data'!U618="YES",'Outlier Flags'!M616="YES"),"FILTERED OUT",'Monitor Data'!R616))</f>
        <v/>
      </c>
      <c r="N616" s="30" t="str">
        <f>IF(ISBLANK('Monitor Data'!S616),"",IF(AND('Smoke Data'!V618="YES",'Outlier Flags'!N616="YES"),"FILTERED OUT",'Monitor Data'!S616))</f>
        <v/>
      </c>
    </row>
    <row r="617" spans="1:14" x14ac:dyDescent="0.25">
      <c r="A617" s="29">
        <v>44812</v>
      </c>
      <c r="B617" s="30">
        <f>IF(ISBLANK('Monitor Data'!B617),"",IF(AND('Smoke Data'!J619="YES",'Outlier Flags'!B617="YES"),"FILTERED OUT",'Monitor Data'!B617))</f>
        <v>10</v>
      </c>
      <c r="C617" s="30">
        <f>IF(ISBLANK('Monitor Data'!D617),"",IF(AND('Smoke Data'!K619="YES",'Outlier Flags'!C617="YES"),"FILTERED OUT",'Monitor Data'!D617))</f>
        <v>7.7</v>
      </c>
      <c r="D617" s="30">
        <f>IF(ISBLANK('Monitor Data'!E617),"",IF(AND('Smoke Data'!L619="YES",'Outlier Flags'!D617="YES"),"FILTERED OUT",'Monitor Data'!E617))</f>
        <v>12.7</v>
      </c>
      <c r="E617" s="30">
        <f>IF(ISBLANK('Monitor Data'!G617),"",IF(AND('Smoke Data'!M619="YES",'Outlier Flags'!E617="YES"),"FILTERED OUT",'Monitor Data'!G617))</f>
        <v>9.5</v>
      </c>
      <c r="F617" s="30">
        <f>IF(ISBLANK('Monitor Data'!H617),"",IF(AND('Smoke Data'!N619="YES",'Outlier Flags'!F617="YES"),"FILTERED OUT",'Monitor Data'!H617))</f>
        <v>8.1</v>
      </c>
      <c r="G617" s="30">
        <f>IF(ISBLANK('Monitor Data'!J617),"",IF(AND('Smoke Data'!O619="YES",'Outlier Flags'!G617="YES"),"FILTERED OUT",'Monitor Data'!J617))</f>
        <v>7.8</v>
      </c>
      <c r="H617" s="30">
        <f>IF(ISBLANK('Monitor Data'!L617),"",IF(AND('Smoke Data'!P619="YES",'Outlier Flags'!H617="YES"),"FILTERED OUT",'Monitor Data'!L617))</f>
        <v>9.6</v>
      </c>
      <c r="I617" s="30">
        <f>IF(ISBLANK('Monitor Data'!M617),"",IF(AND('Smoke Data'!Q619="YES",'Outlier Flags'!I617="YES"),"FILTERED OUT",'Monitor Data'!M617))</f>
        <v>9.1</v>
      </c>
      <c r="J617" s="30">
        <f>IF(ISBLANK('Monitor Data'!O617),"",IF(AND('Smoke Data'!R619="YES",'Outlier Flags'!J617="YES"),"FILTERED OUT",'Monitor Data'!O617))</f>
        <v>8.4</v>
      </c>
      <c r="K617" s="30">
        <f>IF(ISBLANK('Monitor Data'!P617),"",IF(AND('Smoke Data'!S619="YES",'Outlier Flags'!K617="YES"),"FILTERED OUT",'Monitor Data'!P617))</f>
        <v>8.6999999999999993</v>
      </c>
      <c r="L617" s="30" t="str">
        <f>IF(ISBLANK('Monitor Data'!Q617),"",IF(AND('Smoke Data'!T619="YES",'Outlier Flags'!L617="YES"),"FILTERED OUT",'Monitor Data'!Q617))</f>
        <v/>
      </c>
      <c r="M617" s="30">
        <f>IF(ISBLANK('Monitor Data'!R617),"",IF(AND('Smoke Data'!U619="YES",'Outlier Flags'!M617="YES"),"FILTERED OUT",'Monitor Data'!R617))</f>
        <v>6.9</v>
      </c>
      <c r="N617" s="30">
        <f>IF(ISBLANK('Monitor Data'!S617),"",IF(AND('Smoke Data'!V619="YES",'Outlier Flags'!N617="YES"),"FILTERED OUT",'Monitor Data'!S617))</f>
        <v>7.3</v>
      </c>
    </row>
    <row r="618" spans="1:14" x14ac:dyDescent="0.25">
      <c r="A618" s="29">
        <v>44813</v>
      </c>
      <c r="B618" s="30" t="str">
        <f>IF(ISBLANK('Monitor Data'!B618),"",IF(AND('Smoke Data'!J620="YES",'Outlier Flags'!B618="YES"),"FILTERED OUT",'Monitor Data'!B618))</f>
        <v/>
      </c>
      <c r="C618" s="30" t="str">
        <f>IF(ISBLANK('Monitor Data'!D618),"",IF(AND('Smoke Data'!K620="YES",'Outlier Flags'!C618="YES"),"FILTERED OUT",'Monitor Data'!D618))</f>
        <v/>
      </c>
      <c r="D618" s="30">
        <f>IF(ISBLANK('Monitor Data'!E618),"",IF(AND('Smoke Data'!L620="YES",'Outlier Flags'!D618="YES"),"FILTERED OUT",'Monitor Data'!E618))</f>
        <v>10.4</v>
      </c>
      <c r="E618" s="30">
        <f>IF(ISBLANK('Monitor Data'!G618),"",IF(AND('Smoke Data'!M620="YES",'Outlier Flags'!E618="YES"),"FILTERED OUT",'Monitor Data'!G618))</f>
        <v>8.9</v>
      </c>
      <c r="F618" s="30" t="str">
        <f>IF(ISBLANK('Monitor Data'!H618),"",IF(AND('Smoke Data'!N620="YES",'Outlier Flags'!F618="YES"),"FILTERED OUT",'Monitor Data'!H618))</f>
        <v/>
      </c>
      <c r="G618" s="30" t="str">
        <f>IF(ISBLANK('Monitor Data'!J618),"",IF(AND('Smoke Data'!O620="YES",'Outlier Flags'!G618="YES"),"FILTERED OUT",'Monitor Data'!J618))</f>
        <v/>
      </c>
      <c r="H618" s="30" t="str">
        <f>IF(ISBLANK('Monitor Data'!L618),"",IF(AND('Smoke Data'!P620="YES",'Outlier Flags'!H618="YES"),"FILTERED OUT",'Monitor Data'!L618))</f>
        <v/>
      </c>
      <c r="I618" s="30">
        <f>IF(ISBLANK('Monitor Data'!M618),"",IF(AND('Smoke Data'!Q620="YES",'Outlier Flags'!I618="YES"),"FILTERED OUT",'Monitor Data'!M618))</f>
        <v>8.1</v>
      </c>
      <c r="J618" s="30" t="str">
        <f>IF(ISBLANK('Monitor Data'!O618),"",IF(AND('Smoke Data'!R620="YES",'Outlier Flags'!J618="YES"),"FILTERED OUT",'Monitor Data'!O618))</f>
        <v/>
      </c>
      <c r="K618" s="30">
        <f>IF(ISBLANK('Monitor Data'!P618),"",IF(AND('Smoke Data'!S620="YES",'Outlier Flags'!K618="YES"),"FILTERED OUT",'Monitor Data'!P618))</f>
        <v>7.5</v>
      </c>
      <c r="L618" s="30">
        <f>IF(ISBLANK('Monitor Data'!Q618),"",IF(AND('Smoke Data'!T620="YES",'Outlier Flags'!L618="YES"),"FILTERED OUT",'Monitor Data'!Q618))</f>
        <v>9.1</v>
      </c>
      <c r="M618" s="30" t="str">
        <f>IF(ISBLANK('Monitor Data'!R618),"",IF(AND('Smoke Data'!U620="YES",'Outlier Flags'!M618="YES"),"FILTERED OUT",'Monitor Data'!R618))</f>
        <v/>
      </c>
      <c r="N618" s="30" t="str">
        <f>IF(ISBLANK('Monitor Data'!S618),"",IF(AND('Smoke Data'!V620="YES",'Outlier Flags'!N618="YES"),"FILTERED OUT",'Monitor Data'!S618))</f>
        <v/>
      </c>
    </row>
    <row r="619" spans="1:14" x14ac:dyDescent="0.25">
      <c r="A619" s="29">
        <v>44814</v>
      </c>
      <c r="B619" s="30" t="str">
        <f>IF(ISBLANK('Monitor Data'!B619),"",IF(AND('Smoke Data'!J621="YES",'Outlier Flags'!B619="YES"),"FILTERED OUT",'Monitor Data'!B619))</f>
        <v/>
      </c>
      <c r="C619" s="30" t="str">
        <f>IF(ISBLANK('Monitor Data'!D619),"",IF(AND('Smoke Data'!K621="YES",'Outlier Flags'!C619="YES"),"FILTERED OUT",'Monitor Data'!D619))</f>
        <v/>
      </c>
      <c r="D619" s="30">
        <f>IF(ISBLANK('Monitor Data'!E619),"",IF(AND('Smoke Data'!L621="YES",'Outlier Flags'!D619="YES"),"FILTERED OUT",'Monitor Data'!E619))</f>
        <v>5.6</v>
      </c>
      <c r="E619" s="30">
        <f>IF(ISBLANK('Monitor Data'!G619),"",IF(AND('Smoke Data'!M621="YES",'Outlier Flags'!E619="YES"),"FILTERED OUT",'Monitor Data'!G619))</f>
        <v>5</v>
      </c>
      <c r="F619" s="30" t="str">
        <f>IF(ISBLANK('Monitor Data'!H619),"",IF(AND('Smoke Data'!N621="YES",'Outlier Flags'!F619="YES"),"FILTERED OUT",'Monitor Data'!H619))</f>
        <v/>
      </c>
      <c r="G619" s="30" t="str">
        <f>IF(ISBLANK('Monitor Data'!J619),"",IF(AND('Smoke Data'!O621="YES",'Outlier Flags'!G619="YES"),"FILTERED OUT",'Monitor Data'!J619))</f>
        <v/>
      </c>
      <c r="H619" s="30" t="str">
        <f>IF(ISBLANK('Monitor Data'!L619),"",IF(AND('Smoke Data'!P621="YES",'Outlier Flags'!H619="YES"),"FILTERED OUT",'Monitor Data'!L619))</f>
        <v/>
      </c>
      <c r="I619" s="30">
        <f>IF(ISBLANK('Monitor Data'!M619),"",IF(AND('Smoke Data'!Q621="YES",'Outlier Flags'!I619="YES"),"FILTERED OUT",'Monitor Data'!M619))</f>
        <v>4.7</v>
      </c>
      <c r="J619" s="30" t="str">
        <f>IF(ISBLANK('Monitor Data'!O619),"",IF(AND('Smoke Data'!R621="YES",'Outlier Flags'!J619="YES"),"FILTERED OUT",'Monitor Data'!O619))</f>
        <v/>
      </c>
      <c r="K619" s="30">
        <f>IF(ISBLANK('Monitor Data'!P619),"",IF(AND('Smoke Data'!S621="YES",'Outlier Flags'!K619="YES"),"FILTERED OUT",'Monitor Data'!P619))</f>
        <v>7.2</v>
      </c>
      <c r="L619" s="30" t="str">
        <f>IF(ISBLANK('Monitor Data'!Q619),"",IF(AND('Smoke Data'!T621="YES",'Outlier Flags'!L619="YES"),"FILTERED OUT",'Monitor Data'!Q619))</f>
        <v/>
      </c>
      <c r="M619" s="30" t="str">
        <f>IF(ISBLANK('Monitor Data'!R619),"",IF(AND('Smoke Data'!U621="YES",'Outlier Flags'!M619="YES"),"FILTERED OUT",'Monitor Data'!R619))</f>
        <v/>
      </c>
      <c r="N619" s="30" t="str">
        <f>IF(ISBLANK('Monitor Data'!S619),"",IF(AND('Smoke Data'!V621="YES",'Outlier Flags'!N619="YES"),"FILTERED OUT",'Monitor Data'!S619))</f>
        <v/>
      </c>
    </row>
    <row r="620" spans="1:14" x14ac:dyDescent="0.25">
      <c r="A620" s="29">
        <v>44815</v>
      </c>
      <c r="B620" s="30">
        <f>IF(ISBLANK('Monitor Data'!B620),"",IF(AND('Smoke Data'!J622="YES",'Outlier Flags'!B620="YES"),"FILTERED OUT",'Monitor Data'!B620))</f>
        <v>4.4000000000000004</v>
      </c>
      <c r="C620" s="30">
        <f>IF(ISBLANK('Monitor Data'!D620),"",IF(AND('Smoke Data'!K622="YES",'Outlier Flags'!C620="YES"),"FILTERED OUT",'Monitor Data'!D620))</f>
        <v>3.1</v>
      </c>
      <c r="D620" s="30">
        <f>IF(ISBLANK('Monitor Data'!E620),"",IF(AND('Smoke Data'!L622="YES",'Outlier Flags'!D620="YES"),"FILTERED OUT",'Monitor Data'!E620))</f>
        <v>3.8</v>
      </c>
      <c r="E620" s="30">
        <f>IF(ISBLANK('Monitor Data'!G620),"",IF(AND('Smoke Data'!M622="YES",'Outlier Flags'!E620="YES"),"FILTERED OUT",'Monitor Data'!G620))</f>
        <v>3.8</v>
      </c>
      <c r="F620" s="30">
        <f>IF(ISBLANK('Monitor Data'!H620),"",IF(AND('Smoke Data'!N622="YES",'Outlier Flags'!F620="YES"),"FILTERED OUT",'Monitor Data'!H620))</f>
        <v>3.3</v>
      </c>
      <c r="G620" s="30" t="str">
        <f>IF(ISBLANK('Monitor Data'!J620),"",IF(AND('Smoke Data'!O622="YES",'Outlier Flags'!G620="YES"),"FILTERED OUT",'Monitor Data'!J620))</f>
        <v/>
      </c>
      <c r="H620" s="30">
        <f>IF(ISBLANK('Monitor Data'!L620),"",IF(AND('Smoke Data'!P622="YES",'Outlier Flags'!H620="YES"),"FILTERED OUT",'Monitor Data'!L620))</f>
        <v>3.7</v>
      </c>
      <c r="I620" s="30">
        <f>IF(ISBLANK('Monitor Data'!M620),"",IF(AND('Smoke Data'!Q622="YES",'Outlier Flags'!I620="YES"),"FILTERED OUT",'Monitor Data'!M620))</f>
        <v>4.7</v>
      </c>
      <c r="J620" s="30">
        <f>IF(ISBLANK('Monitor Data'!O620),"",IF(AND('Smoke Data'!R622="YES",'Outlier Flags'!J620="YES"),"FILTERED OUT",'Monitor Data'!O620))</f>
        <v>5.5</v>
      </c>
      <c r="K620" s="30">
        <f>IF(ISBLANK('Monitor Data'!P620),"",IF(AND('Smoke Data'!S622="YES",'Outlier Flags'!K620="YES"),"FILTERED OUT",'Monitor Data'!P620))</f>
        <v>3.4</v>
      </c>
      <c r="L620" s="30">
        <f>IF(ISBLANK('Monitor Data'!Q620),"",IF(AND('Smoke Data'!T622="YES",'Outlier Flags'!L620="YES"),"FILTERED OUT",'Monitor Data'!Q620))</f>
        <v>3.8</v>
      </c>
      <c r="M620" s="30">
        <f>IF(ISBLANK('Monitor Data'!R620),"",IF(AND('Smoke Data'!U622="YES",'Outlier Flags'!M620="YES"),"FILTERED OUT",'Monitor Data'!R620))</f>
        <v>4</v>
      </c>
      <c r="N620" s="30">
        <f>IF(ISBLANK('Monitor Data'!S620),"",IF(AND('Smoke Data'!V622="YES",'Outlier Flags'!N620="YES"),"FILTERED OUT",'Monitor Data'!S620))</f>
        <v>6.3</v>
      </c>
    </row>
    <row r="621" spans="1:14" x14ac:dyDescent="0.25">
      <c r="A621" s="29">
        <v>44816</v>
      </c>
      <c r="B621" s="30" t="str">
        <f>IF(ISBLANK('Monitor Data'!B621),"",IF(AND('Smoke Data'!J623="YES",'Outlier Flags'!B621="YES"),"FILTERED OUT",'Monitor Data'!B621))</f>
        <v/>
      </c>
      <c r="C621" s="30" t="str">
        <f>IF(ISBLANK('Monitor Data'!D621),"",IF(AND('Smoke Data'!K623="YES",'Outlier Flags'!C621="YES"),"FILTERED OUT",'Monitor Data'!D621))</f>
        <v/>
      </c>
      <c r="D621" s="30">
        <f>IF(ISBLANK('Monitor Data'!E621),"",IF(AND('Smoke Data'!L623="YES",'Outlier Flags'!D621="YES"),"FILTERED OUT",'Monitor Data'!E621))</f>
        <v>4.3</v>
      </c>
      <c r="E621" s="30">
        <f>IF(ISBLANK('Monitor Data'!G621),"",IF(AND('Smoke Data'!M623="YES",'Outlier Flags'!E621="YES"),"FILTERED OUT",'Monitor Data'!G621))</f>
        <v>4.4000000000000004</v>
      </c>
      <c r="F621" s="30" t="str">
        <f>IF(ISBLANK('Monitor Data'!H621),"",IF(AND('Smoke Data'!N623="YES",'Outlier Flags'!F621="YES"),"FILTERED OUT",'Monitor Data'!H621))</f>
        <v/>
      </c>
      <c r="G621" s="30" t="str">
        <f>IF(ISBLANK('Monitor Data'!J621),"",IF(AND('Smoke Data'!O623="YES",'Outlier Flags'!G621="YES"),"FILTERED OUT",'Monitor Data'!J621))</f>
        <v/>
      </c>
      <c r="H621" s="30" t="str">
        <f>IF(ISBLANK('Monitor Data'!L621),"",IF(AND('Smoke Data'!P623="YES",'Outlier Flags'!H621="YES"),"FILTERED OUT",'Monitor Data'!L621))</f>
        <v/>
      </c>
      <c r="I621" s="30">
        <f>IF(ISBLANK('Monitor Data'!M621),"",IF(AND('Smoke Data'!Q623="YES",'Outlier Flags'!I621="YES"),"FILTERED OUT",'Monitor Data'!M621))</f>
        <v>4.0999999999999996</v>
      </c>
      <c r="J621" s="30" t="str">
        <f>IF(ISBLANK('Monitor Data'!O621),"",IF(AND('Smoke Data'!R623="YES",'Outlier Flags'!J621="YES"),"FILTERED OUT",'Monitor Data'!O621))</f>
        <v/>
      </c>
      <c r="K621" s="30">
        <f>IF(ISBLANK('Monitor Data'!P621),"",IF(AND('Smoke Data'!S623="YES",'Outlier Flags'!K621="YES"),"FILTERED OUT",'Monitor Data'!P621))</f>
        <v>3.4</v>
      </c>
      <c r="L621" s="30" t="str">
        <f>IF(ISBLANK('Monitor Data'!Q621),"",IF(AND('Smoke Data'!T623="YES",'Outlier Flags'!L621="YES"),"FILTERED OUT",'Monitor Data'!Q621))</f>
        <v/>
      </c>
      <c r="M621" s="30" t="str">
        <f>IF(ISBLANK('Monitor Data'!R621),"",IF(AND('Smoke Data'!U623="YES",'Outlier Flags'!M621="YES"),"FILTERED OUT",'Monitor Data'!R621))</f>
        <v/>
      </c>
      <c r="N621" s="30" t="str">
        <f>IF(ISBLANK('Monitor Data'!S621),"",IF(AND('Smoke Data'!V623="YES",'Outlier Flags'!N621="YES"),"FILTERED OUT",'Monitor Data'!S621))</f>
        <v/>
      </c>
    </row>
    <row r="622" spans="1:14" x14ac:dyDescent="0.25">
      <c r="A622" s="29">
        <v>44817</v>
      </c>
      <c r="B622" s="30" t="str">
        <f>IF(ISBLANK('Monitor Data'!B622),"",IF(AND('Smoke Data'!J624="YES",'Outlier Flags'!B622="YES"),"FILTERED OUT",'Monitor Data'!B622))</f>
        <v/>
      </c>
      <c r="C622" s="30" t="str">
        <f>IF(ISBLANK('Monitor Data'!D622),"",IF(AND('Smoke Data'!K624="YES",'Outlier Flags'!C622="YES"),"FILTERED OUT",'Monitor Data'!D622))</f>
        <v/>
      </c>
      <c r="D622" s="30">
        <f>IF(ISBLANK('Monitor Data'!E622),"",IF(AND('Smoke Data'!L624="YES",'Outlier Flags'!D622="YES"),"FILTERED OUT",'Monitor Data'!E622))</f>
        <v>5.8</v>
      </c>
      <c r="E622" s="30">
        <f>IF(ISBLANK('Monitor Data'!G622),"",IF(AND('Smoke Data'!M624="YES",'Outlier Flags'!E622="YES"),"FILTERED OUT",'Monitor Data'!G622))</f>
        <v>6.7</v>
      </c>
      <c r="F622" s="30" t="str">
        <f>IF(ISBLANK('Monitor Data'!H622),"",IF(AND('Smoke Data'!N624="YES",'Outlier Flags'!F622="YES"),"FILTERED OUT",'Monitor Data'!H622))</f>
        <v/>
      </c>
      <c r="G622" s="30">
        <f>IF(ISBLANK('Monitor Data'!J622),"",IF(AND('Smoke Data'!O624="YES",'Outlier Flags'!G622="YES"),"FILTERED OUT",'Monitor Data'!J622))</f>
        <v>4.4000000000000004</v>
      </c>
      <c r="H622" s="30" t="str">
        <f>IF(ISBLANK('Monitor Data'!L622),"",IF(AND('Smoke Data'!P624="YES",'Outlier Flags'!H622="YES"),"FILTERED OUT",'Monitor Data'!L622))</f>
        <v/>
      </c>
      <c r="I622" s="30">
        <f>IF(ISBLANK('Monitor Data'!M622),"",IF(AND('Smoke Data'!Q624="YES",'Outlier Flags'!I622="YES"),"FILTERED OUT",'Monitor Data'!M622))</f>
        <v>6.7</v>
      </c>
      <c r="J622" s="30" t="str">
        <f>IF(ISBLANK('Monitor Data'!O622),"",IF(AND('Smoke Data'!R624="YES",'Outlier Flags'!J622="YES"),"FILTERED OUT",'Monitor Data'!O622))</f>
        <v/>
      </c>
      <c r="K622" s="30">
        <f>IF(ISBLANK('Monitor Data'!P622),"",IF(AND('Smoke Data'!S624="YES",'Outlier Flags'!K622="YES"),"FILTERED OUT",'Monitor Data'!P622))</f>
        <v>4.5</v>
      </c>
      <c r="L622" s="30" t="str">
        <f>IF(ISBLANK('Monitor Data'!Q622),"",IF(AND('Smoke Data'!T624="YES",'Outlier Flags'!L622="YES"),"FILTERED OUT",'Monitor Data'!Q622))</f>
        <v/>
      </c>
      <c r="M622" s="30" t="str">
        <f>IF(ISBLANK('Monitor Data'!R622),"",IF(AND('Smoke Data'!U624="YES",'Outlier Flags'!M622="YES"),"FILTERED OUT",'Monitor Data'!R622))</f>
        <v/>
      </c>
      <c r="N622" s="30" t="str">
        <f>IF(ISBLANK('Monitor Data'!S622),"",IF(AND('Smoke Data'!V624="YES",'Outlier Flags'!N622="YES"),"FILTERED OUT",'Monitor Data'!S622))</f>
        <v/>
      </c>
    </row>
    <row r="623" spans="1:14" x14ac:dyDescent="0.25">
      <c r="A623" s="29">
        <v>44818</v>
      </c>
      <c r="B623" s="30">
        <f>IF(ISBLANK('Monitor Data'!B623),"",IF(AND('Smoke Data'!J625="YES",'Outlier Flags'!B623="YES"),"FILTERED OUT",'Monitor Data'!B623))</f>
        <v>7.5</v>
      </c>
      <c r="C623" s="30" t="str">
        <f>IF(ISBLANK('Monitor Data'!D623),"",IF(AND('Smoke Data'!K625="YES",'Outlier Flags'!C623="YES"),"FILTERED OUT",'Monitor Data'!D623))</f>
        <v/>
      </c>
      <c r="D623" s="30">
        <f>IF(ISBLANK('Monitor Data'!E623),"",IF(AND('Smoke Data'!L625="YES",'Outlier Flags'!D623="YES"),"FILTERED OUT",'Monitor Data'!E623))</f>
        <v>6.2</v>
      </c>
      <c r="E623" s="30">
        <f>IF(ISBLANK('Monitor Data'!G623),"",IF(AND('Smoke Data'!M625="YES",'Outlier Flags'!E623="YES"),"FILTERED OUT",'Monitor Data'!G623))</f>
        <v>7.4</v>
      </c>
      <c r="F623" s="30">
        <f>IF(ISBLANK('Monitor Data'!H623),"",IF(AND('Smoke Data'!N625="YES",'Outlier Flags'!F623="YES"),"FILTERED OUT",'Monitor Data'!H623))</f>
        <v>8.9</v>
      </c>
      <c r="G623" s="30">
        <f>IF(ISBLANK('Monitor Data'!J623),"",IF(AND('Smoke Data'!O625="YES",'Outlier Flags'!G623="YES"),"FILTERED OUT",'Monitor Data'!J623))</f>
        <v>6.2</v>
      </c>
      <c r="H623" s="30">
        <f>IF(ISBLANK('Monitor Data'!L623),"",IF(AND('Smoke Data'!P625="YES",'Outlier Flags'!H623="YES"),"FILTERED OUT",'Monitor Data'!L623))</f>
        <v>8.5</v>
      </c>
      <c r="I623" s="30">
        <f>IF(ISBLANK('Monitor Data'!M623),"",IF(AND('Smoke Data'!Q625="YES",'Outlier Flags'!I623="YES"),"FILTERED OUT",'Monitor Data'!M623))</f>
        <v>7.1</v>
      </c>
      <c r="J623" s="30">
        <f>IF(ISBLANK('Monitor Data'!O623),"",IF(AND('Smoke Data'!R625="YES",'Outlier Flags'!J623="YES"),"FILTERED OUT",'Monitor Data'!O623))</f>
        <v>9.6999999999999993</v>
      </c>
      <c r="K623" s="30">
        <f>IF(ISBLANK('Monitor Data'!P623),"",IF(AND('Smoke Data'!S625="YES",'Outlier Flags'!K623="YES"),"FILTERED OUT",'Monitor Data'!P623))</f>
        <v>7.5</v>
      </c>
      <c r="L623" s="30">
        <f>IF(ISBLANK('Monitor Data'!Q623),"",IF(AND('Smoke Data'!T625="YES",'Outlier Flags'!L623="YES"),"FILTERED OUT",'Monitor Data'!Q623))</f>
        <v>9.4</v>
      </c>
      <c r="M623" s="30">
        <f>IF(ISBLANK('Monitor Data'!R623),"",IF(AND('Smoke Data'!U625="YES",'Outlier Flags'!M623="YES"),"FILTERED OUT",'Monitor Data'!R623))</f>
        <v>6.3</v>
      </c>
      <c r="N623" s="30">
        <f>IF(ISBLANK('Monitor Data'!S623),"",IF(AND('Smoke Data'!V625="YES",'Outlier Flags'!N623="YES"),"FILTERED OUT",'Monitor Data'!S623))</f>
        <v>9.1999999999999993</v>
      </c>
    </row>
    <row r="624" spans="1:14" x14ac:dyDescent="0.25">
      <c r="A624" s="29">
        <v>44819</v>
      </c>
      <c r="B624" s="30" t="str">
        <f>IF(ISBLANK('Monitor Data'!B624),"",IF(AND('Smoke Data'!J626="YES",'Outlier Flags'!B624="YES"),"FILTERED OUT",'Monitor Data'!B624))</f>
        <v/>
      </c>
      <c r="C624" s="30" t="str">
        <f>IF(ISBLANK('Monitor Data'!D624),"",IF(AND('Smoke Data'!K626="YES",'Outlier Flags'!C624="YES"),"FILTERED OUT",'Monitor Data'!D624))</f>
        <v/>
      </c>
      <c r="D624" s="30">
        <f>IF(ISBLANK('Monitor Data'!E624),"",IF(AND('Smoke Data'!L626="YES",'Outlier Flags'!D624="YES"),"FILTERED OUT",'Monitor Data'!E624))</f>
        <v>10.4</v>
      </c>
      <c r="E624" s="30">
        <f>IF(ISBLANK('Monitor Data'!G624),"",IF(AND('Smoke Data'!M626="YES",'Outlier Flags'!E624="YES"),"FILTERED OUT",'Monitor Data'!G624))</f>
        <v>9.6999999999999993</v>
      </c>
      <c r="F624" s="30" t="str">
        <f>IF(ISBLANK('Monitor Data'!H624),"",IF(AND('Smoke Data'!N626="YES",'Outlier Flags'!F624="YES"),"FILTERED OUT",'Monitor Data'!H624))</f>
        <v/>
      </c>
      <c r="G624" s="30" t="str">
        <f>IF(ISBLANK('Monitor Data'!J624),"",IF(AND('Smoke Data'!O626="YES",'Outlier Flags'!G624="YES"),"FILTERED OUT",'Monitor Data'!J624))</f>
        <v/>
      </c>
      <c r="H624" s="30" t="str">
        <f>IF(ISBLANK('Monitor Data'!L624),"",IF(AND('Smoke Data'!P626="YES",'Outlier Flags'!H624="YES"),"FILTERED OUT",'Monitor Data'!L624))</f>
        <v/>
      </c>
      <c r="I624" s="30">
        <f>IF(ISBLANK('Monitor Data'!M624),"",IF(AND('Smoke Data'!Q626="YES",'Outlier Flags'!I624="YES"),"FILTERED OUT",'Monitor Data'!M624))</f>
        <v>9.3000000000000007</v>
      </c>
      <c r="J624" s="30" t="str">
        <f>IF(ISBLANK('Monitor Data'!O624),"",IF(AND('Smoke Data'!R626="YES",'Outlier Flags'!J624="YES"),"FILTERED OUT",'Monitor Data'!O624))</f>
        <v/>
      </c>
      <c r="K624" s="30">
        <f>IF(ISBLANK('Monitor Data'!P624),"",IF(AND('Smoke Data'!S626="YES",'Outlier Flags'!K624="YES"),"FILTERED OUT",'Monitor Data'!P624))</f>
        <v>7.6</v>
      </c>
      <c r="L624" s="30" t="str">
        <f>IF(ISBLANK('Monitor Data'!Q624),"",IF(AND('Smoke Data'!T626="YES",'Outlier Flags'!L624="YES"),"FILTERED OUT",'Monitor Data'!Q624))</f>
        <v/>
      </c>
      <c r="M624" s="30" t="str">
        <f>IF(ISBLANK('Monitor Data'!R624),"",IF(AND('Smoke Data'!U626="YES",'Outlier Flags'!M624="YES"),"FILTERED OUT",'Monitor Data'!R624))</f>
        <v/>
      </c>
      <c r="N624" s="30" t="str">
        <f>IF(ISBLANK('Monitor Data'!S624),"",IF(AND('Smoke Data'!V626="YES",'Outlier Flags'!N624="YES"),"FILTERED OUT",'Monitor Data'!S624))</f>
        <v/>
      </c>
    </row>
    <row r="625" spans="1:14" x14ac:dyDescent="0.25">
      <c r="A625" s="29">
        <v>44820</v>
      </c>
      <c r="B625" s="30" t="str">
        <f>IF(ISBLANK('Monitor Data'!B625),"",IF(AND('Smoke Data'!J627="YES",'Outlier Flags'!B625="YES"),"FILTERED OUT",'Monitor Data'!B625))</f>
        <v/>
      </c>
      <c r="C625" s="30" t="str">
        <f>IF(ISBLANK('Monitor Data'!D625),"",IF(AND('Smoke Data'!K627="YES",'Outlier Flags'!C625="YES"),"FILTERED OUT",'Monitor Data'!D625))</f>
        <v/>
      </c>
      <c r="D625" s="30">
        <f>IF(ISBLANK('Monitor Data'!E625),"",IF(AND('Smoke Data'!L627="YES",'Outlier Flags'!D625="YES"),"FILTERED OUT",'Monitor Data'!E625))</f>
        <v>12.7</v>
      </c>
      <c r="E625" s="30">
        <f>IF(ISBLANK('Monitor Data'!G625),"",IF(AND('Smoke Data'!M627="YES",'Outlier Flags'!E625="YES"),"FILTERED OUT",'Monitor Data'!G625))</f>
        <v>10.8</v>
      </c>
      <c r="F625" s="30" t="str">
        <f>IF(ISBLANK('Monitor Data'!H625),"",IF(AND('Smoke Data'!N627="YES",'Outlier Flags'!F625="YES"),"FILTERED OUT",'Monitor Data'!H625))</f>
        <v/>
      </c>
      <c r="G625" s="30" t="str">
        <f>IF(ISBLANK('Monitor Data'!J625),"",IF(AND('Smoke Data'!O627="YES",'Outlier Flags'!G625="YES"),"FILTERED OUT",'Monitor Data'!J625))</f>
        <v/>
      </c>
      <c r="H625" s="30" t="str">
        <f>IF(ISBLANK('Monitor Data'!L625),"",IF(AND('Smoke Data'!P627="YES",'Outlier Flags'!H625="YES"),"FILTERED OUT",'Monitor Data'!L625))</f>
        <v/>
      </c>
      <c r="I625" s="30">
        <f>IF(ISBLANK('Monitor Data'!M625),"",IF(AND('Smoke Data'!Q627="YES",'Outlier Flags'!I625="YES"),"FILTERED OUT",'Monitor Data'!M625))</f>
        <v>10.7</v>
      </c>
      <c r="J625" s="30" t="str">
        <f>IF(ISBLANK('Monitor Data'!O625),"",IF(AND('Smoke Data'!R627="YES",'Outlier Flags'!J625="YES"),"FILTERED OUT",'Monitor Data'!O625))</f>
        <v/>
      </c>
      <c r="K625" s="30">
        <f>IF(ISBLANK('Monitor Data'!P625),"",IF(AND('Smoke Data'!S627="YES",'Outlier Flags'!K625="YES"),"FILTERED OUT",'Monitor Data'!P625))</f>
        <v>9.4</v>
      </c>
      <c r="L625" s="30" t="str">
        <f>IF(ISBLANK('Monitor Data'!Q625),"",IF(AND('Smoke Data'!T627="YES",'Outlier Flags'!L625="YES"),"FILTERED OUT",'Monitor Data'!Q625))</f>
        <v/>
      </c>
      <c r="M625" s="30" t="str">
        <f>IF(ISBLANK('Monitor Data'!R625),"",IF(AND('Smoke Data'!U627="YES",'Outlier Flags'!M625="YES"),"FILTERED OUT",'Monitor Data'!R625))</f>
        <v/>
      </c>
      <c r="N625" s="30" t="str">
        <f>IF(ISBLANK('Monitor Data'!S625),"",IF(AND('Smoke Data'!V627="YES",'Outlier Flags'!N625="YES"),"FILTERED OUT",'Monitor Data'!S625))</f>
        <v/>
      </c>
    </row>
    <row r="626" spans="1:14" x14ac:dyDescent="0.25">
      <c r="A626" s="29">
        <v>44821</v>
      </c>
      <c r="B626" s="30">
        <f>IF(ISBLANK('Monitor Data'!B626),"",IF(AND('Smoke Data'!J628="YES",'Outlier Flags'!B626="YES"),"FILTERED OUT",'Monitor Data'!B626))</f>
        <v>10</v>
      </c>
      <c r="C626" s="30">
        <f>IF(ISBLANK('Monitor Data'!D626),"",IF(AND('Smoke Data'!K628="YES",'Outlier Flags'!C626="YES"),"FILTERED OUT",'Monitor Data'!D626))</f>
        <v>10.1</v>
      </c>
      <c r="D626" s="30">
        <f>IF(ISBLANK('Monitor Data'!E626),"",IF(AND('Smoke Data'!L628="YES",'Outlier Flags'!D626="YES"),"FILTERED OUT",'Monitor Data'!E626))</f>
        <v>10.1</v>
      </c>
      <c r="E626" s="30">
        <f>IF(ISBLANK('Monitor Data'!G626),"",IF(AND('Smoke Data'!M628="YES",'Outlier Flags'!E626="YES"),"FILTERED OUT",'Monitor Data'!G626))</f>
        <v>10.3</v>
      </c>
      <c r="F626" s="30">
        <f>IF(ISBLANK('Monitor Data'!H626),"",IF(AND('Smoke Data'!N628="YES",'Outlier Flags'!F626="YES"),"FILTERED OUT",'Monitor Data'!H626))</f>
        <v>8.3000000000000007</v>
      </c>
      <c r="G626" s="30">
        <f>IF(ISBLANK('Monitor Data'!J626),"",IF(AND('Smoke Data'!O628="YES",'Outlier Flags'!G626="YES"),"FILTERED OUT",'Monitor Data'!J626))</f>
        <v>9.9</v>
      </c>
      <c r="H626" s="30">
        <f>IF(ISBLANK('Monitor Data'!L626),"",IF(AND('Smoke Data'!P628="YES",'Outlier Flags'!H626="YES"),"FILTERED OUT",'Monitor Data'!L626))</f>
        <v>6.7</v>
      </c>
      <c r="I626" s="30">
        <f>IF(ISBLANK('Monitor Data'!M626),"",IF(AND('Smoke Data'!Q628="YES",'Outlier Flags'!I626="YES"),"FILTERED OUT",'Monitor Data'!M626))</f>
        <v>7.9</v>
      </c>
      <c r="J626" s="30">
        <f>IF(ISBLANK('Monitor Data'!O626),"",IF(AND('Smoke Data'!R628="YES",'Outlier Flags'!J626="YES"),"FILTERED OUT",'Monitor Data'!O626))</f>
        <v>10.4</v>
      </c>
      <c r="K626" s="30">
        <f>IF(ISBLANK('Monitor Data'!P626),"",IF(AND('Smoke Data'!S628="YES",'Outlier Flags'!K626="YES"),"FILTERED OUT",'Monitor Data'!P626))</f>
        <v>9.4</v>
      </c>
      <c r="L626" s="30">
        <f>IF(ISBLANK('Monitor Data'!Q626),"",IF(AND('Smoke Data'!T628="YES",'Outlier Flags'!L626="YES"),"FILTERED OUT",'Monitor Data'!Q626))</f>
        <v>10.199999999999999</v>
      </c>
      <c r="M626" s="30">
        <f>IF(ISBLANK('Monitor Data'!R626),"",IF(AND('Smoke Data'!U628="YES",'Outlier Flags'!M626="YES"),"FILTERED OUT",'Monitor Data'!R626))</f>
        <v>9.3000000000000007</v>
      </c>
      <c r="N626" s="30">
        <f>IF(ISBLANK('Monitor Data'!S626),"",IF(AND('Smoke Data'!V628="YES",'Outlier Flags'!N626="YES"),"FILTERED OUT",'Monitor Data'!S626))</f>
        <v>7.8</v>
      </c>
    </row>
    <row r="627" spans="1:14" x14ac:dyDescent="0.25">
      <c r="A627" s="29">
        <v>44822</v>
      </c>
      <c r="B627" s="30" t="str">
        <f>IF(ISBLANK('Monitor Data'!B627),"",IF(AND('Smoke Data'!J629="YES",'Outlier Flags'!B627="YES"),"FILTERED OUT",'Monitor Data'!B627))</f>
        <v/>
      </c>
      <c r="C627" s="30" t="str">
        <f>IF(ISBLANK('Monitor Data'!D627),"",IF(AND('Smoke Data'!K629="YES",'Outlier Flags'!C627="YES"),"FILTERED OUT",'Monitor Data'!D627))</f>
        <v/>
      </c>
      <c r="D627" s="30">
        <f>IF(ISBLANK('Monitor Data'!E627),"",IF(AND('Smoke Data'!L629="YES",'Outlier Flags'!D627="YES"),"FILTERED OUT",'Monitor Data'!E627))</f>
        <v>5</v>
      </c>
      <c r="E627" s="30">
        <f>IF(ISBLANK('Monitor Data'!G627),"",IF(AND('Smoke Data'!M629="YES",'Outlier Flags'!E627="YES"),"FILTERED OUT",'Monitor Data'!G627))</f>
        <v>4.7</v>
      </c>
      <c r="F627" s="30" t="str">
        <f>IF(ISBLANK('Monitor Data'!H627),"",IF(AND('Smoke Data'!N629="YES",'Outlier Flags'!F627="YES"),"FILTERED OUT",'Monitor Data'!H627))</f>
        <v/>
      </c>
      <c r="G627" s="30" t="str">
        <f>IF(ISBLANK('Monitor Data'!J627),"",IF(AND('Smoke Data'!O629="YES",'Outlier Flags'!G627="YES"),"FILTERED OUT",'Monitor Data'!J627))</f>
        <v/>
      </c>
      <c r="H627" s="30" t="str">
        <f>IF(ISBLANK('Monitor Data'!L627),"",IF(AND('Smoke Data'!P629="YES",'Outlier Flags'!H627="YES"),"FILTERED OUT",'Monitor Data'!L627))</f>
        <v/>
      </c>
      <c r="I627" s="30">
        <f>IF(ISBLANK('Monitor Data'!M627),"",IF(AND('Smoke Data'!Q629="YES",'Outlier Flags'!I627="YES"),"FILTERED OUT",'Monitor Data'!M627))</f>
        <v>5.3</v>
      </c>
      <c r="J627" s="30" t="str">
        <f>IF(ISBLANK('Monitor Data'!O627),"",IF(AND('Smoke Data'!R629="YES",'Outlier Flags'!J627="YES"),"FILTERED OUT",'Monitor Data'!O627))</f>
        <v/>
      </c>
      <c r="K627" s="30">
        <f>IF(ISBLANK('Monitor Data'!P627),"",IF(AND('Smoke Data'!S629="YES",'Outlier Flags'!K627="YES"),"FILTERED OUT",'Monitor Data'!P627))</f>
        <v>6.6</v>
      </c>
      <c r="L627" s="30" t="str">
        <f>IF(ISBLANK('Monitor Data'!Q627),"",IF(AND('Smoke Data'!T629="YES",'Outlier Flags'!L627="YES"),"FILTERED OUT",'Monitor Data'!Q627))</f>
        <v/>
      </c>
      <c r="M627" s="30" t="str">
        <f>IF(ISBLANK('Monitor Data'!R627),"",IF(AND('Smoke Data'!U629="YES",'Outlier Flags'!M627="YES"),"FILTERED OUT",'Monitor Data'!R627))</f>
        <v/>
      </c>
      <c r="N627" s="30" t="str">
        <f>IF(ISBLANK('Monitor Data'!S627),"",IF(AND('Smoke Data'!V629="YES",'Outlier Flags'!N627="YES"),"FILTERED OUT",'Monitor Data'!S627))</f>
        <v/>
      </c>
    </row>
    <row r="628" spans="1:14" x14ac:dyDescent="0.25">
      <c r="A628" s="29">
        <v>44823</v>
      </c>
      <c r="B628" s="30" t="str">
        <f>IF(ISBLANK('Monitor Data'!B628),"",IF(AND('Smoke Data'!J630="YES",'Outlier Flags'!B628="YES"),"FILTERED OUT",'Monitor Data'!B628))</f>
        <v/>
      </c>
      <c r="C628" s="30" t="str">
        <f>IF(ISBLANK('Monitor Data'!D628),"",IF(AND('Smoke Data'!K630="YES",'Outlier Flags'!C628="YES"),"FILTERED OUT",'Monitor Data'!D628))</f>
        <v/>
      </c>
      <c r="D628" s="30">
        <f>IF(ISBLANK('Monitor Data'!E628),"",IF(AND('Smoke Data'!L630="YES",'Outlier Flags'!D628="YES"),"FILTERED OUT",'Monitor Data'!E628))</f>
        <v>6.9</v>
      </c>
      <c r="E628" s="30">
        <f>IF(ISBLANK('Monitor Data'!G628),"",IF(AND('Smoke Data'!M630="YES",'Outlier Flags'!E628="YES"),"FILTERED OUT",'Monitor Data'!G628))</f>
        <v>6.5</v>
      </c>
      <c r="F628" s="30" t="str">
        <f>IF(ISBLANK('Monitor Data'!H628),"",IF(AND('Smoke Data'!N630="YES",'Outlier Flags'!F628="YES"),"FILTERED OUT",'Monitor Data'!H628))</f>
        <v/>
      </c>
      <c r="G628" s="30" t="str">
        <f>IF(ISBLANK('Monitor Data'!J628),"",IF(AND('Smoke Data'!O630="YES",'Outlier Flags'!G628="YES"),"FILTERED OUT",'Monitor Data'!J628))</f>
        <v/>
      </c>
      <c r="H628" s="30" t="str">
        <f>IF(ISBLANK('Monitor Data'!L628),"",IF(AND('Smoke Data'!P630="YES",'Outlier Flags'!H628="YES"),"FILTERED OUT",'Monitor Data'!L628))</f>
        <v/>
      </c>
      <c r="I628" s="30">
        <f>IF(ISBLANK('Monitor Data'!M628),"",IF(AND('Smoke Data'!Q630="YES",'Outlier Flags'!I628="YES"),"FILTERED OUT",'Monitor Data'!M628))</f>
        <v>6.9</v>
      </c>
      <c r="J628" s="30" t="str">
        <f>IF(ISBLANK('Monitor Data'!O628),"",IF(AND('Smoke Data'!R630="YES",'Outlier Flags'!J628="YES"),"FILTERED OUT",'Monitor Data'!O628))</f>
        <v/>
      </c>
      <c r="K628" s="30">
        <f>IF(ISBLANK('Monitor Data'!P628),"",IF(AND('Smoke Data'!S630="YES",'Outlier Flags'!K628="YES"),"FILTERED OUT",'Monitor Data'!P628))</f>
        <v>7.5</v>
      </c>
      <c r="L628" s="30" t="str">
        <f>IF(ISBLANK('Monitor Data'!Q628),"",IF(AND('Smoke Data'!T630="YES",'Outlier Flags'!L628="YES"),"FILTERED OUT",'Monitor Data'!Q628))</f>
        <v/>
      </c>
      <c r="M628" s="30" t="str">
        <f>IF(ISBLANK('Monitor Data'!R628),"",IF(AND('Smoke Data'!U630="YES",'Outlier Flags'!M628="YES"),"FILTERED OUT",'Monitor Data'!R628))</f>
        <v/>
      </c>
      <c r="N628" s="30" t="str">
        <f>IF(ISBLANK('Monitor Data'!S628),"",IF(AND('Smoke Data'!V630="YES",'Outlier Flags'!N628="YES"),"FILTERED OUT",'Monitor Data'!S628))</f>
        <v/>
      </c>
    </row>
    <row r="629" spans="1:14" x14ac:dyDescent="0.25">
      <c r="A629" s="29">
        <v>44824</v>
      </c>
      <c r="B629" s="30">
        <f>IF(ISBLANK('Monitor Data'!B629),"",IF(AND('Smoke Data'!J631="YES",'Outlier Flags'!B629="YES"),"FILTERED OUT",'Monitor Data'!B629))</f>
        <v>6.4</v>
      </c>
      <c r="C629" s="30">
        <f>IF(ISBLANK('Monitor Data'!D629),"",IF(AND('Smoke Data'!K631="YES",'Outlier Flags'!C629="YES"),"FILTERED OUT",'Monitor Data'!D629))</f>
        <v>7.6</v>
      </c>
      <c r="D629" s="30">
        <f>IF(ISBLANK('Monitor Data'!E629),"",IF(AND('Smoke Data'!L631="YES",'Outlier Flags'!D629="YES"),"FILTERED OUT",'Monitor Data'!E629))</f>
        <v>7.9</v>
      </c>
      <c r="E629" s="30">
        <f>IF(ISBLANK('Monitor Data'!G629),"",IF(AND('Smoke Data'!M631="YES",'Outlier Flags'!E629="YES"),"FILTERED OUT",'Monitor Data'!G629))</f>
        <v>6.6</v>
      </c>
      <c r="F629" s="30">
        <f>IF(ISBLANK('Monitor Data'!H629),"",IF(AND('Smoke Data'!N631="YES",'Outlier Flags'!F629="YES"),"FILTERED OUT",'Monitor Data'!H629))</f>
        <v>5.3</v>
      </c>
      <c r="G629" s="30">
        <f>IF(ISBLANK('Monitor Data'!J629),"",IF(AND('Smoke Data'!O631="YES",'Outlier Flags'!G629="YES"),"FILTERED OUT",'Monitor Data'!J629))</f>
        <v>6.7</v>
      </c>
      <c r="H629" s="30">
        <f>IF(ISBLANK('Monitor Data'!L629),"",IF(AND('Smoke Data'!P631="YES",'Outlier Flags'!H629="YES"),"FILTERED OUT",'Monitor Data'!L629))</f>
        <v>6.5</v>
      </c>
      <c r="I629" s="30">
        <f>IF(ISBLANK('Monitor Data'!M629),"",IF(AND('Smoke Data'!Q631="YES",'Outlier Flags'!I629="YES"),"FILTERED OUT",'Monitor Data'!M629))</f>
        <v>5.5</v>
      </c>
      <c r="J629" s="30">
        <f>IF(ISBLANK('Monitor Data'!O629),"",IF(AND('Smoke Data'!R631="YES",'Outlier Flags'!J629="YES"),"FILTERED OUT",'Monitor Data'!O629))</f>
        <v>6.8</v>
      </c>
      <c r="K629" s="30">
        <f>IF(ISBLANK('Monitor Data'!P629),"",IF(AND('Smoke Data'!S631="YES",'Outlier Flags'!K629="YES"),"FILTERED OUT",'Monitor Data'!P629))</f>
        <v>7</v>
      </c>
      <c r="L629" s="30">
        <f>IF(ISBLANK('Monitor Data'!Q629),"",IF(AND('Smoke Data'!T631="YES",'Outlier Flags'!L629="YES"),"FILTERED OUT",'Monitor Data'!Q629))</f>
        <v>7.9</v>
      </c>
      <c r="M629" s="30">
        <f>IF(ISBLANK('Monitor Data'!R629),"",IF(AND('Smoke Data'!U631="YES",'Outlier Flags'!M629="YES"),"FILTERED OUT",'Monitor Data'!R629))</f>
        <v>5.2</v>
      </c>
      <c r="N629" s="30">
        <f>IF(ISBLANK('Monitor Data'!S629),"",IF(AND('Smoke Data'!V631="YES",'Outlier Flags'!N629="YES"),"FILTERED OUT",'Monitor Data'!S629))</f>
        <v>7.2</v>
      </c>
    </row>
    <row r="630" spans="1:14" x14ac:dyDescent="0.25">
      <c r="A630" s="29">
        <v>44825</v>
      </c>
      <c r="B630" s="30" t="str">
        <f>IF(ISBLANK('Monitor Data'!B630),"",IF(AND('Smoke Data'!J632="YES",'Outlier Flags'!B630="YES"),"FILTERED OUT",'Monitor Data'!B630))</f>
        <v/>
      </c>
      <c r="C630" s="30" t="str">
        <f>IF(ISBLANK('Monitor Data'!D630),"",IF(AND('Smoke Data'!K632="YES",'Outlier Flags'!C630="YES"),"FILTERED OUT",'Monitor Data'!D630))</f>
        <v/>
      </c>
      <c r="D630" s="30">
        <f>IF(ISBLANK('Monitor Data'!E630),"",IF(AND('Smoke Data'!L632="YES",'Outlier Flags'!D630="YES"),"FILTERED OUT",'Monitor Data'!E630))</f>
        <v>5.5</v>
      </c>
      <c r="E630" s="30">
        <f>IF(ISBLANK('Monitor Data'!G630),"",IF(AND('Smoke Data'!M632="YES",'Outlier Flags'!E630="YES"),"FILTERED OUT",'Monitor Data'!G630))</f>
        <v>5</v>
      </c>
      <c r="F630" s="30" t="str">
        <f>IF(ISBLANK('Monitor Data'!H630),"",IF(AND('Smoke Data'!N632="YES",'Outlier Flags'!F630="YES"),"FILTERED OUT",'Monitor Data'!H630))</f>
        <v/>
      </c>
      <c r="G630" s="30" t="str">
        <f>IF(ISBLANK('Monitor Data'!J630),"",IF(AND('Smoke Data'!O632="YES",'Outlier Flags'!G630="YES"),"FILTERED OUT",'Monitor Data'!J630))</f>
        <v/>
      </c>
      <c r="H630" s="30" t="str">
        <f>IF(ISBLANK('Monitor Data'!L630),"",IF(AND('Smoke Data'!P632="YES",'Outlier Flags'!H630="YES"),"FILTERED OUT",'Monitor Data'!L630))</f>
        <v/>
      </c>
      <c r="I630" s="30">
        <f>IF(ISBLANK('Monitor Data'!M630),"",IF(AND('Smoke Data'!Q632="YES",'Outlier Flags'!I630="YES"),"FILTERED OUT",'Monitor Data'!M630))</f>
        <v>5.5</v>
      </c>
      <c r="J630" s="30" t="str">
        <f>IF(ISBLANK('Monitor Data'!O630),"",IF(AND('Smoke Data'!R632="YES",'Outlier Flags'!J630="YES"),"FILTERED OUT",'Monitor Data'!O630))</f>
        <v/>
      </c>
      <c r="K630" s="30">
        <f>IF(ISBLANK('Monitor Data'!P630),"",IF(AND('Smoke Data'!S632="YES",'Outlier Flags'!K630="YES"),"FILTERED OUT",'Monitor Data'!P630))</f>
        <v>5</v>
      </c>
      <c r="L630" s="30" t="str">
        <f>IF(ISBLANK('Monitor Data'!Q630),"",IF(AND('Smoke Data'!T632="YES",'Outlier Flags'!L630="YES"),"FILTERED OUT",'Monitor Data'!Q630))</f>
        <v/>
      </c>
      <c r="M630" s="30" t="str">
        <f>IF(ISBLANK('Monitor Data'!R630),"",IF(AND('Smoke Data'!U632="YES",'Outlier Flags'!M630="YES"),"FILTERED OUT",'Monitor Data'!R630))</f>
        <v/>
      </c>
      <c r="N630" s="30" t="str">
        <f>IF(ISBLANK('Monitor Data'!S630),"",IF(AND('Smoke Data'!V632="YES",'Outlier Flags'!N630="YES"),"FILTERED OUT",'Monitor Data'!S630))</f>
        <v/>
      </c>
    </row>
    <row r="631" spans="1:14" x14ac:dyDescent="0.25">
      <c r="A631" s="29">
        <v>44826</v>
      </c>
      <c r="B631" s="30" t="str">
        <f>IF(ISBLANK('Monitor Data'!B631),"",IF(AND('Smoke Data'!J633="YES",'Outlier Flags'!B631="YES"),"FILTERED OUT",'Monitor Data'!B631))</f>
        <v/>
      </c>
      <c r="C631" s="30" t="str">
        <f>IF(ISBLANK('Monitor Data'!D631),"",IF(AND('Smoke Data'!K633="YES",'Outlier Flags'!C631="YES"),"FILTERED OUT",'Monitor Data'!D631))</f>
        <v/>
      </c>
      <c r="D631" s="30">
        <f>IF(ISBLANK('Monitor Data'!E631),"",IF(AND('Smoke Data'!L633="YES",'Outlier Flags'!D631="YES"),"FILTERED OUT",'Monitor Data'!E631))</f>
        <v>2.2999999999999998</v>
      </c>
      <c r="E631" s="30">
        <f>IF(ISBLANK('Monitor Data'!G631),"",IF(AND('Smoke Data'!M633="YES",'Outlier Flags'!E631="YES"),"FILTERED OUT",'Monitor Data'!G631))</f>
        <v>3.5</v>
      </c>
      <c r="F631" s="30" t="str">
        <f>IF(ISBLANK('Monitor Data'!H631),"",IF(AND('Smoke Data'!N633="YES",'Outlier Flags'!F631="YES"),"FILTERED OUT",'Monitor Data'!H631))</f>
        <v/>
      </c>
      <c r="G631" s="30" t="str">
        <f>IF(ISBLANK('Monitor Data'!J631),"",IF(AND('Smoke Data'!O633="YES",'Outlier Flags'!G631="YES"),"FILTERED OUT",'Monitor Data'!J631))</f>
        <v/>
      </c>
      <c r="H631" s="30" t="str">
        <f>IF(ISBLANK('Monitor Data'!L631),"",IF(AND('Smoke Data'!P633="YES",'Outlier Flags'!H631="YES"),"FILTERED OUT",'Monitor Data'!L631))</f>
        <v/>
      </c>
      <c r="I631" s="30">
        <f>IF(ISBLANK('Monitor Data'!M631),"",IF(AND('Smoke Data'!Q633="YES",'Outlier Flags'!I631="YES"),"FILTERED OUT",'Monitor Data'!M631))</f>
        <v>3.1</v>
      </c>
      <c r="J631" s="30" t="str">
        <f>IF(ISBLANK('Monitor Data'!O631),"",IF(AND('Smoke Data'!R633="YES",'Outlier Flags'!J631="YES"),"FILTERED OUT",'Monitor Data'!O631))</f>
        <v/>
      </c>
      <c r="K631" s="30">
        <f>IF(ISBLANK('Monitor Data'!P631),"",IF(AND('Smoke Data'!S633="YES",'Outlier Flags'!K631="YES"),"FILTERED OUT",'Monitor Data'!P631))</f>
        <v>2.7</v>
      </c>
      <c r="L631" s="30" t="str">
        <f>IF(ISBLANK('Monitor Data'!Q631),"",IF(AND('Smoke Data'!T633="YES",'Outlier Flags'!L631="YES"),"FILTERED OUT",'Monitor Data'!Q631))</f>
        <v/>
      </c>
      <c r="M631" s="30" t="str">
        <f>IF(ISBLANK('Monitor Data'!R631),"",IF(AND('Smoke Data'!U633="YES",'Outlier Flags'!M631="YES"),"FILTERED OUT",'Monitor Data'!R631))</f>
        <v/>
      </c>
      <c r="N631" s="30" t="str">
        <f>IF(ISBLANK('Monitor Data'!S631),"",IF(AND('Smoke Data'!V633="YES",'Outlier Flags'!N631="YES"),"FILTERED OUT",'Monitor Data'!S631))</f>
        <v/>
      </c>
    </row>
    <row r="632" spans="1:14" x14ac:dyDescent="0.25">
      <c r="A632" s="29">
        <v>44827</v>
      </c>
      <c r="B632" s="30">
        <f>IF(ISBLANK('Monitor Data'!B632),"",IF(AND('Smoke Data'!J634="YES",'Outlier Flags'!B632="YES"),"FILTERED OUT",'Monitor Data'!B632))</f>
        <v>2.7</v>
      </c>
      <c r="C632" s="30">
        <f>IF(ISBLANK('Monitor Data'!D632),"",IF(AND('Smoke Data'!K634="YES",'Outlier Flags'!C632="YES"),"FILTERED OUT",'Monitor Data'!D632))</f>
        <v>2.2000000000000002</v>
      </c>
      <c r="D632" s="30">
        <f>IF(ISBLANK('Monitor Data'!E632),"",IF(AND('Smoke Data'!L634="YES",'Outlier Flags'!D632="YES"),"FILTERED OUT",'Monitor Data'!E632))</f>
        <v>2.5</v>
      </c>
      <c r="E632" s="30">
        <f>IF(ISBLANK('Monitor Data'!G632),"",IF(AND('Smoke Data'!M634="YES",'Outlier Flags'!E632="YES"),"FILTERED OUT",'Monitor Data'!G632))</f>
        <v>2.8</v>
      </c>
      <c r="F632" s="30">
        <f>IF(ISBLANK('Monitor Data'!H632),"",IF(AND('Smoke Data'!N634="YES",'Outlier Flags'!F632="YES"),"FILTERED OUT",'Monitor Data'!H632))</f>
        <v>2.8</v>
      </c>
      <c r="G632" s="30">
        <f>IF(ISBLANK('Monitor Data'!J632),"",IF(AND('Smoke Data'!O634="YES",'Outlier Flags'!G632="YES"),"FILTERED OUT",'Monitor Data'!J632))</f>
        <v>2.5</v>
      </c>
      <c r="H632" s="30">
        <f>IF(ISBLANK('Monitor Data'!L632),"",IF(AND('Smoke Data'!P634="YES",'Outlier Flags'!H632="YES"),"FILTERED OUT",'Monitor Data'!L632))</f>
        <v>3.1</v>
      </c>
      <c r="I632" s="30">
        <f>IF(ISBLANK('Monitor Data'!M632),"",IF(AND('Smoke Data'!Q634="YES",'Outlier Flags'!I632="YES"),"FILTERED OUT",'Monitor Data'!M632))</f>
        <v>3.5</v>
      </c>
      <c r="J632" s="30">
        <f>IF(ISBLANK('Monitor Data'!O632),"",IF(AND('Smoke Data'!R634="YES",'Outlier Flags'!J632="YES"),"FILTERED OUT",'Monitor Data'!O632))</f>
        <v>4.5</v>
      </c>
      <c r="K632" s="30">
        <f>IF(ISBLANK('Monitor Data'!P632),"",IF(AND('Smoke Data'!S634="YES",'Outlier Flags'!K632="YES"),"FILTERED OUT",'Monitor Data'!P632))</f>
        <v>2.4</v>
      </c>
      <c r="L632" s="30">
        <f>IF(ISBLANK('Monitor Data'!Q632),"",IF(AND('Smoke Data'!T634="YES",'Outlier Flags'!L632="YES"),"FILTERED OUT",'Monitor Data'!Q632))</f>
        <v>2.4</v>
      </c>
      <c r="M632" s="30">
        <f>IF(ISBLANK('Monitor Data'!R632),"",IF(AND('Smoke Data'!U634="YES",'Outlier Flags'!M632="YES"),"FILTERED OUT",'Monitor Data'!R632))</f>
        <v>1.8</v>
      </c>
      <c r="N632" s="30">
        <f>IF(ISBLANK('Monitor Data'!S632),"",IF(AND('Smoke Data'!V634="YES",'Outlier Flags'!N632="YES"),"FILTERED OUT",'Monitor Data'!S632))</f>
        <v>5.2</v>
      </c>
    </row>
    <row r="633" spans="1:14" x14ac:dyDescent="0.25">
      <c r="A633" s="29">
        <v>44828</v>
      </c>
      <c r="B633" s="30" t="str">
        <f>IF(ISBLANK('Monitor Data'!B633),"",IF(AND('Smoke Data'!J635="YES",'Outlier Flags'!B633="YES"),"FILTERED OUT",'Monitor Data'!B633))</f>
        <v/>
      </c>
      <c r="C633" s="30" t="str">
        <f>IF(ISBLANK('Monitor Data'!D633),"",IF(AND('Smoke Data'!K635="YES",'Outlier Flags'!C633="YES"),"FILTERED OUT",'Monitor Data'!D633))</f>
        <v/>
      </c>
      <c r="D633" s="30">
        <f>IF(ISBLANK('Monitor Data'!E633),"",IF(AND('Smoke Data'!L635="YES",'Outlier Flags'!D633="YES"),"FILTERED OUT",'Monitor Data'!E633))</f>
        <v>3.7</v>
      </c>
      <c r="E633" s="30">
        <f>IF(ISBLANK('Monitor Data'!G633),"",IF(AND('Smoke Data'!M635="YES",'Outlier Flags'!E633="YES"),"FILTERED OUT",'Monitor Data'!G633))</f>
        <v>6.1</v>
      </c>
      <c r="F633" s="30" t="str">
        <f>IF(ISBLANK('Monitor Data'!H633),"",IF(AND('Smoke Data'!N635="YES",'Outlier Flags'!F633="YES"),"FILTERED OUT",'Monitor Data'!H633))</f>
        <v/>
      </c>
      <c r="G633" s="30" t="str">
        <f>IF(ISBLANK('Monitor Data'!J633),"",IF(AND('Smoke Data'!O635="YES",'Outlier Flags'!G633="YES"),"FILTERED OUT",'Monitor Data'!J633))</f>
        <v/>
      </c>
      <c r="H633" s="30" t="str">
        <f>IF(ISBLANK('Monitor Data'!L633),"",IF(AND('Smoke Data'!P635="YES",'Outlier Flags'!H633="YES"),"FILTERED OUT",'Monitor Data'!L633))</f>
        <v/>
      </c>
      <c r="I633" s="30">
        <f>IF(ISBLANK('Monitor Data'!M633),"",IF(AND('Smoke Data'!Q635="YES",'Outlier Flags'!I633="YES"),"FILTERED OUT",'Monitor Data'!M633))</f>
        <v>5.5</v>
      </c>
      <c r="J633" s="30" t="str">
        <f>IF(ISBLANK('Monitor Data'!O633),"",IF(AND('Smoke Data'!R635="YES",'Outlier Flags'!J633="YES"),"FILTERED OUT",'Monitor Data'!O633))</f>
        <v/>
      </c>
      <c r="K633" s="30">
        <f>IF(ISBLANK('Monitor Data'!P633),"",IF(AND('Smoke Data'!S635="YES",'Outlier Flags'!K633="YES"),"FILTERED OUT",'Monitor Data'!P633))</f>
        <v>5.8</v>
      </c>
      <c r="L633" s="30" t="str">
        <f>IF(ISBLANK('Monitor Data'!Q633),"",IF(AND('Smoke Data'!T635="YES",'Outlier Flags'!L633="YES"),"FILTERED OUT",'Monitor Data'!Q633))</f>
        <v/>
      </c>
      <c r="M633" s="30" t="str">
        <f>IF(ISBLANK('Monitor Data'!R633),"",IF(AND('Smoke Data'!U635="YES",'Outlier Flags'!M633="YES"),"FILTERED OUT",'Monitor Data'!R633))</f>
        <v/>
      </c>
      <c r="N633" s="30" t="str">
        <f>IF(ISBLANK('Monitor Data'!S633),"",IF(AND('Smoke Data'!V635="YES",'Outlier Flags'!N633="YES"),"FILTERED OUT",'Monitor Data'!S633))</f>
        <v/>
      </c>
    </row>
    <row r="634" spans="1:14" x14ac:dyDescent="0.25">
      <c r="A634" s="29">
        <v>44829</v>
      </c>
      <c r="B634" s="30" t="str">
        <f>IF(ISBLANK('Monitor Data'!B634),"",IF(AND('Smoke Data'!J636="YES",'Outlier Flags'!B634="YES"),"FILTERED OUT",'Monitor Data'!B634))</f>
        <v/>
      </c>
      <c r="C634" s="30" t="str">
        <f>IF(ISBLANK('Monitor Data'!D634),"",IF(AND('Smoke Data'!K636="YES",'Outlier Flags'!C634="YES"),"FILTERED OUT",'Monitor Data'!D634))</f>
        <v/>
      </c>
      <c r="D634" s="30">
        <f>IF(ISBLANK('Monitor Data'!E634),"",IF(AND('Smoke Data'!L636="YES",'Outlier Flags'!D634="YES"),"FILTERED OUT",'Monitor Data'!E634))</f>
        <v>3.5</v>
      </c>
      <c r="E634" s="30">
        <f>IF(ISBLANK('Monitor Data'!G634),"",IF(AND('Smoke Data'!M636="YES",'Outlier Flags'!E634="YES"),"FILTERED OUT",'Monitor Data'!G634))</f>
        <v>3.9</v>
      </c>
      <c r="F634" s="30" t="str">
        <f>IF(ISBLANK('Monitor Data'!H634),"",IF(AND('Smoke Data'!N636="YES",'Outlier Flags'!F634="YES"),"FILTERED OUT",'Monitor Data'!H634))</f>
        <v/>
      </c>
      <c r="G634" s="30" t="str">
        <f>IF(ISBLANK('Monitor Data'!J634),"",IF(AND('Smoke Data'!O636="YES",'Outlier Flags'!G634="YES"),"FILTERED OUT",'Monitor Data'!J634))</f>
        <v/>
      </c>
      <c r="H634" s="30" t="str">
        <f>IF(ISBLANK('Monitor Data'!L634),"",IF(AND('Smoke Data'!P636="YES",'Outlier Flags'!H634="YES"),"FILTERED OUT",'Monitor Data'!L634))</f>
        <v/>
      </c>
      <c r="I634" s="30">
        <f>IF(ISBLANK('Monitor Data'!M634),"",IF(AND('Smoke Data'!Q636="YES",'Outlier Flags'!I634="YES"),"FILTERED OUT",'Monitor Data'!M634))</f>
        <v>4.2</v>
      </c>
      <c r="J634" s="30" t="str">
        <f>IF(ISBLANK('Monitor Data'!O634),"",IF(AND('Smoke Data'!R636="YES",'Outlier Flags'!J634="YES"),"FILTERED OUT",'Monitor Data'!O634))</f>
        <v/>
      </c>
      <c r="K634" s="30">
        <f>IF(ISBLANK('Monitor Data'!P634),"",IF(AND('Smoke Data'!S636="YES",'Outlier Flags'!K634="YES"),"FILTERED OUT",'Monitor Data'!P634))</f>
        <v>3.1</v>
      </c>
      <c r="L634" s="30" t="str">
        <f>IF(ISBLANK('Monitor Data'!Q634),"",IF(AND('Smoke Data'!T636="YES",'Outlier Flags'!L634="YES"),"FILTERED OUT",'Monitor Data'!Q634))</f>
        <v/>
      </c>
      <c r="M634" s="30" t="str">
        <f>IF(ISBLANK('Monitor Data'!R634),"",IF(AND('Smoke Data'!U636="YES",'Outlier Flags'!M634="YES"),"FILTERED OUT",'Monitor Data'!R634))</f>
        <v/>
      </c>
      <c r="N634" s="30" t="str">
        <f>IF(ISBLANK('Monitor Data'!S634),"",IF(AND('Smoke Data'!V636="YES",'Outlier Flags'!N634="YES"),"FILTERED OUT",'Monitor Data'!S634))</f>
        <v/>
      </c>
    </row>
    <row r="635" spans="1:14" x14ac:dyDescent="0.25">
      <c r="A635" s="29">
        <v>44830</v>
      </c>
      <c r="B635" s="30">
        <f>IF(ISBLANK('Monitor Data'!B635),"",IF(AND('Smoke Data'!J637="YES",'Outlier Flags'!B635="YES"),"FILTERED OUT",'Monitor Data'!B635))</f>
        <v>3.6</v>
      </c>
      <c r="C635" s="30">
        <f>IF(ISBLANK('Monitor Data'!D635),"",IF(AND('Smoke Data'!K637="YES",'Outlier Flags'!C635="YES"),"FILTERED OUT",'Monitor Data'!D635))</f>
        <v>3.3</v>
      </c>
      <c r="D635" s="30">
        <f>IF(ISBLANK('Monitor Data'!E635),"",IF(AND('Smoke Data'!L637="YES",'Outlier Flags'!D635="YES"),"FILTERED OUT",'Monitor Data'!E635))</f>
        <v>3.6</v>
      </c>
      <c r="E635" s="30">
        <f>IF(ISBLANK('Monitor Data'!G635),"",IF(AND('Smoke Data'!M637="YES",'Outlier Flags'!E635="YES"),"FILTERED OUT",'Monitor Data'!G635))</f>
        <v>3.5</v>
      </c>
      <c r="F635" s="30">
        <f>IF(ISBLANK('Monitor Data'!H635),"",IF(AND('Smoke Data'!N637="YES",'Outlier Flags'!F635="YES"),"FILTERED OUT",'Monitor Data'!H635))</f>
        <v>2.9</v>
      </c>
      <c r="G635" s="30">
        <f>IF(ISBLANK('Monitor Data'!J635),"",IF(AND('Smoke Data'!O637="YES",'Outlier Flags'!G635="YES"),"FILTERED OUT",'Monitor Data'!J635))</f>
        <v>3.3</v>
      </c>
      <c r="H635" s="30">
        <f>IF(ISBLANK('Monitor Data'!L635),"",IF(AND('Smoke Data'!P637="YES",'Outlier Flags'!H635="YES"),"FILTERED OUT",'Monitor Data'!L635))</f>
        <v>3.7</v>
      </c>
      <c r="I635" s="30">
        <f>IF(ISBLANK('Monitor Data'!M635),"",IF(AND('Smoke Data'!Q637="YES",'Outlier Flags'!I635="YES"),"FILTERED OUT",'Monitor Data'!M635))</f>
        <v>3.8</v>
      </c>
      <c r="J635" s="30">
        <f>IF(ISBLANK('Monitor Data'!O635),"",IF(AND('Smoke Data'!R637="YES",'Outlier Flags'!J635="YES"),"FILTERED OUT",'Monitor Data'!O635))</f>
        <v>5.5</v>
      </c>
      <c r="K635" s="30">
        <f>IF(ISBLANK('Monitor Data'!P635),"",IF(AND('Smoke Data'!S637="YES",'Outlier Flags'!K635="YES"),"FILTERED OUT",'Monitor Data'!P635))</f>
        <v>3.2</v>
      </c>
      <c r="L635" s="30" t="str">
        <f>IF(ISBLANK('Monitor Data'!Q635),"",IF(AND('Smoke Data'!T637="YES",'Outlier Flags'!L635="YES"),"FILTERED OUT",'Monitor Data'!Q635))</f>
        <v/>
      </c>
      <c r="M635" s="30">
        <f>IF(ISBLANK('Monitor Data'!R635),"",IF(AND('Smoke Data'!U637="YES",'Outlier Flags'!M635="YES"),"FILTERED OUT",'Monitor Data'!R635))</f>
        <v>2.7</v>
      </c>
      <c r="N635" s="30" t="str">
        <f>IF(ISBLANK('Monitor Data'!S635),"",IF(AND('Smoke Data'!V637="YES",'Outlier Flags'!N635="YES"),"FILTERED OUT",'Monitor Data'!S635))</f>
        <v/>
      </c>
    </row>
    <row r="636" spans="1:14" x14ac:dyDescent="0.25">
      <c r="A636" s="29">
        <v>44831</v>
      </c>
      <c r="B636" s="30" t="str">
        <f>IF(ISBLANK('Monitor Data'!B636),"",IF(AND('Smoke Data'!J638="YES",'Outlier Flags'!B636="YES"),"FILTERED OUT",'Monitor Data'!B636))</f>
        <v/>
      </c>
      <c r="C636" s="30" t="str">
        <f>IF(ISBLANK('Monitor Data'!D636),"",IF(AND('Smoke Data'!K638="YES",'Outlier Flags'!C636="YES"),"FILTERED OUT",'Monitor Data'!D636))</f>
        <v/>
      </c>
      <c r="D636" s="30">
        <f>IF(ISBLANK('Monitor Data'!E636),"",IF(AND('Smoke Data'!L638="YES",'Outlier Flags'!D636="YES"),"FILTERED OUT",'Monitor Data'!E636))</f>
        <v>3.3</v>
      </c>
      <c r="E636" s="30">
        <f>IF(ISBLANK('Monitor Data'!G636),"",IF(AND('Smoke Data'!M638="YES",'Outlier Flags'!E636="YES"),"FILTERED OUT",'Monitor Data'!G636))</f>
        <v>2.7</v>
      </c>
      <c r="F636" s="30" t="str">
        <f>IF(ISBLANK('Monitor Data'!H636),"",IF(AND('Smoke Data'!N638="YES",'Outlier Flags'!F636="YES"),"FILTERED OUT",'Monitor Data'!H636))</f>
        <v/>
      </c>
      <c r="G636" s="30" t="str">
        <f>IF(ISBLANK('Monitor Data'!J636),"",IF(AND('Smoke Data'!O638="YES",'Outlier Flags'!G636="YES"),"FILTERED OUT",'Monitor Data'!J636))</f>
        <v/>
      </c>
      <c r="H636" s="30" t="str">
        <f>IF(ISBLANK('Monitor Data'!L636),"",IF(AND('Smoke Data'!P638="YES",'Outlier Flags'!H636="YES"),"FILTERED OUT",'Monitor Data'!L636))</f>
        <v/>
      </c>
      <c r="I636" s="30">
        <f>IF(ISBLANK('Monitor Data'!M636),"",IF(AND('Smoke Data'!Q638="YES",'Outlier Flags'!I636="YES"),"FILTERED OUT",'Monitor Data'!M636))</f>
        <v>4.7</v>
      </c>
      <c r="J636" s="30" t="str">
        <f>IF(ISBLANK('Monitor Data'!O636),"",IF(AND('Smoke Data'!R638="YES",'Outlier Flags'!J636="YES"),"FILTERED OUT",'Monitor Data'!O636))</f>
        <v/>
      </c>
      <c r="K636" s="30">
        <f>IF(ISBLANK('Monitor Data'!P636),"",IF(AND('Smoke Data'!S638="YES",'Outlier Flags'!K636="YES"),"FILTERED OUT",'Monitor Data'!P636))</f>
        <v>3.8</v>
      </c>
      <c r="L636" s="30" t="str">
        <f>IF(ISBLANK('Monitor Data'!Q636),"",IF(AND('Smoke Data'!T638="YES",'Outlier Flags'!L636="YES"),"FILTERED OUT",'Monitor Data'!Q636))</f>
        <v/>
      </c>
      <c r="M636" s="30" t="str">
        <f>IF(ISBLANK('Monitor Data'!R636),"",IF(AND('Smoke Data'!U638="YES",'Outlier Flags'!M636="YES"),"FILTERED OUT",'Monitor Data'!R636))</f>
        <v/>
      </c>
      <c r="N636" s="30" t="str">
        <f>IF(ISBLANK('Monitor Data'!S636),"",IF(AND('Smoke Data'!V638="YES",'Outlier Flags'!N636="YES"),"FILTERED OUT",'Monitor Data'!S636))</f>
        <v/>
      </c>
    </row>
    <row r="637" spans="1:14" x14ac:dyDescent="0.25">
      <c r="A637" s="29">
        <v>44832</v>
      </c>
      <c r="B637" s="30" t="str">
        <f>IF(ISBLANK('Monitor Data'!B637),"",IF(AND('Smoke Data'!J639="YES",'Outlier Flags'!B637="YES"),"FILTERED OUT",'Monitor Data'!B637))</f>
        <v/>
      </c>
      <c r="C637" s="30" t="str">
        <f>IF(ISBLANK('Monitor Data'!D637),"",IF(AND('Smoke Data'!K639="YES",'Outlier Flags'!C637="YES"),"FILTERED OUT",'Monitor Data'!D637))</f>
        <v/>
      </c>
      <c r="D637" s="30">
        <f>IF(ISBLANK('Monitor Data'!E637),"",IF(AND('Smoke Data'!L639="YES",'Outlier Flags'!D637="YES"),"FILTERED OUT",'Monitor Data'!E637))</f>
        <v>4.3</v>
      </c>
      <c r="E637" s="30">
        <f>IF(ISBLANK('Monitor Data'!G637),"",IF(AND('Smoke Data'!M639="YES",'Outlier Flags'!E637="YES"),"FILTERED OUT",'Monitor Data'!G637))</f>
        <v>3</v>
      </c>
      <c r="F637" s="30" t="str">
        <f>IF(ISBLANK('Monitor Data'!H637),"",IF(AND('Smoke Data'!N639="YES",'Outlier Flags'!F637="YES"),"FILTERED OUT",'Monitor Data'!H637))</f>
        <v/>
      </c>
      <c r="G637" s="30" t="str">
        <f>IF(ISBLANK('Monitor Data'!J637),"",IF(AND('Smoke Data'!O639="YES",'Outlier Flags'!G637="YES"),"FILTERED OUT",'Monitor Data'!J637))</f>
        <v/>
      </c>
      <c r="H637" s="30" t="str">
        <f>IF(ISBLANK('Monitor Data'!L637),"",IF(AND('Smoke Data'!P639="YES",'Outlier Flags'!H637="YES"),"FILTERED OUT",'Monitor Data'!L637))</f>
        <v/>
      </c>
      <c r="I637" s="30">
        <f>IF(ISBLANK('Monitor Data'!M637),"",IF(AND('Smoke Data'!Q639="YES",'Outlier Flags'!I637="YES"),"FILTERED OUT",'Monitor Data'!M637))</f>
        <v>3.6</v>
      </c>
      <c r="J637" s="30" t="str">
        <f>IF(ISBLANK('Monitor Data'!O637),"",IF(AND('Smoke Data'!R639="YES",'Outlier Flags'!J637="YES"),"FILTERED OUT",'Monitor Data'!O637))</f>
        <v/>
      </c>
      <c r="K637" s="30">
        <f>IF(ISBLANK('Monitor Data'!P637),"",IF(AND('Smoke Data'!S639="YES",'Outlier Flags'!K637="YES"),"FILTERED OUT",'Monitor Data'!P637))</f>
        <v>3.1</v>
      </c>
      <c r="L637" s="30" t="str">
        <f>IF(ISBLANK('Monitor Data'!Q637),"",IF(AND('Smoke Data'!T639="YES",'Outlier Flags'!L637="YES"),"FILTERED OUT",'Monitor Data'!Q637))</f>
        <v/>
      </c>
      <c r="M637" s="30" t="str">
        <f>IF(ISBLANK('Monitor Data'!R637),"",IF(AND('Smoke Data'!U639="YES",'Outlier Flags'!M637="YES"),"FILTERED OUT",'Monitor Data'!R637))</f>
        <v/>
      </c>
      <c r="N637" s="30" t="str">
        <f>IF(ISBLANK('Monitor Data'!S637),"",IF(AND('Smoke Data'!V639="YES",'Outlier Flags'!N637="YES"),"FILTERED OUT",'Monitor Data'!S637))</f>
        <v/>
      </c>
    </row>
    <row r="638" spans="1:14" x14ac:dyDescent="0.25">
      <c r="A638" s="29">
        <v>44833</v>
      </c>
      <c r="B638" s="30">
        <f>IF(ISBLANK('Monitor Data'!B638),"",IF(AND('Smoke Data'!J640="YES",'Outlier Flags'!B638="YES"),"FILTERED OUT",'Monitor Data'!B638))</f>
        <v>4.0999999999999996</v>
      </c>
      <c r="C638" s="30">
        <f>IF(ISBLANK('Monitor Data'!D638),"",IF(AND('Smoke Data'!K640="YES",'Outlier Flags'!C638="YES"),"FILTERED OUT",'Monitor Data'!D638))</f>
        <v>5.7</v>
      </c>
      <c r="D638" s="30">
        <f>IF(ISBLANK('Monitor Data'!E638),"",IF(AND('Smoke Data'!L640="YES",'Outlier Flags'!D638="YES"),"FILTERED OUT",'Monitor Data'!E638))</f>
        <v>6.6</v>
      </c>
      <c r="E638" s="30">
        <f>IF(ISBLANK('Monitor Data'!G638),"",IF(AND('Smoke Data'!M640="YES",'Outlier Flags'!E638="YES"),"FILTERED OUT",'Monitor Data'!G638))</f>
        <v>4</v>
      </c>
      <c r="F638" s="30">
        <f>IF(ISBLANK('Monitor Data'!H638),"",IF(AND('Smoke Data'!N640="YES",'Outlier Flags'!F638="YES"),"FILTERED OUT",'Monitor Data'!H638))</f>
        <v>2.9</v>
      </c>
      <c r="G638" s="30">
        <f>IF(ISBLANK('Monitor Data'!J638),"",IF(AND('Smoke Data'!O640="YES",'Outlier Flags'!G638="YES"),"FILTERED OUT",'Monitor Data'!J638))</f>
        <v>4.8</v>
      </c>
      <c r="H638" s="30">
        <f>IF(ISBLANK('Monitor Data'!L638),"",IF(AND('Smoke Data'!P640="YES",'Outlier Flags'!H638="YES"),"FILTERED OUT",'Monitor Data'!L638))</f>
        <v>5.2</v>
      </c>
      <c r="I638" s="30">
        <f>IF(ISBLANK('Monitor Data'!M638),"",IF(AND('Smoke Data'!Q640="YES",'Outlier Flags'!I638="YES"),"FILTERED OUT",'Monitor Data'!M638))</f>
        <v>4.9000000000000004</v>
      </c>
      <c r="J638" s="30">
        <f>IF(ISBLANK('Monitor Data'!O638),"",IF(AND('Smoke Data'!R640="YES",'Outlier Flags'!J638="YES"),"FILTERED OUT",'Monitor Data'!O638))</f>
        <v>4.5</v>
      </c>
      <c r="K638" s="30">
        <f>IF(ISBLANK('Monitor Data'!P638),"",IF(AND('Smoke Data'!S640="YES",'Outlier Flags'!K638="YES"),"FILTERED OUT",'Monitor Data'!P638))</f>
        <v>3.7</v>
      </c>
      <c r="L638" s="30" t="str">
        <f>IF(ISBLANK('Monitor Data'!Q638),"",IF(AND('Smoke Data'!T640="YES",'Outlier Flags'!L638="YES"),"FILTERED OUT",'Monitor Data'!Q638))</f>
        <v/>
      </c>
      <c r="M638" s="30">
        <f>IF(ISBLANK('Monitor Data'!R638),"",IF(AND('Smoke Data'!U640="YES",'Outlier Flags'!M638="YES"),"FILTERED OUT",'Monitor Data'!R638))</f>
        <v>2.4</v>
      </c>
      <c r="N638" s="30" t="str">
        <f>IF(ISBLANK('Monitor Data'!S638),"",IF(AND('Smoke Data'!V640="YES",'Outlier Flags'!N638="YES"),"FILTERED OUT",'Monitor Data'!S638))</f>
        <v/>
      </c>
    </row>
    <row r="639" spans="1:14" x14ac:dyDescent="0.25">
      <c r="A639" s="29">
        <v>44834</v>
      </c>
      <c r="B639" s="30" t="str">
        <f>IF(ISBLANK('Monitor Data'!B639),"",IF(AND('Smoke Data'!J641="YES",'Outlier Flags'!B639="YES"),"FILTERED OUT",'Monitor Data'!B639))</f>
        <v/>
      </c>
      <c r="C639" s="30" t="str">
        <f>IF(ISBLANK('Monitor Data'!D639),"",IF(AND('Smoke Data'!K641="YES",'Outlier Flags'!C639="YES"),"FILTERED OUT",'Monitor Data'!D639))</f>
        <v/>
      </c>
      <c r="D639" s="30">
        <f>IF(ISBLANK('Monitor Data'!E639),"",IF(AND('Smoke Data'!L641="YES",'Outlier Flags'!D639="YES"),"FILTERED OUT",'Monitor Data'!E639))</f>
        <v>4.4000000000000004</v>
      </c>
      <c r="E639" s="30">
        <f>IF(ISBLANK('Monitor Data'!G639),"",IF(AND('Smoke Data'!M641="YES",'Outlier Flags'!E639="YES"),"FILTERED OUT",'Monitor Data'!G639))</f>
        <v>8.3000000000000007</v>
      </c>
      <c r="F639" s="30" t="str">
        <f>IF(ISBLANK('Monitor Data'!H639),"",IF(AND('Smoke Data'!N641="YES",'Outlier Flags'!F639="YES"),"FILTERED OUT",'Monitor Data'!H639))</f>
        <v/>
      </c>
      <c r="G639" s="30" t="str">
        <f>IF(ISBLANK('Monitor Data'!J639),"",IF(AND('Smoke Data'!O641="YES",'Outlier Flags'!G639="YES"),"FILTERED OUT",'Monitor Data'!J639))</f>
        <v/>
      </c>
      <c r="H639" s="30" t="str">
        <f>IF(ISBLANK('Monitor Data'!L639),"",IF(AND('Smoke Data'!P641="YES",'Outlier Flags'!H639="YES"),"FILTERED OUT",'Monitor Data'!L639))</f>
        <v/>
      </c>
      <c r="I639" s="30">
        <f>IF(ISBLANK('Monitor Data'!M639),"",IF(AND('Smoke Data'!Q641="YES",'Outlier Flags'!I639="YES"),"FILTERED OUT",'Monitor Data'!M639))</f>
        <v>6.4</v>
      </c>
      <c r="J639" s="30" t="str">
        <f>IF(ISBLANK('Monitor Data'!O639),"",IF(AND('Smoke Data'!R641="YES",'Outlier Flags'!J639="YES"),"FILTERED OUT",'Monitor Data'!O639))</f>
        <v/>
      </c>
      <c r="K639" s="30">
        <f>IF(ISBLANK('Monitor Data'!P639),"",IF(AND('Smoke Data'!S641="YES",'Outlier Flags'!K639="YES"),"FILTERED OUT",'Monitor Data'!P639))</f>
        <v>6.7</v>
      </c>
      <c r="L639" s="30" t="str">
        <f>IF(ISBLANK('Monitor Data'!Q639),"",IF(AND('Smoke Data'!T641="YES",'Outlier Flags'!L639="YES"),"FILTERED OUT",'Monitor Data'!Q639))</f>
        <v/>
      </c>
      <c r="M639" s="30" t="str">
        <f>IF(ISBLANK('Monitor Data'!R639),"",IF(AND('Smoke Data'!U641="YES",'Outlier Flags'!M639="YES"),"FILTERED OUT",'Monitor Data'!R639))</f>
        <v/>
      </c>
      <c r="N639" s="30" t="str">
        <f>IF(ISBLANK('Monitor Data'!S639),"",IF(AND('Smoke Data'!V641="YES",'Outlier Flags'!N639="YES"),"FILTERED OUT",'Monitor Data'!S639))</f>
        <v/>
      </c>
    </row>
    <row r="640" spans="1:14" x14ac:dyDescent="0.25">
      <c r="A640" s="29">
        <v>44835</v>
      </c>
      <c r="B640" s="30" t="str">
        <f>IF(ISBLANK('Monitor Data'!B640),"",IF(AND('Smoke Data'!J642="YES",'Outlier Flags'!B640="YES"),"FILTERED OUT",'Monitor Data'!B640))</f>
        <v/>
      </c>
      <c r="C640" s="30" t="str">
        <f>IF(ISBLANK('Monitor Data'!D640),"",IF(AND('Smoke Data'!K642="YES",'Outlier Flags'!C640="YES"),"FILTERED OUT",'Monitor Data'!D640))</f>
        <v/>
      </c>
      <c r="D640" s="30">
        <f>IF(ISBLANK('Monitor Data'!E640),"",IF(AND('Smoke Data'!L642="YES",'Outlier Flags'!D640="YES"),"FILTERED OUT",'Monitor Data'!E640))</f>
        <v>8.6999999999999993</v>
      </c>
      <c r="E640" s="30">
        <f>IF(ISBLANK('Monitor Data'!G640),"",IF(AND('Smoke Data'!M642="YES",'Outlier Flags'!E640="YES"),"FILTERED OUT",'Monitor Data'!G640))</f>
        <v>8.4</v>
      </c>
      <c r="F640" s="30" t="str">
        <f>IF(ISBLANK('Monitor Data'!H640),"",IF(AND('Smoke Data'!N642="YES",'Outlier Flags'!F640="YES"),"FILTERED OUT",'Monitor Data'!H640))</f>
        <v/>
      </c>
      <c r="G640" s="30" t="str">
        <f>IF(ISBLANK('Monitor Data'!J640),"",IF(AND('Smoke Data'!O642="YES",'Outlier Flags'!G640="YES"),"FILTERED OUT",'Monitor Data'!J640))</f>
        <v/>
      </c>
      <c r="H640" s="30" t="str">
        <f>IF(ISBLANK('Monitor Data'!L640),"",IF(AND('Smoke Data'!P642="YES",'Outlier Flags'!H640="YES"),"FILTERED OUT",'Monitor Data'!L640))</f>
        <v/>
      </c>
      <c r="I640" s="30">
        <f>IF(ISBLANK('Monitor Data'!M640),"",IF(AND('Smoke Data'!Q642="YES",'Outlier Flags'!I640="YES"),"FILTERED OUT",'Monitor Data'!M640))</f>
        <v>8.3000000000000007</v>
      </c>
      <c r="J640" s="30" t="str">
        <f>IF(ISBLANK('Monitor Data'!O640),"",IF(AND('Smoke Data'!R642="YES",'Outlier Flags'!J640="YES"),"FILTERED OUT",'Monitor Data'!O640))</f>
        <v/>
      </c>
      <c r="K640" s="30">
        <f>IF(ISBLANK('Monitor Data'!P640),"",IF(AND('Smoke Data'!S642="YES",'Outlier Flags'!K640="YES"),"FILTERED OUT",'Monitor Data'!P640))</f>
        <v>7.6</v>
      </c>
      <c r="L640" s="30" t="str">
        <f>IF(ISBLANK('Monitor Data'!Q640),"",IF(AND('Smoke Data'!T642="YES",'Outlier Flags'!L640="YES"),"FILTERED OUT",'Monitor Data'!Q640))</f>
        <v/>
      </c>
      <c r="M640" s="30" t="str">
        <f>IF(ISBLANK('Monitor Data'!R640),"",IF(AND('Smoke Data'!U642="YES",'Outlier Flags'!M640="YES"),"FILTERED OUT",'Monitor Data'!R640))</f>
        <v/>
      </c>
      <c r="N640" s="30" t="str">
        <f>IF(ISBLANK('Monitor Data'!S640),"",IF(AND('Smoke Data'!V642="YES",'Outlier Flags'!N640="YES"),"FILTERED OUT",'Monitor Data'!S640))</f>
        <v/>
      </c>
    </row>
    <row r="641" spans="1:14" x14ac:dyDescent="0.25">
      <c r="A641" s="29">
        <v>44836</v>
      </c>
      <c r="B641" s="30">
        <f>IF(ISBLANK('Monitor Data'!B641),"",IF(AND('Smoke Data'!J643="YES",'Outlier Flags'!B641="YES"),"FILTERED OUT",'Monitor Data'!B641))</f>
        <v>7.1</v>
      </c>
      <c r="C641" s="30">
        <f>IF(ISBLANK('Monitor Data'!D641),"",IF(AND('Smoke Data'!K643="YES",'Outlier Flags'!C641="YES"),"FILTERED OUT",'Monitor Data'!D641))</f>
        <v>6.2</v>
      </c>
      <c r="D641" s="30">
        <f>IF(ISBLANK('Monitor Data'!E641),"",IF(AND('Smoke Data'!L643="YES",'Outlier Flags'!D641="YES"),"FILTERED OUT",'Monitor Data'!E641))</f>
        <v>7.5</v>
      </c>
      <c r="E641" s="30">
        <f>IF(ISBLANK('Monitor Data'!G641),"",IF(AND('Smoke Data'!M643="YES",'Outlier Flags'!E641="YES"),"FILTERED OUT",'Monitor Data'!G641))</f>
        <v>6.9</v>
      </c>
      <c r="F641" s="30">
        <f>IF(ISBLANK('Monitor Data'!H641),"",IF(AND('Smoke Data'!N643="YES",'Outlier Flags'!F641="YES"),"FILTERED OUT",'Monitor Data'!H641))</f>
        <v>5.5</v>
      </c>
      <c r="G641" s="30">
        <f>IF(ISBLANK('Monitor Data'!J641),"",IF(AND('Smoke Data'!O643="YES",'Outlier Flags'!G641="YES"),"FILTERED OUT",'Monitor Data'!J641))</f>
        <v>7.1</v>
      </c>
      <c r="H641" s="30">
        <f>IF(ISBLANK('Monitor Data'!L641),"",IF(AND('Smoke Data'!P643="YES",'Outlier Flags'!H641="YES"),"FILTERED OUT",'Monitor Data'!L641))</f>
        <v>7.9</v>
      </c>
      <c r="I641" s="30">
        <f>IF(ISBLANK('Monitor Data'!M641),"",IF(AND('Smoke Data'!Q643="YES",'Outlier Flags'!I641="YES"),"FILTERED OUT",'Monitor Data'!M641))</f>
        <v>8.1</v>
      </c>
      <c r="J641" s="30">
        <f>IF(ISBLANK('Monitor Data'!O641),"",IF(AND('Smoke Data'!R643="YES",'Outlier Flags'!J641="YES"),"FILTERED OUT",'Monitor Data'!O641))</f>
        <v>6.5</v>
      </c>
      <c r="K641" s="30">
        <f>IF(ISBLANK('Monitor Data'!P641),"",IF(AND('Smoke Data'!S643="YES",'Outlier Flags'!K641="YES"),"FILTERED OUT",'Monitor Data'!P641))</f>
        <v>6.5</v>
      </c>
      <c r="L641" s="30" t="str">
        <f>IF(ISBLANK('Monitor Data'!Q641),"",IF(AND('Smoke Data'!T643="YES",'Outlier Flags'!L641="YES"),"FILTERED OUT",'Monitor Data'!Q641))</f>
        <v/>
      </c>
      <c r="M641" s="30">
        <f>IF(ISBLANK('Monitor Data'!R641),"",IF(AND('Smoke Data'!U643="YES",'Outlier Flags'!M641="YES"),"FILTERED OUT",'Monitor Data'!R641))</f>
        <v>5.6</v>
      </c>
      <c r="N641" s="30" t="str">
        <f>IF(ISBLANK('Monitor Data'!S641),"",IF(AND('Smoke Data'!V643="YES",'Outlier Flags'!N641="YES"),"FILTERED OUT",'Monitor Data'!S641))</f>
        <v/>
      </c>
    </row>
    <row r="642" spans="1:14" x14ac:dyDescent="0.25">
      <c r="A642" s="29">
        <v>44837</v>
      </c>
      <c r="B642" s="30" t="str">
        <f>IF(ISBLANK('Monitor Data'!B642),"",IF(AND('Smoke Data'!J644="YES",'Outlier Flags'!B642="YES"),"FILTERED OUT",'Monitor Data'!B642))</f>
        <v/>
      </c>
      <c r="C642" s="30" t="str">
        <f>IF(ISBLANK('Monitor Data'!D642),"",IF(AND('Smoke Data'!K644="YES",'Outlier Flags'!C642="YES"),"FILTERED OUT",'Monitor Data'!D642))</f>
        <v/>
      </c>
      <c r="D642" s="30">
        <f>IF(ISBLANK('Monitor Data'!E642),"",IF(AND('Smoke Data'!L644="YES",'Outlier Flags'!D642="YES"),"FILTERED OUT",'Monitor Data'!E642))</f>
        <v>7.4</v>
      </c>
      <c r="E642" s="30">
        <f>IF(ISBLANK('Monitor Data'!G642),"",IF(AND('Smoke Data'!M644="YES",'Outlier Flags'!E642="YES"),"FILTERED OUT",'Monitor Data'!G642))</f>
        <v>6.6</v>
      </c>
      <c r="F642" s="30" t="str">
        <f>IF(ISBLANK('Monitor Data'!H642),"",IF(AND('Smoke Data'!N644="YES",'Outlier Flags'!F642="YES"),"FILTERED OUT",'Monitor Data'!H642))</f>
        <v/>
      </c>
      <c r="G642" s="30" t="str">
        <f>IF(ISBLANK('Monitor Data'!J642),"",IF(AND('Smoke Data'!O644="YES",'Outlier Flags'!G642="YES"),"FILTERED OUT",'Monitor Data'!J642))</f>
        <v/>
      </c>
      <c r="H642" s="30" t="str">
        <f>IF(ISBLANK('Monitor Data'!L642),"",IF(AND('Smoke Data'!P644="YES",'Outlier Flags'!H642="YES"),"FILTERED OUT",'Monitor Data'!L642))</f>
        <v/>
      </c>
      <c r="I642" s="30">
        <f>IF(ISBLANK('Monitor Data'!M642),"",IF(AND('Smoke Data'!Q644="YES",'Outlier Flags'!I642="YES"),"FILTERED OUT",'Monitor Data'!M642))</f>
        <v>7.8</v>
      </c>
      <c r="J642" s="30" t="str">
        <f>IF(ISBLANK('Monitor Data'!O642),"",IF(AND('Smoke Data'!R644="YES",'Outlier Flags'!J642="YES"),"FILTERED OUT",'Monitor Data'!O642))</f>
        <v/>
      </c>
      <c r="K642" s="30">
        <f>IF(ISBLANK('Monitor Data'!P642),"",IF(AND('Smoke Data'!S644="YES",'Outlier Flags'!K642="YES"),"FILTERED OUT",'Monitor Data'!P642))</f>
        <v>5.0999999999999996</v>
      </c>
      <c r="L642" s="30" t="str">
        <f>IF(ISBLANK('Monitor Data'!Q642),"",IF(AND('Smoke Data'!T644="YES",'Outlier Flags'!L642="YES"),"FILTERED OUT",'Monitor Data'!Q642))</f>
        <v/>
      </c>
      <c r="M642" s="30" t="str">
        <f>IF(ISBLANK('Monitor Data'!R642),"",IF(AND('Smoke Data'!U644="YES",'Outlier Flags'!M642="YES"),"FILTERED OUT",'Monitor Data'!R642))</f>
        <v/>
      </c>
      <c r="N642" s="30" t="str">
        <f>IF(ISBLANK('Monitor Data'!S642),"",IF(AND('Smoke Data'!V644="YES",'Outlier Flags'!N642="YES"),"FILTERED OUT",'Monitor Data'!S642))</f>
        <v/>
      </c>
    </row>
    <row r="643" spans="1:14" x14ac:dyDescent="0.25">
      <c r="A643" s="29">
        <v>44838</v>
      </c>
      <c r="B643" s="30" t="str">
        <f>IF(ISBLANK('Monitor Data'!B643),"",IF(AND('Smoke Data'!J645="YES",'Outlier Flags'!B643="YES"),"FILTERED OUT",'Monitor Data'!B643))</f>
        <v/>
      </c>
      <c r="C643" s="30" t="str">
        <f>IF(ISBLANK('Monitor Data'!D643),"",IF(AND('Smoke Data'!K645="YES",'Outlier Flags'!C643="YES"),"FILTERED OUT",'Monitor Data'!D643))</f>
        <v/>
      </c>
      <c r="D643" s="30">
        <f>IF(ISBLANK('Monitor Data'!E643),"",IF(AND('Smoke Data'!L645="YES",'Outlier Flags'!D643="YES"),"FILTERED OUT",'Monitor Data'!E643))</f>
        <v>8.5</v>
      </c>
      <c r="E643" s="30">
        <f>IF(ISBLANK('Monitor Data'!G643),"",IF(AND('Smoke Data'!M645="YES",'Outlier Flags'!E643="YES"),"FILTERED OUT",'Monitor Data'!G643))</f>
        <v>7.5</v>
      </c>
      <c r="F643" s="30" t="str">
        <f>IF(ISBLANK('Monitor Data'!H643),"",IF(AND('Smoke Data'!N645="YES",'Outlier Flags'!F643="YES"),"FILTERED OUT",'Monitor Data'!H643))</f>
        <v/>
      </c>
      <c r="G643" s="30" t="str">
        <f>IF(ISBLANK('Monitor Data'!J643),"",IF(AND('Smoke Data'!O645="YES",'Outlier Flags'!G643="YES"),"FILTERED OUT",'Monitor Data'!J643))</f>
        <v/>
      </c>
      <c r="H643" s="30" t="str">
        <f>IF(ISBLANK('Monitor Data'!L643),"",IF(AND('Smoke Data'!P645="YES",'Outlier Flags'!H643="YES"),"FILTERED OUT",'Monitor Data'!L643))</f>
        <v/>
      </c>
      <c r="I643" s="30">
        <f>IF(ISBLANK('Monitor Data'!M643),"",IF(AND('Smoke Data'!Q645="YES",'Outlier Flags'!I643="YES"),"FILTERED OUT",'Monitor Data'!M643))</f>
        <v>6.9</v>
      </c>
      <c r="J643" s="30" t="str">
        <f>IF(ISBLANK('Monitor Data'!O643),"",IF(AND('Smoke Data'!R645="YES",'Outlier Flags'!J643="YES"),"FILTERED OUT",'Monitor Data'!O643))</f>
        <v/>
      </c>
      <c r="K643" s="30">
        <f>IF(ISBLANK('Monitor Data'!P643),"",IF(AND('Smoke Data'!S645="YES",'Outlier Flags'!K643="YES"),"FILTERED OUT",'Monitor Data'!P643))</f>
        <v>7.4</v>
      </c>
      <c r="L643" s="30" t="str">
        <f>IF(ISBLANK('Monitor Data'!Q643),"",IF(AND('Smoke Data'!T645="YES",'Outlier Flags'!L643="YES"),"FILTERED OUT",'Monitor Data'!Q643))</f>
        <v/>
      </c>
      <c r="M643" s="30" t="str">
        <f>IF(ISBLANK('Monitor Data'!R643),"",IF(AND('Smoke Data'!U645="YES",'Outlier Flags'!M643="YES"),"FILTERED OUT",'Monitor Data'!R643))</f>
        <v/>
      </c>
      <c r="N643" s="30" t="str">
        <f>IF(ISBLANK('Monitor Data'!S643),"",IF(AND('Smoke Data'!V645="YES",'Outlier Flags'!N643="YES"),"FILTERED OUT",'Monitor Data'!S643))</f>
        <v/>
      </c>
    </row>
    <row r="644" spans="1:14" x14ac:dyDescent="0.25">
      <c r="A644" s="29">
        <v>44839</v>
      </c>
      <c r="B644" s="30">
        <f>IF(ISBLANK('Monitor Data'!B644),"",IF(AND('Smoke Data'!J646="YES",'Outlier Flags'!B644="YES"),"FILTERED OUT",'Monitor Data'!B644))</f>
        <v>7</v>
      </c>
      <c r="C644" s="30">
        <f>IF(ISBLANK('Monitor Data'!D644),"",IF(AND('Smoke Data'!K646="YES",'Outlier Flags'!C644="YES"),"FILTERED OUT",'Monitor Data'!D644))</f>
        <v>6.3</v>
      </c>
      <c r="D644" s="30">
        <f>IF(ISBLANK('Monitor Data'!E644),"",IF(AND('Smoke Data'!L646="YES",'Outlier Flags'!D644="YES"),"FILTERED OUT",'Monitor Data'!E644))</f>
        <v>8.6999999999999993</v>
      </c>
      <c r="E644" s="30">
        <f>IF(ISBLANK('Monitor Data'!G644),"",IF(AND('Smoke Data'!M646="YES",'Outlier Flags'!E644="YES"),"FILTERED OUT",'Monitor Data'!G644))</f>
        <v>8.4</v>
      </c>
      <c r="F644" s="30">
        <f>IF(ISBLANK('Monitor Data'!H644),"",IF(AND('Smoke Data'!N646="YES",'Outlier Flags'!F644="YES"),"FILTERED OUT",'Monitor Data'!H644))</f>
        <v>5.4</v>
      </c>
      <c r="G644" s="30">
        <f>IF(ISBLANK('Monitor Data'!J644),"",IF(AND('Smoke Data'!O646="YES",'Outlier Flags'!G644="YES"),"FILTERED OUT",'Monitor Data'!J644))</f>
        <v>7</v>
      </c>
      <c r="H644" s="30">
        <f>IF(ISBLANK('Monitor Data'!L644),"",IF(AND('Smoke Data'!P646="YES",'Outlier Flags'!H644="YES"),"FILTERED OUT",'Monitor Data'!L644))</f>
        <v>9.6999999999999993</v>
      </c>
      <c r="I644" s="30">
        <f>IF(ISBLANK('Monitor Data'!M644),"",IF(AND('Smoke Data'!Q646="YES",'Outlier Flags'!I644="YES"),"FILTERED OUT",'Monitor Data'!M644))</f>
        <v>7.4</v>
      </c>
      <c r="J644" s="30">
        <f>IF(ISBLANK('Monitor Data'!O644),"",IF(AND('Smoke Data'!R646="YES",'Outlier Flags'!J644="YES"),"FILTERED OUT",'Monitor Data'!O644))</f>
        <v>9.1999999999999993</v>
      </c>
      <c r="K644" s="30">
        <f>IF(ISBLANK('Monitor Data'!P644),"",IF(AND('Smoke Data'!S646="YES",'Outlier Flags'!K644="YES"),"FILTERED OUT",'Monitor Data'!P644))</f>
        <v>7.6</v>
      </c>
      <c r="L644" s="30">
        <f>IF(ISBLANK('Monitor Data'!Q644),"",IF(AND('Smoke Data'!T646="YES",'Outlier Flags'!L644="YES"),"FILTERED OUT",'Monitor Data'!Q644))</f>
        <v>6.9</v>
      </c>
      <c r="M644" s="30">
        <f>IF(ISBLANK('Monitor Data'!R644),"",IF(AND('Smoke Data'!U646="YES",'Outlier Flags'!M644="YES"),"FILTERED OUT",'Monitor Data'!R644))</f>
        <v>4.9000000000000004</v>
      </c>
      <c r="N644" s="30" t="str">
        <f>IF(ISBLANK('Monitor Data'!S644),"",IF(AND('Smoke Data'!V646="YES",'Outlier Flags'!N644="YES"),"FILTERED OUT",'Monitor Data'!S644))</f>
        <v/>
      </c>
    </row>
    <row r="645" spans="1:14" x14ac:dyDescent="0.25">
      <c r="A645" s="29">
        <v>44840</v>
      </c>
      <c r="B645" s="30" t="str">
        <f>IF(ISBLANK('Monitor Data'!B645),"",IF(AND('Smoke Data'!J647="YES",'Outlier Flags'!B645="YES"),"FILTERED OUT",'Monitor Data'!B645))</f>
        <v/>
      </c>
      <c r="C645" s="30" t="str">
        <f>IF(ISBLANK('Monitor Data'!D645),"",IF(AND('Smoke Data'!K647="YES",'Outlier Flags'!C645="YES"),"FILTERED OUT",'Monitor Data'!D645))</f>
        <v/>
      </c>
      <c r="D645" s="30">
        <f>IF(ISBLANK('Monitor Data'!E645),"",IF(AND('Smoke Data'!L647="YES",'Outlier Flags'!D645="YES"),"FILTERED OUT",'Monitor Data'!E645))</f>
        <v>9.4</v>
      </c>
      <c r="E645" s="30">
        <f>IF(ISBLANK('Monitor Data'!G645),"",IF(AND('Smoke Data'!M647="YES",'Outlier Flags'!E645="YES"),"FILTERED OUT",'Monitor Data'!G645))</f>
        <v>7.4</v>
      </c>
      <c r="F645" s="30" t="str">
        <f>IF(ISBLANK('Monitor Data'!H645),"",IF(AND('Smoke Data'!N647="YES",'Outlier Flags'!F645="YES"),"FILTERED OUT",'Monitor Data'!H645))</f>
        <v/>
      </c>
      <c r="G645" s="30" t="str">
        <f>IF(ISBLANK('Monitor Data'!J645),"",IF(AND('Smoke Data'!O647="YES",'Outlier Flags'!G645="YES"),"FILTERED OUT",'Monitor Data'!J645))</f>
        <v/>
      </c>
      <c r="H645" s="30" t="str">
        <f>IF(ISBLANK('Monitor Data'!L645),"",IF(AND('Smoke Data'!P647="YES",'Outlier Flags'!H645="YES"),"FILTERED OUT",'Monitor Data'!L645))</f>
        <v/>
      </c>
      <c r="I645" s="30">
        <f>IF(ISBLANK('Monitor Data'!M645),"",IF(AND('Smoke Data'!Q647="YES",'Outlier Flags'!I645="YES"),"FILTERED OUT",'Monitor Data'!M645))</f>
        <v>9.5</v>
      </c>
      <c r="J645" s="30" t="str">
        <f>IF(ISBLANK('Monitor Data'!O645),"",IF(AND('Smoke Data'!R647="YES",'Outlier Flags'!J645="YES"),"FILTERED OUT",'Monitor Data'!O645))</f>
        <v/>
      </c>
      <c r="K645" s="30">
        <f>IF(ISBLANK('Monitor Data'!P645),"",IF(AND('Smoke Data'!S647="YES",'Outlier Flags'!K645="YES"),"FILTERED OUT",'Monitor Data'!P645))</f>
        <v>7.6</v>
      </c>
      <c r="L645" s="30" t="str">
        <f>IF(ISBLANK('Monitor Data'!Q645),"",IF(AND('Smoke Data'!T647="YES",'Outlier Flags'!L645="YES"),"FILTERED OUT",'Monitor Data'!Q645))</f>
        <v/>
      </c>
      <c r="M645" s="30" t="str">
        <f>IF(ISBLANK('Monitor Data'!R645),"",IF(AND('Smoke Data'!U647="YES",'Outlier Flags'!M645="YES"),"FILTERED OUT",'Monitor Data'!R645))</f>
        <v/>
      </c>
      <c r="N645" s="30" t="str">
        <f>IF(ISBLANK('Monitor Data'!S645),"",IF(AND('Smoke Data'!V647="YES",'Outlier Flags'!N645="YES"),"FILTERED OUT",'Monitor Data'!S645))</f>
        <v/>
      </c>
    </row>
    <row r="646" spans="1:14" x14ac:dyDescent="0.25">
      <c r="A646" s="29">
        <v>44841</v>
      </c>
      <c r="B646" s="30" t="str">
        <f>IF(ISBLANK('Monitor Data'!B646),"",IF(AND('Smoke Data'!J648="YES",'Outlier Flags'!B646="YES"),"FILTERED OUT",'Monitor Data'!B646))</f>
        <v/>
      </c>
      <c r="C646" s="30" t="str">
        <f>IF(ISBLANK('Monitor Data'!D646),"",IF(AND('Smoke Data'!K648="YES",'Outlier Flags'!C646="YES"),"FILTERED OUT",'Monitor Data'!D646))</f>
        <v/>
      </c>
      <c r="D646" s="30">
        <f>IF(ISBLANK('Monitor Data'!E646),"",IF(AND('Smoke Data'!L648="YES",'Outlier Flags'!D646="YES"),"FILTERED OUT",'Monitor Data'!E646))</f>
        <v>5.3</v>
      </c>
      <c r="E646" s="30">
        <f>IF(ISBLANK('Monitor Data'!G646),"",IF(AND('Smoke Data'!M648="YES",'Outlier Flags'!E646="YES"),"FILTERED OUT",'Monitor Data'!G646))</f>
        <v>2.8</v>
      </c>
      <c r="F646" s="30" t="str">
        <f>IF(ISBLANK('Monitor Data'!H646),"",IF(AND('Smoke Data'!N648="YES",'Outlier Flags'!F646="YES"),"FILTERED OUT",'Monitor Data'!H646))</f>
        <v/>
      </c>
      <c r="G646" s="30" t="str">
        <f>IF(ISBLANK('Monitor Data'!J646),"",IF(AND('Smoke Data'!O648="YES",'Outlier Flags'!G646="YES"),"FILTERED OUT",'Monitor Data'!J646))</f>
        <v/>
      </c>
      <c r="H646" s="30" t="str">
        <f>IF(ISBLANK('Monitor Data'!L646),"",IF(AND('Smoke Data'!P648="YES",'Outlier Flags'!H646="YES"),"FILTERED OUT",'Monitor Data'!L646))</f>
        <v/>
      </c>
      <c r="I646" s="30">
        <f>IF(ISBLANK('Monitor Data'!M646),"",IF(AND('Smoke Data'!Q648="YES",'Outlier Flags'!I646="YES"),"FILTERED OUT",'Monitor Data'!M646))</f>
        <v>3.5</v>
      </c>
      <c r="J646" s="30" t="str">
        <f>IF(ISBLANK('Monitor Data'!O646),"",IF(AND('Smoke Data'!R648="YES",'Outlier Flags'!J646="YES"),"FILTERED OUT",'Monitor Data'!O646))</f>
        <v/>
      </c>
      <c r="K646" s="30">
        <f>IF(ISBLANK('Monitor Data'!P646),"",IF(AND('Smoke Data'!S648="YES",'Outlier Flags'!K646="YES"),"FILTERED OUT",'Monitor Data'!P646))</f>
        <v>1.9</v>
      </c>
      <c r="L646" s="30" t="str">
        <f>IF(ISBLANK('Monitor Data'!Q646),"",IF(AND('Smoke Data'!T648="YES",'Outlier Flags'!L646="YES"),"FILTERED OUT",'Monitor Data'!Q646))</f>
        <v/>
      </c>
      <c r="M646" s="30" t="str">
        <f>IF(ISBLANK('Monitor Data'!R646),"",IF(AND('Smoke Data'!U648="YES",'Outlier Flags'!M646="YES"),"FILTERED OUT",'Monitor Data'!R646))</f>
        <v/>
      </c>
      <c r="N646" s="30" t="str">
        <f>IF(ISBLANK('Monitor Data'!S646),"",IF(AND('Smoke Data'!V648="YES",'Outlier Flags'!N646="YES"),"FILTERED OUT",'Monitor Data'!S646))</f>
        <v/>
      </c>
    </row>
    <row r="647" spans="1:14" x14ac:dyDescent="0.25">
      <c r="A647" s="29">
        <v>44842</v>
      </c>
      <c r="B647" s="30">
        <f>IF(ISBLANK('Monitor Data'!B647),"",IF(AND('Smoke Data'!J649="YES",'Outlier Flags'!B647="YES"),"FILTERED OUT",'Monitor Data'!B647))</f>
        <v>6</v>
      </c>
      <c r="C647" s="30">
        <f>IF(ISBLANK('Monitor Data'!D647),"",IF(AND('Smoke Data'!K649="YES",'Outlier Flags'!C647="YES"),"FILTERED OUT",'Monitor Data'!D647))</f>
        <v>5.2</v>
      </c>
      <c r="D647" s="30">
        <f>IF(ISBLANK('Monitor Data'!E647),"",IF(AND('Smoke Data'!L649="YES",'Outlier Flags'!D647="YES"),"FILTERED OUT",'Monitor Data'!E647))</f>
        <v>7.7</v>
      </c>
      <c r="E647" s="30">
        <f>IF(ISBLANK('Monitor Data'!G647),"",IF(AND('Smoke Data'!M649="YES",'Outlier Flags'!E647="YES"),"FILTERED OUT",'Monitor Data'!G647))</f>
        <v>5.3</v>
      </c>
      <c r="F647" s="30">
        <f>IF(ISBLANK('Monitor Data'!H647),"",IF(AND('Smoke Data'!N649="YES",'Outlier Flags'!F647="YES"),"FILTERED OUT",'Monitor Data'!H647))</f>
        <v>4.2</v>
      </c>
      <c r="G647" s="30">
        <f>IF(ISBLANK('Monitor Data'!J647),"",IF(AND('Smoke Data'!O649="YES",'Outlier Flags'!G647="YES"),"FILTERED OUT",'Monitor Data'!J647))</f>
        <v>4.5999999999999996</v>
      </c>
      <c r="H647" s="30">
        <f>IF(ISBLANK('Monitor Data'!L647),"",IF(AND('Smoke Data'!P649="YES",'Outlier Flags'!H647="YES"),"FILTERED OUT",'Monitor Data'!L647))</f>
        <v>5.3</v>
      </c>
      <c r="I647" s="30">
        <f>IF(ISBLANK('Monitor Data'!M647),"",IF(AND('Smoke Data'!Q649="YES",'Outlier Flags'!I647="YES"),"FILTERED OUT",'Monitor Data'!M647))</f>
        <v>5.2</v>
      </c>
      <c r="J647" s="30">
        <f>IF(ISBLANK('Monitor Data'!O647),"",IF(AND('Smoke Data'!R649="YES",'Outlier Flags'!J647="YES"),"FILTERED OUT",'Monitor Data'!O647))</f>
        <v>10.5</v>
      </c>
      <c r="K647" s="30">
        <f>IF(ISBLANK('Monitor Data'!P647),"",IF(AND('Smoke Data'!S649="YES",'Outlier Flags'!K647="YES"),"FILTERED OUT",'Monitor Data'!P647))</f>
        <v>6</v>
      </c>
      <c r="L647" s="30">
        <f>IF(ISBLANK('Monitor Data'!Q647),"",IF(AND('Smoke Data'!T649="YES",'Outlier Flags'!L647="YES"),"FILTERED OUT",'Monitor Data'!Q647))</f>
        <v>8.1999999999999993</v>
      </c>
      <c r="M647" s="30">
        <f>IF(ISBLANK('Monitor Data'!R647),"",IF(AND('Smoke Data'!U649="YES",'Outlier Flags'!M647="YES"),"FILTERED OUT",'Monitor Data'!R647))</f>
        <v>2.8</v>
      </c>
      <c r="N647" s="30" t="str">
        <f>IF(ISBLANK('Monitor Data'!S647),"",IF(AND('Smoke Data'!V649="YES",'Outlier Flags'!N647="YES"),"FILTERED OUT",'Monitor Data'!S647))</f>
        <v/>
      </c>
    </row>
    <row r="648" spans="1:14" x14ac:dyDescent="0.25">
      <c r="A648" s="29">
        <v>44843</v>
      </c>
      <c r="B648" s="30" t="str">
        <f>IF(ISBLANK('Monitor Data'!B648),"",IF(AND('Smoke Data'!J650="YES",'Outlier Flags'!B648="YES"),"FILTERED OUT",'Monitor Data'!B648))</f>
        <v/>
      </c>
      <c r="C648" s="30" t="str">
        <f>IF(ISBLANK('Monitor Data'!D648),"",IF(AND('Smoke Data'!K650="YES",'Outlier Flags'!C648="YES"),"FILTERED OUT",'Monitor Data'!D648))</f>
        <v/>
      </c>
      <c r="D648" s="30">
        <f>IF(ISBLANK('Monitor Data'!E648),"",IF(AND('Smoke Data'!L650="YES",'Outlier Flags'!D648="YES"),"FILTERED OUT",'Monitor Data'!E648))</f>
        <v>8.4</v>
      </c>
      <c r="E648" s="30">
        <f>IF(ISBLANK('Monitor Data'!G648),"",IF(AND('Smoke Data'!M650="YES",'Outlier Flags'!E648="YES"),"FILTERED OUT",'Monitor Data'!G648))</f>
        <v>8.1</v>
      </c>
      <c r="F648" s="30" t="str">
        <f>IF(ISBLANK('Monitor Data'!H648),"",IF(AND('Smoke Data'!N650="YES",'Outlier Flags'!F648="YES"),"FILTERED OUT",'Monitor Data'!H648))</f>
        <v/>
      </c>
      <c r="G648" s="30" t="str">
        <f>IF(ISBLANK('Monitor Data'!J648),"",IF(AND('Smoke Data'!O650="YES",'Outlier Flags'!G648="YES"),"FILTERED OUT",'Monitor Data'!J648))</f>
        <v/>
      </c>
      <c r="H648" s="30" t="str">
        <f>IF(ISBLANK('Monitor Data'!L648),"",IF(AND('Smoke Data'!P650="YES",'Outlier Flags'!H648="YES"),"FILTERED OUT",'Monitor Data'!L648))</f>
        <v/>
      </c>
      <c r="I648" s="30">
        <f>IF(ISBLANK('Monitor Data'!M648),"",IF(AND('Smoke Data'!Q650="YES",'Outlier Flags'!I648="YES"),"FILTERED OUT",'Monitor Data'!M648))</f>
        <v>7.5</v>
      </c>
      <c r="J648" s="30" t="str">
        <f>IF(ISBLANK('Monitor Data'!O648),"",IF(AND('Smoke Data'!R650="YES",'Outlier Flags'!J648="YES"),"FILTERED OUT",'Monitor Data'!O648))</f>
        <v/>
      </c>
      <c r="K648" s="30">
        <f>IF(ISBLANK('Monitor Data'!P648),"",IF(AND('Smoke Data'!S650="YES",'Outlier Flags'!K648="YES"),"FILTERED OUT",'Monitor Data'!P648))</f>
        <v>7.1</v>
      </c>
      <c r="L648" s="30" t="str">
        <f>IF(ISBLANK('Monitor Data'!Q648),"",IF(AND('Smoke Data'!T650="YES",'Outlier Flags'!L648="YES"),"FILTERED OUT",'Monitor Data'!Q648))</f>
        <v/>
      </c>
      <c r="M648" s="30" t="str">
        <f>IF(ISBLANK('Monitor Data'!R648),"",IF(AND('Smoke Data'!U650="YES",'Outlier Flags'!M648="YES"),"FILTERED OUT",'Monitor Data'!R648))</f>
        <v/>
      </c>
      <c r="N648" s="30" t="str">
        <f>IF(ISBLANK('Monitor Data'!S648),"",IF(AND('Smoke Data'!V650="YES",'Outlier Flags'!N648="YES"),"FILTERED OUT",'Monitor Data'!S648))</f>
        <v/>
      </c>
    </row>
    <row r="649" spans="1:14" x14ac:dyDescent="0.25">
      <c r="A649" s="29">
        <v>44844</v>
      </c>
      <c r="B649" s="30" t="str">
        <f>IF(ISBLANK('Monitor Data'!B649),"",IF(AND('Smoke Data'!J651="YES",'Outlier Flags'!B649="YES"),"FILTERED OUT",'Monitor Data'!B649))</f>
        <v/>
      </c>
      <c r="C649" s="30" t="str">
        <f>IF(ISBLANK('Monitor Data'!D649),"",IF(AND('Smoke Data'!K651="YES",'Outlier Flags'!C649="YES"),"FILTERED OUT",'Monitor Data'!D649))</f>
        <v/>
      </c>
      <c r="D649" s="30">
        <f>IF(ISBLANK('Monitor Data'!E649),"",IF(AND('Smoke Data'!L651="YES",'Outlier Flags'!D649="YES"),"FILTERED OUT",'Monitor Data'!E649))</f>
        <v>16</v>
      </c>
      <c r="E649" s="30">
        <f>IF(ISBLANK('Monitor Data'!G649),"",IF(AND('Smoke Data'!M651="YES",'Outlier Flags'!E649="YES"),"FILTERED OUT",'Monitor Data'!G649))</f>
        <v>9.6999999999999993</v>
      </c>
      <c r="F649" s="30" t="str">
        <f>IF(ISBLANK('Monitor Data'!H649),"",IF(AND('Smoke Data'!N651="YES",'Outlier Flags'!F649="YES"),"FILTERED OUT",'Monitor Data'!H649))</f>
        <v/>
      </c>
      <c r="G649" s="30" t="str">
        <f>IF(ISBLANK('Monitor Data'!J649),"",IF(AND('Smoke Data'!O651="YES",'Outlier Flags'!G649="YES"),"FILTERED OUT",'Monitor Data'!J649))</f>
        <v/>
      </c>
      <c r="H649" s="30" t="str">
        <f>IF(ISBLANK('Monitor Data'!L649),"",IF(AND('Smoke Data'!P651="YES",'Outlier Flags'!H649="YES"),"FILTERED OUT",'Monitor Data'!L649))</f>
        <v/>
      </c>
      <c r="I649" s="30">
        <f>IF(ISBLANK('Monitor Data'!M649),"",IF(AND('Smoke Data'!Q651="YES",'Outlier Flags'!I649="YES"),"FILTERED OUT",'Monitor Data'!M649))</f>
        <v>11.3</v>
      </c>
      <c r="J649" s="30" t="str">
        <f>IF(ISBLANK('Monitor Data'!O649),"",IF(AND('Smoke Data'!R651="YES",'Outlier Flags'!J649="YES"),"FILTERED OUT",'Monitor Data'!O649))</f>
        <v/>
      </c>
      <c r="K649" s="30">
        <f>IF(ISBLANK('Monitor Data'!P649),"",IF(AND('Smoke Data'!S651="YES",'Outlier Flags'!K649="YES"),"FILTERED OUT",'Monitor Data'!P649))</f>
        <v>9</v>
      </c>
      <c r="L649" s="30" t="str">
        <f>IF(ISBLANK('Monitor Data'!Q649),"",IF(AND('Smoke Data'!T651="YES",'Outlier Flags'!L649="YES"),"FILTERED OUT",'Monitor Data'!Q649))</f>
        <v/>
      </c>
      <c r="M649" s="30" t="str">
        <f>IF(ISBLANK('Monitor Data'!R649),"",IF(AND('Smoke Data'!U651="YES",'Outlier Flags'!M649="YES"),"FILTERED OUT",'Monitor Data'!R649))</f>
        <v/>
      </c>
      <c r="N649" s="30" t="str">
        <f>IF(ISBLANK('Monitor Data'!S649),"",IF(AND('Smoke Data'!V651="YES",'Outlier Flags'!N649="YES"),"FILTERED OUT",'Monitor Data'!S649))</f>
        <v/>
      </c>
    </row>
    <row r="650" spans="1:14" x14ac:dyDescent="0.25">
      <c r="A650" s="29">
        <v>44845</v>
      </c>
      <c r="B650" s="30">
        <f>IF(ISBLANK('Monitor Data'!B650),"",IF(AND('Smoke Data'!J652="YES",'Outlier Flags'!B650="YES"),"FILTERED OUT",'Monitor Data'!B650))</f>
        <v>11.3</v>
      </c>
      <c r="C650" s="30">
        <f>IF(ISBLANK('Monitor Data'!D650),"",IF(AND('Smoke Data'!K652="YES",'Outlier Flags'!C650="YES"),"FILTERED OUT",'Monitor Data'!D650))</f>
        <v>10.5</v>
      </c>
      <c r="D650" s="30">
        <f>IF(ISBLANK('Monitor Data'!E650),"",IF(AND('Smoke Data'!L652="YES",'Outlier Flags'!D650="YES"),"FILTERED OUT",'Monitor Data'!E650))</f>
        <v>11.9</v>
      </c>
      <c r="E650" s="30">
        <f>IF(ISBLANK('Monitor Data'!G650),"",IF(AND('Smoke Data'!M652="YES",'Outlier Flags'!E650="YES"),"FILTERED OUT",'Monitor Data'!G650))</f>
        <v>11.1</v>
      </c>
      <c r="F650" s="30" t="str">
        <f>IF(ISBLANK('Monitor Data'!H650),"",IF(AND('Smoke Data'!N652="YES",'Outlier Flags'!F650="YES"),"FILTERED OUT",'Monitor Data'!H650))</f>
        <v/>
      </c>
      <c r="G650" s="30">
        <f>IF(ISBLANK('Monitor Data'!J650),"",IF(AND('Smoke Data'!O652="YES",'Outlier Flags'!G650="YES"),"FILTERED OUT",'Monitor Data'!J650))</f>
        <v>11.7</v>
      </c>
      <c r="H650" s="30">
        <f>IF(ISBLANK('Monitor Data'!L650),"",IF(AND('Smoke Data'!P652="YES",'Outlier Flags'!H650="YES"),"FILTERED OUT",'Monitor Data'!L650))</f>
        <v>11.3</v>
      </c>
      <c r="I650" s="30">
        <f>IF(ISBLANK('Monitor Data'!M650),"",IF(AND('Smoke Data'!Q652="YES",'Outlier Flags'!I650="YES"),"FILTERED OUT",'Monitor Data'!M650))</f>
        <v>10.8</v>
      </c>
      <c r="J650" s="30">
        <f>IF(ISBLANK('Monitor Data'!O650),"",IF(AND('Smoke Data'!R652="YES",'Outlier Flags'!J650="YES"),"FILTERED OUT",'Monitor Data'!O650))</f>
        <v>9.5</v>
      </c>
      <c r="K650" s="30">
        <f>IF(ISBLANK('Monitor Data'!P650),"",IF(AND('Smoke Data'!S652="YES",'Outlier Flags'!K650="YES"),"FILTERED OUT",'Monitor Data'!P650))</f>
        <v>11.4</v>
      </c>
      <c r="L650" s="30">
        <f>IF(ISBLANK('Monitor Data'!Q650),"",IF(AND('Smoke Data'!T652="YES",'Outlier Flags'!L650="YES"),"FILTERED OUT",'Monitor Data'!Q650))</f>
        <v>11.2</v>
      </c>
      <c r="M650" s="30">
        <f>IF(ISBLANK('Monitor Data'!R650),"",IF(AND('Smoke Data'!U652="YES",'Outlier Flags'!M650="YES"),"FILTERED OUT",'Monitor Data'!R650))</f>
        <v>9.6</v>
      </c>
      <c r="N650" s="30" t="str">
        <f>IF(ISBLANK('Monitor Data'!S650),"",IF(AND('Smoke Data'!V652="YES",'Outlier Flags'!N650="YES"),"FILTERED OUT",'Monitor Data'!S650))</f>
        <v/>
      </c>
    </row>
    <row r="651" spans="1:14" x14ac:dyDescent="0.25">
      <c r="A651" s="29">
        <v>44846</v>
      </c>
      <c r="B651" s="30" t="str">
        <f>IF(ISBLANK('Monitor Data'!B651),"",IF(AND('Smoke Data'!J653="YES",'Outlier Flags'!B651="YES"),"FILTERED OUT",'Monitor Data'!B651))</f>
        <v/>
      </c>
      <c r="C651" s="30" t="str">
        <f>IF(ISBLANK('Monitor Data'!D651),"",IF(AND('Smoke Data'!K653="YES",'Outlier Flags'!C651="YES"),"FILTERED OUT",'Monitor Data'!D651))</f>
        <v/>
      </c>
      <c r="D651" s="30">
        <f>IF(ISBLANK('Monitor Data'!E651),"",IF(AND('Smoke Data'!L653="YES",'Outlier Flags'!D651="YES"),"FILTERED OUT",'Monitor Data'!E651))</f>
        <v>5.8</v>
      </c>
      <c r="E651" s="30">
        <f>IF(ISBLANK('Monitor Data'!G651),"",IF(AND('Smoke Data'!M653="YES",'Outlier Flags'!E651="YES"),"FILTERED OUT",'Monitor Data'!G651))</f>
        <v>5.2</v>
      </c>
      <c r="F651" s="30">
        <f>IF(ISBLANK('Monitor Data'!H651),"",IF(AND('Smoke Data'!N653="YES",'Outlier Flags'!F651="YES"),"FILTERED OUT",'Monitor Data'!H651))</f>
        <v>5.6</v>
      </c>
      <c r="G651" s="30" t="str">
        <f>IF(ISBLANK('Monitor Data'!J651),"",IF(AND('Smoke Data'!O653="YES",'Outlier Flags'!G651="YES"),"FILTERED OUT",'Monitor Data'!J651))</f>
        <v/>
      </c>
      <c r="H651" s="30" t="str">
        <f>IF(ISBLANK('Monitor Data'!L651),"",IF(AND('Smoke Data'!P653="YES",'Outlier Flags'!H651="YES"),"FILTERED OUT",'Monitor Data'!L651))</f>
        <v/>
      </c>
      <c r="I651" s="30">
        <f>IF(ISBLANK('Monitor Data'!M651),"",IF(AND('Smoke Data'!Q653="YES",'Outlier Flags'!I651="YES"),"FILTERED OUT",'Monitor Data'!M651))</f>
        <v>4.8</v>
      </c>
      <c r="J651" s="30" t="str">
        <f>IF(ISBLANK('Monitor Data'!O651),"",IF(AND('Smoke Data'!R653="YES",'Outlier Flags'!J651="YES"),"FILTERED OUT",'Monitor Data'!O651))</f>
        <v/>
      </c>
      <c r="K651" s="30">
        <f>IF(ISBLANK('Monitor Data'!P651),"",IF(AND('Smoke Data'!S653="YES",'Outlier Flags'!K651="YES"),"FILTERED OUT",'Monitor Data'!P651))</f>
        <v>6.2</v>
      </c>
      <c r="L651" s="30" t="str">
        <f>IF(ISBLANK('Monitor Data'!Q651),"",IF(AND('Smoke Data'!T653="YES",'Outlier Flags'!L651="YES"),"FILTERED OUT",'Monitor Data'!Q651))</f>
        <v/>
      </c>
      <c r="M651" s="30" t="str">
        <f>IF(ISBLANK('Monitor Data'!R651),"",IF(AND('Smoke Data'!U653="YES",'Outlier Flags'!M651="YES"),"FILTERED OUT",'Monitor Data'!R651))</f>
        <v/>
      </c>
      <c r="N651" s="30" t="str">
        <f>IF(ISBLANK('Monitor Data'!S651),"",IF(AND('Smoke Data'!V653="YES",'Outlier Flags'!N651="YES"),"FILTERED OUT",'Monitor Data'!S651))</f>
        <v/>
      </c>
    </row>
    <row r="652" spans="1:14" x14ac:dyDescent="0.25">
      <c r="A652" s="29">
        <v>44847</v>
      </c>
      <c r="B652" s="30" t="str">
        <f>IF(ISBLANK('Monitor Data'!B652),"",IF(AND('Smoke Data'!J654="YES",'Outlier Flags'!B652="YES"),"FILTERED OUT",'Monitor Data'!B652))</f>
        <v/>
      </c>
      <c r="C652" s="30" t="str">
        <f>IF(ISBLANK('Monitor Data'!D652),"",IF(AND('Smoke Data'!K654="YES",'Outlier Flags'!C652="YES"),"FILTERED OUT",'Monitor Data'!D652))</f>
        <v/>
      </c>
      <c r="D652" s="30">
        <f>IF(ISBLANK('Monitor Data'!E652),"",IF(AND('Smoke Data'!L654="YES",'Outlier Flags'!D652="YES"),"FILTERED OUT",'Monitor Data'!E652))</f>
        <v>9</v>
      </c>
      <c r="E652" s="30">
        <f>IF(ISBLANK('Monitor Data'!G652),"",IF(AND('Smoke Data'!M654="YES",'Outlier Flags'!E652="YES"),"FILTERED OUT",'Monitor Data'!G652))</f>
        <v>7.6</v>
      </c>
      <c r="F652" s="30" t="str">
        <f>IF(ISBLANK('Monitor Data'!H652),"",IF(AND('Smoke Data'!N654="YES",'Outlier Flags'!F652="YES"),"FILTERED OUT",'Monitor Data'!H652))</f>
        <v/>
      </c>
      <c r="G652" s="30" t="str">
        <f>IF(ISBLANK('Monitor Data'!J652),"",IF(AND('Smoke Data'!O654="YES",'Outlier Flags'!G652="YES"),"FILTERED OUT",'Monitor Data'!J652))</f>
        <v/>
      </c>
      <c r="H652" s="30" t="str">
        <f>IF(ISBLANK('Monitor Data'!L652),"",IF(AND('Smoke Data'!P654="YES",'Outlier Flags'!H652="YES"),"FILTERED OUT",'Monitor Data'!L652))</f>
        <v/>
      </c>
      <c r="I652" s="30">
        <f>IF(ISBLANK('Monitor Data'!M652),"",IF(AND('Smoke Data'!Q654="YES",'Outlier Flags'!I652="YES"),"FILTERED OUT",'Monitor Data'!M652))</f>
        <v>5</v>
      </c>
      <c r="J652" s="30" t="str">
        <f>IF(ISBLANK('Monitor Data'!O652),"",IF(AND('Smoke Data'!R654="YES",'Outlier Flags'!J652="YES"),"FILTERED OUT",'Monitor Data'!O652))</f>
        <v/>
      </c>
      <c r="K652" s="30">
        <f>IF(ISBLANK('Monitor Data'!P652),"",IF(AND('Smoke Data'!S654="YES",'Outlier Flags'!K652="YES"),"FILTERED OUT",'Monitor Data'!P652))</f>
        <v>8.1</v>
      </c>
      <c r="L652" s="30" t="str">
        <f>IF(ISBLANK('Monitor Data'!Q652),"",IF(AND('Smoke Data'!T654="YES",'Outlier Flags'!L652="YES"),"FILTERED OUT",'Monitor Data'!Q652))</f>
        <v/>
      </c>
      <c r="M652" s="30" t="str">
        <f>IF(ISBLANK('Monitor Data'!R652),"",IF(AND('Smoke Data'!U654="YES",'Outlier Flags'!M652="YES"),"FILTERED OUT",'Monitor Data'!R652))</f>
        <v/>
      </c>
      <c r="N652" s="30" t="str">
        <f>IF(ISBLANK('Monitor Data'!S652),"",IF(AND('Smoke Data'!V654="YES",'Outlier Flags'!N652="YES"),"FILTERED OUT",'Monitor Data'!S652))</f>
        <v/>
      </c>
    </row>
    <row r="653" spans="1:14" x14ac:dyDescent="0.25">
      <c r="A653" s="29">
        <v>44848</v>
      </c>
      <c r="B653" s="30">
        <f>IF(ISBLANK('Monitor Data'!B653),"",IF(AND('Smoke Data'!J655="YES",'Outlier Flags'!B653="YES"),"FILTERED OUT",'Monitor Data'!B653))</f>
        <v>4.8</v>
      </c>
      <c r="C653" s="30">
        <f>IF(ISBLANK('Monitor Data'!D653),"",IF(AND('Smoke Data'!K655="YES",'Outlier Flags'!C653="YES"),"FILTERED OUT",'Monitor Data'!D653))</f>
        <v>5.5</v>
      </c>
      <c r="D653" s="30">
        <f>IF(ISBLANK('Monitor Data'!E653),"",IF(AND('Smoke Data'!L655="YES",'Outlier Flags'!D653="YES"),"FILTERED OUT",'Monitor Data'!E653))</f>
        <v>9.3000000000000007</v>
      </c>
      <c r="E653" s="30">
        <f>IF(ISBLANK('Monitor Data'!G653),"",IF(AND('Smoke Data'!M655="YES",'Outlier Flags'!E653="YES"),"FILTERED OUT",'Monitor Data'!G653))</f>
        <v>5.9</v>
      </c>
      <c r="F653" s="30">
        <f>IF(ISBLANK('Monitor Data'!H653),"",IF(AND('Smoke Data'!N655="YES",'Outlier Flags'!F653="YES"),"FILTERED OUT",'Monitor Data'!H653))</f>
        <v>4.0999999999999996</v>
      </c>
      <c r="G653" s="30">
        <f>IF(ISBLANK('Monitor Data'!J653),"",IF(AND('Smoke Data'!O655="YES",'Outlier Flags'!G653="YES"),"FILTERED OUT",'Monitor Data'!J653))</f>
        <v>5.5</v>
      </c>
      <c r="H653" s="30">
        <f>IF(ISBLANK('Monitor Data'!L653),"",IF(AND('Smoke Data'!P655="YES",'Outlier Flags'!H653="YES"),"FILTERED OUT",'Monitor Data'!L653))</f>
        <v>3.7</v>
      </c>
      <c r="I653" s="30">
        <f>IF(ISBLANK('Monitor Data'!M653),"",IF(AND('Smoke Data'!Q655="YES",'Outlier Flags'!I653="YES"),"FILTERED OUT",'Monitor Data'!M653))</f>
        <v>4.3</v>
      </c>
      <c r="J653" s="30">
        <f>IF(ISBLANK('Monitor Data'!O653),"",IF(AND('Smoke Data'!R655="YES",'Outlier Flags'!J653="YES"),"FILTERED OUT",'Monitor Data'!O653))</f>
        <v>4.9000000000000004</v>
      </c>
      <c r="K653" s="30">
        <f>IF(ISBLANK('Monitor Data'!P653),"",IF(AND('Smoke Data'!S655="YES",'Outlier Flags'!K653="YES"),"FILTERED OUT",'Monitor Data'!P653))</f>
        <v>6.2</v>
      </c>
      <c r="L653" s="30" t="str">
        <f>IF(ISBLANK('Monitor Data'!Q653),"",IF(AND('Smoke Data'!T655="YES",'Outlier Flags'!L653="YES"),"FILTERED OUT",'Monitor Data'!Q653))</f>
        <v/>
      </c>
      <c r="M653" s="30">
        <f>IF(ISBLANK('Monitor Data'!R653),"",IF(AND('Smoke Data'!U655="YES",'Outlier Flags'!M653="YES"),"FILTERED OUT",'Monitor Data'!R653))</f>
        <v>3.3</v>
      </c>
      <c r="N653" s="30">
        <f>IF(ISBLANK('Monitor Data'!S653),"",IF(AND('Smoke Data'!V655="YES",'Outlier Flags'!N653="YES"),"FILTERED OUT",'Monitor Data'!S653))</f>
        <v>6.8</v>
      </c>
    </row>
    <row r="654" spans="1:14" x14ac:dyDescent="0.25">
      <c r="A654" s="29">
        <v>44849</v>
      </c>
      <c r="B654" s="30" t="str">
        <f>IF(ISBLANK('Monitor Data'!B654),"",IF(AND('Smoke Data'!J656="YES",'Outlier Flags'!B654="YES"),"FILTERED OUT",'Monitor Data'!B654))</f>
        <v/>
      </c>
      <c r="C654" s="30" t="str">
        <f>IF(ISBLANK('Monitor Data'!D654),"",IF(AND('Smoke Data'!K656="YES",'Outlier Flags'!C654="YES"),"FILTERED OUT",'Monitor Data'!D654))</f>
        <v/>
      </c>
      <c r="D654" s="30">
        <f>IF(ISBLANK('Monitor Data'!E654),"",IF(AND('Smoke Data'!L656="YES",'Outlier Flags'!D654="YES"),"FILTERED OUT",'Monitor Data'!E654))</f>
        <v>6.4</v>
      </c>
      <c r="E654" s="30">
        <f>IF(ISBLANK('Monitor Data'!G654),"",IF(AND('Smoke Data'!M656="YES",'Outlier Flags'!E654="YES"),"FILTERED OUT",'Monitor Data'!G654))</f>
        <v>4.0999999999999996</v>
      </c>
      <c r="F654" s="30" t="str">
        <f>IF(ISBLANK('Monitor Data'!H654),"",IF(AND('Smoke Data'!N656="YES",'Outlier Flags'!F654="YES"),"FILTERED OUT",'Monitor Data'!H654))</f>
        <v/>
      </c>
      <c r="G654" s="30" t="str">
        <f>IF(ISBLANK('Monitor Data'!J654),"",IF(AND('Smoke Data'!O656="YES",'Outlier Flags'!G654="YES"),"FILTERED OUT",'Monitor Data'!J654))</f>
        <v/>
      </c>
      <c r="H654" s="30" t="str">
        <f>IF(ISBLANK('Monitor Data'!L654),"",IF(AND('Smoke Data'!P656="YES",'Outlier Flags'!H654="YES"),"FILTERED OUT",'Monitor Data'!L654))</f>
        <v/>
      </c>
      <c r="I654" s="30">
        <f>IF(ISBLANK('Monitor Data'!M654),"",IF(AND('Smoke Data'!Q656="YES",'Outlier Flags'!I654="YES"),"FILTERED OUT",'Monitor Data'!M654))</f>
        <v>4.5</v>
      </c>
      <c r="J654" s="30" t="str">
        <f>IF(ISBLANK('Monitor Data'!O654),"",IF(AND('Smoke Data'!R656="YES",'Outlier Flags'!J654="YES"),"FILTERED OUT",'Monitor Data'!O654))</f>
        <v/>
      </c>
      <c r="K654" s="30">
        <f>IF(ISBLANK('Monitor Data'!P654),"",IF(AND('Smoke Data'!S656="YES",'Outlier Flags'!K654="YES"),"FILTERED OUT",'Monitor Data'!P654))</f>
        <v>3</v>
      </c>
      <c r="L654" s="30" t="str">
        <f>IF(ISBLANK('Monitor Data'!Q654),"",IF(AND('Smoke Data'!T656="YES",'Outlier Flags'!L654="YES"),"FILTERED OUT",'Monitor Data'!Q654))</f>
        <v/>
      </c>
      <c r="M654" s="30" t="str">
        <f>IF(ISBLANK('Monitor Data'!R654),"",IF(AND('Smoke Data'!U656="YES",'Outlier Flags'!M654="YES"),"FILTERED OUT",'Monitor Data'!R654))</f>
        <v/>
      </c>
      <c r="N654" s="30" t="str">
        <f>IF(ISBLANK('Monitor Data'!S654),"",IF(AND('Smoke Data'!V656="YES",'Outlier Flags'!N654="YES"),"FILTERED OUT",'Monitor Data'!S654))</f>
        <v/>
      </c>
    </row>
    <row r="655" spans="1:14" x14ac:dyDescent="0.25">
      <c r="A655" s="29">
        <v>44850</v>
      </c>
      <c r="B655" s="30" t="str">
        <f>IF(ISBLANK('Monitor Data'!B655),"",IF(AND('Smoke Data'!J657="YES",'Outlier Flags'!B655="YES"),"FILTERED OUT",'Monitor Data'!B655))</f>
        <v/>
      </c>
      <c r="C655" s="30" t="str">
        <f>IF(ISBLANK('Monitor Data'!D655),"",IF(AND('Smoke Data'!K657="YES",'Outlier Flags'!C655="YES"),"FILTERED OUT",'Monitor Data'!D655))</f>
        <v/>
      </c>
      <c r="D655" s="30">
        <f>IF(ISBLANK('Monitor Data'!E655),"",IF(AND('Smoke Data'!L657="YES",'Outlier Flags'!D655="YES"),"FILTERED OUT",'Monitor Data'!E655))</f>
        <v>8.1999999999999993</v>
      </c>
      <c r="E655" s="30">
        <f>IF(ISBLANK('Monitor Data'!G655),"",IF(AND('Smoke Data'!M657="YES",'Outlier Flags'!E655="YES"),"FILTERED OUT",'Monitor Data'!G655))</f>
        <v>4</v>
      </c>
      <c r="F655" s="30" t="str">
        <f>IF(ISBLANK('Monitor Data'!H655),"",IF(AND('Smoke Data'!N657="YES",'Outlier Flags'!F655="YES"),"FILTERED OUT",'Monitor Data'!H655))</f>
        <v/>
      </c>
      <c r="G655" s="30" t="str">
        <f>IF(ISBLANK('Monitor Data'!J655),"",IF(AND('Smoke Data'!O657="YES",'Outlier Flags'!G655="YES"),"FILTERED OUT",'Monitor Data'!J655))</f>
        <v/>
      </c>
      <c r="H655" s="30" t="str">
        <f>IF(ISBLANK('Monitor Data'!L655),"",IF(AND('Smoke Data'!P657="YES",'Outlier Flags'!H655="YES"),"FILTERED OUT",'Monitor Data'!L655))</f>
        <v/>
      </c>
      <c r="I655" s="30">
        <f>IF(ISBLANK('Monitor Data'!M655),"",IF(AND('Smoke Data'!Q657="YES",'Outlier Flags'!I655="YES"),"FILTERED OUT",'Monitor Data'!M655))</f>
        <v>4.8</v>
      </c>
      <c r="J655" s="30" t="str">
        <f>IF(ISBLANK('Monitor Data'!O655),"",IF(AND('Smoke Data'!R657="YES",'Outlier Flags'!J655="YES"),"FILTERED OUT",'Monitor Data'!O655))</f>
        <v/>
      </c>
      <c r="K655" s="30">
        <f>IF(ISBLANK('Monitor Data'!P655),"",IF(AND('Smoke Data'!S657="YES",'Outlier Flags'!K655="YES"),"FILTERED OUT",'Monitor Data'!P655))</f>
        <v>4.5</v>
      </c>
      <c r="L655" s="30" t="str">
        <f>IF(ISBLANK('Monitor Data'!Q655),"",IF(AND('Smoke Data'!T657="YES",'Outlier Flags'!L655="YES"),"FILTERED OUT",'Monitor Data'!Q655))</f>
        <v/>
      </c>
      <c r="M655" s="30" t="str">
        <f>IF(ISBLANK('Monitor Data'!R655),"",IF(AND('Smoke Data'!U657="YES",'Outlier Flags'!M655="YES"),"FILTERED OUT",'Monitor Data'!R655))</f>
        <v/>
      </c>
      <c r="N655" s="30" t="str">
        <f>IF(ISBLANK('Monitor Data'!S655),"",IF(AND('Smoke Data'!V657="YES",'Outlier Flags'!N655="YES"),"FILTERED OUT",'Monitor Data'!S655))</f>
        <v/>
      </c>
    </row>
    <row r="656" spans="1:14" x14ac:dyDescent="0.25">
      <c r="A656" s="29">
        <v>44851</v>
      </c>
      <c r="B656" s="30">
        <f>IF(ISBLANK('Monitor Data'!B656),"",IF(AND('Smoke Data'!J658="YES",'Outlier Flags'!B656="YES"),"FILTERED OUT",'Monitor Data'!B656))</f>
        <v>2.5</v>
      </c>
      <c r="C656" s="30" t="str">
        <f>IF(ISBLANK('Monitor Data'!D656),"",IF(AND('Smoke Data'!K658="YES",'Outlier Flags'!C656="YES"),"FILTERED OUT",'Monitor Data'!D656))</f>
        <v/>
      </c>
      <c r="D656" s="30">
        <f>IF(ISBLANK('Monitor Data'!E656),"",IF(AND('Smoke Data'!L658="YES",'Outlier Flags'!D656="YES"),"FILTERED OUT",'Monitor Data'!E656))</f>
        <v>5</v>
      </c>
      <c r="E656" s="30">
        <f>IF(ISBLANK('Monitor Data'!G656),"",IF(AND('Smoke Data'!M658="YES",'Outlier Flags'!E656="YES"),"FILTERED OUT",'Monitor Data'!G656))</f>
        <v>2.2000000000000002</v>
      </c>
      <c r="F656" s="30">
        <f>IF(ISBLANK('Monitor Data'!H656),"",IF(AND('Smoke Data'!N658="YES",'Outlier Flags'!F656="YES"),"FILTERED OUT",'Monitor Data'!H656))</f>
        <v>3.2</v>
      </c>
      <c r="G656" s="30">
        <f>IF(ISBLANK('Monitor Data'!J656),"",IF(AND('Smoke Data'!O658="YES",'Outlier Flags'!G656="YES"),"FILTERED OUT",'Monitor Data'!J656))</f>
        <v>2.2000000000000002</v>
      </c>
      <c r="H656" s="30">
        <f>IF(ISBLANK('Monitor Data'!L656),"",IF(AND('Smoke Data'!P658="YES",'Outlier Flags'!H656="YES"),"FILTERED OUT",'Monitor Data'!L656))</f>
        <v>2.6</v>
      </c>
      <c r="I656" s="30">
        <f>IF(ISBLANK('Monitor Data'!M656),"",IF(AND('Smoke Data'!Q658="YES",'Outlier Flags'!I656="YES"),"FILTERED OUT",'Monitor Data'!M656))</f>
        <v>3.8</v>
      </c>
      <c r="J656" s="30">
        <f>IF(ISBLANK('Monitor Data'!O656),"",IF(AND('Smoke Data'!R658="YES",'Outlier Flags'!J656="YES"),"FILTERED OUT",'Monitor Data'!O656))</f>
        <v>3.8</v>
      </c>
      <c r="K656" s="30">
        <f>IF(ISBLANK('Monitor Data'!P656),"",IF(AND('Smoke Data'!S658="YES",'Outlier Flags'!K656="YES"),"FILTERED OUT",'Monitor Data'!P656))</f>
        <v>2.2000000000000002</v>
      </c>
      <c r="L656" s="30" t="str">
        <f>IF(ISBLANK('Monitor Data'!Q656),"",IF(AND('Smoke Data'!T658="YES",'Outlier Flags'!L656="YES"),"FILTERED OUT",'Monitor Data'!Q656))</f>
        <v/>
      </c>
      <c r="M656" s="30">
        <f>IF(ISBLANK('Monitor Data'!R656),"",IF(AND('Smoke Data'!U658="YES",'Outlier Flags'!M656="YES"),"FILTERED OUT",'Monitor Data'!R656))</f>
        <v>2.2999999999999998</v>
      </c>
      <c r="N656" s="30">
        <f>IF(ISBLANK('Monitor Data'!S656),"",IF(AND('Smoke Data'!V658="YES",'Outlier Flags'!N656="YES"),"FILTERED OUT",'Monitor Data'!S656))</f>
        <v>5.2</v>
      </c>
    </row>
    <row r="657" spans="1:14" x14ac:dyDescent="0.25">
      <c r="A657" s="29">
        <v>44852</v>
      </c>
      <c r="B657" s="30" t="str">
        <f>IF(ISBLANK('Monitor Data'!B657),"",IF(AND('Smoke Data'!J659="YES",'Outlier Flags'!B657="YES"),"FILTERED OUT",'Monitor Data'!B657))</f>
        <v/>
      </c>
      <c r="C657" s="30" t="str">
        <f>IF(ISBLANK('Monitor Data'!D657),"",IF(AND('Smoke Data'!K659="YES",'Outlier Flags'!C657="YES"),"FILTERED OUT",'Monitor Data'!D657))</f>
        <v/>
      </c>
      <c r="D657" s="30">
        <f>IF(ISBLANK('Monitor Data'!E657),"",IF(AND('Smoke Data'!L659="YES",'Outlier Flags'!D657="YES"),"FILTERED OUT",'Monitor Data'!E657))</f>
        <v>15.4</v>
      </c>
      <c r="E657" s="30">
        <f>IF(ISBLANK('Monitor Data'!G657),"",IF(AND('Smoke Data'!M659="YES",'Outlier Flags'!E657="YES"),"FILTERED OUT",'Monitor Data'!G657))</f>
        <v>3.4</v>
      </c>
      <c r="F657" s="30" t="str">
        <f>IF(ISBLANK('Monitor Data'!H657),"",IF(AND('Smoke Data'!N659="YES",'Outlier Flags'!F657="YES"),"FILTERED OUT",'Monitor Data'!H657))</f>
        <v/>
      </c>
      <c r="G657" s="30" t="str">
        <f>IF(ISBLANK('Monitor Data'!J657),"",IF(AND('Smoke Data'!O659="YES",'Outlier Flags'!G657="YES"),"FILTERED OUT",'Monitor Data'!J657))</f>
        <v/>
      </c>
      <c r="H657" s="30" t="str">
        <f>IF(ISBLANK('Monitor Data'!L657),"",IF(AND('Smoke Data'!P659="YES",'Outlier Flags'!H657="YES"),"FILTERED OUT",'Monitor Data'!L657))</f>
        <v/>
      </c>
      <c r="I657" s="30">
        <f>IF(ISBLANK('Monitor Data'!M657),"",IF(AND('Smoke Data'!Q659="YES",'Outlier Flags'!I657="YES"),"FILTERED OUT",'Monitor Data'!M657))</f>
        <v>4.0999999999999996</v>
      </c>
      <c r="J657" s="30" t="str">
        <f>IF(ISBLANK('Monitor Data'!O657),"",IF(AND('Smoke Data'!R659="YES",'Outlier Flags'!J657="YES"),"FILTERED OUT",'Monitor Data'!O657))</f>
        <v/>
      </c>
      <c r="K657" s="30">
        <f>IF(ISBLANK('Monitor Data'!P657),"",IF(AND('Smoke Data'!S659="YES",'Outlier Flags'!K657="YES"),"FILTERED OUT",'Monitor Data'!P657))</f>
        <v>3.6</v>
      </c>
      <c r="L657" s="30">
        <f>IF(ISBLANK('Monitor Data'!Q657),"",IF(AND('Smoke Data'!T659="YES",'Outlier Flags'!L657="YES"),"FILTERED OUT",'Monitor Data'!Q657))</f>
        <v>3.3</v>
      </c>
      <c r="M657" s="30" t="str">
        <f>IF(ISBLANK('Monitor Data'!R657),"",IF(AND('Smoke Data'!U659="YES",'Outlier Flags'!M657="YES"),"FILTERED OUT",'Monitor Data'!R657))</f>
        <v/>
      </c>
      <c r="N657" s="30" t="str">
        <f>IF(ISBLANK('Monitor Data'!S657),"",IF(AND('Smoke Data'!V659="YES",'Outlier Flags'!N657="YES"),"FILTERED OUT",'Monitor Data'!S657))</f>
        <v/>
      </c>
    </row>
    <row r="658" spans="1:14" x14ac:dyDescent="0.25">
      <c r="A658" s="29">
        <v>44853</v>
      </c>
      <c r="B658" s="30" t="str">
        <f>IF(ISBLANK('Monitor Data'!B658),"",IF(AND('Smoke Data'!J660="YES",'Outlier Flags'!B658="YES"),"FILTERED OUT",'Monitor Data'!B658))</f>
        <v/>
      </c>
      <c r="C658" s="30" t="str">
        <f>IF(ISBLANK('Monitor Data'!D658),"",IF(AND('Smoke Data'!K660="YES",'Outlier Flags'!C658="YES"),"FILTERED OUT",'Monitor Data'!D658))</f>
        <v/>
      </c>
      <c r="D658" s="30">
        <f>IF(ISBLANK('Monitor Data'!E658),"",IF(AND('Smoke Data'!L660="YES",'Outlier Flags'!D658="YES"),"FILTERED OUT",'Monitor Data'!E658))</f>
        <v>8</v>
      </c>
      <c r="E658" s="30">
        <f>IF(ISBLANK('Monitor Data'!G658),"",IF(AND('Smoke Data'!M660="YES",'Outlier Flags'!E658="YES"),"FILTERED OUT",'Monitor Data'!G658))</f>
        <v>6.9</v>
      </c>
      <c r="F658" s="30" t="str">
        <f>IF(ISBLANK('Monitor Data'!H658),"",IF(AND('Smoke Data'!N660="YES",'Outlier Flags'!F658="YES"),"FILTERED OUT",'Monitor Data'!H658))</f>
        <v/>
      </c>
      <c r="G658" s="30" t="str">
        <f>IF(ISBLANK('Monitor Data'!J658),"",IF(AND('Smoke Data'!O660="YES",'Outlier Flags'!G658="YES"),"FILTERED OUT",'Monitor Data'!J658))</f>
        <v/>
      </c>
      <c r="H658" s="30" t="str">
        <f>IF(ISBLANK('Monitor Data'!L658),"",IF(AND('Smoke Data'!P660="YES",'Outlier Flags'!H658="YES"),"FILTERED OUT",'Monitor Data'!L658))</f>
        <v/>
      </c>
      <c r="I658" s="30">
        <f>IF(ISBLANK('Monitor Data'!M658),"",IF(AND('Smoke Data'!Q660="YES",'Outlier Flags'!I658="YES"),"FILTERED OUT",'Monitor Data'!M658))</f>
        <v>7.4</v>
      </c>
      <c r="J658" s="30" t="str">
        <f>IF(ISBLANK('Monitor Data'!O658),"",IF(AND('Smoke Data'!R660="YES",'Outlier Flags'!J658="YES"),"FILTERED OUT",'Monitor Data'!O658))</f>
        <v/>
      </c>
      <c r="K658" s="30">
        <f>IF(ISBLANK('Monitor Data'!P658),"",IF(AND('Smoke Data'!S660="YES",'Outlier Flags'!K658="YES"),"FILTERED OUT",'Monitor Data'!P658))</f>
        <v>6.4</v>
      </c>
      <c r="L658" s="30" t="str">
        <f>IF(ISBLANK('Monitor Data'!Q658),"",IF(AND('Smoke Data'!T660="YES",'Outlier Flags'!L658="YES"),"FILTERED OUT",'Monitor Data'!Q658))</f>
        <v/>
      </c>
      <c r="M658" s="30" t="str">
        <f>IF(ISBLANK('Monitor Data'!R658),"",IF(AND('Smoke Data'!U660="YES",'Outlier Flags'!M658="YES"),"FILTERED OUT",'Monitor Data'!R658))</f>
        <v/>
      </c>
      <c r="N658" s="30" t="str">
        <f>IF(ISBLANK('Monitor Data'!S658),"",IF(AND('Smoke Data'!V660="YES",'Outlier Flags'!N658="YES"),"FILTERED OUT",'Monitor Data'!S658))</f>
        <v/>
      </c>
    </row>
    <row r="659" spans="1:14" x14ac:dyDescent="0.25">
      <c r="A659" s="29">
        <v>44854</v>
      </c>
      <c r="B659" s="30">
        <f>IF(ISBLANK('Monitor Data'!B659),"",IF(AND('Smoke Data'!J661="YES",'Outlier Flags'!B659="YES"),"FILTERED OUT",'Monitor Data'!B659))</f>
        <v>16.100000000000001</v>
      </c>
      <c r="C659" s="30">
        <f>IF(ISBLANK('Monitor Data'!D659),"",IF(AND('Smoke Data'!K661="YES",'Outlier Flags'!C659="YES"),"FILTERED OUT",'Monitor Data'!D659))</f>
        <v>14.9</v>
      </c>
      <c r="D659" s="30">
        <f>IF(ISBLANK('Monitor Data'!E659),"",IF(AND('Smoke Data'!L661="YES",'Outlier Flags'!D659="YES"),"FILTERED OUT",'Monitor Data'!E659))</f>
        <v>18.399999999999999</v>
      </c>
      <c r="E659" s="30">
        <f>IF(ISBLANK('Monitor Data'!G659),"",IF(AND('Smoke Data'!M661="YES",'Outlier Flags'!E659="YES"),"FILTERED OUT",'Monitor Data'!G659))</f>
        <v>16.399999999999999</v>
      </c>
      <c r="F659" s="30">
        <f>IF(ISBLANK('Monitor Data'!H659),"",IF(AND('Smoke Data'!N661="YES",'Outlier Flags'!F659="YES"),"FILTERED OUT",'Monitor Data'!H659))</f>
        <v>15.6</v>
      </c>
      <c r="G659" s="30">
        <f>IF(ISBLANK('Monitor Data'!J659),"",IF(AND('Smoke Data'!O661="YES",'Outlier Flags'!G659="YES"),"FILTERED OUT",'Monitor Data'!J659))</f>
        <v>12.9</v>
      </c>
      <c r="H659" s="30" t="str">
        <f>IF(ISBLANK('Monitor Data'!L659),"",IF(AND('Smoke Data'!P661="YES",'Outlier Flags'!H659="YES"),"FILTERED OUT",'Monitor Data'!L659))</f>
        <v/>
      </c>
      <c r="I659" s="30">
        <f>IF(ISBLANK('Monitor Data'!M659),"",IF(AND('Smoke Data'!Q661="YES",'Outlier Flags'!I659="YES"),"FILTERED OUT",'Monitor Data'!M659))</f>
        <v>14.7</v>
      </c>
      <c r="J659" s="30">
        <f>IF(ISBLANK('Monitor Data'!O659),"",IF(AND('Smoke Data'!R661="YES",'Outlier Flags'!J659="YES"),"FILTERED OUT",'Monitor Data'!O659))</f>
        <v>18.399999999999999</v>
      </c>
      <c r="K659" s="30">
        <f>IF(ISBLANK('Monitor Data'!P659),"",IF(AND('Smoke Data'!S661="YES",'Outlier Flags'!K659="YES"),"FILTERED OUT",'Monitor Data'!P659))</f>
        <v>19.100000000000001</v>
      </c>
      <c r="L659" s="30">
        <f>IF(ISBLANK('Monitor Data'!Q659),"",IF(AND('Smoke Data'!T661="YES",'Outlier Flags'!L659="YES"),"FILTERED OUT",'Monitor Data'!Q659))</f>
        <v>10</v>
      </c>
      <c r="M659" s="30">
        <f>IF(ISBLANK('Monitor Data'!R659),"",IF(AND('Smoke Data'!U661="YES",'Outlier Flags'!M659="YES"),"FILTERED OUT",'Monitor Data'!R659))</f>
        <v>9.1999999999999993</v>
      </c>
      <c r="N659" s="30">
        <f>IF(ISBLANK('Monitor Data'!S659),"",IF(AND('Smoke Data'!V661="YES",'Outlier Flags'!N659="YES"),"FILTERED OUT",'Monitor Data'!S659))</f>
        <v>22.4</v>
      </c>
    </row>
    <row r="660" spans="1:14" x14ac:dyDescent="0.25">
      <c r="A660" s="29">
        <v>44855</v>
      </c>
      <c r="B660" s="30" t="str">
        <f>IF(ISBLANK('Monitor Data'!B660),"",IF(AND('Smoke Data'!J662="YES",'Outlier Flags'!B660="YES"),"FILTERED OUT",'Monitor Data'!B660))</f>
        <v/>
      </c>
      <c r="C660" s="30" t="str">
        <f>IF(ISBLANK('Monitor Data'!D660),"",IF(AND('Smoke Data'!K662="YES",'Outlier Flags'!C660="YES"),"FILTERED OUT",'Monitor Data'!D660))</f>
        <v/>
      </c>
      <c r="D660" s="30" t="str">
        <f>IF(ISBLANK('Monitor Data'!E660),"",IF(AND('Smoke Data'!L662="YES",'Outlier Flags'!D660="YES"),"FILTERED OUT",'Monitor Data'!E660))</f>
        <v>FILTERED OUT</v>
      </c>
      <c r="E660" s="30" t="str">
        <f>IF(ISBLANK('Monitor Data'!G660),"",IF(AND('Smoke Data'!M662="YES",'Outlier Flags'!E660="YES"),"FILTERED OUT",'Monitor Data'!G660))</f>
        <v>FILTERED OUT</v>
      </c>
      <c r="F660" s="30" t="str">
        <f>IF(ISBLANK('Monitor Data'!H660),"",IF(AND('Smoke Data'!N662="YES",'Outlier Flags'!F660="YES"),"FILTERED OUT",'Monitor Data'!H660))</f>
        <v/>
      </c>
      <c r="G660" s="30" t="str">
        <f>IF(ISBLANK('Monitor Data'!J660),"",IF(AND('Smoke Data'!O662="YES",'Outlier Flags'!G660="YES"),"FILTERED OUT",'Monitor Data'!J660))</f>
        <v/>
      </c>
      <c r="H660" s="30" t="str">
        <f>IF(ISBLANK('Monitor Data'!L660),"",IF(AND('Smoke Data'!P662="YES",'Outlier Flags'!H660="YES"),"FILTERED OUT",'Monitor Data'!L660))</f>
        <v/>
      </c>
      <c r="I660" s="30">
        <f>IF(ISBLANK('Monitor Data'!M660),"",IF(AND('Smoke Data'!Q662="YES",'Outlier Flags'!I660="YES"),"FILTERED OUT",'Monitor Data'!M660))</f>
        <v>15.5</v>
      </c>
      <c r="J660" s="30" t="str">
        <f>IF(ISBLANK('Monitor Data'!O660),"",IF(AND('Smoke Data'!R662="YES",'Outlier Flags'!J660="YES"),"FILTERED OUT",'Monitor Data'!O660))</f>
        <v/>
      </c>
      <c r="K660" s="30">
        <f>IF(ISBLANK('Monitor Data'!P660),"",IF(AND('Smoke Data'!S662="YES",'Outlier Flags'!K660="YES"),"FILTERED OUT",'Monitor Data'!P660))</f>
        <v>15.3</v>
      </c>
      <c r="L660" s="30" t="str">
        <f>IF(ISBLANK('Monitor Data'!Q660),"",IF(AND('Smoke Data'!T662="YES",'Outlier Flags'!L660="YES"),"FILTERED OUT",'Monitor Data'!Q660))</f>
        <v/>
      </c>
      <c r="M660" s="30" t="str">
        <f>IF(ISBLANK('Monitor Data'!R660),"",IF(AND('Smoke Data'!U662="YES",'Outlier Flags'!M660="YES"),"FILTERED OUT",'Monitor Data'!R660))</f>
        <v/>
      </c>
      <c r="N660" s="30" t="str">
        <f>IF(ISBLANK('Monitor Data'!S660),"",IF(AND('Smoke Data'!V662="YES",'Outlier Flags'!N660="YES"),"FILTERED OUT",'Monitor Data'!S660))</f>
        <v/>
      </c>
    </row>
    <row r="661" spans="1:14" x14ac:dyDescent="0.25">
      <c r="A661" s="29">
        <v>44856</v>
      </c>
      <c r="B661" s="30" t="str">
        <f>IF(ISBLANK('Monitor Data'!B661),"",IF(AND('Smoke Data'!J663="YES",'Outlier Flags'!B661="YES"),"FILTERED OUT",'Monitor Data'!B661))</f>
        <v/>
      </c>
      <c r="C661" s="30" t="str">
        <f>IF(ISBLANK('Monitor Data'!D661),"",IF(AND('Smoke Data'!K663="YES",'Outlier Flags'!C661="YES"),"FILTERED OUT",'Monitor Data'!D661))</f>
        <v/>
      </c>
      <c r="D661" s="30">
        <f>IF(ISBLANK('Monitor Data'!E661),"",IF(AND('Smoke Data'!L663="YES",'Outlier Flags'!D661="YES"),"FILTERED OUT",'Monitor Data'!E661))</f>
        <v>14.8</v>
      </c>
      <c r="E661" s="30">
        <f>IF(ISBLANK('Monitor Data'!G661),"",IF(AND('Smoke Data'!M663="YES",'Outlier Flags'!E661="YES"),"FILTERED OUT",'Monitor Data'!G661))</f>
        <v>11.4</v>
      </c>
      <c r="F661" s="30" t="str">
        <f>IF(ISBLANK('Monitor Data'!H661),"",IF(AND('Smoke Data'!N663="YES",'Outlier Flags'!F661="YES"),"FILTERED OUT",'Monitor Data'!H661))</f>
        <v/>
      </c>
      <c r="G661" s="30" t="str">
        <f>IF(ISBLANK('Monitor Data'!J661),"",IF(AND('Smoke Data'!O663="YES",'Outlier Flags'!G661="YES"),"FILTERED OUT",'Monitor Data'!J661))</f>
        <v/>
      </c>
      <c r="H661" s="30" t="str">
        <f>IF(ISBLANK('Monitor Data'!L661),"",IF(AND('Smoke Data'!P663="YES",'Outlier Flags'!H661="YES"),"FILTERED OUT",'Monitor Data'!L661))</f>
        <v/>
      </c>
      <c r="I661" s="30">
        <f>IF(ISBLANK('Monitor Data'!M661),"",IF(AND('Smoke Data'!Q663="YES",'Outlier Flags'!I661="YES"),"FILTERED OUT",'Monitor Data'!M661))</f>
        <v>14.9</v>
      </c>
      <c r="J661" s="30" t="str">
        <f>IF(ISBLANK('Monitor Data'!O661),"",IF(AND('Smoke Data'!R663="YES",'Outlier Flags'!J661="YES"),"FILTERED OUT",'Monitor Data'!O661))</f>
        <v/>
      </c>
      <c r="K661" s="30">
        <f>IF(ISBLANK('Monitor Data'!P661),"",IF(AND('Smoke Data'!S663="YES",'Outlier Flags'!K661="YES"),"FILTERED OUT",'Monitor Data'!P661))</f>
        <v>11.9</v>
      </c>
      <c r="L661" s="30" t="str">
        <f>IF(ISBLANK('Monitor Data'!Q661),"",IF(AND('Smoke Data'!T663="YES",'Outlier Flags'!L661="YES"),"FILTERED OUT",'Monitor Data'!Q661))</f>
        <v/>
      </c>
      <c r="M661" s="30" t="str">
        <f>IF(ISBLANK('Monitor Data'!R661),"",IF(AND('Smoke Data'!U663="YES",'Outlier Flags'!M661="YES"),"FILTERED OUT",'Monitor Data'!R661))</f>
        <v/>
      </c>
      <c r="N661" s="30" t="str">
        <f>IF(ISBLANK('Monitor Data'!S661),"",IF(AND('Smoke Data'!V663="YES",'Outlier Flags'!N661="YES"),"FILTERED OUT",'Monitor Data'!S661))</f>
        <v/>
      </c>
    </row>
    <row r="662" spans="1:14" x14ac:dyDescent="0.25">
      <c r="A662" s="29">
        <v>44857</v>
      </c>
      <c r="B662" s="30">
        <f>IF(ISBLANK('Monitor Data'!B662),"",IF(AND('Smoke Data'!J664="YES",'Outlier Flags'!B662="YES"),"FILTERED OUT",'Monitor Data'!B662))</f>
        <v>13</v>
      </c>
      <c r="C662" s="30">
        <f>IF(ISBLANK('Monitor Data'!D662),"",IF(AND('Smoke Data'!K664="YES",'Outlier Flags'!C662="YES"),"FILTERED OUT",'Monitor Data'!D662))</f>
        <v>9.6</v>
      </c>
      <c r="D662" s="30">
        <f>IF(ISBLANK('Monitor Data'!E662),"",IF(AND('Smoke Data'!L664="YES",'Outlier Flags'!D662="YES"),"FILTERED OUT",'Monitor Data'!E662))</f>
        <v>12</v>
      </c>
      <c r="E662" s="30">
        <f>IF(ISBLANK('Monitor Data'!G662),"",IF(AND('Smoke Data'!M664="YES",'Outlier Flags'!E662="YES"),"FILTERED OUT",'Monitor Data'!G662))</f>
        <v>10.7</v>
      </c>
      <c r="F662" s="30" t="str">
        <f>IF(ISBLANK('Monitor Data'!H662),"",IF(AND('Smoke Data'!N664="YES",'Outlier Flags'!F662="YES"),"FILTERED OUT",'Monitor Data'!H662))</f>
        <v/>
      </c>
      <c r="G662" s="30">
        <f>IF(ISBLANK('Monitor Data'!J662),"",IF(AND('Smoke Data'!O664="YES",'Outlier Flags'!G662="YES"),"FILTERED OUT",'Monitor Data'!J662))</f>
        <v>10</v>
      </c>
      <c r="H662" s="30" t="str">
        <f>IF(ISBLANK('Monitor Data'!L662),"",IF(AND('Smoke Data'!P664="YES",'Outlier Flags'!H662="YES"),"FILTERED OUT",'Monitor Data'!L662))</f>
        <v/>
      </c>
      <c r="I662" s="30">
        <f>IF(ISBLANK('Monitor Data'!M662),"",IF(AND('Smoke Data'!Q664="YES",'Outlier Flags'!I662="YES"),"FILTERED OUT",'Monitor Data'!M662))</f>
        <v>11.4</v>
      </c>
      <c r="J662" s="30">
        <f>IF(ISBLANK('Monitor Data'!O662),"",IF(AND('Smoke Data'!R664="YES",'Outlier Flags'!J662="YES"),"FILTERED OUT",'Monitor Data'!O662))</f>
        <v>8.6999999999999993</v>
      </c>
      <c r="K662" s="30">
        <f>IF(ISBLANK('Monitor Data'!P662),"",IF(AND('Smoke Data'!S664="YES",'Outlier Flags'!K662="YES"),"FILTERED OUT",'Monitor Data'!P662))</f>
        <v>14.5</v>
      </c>
      <c r="L662" s="30">
        <f>IF(ISBLANK('Monitor Data'!Q662),"",IF(AND('Smoke Data'!T664="YES",'Outlier Flags'!L662="YES"),"FILTERED OUT",'Monitor Data'!Q662))</f>
        <v>10</v>
      </c>
      <c r="M662" s="30">
        <f>IF(ISBLANK('Monitor Data'!R662),"",IF(AND('Smoke Data'!U664="YES",'Outlier Flags'!M662="YES"),"FILTERED OUT",'Monitor Data'!R662))</f>
        <v>7.9</v>
      </c>
      <c r="N662" s="30" t="str">
        <f>IF(ISBLANK('Monitor Data'!S662),"",IF(AND('Smoke Data'!V664="YES",'Outlier Flags'!N662="YES"),"FILTERED OUT",'Monitor Data'!S662))</f>
        <v>FILTERED OUT</v>
      </c>
    </row>
    <row r="663" spans="1:14" x14ac:dyDescent="0.25">
      <c r="A663" s="29">
        <v>44858</v>
      </c>
      <c r="B663" s="30" t="str">
        <f>IF(ISBLANK('Monitor Data'!B663),"",IF(AND('Smoke Data'!J665="YES",'Outlier Flags'!B663="YES"),"FILTERED OUT",'Monitor Data'!B663))</f>
        <v/>
      </c>
      <c r="C663" s="30" t="str">
        <f>IF(ISBLANK('Monitor Data'!D663),"",IF(AND('Smoke Data'!K665="YES",'Outlier Flags'!C663="YES"),"FILTERED OUT",'Monitor Data'!D663))</f>
        <v/>
      </c>
      <c r="D663" s="30">
        <f>IF(ISBLANK('Monitor Data'!E663),"",IF(AND('Smoke Data'!L665="YES",'Outlier Flags'!D663="YES"),"FILTERED OUT",'Monitor Data'!E663))</f>
        <v>5.9</v>
      </c>
      <c r="E663" s="30">
        <f>IF(ISBLANK('Monitor Data'!G663),"",IF(AND('Smoke Data'!M665="YES",'Outlier Flags'!E663="YES"),"FILTERED OUT",'Monitor Data'!G663))</f>
        <v>5.6</v>
      </c>
      <c r="F663" s="30" t="str">
        <f>IF(ISBLANK('Monitor Data'!H663),"",IF(AND('Smoke Data'!N665="YES",'Outlier Flags'!F663="YES"),"FILTERED OUT",'Monitor Data'!H663))</f>
        <v/>
      </c>
      <c r="G663" s="30" t="str">
        <f>IF(ISBLANK('Monitor Data'!J663),"",IF(AND('Smoke Data'!O665="YES",'Outlier Flags'!G663="YES"),"FILTERED OUT",'Monitor Data'!J663))</f>
        <v/>
      </c>
      <c r="H663" s="30" t="str">
        <f>IF(ISBLANK('Monitor Data'!L663),"",IF(AND('Smoke Data'!P665="YES",'Outlier Flags'!H663="YES"),"FILTERED OUT",'Monitor Data'!L663))</f>
        <v/>
      </c>
      <c r="I663" s="30">
        <f>IF(ISBLANK('Monitor Data'!M663),"",IF(AND('Smoke Data'!Q665="YES",'Outlier Flags'!I663="YES"),"FILTERED OUT",'Monitor Data'!M663))</f>
        <v>6.7</v>
      </c>
      <c r="J663" s="30" t="str">
        <f>IF(ISBLANK('Monitor Data'!O663),"",IF(AND('Smoke Data'!R665="YES",'Outlier Flags'!J663="YES"),"FILTERED OUT",'Monitor Data'!O663))</f>
        <v/>
      </c>
      <c r="K663" s="30">
        <f>IF(ISBLANK('Monitor Data'!P663),"",IF(AND('Smoke Data'!S665="YES",'Outlier Flags'!K663="YES"),"FILTERED OUT",'Monitor Data'!P663))</f>
        <v>7.6</v>
      </c>
      <c r="L663" s="30" t="str">
        <f>IF(ISBLANK('Monitor Data'!Q663),"",IF(AND('Smoke Data'!T665="YES",'Outlier Flags'!L663="YES"),"FILTERED OUT",'Monitor Data'!Q663))</f>
        <v/>
      </c>
      <c r="M663" s="30" t="str">
        <f>IF(ISBLANK('Monitor Data'!R663),"",IF(AND('Smoke Data'!U665="YES",'Outlier Flags'!M663="YES"),"FILTERED OUT",'Monitor Data'!R663))</f>
        <v/>
      </c>
      <c r="N663" s="30" t="str">
        <f>IF(ISBLANK('Monitor Data'!S663),"",IF(AND('Smoke Data'!V665="YES",'Outlier Flags'!N663="YES"),"FILTERED OUT",'Monitor Data'!S663))</f>
        <v/>
      </c>
    </row>
    <row r="664" spans="1:14" x14ac:dyDescent="0.25">
      <c r="A664" s="29">
        <v>44859</v>
      </c>
      <c r="B664" s="30" t="str">
        <f>IF(ISBLANK('Monitor Data'!B664),"",IF(AND('Smoke Data'!J666="YES",'Outlier Flags'!B664="YES"),"FILTERED OUT",'Monitor Data'!B664))</f>
        <v/>
      </c>
      <c r="C664" s="30" t="str">
        <f>IF(ISBLANK('Monitor Data'!D664),"",IF(AND('Smoke Data'!K666="YES",'Outlier Flags'!C664="YES"),"FILTERED OUT",'Monitor Data'!D664))</f>
        <v/>
      </c>
      <c r="D664" s="30">
        <f>IF(ISBLANK('Monitor Data'!E664),"",IF(AND('Smoke Data'!L666="YES",'Outlier Flags'!D664="YES"),"FILTERED OUT",'Monitor Data'!E664))</f>
        <v>6.3</v>
      </c>
      <c r="E664" s="30">
        <f>IF(ISBLANK('Monitor Data'!G664),"",IF(AND('Smoke Data'!M666="YES",'Outlier Flags'!E664="YES"),"FILTERED OUT",'Monitor Data'!G664))</f>
        <v>1.8</v>
      </c>
      <c r="F664" s="30" t="str">
        <f>IF(ISBLANK('Monitor Data'!H664),"",IF(AND('Smoke Data'!N666="YES",'Outlier Flags'!F664="YES"),"FILTERED OUT",'Monitor Data'!H664))</f>
        <v/>
      </c>
      <c r="G664" s="30" t="str">
        <f>IF(ISBLANK('Monitor Data'!J664),"",IF(AND('Smoke Data'!O666="YES",'Outlier Flags'!G664="YES"),"FILTERED OUT",'Monitor Data'!J664))</f>
        <v/>
      </c>
      <c r="H664" s="30" t="str">
        <f>IF(ISBLANK('Monitor Data'!L664),"",IF(AND('Smoke Data'!P666="YES",'Outlier Flags'!H664="YES"),"FILTERED OUT",'Monitor Data'!L664))</f>
        <v/>
      </c>
      <c r="I664" s="30">
        <f>IF(ISBLANK('Monitor Data'!M664),"",IF(AND('Smoke Data'!Q666="YES",'Outlier Flags'!I664="YES"),"FILTERED OUT",'Monitor Data'!M664))</f>
        <v>4.5999999999999996</v>
      </c>
      <c r="J664" s="30" t="str">
        <f>IF(ISBLANK('Monitor Data'!O664),"",IF(AND('Smoke Data'!R666="YES",'Outlier Flags'!J664="YES"),"FILTERED OUT",'Monitor Data'!O664))</f>
        <v/>
      </c>
      <c r="K664" s="30">
        <f>IF(ISBLANK('Monitor Data'!P664),"",IF(AND('Smoke Data'!S666="YES",'Outlier Flags'!K664="YES"),"FILTERED OUT",'Monitor Data'!P664))</f>
        <v>3</v>
      </c>
      <c r="L664" s="30" t="str">
        <f>IF(ISBLANK('Monitor Data'!Q664),"",IF(AND('Smoke Data'!T666="YES",'Outlier Flags'!L664="YES"),"FILTERED OUT",'Monitor Data'!Q664))</f>
        <v/>
      </c>
      <c r="M664" s="30" t="str">
        <f>IF(ISBLANK('Monitor Data'!R664),"",IF(AND('Smoke Data'!U666="YES",'Outlier Flags'!M664="YES"),"FILTERED OUT",'Monitor Data'!R664))</f>
        <v/>
      </c>
      <c r="N664" s="30" t="str">
        <f>IF(ISBLANK('Monitor Data'!S664),"",IF(AND('Smoke Data'!V666="YES",'Outlier Flags'!N664="YES"),"FILTERED OUT",'Monitor Data'!S664))</f>
        <v/>
      </c>
    </row>
    <row r="665" spans="1:14" x14ac:dyDescent="0.25">
      <c r="A665" s="29">
        <v>44860</v>
      </c>
      <c r="B665" s="30">
        <f>IF(ISBLANK('Monitor Data'!B665),"",IF(AND('Smoke Data'!J667="YES",'Outlier Flags'!B665="YES"),"FILTERED OUT",'Monitor Data'!B665))</f>
        <v>9.1</v>
      </c>
      <c r="C665" s="30">
        <f>IF(ISBLANK('Monitor Data'!D665),"",IF(AND('Smoke Data'!K667="YES",'Outlier Flags'!C665="YES"),"FILTERED OUT",'Monitor Data'!D665))</f>
        <v>4.0999999999999996</v>
      </c>
      <c r="D665" s="30">
        <f>IF(ISBLANK('Monitor Data'!E665),"",IF(AND('Smoke Data'!L667="YES",'Outlier Flags'!D665="YES"),"FILTERED OUT",'Monitor Data'!E665))</f>
        <v>9.8000000000000007</v>
      </c>
      <c r="E665" s="30">
        <f>IF(ISBLANK('Monitor Data'!G665),"",IF(AND('Smoke Data'!M667="YES",'Outlier Flags'!E665="YES"),"FILTERED OUT",'Monitor Data'!G665))</f>
        <v>6.4</v>
      </c>
      <c r="F665" s="30" t="str">
        <f>IF(ISBLANK('Monitor Data'!H665),"",IF(AND('Smoke Data'!N667="YES",'Outlier Flags'!F665="YES"),"FILTERED OUT",'Monitor Data'!H665))</f>
        <v/>
      </c>
      <c r="G665" s="30">
        <f>IF(ISBLANK('Monitor Data'!J665),"",IF(AND('Smoke Data'!O667="YES",'Outlier Flags'!G665="YES"),"FILTERED OUT",'Monitor Data'!J665))</f>
        <v>5.8</v>
      </c>
      <c r="H665" s="30">
        <f>IF(ISBLANK('Monitor Data'!L665),"",IF(AND('Smoke Data'!P667="YES",'Outlier Flags'!H665="YES"),"FILTERED OUT",'Monitor Data'!L665))</f>
        <v>7.5</v>
      </c>
      <c r="I665" s="30">
        <f>IF(ISBLANK('Monitor Data'!M665),"",IF(AND('Smoke Data'!Q667="YES",'Outlier Flags'!I665="YES"),"FILTERED OUT",'Monitor Data'!M665))</f>
        <v>7</v>
      </c>
      <c r="J665" s="30">
        <f>IF(ISBLANK('Monitor Data'!O665),"",IF(AND('Smoke Data'!R667="YES",'Outlier Flags'!J665="YES"),"FILTERED OUT",'Monitor Data'!O665))</f>
        <v>6.9</v>
      </c>
      <c r="K665" s="30">
        <f>IF(ISBLANK('Monitor Data'!P665),"",IF(AND('Smoke Data'!S667="YES",'Outlier Flags'!K665="YES"),"FILTERED OUT",'Monitor Data'!P665))</f>
        <v>7.7</v>
      </c>
      <c r="L665" s="30">
        <f>IF(ISBLANK('Monitor Data'!Q665),"",IF(AND('Smoke Data'!T667="YES",'Outlier Flags'!L665="YES"),"FILTERED OUT",'Monitor Data'!Q665))</f>
        <v>7.1</v>
      </c>
      <c r="M665" s="30">
        <f>IF(ISBLANK('Monitor Data'!R665),"",IF(AND('Smoke Data'!U667="YES",'Outlier Flags'!M665="YES"),"FILTERED OUT",'Monitor Data'!R665))</f>
        <v>4</v>
      </c>
      <c r="N665" s="30">
        <f>IF(ISBLANK('Monitor Data'!S665),"",IF(AND('Smoke Data'!V667="YES",'Outlier Flags'!N665="YES"),"FILTERED OUT",'Monitor Data'!S665))</f>
        <v>13.4</v>
      </c>
    </row>
    <row r="666" spans="1:14" x14ac:dyDescent="0.25">
      <c r="A666" s="29">
        <v>44861</v>
      </c>
      <c r="B666" s="30" t="str">
        <f>IF(ISBLANK('Monitor Data'!B666),"",IF(AND('Smoke Data'!J668="YES",'Outlier Flags'!B666="YES"),"FILTERED OUT",'Monitor Data'!B666))</f>
        <v/>
      </c>
      <c r="C666" s="30" t="str">
        <f>IF(ISBLANK('Monitor Data'!D666),"",IF(AND('Smoke Data'!K668="YES",'Outlier Flags'!C666="YES"),"FILTERED OUT",'Monitor Data'!D666))</f>
        <v/>
      </c>
      <c r="D666" s="30">
        <f>IF(ISBLANK('Monitor Data'!E666),"",IF(AND('Smoke Data'!L668="YES",'Outlier Flags'!D666="YES"),"FILTERED OUT",'Monitor Data'!E666))</f>
        <v>8.1999999999999993</v>
      </c>
      <c r="E666" s="30">
        <f>IF(ISBLANK('Monitor Data'!G666),"",IF(AND('Smoke Data'!M668="YES",'Outlier Flags'!E666="YES"),"FILTERED OUT",'Monitor Data'!G666))</f>
        <v>6.9</v>
      </c>
      <c r="F666" s="30">
        <f>IF(ISBLANK('Monitor Data'!H666),"",IF(AND('Smoke Data'!N668="YES",'Outlier Flags'!F666="YES"),"FILTERED OUT",'Monitor Data'!H666))</f>
        <v>6.2</v>
      </c>
      <c r="G666" s="30" t="str">
        <f>IF(ISBLANK('Monitor Data'!J666),"",IF(AND('Smoke Data'!O668="YES",'Outlier Flags'!G666="YES"),"FILTERED OUT",'Monitor Data'!J666))</f>
        <v/>
      </c>
      <c r="H666" s="30">
        <f>IF(ISBLANK('Monitor Data'!L666),"",IF(AND('Smoke Data'!P668="YES",'Outlier Flags'!H666="YES"),"FILTERED OUT",'Monitor Data'!L666))</f>
        <v>8.4</v>
      </c>
      <c r="I666" s="30">
        <f>IF(ISBLANK('Monitor Data'!M666),"",IF(AND('Smoke Data'!Q668="YES",'Outlier Flags'!I666="YES"),"FILTERED OUT",'Monitor Data'!M666))</f>
        <v>5.3</v>
      </c>
      <c r="J666" s="30" t="str">
        <f>IF(ISBLANK('Monitor Data'!O666),"",IF(AND('Smoke Data'!R668="YES",'Outlier Flags'!J666="YES"),"FILTERED OUT",'Monitor Data'!O666))</f>
        <v/>
      </c>
      <c r="K666" s="30">
        <f>IF(ISBLANK('Monitor Data'!P666),"",IF(AND('Smoke Data'!S668="YES",'Outlier Flags'!K666="YES"),"FILTERED OUT",'Monitor Data'!P666))</f>
        <v>6.7</v>
      </c>
      <c r="L666" s="30" t="str">
        <f>IF(ISBLANK('Monitor Data'!Q666),"",IF(AND('Smoke Data'!T668="YES",'Outlier Flags'!L666="YES"),"FILTERED OUT",'Monitor Data'!Q666))</f>
        <v/>
      </c>
      <c r="M666" s="30" t="str">
        <f>IF(ISBLANK('Monitor Data'!R666),"",IF(AND('Smoke Data'!U668="YES",'Outlier Flags'!M666="YES"),"FILTERED OUT",'Monitor Data'!R666))</f>
        <v/>
      </c>
      <c r="N666" s="30" t="str">
        <f>IF(ISBLANK('Monitor Data'!S666),"",IF(AND('Smoke Data'!V668="YES",'Outlier Flags'!N666="YES"),"FILTERED OUT",'Monitor Data'!S666))</f>
        <v/>
      </c>
    </row>
    <row r="667" spans="1:14" x14ac:dyDescent="0.25">
      <c r="A667" s="29">
        <v>44862</v>
      </c>
      <c r="B667" s="30" t="str">
        <f>IF(ISBLANK('Monitor Data'!B667),"",IF(AND('Smoke Data'!J669="YES",'Outlier Flags'!B667="YES"),"FILTERED OUT",'Monitor Data'!B667))</f>
        <v/>
      </c>
      <c r="C667" s="30" t="str">
        <f>IF(ISBLANK('Monitor Data'!D667),"",IF(AND('Smoke Data'!K669="YES",'Outlier Flags'!C667="YES"),"FILTERED OUT",'Monitor Data'!D667))</f>
        <v/>
      </c>
      <c r="D667" s="30">
        <f>IF(ISBLANK('Monitor Data'!E667),"",IF(AND('Smoke Data'!L669="YES",'Outlier Flags'!D667="YES"),"FILTERED OUT",'Monitor Data'!E667))</f>
        <v>15.7</v>
      </c>
      <c r="E667" s="30">
        <f>IF(ISBLANK('Monitor Data'!G667),"",IF(AND('Smoke Data'!M669="YES",'Outlier Flags'!E667="YES"),"FILTERED OUT",'Monitor Data'!G667))</f>
        <v>11.9</v>
      </c>
      <c r="F667" s="30" t="str">
        <f>IF(ISBLANK('Monitor Data'!H667),"",IF(AND('Smoke Data'!N669="YES",'Outlier Flags'!F667="YES"),"FILTERED OUT",'Monitor Data'!H667))</f>
        <v/>
      </c>
      <c r="G667" s="30" t="str">
        <f>IF(ISBLANK('Monitor Data'!J667),"",IF(AND('Smoke Data'!O669="YES",'Outlier Flags'!G667="YES"),"FILTERED OUT",'Monitor Data'!J667))</f>
        <v/>
      </c>
      <c r="H667" s="30" t="str">
        <f>IF(ISBLANK('Monitor Data'!L667),"",IF(AND('Smoke Data'!P669="YES",'Outlier Flags'!H667="YES"),"FILTERED OUT",'Monitor Data'!L667))</f>
        <v/>
      </c>
      <c r="I667" s="30">
        <f>IF(ISBLANK('Monitor Data'!M667),"",IF(AND('Smoke Data'!Q669="YES",'Outlier Flags'!I667="YES"),"FILTERED OUT",'Monitor Data'!M667))</f>
        <v>7.7</v>
      </c>
      <c r="J667" s="30" t="str">
        <f>IF(ISBLANK('Monitor Data'!O667),"",IF(AND('Smoke Data'!R669="YES",'Outlier Flags'!J667="YES"),"FILTERED OUT",'Monitor Data'!O667))</f>
        <v/>
      </c>
      <c r="K667" s="30">
        <f>IF(ISBLANK('Monitor Data'!P667),"",IF(AND('Smoke Data'!S669="YES",'Outlier Flags'!K667="YES"),"FILTERED OUT",'Monitor Data'!P667))</f>
        <v>12.7</v>
      </c>
      <c r="L667" s="30" t="str">
        <f>IF(ISBLANK('Monitor Data'!Q667),"",IF(AND('Smoke Data'!T669="YES",'Outlier Flags'!L667="YES"),"FILTERED OUT",'Monitor Data'!Q667))</f>
        <v/>
      </c>
      <c r="M667" s="30" t="str">
        <f>IF(ISBLANK('Monitor Data'!R667),"",IF(AND('Smoke Data'!U669="YES",'Outlier Flags'!M667="YES"),"FILTERED OUT",'Monitor Data'!R667))</f>
        <v/>
      </c>
      <c r="N667" s="30" t="str">
        <f>IF(ISBLANK('Monitor Data'!S667),"",IF(AND('Smoke Data'!V669="YES",'Outlier Flags'!N667="YES"),"FILTERED OUT",'Monitor Data'!S667))</f>
        <v/>
      </c>
    </row>
    <row r="668" spans="1:14" x14ac:dyDescent="0.25">
      <c r="A668" s="29">
        <v>44863</v>
      </c>
      <c r="B668" s="30">
        <f>IF(ISBLANK('Monitor Data'!B668),"",IF(AND('Smoke Data'!J670="YES",'Outlier Flags'!B668="YES"),"FILTERED OUT",'Monitor Data'!B668))</f>
        <v>13.9</v>
      </c>
      <c r="C668" s="30">
        <f>IF(ISBLANK('Monitor Data'!D668),"",IF(AND('Smoke Data'!K670="YES",'Outlier Flags'!C668="YES"),"FILTERED OUT",'Monitor Data'!D668))</f>
        <v>21</v>
      </c>
      <c r="D668" s="30">
        <f>IF(ISBLANK('Monitor Data'!E668),"",IF(AND('Smoke Data'!L670="YES",'Outlier Flags'!D668="YES"),"FILTERED OUT",'Monitor Data'!E668))</f>
        <v>13.9</v>
      </c>
      <c r="E668" s="30">
        <f>IF(ISBLANK('Monitor Data'!G668),"",IF(AND('Smoke Data'!M670="YES",'Outlier Flags'!E668="YES"),"FILTERED OUT",'Monitor Data'!G668))</f>
        <v>15.8</v>
      </c>
      <c r="F668" s="30">
        <f>IF(ISBLANK('Monitor Data'!H668),"",IF(AND('Smoke Data'!N670="YES",'Outlier Flags'!F668="YES"),"FILTERED OUT",'Monitor Data'!H668))</f>
        <v>7.6</v>
      </c>
      <c r="G668" s="30">
        <f>IF(ISBLANK('Monitor Data'!J668),"",IF(AND('Smoke Data'!O670="YES",'Outlier Flags'!G668="YES"),"FILTERED OUT",'Monitor Data'!J668))</f>
        <v>14.7</v>
      </c>
      <c r="H668" s="30">
        <f>IF(ISBLANK('Monitor Data'!L668),"",IF(AND('Smoke Data'!P670="YES",'Outlier Flags'!H668="YES"),"FILTERED OUT",'Monitor Data'!L668))</f>
        <v>7.8</v>
      </c>
      <c r="I668" s="30">
        <f>IF(ISBLANK('Monitor Data'!M668),"",IF(AND('Smoke Data'!Q670="YES",'Outlier Flags'!I668="YES"),"FILTERED OUT",'Monitor Data'!M668))</f>
        <v>9</v>
      </c>
      <c r="J668" s="30">
        <f>IF(ISBLANK('Monitor Data'!O668),"",IF(AND('Smoke Data'!R670="YES",'Outlier Flags'!J668="YES"),"FILTERED OUT",'Monitor Data'!O668))</f>
        <v>14.5</v>
      </c>
      <c r="K668" s="30">
        <f>IF(ISBLANK('Monitor Data'!P668),"",IF(AND('Smoke Data'!S670="YES",'Outlier Flags'!K668="YES"),"FILTERED OUT",'Monitor Data'!P668))</f>
        <v>16.600000000000001</v>
      </c>
      <c r="L668" s="30">
        <f>IF(ISBLANK('Monitor Data'!Q668),"",IF(AND('Smoke Data'!T670="YES",'Outlier Flags'!L668="YES"),"FILTERED OUT",'Monitor Data'!Q668))</f>
        <v>19.3</v>
      </c>
      <c r="M668" s="30">
        <f>IF(ISBLANK('Monitor Data'!R668),"",IF(AND('Smoke Data'!U670="YES",'Outlier Flags'!M668="YES"),"FILTERED OUT",'Monitor Data'!R668))</f>
        <v>7.9</v>
      </c>
      <c r="N668" s="30">
        <f>IF(ISBLANK('Monitor Data'!S668),"",IF(AND('Smoke Data'!V670="YES",'Outlier Flags'!N668="YES"),"FILTERED OUT",'Monitor Data'!S668))</f>
        <v>8.4</v>
      </c>
    </row>
    <row r="669" spans="1:14" x14ac:dyDescent="0.25">
      <c r="A669" s="29">
        <v>44864</v>
      </c>
      <c r="B669" s="30" t="str">
        <f>IF(ISBLANK('Monitor Data'!B669),"",IF(AND('Smoke Data'!J671="YES",'Outlier Flags'!B669="YES"),"FILTERED OUT",'Monitor Data'!B669))</f>
        <v/>
      </c>
      <c r="C669" s="30" t="str">
        <f>IF(ISBLANK('Monitor Data'!D669),"",IF(AND('Smoke Data'!K671="YES",'Outlier Flags'!C669="YES"),"FILTERED OUT",'Monitor Data'!D669))</f>
        <v/>
      </c>
      <c r="D669" s="30">
        <f>IF(ISBLANK('Monitor Data'!E669),"",IF(AND('Smoke Data'!L671="YES",'Outlier Flags'!D669="YES"),"FILTERED OUT",'Monitor Data'!E669))</f>
        <v>15.9</v>
      </c>
      <c r="E669" s="30">
        <f>IF(ISBLANK('Monitor Data'!G669),"",IF(AND('Smoke Data'!M671="YES",'Outlier Flags'!E669="YES"),"FILTERED OUT",'Monitor Data'!G669))</f>
        <v>19.7</v>
      </c>
      <c r="F669" s="30" t="str">
        <f>IF(ISBLANK('Monitor Data'!H669),"",IF(AND('Smoke Data'!N671="YES",'Outlier Flags'!F669="YES"),"FILTERED OUT",'Monitor Data'!H669))</f>
        <v/>
      </c>
      <c r="G669" s="30" t="str">
        <f>IF(ISBLANK('Monitor Data'!J669),"",IF(AND('Smoke Data'!O671="YES",'Outlier Flags'!G669="YES"),"FILTERED OUT",'Monitor Data'!J669))</f>
        <v/>
      </c>
      <c r="H669" s="30">
        <f>IF(ISBLANK('Monitor Data'!L669),"",IF(AND('Smoke Data'!P671="YES",'Outlier Flags'!H669="YES"),"FILTERED OUT",'Monitor Data'!L669))</f>
        <v>10.6</v>
      </c>
      <c r="I669" s="30">
        <f>IF(ISBLANK('Monitor Data'!M669),"",IF(AND('Smoke Data'!Q671="YES",'Outlier Flags'!I669="YES"),"FILTERED OUT",'Monitor Data'!M669))</f>
        <v>16.7</v>
      </c>
      <c r="J669" s="30" t="str">
        <f>IF(ISBLANK('Monitor Data'!O669),"",IF(AND('Smoke Data'!R671="YES",'Outlier Flags'!J669="YES"),"FILTERED OUT",'Monitor Data'!O669))</f>
        <v/>
      </c>
      <c r="K669" s="30">
        <f>IF(ISBLANK('Monitor Data'!P669),"",IF(AND('Smoke Data'!S671="YES",'Outlier Flags'!K669="YES"),"FILTERED OUT",'Monitor Data'!P669))</f>
        <v>19.7</v>
      </c>
      <c r="L669" s="30" t="str">
        <f>IF(ISBLANK('Monitor Data'!Q669),"",IF(AND('Smoke Data'!T671="YES",'Outlier Flags'!L669="YES"),"FILTERED OUT",'Monitor Data'!Q669))</f>
        <v/>
      </c>
      <c r="M669" s="30" t="str">
        <f>IF(ISBLANK('Monitor Data'!R669),"",IF(AND('Smoke Data'!U671="YES",'Outlier Flags'!M669="YES"),"FILTERED OUT",'Monitor Data'!R669))</f>
        <v/>
      </c>
      <c r="N669" s="30" t="str">
        <f>IF(ISBLANK('Monitor Data'!S669),"",IF(AND('Smoke Data'!V671="YES",'Outlier Flags'!N669="YES"),"FILTERED OUT",'Monitor Data'!S669))</f>
        <v/>
      </c>
    </row>
    <row r="670" spans="1:14" x14ac:dyDescent="0.25">
      <c r="A670" s="29">
        <v>44865</v>
      </c>
      <c r="B670" s="30" t="str">
        <f>IF(ISBLANK('Monitor Data'!B670),"",IF(AND('Smoke Data'!J672="YES",'Outlier Flags'!B670="YES"),"FILTERED OUT",'Monitor Data'!B670))</f>
        <v/>
      </c>
      <c r="C670" s="30" t="str">
        <f>IF(ISBLANK('Monitor Data'!D670),"",IF(AND('Smoke Data'!K672="YES",'Outlier Flags'!C670="YES"),"FILTERED OUT",'Monitor Data'!D670))</f>
        <v/>
      </c>
      <c r="D670" s="30">
        <f>IF(ISBLANK('Monitor Data'!E670),"",IF(AND('Smoke Data'!L672="YES",'Outlier Flags'!D670="YES"),"FILTERED OUT",'Monitor Data'!E670))</f>
        <v>16.7</v>
      </c>
      <c r="E670" s="30">
        <f>IF(ISBLANK('Monitor Data'!G670),"",IF(AND('Smoke Data'!M672="YES",'Outlier Flags'!E670="YES"),"FILTERED OUT",'Monitor Data'!G670))</f>
        <v>16.7</v>
      </c>
      <c r="F670" s="30" t="str">
        <f>IF(ISBLANK('Monitor Data'!H670),"",IF(AND('Smoke Data'!N672="YES",'Outlier Flags'!F670="YES"),"FILTERED OUT",'Monitor Data'!H670))</f>
        <v/>
      </c>
      <c r="G670" s="30" t="str">
        <f>IF(ISBLANK('Monitor Data'!J670),"",IF(AND('Smoke Data'!O672="YES",'Outlier Flags'!G670="YES"),"FILTERED OUT",'Monitor Data'!J670))</f>
        <v/>
      </c>
      <c r="H670" s="30" t="str">
        <f>IF(ISBLANK('Monitor Data'!L670),"",IF(AND('Smoke Data'!P672="YES",'Outlier Flags'!H670="YES"),"FILTERED OUT",'Monitor Data'!L670))</f>
        <v/>
      </c>
      <c r="I670" s="30">
        <f>IF(ISBLANK('Monitor Data'!M670),"",IF(AND('Smoke Data'!Q672="YES",'Outlier Flags'!I670="YES"),"FILTERED OUT",'Monitor Data'!M670))</f>
        <v>12.2</v>
      </c>
      <c r="J670" s="30" t="str">
        <f>IF(ISBLANK('Monitor Data'!O670),"",IF(AND('Smoke Data'!R672="YES",'Outlier Flags'!J670="YES"),"FILTERED OUT",'Monitor Data'!O670))</f>
        <v/>
      </c>
      <c r="K670" s="30">
        <f>IF(ISBLANK('Monitor Data'!P670),"",IF(AND('Smoke Data'!S672="YES",'Outlier Flags'!K670="YES"),"FILTERED OUT",'Monitor Data'!P670))</f>
        <v>17.899999999999999</v>
      </c>
      <c r="L670" s="30" t="str">
        <f>IF(ISBLANK('Monitor Data'!Q670),"",IF(AND('Smoke Data'!T672="YES",'Outlier Flags'!L670="YES"),"FILTERED OUT",'Monitor Data'!Q670))</f>
        <v/>
      </c>
      <c r="M670" s="30" t="str">
        <f>IF(ISBLANK('Monitor Data'!R670),"",IF(AND('Smoke Data'!U672="YES",'Outlier Flags'!M670="YES"),"FILTERED OUT",'Monitor Data'!R670))</f>
        <v/>
      </c>
      <c r="N670" s="30" t="str">
        <f>IF(ISBLANK('Monitor Data'!S670),"",IF(AND('Smoke Data'!V672="YES",'Outlier Flags'!N670="YES"),"FILTERED OUT",'Monitor Data'!S670))</f>
        <v/>
      </c>
    </row>
    <row r="671" spans="1:14" x14ac:dyDescent="0.25">
      <c r="A671" s="29">
        <v>44866</v>
      </c>
      <c r="B671" s="30">
        <f>IF(ISBLANK('Monitor Data'!B671),"",IF(AND('Smoke Data'!J673="YES",'Outlier Flags'!B671="YES"),"FILTERED OUT",'Monitor Data'!B671))</f>
        <v>12.2</v>
      </c>
      <c r="C671" s="30">
        <f>IF(ISBLANK('Monitor Data'!D671),"",IF(AND('Smoke Data'!K673="YES",'Outlier Flags'!C671="YES"),"FILTERED OUT",'Monitor Data'!D671))</f>
        <v>10.7</v>
      </c>
      <c r="D671" s="30">
        <f>IF(ISBLANK('Monitor Data'!E671),"",IF(AND('Smoke Data'!L673="YES",'Outlier Flags'!D671="YES"),"FILTERED OUT",'Monitor Data'!E671))</f>
        <v>17.3</v>
      </c>
      <c r="E671" s="30">
        <f>IF(ISBLANK('Monitor Data'!G671),"",IF(AND('Smoke Data'!M673="YES",'Outlier Flags'!E671="YES"),"FILTERED OUT",'Monitor Data'!G671))</f>
        <v>13</v>
      </c>
      <c r="F671" s="30">
        <f>IF(ISBLANK('Monitor Data'!H671),"",IF(AND('Smoke Data'!N673="YES",'Outlier Flags'!F671="YES"),"FILTERED OUT",'Monitor Data'!H671))</f>
        <v>9.3000000000000007</v>
      </c>
      <c r="G671" s="30">
        <f>IF(ISBLANK('Monitor Data'!J671),"",IF(AND('Smoke Data'!O673="YES",'Outlier Flags'!G671="YES"),"FILTERED OUT",'Monitor Data'!J671))</f>
        <v>14.4</v>
      </c>
      <c r="H671" s="30" t="str">
        <f>IF(ISBLANK('Monitor Data'!L671),"",IF(AND('Smoke Data'!P673="YES",'Outlier Flags'!H671="YES"),"FILTERED OUT",'Monitor Data'!L671))</f>
        <v/>
      </c>
      <c r="I671" s="30">
        <f>IF(ISBLANK('Monitor Data'!M671),"",IF(AND('Smoke Data'!Q673="YES",'Outlier Flags'!I671="YES"),"FILTERED OUT",'Monitor Data'!M671))</f>
        <v>6.5</v>
      </c>
      <c r="J671" s="30">
        <f>IF(ISBLANK('Monitor Data'!O671),"",IF(AND('Smoke Data'!R673="YES",'Outlier Flags'!J671="YES"),"FILTERED OUT",'Monitor Data'!O671))</f>
        <v>8.9</v>
      </c>
      <c r="K671" s="30">
        <f>IF(ISBLANK('Monitor Data'!P671),"",IF(AND('Smoke Data'!S673="YES",'Outlier Flags'!K671="YES"),"FILTERED OUT",'Monitor Data'!P671))</f>
        <v>11.6</v>
      </c>
      <c r="L671" s="30">
        <f>IF(ISBLANK('Monitor Data'!Q671),"",IF(AND('Smoke Data'!T673="YES",'Outlier Flags'!L671="YES"),"FILTERED OUT",'Monitor Data'!Q671))</f>
        <v>13.6</v>
      </c>
      <c r="M671" s="30">
        <f>IF(ISBLANK('Monitor Data'!R671),"",IF(AND('Smoke Data'!U673="YES",'Outlier Flags'!M671="YES"),"FILTERED OUT",'Monitor Data'!R671))</f>
        <v>6.3</v>
      </c>
      <c r="N671" s="30">
        <f>IF(ISBLANK('Monitor Data'!S671),"",IF(AND('Smoke Data'!V673="YES",'Outlier Flags'!N671="YES"),"FILTERED OUT",'Monitor Data'!S671))</f>
        <v>8.6999999999999993</v>
      </c>
    </row>
    <row r="672" spans="1:14" x14ac:dyDescent="0.25">
      <c r="A672" s="29">
        <v>44867</v>
      </c>
      <c r="B672" s="30" t="str">
        <f>IF(ISBLANK('Monitor Data'!B672),"",IF(AND('Smoke Data'!J674="YES",'Outlier Flags'!B672="YES"),"FILTERED OUT",'Monitor Data'!B672))</f>
        <v/>
      </c>
      <c r="C672" s="30" t="str">
        <f>IF(ISBLANK('Monitor Data'!D672),"",IF(AND('Smoke Data'!K674="YES",'Outlier Flags'!C672="YES"),"FILTERED OUT",'Monitor Data'!D672))</f>
        <v/>
      </c>
      <c r="D672" s="30">
        <f>IF(ISBLANK('Monitor Data'!E672),"",IF(AND('Smoke Data'!L674="YES",'Outlier Flags'!D672="YES"),"FILTERED OUT",'Monitor Data'!E672))</f>
        <v>9.1</v>
      </c>
      <c r="E672" s="30">
        <f>IF(ISBLANK('Monitor Data'!G672),"",IF(AND('Smoke Data'!M674="YES",'Outlier Flags'!E672="YES"),"FILTERED OUT",'Monitor Data'!G672))</f>
        <v>8.4</v>
      </c>
      <c r="F672" s="30" t="str">
        <f>IF(ISBLANK('Monitor Data'!H672),"",IF(AND('Smoke Data'!N674="YES",'Outlier Flags'!F672="YES"),"FILTERED OUT",'Monitor Data'!H672))</f>
        <v/>
      </c>
      <c r="G672" s="30" t="str">
        <f>IF(ISBLANK('Monitor Data'!J672),"",IF(AND('Smoke Data'!O674="YES",'Outlier Flags'!G672="YES"),"FILTERED OUT",'Monitor Data'!J672))</f>
        <v/>
      </c>
      <c r="H672" s="30">
        <f>IF(ISBLANK('Monitor Data'!L672),"",IF(AND('Smoke Data'!P674="YES",'Outlier Flags'!H672="YES"),"FILTERED OUT",'Monitor Data'!L672))</f>
        <v>8.6</v>
      </c>
      <c r="I672" s="30">
        <f>IF(ISBLANK('Monitor Data'!M672),"",IF(AND('Smoke Data'!Q674="YES",'Outlier Flags'!I672="YES"),"FILTERED OUT",'Monitor Data'!M672))</f>
        <v>6.9</v>
      </c>
      <c r="J672" s="30" t="str">
        <f>IF(ISBLANK('Monitor Data'!O672),"",IF(AND('Smoke Data'!R674="YES",'Outlier Flags'!J672="YES"),"FILTERED OUT",'Monitor Data'!O672))</f>
        <v/>
      </c>
      <c r="K672" s="30">
        <f>IF(ISBLANK('Monitor Data'!P672),"",IF(AND('Smoke Data'!S674="YES",'Outlier Flags'!K672="YES"),"FILTERED OUT",'Monitor Data'!P672))</f>
        <v>9.3000000000000007</v>
      </c>
      <c r="L672" s="30" t="str">
        <f>IF(ISBLANK('Monitor Data'!Q672),"",IF(AND('Smoke Data'!T674="YES",'Outlier Flags'!L672="YES"),"FILTERED OUT",'Monitor Data'!Q672))</f>
        <v/>
      </c>
      <c r="M672" s="30" t="str">
        <f>IF(ISBLANK('Monitor Data'!R672),"",IF(AND('Smoke Data'!U674="YES",'Outlier Flags'!M672="YES"),"FILTERED OUT",'Monitor Data'!R672))</f>
        <v/>
      </c>
      <c r="N672" s="30" t="str">
        <f>IF(ISBLANK('Monitor Data'!S672),"",IF(AND('Smoke Data'!V674="YES",'Outlier Flags'!N672="YES"),"FILTERED OUT",'Monitor Data'!S672))</f>
        <v/>
      </c>
    </row>
    <row r="673" spans="1:14" x14ac:dyDescent="0.25">
      <c r="A673" s="29">
        <v>44868</v>
      </c>
      <c r="B673" s="30" t="str">
        <f>IF(ISBLANK('Monitor Data'!B673),"",IF(AND('Smoke Data'!J675="YES",'Outlier Flags'!B673="YES"),"FILTERED OUT",'Monitor Data'!B673))</f>
        <v/>
      </c>
      <c r="C673" s="30" t="str">
        <f>IF(ISBLANK('Monitor Data'!D673),"",IF(AND('Smoke Data'!K675="YES",'Outlier Flags'!C673="YES"),"FILTERED OUT",'Monitor Data'!D673))</f>
        <v/>
      </c>
      <c r="D673" s="30">
        <f>IF(ISBLANK('Monitor Data'!E673),"",IF(AND('Smoke Data'!L675="YES",'Outlier Flags'!D673="YES"),"FILTERED OUT",'Monitor Data'!E673))</f>
        <v>10.1</v>
      </c>
      <c r="E673" s="30">
        <f>IF(ISBLANK('Monitor Data'!G673),"",IF(AND('Smoke Data'!M675="YES",'Outlier Flags'!E673="YES"),"FILTERED OUT",'Monitor Data'!G673))</f>
        <v>8.8000000000000007</v>
      </c>
      <c r="F673" s="30" t="str">
        <f>IF(ISBLANK('Monitor Data'!H673),"",IF(AND('Smoke Data'!N675="YES",'Outlier Flags'!F673="YES"),"FILTERED OUT",'Monitor Data'!H673))</f>
        <v/>
      </c>
      <c r="G673" s="30" t="str">
        <f>IF(ISBLANK('Monitor Data'!J673),"",IF(AND('Smoke Data'!O675="YES",'Outlier Flags'!G673="YES"),"FILTERED OUT",'Monitor Data'!J673))</f>
        <v/>
      </c>
      <c r="H673" s="30" t="str">
        <f>IF(ISBLANK('Monitor Data'!L673),"",IF(AND('Smoke Data'!P675="YES",'Outlier Flags'!H673="YES"),"FILTERED OUT",'Monitor Data'!L673))</f>
        <v/>
      </c>
      <c r="I673" s="30">
        <f>IF(ISBLANK('Monitor Data'!M673),"",IF(AND('Smoke Data'!Q675="YES",'Outlier Flags'!I673="YES"),"FILTERED OUT",'Monitor Data'!M673))</f>
        <v>9</v>
      </c>
      <c r="J673" s="30" t="str">
        <f>IF(ISBLANK('Monitor Data'!O673),"",IF(AND('Smoke Data'!R675="YES",'Outlier Flags'!J673="YES"),"FILTERED OUT",'Monitor Data'!O673))</f>
        <v/>
      </c>
      <c r="K673" s="30">
        <f>IF(ISBLANK('Monitor Data'!P673),"",IF(AND('Smoke Data'!S675="YES",'Outlier Flags'!K673="YES"),"FILTERED OUT",'Monitor Data'!P673))</f>
        <v>7.8</v>
      </c>
      <c r="L673" s="30" t="str">
        <f>IF(ISBLANK('Monitor Data'!Q673),"",IF(AND('Smoke Data'!T675="YES",'Outlier Flags'!L673="YES"),"FILTERED OUT",'Monitor Data'!Q673))</f>
        <v/>
      </c>
      <c r="M673" s="30" t="str">
        <f>IF(ISBLANK('Monitor Data'!R673),"",IF(AND('Smoke Data'!U675="YES",'Outlier Flags'!M673="YES"),"FILTERED OUT",'Monitor Data'!R673))</f>
        <v/>
      </c>
      <c r="N673" s="30" t="str">
        <f>IF(ISBLANK('Monitor Data'!S673),"",IF(AND('Smoke Data'!V675="YES",'Outlier Flags'!N673="YES"),"FILTERED OUT",'Monitor Data'!S673))</f>
        <v/>
      </c>
    </row>
    <row r="674" spans="1:14" x14ac:dyDescent="0.25">
      <c r="A674" s="29">
        <v>44869</v>
      </c>
      <c r="B674" s="30">
        <f>IF(ISBLANK('Monitor Data'!B674),"",IF(AND('Smoke Data'!J676="YES",'Outlier Flags'!B674="YES"),"FILTERED OUT",'Monitor Data'!B674))</f>
        <v>4.4000000000000004</v>
      </c>
      <c r="C674" s="30">
        <f>IF(ISBLANK('Monitor Data'!D674),"",IF(AND('Smoke Data'!K676="YES",'Outlier Flags'!C674="YES"),"FILTERED OUT",'Monitor Data'!D674))</f>
        <v>8.5</v>
      </c>
      <c r="D674" s="30">
        <f>IF(ISBLANK('Monitor Data'!E674),"",IF(AND('Smoke Data'!L676="YES",'Outlier Flags'!D674="YES"),"FILTERED OUT",'Monitor Data'!E674))</f>
        <v>6.1</v>
      </c>
      <c r="E674" s="30">
        <f>IF(ISBLANK('Monitor Data'!G674),"",IF(AND('Smoke Data'!M676="YES",'Outlier Flags'!E674="YES"),"FILTERED OUT",'Monitor Data'!G674))</f>
        <v>5</v>
      </c>
      <c r="F674" s="30">
        <f>IF(ISBLANK('Monitor Data'!H674),"",IF(AND('Smoke Data'!N676="YES",'Outlier Flags'!F674="YES"),"FILTERED OUT",'Monitor Data'!H674))</f>
        <v>6.4</v>
      </c>
      <c r="G674" s="30">
        <f>IF(ISBLANK('Monitor Data'!J674),"",IF(AND('Smoke Data'!O676="YES",'Outlier Flags'!G674="YES"),"FILTERED OUT",'Monitor Data'!J674))</f>
        <v>7.7</v>
      </c>
      <c r="H674" s="30">
        <f>IF(ISBLANK('Monitor Data'!L674),"",IF(AND('Smoke Data'!P676="YES",'Outlier Flags'!H674="YES"),"FILTERED OUT",'Monitor Data'!L674))</f>
        <v>7.2</v>
      </c>
      <c r="I674" s="30">
        <f>IF(ISBLANK('Monitor Data'!M674),"",IF(AND('Smoke Data'!Q676="YES",'Outlier Flags'!I674="YES"),"FILTERED OUT",'Monitor Data'!M674))</f>
        <v>7.9</v>
      </c>
      <c r="J674" s="30">
        <f>IF(ISBLANK('Monitor Data'!O674),"",IF(AND('Smoke Data'!R676="YES",'Outlier Flags'!J674="YES"),"FILTERED OUT",'Monitor Data'!O674))</f>
        <v>6.1</v>
      </c>
      <c r="K674" s="30">
        <f>IF(ISBLANK('Monitor Data'!P674),"",IF(AND('Smoke Data'!S676="YES",'Outlier Flags'!K674="YES"),"FILTERED OUT",'Monitor Data'!P674))</f>
        <v>7.5</v>
      </c>
      <c r="L674" s="30">
        <f>IF(ISBLANK('Monitor Data'!Q674),"",IF(AND('Smoke Data'!T676="YES",'Outlier Flags'!L674="YES"),"FILTERED OUT",'Monitor Data'!Q674))</f>
        <v>8.5</v>
      </c>
      <c r="M674" s="30">
        <f>IF(ISBLANK('Monitor Data'!R674),"",IF(AND('Smoke Data'!U676="YES",'Outlier Flags'!M674="YES"),"FILTERED OUT",'Monitor Data'!R674))</f>
        <v>6.6</v>
      </c>
      <c r="N674" s="30">
        <f>IF(ISBLANK('Monitor Data'!S674),"",IF(AND('Smoke Data'!V676="YES",'Outlier Flags'!N674="YES"),"FILTERED OUT",'Monitor Data'!S674))</f>
        <v>6.3</v>
      </c>
    </row>
    <row r="675" spans="1:14" x14ac:dyDescent="0.25">
      <c r="A675" s="29">
        <v>44870</v>
      </c>
      <c r="B675" s="30" t="str">
        <f>IF(ISBLANK('Monitor Data'!B675),"",IF(AND('Smoke Data'!J677="YES",'Outlier Flags'!B675="YES"),"FILTERED OUT",'Monitor Data'!B675))</f>
        <v/>
      </c>
      <c r="C675" s="30" t="str">
        <f>IF(ISBLANK('Monitor Data'!D675),"",IF(AND('Smoke Data'!K677="YES",'Outlier Flags'!C675="YES"),"FILTERED OUT",'Monitor Data'!D675))</f>
        <v/>
      </c>
      <c r="D675" s="30">
        <f>IF(ISBLANK('Monitor Data'!E675),"",IF(AND('Smoke Data'!L677="YES",'Outlier Flags'!D675="YES"),"FILTERED OUT",'Monitor Data'!E675))</f>
        <v>1.4</v>
      </c>
      <c r="E675" s="30">
        <f>IF(ISBLANK('Monitor Data'!G675),"",IF(AND('Smoke Data'!M677="YES",'Outlier Flags'!E675="YES"),"FILTERED OUT",'Monitor Data'!G675))</f>
        <v>1.3</v>
      </c>
      <c r="F675" s="30" t="str">
        <f>IF(ISBLANK('Monitor Data'!H675),"",IF(AND('Smoke Data'!N677="YES",'Outlier Flags'!F675="YES"),"FILTERED OUT",'Monitor Data'!H675))</f>
        <v/>
      </c>
      <c r="G675" s="30" t="str">
        <f>IF(ISBLANK('Monitor Data'!J675),"",IF(AND('Smoke Data'!O677="YES",'Outlier Flags'!G675="YES"),"FILTERED OUT",'Monitor Data'!J675))</f>
        <v/>
      </c>
      <c r="H675" s="30" t="str">
        <f>IF(ISBLANK('Monitor Data'!L675),"",IF(AND('Smoke Data'!P677="YES",'Outlier Flags'!H675="YES"),"FILTERED OUT",'Monitor Data'!L675))</f>
        <v/>
      </c>
      <c r="I675" s="30">
        <f>IF(ISBLANK('Monitor Data'!M675),"",IF(AND('Smoke Data'!Q677="YES",'Outlier Flags'!I675="YES"),"FILTERED OUT",'Monitor Data'!M675))</f>
        <v>4</v>
      </c>
      <c r="J675" s="30" t="str">
        <f>IF(ISBLANK('Monitor Data'!O675),"",IF(AND('Smoke Data'!R677="YES",'Outlier Flags'!J675="YES"),"FILTERED OUT",'Monitor Data'!O675))</f>
        <v/>
      </c>
      <c r="K675" s="30">
        <f>IF(ISBLANK('Monitor Data'!P675),"",IF(AND('Smoke Data'!S677="YES",'Outlier Flags'!K675="YES"),"FILTERED OUT",'Monitor Data'!P675))</f>
        <v>2.1</v>
      </c>
      <c r="L675" s="30" t="str">
        <f>IF(ISBLANK('Monitor Data'!Q675),"",IF(AND('Smoke Data'!T677="YES",'Outlier Flags'!L675="YES"),"FILTERED OUT",'Monitor Data'!Q675))</f>
        <v/>
      </c>
      <c r="M675" s="30" t="str">
        <f>IF(ISBLANK('Monitor Data'!R675),"",IF(AND('Smoke Data'!U677="YES",'Outlier Flags'!M675="YES"),"FILTERED OUT",'Monitor Data'!R675))</f>
        <v/>
      </c>
      <c r="N675" s="30" t="str">
        <f>IF(ISBLANK('Monitor Data'!S675),"",IF(AND('Smoke Data'!V677="YES",'Outlier Flags'!N675="YES"),"FILTERED OUT",'Monitor Data'!S675))</f>
        <v/>
      </c>
    </row>
    <row r="676" spans="1:14" x14ac:dyDescent="0.25">
      <c r="A676" s="29">
        <v>44871</v>
      </c>
      <c r="B676" s="30" t="str">
        <f>IF(ISBLANK('Monitor Data'!B676),"",IF(AND('Smoke Data'!J678="YES",'Outlier Flags'!B676="YES"),"FILTERED OUT",'Monitor Data'!B676))</f>
        <v/>
      </c>
      <c r="C676" s="30" t="str">
        <f>IF(ISBLANK('Monitor Data'!D676),"",IF(AND('Smoke Data'!K678="YES",'Outlier Flags'!C676="YES"),"FILTERED OUT",'Monitor Data'!D676))</f>
        <v/>
      </c>
      <c r="D676" s="30">
        <f>IF(ISBLANK('Monitor Data'!E676),"",IF(AND('Smoke Data'!L678="YES",'Outlier Flags'!D676="YES"),"FILTERED OUT",'Monitor Data'!E676))</f>
        <v>2.4</v>
      </c>
      <c r="E676" s="30">
        <f>IF(ISBLANK('Monitor Data'!G676),"",IF(AND('Smoke Data'!M678="YES",'Outlier Flags'!E676="YES"),"FILTERED OUT",'Monitor Data'!G676))</f>
        <v>2.1</v>
      </c>
      <c r="F676" s="30" t="str">
        <f>IF(ISBLANK('Monitor Data'!H676),"",IF(AND('Smoke Data'!N678="YES",'Outlier Flags'!F676="YES"),"FILTERED OUT",'Monitor Data'!H676))</f>
        <v/>
      </c>
      <c r="G676" s="30" t="str">
        <f>IF(ISBLANK('Monitor Data'!J676),"",IF(AND('Smoke Data'!O678="YES",'Outlier Flags'!G676="YES"),"FILTERED OUT",'Monitor Data'!J676))</f>
        <v/>
      </c>
      <c r="H676" s="30" t="str">
        <f>IF(ISBLANK('Monitor Data'!L676),"",IF(AND('Smoke Data'!P678="YES",'Outlier Flags'!H676="YES"),"FILTERED OUT",'Monitor Data'!L676))</f>
        <v/>
      </c>
      <c r="I676" s="30">
        <f>IF(ISBLANK('Monitor Data'!M676),"",IF(AND('Smoke Data'!Q678="YES",'Outlier Flags'!I676="YES"),"FILTERED OUT",'Monitor Data'!M676))</f>
        <v>3.3</v>
      </c>
      <c r="J676" s="30" t="str">
        <f>IF(ISBLANK('Monitor Data'!O676),"",IF(AND('Smoke Data'!R678="YES",'Outlier Flags'!J676="YES"),"FILTERED OUT",'Monitor Data'!O676))</f>
        <v/>
      </c>
      <c r="K676" s="30">
        <f>IF(ISBLANK('Monitor Data'!P676),"",IF(AND('Smoke Data'!S678="YES",'Outlier Flags'!K676="YES"),"FILTERED OUT",'Monitor Data'!P676))</f>
        <v>2.7</v>
      </c>
      <c r="L676" s="30" t="str">
        <f>IF(ISBLANK('Monitor Data'!Q676),"",IF(AND('Smoke Data'!T678="YES",'Outlier Flags'!L676="YES"),"FILTERED OUT",'Monitor Data'!Q676))</f>
        <v/>
      </c>
      <c r="M676" s="30" t="str">
        <f>IF(ISBLANK('Monitor Data'!R676),"",IF(AND('Smoke Data'!U678="YES",'Outlier Flags'!M676="YES"),"FILTERED OUT",'Monitor Data'!R676))</f>
        <v/>
      </c>
      <c r="N676" s="30" t="str">
        <f>IF(ISBLANK('Monitor Data'!S676),"",IF(AND('Smoke Data'!V678="YES",'Outlier Flags'!N676="YES"),"FILTERED OUT",'Monitor Data'!S676))</f>
        <v/>
      </c>
    </row>
    <row r="677" spans="1:14" x14ac:dyDescent="0.25">
      <c r="A677" s="29">
        <v>44872</v>
      </c>
      <c r="B677" s="30">
        <f>IF(ISBLANK('Monitor Data'!B677),"",IF(AND('Smoke Data'!J679="YES",'Outlier Flags'!B677="YES"),"FILTERED OUT",'Monitor Data'!B677))</f>
        <v>3.4</v>
      </c>
      <c r="C677" s="30">
        <f>IF(ISBLANK('Monitor Data'!D677),"",IF(AND('Smoke Data'!K679="YES",'Outlier Flags'!C677="YES"),"FILTERED OUT",'Monitor Data'!D677))</f>
        <v>3</v>
      </c>
      <c r="D677" s="30">
        <f>IF(ISBLANK('Monitor Data'!E677),"",IF(AND('Smoke Data'!L679="YES",'Outlier Flags'!D677="YES"),"FILTERED OUT",'Monitor Data'!E677))</f>
        <v>3.1</v>
      </c>
      <c r="E677" s="30">
        <f>IF(ISBLANK('Monitor Data'!G677),"",IF(AND('Smoke Data'!M679="YES",'Outlier Flags'!E677="YES"),"FILTERED OUT",'Monitor Data'!G677))</f>
        <v>3</v>
      </c>
      <c r="F677" s="30">
        <f>IF(ISBLANK('Monitor Data'!H677),"",IF(AND('Smoke Data'!N679="YES",'Outlier Flags'!F677="YES"),"FILTERED OUT",'Monitor Data'!H677))</f>
        <v>2.6</v>
      </c>
      <c r="G677" s="30">
        <f>IF(ISBLANK('Monitor Data'!J677),"",IF(AND('Smoke Data'!O679="YES",'Outlier Flags'!G677="YES"),"FILTERED OUT",'Monitor Data'!J677))</f>
        <v>3.5</v>
      </c>
      <c r="H677" s="30">
        <f>IF(ISBLANK('Monitor Data'!L677),"",IF(AND('Smoke Data'!P679="YES",'Outlier Flags'!H677="YES"),"FILTERED OUT",'Monitor Data'!L677))</f>
        <v>3.5</v>
      </c>
      <c r="I677" s="30">
        <f>IF(ISBLANK('Monitor Data'!M677),"",IF(AND('Smoke Data'!Q679="YES",'Outlier Flags'!I677="YES"),"FILTERED OUT",'Monitor Data'!M677))</f>
        <v>4.0999999999999996</v>
      </c>
      <c r="J677" s="30">
        <f>IF(ISBLANK('Monitor Data'!O677),"",IF(AND('Smoke Data'!R679="YES",'Outlier Flags'!J677="YES"),"FILTERED OUT",'Monitor Data'!O677))</f>
        <v>4.4000000000000004</v>
      </c>
      <c r="K677" s="30">
        <f>IF(ISBLANK('Monitor Data'!P677),"",IF(AND('Smoke Data'!S679="YES",'Outlier Flags'!K677="YES"),"FILTERED OUT",'Monitor Data'!P677))</f>
        <v>4.4000000000000004</v>
      </c>
      <c r="L677" s="30">
        <f>IF(ISBLANK('Monitor Data'!Q677),"",IF(AND('Smoke Data'!T679="YES",'Outlier Flags'!L677="YES"),"FILTERED OUT",'Monitor Data'!Q677))</f>
        <v>2.9</v>
      </c>
      <c r="M677" s="30">
        <f>IF(ISBLANK('Monitor Data'!R677),"",IF(AND('Smoke Data'!U679="YES",'Outlier Flags'!M677="YES"),"FILTERED OUT",'Monitor Data'!R677))</f>
        <v>2.7</v>
      </c>
      <c r="N677" s="30">
        <f>IF(ISBLANK('Monitor Data'!S677),"",IF(AND('Smoke Data'!V679="YES",'Outlier Flags'!N677="YES"),"FILTERED OUT",'Monitor Data'!S677))</f>
        <v>5.4</v>
      </c>
    </row>
    <row r="678" spans="1:14" x14ac:dyDescent="0.25">
      <c r="A678" s="29">
        <v>44873</v>
      </c>
      <c r="B678" s="30" t="str">
        <f>IF(ISBLANK('Monitor Data'!B678),"",IF(AND('Smoke Data'!J680="YES",'Outlier Flags'!B678="YES"),"FILTERED OUT",'Monitor Data'!B678))</f>
        <v/>
      </c>
      <c r="C678" s="30" t="str">
        <f>IF(ISBLANK('Monitor Data'!D678),"",IF(AND('Smoke Data'!K680="YES",'Outlier Flags'!C678="YES"),"FILTERED OUT",'Monitor Data'!D678))</f>
        <v/>
      </c>
      <c r="D678" s="30">
        <f>IF(ISBLANK('Monitor Data'!E678),"",IF(AND('Smoke Data'!L680="YES",'Outlier Flags'!D678="YES"),"FILTERED OUT",'Monitor Data'!E678))</f>
        <v>6.7</v>
      </c>
      <c r="E678" s="30">
        <f>IF(ISBLANK('Monitor Data'!G678),"",IF(AND('Smoke Data'!M680="YES",'Outlier Flags'!E678="YES"),"FILTERED OUT",'Monitor Data'!G678))</f>
        <v>6.4</v>
      </c>
      <c r="F678" s="30" t="str">
        <f>IF(ISBLANK('Monitor Data'!H678),"",IF(AND('Smoke Data'!N680="YES",'Outlier Flags'!F678="YES"),"FILTERED OUT",'Monitor Data'!H678))</f>
        <v/>
      </c>
      <c r="G678" s="30" t="str">
        <f>IF(ISBLANK('Monitor Data'!J678),"",IF(AND('Smoke Data'!O680="YES",'Outlier Flags'!G678="YES"),"FILTERED OUT",'Monitor Data'!J678))</f>
        <v/>
      </c>
      <c r="H678" s="30" t="str">
        <f>IF(ISBLANK('Monitor Data'!L678),"",IF(AND('Smoke Data'!P680="YES",'Outlier Flags'!H678="YES"),"FILTERED OUT",'Monitor Data'!L678))</f>
        <v/>
      </c>
      <c r="I678" s="30">
        <f>IF(ISBLANK('Monitor Data'!M678),"",IF(AND('Smoke Data'!Q680="YES",'Outlier Flags'!I678="YES"),"FILTERED OUT",'Monitor Data'!M678))</f>
        <v>5.9</v>
      </c>
      <c r="J678" s="30" t="str">
        <f>IF(ISBLANK('Monitor Data'!O678),"",IF(AND('Smoke Data'!R680="YES",'Outlier Flags'!J678="YES"),"FILTERED OUT",'Monitor Data'!O678))</f>
        <v/>
      </c>
      <c r="K678" s="30">
        <f>IF(ISBLANK('Monitor Data'!P678),"",IF(AND('Smoke Data'!S680="YES",'Outlier Flags'!K678="YES"),"FILTERED OUT",'Monitor Data'!P678))</f>
        <v>6.9</v>
      </c>
      <c r="L678" s="30" t="str">
        <f>IF(ISBLANK('Monitor Data'!Q678),"",IF(AND('Smoke Data'!T680="YES",'Outlier Flags'!L678="YES"),"FILTERED OUT",'Monitor Data'!Q678))</f>
        <v/>
      </c>
      <c r="M678" s="30" t="str">
        <f>IF(ISBLANK('Monitor Data'!R678),"",IF(AND('Smoke Data'!U680="YES",'Outlier Flags'!M678="YES"),"FILTERED OUT",'Monitor Data'!R678))</f>
        <v/>
      </c>
      <c r="N678" s="30" t="str">
        <f>IF(ISBLANK('Monitor Data'!S678),"",IF(AND('Smoke Data'!V680="YES",'Outlier Flags'!N678="YES"),"FILTERED OUT",'Monitor Data'!S678))</f>
        <v/>
      </c>
    </row>
    <row r="679" spans="1:14" x14ac:dyDescent="0.25">
      <c r="A679" s="29">
        <v>44874</v>
      </c>
      <c r="B679" s="30" t="str">
        <f>IF(ISBLANK('Monitor Data'!B679),"",IF(AND('Smoke Data'!J681="YES",'Outlier Flags'!B679="YES"),"FILTERED OUT",'Monitor Data'!B679))</f>
        <v/>
      </c>
      <c r="C679" s="30" t="str">
        <f>IF(ISBLANK('Monitor Data'!D679),"",IF(AND('Smoke Data'!K681="YES",'Outlier Flags'!C679="YES"),"FILTERED OUT",'Monitor Data'!D679))</f>
        <v/>
      </c>
      <c r="D679" s="30">
        <f>IF(ISBLANK('Monitor Data'!E679),"",IF(AND('Smoke Data'!L681="YES",'Outlier Flags'!D679="YES"),"FILTERED OUT",'Monitor Data'!E679))</f>
        <v>9.1999999999999993</v>
      </c>
      <c r="E679" s="30">
        <f>IF(ISBLANK('Monitor Data'!G679),"",IF(AND('Smoke Data'!M681="YES",'Outlier Flags'!E679="YES"),"FILTERED OUT",'Monitor Data'!G679))</f>
        <v>9.5</v>
      </c>
      <c r="F679" s="30" t="str">
        <f>IF(ISBLANK('Monitor Data'!H679),"",IF(AND('Smoke Data'!N681="YES",'Outlier Flags'!F679="YES"),"FILTERED OUT",'Monitor Data'!H679))</f>
        <v/>
      </c>
      <c r="G679" s="30" t="str">
        <f>IF(ISBLANK('Monitor Data'!J679),"",IF(AND('Smoke Data'!O681="YES",'Outlier Flags'!G679="YES"),"FILTERED OUT",'Monitor Data'!J679))</f>
        <v/>
      </c>
      <c r="H679" s="30" t="str">
        <f>IF(ISBLANK('Monitor Data'!L679),"",IF(AND('Smoke Data'!P681="YES",'Outlier Flags'!H679="YES"),"FILTERED OUT",'Monitor Data'!L679))</f>
        <v/>
      </c>
      <c r="I679" s="30">
        <f>IF(ISBLANK('Monitor Data'!M679),"",IF(AND('Smoke Data'!Q681="YES",'Outlier Flags'!I679="YES"),"FILTERED OUT",'Monitor Data'!M679))</f>
        <v>9.1999999999999993</v>
      </c>
      <c r="J679" s="30" t="str">
        <f>IF(ISBLANK('Monitor Data'!O679),"",IF(AND('Smoke Data'!R681="YES",'Outlier Flags'!J679="YES"),"FILTERED OUT",'Monitor Data'!O679))</f>
        <v/>
      </c>
      <c r="K679" s="30">
        <f>IF(ISBLANK('Monitor Data'!P679),"",IF(AND('Smoke Data'!S681="YES",'Outlier Flags'!K679="YES"),"FILTERED OUT",'Monitor Data'!P679))</f>
        <v>9.1</v>
      </c>
      <c r="L679" s="30" t="str">
        <f>IF(ISBLANK('Monitor Data'!Q679),"",IF(AND('Smoke Data'!T681="YES",'Outlier Flags'!L679="YES"),"FILTERED OUT",'Monitor Data'!Q679))</f>
        <v/>
      </c>
      <c r="M679" s="30" t="str">
        <f>IF(ISBLANK('Monitor Data'!R679),"",IF(AND('Smoke Data'!U681="YES",'Outlier Flags'!M679="YES"),"FILTERED OUT",'Monitor Data'!R679))</f>
        <v/>
      </c>
      <c r="N679" s="30" t="str">
        <f>IF(ISBLANK('Monitor Data'!S679),"",IF(AND('Smoke Data'!V681="YES",'Outlier Flags'!N679="YES"),"FILTERED OUT",'Monitor Data'!S679))</f>
        <v/>
      </c>
    </row>
    <row r="680" spans="1:14" x14ac:dyDescent="0.25">
      <c r="A680" s="29">
        <v>44875</v>
      </c>
      <c r="B680" s="30">
        <f>IF(ISBLANK('Monitor Data'!B680),"",IF(AND('Smoke Data'!J682="YES",'Outlier Flags'!B680="YES"),"FILTERED OUT",'Monitor Data'!B680))</f>
        <v>6.6</v>
      </c>
      <c r="C680" s="30">
        <f>IF(ISBLANK('Monitor Data'!D680),"",IF(AND('Smoke Data'!K682="YES",'Outlier Flags'!C680="YES"),"FILTERED OUT",'Monitor Data'!D680))</f>
        <v>9.6</v>
      </c>
      <c r="D680" s="30">
        <f>IF(ISBLANK('Monitor Data'!E680),"",IF(AND('Smoke Data'!L682="YES",'Outlier Flags'!D680="YES"),"FILTERED OUT",'Monitor Data'!E680))</f>
        <v>8.4</v>
      </c>
      <c r="E680" s="30">
        <f>IF(ISBLANK('Monitor Data'!G680),"",IF(AND('Smoke Data'!M682="YES",'Outlier Flags'!E680="YES"),"FILTERED OUT",'Monitor Data'!G680))</f>
        <v>7.9</v>
      </c>
      <c r="F680" s="30">
        <f>IF(ISBLANK('Monitor Data'!H680),"",IF(AND('Smoke Data'!N682="YES",'Outlier Flags'!F680="YES"),"FILTERED OUT",'Monitor Data'!H680))</f>
        <v>5.2</v>
      </c>
      <c r="G680" s="30">
        <f>IF(ISBLANK('Monitor Data'!J680),"",IF(AND('Smoke Data'!O682="YES",'Outlier Flags'!G680="YES"),"FILTERED OUT",'Monitor Data'!J680))</f>
        <v>10.1</v>
      </c>
      <c r="H680" s="30">
        <f>IF(ISBLANK('Monitor Data'!L680),"",IF(AND('Smoke Data'!P682="YES",'Outlier Flags'!H680="YES"),"FILTERED OUT",'Monitor Data'!L680))</f>
        <v>4.9000000000000004</v>
      </c>
      <c r="I680" s="30">
        <f>IF(ISBLANK('Monitor Data'!M680),"",IF(AND('Smoke Data'!Q682="YES",'Outlier Flags'!I680="YES"),"FILTERED OUT",'Monitor Data'!M680))</f>
        <v>6.3</v>
      </c>
      <c r="J680" s="30">
        <f>IF(ISBLANK('Monitor Data'!O680),"",IF(AND('Smoke Data'!R682="YES",'Outlier Flags'!J680="YES"),"FILTERED OUT",'Monitor Data'!O680))</f>
        <v>4.9000000000000004</v>
      </c>
      <c r="K680" s="30">
        <f>IF(ISBLANK('Monitor Data'!P680),"",IF(AND('Smoke Data'!S682="YES",'Outlier Flags'!K680="YES"),"FILTERED OUT",'Monitor Data'!P680))</f>
        <v>8.5</v>
      </c>
      <c r="L680" s="30">
        <f>IF(ISBLANK('Monitor Data'!Q680),"",IF(AND('Smoke Data'!T682="YES",'Outlier Flags'!L680="YES"),"FILTERED OUT",'Monitor Data'!Q680))</f>
        <v>8.6</v>
      </c>
      <c r="M680" s="30">
        <f>IF(ISBLANK('Monitor Data'!R680),"",IF(AND('Smoke Data'!U682="YES",'Outlier Flags'!M680="YES"),"FILTERED OUT",'Monitor Data'!R680))</f>
        <v>8</v>
      </c>
      <c r="N680" s="30">
        <f>IF(ISBLANK('Monitor Data'!S680),"",IF(AND('Smoke Data'!V682="YES",'Outlier Flags'!N680="YES"),"FILTERED OUT",'Monitor Data'!S680))</f>
        <v>4.0999999999999996</v>
      </c>
    </row>
    <row r="681" spans="1:14" x14ac:dyDescent="0.25">
      <c r="A681" s="29">
        <v>44876</v>
      </c>
      <c r="B681" s="30" t="str">
        <f>IF(ISBLANK('Monitor Data'!B681),"",IF(AND('Smoke Data'!J683="YES",'Outlier Flags'!B681="YES"),"FILTERED OUT",'Monitor Data'!B681))</f>
        <v/>
      </c>
      <c r="C681" s="30" t="str">
        <f>IF(ISBLANK('Monitor Data'!D681),"",IF(AND('Smoke Data'!K683="YES",'Outlier Flags'!C681="YES"),"FILTERED OUT",'Monitor Data'!D681))</f>
        <v/>
      </c>
      <c r="D681" s="30">
        <f>IF(ISBLANK('Monitor Data'!E681),"",IF(AND('Smoke Data'!L683="YES",'Outlier Flags'!D681="YES"),"FILTERED OUT",'Monitor Data'!E681))</f>
        <v>1.8</v>
      </c>
      <c r="E681" s="30">
        <f>IF(ISBLANK('Monitor Data'!G681),"",IF(AND('Smoke Data'!M683="YES",'Outlier Flags'!E681="YES"),"FILTERED OUT",'Monitor Data'!G681))</f>
        <v>2.1</v>
      </c>
      <c r="F681" s="30" t="str">
        <f>IF(ISBLANK('Monitor Data'!H681),"",IF(AND('Smoke Data'!N683="YES",'Outlier Flags'!F681="YES"),"FILTERED OUT",'Monitor Data'!H681))</f>
        <v/>
      </c>
      <c r="G681" s="30" t="str">
        <f>IF(ISBLANK('Monitor Data'!J681),"",IF(AND('Smoke Data'!O683="YES",'Outlier Flags'!G681="YES"),"FILTERED OUT",'Monitor Data'!J681))</f>
        <v/>
      </c>
      <c r="H681" s="30" t="str">
        <f>IF(ISBLANK('Monitor Data'!L681),"",IF(AND('Smoke Data'!P683="YES",'Outlier Flags'!H681="YES"),"FILTERED OUT",'Monitor Data'!L681))</f>
        <v/>
      </c>
      <c r="I681" s="30">
        <f>IF(ISBLANK('Monitor Data'!M681),"",IF(AND('Smoke Data'!Q683="YES",'Outlier Flags'!I681="YES"),"FILTERED OUT",'Monitor Data'!M681))</f>
        <v>2.9</v>
      </c>
      <c r="J681" s="30" t="str">
        <f>IF(ISBLANK('Monitor Data'!O681),"",IF(AND('Smoke Data'!R683="YES",'Outlier Flags'!J681="YES"),"FILTERED OUT",'Monitor Data'!O681))</f>
        <v/>
      </c>
      <c r="K681" s="30">
        <f>IF(ISBLANK('Monitor Data'!P681),"",IF(AND('Smoke Data'!S683="YES",'Outlier Flags'!K681="YES"),"FILTERED OUT",'Monitor Data'!P681))</f>
        <v>1.8</v>
      </c>
      <c r="L681" s="30" t="str">
        <f>IF(ISBLANK('Monitor Data'!Q681),"",IF(AND('Smoke Data'!T683="YES",'Outlier Flags'!L681="YES"),"FILTERED OUT",'Monitor Data'!Q681))</f>
        <v/>
      </c>
      <c r="M681" s="30" t="str">
        <f>IF(ISBLANK('Monitor Data'!R681),"",IF(AND('Smoke Data'!U683="YES",'Outlier Flags'!M681="YES"),"FILTERED OUT",'Monitor Data'!R681))</f>
        <v/>
      </c>
      <c r="N681" s="30" t="str">
        <f>IF(ISBLANK('Monitor Data'!S681),"",IF(AND('Smoke Data'!V683="YES",'Outlier Flags'!N681="YES"),"FILTERED OUT",'Monitor Data'!S681))</f>
        <v/>
      </c>
    </row>
    <row r="682" spans="1:14" x14ac:dyDescent="0.25">
      <c r="A682" s="29">
        <v>44877</v>
      </c>
      <c r="B682" s="30" t="str">
        <f>IF(ISBLANK('Monitor Data'!B682),"",IF(AND('Smoke Data'!J684="YES",'Outlier Flags'!B682="YES"),"FILTERED OUT",'Monitor Data'!B682))</f>
        <v/>
      </c>
      <c r="C682" s="30" t="str">
        <f>IF(ISBLANK('Monitor Data'!D682),"",IF(AND('Smoke Data'!K684="YES",'Outlier Flags'!C682="YES"),"FILTERED OUT",'Monitor Data'!D682))</f>
        <v/>
      </c>
      <c r="D682" s="30">
        <f>IF(ISBLANK('Monitor Data'!E682),"",IF(AND('Smoke Data'!L684="YES",'Outlier Flags'!D682="YES"),"FILTERED OUT",'Monitor Data'!E682))</f>
        <v>2</v>
      </c>
      <c r="E682" s="30">
        <f>IF(ISBLANK('Monitor Data'!G682),"",IF(AND('Smoke Data'!M684="YES",'Outlier Flags'!E682="YES"),"FILTERED OUT",'Monitor Data'!G682))</f>
        <v>2.1</v>
      </c>
      <c r="F682" s="30" t="str">
        <f>IF(ISBLANK('Monitor Data'!H682),"",IF(AND('Smoke Data'!N684="YES",'Outlier Flags'!F682="YES"),"FILTERED OUT",'Monitor Data'!H682))</f>
        <v/>
      </c>
      <c r="G682" s="30" t="str">
        <f>IF(ISBLANK('Monitor Data'!J682),"",IF(AND('Smoke Data'!O684="YES",'Outlier Flags'!G682="YES"),"FILTERED OUT",'Monitor Data'!J682))</f>
        <v/>
      </c>
      <c r="H682" s="30" t="str">
        <f>IF(ISBLANK('Monitor Data'!L682),"",IF(AND('Smoke Data'!P684="YES",'Outlier Flags'!H682="YES"),"FILTERED OUT",'Monitor Data'!L682))</f>
        <v/>
      </c>
      <c r="I682" s="30">
        <f>IF(ISBLANK('Monitor Data'!M682),"",IF(AND('Smoke Data'!Q684="YES",'Outlier Flags'!I682="YES"),"FILTERED OUT",'Monitor Data'!M682))</f>
        <v>1.4</v>
      </c>
      <c r="J682" s="30" t="str">
        <f>IF(ISBLANK('Monitor Data'!O682),"",IF(AND('Smoke Data'!R684="YES",'Outlier Flags'!J682="YES"),"FILTERED OUT",'Monitor Data'!O682))</f>
        <v/>
      </c>
      <c r="K682" s="30">
        <f>IF(ISBLANK('Monitor Data'!P682),"",IF(AND('Smoke Data'!S684="YES",'Outlier Flags'!K682="YES"),"FILTERED OUT",'Monitor Data'!P682))</f>
        <v>1.6</v>
      </c>
      <c r="L682" s="30" t="str">
        <f>IF(ISBLANK('Monitor Data'!Q682),"",IF(AND('Smoke Data'!T684="YES",'Outlier Flags'!L682="YES"),"FILTERED OUT",'Monitor Data'!Q682))</f>
        <v/>
      </c>
      <c r="M682" s="30" t="str">
        <f>IF(ISBLANK('Monitor Data'!R682),"",IF(AND('Smoke Data'!U684="YES",'Outlier Flags'!M682="YES"),"FILTERED OUT",'Monitor Data'!R682))</f>
        <v/>
      </c>
      <c r="N682" s="30" t="str">
        <f>IF(ISBLANK('Monitor Data'!S682),"",IF(AND('Smoke Data'!V684="YES",'Outlier Flags'!N682="YES"),"FILTERED OUT",'Monitor Data'!S682))</f>
        <v/>
      </c>
    </row>
    <row r="683" spans="1:14" x14ac:dyDescent="0.25">
      <c r="A683" s="29">
        <v>44878</v>
      </c>
      <c r="B683" s="30">
        <f>IF(ISBLANK('Monitor Data'!B683),"",IF(AND('Smoke Data'!J685="YES",'Outlier Flags'!B683="YES"),"FILTERED OUT",'Monitor Data'!B683))</f>
        <v>4.3</v>
      </c>
      <c r="C683" s="30">
        <f>IF(ISBLANK('Monitor Data'!D683),"",IF(AND('Smoke Data'!K685="YES",'Outlier Flags'!C683="YES"),"FILTERED OUT",'Monitor Data'!D683))</f>
        <v>4</v>
      </c>
      <c r="D683" s="30">
        <f>IF(ISBLANK('Monitor Data'!E683),"",IF(AND('Smoke Data'!L685="YES",'Outlier Flags'!D683="YES"),"FILTERED OUT",'Monitor Data'!E683))</f>
        <v>3.9</v>
      </c>
      <c r="E683" s="30">
        <f>IF(ISBLANK('Monitor Data'!G683),"",IF(AND('Smoke Data'!M685="YES",'Outlier Flags'!E683="YES"),"FILTERED OUT",'Monitor Data'!G683))</f>
        <v>5.3</v>
      </c>
      <c r="F683" s="30">
        <f>IF(ISBLANK('Monitor Data'!H683),"",IF(AND('Smoke Data'!N685="YES",'Outlier Flags'!F683="YES"),"FILTERED OUT",'Monitor Data'!H683))</f>
        <v>2.9</v>
      </c>
      <c r="G683" s="30">
        <f>IF(ISBLANK('Monitor Data'!J683),"",IF(AND('Smoke Data'!O685="YES",'Outlier Flags'!G683="YES"),"FILTERED OUT",'Monitor Data'!J683))</f>
        <v>4.5</v>
      </c>
      <c r="H683" s="30">
        <f>IF(ISBLANK('Monitor Data'!L683),"",IF(AND('Smoke Data'!P685="YES",'Outlier Flags'!H683="YES"),"FILTERED OUT",'Monitor Data'!L683))</f>
        <v>2.9</v>
      </c>
      <c r="I683" s="30">
        <f>IF(ISBLANK('Monitor Data'!M683),"",IF(AND('Smoke Data'!Q685="YES",'Outlier Flags'!I683="YES"),"FILTERED OUT",'Monitor Data'!M683))</f>
        <v>3.6</v>
      </c>
      <c r="J683" s="30">
        <f>IF(ISBLANK('Monitor Data'!O683),"",IF(AND('Smoke Data'!R685="YES",'Outlier Flags'!J683="YES"),"FILTERED OUT",'Monitor Data'!O683))</f>
        <v>6</v>
      </c>
      <c r="K683" s="30">
        <f>IF(ISBLANK('Monitor Data'!P683),"",IF(AND('Smoke Data'!S685="YES",'Outlier Flags'!K683="YES"),"FILTERED OUT",'Monitor Data'!P683))</f>
        <v>5</v>
      </c>
      <c r="L683" s="30">
        <f>IF(ISBLANK('Monitor Data'!Q683),"",IF(AND('Smoke Data'!T685="YES",'Outlier Flags'!L683="YES"),"FILTERED OUT",'Monitor Data'!Q683))</f>
        <v>4.8</v>
      </c>
      <c r="M683" s="30" t="str">
        <f>IF(ISBLANK('Monitor Data'!R683),"",IF(AND('Smoke Data'!U685="YES",'Outlier Flags'!M683="YES"),"FILTERED OUT",'Monitor Data'!R683))</f>
        <v/>
      </c>
      <c r="N683" s="30">
        <f>IF(ISBLANK('Monitor Data'!S683),"",IF(AND('Smoke Data'!V685="YES",'Outlier Flags'!N683="YES"),"FILTERED OUT",'Monitor Data'!S683))</f>
        <v>3.5</v>
      </c>
    </row>
    <row r="684" spans="1:14" x14ac:dyDescent="0.25">
      <c r="A684" s="29">
        <v>44879</v>
      </c>
      <c r="B684" s="30" t="str">
        <f>IF(ISBLANK('Monitor Data'!B684),"",IF(AND('Smoke Data'!J686="YES",'Outlier Flags'!B684="YES"),"FILTERED OUT",'Monitor Data'!B684))</f>
        <v/>
      </c>
      <c r="C684" s="30" t="str">
        <f>IF(ISBLANK('Monitor Data'!D684),"",IF(AND('Smoke Data'!K686="YES",'Outlier Flags'!C684="YES"),"FILTERED OUT",'Monitor Data'!D684))</f>
        <v/>
      </c>
      <c r="D684" s="30">
        <f>IF(ISBLANK('Monitor Data'!E684),"",IF(AND('Smoke Data'!L686="YES",'Outlier Flags'!D684="YES"),"FILTERED OUT",'Monitor Data'!E684))</f>
        <v>10.4</v>
      </c>
      <c r="E684" s="30">
        <f>IF(ISBLANK('Monitor Data'!G684),"",IF(AND('Smoke Data'!M686="YES",'Outlier Flags'!E684="YES"),"FILTERED OUT",'Monitor Data'!G684))</f>
        <v>9.9</v>
      </c>
      <c r="F684" s="30" t="str">
        <f>IF(ISBLANK('Monitor Data'!H684),"",IF(AND('Smoke Data'!N686="YES",'Outlier Flags'!F684="YES"),"FILTERED OUT",'Monitor Data'!H684))</f>
        <v/>
      </c>
      <c r="G684" s="30" t="str">
        <f>IF(ISBLANK('Monitor Data'!J684),"",IF(AND('Smoke Data'!O686="YES",'Outlier Flags'!G684="YES"),"FILTERED OUT",'Monitor Data'!J684))</f>
        <v/>
      </c>
      <c r="H684" s="30" t="str">
        <f>IF(ISBLANK('Monitor Data'!L684),"",IF(AND('Smoke Data'!P686="YES",'Outlier Flags'!H684="YES"),"FILTERED OUT",'Monitor Data'!L684))</f>
        <v/>
      </c>
      <c r="I684" s="30">
        <f>IF(ISBLANK('Monitor Data'!M684),"",IF(AND('Smoke Data'!Q686="YES",'Outlier Flags'!I684="YES"),"FILTERED OUT",'Monitor Data'!M684))</f>
        <v>7.3</v>
      </c>
      <c r="J684" s="30" t="str">
        <f>IF(ISBLANK('Monitor Data'!O684),"",IF(AND('Smoke Data'!R686="YES",'Outlier Flags'!J684="YES"),"FILTERED OUT",'Monitor Data'!O684))</f>
        <v/>
      </c>
      <c r="K684" s="30">
        <f>IF(ISBLANK('Monitor Data'!P684),"",IF(AND('Smoke Data'!S686="YES",'Outlier Flags'!K684="YES"),"FILTERED OUT",'Monitor Data'!P684))</f>
        <v>8.9</v>
      </c>
      <c r="L684" s="30" t="str">
        <f>IF(ISBLANK('Monitor Data'!Q684),"",IF(AND('Smoke Data'!T686="YES",'Outlier Flags'!L684="YES"),"FILTERED OUT",'Monitor Data'!Q684))</f>
        <v/>
      </c>
      <c r="M684" s="30" t="str">
        <f>IF(ISBLANK('Monitor Data'!R684),"",IF(AND('Smoke Data'!U686="YES",'Outlier Flags'!M684="YES"),"FILTERED OUT",'Monitor Data'!R684))</f>
        <v/>
      </c>
      <c r="N684" s="30" t="str">
        <f>IF(ISBLANK('Monitor Data'!S684),"",IF(AND('Smoke Data'!V686="YES",'Outlier Flags'!N684="YES"),"FILTERED OUT",'Monitor Data'!S684))</f>
        <v/>
      </c>
    </row>
    <row r="685" spans="1:14" x14ac:dyDescent="0.25">
      <c r="A685" s="29">
        <v>44880</v>
      </c>
      <c r="B685" s="30" t="str">
        <f>IF(ISBLANK('Monitor Data'!B685),"",IF(AND('Smoke Data'!J687="YES",'Outlier Flags'!B685="YES"),"FILTERED OUT",'Monitor Data'!B685))</f>
        <v/>
      </c>
      <c r="C685" s="30" t="str">
        <f>IF(ISBLANK('Monitor Data'!D685),"",IF(AND('Smoke Data'!K687="YES",'Outlier Flags'!C685="YES"),"FILTERED OUT",'Monitor Data'!D685))</f>
        <v/>
      </c>
      <c r="D685" s="30">
        <f>IF(ISBLANK('Monitor Data'!E685),"",IF(AND('Smoke Data'!L687="YES",'Outlier Flags'!D685="YES"),"FILTERED OUT",'Monitor Data'!E685))</f>
        <v>11.1</v>
      </c>
      <c r="E685" s="30">
        <f>IF(ISBLANK('Monitor Data'!G685),"",IF(AND('Smoke Data'!M687="YES",'Outlier Flags'!E685="YES"),"FILTERED OUT",'Monitor Data'!G685))</f>
        <v>11.2</v>
      </c>
      <c r="F685" s="30" t="str">
        <f>IF(ISBLANK('Monitor Data'!H685),"",IF(AND('Smoke Data'!N687="YES",'Outlier Flags'!F685="YES"),"FILTERED OUT",'Monitor Data'!H685))</f>
        <v/>
      </c>
      <c r="G685" s="30" t="str">
        <f>IF(ISBLANK('Monitor Data'!J685),"",IF(AND('Smoke Data'!O687="YES",'Outlier Flags'!G685="YES"),"FILTERED OUT",'Monitor Data'!J685))</f>
        <v/>
      </c>
      <c r="H685" s="30" t="str">
        <f>IF(ISBLANK('Monitor Data'!L685),"",IF(AND('Smoke Data'!P687="YES",'Outlier Flags'!H685="YES"),"FILTERED OUT",'Monitor Data'!L685))</f>
        <v/>
      </c>
      <c r="I685" s="30">
        <f>IF(ISBLANK('Monitor Data'!M685),"",IF(AND('Smoke Data'!Q687="YES",'Outlier Flags'!I685="YES"),"FILTERED OUT",'Monitor Data'!M685))</f>
        <v>11.2</v>
      </c>
      <c r="J685" s="30" t="str">
        <f>IF(ISBLANK('Monitor Data'!O685),"",IF(AND('Smoke Data'!R687="YES",'Outlier Flags'!J685="YES"),"FILTERED OUT",'Monitor Data'!O685))</f>
        <v/>
      </c>
      <c r="K685" s="30">
        <f>IF(ISBLANK('Monitor Data'!P685),"",IF(AND('Smoke Data'!S687="YES",'Outlier Flags'!K685="YES"),"FILTERED OUT",'Monitor Data'!P685))</f>
        <v>10.9</v>
      </c>
      <c r="L685" s="30" t="str">
        <f>IF(ISBLANK('Monitor Data'!Q685),"",IF(AND('Smoke Data'!T687="YES",'Outlier Flags'!L685="YES"),"FILTERED OUT",'Monitor Data'!Q685))</f>
        <v/>
      </c>
      <c r="M685" s="30" t="str">
        <f>IF(ISBLANK('Monitor Data'!R685),"",IF(AND('Smoke Data'!U687="YES",'Outlier Flags'!M685="YES"),"FILTERED OUT",'Monitor Data'!R685))</f>
        <v/>
      </c>
      <c r="N685" s="30" t="str">
        <f>IF(ISBLANK('Monitor Data'!S685),"",IF(AND('Smoke Data'!V687="YES",'Outlier Flags'!N685="YES"),"FILTERED OUT",'Monitor Data'!S685))</f>
        <v/>
      </c>
    </row>
    <row r="686" spans="1:14" x14ac:dyDescent="0.25">
      <c r="A686" s="29">
        <v>44881</v>
      </c>
      <c r="B686" s="30">
        <f>IF(ISBLANK('Monitor Data'!B686),"",IF(AND('Smoke Data'!J688="YES",'Outlier Flags'!B686="YES"),"FILTERED OUT",'Monitor Data'!B686))</f>
        <v>9.6999999999999993</v>
      </c>
      <c r="C686" s="30">
        <f>IF(ISBLANK('Monitor Data'!D686),"",IF(AND('Smoke Data'!K688="YES",'Outlier Flags'!C686="YES"),"FILTERED OUT",'Monitor Data'!D686))</f>
        <v>10.9</v>
      </c>
      <c r="D686" s="30">
        <f>IF(ISBLANK('Monitor Data'!E686),"",IF(AND('Smoke Data'!L688="YES",'Outlier Flags'!D686="YES"),"FILTERED OUT",'Monitor Data'!E686))</f>
        <v>9.3000000000000007</v>
      </c>
      <c r="E686" s="30">
        <f>IF(ISBLANK('Monitor Data'!G686),"",IF(AND('Smoke Data'!M688="YES",'Outlier Flags'!E686="YES"),"FILTERED OUT",'Monitor Data'!G686))</f>
        <v>9.4</v>
      </c>
      <c r="F686" s="30">
        <f>IF(ISBLANK('Monitor Data'!H686),"",IF(AND('Smoke Data'!N688="YES",'Outlier Flags'!F686="YES"),"FILTERED OUT",'Monitor Data'!H686))</f>
        <v>6.3</v>
      </c>
      <c r="G686" s="30">
        <f>IF(ISBLANK('Monitor Data'!J686),"",IF(AND('Smoke Data'!O688="YES",'Outlier Flags'!G686="YES"),"FILTERED OUT",'Monitor Data'!J686))</f>
        <v>10.4</v>
      </c>
      <c r="H686" s="30">
        <f>IF(ISBLANK('Monitor Data'!L686),"",IF(AND('Smoke Data'!P688="YES",'Outlier Flags'!H686="YES"),"FILTERED OUT",'Monitor Data'!L686))</f>
        <v>4.4000000000000004</v>
      </c>
      <c r="I686" s="30">
        <f>IF(ISBLANK('Monitor Data'!M686),"",IF(AND('Smoke Data'!Q688="YES",'Outlier Flags'!I686="YES"),"FILTERED OUT",'Monitor Data'!M686))</f>
        <v>5.4</v>
      </c>
      <c r="J686" s="30">
        <f>IF(ISBLANK('Monitor Data'!O686),"",IF(AND('Smoke Data'!R688="YES",'Outlier Flags'!J686="YES"),"FILTERED OUT",'Monitor Data'!O686))</f>
        <v>7.7</v>
      </c>
      <c r="K686" s="30">
        <f>IF(ISBLANK('Monitor Data'!P686),"",IF(AND('Smoke Data'!S688="YES",'Outlier Flags'!K686="YES"),"FILTERED OUT",'Monitor Data'!P686))</f>
        <v>11.4</v>
      </c>
      <c r="L686" s="30">
        <f>IF(ISBLANK('Monitor Data'!Q686),"",IF(AND('Smoke Data'!T688="YES",'Outlier Flags'!L686="YES"),"FILTERED OUT",'Monitor Data'!Q686))</f>
        <v>10.3</v>
      </c>
      <c r="M686" s="30" t="str">
        <f>IF(ISBLANK('Monitor Data'!R686),"",IF(AND('Smoke Data'!U688="YES",'Outlier Flags'!M686="YES"),"FILTERED OUT",'Monitor Data'!R686))</f>
        <v/>
      </c>
      <c r="N686" s="30">
        <f>IF(ISBLANK('Monitor Data'!S686),"",IF(AND('Smoke Data'!V688="YES",'Outlier Flags'!N686="YES"),"FILTERED OUT",'Monitor Data'!S686))</f>
        <v>4.5</v>
      </c>
    </row>
    <row r="687" spans="1:14" x14ac:dyDescent="0.25">
      <c r="A687" s="29">
        <v>44882</v>
      </c>
      <c r="B687" s="30" t="str">
        <f>IF(ISBLANK('Monitor Data'!B687),"",IF(AND('Smoke Data'!J689="YES",'Outlier Flags'!B687="YES"),"FILTERED OUT",'Monitor Data'!B687))</f>
        <v/>
      </c>
      <c r="C687" s="30" t="str">
        <f>IF(ISBLANK('Monitor Data'!D687),"",IF(AND('Smoke Data'!K689="YES",'Outlier Flags'!C687="YES"),"FILTERED OUT",'Monitor Data'!D687))</f>
        <v/>
      </c>
      <c r="D687" s="30">
        <f>IF(ISBLANK('Monitor Data'!E687),"",IF(AND('Smoke Data'!L689="YES",'Outlier Flags'!D687="YES"),"FILTERED OUT",'Monitor Data'!E687))</f>
        <v>5.6</v>
      </c>
      <c r="E687" s="30">
        <f>IF(ISBLANK('Monitor Data'!G687),"",IF(AND('Smoke Data'!M689="YES",'Outlier Flags'!E687="YES"),"FILTERED OUT",'Monitor Data'!G687))</f>
        <v>5.2</v>
      </c>
      <c r="F687" s="30" t="str">
        <f>IF(ISBLANK('Monitor Data'!H687),"",IF(AND('Smoke Data'!N689="YES",'Outlier Flags'!F687="YES"),"FILTERED OUT",'Monitor Data'!H687))</f>
        <v/>
      </c>
      <c r="G687" s="30" t="str">
        <f>IF(ISBLANK('Monitor Data'!J687),"",IF(AND('Smoke Data'!O689="YES",'Outlier Flags'!G687="YES"),"FILTERED OUT",'Monitor Data'!J687))</f>
        <v/>
      </c>
      <c r="H687" s="30" t="str">
        <f>IF(ISBLANK('Monitor Data'!L687),"",IF(AND('Smoke Data'!P689="YES",'Outlier Flags'!H687="YES"),"FILTERED OUT",'Monitor Data'!L687))</f>
        <v/>
      </c>
      <c r="I687" s="30">
        <f>IF(ISBLANK('Monitor Data'!M687),"",IF(AND('Smoke Data'!Q689="YES",'Outlier Flags'!I687="YES"),"FILTERED OUT",'Monitor Data'!M687))</f>
        <v>5</v>
      </c>
      <c r="J687" s="30" t="str">
        <f>IF(ISBLANK('Monitor Data'!O687),"",IF(AND('Smoke Data'!R689="YES",'Outlier Flags'!J687="YES"),"FILTERED OUT",'Monitor Data'!O687))</f>
        <v/>
      </c>
      <c r="K687" s="30">
        <f>IF(ISBLANK('Monitor Data'!P687),"",IF(AND('Smoke Data'!S689="YES",'Outlier Flags'!K687="YES"),"FILTERED OUT",'Monitor Data'!P687))</f>
        <v>6.1</v>
      </c>
      <c r="L687" s="30" t="str">
        <f>IF(ISBLANK('Monitor Data'!Q687),"",IF(AND('Smoke Data'!T689="YES",'Outlier Flags'!L687="YES"),"FILTERED OUT",'Monitor Data'!Q687))</f>
        <v/>
      </c>
      <c r="M687" s="30" t="str">
        <f>IF(ISBLANK('Monitor Data'!R687),"",IF(AND('Smoke Data'!U689="YES",'Outlier Flags'!M687="YES"),"FILTERED OUT",'Monitor Data'!R687))</f>
        <v/>
      </c>
      <c r="N687" s="30" t="str">
        <f>IF(ISBLANK('Monitor Data'!S687),"",IF(AND('Smoke Data'!V689="YES",'Outlier Flags'!N687="YES"),"FILTERED OUT",'Monitor Data'!S687))</f>
        <v/>
      </c>
    </row>
    <row r="688" spans="1:14" x14ac:dyDescent="0.25">
      <c r="A688" s="29">
        <v>44883</v>
      </c>
      <c r="B688" s="30" t="str">
        <f>IF(ISBLANK('Monitor Data'!B688),"",IF(AND('Smoke Data'!J690="YES",'Outlier Flags'!B688="YES"),"FILTERED OUT",'Monitor Data'!B688))</f>
        <v/>
      </c>
      <c r="C688" s="30" t="str">
        <f>IF(ISBLANK('Monitor Data'!D688),"",IF(AND('Smoke Data'!K690="YES",'Outlier Flags'!C688="YES"),"FILTERED OUT",'Monitor Data'!D688))</f>
        <v/>
      </c>
      <c r="D688" s="30">
        <f>IF(ISBLANK('Monitor Data'!E688),"",IF(AND('Smoke Data'!L690="YES",'Outlier Flags'!D688="YES"),"FILTERED OUT",'Monitor Data'!E688))</f>
        <v>4.7</v>
      </c>
      <c r="E688" s="30">
        <f>IF(ISBLANK('Monitor Data'!G688),"",IF(AND('Smoke Data'!M690="YES",'Outlier Flags'!E688="YES"),"FILTERED OUT",'Monitor Data'!G688))</f>
        <v>4.0999999999999996</v>
      </c>
      <c r="F688" s="30" t="str">
        <f>IF(ISBLANK('Monitor Data'!H688),"",IF(AND('Smoke Data'!N690="YES",'Outlier Flags'!F688="YES"),"FILTERED OUT",'Monitor Data'!H688))</f>
        <v/>
      </c>
      <c r="G688" s="30" t="str">
        <f>IF(ISBLANK('Monitor Data'!J688),"",IF(AND('Smoke Data'!O690="YES",'Outlier Flags'!G688="YES"),"FILTERED OUT",'Monitor Data'!J688))</f>
        <v/>
      </c>
      <c r="H688" s="30" t="str">
        <f>IF(ISBLANK('Monitor Data'!L688),"",IF(AND('Smoke Data'!P690="YES",'Outlier Flags'!H688="YES"),"FILTERED OUT",'Monitor Data'!L688))</f>
        <v/>
      </c>
      <c r="I688" s="30">
        <f>IF(ISBLANK('Monitor Data'!M688),"",IF(AND('Smoke Data'!Q690="YES",'Outlier Flags'!I688="YES"),"FILTERED OUT",'Monitor Data'!M688))</f>
        <v>4.5</v>
      </c>
      <c r="J688" s="30" t="str">
        <f>IF(ISBLANK('Monitor Data'!O688),"",IF(AND('Smoke Data'!R690="YES",'Outlier Flags'!J688="YES"),"FILTERED OUT",'Monitor Data'!O688))</f>
        <v/>
      </c>
      <c r="K688" s="30">
        <f>IF(ISBLANK('Monitor Data'!P688),"",IF(AND('Smoke Data'!S690="YES",'Outlier Flags'!K688="YES"),"FILTERED OUT",'Monitor Data'!P688))</f>
        <v>4.5</v>
      </c>
      <c r="L688" s="30" t="str">
        <f>IF(ISBLANK('Monitor Data'!Q688),"",IF(AND('Smoke Data'!T690="YES",'Outlier Flags'!L688="YES"),"FILTERED OUT",'Monitor Data'!Q688))</f>
        <v/>
      </c>
      <c r="M688" s="30" t="str">
        <f>IF(ISBLANK('Monitor Data'!R688),"",IF(AND('Smoke Data'!U690="YES",'Outlier Flags'!M688="YES"),"FILTERED OUT",'Monitor Data'!R688))</f>
        <v/>
      </c>
      <c r="N688" s="30" t="str">
        <f>IF(ISBLANK('Monitor Data'!S688),"",IF(AND('Smoke Data'!V690="YES",'Outlier Flags'!N688="YES"),"FILTERED OUT",'Monitor Data'!S688))</f>
        <v/>
      </c>
    </row>
    <row r="689" spans="1:14" x14ac:dyDescent="0.25">
      <c r="A689" s="29">
        <v>44884</v>
      </c>
      <c r="B689" s="30">
        <f>IF(ISBLANK('Monitor Data'!B689),"",IF(AND('Smoke Data'!J691="YES",'Outlier Flags'!B689="YES"),"FILTERED OUT",'Monitor Data'!B689))</f>
        <v>2.7</v>
      </c>
      <c r="C689" s="30">
        <f>IF(ISBLANK('Monitor Data'!D689),"",IF(AND('Smoke Data'!K691="YES",'Outlier Flags'!C689="YES"),"FILTERED OUT",'Monitor Data'!D689))</f>
        <v>2.7</v>
      </c>
      <c r="D689" s="30">
        <f>IF(ISBLANK('Monitor Data'!E689),"",IF(AND('Smoke Data'!L691="YES",'Outlier Flags'!D689="YES"),"FILTERED OUT",'Monitor Data'!E689))</f>
        <v>2.9</v>
      </c>
      <c r="E689" s="30">
        <f>IF(ISBLANK('Monitor Data'!G689),"",IF(AND('Smoke Data'!M691="YES",'Outlier Flags'!E689="YES"),"FILTERED OUT",'Monitor Data'!G689))</f>
        <v>2.5</v>
      </c>
      <c r="F689" s="30">
        <f>IF(ISBLANK('Monitor Data'!H689),"",IF(AND('Smoke Data'!N691="YES",'Outlier Flags'!F689="YES"),"FILTERED OUT",'Monitor Data'!H689))</f>
        <v>4</v>
      </c>
      <c r="G689" s="30">
        <f>IF(ISBLANK('Monitor Data'!J689),"",IF(AND('Smoke Data'!O691="YES",'Outlier Flags'!G689="YES"),"FILTERED OUT",'Monitor Data'!J689))</f>
        <v>3.7</v>
      </c>
      <c r="H689" s="30">
        <f>IF(ISBLANK('Monitor Data'!L689),"",IF(AND('Smoke Data'!P691="YES",'Outlier Flags'!H689="YES"),"FILTERED OUT",'Monitor Data'!L689))</f>
        <v>2.7</v>
      </c>
      <c r="I689" s="30">
        <f>IF(ISBLANK('Monitor Data'!M689),"",IF(AND('Smoke Data'!Q691="YES",'Outlier Flags'!I689="YES"),"FILTERED OUT",'Monitor Data'!M689))</f>
        <v>4.0999999999999996</v>
      </c>
      <c r="J689" s="30">
        <f>IF(ISBLANK('Monitor Data'!O689),"",IF(AND('Smoke Data'!R691="YES",'Outlier Flags'!J689="YES"),"FILTERED OUT",'Monitor Data'!O689))</f>
        <v>5.0999999999999996</v>
      </c>
      <c r="K689" s="30">
        <f>IF(ISBLANK('Monitor Data'!P689),"",IF(AND('Smoke Data'!S691="YES",'Outlier Flags'!K689="YES"),"FILTERED OUT",'Monitor Data'!P689))</f>
        <v>2.8</v>
      </c>
      <c r="L689" s="30">
        <f>IF(ISBLANK('Monitor Data'!Q689),"",IF(AND('Smoke Data'!T691="YES",'Outlier Flags'!L689="YES"),"FILTERED OUT",'Monitor Data'!Q689))</f>
        <v>3.3</v>
      </c>
      <c r="M689" s="30" t="str">
        <f>IF(ISBLANK('Monitor Data'!R689),"",IF(AND('Smoke Data'!U691="YES",'Outlier Flags'!M689="YES"),"FILTERED OUT",'Monitor Data'!R689))</f>
        <v/>
      </c>
      <c r="N689" s="30">
        <f>IF(ISBLANK('Monitor Data'!S689),"",IF(AND('Smoke Data'!V691="YES",'Outlier Flags'!N689="YES"),"FILTERED OUT",'Monitor Data'!S689))</f>
        <v>5</v>
      </c>
    </row>
    <row r="690" spans="1:14" x14ac:dyDescent="0.25">
      <c r="A690" s="29">
        <v>44885</v>
      </c>
      <c r="B690" s="30" t="str">
        <f>IF(ISBLANK('Monitor Data'!B690),"",IF(AND('Smoke Data'!J692="YES",'Outlier Flags'!B690="YES"),"FILTERED OUT",'Monitor Data'!B690))</f>
        <v/>
      </c>
      <c r="C690" s="30" t="str">
        <f>IF(ISBLANK('Monitor Data'!D690),"",IF(AND('Smoke Data'!K692="YES",'Outlier Flags'!C690="YES"),"FILTERED OUT",'Monitor Data'!D690))</f>
        <v/>
      </c>
      <c r="D690" s="30">
        <f>IF(ISBLANK('Monitor Data'!E690),"",IF(AND('Smoke Data'!L692="YES",'Outlier Flags'!D690="YES"),"FILTERED OUT",'Monitor Data'!E690))</f>
        <v>3.7</v>
      </c>
      <c r="E690" s="30">
        <f>IF(ISBLANK('Monitor Data'!G690),"",IF(AND('Smoke Data'!M692="YES",'Outlier Flags'!E690="YES"),"FILTERED OUT",'Monitor Data'!G690))</f>
        <v>3.9</v>
      </c>
      <c r="F690" s="30" t="str">
        <f>IF(ISBLANK('Monitor Data'!H690),"",IF(AND('Smoke Data'!N692="YES",'Outlier Flags'!F690="YES"),"FILTERED OUT",'Monitor Data'!H690))</f>
        <v/>
      </c>
      <c r="G690" s="30" t="str">
        <f>IF(ISBLANK('Monitor Data'!J690),"",IF(AND('Smoke Data'!O692="YES",'Outlier Flags'!G690="YES"),"FILTERED OUT",'Monitor Data'!J690))</f>
        <v/>
      </c>
      <c r="H690" s="30" t="str">
        <f>IF(ISBLANK('Monitor Data'!L690),"",IF(AND('Smoke Data'!P692="YES",'Outlier Flags'!H690="YES"),"FILTERED OUT",'Monitor Data'!L690))</f>
        <v/>
      </c>
      <c r="I690" s="30">
        <f>IF(ISBLANK('Monitor Data'!M690),"",IF(AND('Smoke Data'!Q692="YES",'Outlier Flags'!I690="YES"),"FILTERED OUT",'Monitor Data'!M690))</f>
        <v>4</v>
      </c>
      <c r="J690" s="30" t="str">
        <f>IF(ISBLANK('Monitor Data'!O690),"",IF(AND('Smoke Data'!R692="YES",'Outlier Flags'!J690="YES"),"FILTERED OUT",'Monitor Data'!O690))</f>
        <v/>
      </c>
      <c r="K690" s="30">
        <f>IF(ISBLANK('Monitor Data'!P690),"",IF(AND('Smoke Data'!S692="YES",'Outlier Flags'!K690="YES"),"FILTERED OUT",'Monitor Data'!P690))</f>
        <v>3.5</v>
      </c>
      <c r="L690" s="30" t="str">
        <f>IF(ISBLANK('Monitor Data'!Q690),"",IF(AND('Smoke Data'!T692="YES",'Outlier Flags'!L690="YES"),"FILTERED OUT",'Monitor Data'!Q690))</f>
        <v/>
      </c>
      <c r="M690" s="30" t="str">
        <f>IF(ISBLANK('Monitor Data'!R690),"",IF(AND('Smoke Data'!U692="YES",'Outlier Flags'!M690="YES"),"FILTERED OUT",'Monitor Data'!R690))</f>
        <v/>
      </c>
      <c r="N690" s="30" t="str">
        <f>IF(ISBLANK('Monitor Data'!S690),"",IF(AND('Smoke Data'!V692="YES",'Outlier Flags'!N690="YES"),"FILTERED OUT",'Monitor Data'!S690))</f>
        <v/>
      </c>
    </row>
    <row r="691" spans="1:14" x14ac:dyDescent="0.25">
      <c r="A691" s="29">
        <v>44886</v>
      </c>
      <c r="B691" s="30" t="str">
        <f>IF(ISBLANK('Monitor Data'!B691),"",IF(AND('Smoke Data'!J693="YES",'Outlier Flags'!B691="YES"),"FILTERED OUT",'Monitor Data'!B691))</f>
        <v/>
      </c>
      <c r="C691" s="30" t="str">
        <f>IF(ISBLANK('Monitor Data'!D691),"",IF(AND('Smoke Data'!K693="YES",'Outlier Flags'!C691="YES"),"FILTERED OUT",'Monitor Data'!D691))</f>
        <v/>
      </c>
      <c r="D691" s="30">
        <f>IF(ISBLANK('Monitor Data'!E691),"",IF(AND('Smoke Data'!L693="YES",'Outlier Flags'!D691="YES"),"FILTERED OUT",'Monitor Data'!E691))</f>
        <v>6.6</v>
      </c>
      <c r="E691" s="30">
        <f>IF(ISBLANK('Monitor Data'!G691),"",IF(AND('Smoke Data'!M693="YES",'Outlier Flags'!E691="YES"),"FILTERED OUT",'Monitor Data'!G691))</f>
        <v>6</v>
      </c>
      <c r="F691" s="30" t="str">
        <f>IF(ISBLANK('Monitor Data'!H691),"",IF(AND('Smoke Data'!N693="YES",'Outlier Flags'!F691="YES"),"FILTERED OUT",'Monitor Data'!H691))</f>
        <v/>
      </c>
      <c r="G691" s="30" t="str">
        <f>IF(ISBLANK('Monitor Data'!J691),"",IF(AND('Smoke Data'!O693="YES",'Outlier Flags'!G691="YES"),"FILTERED OUT",'Monitor Data'!J691))</f>
        <v/>
      </c>
      <c r="H691" s="30" t="str">
        <f>IF(ISBLANK('Monitor Data'!L691),"",IF(AND('Smoke Data'!P693="YES",'Outlier Flags'!H691="YES"),"FILTERED OUT",'Monitor Data'!L691))</f>
        <v/>
      </c>
      <c r="I691" s="30">
        <f>IF(ISBLANK('Monitor Data'!M691),"",IF(AND('Smoke Data'!Q693="YES",'Outlier Flags'!I691="YES"),"FILTERED OUT",'Monitor Data'!M691))</f>
        <v>6.8</v>
      </c>
      <c r="J691" s="30" t="str">
        <f>IF(ISBLANK('Monitor Data'!O691),"",IF(AND('Smoke Data'!R693="YES",'Outlier Flags'!J691="YES"),"FILTERED OUT",'Monitor Data'!O691))</f>
        <v/>
      </c>
      <c r="K691" s="30">
        <f>IF(ISBLANK('Monitor Data'!P691),"",IF(AND('Smoke Data'!S693="YES",'Outlier Flags'!K691="YES"),"FILTERED OUT",'Monitor Data'!P691))</f>
        <v>6</v>
      </c>
      <c r="L691" s="30" t="str">
        <f>IF(ISBLANK('Monitor Data'!Q691),"",IF(AND('Smoke Data'!T693="YES",'Outlier Flags'!L691="YES"),"FILTERED OUT",'Monitor Data'!Q691))</f>
        <v/>
      </c>
      <c r="M691" s="30" t="str">
        <f>IF(ISBLANK('Monitor Data'!R691),"",IF(AND('Smoke Data'!U693="YES",'Outlier Flags'!M691="YES"),"FILTERED OUT",'Monitor Data'!R691))</f>
        <v/>
      </c>
      <c r="N691" s="30" t="str">
        <f>IF(ISBLANK('Monitor Data'!S691),"",IF(AND('Smoke Data'!V693="YES",'Outlier Flags'!N691="YES"),"FILTERED OUT",'Monitor Data'!S691))</f>
        <v/>
      </c>
    </row>
    <row r="692" spans="1:14" x14ac:dyDescent="0.25">
      <c r="A692" s="29">
        <v>44887</v>
      </c>
      <c r="B692" s="30">
        <f>IF(ISBLANK('Monitor Data'!B692),"",IF(AND('Smoke Data'!J694="YES",'Outlier Flags'!B692="YES"),"FILTERED OUT",'Monitor Data'!B692))</f>
        <v>16.5</v>
      </c>
      <c r="C692" s="30">
        <f>IF(ISBLANK('Monitor Data'!D692),"",IF(AND('Smoke Data'!K694="YES",'Outlier Flags'!C692="YES"),"FILTERED OUT",'Monitor Data'!D692))</f>
        <v>12</v>
      </c>
      <c r="D692" s="30">
        <f>IF(ISBLANK('Monitor Data'!E692),"",IF(AND('Smoke Data'!L694="YES",'Outlier Flags'!D692="YES"),"FILTERED OUT",'Monitor Data'!E692))</f>
        <v>28.4</v>
      </c>
      <c r="E692" s="30">
        <f>IF(ISBLANK('Monitor Data'!G692),"",IF(AND('Smoke Data'!M694="YES",'Outlier Flags'!E692="YES"),"FILTERED OUT",'Monitor Data'!G692))</f>
        <v>14.1</v>
      </c>
      <c r="F692" s="30">
        <f>IF(ISBLANK('Monitor Data'!H692),"",IF(AND('Smoke Data'!N694="YES",'Outlier Flags'!F692="YES"),"FILTERED OUT",'Monitor Data'!H692))</f>
        <v>9.4</v>
      </c>
      <c r="G692" s="30">
        <f>IF(ISBLANK('Monitor Data'!J692),"",IF(AND('Smoke Data'!O694="YES",'Outlier Flags'!G692="YES"),"FILTERED OUT",'Monitor Data'!J692))</f>
        <v>15.9</v>
      </c>
      <c r="H692" s="30">
        <f>IF(ISBLANK('Monitor Data'!L692),"",IF(AND('Smoke Data'!P694="YES",'Outlier Flags'!H692="YES"),"FILTERED OUT",'Monitor Data'!L692))</f>
        <v>11.5</v>
      </c>
      <c r="I692" s="30">
        <f>IF(ISBLANK('Monitor Data'!M692),"",IF(AND('Smoke Data'!Q694="YES",'Outlier Flags'!I692="YES"),"FILTERED OUT",'Monitor Data'!M692))</f>
        <v>13.2</v>
      </c>
      <c r="J692" s="30">
        <f>IF(ISBLANK('Monitor Data'!O692),"",IF(AND('Smoke Data'!R694="YES",'Outlier Flags'!J692="YES"),"FILTERED OUT",'Monitor Data'!O692))</f>
        <v>19.7</v>
      </c>
      <c r="K692" s="30">
        <f>IF(ISBLANK('Monitor Data'!P692),"",IF(AND('Smoke Data'!S694="YES",'Outlier Flags'!K692="YES"),"FILTERED OUT",'Monitor Data'!P692))</f>
        <v>15.2</v>
      </c>
      <c r="L692" s="30">
        <f>IF(ISBLANK('Monitor Data'!Q692),"",IF(AND('Smoke Data'!T694="YES",'Outlier Flags'!L692="YES"),"FILTERED OUT",'Monitor Data'!Q692))</f>
        <v>13.9</v>
      </c>
      <c r="M692" s="30" t="str">
        <f>IF(ISBLANK('Monitor Data'!R692),"",IF(AND('Smoke Data'!U694="YES",'Outlier Flags'!M692="YES"),"FILTERED OUT",'Monitor Data'!R692))</f>
        <v/>
      </c>
      <c r="N692" s="30">
        <f>IF(ISBLANK('Monitor Data'!S692),"",IF(AND('Smoke Data'!V694="YES",'Outlier Flags'!N692="YES"),"FILTERED OUT",'Monitor Data'!S692))</f>
        <v>12.8</v>
      </c>
    </row>
    <row r="693" spans="1:14" x14ac:dyDescent="0.25">
      <c r="A693" s="29">
        <v>44888</v>
      </c>
      <c r="B693" s="30" t="str">
        <f>IF(ISBLANK('Monitor Data'!B693),"",IF(AND('Smoke Data'!J695="YES",'Outlier Flags'!B693="YES"),"FILTERED OUT",'Monitor Data'!B693))</f>
        <v/>
      </c>
      <c r="C693" s="30" t="str">
        <f>IF(ISBLANK('Monitor Data'!D693),"",IF(AND('Smoke Data'!K695="YES",'Outlier Flags'!C693="YES"),"FILTERED OUT",'Monitor Data'!D693))</f>
        <v/>
      </c>
      <c r="D693" s="30">
        <f>IF(ISBLANK('Monitor Data'!E693),"",IF(AND('Smoke Data'!L695="YES",'Outlier Flags'!D693="YES"),"FILTERED OUT",'Monitor Data'!E693))</f>
        <v>11.8</v>
      </c>
      <c r="E693" s="30">
        <f>IF(ISBLANK('Monitor Data'!G693),"",IF(AND('Smoke Data'!M695="YES",'Outlier Flags'!E693="YES"),"FILTERED OUT",'Monitor Data'!G693))</f>
        <v>14.4</v>
      </c>
      <c r="F693" s="30" t="str">
        <f>IF(ISBLANK('Monitor Data'!H693),"",IF(AND('Smoke Data'!N695="YES",'Outlier Flags'!F693="YES"),"FILTERED OUT",'Monitor Data'!H693))</f>
        <v/>
      </c>
      <c r="G693" s="30" t="str">
        <f>IF(ISBLANK('Monitor Data'!J693),"",IF(AND('Smoke Data'!O695="YES",'Outlier Flags'!G693="YES"),"FILTERED OUT",'Monitor Data'!J693))</f>
        <v/>
      </c>
      <c r="H693" s="30" t="str">
        <f>IF(ISBLANK('Monitor Data'!L693),"",IF(AND('Smoke Data'!P695="YES",'Outlier Flags'!H693="YES"),"FILTERED OUT",'Monitor Data'!L693))</f>
        <v/>
      </c>
      <c r="I693" s="30">
        <f>IF(ISBLANK('Monitor Data'!M693),"",IF(AND('Smoke Data'!Q695="YES",'Outlier Flags'!I693="YES"),"FILTERED OUT",'Monitor Data'!M693))</f>
        <v>9.8000000000000007</v>
      </c>
      <c r="J693" s="30" t="str">
        <f>IF(ISBLANK('Monitor Data'!O693),"",IF(AND('Smoke Data'!R695="YES",'Outlier Flags'!J693="YES"),"FILTERED OUT",'Monitor Data'!O693))</f>
        <v/>
      </c>
      <c r="K693" s="30">
        <f>IF(ISBLANK('Monitor Data'!P693),"",IF(AND('Smoke Data'!S695="YES",'Outlier Flags'!K693="YES"),"FILTERED OUT",'Monitor Data'!P693))</f>
        <v>10.4</v>
      </c>
      <c r="L693" s="30" t="str">
        <f>IF(ISBLANK('Monitor Data'!Q693),"",IF(AND('Smoke Data'!T695="YES",'Outlier Flags'!L693="YES"),"FILTERED OUT",'Monitor Data'!Q693))</f>
        <v/>
      </c>
      <c r="M693" s="30" t="str">
        <f>IF(ISBLANK('Monitor Data'!R693),"",IF(AND('Smoke Data'!U695="YES",'Outlier Flags'!M693="YES"),"FILTERED OUT",'Monitor Data'!R693))</f>
        <v/>
      </c>
      <c r="N693" s="30" t="str">
        <f>IF(ISBLANK('Monitor Data'!S693),"",IF(AND('Smoke Data'!V695="YES",'Outlier Flags'!N693="YES"),"FILTERED OUT",'Monitor Data'!S693))</f>
        <v/>
      </c>
    </row>
    <row r="694" spans="1:14" x14ac:dyDescent="0.25">
      <c r="A694" s="29">
        <v>44889</v>
      </c>
      <c r="B694" s="30" t="str">
        <f>IF(ISBLANK('Monitor Data'!B694),"",IF(AND('Smoke Data'!J696="YES",'Outlier Flags'!B694="YES"),"FILTERED OUT",'Monitor Data'!B694))</f>
        <v/>
      </c>
      <c r="C694" s="30" t="str">
        <f>IF(ISBLANK('Monitor Data'!D694),"",IF(AND('Smoke Data'!K696="YES",'Outlier Flags'!C694="YES"),"FILTERED OUT",'Monitor Data'!D694))</f>
        <v/>
      </c>
      <c r="D694" s="30">
        <f>IF(ISBLANK('Monitor Data'!E694),"",IF(AND('Smoke Data'!L696="YES",'Outlier Flags'!D694="YES"),"FILTERED OUT",'Monitor Data'!E694))</f>
        <v>13.3</v>
      </c>
      <c r="E694" s="30">
        <f>IF(ISBLANK('Monitor Data'!G694),"",IF(AND('Smoke Data'!M696="YES",'Outlier Flags'!E694="YES"),"FILTERED OUT",'Monitor Data'!G694))</f>
        <v>14.1</v>
      </c>
      <c r="F694" s="30" t="str">
        <f>IF(ISBLANK('Monitor Data'!H694),"",IF(AND('Smoke Data'!N696="YES",'Outlier Flags'!F694="YES"),"FILTERED OUT",'Monitor Data'!H694))</f>
        <v/>
      </c>
      <c r="G694" s="30" t="str">
        <f>IF(ISBLANK('Monitor Data'!J694),"",IF(AND('Smoke Data'!O696="YES",'Outlier Flags'!G694="YES"),"FILTERED OUT",'Monitor Data'!J694))</f>
        <v/>
      </c>
      <c r="H694" s="30" t="str">
        <f>IF(ISBLANK('Monitor Data'!L694),"",IF(AND('Smoke Data'!P696="YES",'Outlier Flags'!H694="YES"),"FILTERED OUT",'Monitor Data'!L694))</f>
        <v/>
      </c>
      <c r="I694" s="30">
        <f>IF(ISBLANK('Monitor Data'!M694),"",IF(AND('Smoke Data'!Q696="YES",'Outlier Flags'!I694="YES"),"FILTERED OUT",'Monitor Data'!M694))</f>
        <v>11.8</v>
      </c>
      <c r="J694" s="30" t="str">
        <f>IF(ISBLANK('Monitor Data'!O694),"",IF(AND('Smoke Data'!R696="YES",'Outlier Flags'!J694="YES"),"FILTERED OUT",'Monitor Data'!O694))</f>
        <v/>
      </c>
      <c r="K694" s="30">
        <f>IF(ISBLANK('Monitor Data'!P694),"",IF(AND('Smoke Data'!S696="YES",'Outlier Flags'!K694="YES"),"FILTERED OUT",'Monitor Data'!P694))</f>
        <v>13.4</v>
      </c>
      <c r="L694" s="30" t="str">
        <f>IF(ISBLANK('Monitor Data'!Q694),"",IF(AND('Smoke Data'!T696="YES",'Outlier Flags'!L694="YES"),"FILTERED OUT",'Monitor Data'!Q694))</f>
        <v/>
      </c>
      <c r="M694" s="30" t="str">
        <f>IF(ISBLANK('Monitor Data'!R694),"",IF(AND('Smoke Data'!U696="YES",'Outlier Flags'!M694="YES"),"FILTERED OUT",'Monitor Data'!R694))</f>
        <v/>
      </c>
      <c r="N694" s="30" t="str">
        <f>IF(ISBLANK('Monitor Data'!S694),"",IF(AND('Smoke Data'!V696="YES",'Outlier Flags'!N694="YES"),"FILTERED OUT",'Monitor Data'!S694))</f>
        <v/>
      </c>
    </row>
    <row r="695" spans="1:14" x14ac:dyDescent="0.25">
      <c r="A695" s="29">
        <v>44890</v>
      </c>
      <c r="B695" s="30">
        <f>IF(ISBLANK('Monitor Data'!B695),"",IF(AND('Smoke Data'!J697="YES",'Outlier Flags'!B695="YES"),"FILTERED OUT",'Monitor Data'!B695))</f>
        <v>7.4</v>
      </c>
      <c r="C695" s="30">
        <f>IF(ISBLANK('Monitor Data'!D695),"",IF(AND('Smoke Data'!K697="YES",'Outlier Flags'!C695="YES"),"FILTERED OUT",'Monitor Data'!D695))</f>
        <v>10.6</v>
      </c>
      <c r="D695" s="30">
        <f>IF(ISBLANK('Monitor Data'!E695),"",IF(AND('Smoke Data'!L697="YES",'Outlier Flags'!D695="YES"),"FILTERED OUT",'Monitor Data'!E695))</f>
        <v>8.6</v>
      </c>
      <c r="E695" s="30">
        <f>IF(ISBLANK('Monitor Data'!G695),"",IF(AND('Smoke Data'!M697="YES",'Outlier Flags'!E695="YES"),"FILTERED OUT",'Monitor Data'!G695))</f>
        <v>7.2</v>
      </c>
      <c r="F695" s="30">
        <f>IF(ISBLANK('Monitor Data'!H695),"",IF(AND('Smoke Data'!N697="YES",'Outlier Flags'!F695="YES"),"FILTERED OUT",'Monitor Data'!H695))</f>
        <v>5.7</v>
      </c>
      <c r="G695" s="30">
        <f>IF(ISBLANK('Monitor Data'!J695),"",IF(AND('Smoke Data'!O697="YES",'Outlier Flags'!G695="YES"),"FILTERED OUT",'Monitor Data'!J695))</f>
        <v>9.1</v>
      </c>
      <c r="H695" s="30">
        <f>IF(ISBLANK('Monitor Data'!L695),"",IF(AND('Smoke Data'!P697="YES",'Outlier Flags'!H695="YES"),"FILTERED OUT",'Monitor Data'!L695))</f>
        <v>5.5</v>
      </c>
      <c r="I695" s="30">
        <f>IF(ISBLANK('Monitor Data'!M695),"",IF(AND('Smoke Data'!Q697="YES",'Outlier Flags'!I695="YES"),"FILTERED OUT",'Monitor Data'!M695))</f>
        <v>4</v>
      </c>
      <c r="J695" s="30">
        <f>IF(ISBLANK('Monitor Data'!O695),"",IF(AND('Smoke Data'!R697="YES",'Outlier Flags'!J695="YES"),"FILTERED OUT",'Monitor Data'!O695))</f>
        <v>7.4</v>
      </c>
      <c r="K695" s="30">
        <f>IF(ISBLANK('Monitor Data'!P695),"",IF(AND('Smoke Data'!S697="YES",'Outlier Flags'!K695="YES"),"FILTERED OUT",'Monitor Data'!P695))</f>
        <v>9.6</v>
      </c>
      <c r="L695" s="30">
        <f>IF(ISBLANK('Monitor Data'!Q695),"",IF(AND('Smoke Data'!T697="YES",'Outlier Flags'!L695="YES"),"FILTERED OUT",'Monitor Data'!Q695))</f>
        <v>10.5</v>
      </c>
      <c r="M695" s="30">
        <f>IF(ISBLANK('Monitor Data'!R695),"",IF(AND('Smoke Data'!U697="YES",'Outlier Flags'!M695="YES"),"FILTERED OUT",'Monitor Data'!R695))</f>
        <v>5.3</v>
      </c>
      <c r="N695" s="30">
        <f>IF(ISBLANK('Monitor Data'!S695),"",IF(AND('Smoke Data'!V697="YES",'Outlier Flags'!N695="YES"),"FILTERED OUT",'Monitor Data'!S695))</f>
        <v>6</v>
      </c>
    </row>
    <row r="696" spans="1:14" x14ac:dyDescent="0.25">
      <c r="A696" s="29">
        <v>44891</v>
      </c>
      <c r="B696" s="30" t="str">
        <f>IF(ISBLANK('Monitor Data'!B696),"",IF(AND('Smoke Data'!J698="YES",'Outlier Flags'!B696="YES"),"FILTERED OUT",'Monitor Data'!B696))</f>
        <v/>
      </c>
      <c r="C696" s="30" t="str">
        <f>IF(ISBLANK('Monitor Data'!D696),"",IF(AND('Smoke Data'!K698="YES",'Outlier Flags'!C696="YES"),"FILTERED OUT",'Monitor Data'!D696))</f>
        <v/>
      </c>
      <c r="D696" s="30">
        <f>IF(ISBLANK('Monitor Data'!E696),"",IF(AND('Smoke Data'!L698="YES",'Outlier Flags'!D696="YES"),"FILTERED OUT",'Monitor Data'!E696))</f>
        <v>6.9</v>
      </c>
      <c r="E696" s="30">
        <f>IF(ISBLANK('Monitor Data'!G696),"",IF(AND('Smoke Data'!M698="YES",'Outlier Flags'!E696="YES"),"FILTERED OUT",'Monitor Data'!G696))</f>
        <v>6.6</v>
      </c>
      <c r="F696" s="30" t="str">
        <f>IF(ISBLANK('Monitor Data'!H696),"",IF(AND('Smoke Data'!N698="YES",'Outlier Flags'!F696="YES"),"FILTERED OUT",'Monitor Data'!H696))</f>
        <v/>
      </c>
      <c r="G696" s="30" t="str">
        <f>IF(ISBLANK('Monitor Data'!J696),"",IF(AND('Smoke Data'!O698="YES",'Outlier Flags'!G696="YES"),"FILTERED OUT",'Monitor Data'!J696))</f>
        <v/>
      </c>
      <c r="H696" s="30" t="str">
        <f>IF(ISBLANK('Monitor Data'!L696),"",IF(AND('Smoke Data'!P698="YES",'Outlier Flags'!H696="YES"),"FILTERED OUT",'Monitor Data'!L696))</f>
        <v/>
      </c>
      <c r="I696" s="30">
        <f>IF(ISBLANK('Monitor Data'!M696),"",IF(AND('Smoke Data'!Q698="YES",'Outlier Flags'!I696="YES"),"FILTERED OUT",'Monitor Data'!M696))</f>
        <v>6.3</v>
      </c>
      <c r="J696" s="30" t="str">
        <f>IF(ISBLANK('Monitor Data'!O696),"",IF(AND('Smoke Data'!R698="YES",'Outlier Flags'!J696="YES"),"FILTERED OUT",'Monitor Data'!O696))</f>
        <v/>
      </c>
      <c r="K696" s="30">
        <f>IF(ISBLANK('Monitor Data'!P696),"",IF(AND('Smoke Data'!S698="YES",'Outlier Flags'!K696="YES"),"FILTERED OUT",'Monitor Data'!P696))</f>
        <v>6.4</v>
      </c>
      <c r="L696" s="30" t="str">
        <f>IF(ISBLANK('Monitor Data'!Q696),"",IF(AND('Smoke Data'!T698="YES",'Outlier Flags'!L696="YES"),"FILTERED OUT",'Monitor Data'!Q696))</f>
        <v/>
      </c>
      <c r="M696" s="30">
        <f>IF(ISBLANK('Monitor Data'!R696),"",IF(AND('Smoke Data'!U698="YES",'Outlier Flags'!M696="YES"),"FILTERED OUT",'Monitor Data'!R696))</f>
        <v>8</v>
      </c>
      <c r="N696" s="30" t="str">
        <f>IF(ISBLANK('Monitor Data'!S696),"",IF(AND('Smoke Data'!V698="YES",'Outlier Flags'!N696="YES"),"FILTERED OUT",'Monitor Data'!S696))</f>
        <v/>
      </c>
    </row>
    <row r="697" spans="1:14" x14ac:dyDescent="0.25">
      <c r="A697" s="29">
        <v>44892</v>
      </c>
      <c r="B697" s="30" t="str">
        <f>IF(ISBLANK('Monitor Data'!B697),"",IF(AND('Smoke Data'!J699="YES",'Outlier Flags'!B697="YES"),"FILTERED OUT",'Monitor Data'!B697))</f>
        <v/>
      </c>
      <c r="C697" s="30" t="str">
        <f>IF(ISBLANK('Monitor Data'!D697),"",IF(AND('Smoke Data'!K699="YES",'Outlier Flags'!C697="YES"),"FILTERED OUT",'Monitor Data'!D697))</f>
        <v/>
      </c>
      <c r="D697" s="30">
        <f>IF(ISBLANK('Monitor Data'!E697),"",IF(AND('Smoke Data'!L699="YES",'Outlier Flags'!D697="YES"),"FILTERED OUT",'Monitor Data'!E697))</f>
        <v>6.8</v>
      </c>
      <c r="E697" s="30">
        <f>IF(ISBLANK('Monitor Data'!G697),"",IF(AND('Smoke Data'!M699="YES",'Outlier Flags'!E697="YES"),"FILTERED OUT",'Monitor Data'!G697))</f>
        <v>5.9</v>
      </c>
      <c r="F697" s="30" t="str">
        <f>IF(ISBLANK('Monitor Data'!H697),"",IF(AND('Smoke Data'!N699="YES",'Outlier Flags'!F697="YES"),"FILTERED OUT",'Monitor Data'!H697))</f>
        <v/>
      </c>
      <c r="G697" s="30" t="str">
        <f>IF(ISBLANK('Monitor Data'!J697),"",IF(AND('Smoke Data'!O699="YES",'Outlier Flags'!G697="YES"),"FILTERED OUT",'Monitor Data'!J697))</f>
        <v/>
      </c>
      <c r="H697" s="30" t="str">
        <f>IF(ISBLANK('Monitor Data'!L697),"",IF(AND('Smoke Data'!P699="YES",'Outlier Flags'!H697="YES"),"FILTERED OUT",'Monitor Data'!L697))</f>
        <v/>
      </c>
      <c r="I697" s="30">
        <f>IF(ISBLANK('Monitor Data'!M697),"",IF(AND('Smoke Data'!Q699="YES",'Outlier Flags'!I697="YES"),"FILTERED OUT",'Monitor Data'!M697))</f>
        <v>5.4</v>
      </c>
      <c r="J697" s="30" t="str">
        <f>IF(ISBLANK('Monitor Data'!O697),"",IF(AND('Smoke Data'!R699="YES",'Outlier Flags'!J697="YES"),"FILTERED OUT",'Monitor Data'!O697))</f>
        <v/>
      </c>
      <c r="K697" s="30">
        <f>IF(ISBLANK('Monitor Data'!P697),"",IF(AND('Smoke Data'!S699="YES",'Outlier Flags'!K697="YES"),"FILTERED OUT",'Monitor Data'!P697))</f>
        <v>10.199999999999999</v>
      </c>
      <c r="L697" s="30" t="str">
        <f>IF(ISBLANK('Monitor Data'!Q697),"",IF(AND('Smoke Data'!T699="YES",'Outlier Flags'!L697="YES"),"FILTERED OUT",'Monitor Data'!Q697))</f>
        <v/>
      </c>
      <c r="M697" s="30" t="str">
        <f>IF(ISBLANK('Monitor Data'!R697),"",IF(AND('Smoke Data'!U699="YES",'Outlier Flags'!M697="YES"),"FILTERED OUT",'Monitor Data'!R697))</f>
        <v/>
      </c>
      <c r="N697" s="30" t="str">
        <f>IF(ISBLANK('Monitor Data'!S697),"",IF(AND('Smoke Data'!V699="YES",'Outlier Flags'!N697="YES"),"FILTERED OUT",'Monitor Data'!S697))</f>
        <v/>
      </c>
    </row>
    <row r="698" spans="1:14" x14ac:dyDescent="0.25">
      <c r="A698" s="29">
        <v>44893</v>
      </c>
      <c r="B698" s="30">
        <f>IF(ISBLANK('Monitor Data'!B698),"",IF(AND('Smoke Data'!J700="YES",'Outlier Flags'!B698="YES"),"FILTERED OUT",'Monitor Data'!B698))</f>
        <v>9.1999999999999993</v>
      </c>
      <c r="C698" s="30">
        <f>IF(ISBLANK('Monitor Data'!D698),"",IF(AND('Smoke Data'!K700="YES",'Outlier Flags'!C698="YES"),"FILTERED OUT",'Monitor Data'!D698))</f>
        <v>11</v>
      </c>
      <c r="D698" s="30">
        <f>IF(ISBLANK('Monitor Data'!E698),"",IF(AND('Smoke Data'!L700="YES",'Outlier Flags'!D698="YES"),"FILTERED OUT",'Monitor Data'!E698))</f>
        <v>7.1</v>
      </c>
      <c r="E698" s="30">
        <f>IF(ISBLANK('Monitor Data'!G698),"",IF(AND('Smoke Data'!M700="YES",'Outlier Flags'!E698="YES"),"FILTERED OUT",'Monitor Data'!G698))</f>
        <v>6.7</v>
      </c>
      <c r="F698" s="30">
        <f>IF(ISBLANK('Monitor Data'!H698),"",IF(AND('Smoke Data'!N700="YES",'Outlier Flags'!F698="YES"),"FILTERED OUT",'Monitor Data'!H698))</f>
        <v>4.2</v>
      </c>
      <c r="G698" s="30">
        <f>IF(ISBLANK('Monitor Data'!J698),"",IF(AND('Smoke Data'!O700="YES",'Outlier Flags'!G698="YES"),"FILTERED OUT",'Monitor Data'!J698))</f>
        <v>8.4</v>
      </c>
      <c r="H698" s="30">
        <f>IF(ISBLANK('Monitor Data'!L698),"",IF(AND('Smoke Data'!P700="YES",'Outlier Flags'!H698="YES"),"FILTERED OUT",'Monitor Data'!L698))</f>
        <v>5.7</v>
      </c>
      <c r="I698" s="30">
        <f>IF(ISBLANK('Monitor Data'!M698),"",IF(AND('Smoke Data'!Q700="YES",'Outlier Flags'!I698="YES"),"FILTERED OUT",'Monitor Data'!M698))</f>
        <v>5.9</v>
      </c>
      <c r="J698" s="30">
        <f>IF(ISBLANK('Monitor Data'!O698),"",IF(AND('Smoke Data'!R700="YES",'Outlier Flags'!J698="YES"),"FILTERED OUT",'Monitor Data'!O698))</f>
        <v>7</v>
      </c>
      <c r="K698" s="30">
        <f>IF(ISBLANK('Monitor Data'!P698),"",IF(AND('Smoke Data'!S700="YES",'Outlier Flags'!K698="YES"),"FILTERED OUT",'Monitor Data'!P698))</f>
        <v>10.6</v>
      </c>
      <c r="L698" s="30">
        <f>IF(ISBLANK('Monitor Data'!Q698),"",IF(AND('Smoke Data'!T700="YES",'Outlier Flags'!L698="YES"),"FILTERED OUT",'Monitor Data'!Q698))</f>
        <v>10.7</v>
      </c>
      <c r="M698" s="30">
        <f>IF(ISBLANK('Monitor Data'!R698),"",IF(AND('Smoke Data'!U700="YES",'Outlier Flags'!M698="YES"),"FILTERED OUT",'Monitor Data'!R698))</f>
        <v>6</v>
      </c>
      <c r="N698" s="30">
        <f>IF(ISBLANK('Monitor Data'!S698),"",IF(AND('Smoke Data'!V700="YES",'Outlier Flags'!N698="YES"),"FILTERED OUT",'Monitor Data'!S698))</f>
        <v>4.2</v>
      </c>
    </row>
    <row r="699" spans="1:14" x14ac:dyDescent="0.25">
      <c r="A699" s="29">
        <v>44894</v>
      </c>
      <c r="B699" s="30" t="str">
        <f>IF(ISBLANK('Monitor Data'!B699),"",IF(AND('Smoke Data'!J701="YES",'Outlier Flags'!B699="YES"),"FILTERED OUT",'Monitor Data'!B699))</f>
        <v/>
      </c>
      <c r="C699" s="30" t="str">
        <f>IF(ISBLANK('Monitor Data'!D699),"",IF(AND('Smoke Data'!K701="YES",'Outlier Flags'!C699="YES"),"FILTERED OUT",'Monitor Data'!D699))</f>
        <v/>
      </c>
      <c r="D699" s="30">
        <f>IF(ISBLANK('Monitor Data'!E699),"",IF(AND('Smoke Data'!L701="YES",'Outlier Flags'!D699="YES"),"FILTERED OUT",'Monitor Data'!E699))</f>
        <v>12.2</v>
      </c>
      <c r="E699" s="30">
        <f>IF(ISBLANK('Monitor Data'!G699),"",IF(AND('Smoke Data'!M701="YES",'Outlier Flags'!E699="YES"),"FILTERED OUT",'Monitor Data'!G699))</f>
        <v>9.4</v>
      </c>
      <c r="F699" s="30" t="str">
        <f>IF(ISBLANK('Monitor Data'!H699),"",IF(AND('Smoke Data'!N701="YES",'Outlier Flags'!F699="YES"),"FILTERED OUT",'Monitor Data'!H699))</f>
        <v/>
      </c>
      <c r="G699" s="30" t="str">
        <f>IF(ISBLANK('Monitor Data'!J699),"",IF(AND('Smoke Data'!O701="YES",'Outlier Flags'!G699="YES"),"FILTERED OUT",'Monitor Data'!J699))</f>
        <v/>
      </c>
      <c r="H699" s="30" t="str">
        <f>IF(ISBLANK('Monitor Data'!L699),"",IF(AND('Smoke Data'!P701="YES",'Outlier Flags'!H699="YES"),"FILTERED OUT",'Monitor Data'!L699))</f>
        <v/>
      </c>
      <c r="I699" s="30">
        <f>IF(ISBLANK('Monitor Data'!M699),"",IF(AND('Smoke Data'!Q701="YES",'Outlier Flags'!I699="YES"),"FILTERED OUT",'Monitor Data'!M699))</f>
        <v>5.3</v>
      </c>
      <c r="J699" s="30" t="str">
        <f>IF(ISBLANK('Monitor Data'!O699),"",IF(AND('Smoke Data'!R701="YES",'Outlier Flags'!J699="YES"),"FILTERED OUT",'Monitor Data'!O699))</f>
        <v/>
      </c>
      <c r="K699" s="30">
        <f>IF(ISBLANK('Monitor Data'!P699),"",IF(AND('Smoke Data'!S701="YES",'Outlier Flags'!K699="YES"),"FILTERED OUT",'Monitor Data'!P699))</f>
        <v>8.1</v>
      </c>
      <c r="L699" s="30" t="str">
        <f>IF(ISBLANK('Monitor Data'!Q699),"",IF(AND('Smoke Data'!T701="YES",'Outlier Flags'!L699="YES"),"FILTERED OUT",'Monitor Data'!Q699))</f>
        <v/>
      </c>
      <c r="M699" s="30">
        <f>IF(ISBLANK('Monitor Data'!R699),"",IF(AND('Smoke Data'!U701="YES",'Outlier Flags'!M699="YES"),"FILTERED OUT",'Monitor Data'!R699))</f>
        <v>6.3</v>
      </c>
      <c r="N699" s="30" t="str">
        <f>IF(ISBLANK('Monitor Data'!S699),"",IF(AND('Smoke Data'!V701="YES",'Outlier Flags'!N699="YES"),"FILTERED OUT",'Monitor Data'!S699))</f>
        <v/>
      </c>
    </row>
    <row r="700" spans="1:14" x14ac:dyDescent="0.25">
      <c r="A700" s="29">
        <v>44895</v>
      </c>
      <c r="B700" s="30" t="str">
        <f>IF(ISBLANK('Monitor Data'!B700),"",IF(AND('Smoke Data'!J702="YES",'Outlier Flags'!B700="YES"),"FILTERED OUT",'Monitor Data'!B700))</f>
        <v/>
      </c>
      <c r="C700" s="30" t="str">
        <f>IF(ISBLANK('Monitor Data'!D700),"",IF(AND('Smoke Data'!K702="YES",'Outlier Flags'!C700="YES"),"FILTERED OUT",'Monitor Data'!D700))</f>
        <v/>
      </c>
      <c r="D700" s="30">
        <f>IF(ISBLANK('Monitor Data'!E700),"",IF(AND('Smoke Data'!L702="YES",'Outlier Flags'!D700="YES"),"FILTERED OUT",'Monitor Data'!E700))</f>
        <v>2.8</v>
      </c>
      <c r="E700" s="30">
        <f>IF(ISBLANK('Monitor Data'!G700),"",IF(AND('Smoke Data'!M702="YES",'Outlier Flags'!E700="YES"),"FILTERED OUT",'Monitor Data'!G700))</f>
        <v>2.9</v>
      </c>
      <c r="F700" s="30" t="str">
        <f>IF(ISBLANK('Monitor Data'!H700),"",IF(AND('Smoke Data'!N702="YES",'Outlier Flags'!F700="YES"),"FILTERED OUT",'Monitor Data'!H700))</f>
        <v/>
      </c>
      <c r="G700" s="30" t="str">
        <f>IF(ISBLANK('Monitor Data'!J700),"",IF(AND('Smoke Data'!O702="YES",'Outlier Flags'!G700="YES"),"FILTERED OUT",'Monitor Data'!J700))</f>
        <v/>
      </c>
      <c r="H700" s="30" t="str">
        <f>IF(ISBLANK('Monitor Data'!L700),"",IF(AND('Smoke Data'!P702="YES",'Outlier Flags'!H700="YES"),"FILTERED OUT",'Monitor Data'!L700))</f>
        <v/>
      </c>
      <c r="I700" s="30">
        <f>IF(ISBLANK('Monitor Data'!M700),"",IF(AND('Smoke Data'!Q702="YES",'Outlier Flags'!I700="YES"),"FILTERED OUT",'Monitor Data'!M700))</f>
        <v>3.3</v>
      </c>
      <c r="J700" s="30" t="str">
        <f>IF(ISBLANK('Monitor Data'!O700),"",IF(AND('Smoke Data'!R702="YES",'Outlier Flags'!J700="YES"),"FILTERED OUT",'Monitor Data'!O700))</f>
        <v/>
      </c>
      <c r="K700" s="30">
        <f>IF(ISBLANK('Monitor Data'!P700),"",IF(AND('Smoke Data'!S702="YES",'Outlier Flags'!K700="YES"),"FILTERED OUT",'Monitor Data'!P700))</f>
        <v>4</v>
      </c>
      <c r="L700" s="30" t="str">
        <f>IF(ISBLANK('Monitor Data'!Q700),"",IF(AND('Smoke Data'!T702="YES",'Outlier Flags'!L700="YES"),"FILTERED OUT",'Monitor Data'!Q700))</f>
        <v/>
      </c>
      <c r="M700" s="30" t="str">
        <f>IF(ISBLANK('Monitor Data'!R700),"",IF(AND('Smoke Data'!U702="YES",'Outlier Flags'!M700="YES"),"FILTERED OUT",'Monitor Data'!R700))</f>
        <v/>
      </c>
      <c r="N700" s="30" t="str">
        <f>IF(ISBLANK('Monitor Data'!S700),"",IF(AND('Smoke Data'!V702="YES",'Outlier Flags'!N700="YES"),"FILTERED OUT",'Monitor Data'!S700))</f>
        <v/>
      </c>
    </row>
    <row r="701" spans="1:14" x14ac:dyDescent="0.25">
      <c r="A701" s="29">
        <v>44896</v>
      </c>
      <c r="B701" s="30">
        <f>IF(ISBLANK('Monitor Data'!B701),"",IF(AND('Smoke Data'!J703="YES",'Outlier Flags'!B701="YES"),"FILTERED OUT",'Monitor Data'!B701))</f>
        <v>4.7</v>
      </c>
      <c r="C701" s="30">
        <f>IF(ISBLANK('Monitor Data'!D701),"",IF(AND('Smoke Data'!K703="YES",'Outlier Flags'!C701="YES"),"FILTERED OUT",'Monitor Data'!D701))</f>
        <v>4.8</v>
      </c>
      <c r="D701" s="30">
        <f>IF(ISBLANK('Monitor Data'!E701),"",IF(AND('Smoke Data'!L703="YES",'Outlier Flags'!D701="YES"),"FILTERED OUT",'Monitor Data'!E701))</f>
        <v>4.5999999999999996</v>
      </c>
      <c r="E701" s="30">
        <f>IF(ISBLANK('Monitor Data'!G701),"",IF(AND('Smoke Data'!M703="YES",'Outlier Flags'!E701="YES"),"FILTERED OUT",'Monitor Data'!G701))</f>
        <v>4.7</v>
      </c>
      <c r="F701" s="30">
        <f>IF(ISBLANK('Monitor Data'!H701),"",IF(AND('Smoke Data'!N703="YES",'Outlier Flags'!F701="YES"),"FILTERED OUT",'Monitor Data'!H701))</f>
        <v>3.9</v>
      </c>
      <c r="G701" s="30">
        <f>IF(ISBLANK('Monitor Data'!J701),"",IF(AND('Smoke Data'!O703="YES",'Outlier Flags'!G701="YES"),"FILTERED OUT",'Monitor Data'!J701))</f>
        <v>6.4</v>
      </c>
      <c r="H701" s="30">
        <f>IF(ISBLANK('Monitor Data'!L701),"",IF(AND('Smoke Data'!P703="YES",'Outlier Flags'!H701="YES"),"FILTERED OUT",'Monitor Data'!L701))</f>
        <v>5</v>
      </c>
      <c r="I701" s="30">
        <f>IF(ISBLANK('Monitor Data'!M701),"",IF(AND('Smoke Data'!Q703="YES",'Outlier Flags'!I701="YES"),"FILTERED OUT",'Monitor Data'!M701))</f>
        <v>4.9000000000000004</v>
      </c>
      <c r="J701" s="30">
        <f>IF(ISBLANK('Monitor Data'!O701),"",IF(AND('Smoke Data'!R703="YES",'Outlier Flags'!J701="YES"),"FILTERED OUT",'Monitor Data'!O701))</f>
        <v>7.5</v>
      </c>
      <c r="K701" s="30">
        <f>IF(ISBLANK('Monitor Data'!P701),"",IF(AND('Smoke Data'!S703="YES",'Outlier Flags'!K701="YES"),"FILTERED OUT",'Monitor Data'!P701))</f>
        <v>4</v>
      </c>
      <c r="L701" s="30">
        <f>IF(ISBLANK('Monitor Data'!Q701),"",IF(AND('Smoke Data'!T703="YES",'Outlier Flags'!L701="YES"),"FILTERED OUT",'Monitor Data'!Q701))</f>
        <v>4.3</v>
      </c>
      <c r="M701" s="30">
        <f>IF(ISBLANK('Monitor Data'!R701),"",IF(AND('Smoke Data'!U703="YES",'Outlier Flags'!M701="YES"),"FILTERED OUT",'Monitor Data'!R701))</f>
        <v>3.7</v>
      </c>
      <c r="N701" s="30">
        <f>IF(ISBLANK('Monitor Data'!S701),"",IF(AND('Smoke Data'!V703="YES",'Outlier Flags'!N701="YES"),"FILTERED OUT",'Monitor Data'!S701))</f>
        <v>4.7</v>
      </c>
    </row>
    <row r="702" spans="1:14" x14ac:dyDescent="0.25">
      <c r="A702" s="29">
        <v>44897</v>
      </c>
      <c r="B702" s="30" t="str">
        <f>IF(ISBLANK('Monitor Data'!B702),"",IF(AND('Smoke Data'!J704="YES",'Outlier Flags'!B702="YES"),"FILTERED OUT",'Monitor Data'!B702))</f>
        <v/>
      </c>
      <c r="C702" s="30" t="str">
        <f>IF(ISBLANK('Monitor Data'!D702),"",IF(AND('Smoke Data'!K704="YES",'Outlier Flags'!C702="YES"),"FILTERED OUT",'Monitor Data'!D702))</f>
        <v/>
      </c>
      <c r="D702" s="30">
        <f>IF(ISBLANK('Monitor Data'!E702),"",IF(AND('Smoke Data'!L704="YES",'Outlier Flags'!D702="YES"),"FILTERED OUT",'Monitor Data'!E702))</f>
        <v>4.5</v>
      </c>
      <c r="E702" s="30">
        <f>IF(ISBLANK('Monitor Data'!G702),"",IF(AND('Smoke Data'!M704="YES",'Outlier Flags'!E702="YES"),"FILTERED OUT",'Monitor Data'!G702))</f>
        <v>5.0999999999999996</v>
      </c>
      <c r="F702" s="30" t="str">
        <f>IF(ISBLANK('Monitor Data'!H702),"",IF(AND('Smoke Data'!N704="YES",'Outlier Flags'!F702="YES"),"FILTERED OUT",'Monitor Data'!H702))</f>
        <v/>
      </c>
      <c r="G702" s="30" t="str">
        <f>IF(ISBLANK('Monitor Data'!J702),"",IF(AND('Smoke Data'!O704="YES",'Outlier Flags'!G702="YES"),"FILTERED OUT",'Monitor Data'!J702))</f>
        <v/>
      </c>
      <c r="H702" s="30" t="str">
        <f>IF(ISBLANK('Monitor Data'!L702),"",IF(AND('Smoke Data'!P704="YES",'Outlier Flags'!H702="YES"),"FILTERED OUT",'Monitor Data'!L702))</f>
        <v/>
      </c>
      <c r="I702" s="30">
        <f>IF(ISBLANK('Monitor Data'!M702),"",IF(AND('Smoke Data'!Q704="YES",'Outlier Flags'!I702="YES"),"FILTERED OUT",'Monitor Data'!M702))</f>
        <v>5.6</v>
      </c>
      <c r="J702" s="30" t="str">
        <f>IF(ISBLANK('Monitor Data'!O702),"",IF(AND('Smoke Data'!R704="YES",'Outlier Flags'!J702="YES"),"FILTERED OUT",'Monitor Data'!O702))</f>
        <v/>
      </c>
      <c r="K702" s="30">
        <f>IF(ISBLANK('Monitor Data'!P702),"",IF(AND('Smoke Data'!S704="YES",'Outlier Flags'!K702="YES"),"FILTERED OUT",'Monitor Data'!P702))</f>
        <v>4</v>
      </c>
      <c r="L702" s="30" t="str">
        <f>IF(ISBLANK('Monitor Data'!Q702),"",IF(AND('Smoke Data'!T704="YES",'Outlier Flags'!L702="YES"),"FILTERED OUT",'Monitor Data'!Q702))</f>
        <v/>
      </c>
      <c r="M702" s="30" t="str">
        <f>IF(ISBLANK('Monitor Data'!R702),"",IF(AND('Smoke Data'!U704="YES",'Outlier Flags'!M702="YES"),"FILTERED OUT",'Monitor Data'!R702))</f>
        <v/>
      </c>
      <c r="N702" s="30" t="str">
        <f>IF(ISBLANK('Monitor Data'!S702),"",IF(AND('Smoke Data'!V704="YES",'Outlier Flags'!N702="YES"),"FILTERED OUT",'Monitor Data'!S702))</f>
        <v/>
      </c>
    </row>
    <row r="703" spans="1:14" x14ac:dyDescent="0.25">
      <c r="A703" s="29">
        <v>44898</v>
      </c>
      <c r="B703" s="30" t="str">
        <f>IF(ISBLANK('Monitor Data'!B703),"",IF(AND('Smoke Data'!J705="YES",'Outlier Flags'!B703="YES"),"FILTERED OUT",'Monitor Data'!B703))</f>
        <v/>
      </c>
      <c r="C703" s="30" t="str">
        <f>IF(ISBLANK('Monitor Data'!D703),"",IF(AND('Smoke Data'!K705="YES",'Outlier Flags'!C703="YES"),"FILTERED OUT",'Monitor Data'!D703))</f>
        <v/>
      </c>
      <c r="D703" s="30">
        <f>IF(ISBLANK('Monitor Data'!E703),"",IF(AND('Smoke Data'!L705="YES",'Outlier Flags'!D703="YES"),"FILTERED OUT",'Monitor Data'!E703))</f>
        <v>3.9</v>
      </c>
      <c r="E703" s="30">
        <f>IF(ISBLANK('Monitor Data'!G703),"",IF(AND('Smoke Data'!M705="YES",'Outlier Flags'!E703="YES"),"FILTERED OUT",'Monitor Data'!G703))</f>
        <v>3.6</v>
      </c>
      <c r="F703" s="30" t="str">
        <f>IF(ISBLANK('Monitor Data'!H703),"",IF(AND('Smoke Data'!N705="YES",'Outlier Flags'!F703="YES"),"FILTERED OUT",'Monitor Data'!H703))</f>
        <v/>
      </c>
      <c r="G703" s="30" t="str">
        <f>IF(ISBLANK('Monitor Data'!J703),"",IF(AND('Smoke Data'!O705="YES",'Outlier Flags'!G703="YES"),"FILTERED OUT",'Monitor Data'!J703))</f>
        <v/>
      </c>
      <c r="H703" s="30" t="str">
        <f>IF(ISBLANK('Monitor Data'!L703),"",IF(AND('Smoke Data'!P705="YES",'Outlier Flags'!H703="YES"),"FILTERED OUT",'Monitor Data'!L703))</f>
        <v/>
      </c>
      <c r="I703" s="30">
        <f>IF(ISBLANK('Monitor Data'!M703),"",IF(AND('Smoke Data'!Q705="YES",'Outlier Flags'!I703="YES"),"FILTERED OUT",'Monitor Data'!M703))</f>
        <v>5</v>
      </c>
      <c r="J703" s="30" t="str">
        <f>IF(ISBLANK('Monitor Data'!O703),"",IF(AND('Smoke Data'!R705="YES",'Outlier Flags'!J703="YES"),"FILTERED OUT",'Monitor Data'!O703))</f>
        <v/>
      </c>
      <c r="K703" s="30">
        <f>IF(ISBLANK('Monitor Data'!P703),"",IF(AND('Smoke Data'!S705="YES",'Outlier Flags'!K703="YES"),"FILTERED OUT",'Monitor Data'!P703))</f>
        <v>3.4</v>
      </c>
      <c r="L703" s="30" t="str">
        <f>IF(ISBLANK('Monitor Data'!Q703),"",IF(AND('Smoke Data'!T705="YES",'Outlier Flags'!L703="YES"),"FILTERED OUT",'Monitor Data'!Q703))</f>
        <v/>
      </c>
      <c r="M703" s="30" t="str">
        <f>IF(ISBLANK('Monitor Data'!R703),"",IF(AND('Smoke Data'!U705="YES",'Outlier Flags'!M703="YES"),"FILTERED OUT",'Monitor Data'!R703))</f>
        <v/>
      </c>
      <c r="N703" s="30" t="str">
        <f>IF(ISBLANK('Monitor Data'!S703),"",IF(AND('Smoke Data'!V705="YES",'Outlier Flags'!N703="YES"),"FILTERED OUT",'Monitor Data'!S703))</f>
        <v/>
      </c>
    </row>
    <row r="704" spans="1:14" x14ac:dyDescent="0.25">
      <c r="A704" s="29">
        <v>44899</v>
      </c>
      <c r="B704" s="30">
        <f>IF(ISBLANK('Monitor Data'!B704),"",IF(AND('Smoke Data'!J706="YES",'Outlier Flags'!B704="YES"),"FILTERED OUT",'Monitor Data'!B704))</f>
        <v>6.7</v>
      </c>
      <c r="C704" s="30">
        <f>IF(ISBLANK('Monitor Data'!D704),"",IF(AND('Smoke Data'!K706="YES",'Outlier Flags'!C704="YES"),"FILTERED OUT",'Monitor Data'!D704))</f>
        <v>8.1</v>
      </c>
      <c r="D704" s="30">
        <f>IF(ISBLANK('Monitor Data'!E704),"",IF(AND('Smoke Data'!L706="YES",'Outlier Flags'!D704="YES"),"FILTERED OUT",'Monitor Data'!E704))</f>
        <v>6.5</v>
      </c>
      <c r="E704" s="30">
        <f>IF(ISBLANK('Monitor Data'!G704),"",IF(AND('Smoke Data'!M706="YES",'Outlier Flags'!E704="YES"),"FILTERED OUT",'Monitor Data'!G704))</f>
        <v>7.8</v>
      </c>
      <c r="F704" s="30">
        <f>IF(ISBLANK('Monitor Data'!H704),"",IF(AND('Smoke Data'!N706="YES",'Outlier Flags'!F704="YES"),"FILTERED OUT",'Monitor Data'!H704))</f>
        <v>4.8</v>
      </c>
      <c r="G704" s="30">
        <f>IF(ISBLANK('Monitor Data'!J704),"",IF(AND('Smoke Data'!O706="YES",'Outlier Flags'!G704="YES"),"FILTERED OUT",'Monitor Data'!J704))</f>
        <v>7.9</v>
      </c>
      <c r="H704" s="30">
        <f>IF(ISBLANK('Monitor Data'!L704),"",IF(AND('Smoke Data'!P706="YES",'Outlier Flags'!H704="YES"),"FILTERED OUT",'Monitor Data'!L704))</f>
        <v>5.0999999999999996</v>
      </c>
      <c r="I704" s="30">
        <f>IF(ISBLANK('Monitor Data'!M704),"",IF(AND('Smoke Data'!Q706="YES",'Outlier Flags'!I704="YES"),"FILTERED OUT",'Monitor Data'!M704))</f>
        <v>6.3</v>
      </c>
      <c r="J704" s="30">
        <f>IF(ISBLANK('Monitor Data'!O704),"",IF(AND('Smoke Data'!R706="YES",'Outlier Flags'!J704="YES"),"FILTERED OUT",'Monitor Data'!O704))</f>
        <v>7</v>
      </c>
      <c r="K704" s="30">
        <f>IF(ISBLANK('Monitor Data'!P704),"",IF(AND('Smoke Data'!S706="YES",'Outlier Flags'!K704="YES"),"FILTERED OUT",'Monitor Data'!P704))</f>
        <v>5.8</v>
      </c>
      <c r="L704" s="30">
        <f>IF(ISBLANK('Monitor Data'!Q704),"",IF(AND('Smoke Data'!T706="YES",'Outlier Flags'!L704="YES"),"FILTERED OUT",'Monitor Data'!Q704))</f>
        <v>6.7</v>
      </c>
      <c r="M704" s="30">
        <f>IF(ISBLANK('Monitor Data'!R704),"",IF(AND('Smoke Data'!U706="YES",'Outlier Flags'!M704="YES"),"FILTERED OUT",'Monitor Data'!R704))</f>
        <v>5.5</v>
      </c>
      <c r="N704" s="30">
        <f>IF(ISBLANK('Monitor Data'!S704),"",IF(AND('Smoke Data'!V706="YES",'Outlier Flags'!N704="YES"),"FILTERED OUT",'Monitor Data'!S704))</f>
        <v>5.8</v>
      </c>
    </row>
    <row r="705" spans="1:14" x14ac:dyDescent="0.25">
      <c r="A705" s="29">
        <v>44900</v>
      </c>
      <c r="B705" s="30" t="str">
        <f>IF(ISBLANK('Monitor Data'!B705),"",IF(AND('Smoke Data'!J707="YES",'Outlier Flags'!B705="YES"),"FILTERED OUT",'Monitor Data'!B705))</f>
        <v/>
      </c>
      <c r="C705" s="30" t="str">
        <f>IF(ISBLANK('Monitor Data'!D705),"",IF(AND('Smoke Data'!K707="YES",'Outlier Flags'!C705="YES"),"FILTERED OUT",'Monitor Data'!D705))</f>
        <v/>
      </c>
      <c r="D705" s="30">
        <f>IF(ISBLANK('Monitor Data'!E705),"",IF(AND('Smoke Data'!L707="YES",'Outlier Flags'!D705="YES"),"FILTERED OUT",'Monitor Data'!E705))</f>
        <v>10.6</v>
      </c>
      <c r="E705" s="30">
        <f>IF(ISBLANK('Monitor Data'!G705),"",IF(AND('Smoke Data'!M707="YES",'Outlier Flags'!E705="YES"),"FILTERED OUT",'Monitor Data'!G705))</f>
        <v>9.6999999999999993</v>
      </c>
      <c r="F705" s="30" t="str">
        <f>IF(ISBLANK('Monitor Data'!H705),"",IF(AND('Smoke Data'!N707="YES",'Outlier Flags'!F705="YES"),"FILTERED OUT",'Monitor Data'!H705))</f>
        <v/>
      </c>
      <c r="G705" s="30" t="str">
        <f>IF(ISBLANK('Monitor Data'!J705),"",IF(AND('Smoke Data'!O707="YES",'Outlier Flags'!G705="YES"),"FILTERED OUT",'Monitor Data'!J705))</f>
        <v/>
      </c>
      <c r="H705" s="30" t="str">
        <f>IF(ISBLANK('Monitor Data'!L705),"",IF(AND('Smoke Data'!P707="YES",'Outlier Flags'!H705="YES"),"FILTERED OUT",'Monitor Data'!L705))</f>
        <v/>
      </c>
      <c r="I705" s="30">
        <f>IF(ISBLANK('Monitor Data'!M705),"",IF(AND('Smoke Data'!Q707="YES",'Outlier Flags'!I705="YES"),"FILTERED OUT",'Monitor Data'!M705))</f>
        <v>8.1999999999999993</v>
      </c>
      <c r="J705" s="30" t="str">
        <f>IF(ISBLANK('Monitor Data'!O705),"",IF(AND('Smoke Data'!R707="YES",'Outlier Flags'!J705="YES"),"FILTERED OUT",'Monitor Data'!O705))</f>
        <v/>
      </c>
      <c r="K705" s="30">
        <f>IF(ISBLANK('Monitor Data'!P705),"",IF(AND('Smoke Data'!S707="YES",'Outlier Flags'!K705="YES"),"FILTERED OUT",'Monitor Data'!P705))</f>
        <v>11.1</v>
      </c>
      <c r="L705" s="30" t="str">
        <f>IF(ISBLANK('Monitor Data'!Q705),"",IF(AND('Smoke Data'!T707="YES",'Outlier Flags'!L705="YES"),"FILTERED OUT",'Monitor Data'!Q705))</f>
        <v/>
      </c>
      <c r="M705" s="30" t="str">
        <f>IF(ISBLANK('Monitor Data'!R705),"",IF(AND('Smoke Data'!U707="YES",'Outlier Flags'!M705="YES"),"FILTERED OUT",'Monitor Data'!R705))</f>
        <v/>
      </c>
      <c r="N705" s="30" t="str">
        <f>IF(ISBLANK('Monitor Data'!S705),"",IF(AND('Smoke Data'!V707="YES",'Outlier Flags'!N705="YES"),"FILTERED OUT",'Monitor Data'!S705))</f>
        <v/>
      </c>
    </row>
    <row r="706" spans="1:14" x14ac:dyDescent="0.25">
      <c r="A706" s="29">
        <v>44901</v>
      </c>
      <c r="B706" s="30" t="str">
        <f>IF(ISBLANK('Monitor Data'!B706),"",IF(AND('Smoke Data'!J708="YES",'Outlier Flags'!B706="YES"),"FILTERED OUT",'Monitor Data'!B706))</f>
        <v/>
      </c>
      <c r="C706" s="30" t="str">
        <f>IF(ISBLANK('Monitor Data'!D706),"",IF(AND('Smoke Data'!K708="YES",'Outlier Flags'!C706="YES"),"FILTERED OUT",'Monitor Data'!D706))</f>
        <v/>
      </c>
      <c r="D706" s="30">
        <f>IF(ISBLANK('Monitor Data'!E706),"",IF(AND('Smoke Data'!L708="YES",'Outlier Flags'!D706="YES"),"FILTERED OUT",'Monitor Data'!E706))</f>
        <v>14.2</v>
      </c>
      <c r="E706" s="30">
        <f>IF(ISBLANK('Monitor Data'!G706),"",IF(AND('Smoke Data'!M708="YES",'Outlier Flags'!E706="YES"),"FILTERED OUT",'Monitor Data'!G706))</f>
        <v>12.7</v>
      </c>
      <c r="F706" s="30" t="str">
        <f>IF(ISBLANK('Monitor Data'!H706),"",IF(AND('Smoke Data'!N708="YES",'Outlier Flags'!F706="YES"),"FILTERED OUT",'Monitor Data'!H706))</f>
        <v/>
      </c>
      <c r="G706" s="30" t="str">
        <f>IF(ISBLANK('Monitor Data'!J706),"",IF(AND('Smoke Data'!O708="YES",'Outlier Flags'!G706="YES"),"FILTERED OUT",'Monitor Data'!J706))</f>
        <v/>
      </c>
      <c r="H706" s="30" t="str">
        <f>IF(ISBLANK('Monitor Data'!L706),"",IF(AND('Smoke Data'!P708="YES",'Outlier Flags'!H706="YES"),"FILTERED OUT",'Monitor Data'!L706))</f>
        <v/>
      </c>
      <c r="I706" s="30">
        <f>IF(ISBLANK('Monitor Data'!M706),"",IF(AND('Smoke Data'!Q708="YES",'Outlier Flags'!I706="YES"),"FILTERED OUT",'Monitor Data'!M706))</f>
        <v>14</v>
      </c>
      <c r="J706" s="30" t="str">
        <f>IF(ISBLANK('Monitor Data'!O706),"",IF(AND('Smoke Data'!R708="YES",'Outlier Flags'!J706="YES"),"FILTERED OUT",'Monitor Data'!O706))</f>
        <v/>
      </c>
      <c r="K706" s="30">
        <f>IF(ISBLANK('Monitor Data'!P706),"",IF(AND('Smoke Data'!S708="YES",'Outlier Flags'!K706="YES"),"FILTERED OUT",'Monitor Data'!P706))</f>
        <v>15.8</v>
      </c>
      <c r="L706" s="30" t="str">
        <f>IF(ISBLANK('Monitor Data'!Q706),"",IF(AND('Smoke Data'!T708="YES",'Outlier Flags'!L706="YES"),"FILTERED OUT",'Monitor Data'!Q706))</f>
        <v/>
      </c>
      <c r="M706" s="30" t="str">
        <f>IF(ISBLANK('Monitor Data'!R706),"",IF(AND('Smoke Data'!U708="YES",'Outlier Flags'!M706="YES"),"FILTERED OUT",'Monitor Data'!R706))</f>
        <v/>
      </c>
      <c r="N706" s="30" t="str">
        <f>IF(ISBLANK('Monitor Data'!S706),"",IF(AND('Smoke Data'!V708="YES",'Outlier Flags'!N706="YES"),"FILTERED OUT",'Monitor Data'!S706))</f>
        <v/>
      </c>
    </row>
    <row r="707" spans="1:14" x14ac:dyDescent="0.25">
      <c r="A707" s="29">
        <v>44902</v>
      </c>
      <c r="B707" s="30">
        <f>IF(ISBLANK('Monitor Data'!B707),"",IF(AND('Smoke Data'!J709="YES",'Outlier Flags'!B707="YES"),"FILTERED OUT",'Monitor Data'!B707))</f>
        <v>18.5</v>
      </c>
      <c r="C707" s="30">
        <f>IF(ISBLANK('Monitor Data'!D707),"",IF(AND('Smoke Data'!K709="YES",'Outlier Flags'!C707="YES"),"FILTERED OUT",'Monitor Data'!D707))</f>
        <v>27.3</v>
      </c>
      <c r="D707" s="30">
        <f>IF(ISBLANK('Monitor Data'!E707),"",IF(AND('Smoke Data'!L709="YES",'Outlier Flags'!D707="YES"),"FILTERED OUT",'Monitor Data'!E707))</f>
        <v>23.5</v>
      </c>
      <c r="E707" s="30">
        <f>IF(ISBLANK('Monitor Data'!G707),"",IF(AND('Smoke Data'!M709="YES",'Outlier Flags'!E707="YES"),"FILTERED OUT",'Monitor Data'!G707))</f>
        <v>22.7</v>
      </c>
      <c r="F707" s="30">
        <f>IF(ISBLANK('Monitor Data'!H707),"",IF(AND('Smoke Data'!N709="YES",'Outlier Flags'!F707="YES"),"FILTERED OUT",'Monitor Data'!H707))</f>
        <v>17.600000000000001</v>
      </c>
      <c r="G707" s="30">
        <f>IF(ISBLANK('Monitor Data'!J707),"",IF(AND('Smoke Data'!O709="YES",'Outlier Flags'!G707="YES"),"FILTERED OUT",'Monitor Data'!J707))</f>
        <v>27.3</v>
      </c>
      <c r="H707" s="30">
        <f>IF(ISBLANK('Monitor Data'!L707),"",IF(AND('Smoke Data'!P709="YES",'Outlier Flags'!H707="YES"),"FILTERED OUT",'Monitor Data'!L707))</f>
        <v>13.4</v>
      </c>
      <c r="I707" s="30">
        <f>IF(ISBLANK('Monitor Data'!M707),"",IF(AND('Smoke Data'!Q709="YES",'Outlier Flags'!I707="YES"),"FILTERED OUT",'Monitor Data'!M707))</f>
        <v>22</v>
      </c>
      <c r="J707" s="30">
        <f>IF(ISBLANK('Monitor Data'!O707),"",IF(AND('Smoke Data'!R709="YES",'Outlier Flags'!J707="YES"),"FILTERED OUT",'Monitor Data'!O707))</f>
        <v>20.2</v>
      </c>
      <c r="K707" s="30">
        <f>IF(ISBLANK('Monitor Data'!P707),"",IF(AND('Smoke Data'!S709="YES",'Outlier Flags'!K707="YES"),"FILTERED OUT",'Monitor Data'!P707))</f>
        <v>28.1</v>
      </c>
      <c r="L707" s="30">
        <f>IF(ISBLANK('Monitor Data'!Q707),"",IF(AND('Smoke Data'!T709="YES",'Outlier Flags'!L707="YES"),"FILTERED OUT",'Monitor Data'!Q707))</f>
        <v>27.6</v>
      </c>
      <c r="M707" s="30">
        <f>IF(ISBLANK('Monitor Data'!R707),"",IF(AND('Smoke Data'!U709="YES",'Outlier Flags'!M707="YES"),"FILTERED OUT",'Monitor Data'!R707))</f>
        <v>21.7</v>
      </c>
      <c r="N707" s="30">
        <f>IF(ISBLANK('Monitor Data'!S707),"",IF(AND('Smoke Data'!V709="YES",'Outlier Flags'!N707="YES"),"FILTERED OUT",'Monitor Data'!S707))</f>
        <v>12.3</v>
      </c>
    </row>
    <row r="708" spans="1:14" x14ac:dyDescent="0.25">
      <c r="A708" s="29">
        <v>44903</v>
      </c>
      <c r="B708" s="30" t="str">
        <f>IF(ISBLANK('Monitor Data'!B708),"",IF(AND('Smoke Data'!J710="YES",'Outlier Flags'!B708="YES"),"FILTERED OUT",'Monitor Data'!B708))</f>
        <v/>
      </c>
      <c r="C708" s="30" t="str">
        <f>IF(ISBLANK('Monitor Data'!D708),"",IF(AND('Smoke Data'!K710="YES",'Outlier Flags'!C708="YES"),"FILTERED OUT",'Monitor Data'!D708))</f>
        <v/>
      </c>
      <c r="D708" s="30">
        <f>IF(ISBLANK('Monitor Data'!E708),"",IF(AND('Smoke Data'!L710="YES",'Outlier Flags'!D708="YES"),"FILTERED OUT",'Monitor Data'!E708))</f>
        <v>22.1</v>
      </c>
      <c r="E708" s="30">
        <f>IF(ISBLANK('Monitor Data'!G708),"",IF(AND('Smoke Data'!M710="YES",'Outlier Flags'!E708="YES"),"FILTERED OUT",'Monitor Data'!G708))</f>
        <v>21.1</v>
      </c>
      <c r="F708" s="30" t="str">
        <f>IF(ISBLANK('Monitor Data'!H708),"",IF(AND('Smoke Data'!N710="YES",'Outlier Flags'!F708="YES"),"FILTERED OUT",'Monitor Data'!H708))</f>
        <v/>
      </c>
      <c r="G708" s="30" t="str">
        <f>IF(ISBLANK('Monitor Data'!J708),"",IF(AND('Smoke Data'!O710="YES",'Outlier Flags'!G708="YES"),"FILTERED OUT",'Monitor Data'!J708))</f>
        <v/>
      </c>
      <c r="H708" s="30" t="str">
        <f>IF(ISBLANK('Monitor Data'!L708),"",IF(AND('Smoke Data'!P710="YES",'Outlier Flags'!H708="YES"),"FILTERED OUT",'Monitor Data'!L708))</f>
        <v/>
      </c>
      <c r="I708" s="30">
        <f>IF(ISBLANK('Monitor Data'!M708),"",IF(AND('Smoke Data'!Q710="YES",'Outlier Flags'!I708="YES"),"FILTERED OUT",'Monitor Data'!M708))</f>
        <v>29.4</v>
      </c>
      <c r="J708" s="30" t="str">
        <f>IF(ISBLANK('Monitor Data'!O708),"",IF(AND('Smoke Data'!R710="YES",'Outlier Flags'!J708="YES"),"FILTERED OUT",'Monitor Data'!O708))</f>
        <v/>
      </c>
      <c r="K708" s="30">
        <f>IF(ISBLANK('Monitor Data'!P708),"",IF(AND('Smoke Data'!S710="YES",'Outlier Flags'!K708="YES"),"FILTERED OUT",'Monitor Data'!P708))</f>
        <v>19.3</v>
      </c>
      <c r="L708" s="30" t="str">
        <f>IF(ISBLANK('Monitor Data'!Q708),"",IF(AND('Smoke Data'!T710="YES",'Outlier Flags'!L708="YES"),"FILTERED OUT",'Monitor Data'!Q708))</f>
        <v/>
      </c>
      <c r="M708" s="30" t="str">
        <f>IF(ISBLANK('Monitor Data'!R708),"",IF(AND('Smoke Data'!U710="YES",'Outlier Flags'!M708="YES"),"FILTERED OUT",'Monitor Data'!R708))</f>
        <v/>
      </c>
      <c r="N708" s="30" t="str">
        <f>IF(ISBLANK('Monitor Data'!S708),"",IF(AND('Smoke Data'!V710="YES",'Outlier Flags'!N708="YES"),"FILTERED OUT",'Monitor Data'!S708))</f>
        <v/>
      </c>
    </row>
    <row r="709" spans="1:14" x14ac:dyDescent="0.25">
      <c r="A709" s="29">
        <v>44904</v>
      </c>
      <c r="B709" s="30" t="str">
        <f>IF(ISBLANK('Monitor Data'!B709),"",IF(AND('Smoke Data'!J711="YES",'Outlier Flags'!B709="YES"),"FILTERED OUT",'Monitor Data'!B709))</f>
        <v/>
      </c>
      <c r="C709" s="30" t="str">
        <f>IF(ISBLANK('Monitor Data'!D709),"",IF(AND('Smoke Data'!K711="YES",'Outlier Flags'!C709="YES"),"FILTERED OUT",'Monitor Data'!D709))</f>
        <v/>
      </c>
      <c r="D709" s="30">
        <f>IF(ISBLANK('Monitor Data'!E709),"",IF(AND('Smoke Data'!L711="YES",'Outlier Flags'!D709="YES"),"FILTERED OUT",'Monitor Data'!E709))</f>
        <v>7</v>
      </c>
      <c r="E709" s="30">
        <f>IF(ISBLANK('Monitor Data'!G709),"",IF(AND('Smoke Data'!M711="YES",'Outlier Flags'!E709="YES"),"FILTERED OUT",'Monitor Data'!G709))</f>
        <v>6.8</v>
      </c>
      <c r="F709" s="30" t="str">
        <f>IF(ISBLANK('Monitor Data'!H709),"",IF(AND('Smoke Data'!N711="YES",'Outlier Flags'!F709="YES"),"FILTERED OUT",'Monitor Data'!H709))</f>
        <v/>
      </c>
      <c r="G709" s="30" t="str">
        <f>IF(ISBLANK('Monitor Data'!J709),"",IF(AND('Smoke Data'!O711="YES",'Outlier Flags'!G709="YES"),"FILTERED OUT",'Monitor Data'!J709))</f>
        <v/>
      </c>
      <c r="H709" s="30" t="str">
        <f>IF(ISBLANK('Monitor Data'!L709),"",IF(AND('Smoke Data'!P711="YES",'Outlier Flags'!H709="YES"),"FILTERED OUT",'Monitor Data'!L709))</f>
        <v/>
      </c>
      <c r="I709" s="30">
        <f>IF(ISBLANK('Monitor Data'!M709),"",IF(AND('Smoke Data'!Q711="YES",'Outlier Flags'!I709="YES"),"FILTERED OUT",'Monitor Data'!M709))</f>
        <v>6.7</v>
      </c>
      <c r="J709" s="30" t="str">
        <f>IF(ISBLANK('Monitor Data'!O709),"",IF(AND('Smoke Data'!R711="YES",'Outlier Flags'!J709="YES"),"FILTERED OUT",'Monitor Data'!O709))</f>
        <v/>
      </c>
      <c r="K709" s="30">
        <f>IF(ISBLANK('Monitor Data'!P709),"",IF(AND('Smoke Data'!S711="YES",'Outlier Flags'!K709="YES"),"FILTERED OUT",'Monitor Data'!P709))</f>
        <v>7.9</v>
      </c>
      <c r="L709" s="30" t="str">
        <f>IF(ISBLANK('Monitor Data'!Q709),"",IF(AND('Smoke Data'!T711="YES",'Outlier Flags'!L709="YES"),"FILTERED OUT",'Monitor Data'!Q709))</f>
        <v/>
      </c>
      <c r="M709" s="30" t="str">
        <f>IF(ISBLANK('Monitor Data'!R709),"",IF(AND('Smoke Data'!U711="YES",'Outlier Flags'!M709="YES"),"FILTERED OUT",'Monitor Data'!R709))</f>
        <v/>
      </c>
      <c r="N709" s="30" t="str">
        <f>IF(ISBLANK('Monitor Data'!S709),"",IF(AND('Smoke Data'!V711="YES",'Outlier Flags'!N709="YES"),"FILTERED OUT",'Monitor Data'!S709))</f>
        <v/>
      </c>
    </row>
    <row r="710" spans="1:14" x14ac:dyDescent="0.25">
      <c r="A710" s="29">
        <v>44905</v>
      </c>
      <c r="B710" s="30">
        <f>IF(ISBLANK('Monitor Data'!B710),"",IF(AND('Smoke Data'!J712="YES",'Outlier Flags'!B710="YES"),"FILTERED OUT",'Monitor Data'!B710))</f>
        <v>8</v>
      </c>
      <c r="C710" s="30">
        <f>IF(ISBLANK('Monitor Data'!D710),"",IF(AND('Smoke Data'!K712="YES",'Outlier Flags'!C710="YES"),"FILTERED OUT",'Monitor Data'!D710))</f>
        <v>16.5</v>
      </c>
      <c r="D710" s="30">
        <f>IF(ISBLANK('Monitor Data'!E710),"",IF(AND('Smoke Data'!L712="YES",'Outlier Flags'!D710="YES"),"FILTERED OUT",'Monitor Data'!E710))</f>
        <v>10.199999999999999</v>
      </c>
      <c r="E710" s="30">
        <f>IF(ISBLANK('Monitor Data'!G710),"",IF(AND('Smoke Data'!M712="YES",'Outlier Flags'!E710="YES"),"FILTERED OUT",'Monitor Data'!G710))</f>
        <v>9.3000000000000007</v>
      </c>
      <c r="F710" s="30">
        <f>IF(ISBLANK('Monitor Data'!H710),"",IF(AND('Smoke Data'!N712="YES",'Outlier Flags'!F710="YES"),"FILTERED OUT",'Monitor Data'!H710))</f>
        <v>11.6</v>
      </c>
      <c r="G710" s="30">
        <f>IF(ISBLANK('Monitor Data'!J710),"",IF(AND('Smoke Data'!O712="YES",'Outlier Flags'!G710="YES"),"FILTERED OUT",'Monitor Data'!J710))</f>
        <v>10.5</v>
      </c>
      <c r="H710" s="30">
        <f>IF(ISBLANK('Monitor Data'!L710),"",IF(AND('Smoke Data'!P712="YES",'Outlier Flags'!H710="YES"),"FILTERED OUT",'Monitor Data'!L710))</f>
        <v>11.2</v>
      </c>
      <c r="I710" s="30">
        <f>IF(ISBLANK('Monitor Data'!M710),"",IF(AND('Smoke Data'!Q712="YES",'Outlier Flags'!I710="YES"),"FILTERED OUT",'Monitor Data'!M710))</f>
        <v>10.9</v>
      </c>
      <c r="J710" s="30">
        <f>IF(ISBLANK('Monitor Data'!O710),"",IF(AND('Smoke Data'!R712="YES",'Outlier Flags'!J710="YES"),"FILTERED OUT",'Monitor Data'!O710))</f>
        <v>11.4</v>
      </c>
      <c r="K710" s="30">
        <f>IF(ISBLANK('Monitor Data'!P710),"",IF(AND('Smoke Data'!S712="YES",'Outlier Flags'!K710="YES"),"FILTERED OUT",'Monitor Data'!P710))</f>
        <v>10.1</v>
      </c>
      <c r="L710" s="30">
        <f>IF(ISBLANK('Monitor Data'!Q710),"",IF(AND('Smoke Data'!T712="YES",'Outlier Flags'!L710="YES"),"FILTERED OUT",'Monitor Data'!Q710))</f>
        <v>10.9</v>
      </c>
      <c r="M710" s="30">
        <f>IF(ISBLANK('Monitor Data'!R710),"",IF(AND('Smoke Data'!U712="YES",'Outlier Flags'!M710="YES"),"FILTERED OUT",'Monitor Data'!R710))</f>
        <v>10.5</v>
      </c>
      <c r="N710" s="30">
        <f>IF(ISBLANK('Monitor Data'!S710),"",IF(AND('Smoke Data'!V712="YES",'Outlier Flags'!N710="YES"),"FILTERED OUT",'Monitor Data'!S710))</f>
        <v>12.5</v>
      </c>
    </row>
    <row r="711" spans="1:14" x14ac:dyDescent="0.25">
      <c r="A711" s="29">
        <v>44906</v>
      </c>
      <c r="B711" s="30" t="str">
        <f>IF(ISBLANK('Monitor Data'!B711),"",IF(AND('Smoke Data'!J713="YES",'Outlier Flags'!B711="YES"),"FILTERED OUT",'Monitor Data'!B711))</f>
        <v/>
      </c>
      <c r="C711" s="30" t="str">
        <f>IF(ISBLANK('Monitor Data'!D711),"",IF(AND('Smoke Data'!K713="YES",'Outlier Flags'!C711="YES"),"FILTERED OUT",'Monitor Data'!D711))</f>
        <v/>
      </c>
      <c r="D711" s="30">
        <f>IF(ISBLANK('Monitor Data'!E711),"",IF(AND('Smoke Data'!L713="YES",'Outlier Flags'!D711="YES"),"FILTERED OUT",'Monitor Data'!E711))</f>
        <v>11.9</v>
      </c>
      <c r="E711" s="30">
        <f>IF(ISBLANK('Monitor Data'!G711),"",IF(AND('Smoke Data'!M713="YES",'Outlier Flags'!E711="YES"),"FILTERED OUT",'Monitor Data'!G711))</f>
        <v>12.4</v>
      </c>
      <c r="F711" s="30" t="str">
        <f>IF(ISBLANK('Monitor Data'!H711),"",IF(AND('Smoke Data'!N713="YES",'Outlier Flags'!F711="YES"),"FILTERED OUT",'Monitor Data'!H711))</f>
        <v/>
      </c>
      <c r="G711" s="30" t="str">
        <f>IF(ISBLANK('Monitor Data'!J711),"",IF(AND('Smoke Data'!O713="YES",'Outlier Flags'!G711="YES"),"FILTERED OUT",'Monitor Data'!J711))</f>
        <v/>
      </c>
      <c r="H711" s="30" t="str">
        <f>IF(ISBLANK('Monitor Data'!L711),"",IF(AND('Smoke Data'!P713="YES",'Outlier Flags'!H711="YES"),"FILTERED OUT",'Monitor Data'!L711))</f>
        <v/>
      </c>
      <c r="I711" s="30">
        <f>IF(ISBLANK('Monitor Data'!M711),"",IF(AND('Smoke Data'!Q713="YES",'Outlier Flags'!I711="YES"),"FILTERED OUT",'Monitor Data'!M711))</f>
        <v>14.2</v>
      </c>
      <c r="J711" s="30" t="str">
        <f>IF(ISBLANK('Monitor Data'!O711),"",IF(AND('Smoke Data'!R713="YES",'Outlier Flags'!J711="YES"),"FILTERED OUT",'Monitor Data'!O711))</f>
        <v/>
      </c>
      <c r="K711" s="30">
        <f>IF(ISBLANK('Monitor Data'!P711),"",IF(AND('Smoke Data'!S713="YES",'Outlier Flags'!K711="YES"),"FILTERED OUT",'Monitor Data'!P711))</f>
        <v>10.3</v>
      </c>
      <c r="L711" s="30" t="str">
        <f>IF(ISBLANK('Monitor Data'!Q711),"",IF(AND('Smoke Data'!T713="YES",'Outlier Flags'!L711="YES"),"FILTERED OUT",'Monitor Data'!Q711))</f>
        <v/>
      </c>
      <c r="M711" s="30" t="str">
        <f>IF(ISBLANK('Monitor Data'!R711),"",IF(AND('Smoke Data'!U713="YES",'Outlier Flags'!M711="YES"),"FILTERED OUT",'Monitor Data'!R711))</f>
        <v/>
      </c>
      <c r="N711" s="30" t="str">
        <f>IF(ISBLANK('Monitor Data'!S711),"",IF(AND('Smoke Data'!V713="YES",'Outlier Flags'!N711="YES"),"FILTERED OUT",'Monitor Data'!S711))</f>
        <v/>
      </c>
    </row>
    <row r="712" spans="1:14" x14ac:dyDescent="0.25">
      <c r="A712" s="29">
        <v>44907</v>
      </c>
      <c r="B712" s="30" t="str">
        <f>IF(ISBLANK('Monitor Data'!B712),"",IF(AND('Smoke Data'!J714="YES",'Outlier Flags'!B712="YES"),"FILTERED OUT",'Monitor Data'!B712))</f>
        <v/>
      </c>
      <c r="C712" s="30" t="str">
        <f>IF(ISBLANK('Monitor Data'!D712),"",IF(AND('Smoke Data'!K714="YES",'Outlier Flags'!C712="YES"),"FILTERED OUT",'Monitor Data'!D712))</f>
        <v/>
      </c>
      <c r="D712" s="30">
        <f>IF(ISBLANK('Monitor Data'!E712),"",IF(AND('Smoke Data'!L714="YES",'Outlier Flags'!D712="YES"),"FILTERED OUT",'Monitor Data'!E712))</f>
        <v>11.6</v>
      </c>
      <c r="E712" s="30">
        <f>IF(ISBLANK('Monitor Data'!G712),"",IF(AND('Smoke Data'!M714="YES",'Outlier Flags'!E712="YES"),"FILTERED OUT",'Monitor Data'!G712))</f>
        <v>9.6</v>
      </c>
      <c r="F712" s="30" t="str">
        <f>IF(ISBLANK('Monitor Data'!H712),"",IF(AND('Smoke Data'!N714="YES",'Outlier Flags'!F712="YES"),"FILTERED OUT",'Monitor Data'!H712))</f>
        <v/>
      </c>
      <c r="G712" s="30" t="str">
        <f>IF(ISBLANK('Monitor Data'!J712),"",IF(AND('Smoke Data'!O714="YES",'Outlier Flags'!G712="YES"),"FILTERED OUT",'Monitor Data'!J712))</f>
        <v/>
      </c>
      <c r="H712" s="30" t="str">
        <f>IF(ISBLANK('Monitor Data'!L712),"",IF(AND('Smoke Data'!P714="YES",'Outlier Flags'!H712="YES"),"FILTERED OUT",'Monitor Data'!L712))</f>
        <v/>
      </c>
      <c r="I712" s="30">
        <f>IF(ISBLANK('Monitor Data'!M712),"",IF(AND('Smoke Data'!Q714="YES",'Outlier Flags'!I712="YES"),"FILTERED OUT",'Monitor Data'!M712))</f>
        <v>15.7</v>
      </c>
      <c r="J712" s="30" t="str">
        <f>IF(ISBLANK('Monitor Data'!O712),"",IF(AND('Smoke Data'!R714="YES",'Outlier Flags'!J712="YES"),"FILTERED OUT",'Monitor Data'!O712))</f>
        <v/>
      </c>
      <c r="K712" s="30">
        <f>IF(ISBLANK('Monitor Data'!P712),"",IF(AND('Smoke Data'!S714="YES",'Outlier Flags'!K712="YES"),"FILTERED OUT",'Monitor Data'!P712))</f>
        <v>8.5</v>
      </c>
      <c r="L712" s="30" t="str">
        <f>IF(ISBLANK('Monitor Data'!Q712),"",IF(AND('Smoke Data'!T714="YES",'Outlier Flags'!L712="YES"),"FILTERED OUT",'Monitor Data'!Q712))</f>
        <v/>
      </c>
      <c r="M712" s="30" t="str">
        <f>IF(ISBLANK('Monitor Data'!R712),"",IF(AND('Smoke Data'!U714="YES",'Outlier Flags'!M712="YES"),"FILTERED OUT",'Monitor Data'!R712))</f>
        <v/>
      </c>
      <c r="N712" s="30" t="str">
        <f>IF(ISBLANK('Monitor Data'!S712),"",IF(AND('Smoke Data'!V714="YES",'Outlier Flags'!N712="YES"),"FILTERED OUT",'Monitor Data'!S712))</f>
        <v/>
      </c>
    </row>
    <row r="713" spans="1:14" x14ac:dyDescent="0.25">
      <c r="A713" s="29">
        <v>44908</v>
      </c>
      <c r="B713" s="30">
        <f>IF(ISBLANK('Monitor Data'!B713),"",IF(AND('Smoke Data'!J715="YES",'Outlier Flags'!B713="YES"),"FILTERED OUT",'Monitor Data'!B713))</f>
        <v>9.6</v>
      </c>
      <c r="C713" s="30">
        <f>IF(ISBLANK('Monitor Data'!D713),"",IF(AND('Smoke Data'!K715="YES",'Outlier Flags'!C713="YES"),"FILTERED OUT",'Monitor Data'!D713))</f>
        <v>11.5</v>
      </c>
      <c r="D713" s="30">
        <f>IF(ISBLANK('Monitor Data'!E713),"",IF(AND('Smoke Data'!L715="YES",'Outlier Flags'!D713="YES"),"FILTERED OUT",'Monitor Data'!E713))</f>
        <v>10.6</v>
      </c>
      <c r="E713" s="30">
        <f>IF(ISBLANK('Monitor Data'!G713),"",IF(AND('Smoke Data'!M715="YES",'Outlier Flags'!E713="YES"),"FILTERED OUT",'Monitor Data'!G713))</f>
        <v>9.1</v>
      </c>
      <c r="F713" s="30">
        <f>IF(ISBLANK('Monitor Data'!H713),"",IF(AND('Smoke Data'!N715="YES",'Outlier Flags'!F713="YES"),"FILTERED OUT",'Monitor Data'!H713))</f>
        <v>4.2</v>
      </c>
      <c r="G713" s="30">
        <f>IF(ISBLANK('Monitor Data'!J713),"",IF(AND('Smoke Data'!O715="YES",'Outlier Flags'!G713="YES"),"FILTERED OUT",'Monitor Data'!J713))</f>
        <v>10.9</v>
      </c>
      <c r="H713" s="30">
        <f>IF(ISBLANK('Monitor Data'!L713),"",IF(AND('Smoke Data'!P715="YES",'Outlier Flags'!H713="YES"),"FILTERED OUT",'Monitor Data'!L713))</f>
        <v>11.1</v>
      </c>
      <c r="I713" s="30">
        <f>IF(ISBLANK('Monitor Data'!M713),"",IF(AND('Smoke Data'!Q715="YES",'Outlier Flags'!I713="YES"),"FILTERED OUT",'Monitor Data'!M713))</f>
        <v>9.4</v>
      </c>
      <c r="J713" s="30">
        <f>IF(ISBLANK('Monitor Data'!O713),"",IF(AND('Smoke Data'!R715="YES",'Outlier Flags'!J713="YES"),"FILTERED OUT",'Monitor Data'!O713))</f>
        <v>4.3</v>
      </c>
      <c r="K713" s="30">
        <f>IF(ISBLANK('Monitor Data'!P713),"",IF(AND('Smoke Data'!S715="YES",'Outlier Flags'!K713="YES"),"FILTERED OUT",'Monitor Data'!P713))</f>
        <v>10.8</v>
      </c>
      <c r="L713" s="30">
        <f>IF(ISBLANK('Monitor Data'!Q713),"",IF(AND('Smoke Data'!T715="YES",'Outlier Flags'!L713="YES"),"FILTERED OUT",'Monitor Data'!Q713))</f>
        <v>13.1</v>
      </c>
      <c r="M713" s="30">
        <f>IF(ISBLANK('Monitor Data'!R713),"",IF(AND('Smoke Data'!U715="YES",'Outlier Flags'!M713="YES"),"FILTERED OUT",'Monitor Data'!R713))</f>
        <v>10.7</v>
      </c>
      <c r="N713" s="30">
        <f>IF(ISBLANK('Monitor Data'!S713),"",IF(AND('Smoke Data'!V715="YES",'Outlier Flags'!N713="YES"),"FILTERED OUT",'Monitor Data'!S713))</f>
        <v>3.5</v>
      </c>
    </row>
    <row r="714" spans="1:14" x14ac:dyDescent="0.25">
      <c r="A714" s="29">
        <v>44909</v>
      </c>
      <c r="B714" s="30" t="str">
        <f>IF(ISBLANK('Monitor Data'!B714),"",IF(AND('Smoke Data'!J716="YES",'Outlier Flags'!B714="YES"),"FILTERED OUT",'Monitor Data'!B714))</f>
        <v/>
      </c>
      <c r="C714" s="30" t="str">
        <f>IF(ISBLANK('Monitor Data'!D714),"",IF(AND('Smoke Data'!K716="YES",'Outlier Flags'!C714="YES"),"FILTERED OUT",'Monitor Data'!D714))</f>
        <v/>
      </c>
      <c r="D714" s="30">
        <f>IF(ISBLANK('Monitor Data'!E714),"",IF(AND('Smoke Data'!L716="YES",'Outlier Flags'!D714="YES"),"FILTERED OUT",'Monitor Data'!E714))</f>
        <v>5.3</v>
      </c>
      <c r="E714" s="30">
        <f>IF(ISBLANK('Monitor Data'!G714),"",IF(AND('Smoke Data'!M716="YES",'Outlier Flags'!E714="YES"),"FILTERED OUT",'Monitor Data'!G714))</f>
        <v>5.2</v>
      </c>
      <c r="F714" s="30" t="str">
        <f>IF(ISBLANK('Monitor Data'!H714),"",IF(AND('Smoke Data'!N716="YES",'Outlier Flags'!F714="YES"),"FILTERED OUT",'Monitor Data'!H714))</f>
        <v/>
      </c>
      <c r="G714" s="30" t="str">
        <f>IF(ISBLANK('Monitor Data'!J714),"",IF(AND('Smoke Data'!O716="YES",'Outlier Flags'!G714="YES"),"FILTERED OUT",'Monitor Data'!J714))</f>
        <v/>
      </c>
      <c r="H714" s="30" t="str">
        <f>IF(ISBLANK('Monitor Data'!L714),"",IF(AND('Smoke Data'!P716="YES",'Outlier Flags'!H714="YES"),"FILTERED OUT",'Monitor Data'!L714))</f>
        <v/>
      </c>
      <c r="I714" s="30">
        <f>IF(ISBLANK('Monitor Data'!M714),"",IF(AND('Smoke Data'!Q716="YES",'Outlier Flags'!I714="YES"),"FILTERED OUT",'Monitor Data'!M714))</f>
        <v>4</v>
      </c>
      <c r="J714" s="30" t="str">
        <f>IF(ISBLANK('Monitor Data'!O714),"",IF(AND('Smoke Data'!R716="YES",'Outlier Flags'!J714="YES"),"FILTERED OUT",'Monitor Data'!O714))</f>
        <v/>
      </c>
      <c r="K714" s="30">
        <f>IF(ISBLANK('Monitor Data'!P714),"",IF(AND('Smoke Data'!S716="YES",'Outlier Flags'!K714="YES"),"FILTERED OUT",'Monitor Data'!P714))</f>
        <v>5.0999999999999996</v>
      </c>
      <c r="L714" s="30" t="str">
        <f>IF(ISBLANK('Monitor Data'!Q714),"",IF(AND('Smoke Data'!T716="YES",'Outlier Flags'!L714="YES"),"FILTERED OUT",'Monitor Data'!Q714))</f>
        <v/>
      </c>
      <c r="M714" s="30" t="str">
        <f>IF(ISBLANK('Monitor Data'!R714),"",IF(AND('Smoke Data'!U716="YES",'Outlier Flags'!M714="YES"),"FILTERED OUT",'Monitor Data'!R714))</f>
        <v/>
      </c>
      <c r="N714" s="30" t="str">
        <f>IF(ISBLANK('Monitor Data'!S714),"",IF(AND('Smoke Data'!V716="YES",'Outlier Flags'!N714="YES"),"FILTERED OUT",'Monitor Data'!S714))</f>
        <v/>
      </c>
    </row>
    <row r="715" spans="1:14" x14ac:dyDescent="0.25">
      <c r="A715" s="29">
        <v>44910</v>
      </c>
      <c r="B715" s="30" t="str">
        <f>IF(ISBLANK('Monitor Data'!B715),"",IF(AND('Smoke Data'!J717="YES",'Outlier Flags'!B715="YES"),"FILTERED OUT",'Monitor Data'!B715))</f>
        <v/>
      </c>
      <c r="C715" s="30" t="str">
        <f>IF(ISBLANK('Monitor Data'!D715),"",IF(AND('Smoke Data'!K717="YES",'Outlier Flags'!C715="YES"),"FILTERED OUT",'Monitor Data'!D715))</f>
        <v/>
      </c>
      <c r="D715" s="30">
        <f>IF(ISBLANK('Monitor Data'!E715),"",IF(AND('Smoke Data'!L717="YES",'Outlier Flags'!D715="YES"),"FILTERED OUT",'Monitor Data'!E715))</f>
        <v>5.9</v>
      </c>
      <c r="E715" s="30">
        <f>IF(ISBLANK('Monitor Data'!G715),"",IF(AND('Smoke Data'!M717="YES",'Outlier Flags'!E715="YES"),"FILTERED OUT",'Monitor Data'!G715))</f>
        <v>5</v>
      </c>
      <c r="F715" s="30" t="str">
        <f>IF(ISBLANK('Monitor Data'!H715),"",IF(AND('Smoke Data'!N717="YES",'Outlier Flags'!F715="YES"),"FILTERED OUT",'Monitor Data'!H715))</f>
        <v/>
      </c>
      <c r="G715" s="30" t="str">
        <f>IF(ISBLANK('Monitor Data'!J715),"",IF(AND('Smoke Data'!O717="YES",'Outlier Flags'!G715="YES"),"FILTERED OUT",'Monitor Data'!J715))</f>
        <v/>
      </c>
      <c r="H715" s="30" t="str">
        <f>IF(ISBLANK('Monitor Data'!L715),"",IF(AND('Smoke Data'!P717="YES",'Outlier Flags'!H715="YES"),"FILTERED OUT",'Monitor Data'!L715))</f>
        <v/>
      </c>
      <c r="I715" s="30">
        <f>IF(ISBLANK('Monitor Data'!M715),"",IF(AND('Smoke Data'!Q717="YES",'Outlier Flags'!I715="YES"),"FILTERED OUT",'Monitor Data'!M715))</f>
        <v>6.3</v>
      </c>
      <c r="J715" s="30" t="str">
        <f>IF(ISBLANK('Monitor Data'!O715),"",IF(AND('Smoke Data'!R717="YES",'Outlier Flags'!J715="YES"),"FILTERED OUT",'Monitor Data'!O715))</f>
        <v/>
      </c>
      <c r="K715" s="30">
        <f>IF(ISBLANK('Monitor Data'!P715),"",IF(AND('Smoke Data'!S717="YES",'Outlier Flags'!K715="YES"),"FILTERED OUT",'Monitor Data'!P715))</f>
        <v>6.9</v>
      </c>
      <c r="L715" s="30" t="str">
        <f>IF(ISBLANK('Monitor Data'!Q715),"",IF(AND('Smoke Data'!T717="YES",'Outlier Flags'!L715="YES"),"FILTERED OUT",'Monitor Data'!Q715))</f>
        <v/>
      </c>
      <c r="M715" s="30" t="str">
        <f>IF(ISBLANK('Monitor Data'!R715),"",IF(AND('Smoke Data'!U717="YES",'Outlier Flags'!M715="YES"),"FILTERED OUT",'Monitor Data'!R715))</f>
        <v/>
      </c>
      <c r="N715" s="30" t="str">
        <f>IF(ISBLANK('Monitor Data'!S715),"",IF(AND('Smoke Data'!V717="YES",'Outlier Flags'!N715="YES"),"FILTERED OUT",'Monitor Data'!S715))</f>
        <v/>
      </c>
    </row>
    <row r="716" spans="1:14" x14ac:dyDescent="0.25">
      <c r="A716" s="29">
        <v>44911</v>
      </c>
      <c r="B716" s="30">
        <f>IF(ISBLANK('Monitor Data'!B716),"",IF(AND('Smoke Data'!J718="YES",'Outlier Flags'!B716="YES"),"FILTERED OUT",'Monitor Data'!B716))</f>
        <v>4.5999999999999996</v>
      </c>
      <c r="C716" s="30">
        <f>IF(ISBLANK('Monitor Data'!D716),"",IF(AND('Smoke Data'!K718="YES",'Outlier Flags'!C716="YES"),"FILTERED OUT",'Monitor Data'!D716))</f>
        <v>6</v>
      </c>
      <c r="D716" s="30">
        <f>IF(ISBLANK('Monitor Data'!E716),"",IF(AND('Smoke Data'!L718="YES",'Outlier Flags'!D716="YES"),"FILTERED OUT",'Monitor Data'!E716))</f>
        <v>5.8</v>
      </c>
      <c r="E716" s="30">
        <f>IF(ISBLANK('Monitor Data'!G716),"",IF(AND('Smoke Data'!M718="YES",'Outlier Flags'!E716="YES"),"FILTERED OUT",'Monitor Data'!G716))</f>
        <v>5.4</v>
      </c>
      <c r="F716" s="30">
        <f>IF(ISBLANK('Monitor Data'!H716),"",IF(AND('Smoke Data'!N718="YES",'Outlier Flags'!F716="YES"),"FILTERED OUT",'Monitor Data'!H716))</f>
        <v>4.2</v>
      </c>
      <c r="G716" s="30">
        <f>IF(ISBLANK('Monitor Data'!J716),"",IF(AND('Smoke Data'!O718="YES",'Outlier Flags'!G716="YES"),"FILTERED OUT",'Monitor Data'!J716))</f>
        <v>6.6</v>
      </c>
      <c r="H716" s="30">
        <f>IF(ISBLANK('Monitor Data'!L716),"",IF(AND('Smoke Data'!P718="YES",'Outlier Flags'!H716="YES"),"FILTERED OUT",'Monitor Data'!L716))</f>
        <v>2.8</v>
      </c>
      <c r="I716" s="30">
        <f>IF(ISBLANK('Monitor Data'!M716),"",IF(AND('Smoke Data'!Q718="YES",'Outlier Flags'!I716="YES"),"FILTERED OUT",'Monitor Data'!M716))</f>
        <v>5.2</v>
      </c>
      <c r="J716" s="30">
        <f>IF(ISBLANK('Monitor Data'!O716),"",IF(AND('Smoke Data'!R718="YES",'Outlier Flags'!J716="YES"),"FILTERED OUT",'Monitor Data'!O716))</f>
        <v>3.6</v>
      </c>
      <c r="K716" s="30">
        <f>IF(ISBLANK('Monitor Data'!P716),"",IF(AND('Smoke Data'!S718="YES",'Outlier Flags'!K716="YES"),"FILTERED OUT",'Monitor Data'!P716))</f>
        <v>6.6</v>
      </c>
      <c r="L716" s="30">
        <f>IF(ISBLANK('Monitor Data'!Q716),"",IF(AND('Smoke Data'!T718="YES",'Outlier Flags'!L716="YES"),"FILTERED OUT",'Monitor Data'!Q716))</f>
        <v>6.7</v>
      </c>
      <c r="M716" s="30">
        <f>IF(ISBLANK('Monitor Data'!R716),"",IF(AND('Smoke Data'!U718="YES",'Outlier Flags'!M716="YES"),"FILTERED OUT",'Monitor Data'!R716))</f>
        <v>5.2</v>
      </c>
      <c r="N716" s="30">
        <f>IF(ISBLANK('Monitor Data'!S716),"",IF(AND('Smoke Data'!V718="YES",'Outlier Flags'!N716="YES"),"FILTERED OUT",'Monitor Data'!S716))</f>
        <v>3.5</v>
      </c>
    </row>
    <row r="717" spans="1:14" x14ac:dyDescent="0.25">
      <c r="A717" s="29">
        <v>44912</v>
      </c>
      <c r="B717" s="30" t="str">
        <f>IF(ISBLANK('Monitor Data'!B717),"",IF(AND('Smoke Data'!J719="YES",'Outlier Flags'!B717="YES"),"FILTERED OUT",'Monitor Data'!B717))</f>
        <v/>
      </c>
      <c r="C717" s="30" t="str">
        <f>IF(ISBLANK('Monitor Data'!D717),"",IF(AND('Smoke Data'!K719="YES",'Outlier Flags'!C717="YES"),"FILTERED OUT",'Monitor Data'!D717))</f>
        <v/>
      </c>
      <c r="D717" s="30">
        <f>IF(ISBLANK('Monitor Data'!E717),"",IF(AND('Smoke Data'!L719="YES",'Outlier Flags'!D717="YES"),"FILTERED OUT",'Monitor Data'!E717))</f>
        <v>3.3</v>
      </c>
      <c r="E717" s="30">
        <f>IF(ISBLANK('Monitor Data'!G717),"",IF(AND('Smoke Data'!M719="YES",'Outlier Flags'!E717="YES"),"FILTERED OUT",'Monitor Data'!G717))</f>
        <v>2.5</v>
      </c>
      <c r="F717" s="30" t="str">
        <f>IF(ISBLANK('Monitor Data'!H717),"",IF(AND('Smoke Data'!N719="YES",'Outlier Flags'!F717="YES"),"FILTERED OUT",'Monitor Data'!H717))</f>
        <v/>
      </c>
      <c r="G717" s="30" t="str">
        <f>IF(ISBLANK('Monitor Data'!J717),"",IF(AND('Smoke Data'!O719="YES",'Outlier Flags'!G717="YES"),"FILTERED OUT",'Monitor Data'!J717))</f>
        <v/>
      </c>
      <c r="H717" s="30" t="str">
        <f>IF(ISBLANK('Monitor Data'!L717),"",IF(AND('Smoke Data'!P719="YES",'Outlier Flags'!H717="YES"),"FILTERED OUT",'Monitor Data'!L717))</f>
        <v/>
      </c>
      <c r="I717" s="30">
        <f>IF(ISBLANK('Monitor Data'!M717),"",IF(AND('Smoke Data'!Q719="YES",'Outlier Flags'!I717="YES"),"FILTERED OUT",'Monitor Data'!M717))</f>
        <v>3.2</v>
      </c>
      <c r="J717" s="30" t="str">
        <f>IF(ISBLANK('Monitor Data'!O717),"",IF(AND('Smoke Data'!R719="YES",'Outlier Flags'!J717="YES"),"FILTERED OUT",'Monitor Data'!O717))</f>
        <v/>
      </c>
      <c r="K717" s="30">
        <f>IF(ISBLANK('Monitor Data'!P717),"",IF(AND('Smoke Data'!S719="YES",'Outlier Flags'!K717="YES"),"FILTERED OUT",'Monitor Data'!P717))</f>
        <v>3.7</v>
      </c>
      <c r="L717" s="30" t="str">
        <f>IF(ISBLANK('Monitor Data'!Q717),"",IF(AND('Smoke Data'!T719="YES",'Outlier Flags'!L717="YES"),"FILTERED OUT",'Monitor Data'!Q717))</f>
        <v/>
      </c>
      <c r="M717" s="30" t="str">
        <f>IF(ISBLANK('Monitor Data'!R717),"",IF(AND('Smoke Data'!U719="YES",'Outlier Flags'!M717="YES"),"FILTERED OUT",'Monitor Data'!R717))</f>
        <v/>
      </c>
      <c r="N717" s="30" t="str">
        <f>IF(ISBLANK('Monitor Data'!S717),"",IF(AND('Smoke Data'!V719="YES",'Outlier Flags'!N717="YES"),"FILTERED OUT",'Monitor Data'!S717))</f>
        <v/>
      </c>
    </row>
    <row r="718" spans="1:14" x14ac:dyDescent="0.25">
      <c r="A718" s="29">
        <v>44913</v>
      </c>
      <c r="B718" s="30" t="str">
        <f>IF(ISBLANK('Monitor Data'!B718),"",IF(AND('Smoke Data'!J720="YES",'Outlier Flags'!B718="YES"),"FILTERED OUT",'Monitor Data'!B718))</f>
        <v/>
      </c>
      <c r="C718" s="30" t="str">
        <f>IF(ISBLANK('Monitor Data'!D718),"",IF(AND('Smoke Data'!K720="YES",'Outlier Flags'!C718="YES"),"FILTERED OUT",'Monitor Data'!D718))</f>
        <v/>
      </c>
      <c r="D718" s="30">
        <f>IF(ISBLANK('Monitor Data'!E718),"",IF(AND('Smoke Data'!L720="YES",'Outlier Flags'!D718="YES"),"FILTERED OUT",'Monitor Data'!E718))</f>
        <v>3.9</v>
      </c>
      <c r="E718" s="30">
        <f>IF(ISBLANK('Monitor Data'!G718),"",IF(AND('Smoke Data'!M720="YES",'Outlier Flags'!E718="YES"),"FILTERED OUT",'Monitor Data'!G718))</f>
        <v>2.9</v>
      </c>
      <c r="F718" s="30" t="str">
        <f>IF(ISBLANK('Monitor Data'!H718),"",IF(AND('Smoke Data'!N720="YES",'Outlier Flags'!F718="YES"),"FILTERED OUT",'Monitor Data'!H718))</f>
        <v/>
      </c>
      <c r="G718" s="30" t="str">
        <f>IF(ISBLANK('Monitor Data'!J718),"",IF(AND('Smoke Data'!O720="YES",'Outlier Flags'!G718="YES"),"FILTERED OUT",'Monitor Data'!J718))</f>
        <v/>
      </c>
      <c r="H718" s="30" t="str">
        <f>IF(ISBLANK('Monitor Data'!L718),"",IF(AND('Smoke Data'!P720="YES",'Outlier Flags'!H718="YES"),"FILTERED OUT",'Monitor Data'!L718))</f>
        <v/>
      </c>
      <c r="I718" s="30">
        <f>IF(ISBLANK('Monitor Data'!M718),"",IF(AND('Smoke Data'!Q720="YES",'Outlier Flags'!I718="YES"),"FILTERED OUT",'Monitor Data'!M718))</f>
        <v>6.5</v>
      </c>
      <c r="J718" s="30" t="str">
        <f>IF(ISBLANK('Monitor Data'!O718),"",IF(AND('Smoke Data'!R720="YES",'Outlier Flags'!J718="YES"),"FILTERED OUT",'Monitor Data'!O718))</f>
        <v/>
      </c>
      <c r="K718" s="30">
        <f>IF(ISBLANK('Monitor Data'!P718),"",IF(AND('Smoke Data'!S720="YES",'Outlier Flags'!K718="YES"),"FILTERED OUT",'Monitor Data'!P718))</f>
        <v>3.1</v>
      </c>
      <c r="L718" s="30" t="str">
        <f>IF(ISBLANK('Monitor Data'!Q718),"",IF(AND('Smoke Data'!T720="YES",'Outlier Flags'!L718="YES"),"FILTERED OUT",'Monitor Data'!Q718))</f>
        <v/>
      </c>
      <c r="M718" s="30" t="str">
        <f>IF(ISBLANK('Monitor Data'!R718),"",IF(AND('Smoke Data'!U720="YES",'Outlier Flags'!M718="YES"),"FILTERED OUT",'Monitor Data'!R718))</f>
        <v/>
      </c>
      <c r="N718" s="30" t="str">
        <f>IF(ISBLANK('Monitor Data'!S718),"",IF(AND('Smoke Data'!V720="YES",'Outlier Flags'!N718="YES"),"FILTERED OUT",'Monitor Data'!S718))</f>
        <v/>
      </c>
    </row>
    <row r="719" spans="1:14" x14ac:dyDescent="0.25">
      <c r="A719" s="29">
        <v>44914</v>
      </c>
      <c r="B719" s="30">
        <f>IF(ISBLANK('Monitor Data'!B719),"",IF(AND('Smoke Data'!J721="YES",'Outlier Flags'!B719="YES"),"FILTERED OUT",'Monitor Data'!B719))</f>
        <v>6.9</v>
      </c>
      <c r="C719" s="30">
        <f>IF(ISBLANK('Monitor Data'!D719),"",IF(AND('Smoke Data'!K721="YES",'Outlier Flags'!C719="YES"),"FILTERED OUT",'Monitor Data'!D719))</f>
        <v>5.8</v>
      </c>
      <c r="D719" s="30">
        <f>IF(ISBLANK('Monitor Data'!E719),"",IF(AND('Smoke Data'!L721="YES",'Outlier Flags'!D719="YES"),"FILTERED OUT",'Monitor Data'!E719))</f>
        <v>6</v>
      </c>
      <c r="E719" s="30">
        <f>IF(ISBLANK('Monitor Data'!G719),"",IF(AND('Smoke Data'!M721="YES",'Outlier Flags'!E719="YES"),"FILTERED OUT",'Monitor Data'!G719))</f>
        <v>5.4</v>
      </c>
      <c r="F719" s="30">
        <f>IF(ISBLANK('Monitor Data'!H719),"",IF(AND('Smoke Data'!N721="YES",'Outlier Flags'!F719="YES"),"FILTERED OUT",'Monitor Data'!H719))</f>
        <v>5.0999999999999996</v>
      </c>
      <c r="G719" s="30">
        <f>IF(ISBLANK('Monitor Data'!J719),"",IF(AND('Smoke Data'!O721="YES",'Outlier Flags'!G719="YES"),"FILTERED OUT",'Monitor Data'!J719))</f>
        <v>7.3</v>
      </c>
      <c r="H719" s="30" t="str">
        <f>IF(ISBLANK('Monitor Data'!L719),"",IF(AND('Smoke Data'!P721="YES",'Outlier Flags'!H719="YES"),"FILTERED OUT",'Monitor Data'!L719))</f>
        <v/>
      </c>
      <c r="I719" s="30">
        <f>IF(ISBLANK('Monitor Data'!M719),"",IF(AND('Smoke Data'!Q721="YES",'Outlier Flags'!I719="YES"),"FILTERED OUT",'Monitor Data'!M719))</f>
        <v>7.2</v>
      </c>
      <c r="J719" s="30">
        <f>IF(ISBLANK('Monitor Data'!O719),"",IF(AND('Smoke Data'!R721="YES",'Outlier Flags'!J719="YES"),"FILTERED OUT",'Monitor Data'!O719))</f>
        <v>6</v>
      </c>
      <c r="K719" s="30">
        <f>IF(ISBLANK('Monitor Data'!P719),"",IF(AND('Smoke Data'!S721="YES",'Outlier Flags'!K719="YES"),"FILTERED OUT",'Monitor Data'!P719))</f>
        <v>5.8</v>
      </c>
      <c r="L719" s="30">
        <f>IF(ISBLANK('Monitor Data'!Q719),"",IF(AND('Smoke Data'!T721="YES",'Outlier Flags'!L719="YES"),"FILTERED OUT",'Monitor Data'!Q719))</f>
        <v>6</v>
      </c>
      <c r="M719" s="30">
        <f>IF(ISBLANK('Monitor Data'!R719),"",IF(AND('Smoke Data'!U721="YES",'Outlier Flags'!M719="YES"),"FILTERED OUT",'Monitor Data'!R719))</f>
        <v>4.8</v>
      </c>
      <c r="N719" s="30">
        <f>IF(ISBLANK('Monitor Data'!S719),"",IF(AND('Smoke Data'!V721="YES",'Outlier Flags'!N719="YES"),"FILTERED OUT",'Monitor Data'!S719))</f>
        <v>5.5</v>
      </c>
    </row>
    <row r="720" spans="1:14" x14ac:dyDescent="0.25">
      <c r="A720" s="29">
        <v>44915</v>
      </c>
      <c r="B720" s="30" t="str">
        <f>IF(ISBLANK('Monitor Data'!B720),"",IF(AND('Smoke Data'!J722="YES",'Outlier Flags'!B720="YES"),"FILTERED OUT",'Monitor Data'!B720))</f>
        <v/>
      </c>
      <c r="C720" s="30" t="str">
        <f>IF(ISBLANK('Monitor Data'!D720),"",IF(AND('Smoke Data'!K722="YES",'Outlier Flags'!C720="YES"),"FILTERED OUT",'Monitor Data'!D720))</f>
        <v/>
      </c>
      <c r="D720" s="30">
        <f>IF(ISBLANK('Monitor Data'!E720),"",IF(AND('Smoke Data'!L722="YES",'Outlier Flags'!D720="YES"),"FILTERED OUT",'Monitor Data'!E720))</f>
        <v>7.7</v>
      </c>
      <c r="E720" s="30">
        <f>IF(ISBLANK('Monitor Data'!G720),"",IF(AND('Smoke Data'!M722="YES",'Outlier Flags'!E720="YES"),"FILTERED OUT",'Monitor Data'!G720))</f>
        <v>7.3</v>
      </c>
      <c r="F720" s="30" t="str">
        <f>IF(ISBLANK('Monitor Data'!H720),"",IF(AND('Smoke Data'!N722="YES",'Outlier Flags'!F720="YES"),"FILTERED OUT",'Monitor Data'!H720))</f>
        <v/>
      </c>
      <c r="G720" s="30" t="str">
        <f>IF(ISBLANK('Monitor Data'!J720),"",IF(AND('Smoke Data'!O722="YES",'Outlier Flags'!G720="YES"),"FILTERED OUT",'Monitor Data'!J720))</f>
        <v/>
      </c>
      <c r="H720" s="30" t="str">
        <f>IF(ISBLANK('Monitor Data'!L720),"",IF(AND('Smoke Data'!P722="YES",'Outlier Flags'!H720="YES"),"FILTERED OUT",'Monitor Data'!L720))</f>
        <v/>
      </c>
      <c r="I720" s="30">
        <f>IF(ISBLANK('Monitor Data'!M720),"",IF(AND('Smoke Data'!Q722="YES",'Outlier Flags'!I720="YES"),"FILTERED OUT",'Monitor Data'!M720))</f>
        <v>7.8</v>
      </c>
      <c r="J720" s="30" t="str">
        <f>IF(ISBLANK('Monitor Data'!O720),"",IF(AND('Smoke Data'!R722="YES",'Outlier Flags'!J720="YES"),"FILTERED OUT",'Monitor Data'!O720))</f>
        <v/>
      </c>
      <c r="K720" s="30">
        <f>IF(ISBLANK('Monitor Data'!P720),"",IF(AND('Smoke Data'!S722="YES",'Outlier Flags'!K720="YES"),"FILTERED OUT",'Monitor Data'!P720))</f>
        <v>8.6999999999999993</v>
      </c>
      <c r="L720" s="30" t="str">
        <f>IF(ISBLANK('Monitor Data'!Q720),"",IF(AND('Smoke Data'!T722="YES",'Outlier Flags'!L720="YES"),"FILTERED OUT",'Monitor Data'!Q720))</f>
        <v/>
      </c>
      <c r="M720" s="30" t="str">
        <f>IF(ISBLANK('Monitor Data'!R720),"",IF(AND('Smoke Data'!U722="YES",'Outlier Flags'!M720="YES"),"FILTERED OUT",'Monitor Data'!R720))</f>
        <v/>
      </c>
      <c r="N720" s="30" t="str">
        <f>IF(ISBLANK('Monitor Data'!S720),"",IF(AND('Smoke Data'!V722="YES",'Outlier Flags'!N720="YES"),"FILTERED OUT",'Monitor Data'!S720))</f>
        <v/>
      </c>
    </row>
    <row r="721" spans="1:14" x14ac:dyDescent="0.25">
      <c r="A721" s="29">
        <v>44916</v>
      </c>
      <c r="B721" s="30" t="str">
        <f>IF(ISBLANK('Monitor Data'!B721),"",IF(AND('Smoke Data'!J723="YES",'Outlier Flags'!B721="YES"),"FILTERED OUT",'Monitor Data'!B721))</f>
        <v/>
      </c>
      <c r="C721" s="30" t="str">
        <f>IF(ISBLANK('Monitor Data'!D721),"",IF(AND('Smoke Data'!K723="YES",'Outlier Flags'!C721="YES"),"FILTERED OUT",'Monitor Data'!D721))</f>
        <v/>
      </c>
      <c r="D721" s="30">
        <f>IF(ISBLANK('Monitor Data'!E721),"",IF(AND('Smoke Data'!L723="YES",'Outlier Flags'!D721="YES"),"FILTERED OUT",'Monitor Data'!E721))</f>
        <v>11.3</v>
      </c>
      <c r="E721" s="30">
        <f>IF(ISBLANK('Monitor Data'!G721),"",IF(AND('Smoke Data'!M723="YES",'Outlier Flags'!E721="YES"),"FILTERED OUT",'Monitor Data'!G721))</f>
        <v>10.199999999999999</v>
      </c>
      <c r="F721" s="30" t="str">
        <f>IF(ISBLANK('Monitor Data'!H721),"",IF(AND('Smoke Data'!N723="YES",'Outlier Flags'!F721="YES"),"FILTERED OUT",'Monitor Data'!H721))</f>
        <v/>
      </c>
      <c r="G721" s="30" t="str">
        <f>IF(ISBLANK('Monitor Data'!J721),"",IF(AND('Smoke Data'!O723="YES",'Outlier Flags'!G721="YES"),"FILTERED OUT",'Monitor Data'!J721))</f>
        <v/>
      </c>
      <c r="H721" s="30" t="str">
        <f>IF(ISBLANK('Monitor Data'!L721),"",IF(AND('Smoke Data'!P723="YES",'Outlier Flags'!H721="YES"),"FILTERED OUT",'Monitor Data'!L721))</f>
        <v/>
      </c>
      <c r="I721" s="30">
        <f>IF(ISBLANK('Monitor Data'!M721),"",IF(AND('Smoke Data'!Q723="YES",'Outlier Flags'!I721="YES"),"FILTERED OUT",'Monitor Data'!M721))</f>
        <v>13.1</v>
      </c>
      <c r="J721" s="30" t="str">
        <f>IF(ISBLANK('Monitor Data'!O721),"",IF(AND('Smoke Data'!R723="YES",'Outlier Flags'!J721="YES"),"FILTERED OUT",'Monitor Data'!O721))</f>
        <v/>
      </c>
      <c r="K721" s="30">
        <f>IF(ISBLANK('Monitor Data'!P721),"",IF(AND('Smoke Data'!S723="YES",'Outlier Flags'!K721="YES"),"FILTERED OUT",'Monitor Data'!P721))</f>
        <v>9.3000000000000007</v>
      </c>
      <c r="L721" s="30" t="str">
        <f>IF(ISBLANK('Monitor Data'!Q721),"",IF(AND('Smoke Data'!T723="YES",'Outlier Flags'!L721="YES"),"FILTERED OUT",'Monitor Data'!Q721))</f>
        <v/>
      </c>
      <c r="M721" s="30" t="str">
        <f>IF(ISBLANK('Monitor Data'!R721),"",IF(AND('Smoke Data'!U723="YES",'Outlier Flags'!M721="YES"),"FILTERED OUT",'Monitor Data'!R721))</f>
        <v/>
      </c>
      <c r="N721" s="30" t="str">
        <f>IF(ISBLANK('Monitor Data'!S721),"",IF(AND('Smoke Data'!V723="YES",'Outlier Flags'!N721="YES"),"FILTERED OUT",'Monitor Data'!S721))</f>
        <v/>
      </c>
    </row>
    <row r="722" spans="1:14" x14ac:dyDescent="0.25">
      <c r="A722" s="29">
        <v>44917</v>
      </c>
      <c r="B722" s="30">
        <f>IF(ISBLANK('Monitor Data'!B722),"",IF(AND('Smoke Data'!J724="YES",'Outlier Flags'!B722="YES"),"FILTERED OUT",'Monitor Data'!B722))</f>
        <v>7.6</v>
      </c>
      <c r="C722" s="30">
        <f>IF(ISBLANK('Monitor Data'!D722),"",IF(AND('Smoke Data'!K724="YES",'Outlier Flags'!C722="YES"),"FILTERED OUT",'Monitor Data'!D722))</f>
        <v>10.199999999999999</v>
      </c>
      <c r="D722" s="30">
        <f>IF(ISBLANK('Monitor Data'!E722),"",IF(AND('Smoke Data'!L724="YES",'Outlier Flags'!D722="YES"),"FILTERED OUT",'Monitor Data'!E722))</f>
        <v>9.5</v>
      </c>
      <c r="E722" s="30">
        <f>IF(ISBLANK('Monitor Data'!G722),"",IF(AND('Smoke Data'!M724="YES",'Outlier Flags'!E722="YES"),"FILTERED OUT",'Monitor Data'!G722))</f>
        <v>9.1</v>
      </c>
      <c r="F722" s="30">
        <f>IF(ISBLANK('Monitor Data'!H722),"",IF(AND('Smoke Data'!N724="YES",'Outlier Flags'!F722="YES"),"FILTERED OUT",'Monitor Data'!H722))</f>
        <v>5.2</v>
      </c>
      <c r="G722" s="30">
        <f>IF(ISBLANK('Monitor Data'!J722),"",IF(AND('Smoke Data'!O724="YES",'Outlier Flags'!G722="YES"),"FILTERED OUT",'Monitor Data'!J722))</f>
        <v>12.3</v>
      </c>
      <c r="H722" s="30" t="str">
        <f>IF(ISBLANK('Monitor Data'!L722),"",IF(AND('Smoke Data'!P724="YES",'Outlier Flags'!H722="YES"),"FILTERED OUT",'Monitor Data'!L722))</f>
        <v/>
      </c>
      <c r="I722" s="30">
        <f>IF(ISBLANK('Monitor Data'!M722),"",IF(AND('Smoke Data'!Q724="YES",'Outlier Flags'!I722="YES"),"FILTERED OUT",'Monitor Data'!M722))</f>
        <v>7.9</v>
      </c>
      <c r="J722" s="30">
        <f>IF(ISBLANK('Monitor Data'!O722),"",IF(AND('Smoke Data'!R724="YES",'Outlier Flags'!J722="YES"),"FILTERED OUT",'Monitor Data'!O722))</f>
        <v>5.7</v>
      </c>
      <c r="K722" s="30">
        <f>IF(ISBLANK('Monitor Data'!P722),"",IF(AND('Smoke Data'!S724="YES",'Outlier Flags'!K722="YES"),"FILTERED OUT",'Monitor Data'!P722))</f>
        <v>10.6</v>
      </c>
      <c r="L722" s="30">
        <f>IF(ISBLANK('Monitor Data'!Q722),"",IF(AND('Smoke Data'!T724="YES",'Outlier Flags'!L722="YES"),"FILTERED OUT",'Monitor Data'!Q722))</f>
        <v>9.3000000000000007</v>
      </c>
      <c r="M722" s="30">
        <f>IF(ISBLANK('Monitor Data'!R722),"",IF(AND('Smoke Data'!U724="YES",'Outlier Flags'!M722="YES"),"FILTERED OUT",'Monitor Data'!R722))</f>
        <v>9.6</v>
      </c>
      <c r="N722" s="30">
        <f>IF(ISBLANK('Monitor Data'!S722),"",IF(AND('Smoke Data'!V724="YES",'Outlier Flags'!N722="YES"),"FILTERED OUT",'Monitor Data'!S722))</f>
        <v>6.1</v>
      </c>
    </row>
    <row r="723" spans="1:14" x14ac:dyDescent="0.25">
      <c r="A723" s="29">
        <v>44918</v>
      </c>
      <c r="B723" s="30" t="str">
        <f>IF(ISBLANK('Monitor Data'!B723),"",IF(AND('Smoke Data'!J725="YES",'Outlier Flags'!B723="YES"),"FILTERED OUT",'Monitor Data'!B723))</f>
        <v/>
      </c>
      <c r="C723" s="30" t="str">
        <f>IF(ISBLANK('Monitor Data'!D723),"",IF(AND('Smoke Data'!K725="YES",'Outlier Flags'!C723="YES"),"FILTERED OUT",'Monitor Data'!D723))</f>
        <v/>
      </c>
      <c r="D723" s="30">
        <f>IF(ISBLANK('Monitor Data'!E723),"",IF(AND('Smoke Data'!L725="YES",'Outlier Flags'!D723="YES"),"FILTERED OUT",'Monitor Data'!E723))</f>
        <v>5.3</v>
      </c>
      <c r="E723" s="30">
        <f>IF(ISBLANK('Monitor Data'!G723),"",IF(AND('Smoke Data'!M725="YES",'Outlier Flags'!E723="YES"),"FILTERED OUT",'Monitor Data'!G723))</f>
        <v>5.9</v>
      </c>
      <c r="F723" s="30" t="str">
        <f>IF(ISBLANK('Monitor Data'!H723),"",IF(AND('Smoke Data'!N725="YES",'Outlier Flags'!F723="YES"),"FILTERED OUT",'Monitor Data'!H723))</f>
        <v/>
      </c>
      <c r="G723" s="30" t="str">
        <f>IF(ISBLANK('Monitor Data'!J723),"",IF(AND('Smoke Data'!O725="YES",'Outlier Flags'!G723="YES"),"FILTERED OUT",'Monitor Data'!J723))</f>
        <v/>
      </c>
      <c r="H723" s="30" t="str">
        <f>IF(ISBLANK('Monitor Data'!L723),"",IF(AND('Smoke Data'!P725="YES",'Outlier Flags'!H723="YES"),"FILTERED OUT",'Monitor Data'!L723))</f>
        <v/>
      </c>
      <c r="I723" s="30">
        <f>IF(ISBLANK('Monitor Data'!M723),"",IF(AND('Smoke Data'!Q725="YES",'Outlier Flags'!I723="YES"),"FILTERED OUT",'Monitor Data'!M723))</f>
        <v>7.1</v>
      </c>
      <c r="J723" s="30" t="str">
        <f>IF(ISBLANK('Monitor Data'!O723),"",IF(AND('Smoke Data'!R725="YES",'Outlier Flags'!J723="YES"),"FILTERED OUT",'Monitor Data'!O723))</f>
        <v/>
      </c>
      <c r="K723" s="30">
        <f>IF(ISBLANK('Monitor Data'!P723),"",IF(AND('Smoke Data'!S725="YES",'Outlier Flags'!K723="YES"),"FILTERED OUT",'Monitor Data'!P723))</f>
        <v>5.4</v>
      </c>
      <c r="L723" s="30" t="str">
        <f>IF(ISBLANK('Monitor Data'!Q723),"",IF(AND('Smoke Data'!T725="YES",'Outlier Flags'!L723="YES"),"FILTERED OUT",'Monitor Data'!Q723))</f>
        <v/>
      </c>
      <c r="M723" s="30" t="str">
        <f>IF(ISBLANK('Monitor Data'!R723),"",IF(AND('Smoke Data'!U725="YES",'Outlier Flags'!M723="YES"),"FILTERED OUT",'Monitor Data'!R723))</f>
        <v/>
      </c>
      <c r="N723" s="30" t="str">
        <f>IF(ISBLANK('Monitor Data'!S723),"",IF(AND('Smoke Data'!V725="YES",'Outlier Flags'!N723="YES"),"FILTERED OUT",'Monitor Data'!S723))</f>
        <v/>
      </c>
    </row>
    <row r="724" spans="1:14" x14ac:dyDescent="0.25">
      <c r="A724" s="29">
        <v>44919</v>
      </c>
      <c r="B724" s="30" t="str">
        <f>IF(ISBLANK('Monitor Data'!B724),"",IF(AND('Smoke Data'!J726="YES",'Outlier Flags'!B724="YES"),"FILTERED OUT",'Monitor Data'!B724))</f>
        <v/>
      </c>
      <c r="C724" s="30" t="str">
        <f>IF(ISBLANK('Monitor Data'!D724),"",IF(AND('Smoke Data'!K726="YES",'Outlier Flags'!C724="YES"),"FILTERED OUT",'Monitor Data'!D724))</f>
        <v/>
      </c>
      <c r="D724" s="30">
        <f>IF(ISBLANK('Monitor Data'!E724),"",IF(AND('Smoke Data'!L726="YES",'Outlier Flags'!D724="YES"),"FILTERED OUT",'Monitor Data'!E724))</f>
        <v>3.3</v>
      </c>
      <c r="E724" s="30">
        <f>IF(ISBLANK('Monitor Data'!G724),"",IF(AND('Smoke Data'!M726="YES",'Outlier Flags'!E724="YES"),"FILTERED OUT",'Monitor Data'!G724))</f>
        <v>3.1</v>
      </c>
      <c r="F724" s="30" t="str">
        <f>IF(ISBLANK('Monitor Data'!H724),"",IF(AND('Smoke Data'!N726="YES",'Outlier Flags'!F724="YES"),"FILTERED OUT",'Monitor Data'!H724))</f>
        <v/>
      </c>
      <c r="G724" s="30" t="str">
        <f>IF(ISBLANK('Monitor Data'!J724),"",IF(AND('Smoke Data'!O726="YES",'Outlier Flags'!G724="YES"),"FILTERED OUT",'Monitor Data'!J724))</f>
        <v/>
      </c>
      <c r="H724" s="30" t="str">
        <f>IF(ISBLANK('Monitor Data'!L724),"",IF(AND('Smoke Data'!P726="YES",'Outlier Flags'!H724="YES"),"FILTERED OUT",'Monitor Data'!L724))</f>
        <v/>
      </c>
      <c r="I724" s="30">
        <f>IF(ISBLANK('Monitor Data'!M724),"",IF(AND('Smoke Data'!Q726="YES",'Outlier Flags'!I724="YES"),"FILTERED OUT",'Monitor Data'!M724))</f>
        <v>3.6</v>
      </c>
      <c r="J724" s="30" t="str">
        <f>IF(ISBLANK('Monitor Data'!O724),"",IF(AND('Smoke Data'!R726="YES",'Outlier Flags'!J724="YES"),"FILTERED OUT",'Monitor Data'!O724))</f>
        <v/>
      </c>
      <c r="K724" s="30">
        <f>IF(ISBLANK('Monitor Data'!P724),"",IF(AND('Smoke Data'!S726="YES",'Outlier Flags'!K724="YES"),"FILTERED OUT",'Monitor Data'!P724))</f>
        <v>3.3</v>
      </c>
      <c r="L724" s="30" t="str">
        <f>IF(ISBLANK('Monitor Data'!Q724),"",IF(AND('Smoke Data'!T726="YES",'Outlier Flags'!L724="YES"),"FILTERED OUT",'Monitor Data'!Q724))</f>
        <v/>
      </c>
      <c r="M724" s="30" t="str">
        <f>IF(ISBLANK('Monitor Data'!R724),"",IF(AND('Smoke Data'!U726="YES",'Outlier Flags'!M724="YES"),"FILTERED OUT",'Monitor Data'!R724))</f>
        <v/>
      </c>
      <c r="N724" s="30" t="str">
        <f>IF(ISBLANK('Monitor Data'!S724),"",IF(AND('Smoke Data'!V726="YES",'Outlier Flags'!N724="YES"),"FILTERED OUT",'Monitor Data'!S724))</f>
        <v/>
      </c>
    </row>
    <row r="725" spans="1:14" x14ac:dyDescent="0.25">
      <c r="A725" s="29">
        <v>44920</v>
      </c>
      <c r="B725" s="30">
        <f>IF(ISBLANK('Monitor Data'!B725),"",IF(AND('Smoke Data'!J727="YES",'Outlier Flags'!B725="YES"),"FILTERED OUT",'Monitor Data'!B725))</f>
        <v>2.7</v>
      </c>
      <c r="C725" s="30">
        <f>IF(ISBLANK('Monitor Data'!D725),"",IF(AND('Smoke Data'!K727="YES",'Outlier Flags'!C725="YES"),"FILTERED OUT",'Monitor Data'!D725))</f>
        <v>1.9</v>
      </c>
      <c r="D725" s="30">
        <f>IF(ISBLANK('Monitor Data'!E725),"",IF(AND('Smoke Data'!L727="YES",'Outlier Flags'!D725="YES"),"FILTERED OUT",'Monitor Data'!E725))</f>
        <v>2</v>
      </c>
      <c r="E725" s="30">
        <f>IF(ISBLANK('Monitor Data'!G725),"",IF(AND('Smoke Data'!M727="YES",'Outlier Flags'!E725="YES"),"FILTERED OUT",'Monitor Data'!G725))</f>
        <v>2.1</v>
      </c>
      <c r="F725" s="30" t="str">
        <f>IF(ISBLANK('Monitor Data'!H725),"",IF(AND('Smoke Data'!N727="YES",'Outlier Flags'!F725="YES"),"FILTERED OUT",'Monitor Data'!H725))</f>
        <v/>
      </c>
      <c r="G725" s="30">
        <f>IF(ISBLANK('Monitor Data'!J725),"",IF(AND('Smoke Data'!O727="YES",'Outlier Flags'!G725="YES"),"FILTERED OUT",'Monitor Data'!J725))</f>
        <v>2.9</v>
      </c>
      <c r="H725" s="30" t="str">
        <f>IF(ISBLANK('Monitor Data'!L725),"",IF(AND('Smoke Data'!P727="YES",'Outlier Flags'!H725="YES"),"FILTERED OUT",'Monitor Data'!L725))</f>
        <v/>
      </c>
      <c r="I725" s="30">
        <f>IF(ISBLANK('Monitor Data'!M725),"",IF(AND('Smoke Data'!Q727="YES",'Outlier Flags'!I725="YES"),"FILTERED OUT",'Monitor Data'!M725))</f>
        <v>2.9</v>
      </c>
      <c r="J725" s="30">
        <f>IF(ISBLANK('Monitor Data'!O725),"",IF(AND('Smoke Data'!R727="YES",'Outlier Flags'!J725="YES"),"FILTERED OUT",'Monitor Data'!O725))</f>
        <v>3.2</v>
      </c>
      <c r="K725" s="30">
        <f>IF(ISBLANK('Monitor Data'!P725),"",IF(AND('Smoke Data'!S727="YES",'Outlier Flags'!K725="YES"),"FILTERED OUT",'Monitor Data'!P725))</f>
        <v>3.1</v>
      </c>
      <c r="L725" s="30" t="str">
        <f>IF(ISBLANK('Monitor Data'!Q725),"",IF(AND('Smoke Data'!T727="YES",'Outlier Flags'!L725="YES"),"FILTERED OUT",'Monitor Data'!Q725))</f>
        <v/>
      </c>
      <c r="M725" s="30">
        <f>IF(ISBLANK('Monitor Data'!R725),"",IF(AND('Smoke Data'!U727="YES",'Outlier Flags'!M725="YES"),"FILTERED OUT",'Monitor Data'!R725))</f>
        <v>1.7</v>
      </c>
      <c r="N725" s="30">
        <f>IF(ISBLANK('Monitor Data'!S725),"",IF(AND('Smoke Data'!V727="YES",'Outlier Flags'!N725="YES"),"FILTERED OUT",'Monitor Data'!S725))</f>
        <v>2.9</v>
      </c>
    </row>
    <row r="726" spans="1:14" x14ac:dyDescent="0.25">
      <c r="A726" s="29">
        <v>44921</v>
      </c>
      <c r="B726" s="30" t="str">
        <f>IF(ISBLANK('Monitor Data'!B726),"",IF(AND('Smoke Data'!J728="YES",'Outlier Flags'!B726="YES"),"FILTERED OUT",'Monitor Data'!B726))</f>
        <v/>
      </c>
      <c r="C726" s="30" t="str">
        <f>IF(ISBLANK('Monitor Data'!D726),"",IF(AND('Smoke Data'!K728="YES",'Outlier Flags'!C726="YES"),"FILTERED OUT",'Monitor Data'!D726))</f>
        <v/>
      </c>
      <c r="D726" s="30">
        <f>IF(ISBLANK('Monitor Data'!E726),"",IF(AND('Smoke Data'!L728="YES",'Outlier Flags'!D726="YES"),"FILTERED OUT",'Monitor Data'!E726))</f>
        <v>4.8</v>
      </c>
      <c r="E726" s="30">
        <f>IF(ISBLANK('Monitor Data'!G726),"",IF(AND('Smoke Data'!M728="YES",'Outlier Flags'!E726="YES"),"FILTERED OUT",'Monitor Data'!G726))</f>
        <v>5.5</v>
      </c>
      <c r="F726" s="30" t="str">
        <f>IF(ISBLANK('Monitor Data'!H726),"",IF(AND('Smoke Data'!N728="YES",'Outlier Flags'!F726="YES"),"FILTERED OUT",'Monitor Data'!H726))</f>
        <v/>
      </c>
      <c r="G726" s="30" t="str">
        <f>IF(ISBLANK('Monitor Data'!J726),"",IF(AND('Smoke Data'!O728="YES",'Outlier Flags'!G726="YES"),"FILTERED OUT",'Monitor Data'!J726))</f>
        <v/>
      </c>
      <c r="H726" s="30" t="str">
        <f>IF(ISBLANK('Monitor Data'!L726),"",IF(AND('Smoke Data'!P728="YES",'Outlier Flags'!H726="YES"),"FILTERED OUT",'Monitor Data'!L726))</f>
        <v/>
      </c>
      <c r="I726" s="30">
        <f>IF(ISBLANK('Monitor Data'!M726),"",IF(AND('Smoke Data'!Q728="YES",'Outlier Flags'!I726="YES"),"FILTERED OUT",'Monitor Data'!M726))</f>
        <v>7</v>
      </c>
      <c r="J726" s="30" t="str">
        <f>IF(ISBLANK('Monitor Data'!O726),"",IF(AND('Smoke Data'!R728="YES",'Outlier Flags'!J726="YES"),"FILTERED OUT",'Monitor Data'!O726))</f>
        <v/>
      </c>
      <c r="K726" s="30">
        <f>IF(ISBLANK('Monitor Data'!P726),"",IF(AND('Smoke Data'!S728="YES",'Outlier Flags'!K726="YES"),"FILTERED OUT",'Monitor Data'!P726))</f>
        <v>5.2</v>
      </c>
      <c r="L726" s="30" t="str">
        <f>IF(ISBLANK('Monitor Data'!Q726),"",IF(AND('Smoke Data'!T728="YES",'Outlier Flags'!L726="YES"),"FILTERED OUT",'Monitor Data'!Q726))</f>
        <v/>
      </c>
      <c r="M726" s="30" t="str">
        <f>IF(ISBLANK('Monitor Data'!R726),"",IF(AND('Smoke Data'!U728="YES",'Outlier Flags'!M726="YES"),"FILTERED OUT",'Monitor Data'!R726))</f>
        <v/>
      </c>
      <c r="N726" s="30" t="str">
        <f>IF(ISBLANK('Monitor Data'!S726),"",IF(AND('Smoke Data'!V728="YES",'Outlier Flags'!N726="YES"),"FILTERED OUT",'Monitor Data'!S726))</f>
        <v/>
      </c>
    </row>
    <row r="727" spans="1:14" x14ac:dyDescent="0.25">
      <c r="A727" s="29">
        <v>44922</v>
      </c>
      <c r="B727" s="30" t="str">
        <f>IF(ISBLANK('Monitor Data'!B727),"",IF(AND('Smoke Data'!J729="YES",'Outlier Flags'!B727="YES"),"FILTERED OUT",'Monitor Data'!B727))</f>
        <v/>
      </c>
      <c r="C727" s="30" t="str">
        <f>IF(ISBLANK('Monitor Data'!D727),"",IF(AND('Smoke Data'!K729="YES",'Outlier Flags'!C727="YES"),"FILTERED OUT",'Monitor Data'!D727))</f>
        <v/>
      </c>
      <c r="D727" s="30">
        <f>IF(ISBLANK('Monitor Data'!E727),"",IF(AND('Smoke Data'!L729="YES",'Outlier Flags'!D727="YES"),"FILTERED OUT",'Monitor Data'!E727))</f>
        <v>10</v>
      </c>
      <c r="E727" s="30">
        <f>IF(ISBLANK('Monitor Data'!G727),"",IF(AND('Smoke Data'!M729="YES",'Outlier Flags'!E727="YES"),"FILTERED OUT",'Monitor Data'!G727))</f>
        <v>13.8</v>
      </c>
      <c r="F727" s="30" t="str">
        <f>IF(ISBLANK('Monitor Data'!H727),"",IF(AND('Smoke Data'!N729="YES",'Outlier Flags'!F727="YES"),"FILTERED OUT",'Monitor Data'!H727))</f>
        <v/>
      </c>
      <c r="G727" s="30" t="str">
        <f>IF(ISBLANK('Monitor Data'!J727),"",IF(AND('Smoke Data'!O729="YES",'Outlier Flags'!G727="YES"),"FILTERED OUT",'Monitor Data'!J727))</f>
        <v/>
      </c>
      <c r="H727" s="30" t="str">
        <f>IF(ISBLANK('Monitor Data'!L727),"",IF(AND('Smoke Data'!P729="YES",'Outlier Flags'!H727="YES"),"FILTERED OUT",'Monitor Data'!L727))</f>
        <v/>
      </c>
      <c r="I727" s="30">
        <f>IF(ISBLANK('Monitor Data'!M727),"",IF(AND('Smoke Data'!Q729="YES",'Outlier Flags'!I727="YES"),"FILTERED OUT",'Monitor Data'!M727))</f>
        <v>6.4</v>
      </c>
      <c r="J727" s="30" t="str">
        <f>IF(ISBLANK('Monitor Data'!O727),"",IF(AND('Smoke Data'!R729="YES",'Outlier Flags'!J727="YES"),"FILTERED OUT",'Monitor Data'!O727))</f>
        <v/>
      </c>
      <c r="K727" s="30">
        <f>IF(ISBLANK('Monitor Data'!P727),"",IF(AND('Smoke Data'!S729="YES",'Outlier Flags'!K727="YES"),"FILTERED OUT",'Monitor Data'!P727))</f>
        <v>11.3</v>
      </c>
      <c r="L727" s="30" t="str">
        <f>IF(ISBLANK('Monitor Data'!Q727),"",IF(AND('Smoke Data'!T729="YES",'Outlier Flags'!L727="YES"),"FILTERED OUT",'Monitor Data'!Q727))</f>
        <v/>
      </c>
      <c r="M727" s="30" t="str">
        <f>IF(ISBLANK('Monitor Data'!R727),"",IF(AND('Smoke Data'!U729="YES",'Outlier Flags'!M727="YES"),"FILTERED OUT",'Monitor Data'!R727))</f>
        <v/>
      </c>
      <c r="N727" s="30" t="str">
        <f>IF(ISBLANK('Monitor Data'!S727),"",IF(AND('Smoke Data'!V729="YES",'Outlier Flags'!N727="YES"),"FILTERED OUT",'Monitor Data'!S727))</f>
        <v/>
      </c>
    </row>
    <row r="728" spans="1:14" x14ac:dyDescent="0.25">
      <c r="A728" s="29">
        <v>44923</v>
      </c>
      <c r="B728" s="30">
        <f>IF(ISBLANK('Monitor Data'!B728),"",IF(AND('Smoke Data'!J730="YES",'Outlier Flags'!B728="YES"),"FILTERED OUT",'Monitor Data'!B728))</f>
        <v>6.9</v>
      </c>
      <c r="C728" s="30">
        <f>IF(ISBLANK('Monitor Data'!D728),"",IF(AND('Smoke Data'!K730="YES",'Outlier Flags'!C728="YES"),"FILTERED OUT",'Monitor Data'!D728))</f>
        <v>12.4</v>
      </c>
      <c r="D728" s="30">
        <f>IF(ISBLANK('Monitor Data'!E728),"",IF(AND('Smoke Data'!L730="YES",'Outlier Flags'!D728="YES"),"FILTERED OUT",'Monitor Data'!E728))</f>
        <v>6.6</v>
      </c>
      <c r="E728" s="30">
        <f>IF(ISBLANK('Monitor Data'!G728),"",IF(AND('Smoke Data'!M730="YES",'Outlier Flags'!E728="YES"),"FILTERED OUT",'Monitor Data'!G728))</f>
        <v>7.4</v>
      </c>
      <c r="F728" s="30">
        <f>IF(ISBLANK('Monitor Data'!H728),"",IF(AND('Smoke Data'!N730="YES",'Outlier Flags'!F728="YES"),"FILTERED OUT",'Monitor Data'!H728))</f>
        <v>7.9</v>
      </c>
      <c r="G728" s="30">
        <f>IF(ISBLANK('Monitor Data'!J728),"",IF(AND('Smoke Data'!O730="YES",'Outlier Flags'!G728="YES"),"FILTERED OUT",'Monitor Data'!J728))</f>
        <v>7.5</v>
      </c>
      <c r="H728" s="30" t="str">
        <f>IF(ISBLANK('Monitor Data'!L728),"",IF(AND('Smoke Data'!P730="YES",'Outlier Flags'!H728="YES"),"FILTERED OUT",'Monitor Data'!L728))</f>
        <v/>
      </c>
      <c r="I728" s="30">
        <f>IF(ISBLANK('Monitor Data'!M728),"",IF(AND('Smoke Data'!Q730="YES",'Outlier Flags'!I728="YES"),"FILTERED OUT",'Monitor Data'!M728))</f>
        <v>6.9</v>
      </c>
      <c r="J728" s="30">
        <f>IF(ISBLANK('Monitor Data'!O728),"",IF(AND('Smoke Data'!R730="YES",'Outlier Flags'!J728="YES"),"FILTERED OUT",'Monitor Data'!O728))</f>
        <v>6.3</v>
      </c>
      <c r="K728" s="30">
        <f>IF(ISBLANK('Monitor Data'!P728),"",IF(AND('Smoke Data'!S730="YES",'Outlier Flags'!K728="YES"),"FILTERED OUT",'Monitor Data'!P728))</f>
        <v>8.1</v>
      </c>
      <c r="L728" s="30" t="str">
        <f>IF(ISBLANK('Monitor Data'!Q728),"",IF(AND('Smoke Data'!T730="YES",'Outlier Flags'!L728="YES"),"FILTERED OUT",'Monitor Data'!Q728))</f>
        <v/>
      </c>
      <c r="M728" s="30">
        <f>IF(ISBLANK('Monitor Data'!R728),"",IF(AND('Smoke Data'!U730="YES",'Outlier Flags'!M728="YES"),"FILTERED OUT",'Monitor Data'!R728))</f>
        <v>6.1</v>
      </c>
      <c r="N728" s="30" t="str">
        <f>IF(ISBLANK('Monitor Data'!S728),"",IF(AND('Smoke Data'!V730="YES",'Outlier Flags'!N728="YES"),"FILTERED OUT",'Monitor Data'!S728))</f>
        <v/>
      </c>
    </row>
    <row r="729" spans="1:14" x14ac:dyDescent="0.25">
      <c r="A729" s="29">
        <v>44924</v>
      </c>
      <c r="B729" s="30" t="str">
        <f>IF(ISBLANK('Monitor Data'!B729),"",IF(AND('Smoke Data'!J731="YES",'Outlier Flags'!B729="YES"),"FILTERED OUT",'Monitor Data'!B729))</f>
        <v/>
      </c>
      <c r="C729" s="30" t="str">
        <f>IF(ISBLANK('Monitor Data'!D729),"",IF(AND('Smoke Data'!K731="YES",'Outlier Flags'!C729="YES"),"FILTERED OUT",'Monitor Data'!D729))</f>
        <v/>
      </c>
      <c r="D729" s="30">
        <f>IF(ISBLANK('Monitor Data'!E729),"",IF(AND('Smoke Data'!L731="YES",'Outlier Flags'!D729="YES"),"FILTERED OUT",'Monitor Data'!E729))</f>
        <v>6.7</v>
      </c>
      <c r="E729" s="30">
        <f>IF(ISBLANK('Monitor Data'!G729),"",IF(AND('Smoke Data'!M731="YES",'Outlier Flags'!E729="YES"),"FILTERED OUT",'Monitor Data'!G729))</f>
        <v>7.2</v>
      </c>
      <c r="F729" s="30" t="str">
        <f>IF(ISBLANK('Monitor Data'!H729),"",IF(AND('Smoke Data'!N731="YES",'Outlier Flags'!F729="YES"),"FILTERED OUT",'Monitor Data'!H729))</f>
        <v/>
      </c>
      <c r="G729" s="30" t="str">
        <f>IF(ISBLANK('Monitor Data'!J729),"",IF(AND('Smoke Data'!O731="YES",'Outlier Flags'!G729="YES"),"FILTERED OUT",'Monitor Data'!J729))</f>
        <v/>
      </c>
      <c r="H729" s="30" t="str">
        <f>IF(ISBLANK('Monitor Data'!L729),"",IF(AND('Smoke Data'!P731="YES",'Outlier Flags'!H729="YES"),"FILTERED OUT",'Monitor Data'!L729))</f>
        <v/>
      </c>
      <c r="I729" s="30">
        <f>IF(ISBLANK('Monitor Data'!M729),"",IF(AND('Smoke Data'!Q731="YES",'Outlier Flags'!I729="YES"),"FILTERED OUT",'Monitor Data'!M729))</f>
        <v>9.9</v>
      </c>
      <c r="J729" s="30" t="str">
        <f>IF(ISBLANK('Monitor Data'!O729),"",IF(AND('Smoke Data'!R731="YES",'Outlier Flags'!J729="YES"),"FILTERED OUT",'Monitor Data'!O729))</f>
        <v/>
      </c>
      <c r="K729" s="30">
        <f>IF(ISBLANK('Monitor Data'!P729),"",IF(AND('Smoke Data'!S731="YES",'Outlier Flags'!K729="YES"),"FILTERED OUT",'Monitor Data'!P729))</f>
        <v>7.2</v>
      </c>
      <c r="L729" s="30" t="str">
        <f>IF(ISBLANK('Monitor Data'!Q729),"",IF(AND('Smoke Data'!T731="YES",'Outlier Flags'!L729="YES"),"FILTERED OUT",'Monitor Data'!Q729))</f>
        <v/>
      </c>
      <c r="M729" s="30" t="str">
        <f>IF(ISBLANK('Monitor Data'!R729),"",IF(AND('Smoke Data'!U731="YES",'Outlier Flags'!M729="YES"),"FILTERED OUT",'Monitor Data'!R729))</f>
        <v/>
      </c>
      <c r="N729" s="30" t="str">
        <f>IF(ISBLANK('Monitor Data'!S729),"",IF(AND('Smoke Data'!V731="YES",'Outlier Flags'!N729="YES"),"FILTERED OUT",'Monitor Data'!S729))</f>
        <v/>
      </c>
    </row>
    <row r="730" spans="1:14" x14ac:dyDescent="0.25">
      <c r="A730" s="29">
        <v>44925</v>
      </c>
      <c r="B730" s="30" t="str">
        <f>IF(ISBLANK('Monitor Data'!B730),"",IF(AND('Smoke Data'!J732="YES",'Outlier Flags'!B730="YES"),"FILTERED OUT",'Monitor Data'!B730))</f>
        <v/>
      </c>
      <c r="C730" s="30" t="str">
        <f>IF(ISBLANK('Monitor Data'!D730),"",IF(AND('Smoke Data'!K732="YES",'Outlier Flags'!C730="YES"),"FILTERED OUT",'Monitor Data'!D730))</f>
        <v/>
      </c>
      <c r="D730" s="30">
        <f>IF(ISBLANK('Monitor Data'!E730),"",IF(AND('Smoke Data'!L732="YES",'Outlier Flags'!D730="YES"),"FILTERED OUT",'Monitor Data'!E730))</f>
        <v>8.6999999999999993</v>
      </c>
      <c r="E730" s="30">
        <f>IF(ISBLANK('Monitor Data'!G730),"",IF(AND('Smoke Data'!M732="YES",'Outlier Flags'!E730="YES"),"FILTERED OUT",'Monitor Data'!G730))</f>
        <v>7</v>
      </c>
      <c r="F730" s="30" t="str">
        <f>IF(ISBLANK('Monitor Data'!H730),"",IF(AND('Smoke Data'!N732="YES",'Outlier Flags'!F730="YES"),"FILTERED OUT",'Monitor Data'!H730))</f>
        <v/>
      </c>
      <c r="G730" s="30" t="str">
        <f>IF(ISBLANK('Monitor Data'!J730),"",IF(AND('Smoke Data'!O732="YES",'Outlier Flags'!G730="YES"),"FILTERED OUT",'Monitor Data'!J730))</f>
        <v/>
      </c>
      <c r="H730" s="30" t="str">
        <f>IF(ISBLANK('Monitor Data'!L730),"",IF(AND('Smoke Data'!P732="YES",'Outlier Flags'!H730="YES"),"FILTERED OUT",'Monitor Data'!L730))</f>
        <v/>
      </c>
      <c r="I730" s="30">
        <f>IF(ISBLANK('Monitor Data'!M730),"",IF(AND('Smoke Data'!Q732="YES",'Outlier Flags'!I730="YES"),"FILTERED OUT",'Monitor Data'!M730))</f>
        <v>7.9</v>
      </c>
      <c r="J730" s="30" t="str">
        <f>IF(ISBLANK('Monitor Data'!O730),"",IF(AND('Smoke Data'!R732="YES",'Outlier Flags'!J730="YES"),"FILTERED OUT",'Monitor Data'!O730))</f>
        <v/>
      </c>
      <c r="K730" s="30">
        <f>IF(ISBLANK('Monitor Data'!P730),"",IF(AND('Smoke Data'!S732="YES",'Outlier Flags'!K730="YES"),"FILTERED OUT",'Monitor Data'!P730))</f>
        <v>8.4</v>
      </c>
      <c r="L730" s="30" t="str">
        <f>IF(ISBLANK('Monitor Data'!Q730),"",IF(AND('Smoke Data'!T732="YES",'Outlier Flags'!L730="YES"),"FILTERED OUT",'Monitor Data'!Q730))</f>
        <v/>
      </c>
      <c r="M730" s="30" t="str">
        <f>IF(ISBLANK('Monitor Data'!R730),"",IF(AND('Smoke Data'!U732="YES",'Outlier Flags'!M730="YES"),"FILTERED OUT",'Monitor Data'!R730))</f>
        <v/>
      </c>
      <c r="N730" s="30" t="str">
        <f>IF(ISBLANK('Monitor Data'!S730),"",IF(AND('Smoke Data'!V732="YES",'Outlier Flags'!N730="YES"),"FILTERED OUT",'Monitor Data'!S730))</f>
        <v/>
      </c>
    </row>
    <row r="731" spans="1:14" x14ac:dyDescent="0.25">
      <c r="A731" s="29">
        <v>44926</v>
      </c>
      <c r="B731" s="30">
        <f>IF(ISBLANK('Monitor Data'!B731),"",IF(AND('Smoke Data'!J733="YES",'Outlier Flags'!B731="YES"),"FILTERED OUT",'Monitor Data'!B731))</f>
        <v>8.5</v>
      </c>
      <c r="C731" s="30">
        <f>IF(ISBLANK('Monitor Data'!D731),"",IF(AND('Smoke Data'!K733="YES",'Outlier Flags'!C731="YES"),"FILTERED OUT",'Monitor Data'!D731))</f>
        <v>9</v>
      </c>
      <c r="D731" s="30">
        <f>IF(ISBLANK('Monitor Data'!E731),"",IF(AND('Smoke Data'!L733="YES",'Outlier Flags'!D731="YES"),"FILTERED OUT",'Monitor Data'!E731))</f>
        <v>9.6999999999999993</v>
      </c>
      <c r="E731" s="30">
        <f>IF(ISBLANK('Monitor Data'!G731),"",IF(AND('Smoke Data'!M733="YES",'Outlier Flags'!E731="YES"),"FILTERED OUT",'Monitor Data'!G731))</f>
        <v>8.6</v>
      </c>
      <c r="F731" s="30">
        <f>IF(ISBLANK('Monitor Data'!H731),"",IF(AND('Smoke Data'!N733="YES",'Outlier Flags'!F731="YES"),"FILTERED OUT",'Monitor Data'!H731))</f>
        <v>7.6</v>
      </c>
      <c r="G731" s="30">
        <f>IF(ISBLANK('Monitor Data'!J731),"",IF(AND('Smoke Data'!O733="YES",'Outlier Flags'!G731="YES"),"FILTERED OUT",'Monitor Data'!J731))</f>
        <v>8.6999999999999993</v>
      </c>
      <c r="H731" s="30">
        <f>IF(ISBLANK('Monitor Data'!L731),"",IF(AND('Smoke Data'!P733="YES",'Outlier Flags'!H731="YES"),"FILTERED OUT",'Monitor Data'!L731))</f>
        <v>9.3000000000000007</v>
      </c>
      <c r="I731" s="30">
        <f>IF(ISBLANK('Monitor Data'!M731),"",IF(AND('Smoke Data'!Q733="YES",'Outlier Flags'!I731="YES"),"FILTERED OUT",'Monitor Data'!M731))</f>
        <v>11.5</v>
      </c>
      <c r="J731" s="30">
        <f>IF(ISBLANK('Monitor Data'!O731),"",IF(AND('Smoke Data'!R733="YES",'Outlier Flags'!J731="YES"),"FILTERED OUT",'Monitor Data'!O731))</f>
        <v>13.2</v>
      </c>
      <c r="K731" s="30">
        <f>IF(ISBLANK('Monitor Data'!P731),"",IF(AND('Smoke Data'!S733="YES",'Outlier Flags'!K731="YES"),"FILTERED OUT",'Monitor Data'!P731))</f>
        <v>9.6</v>
      </c>
      <c r="L731" s="30">
        <f>IF(ISBLANK('Monitor Data'!Q731),"",IF(AND('Smoke Data'!T733="YES",'Outlier Flags'!L731="YES"),"FILTERED OUT",'Monitor Data'!Q731))</f>
        <v>9.5</v>
      </c>
      <c r="M731" s="30">
        <f>IF(ISBLANK('Monitor Data'!R731),"",IF(AND('Smoke Data'!U733="YES",'Outlier Flags'!M731="YES"),"FILTERED OUT",'Monitor Data'!R731))</f>
        <v>9.8000000000000007</v>
      </c>
      <c r="N731" s="30">
        <f>IF(ISBLANK('Monitor Data'!S731),"",IF(AND('Smoke Data'!V733="YES",'Outlier Flags'!N731="YES"),"FILTERED OUT",'Monitor Data'!S731))</f>
        <v>10.9</v>
      </c>
    </row>
    <row r="732" spans="1:14" x14ac:dyDescent="0.25">
      <c r="A732" s="29">
        <v>44927</v>
      </c>
      <c r="B732" s="30" t="str">
        <f>IF(ISBLANK('Monitor Data'!B732),"",IF(AND('Smoke Data'!J734="YES",'Outlier Flags'!B732="YES"),"FILTERED OUT",'Monitor Data'!B732))</f>
        <v/>
      </c>
      <c r="C732" s="30" t="str">
        <f>IF(ISBLANK('Monitor Data'!D732),"",IF(AND('Smoke Data'!K734="YES",'Outlier Flags'!C732="YES"),"FILTERED OUT",'Monitor Data'!D732))</f>
        <v/>
      </c>
      <c r="D732" s="30">
        <f>IF(ISBLANK('Monitor Data'!E732),"",IF(AND('Smoke Data'!L734="YES",'Outlier Flags'!D732="YES"),"FILTERED OUT",'Monitor Data'!E732))</f>
        <v>17.899999999999999</v>
      </c>
      <c r="E732" s="30">
        <f>IF(ISBLANK('Monitor Data'!G732),"",IF(AND('Smoke Data'!M734="YES",'Outlier Flags'!E732="YES"),"FILTERED OUT",'Monitor Data'!G732))</f>
        <v>15.7</v>
      </c>
      <c r="F732" s="30">
        <f>IF(ISBLANK('Monitor Data'!H732),"",IF(AND('Smoke Data'!N734="YES",'Outlier Flags'!F732="YES"),"FILTERED OUT",'Monitor Data'!H732))</f>
        <v>5.9</v>
      </c>
      <c r="G732" s="30" t="str">
        <f>IF(ISBLANK('Monitor Data'!J732),"",IF(AND('Smoke Data'!O734="YES",'Outlier Flags'!G732="YES"),"FILTERED OUT",'Monitor Data'!J732))</f>
        <v/>
      </c>
      <c r="H732" s="30" t="str">
        <f>IF(ISBLANK('Monitor Data'!L732),"",IF(AND('Smoke Data'!P734="YES",'Outlier Flags'!H732="YES"),"FILTERED OUT",'Monitor Data'!L732))</f>
        <v/>
      </c>
      <c r="I732" s="30">
        <f>IF(ISBLANK('Monitor Data'!M732),"",IF(AND('Smoke Data'!Q734="YES",'Outlier Flags'!I732="YES"),"FILTERED OUT",'Monitor Data'!M732))</f>
        <v>17.2</v>
      </c>
      <c r="J732" s="30" t="str">
        <f>IF(ISBLANK('Monitor Data'!O732),"",IF(AND('Smoke Data'!R734="YES",'Outlier Flags'!J732="YES"),"FILTERED OUT",'Monitor Data'!O732))</f>
        <v/>
      </c>
      <c r="K732" s="30">
        <f>IF(ISBLANK('Monitor Data'!P732),"",IF(AND('Smoke Data'!S734="YES",'Outlier Flags'!K732="YES"),"FILTERED OUT",'Monitor Data'!P732))</f>
        <v>18.3</v>
      </c>
      <c r="L732" s="30" t="str">
        <f>IF(ISBLANK('Monitor Data'!Q732),"",IF(AND('Smoke Data'!T734="YES",'Outlier Flags'!L732="YES"),"FILTERED OUT",'Monitor Data'!Q732))</f>
        <v/>
      </c>
      <c r="M732" s="30" t="str">
        <f>IF(ISBLANK('Monitor Data'!R732),"",IF(AND('Smoke Data'!U734="YES",'Outlier Flags'!M732="YES"),"FILTERED OUT",'Monitor Data'!R732))</f>
        <v/>
      </c>
      <c r="N732" s="30" t="str">
        <f>IF(ISBLANK('Monitor Data'!S732),"",IF(AND('Smoke Data'!V734="YES",'Outlier Flags'!N732="YES"),"FILTERED OUT",'Monitor Data'!S732))</f>
        <v/>
      </c>
    </row>
    <row r="733" spans="1:14" x14ac:dyDescent="0.25">
      <c r="A733" s="29">
        <v>44928</v>
      </c>
      <c r="B733" s="30" t="str">
        <f>IF(ISBLANK('Monitor Data'!B733),"",IF(AND('Smoke Data'!J735="YES",'Outlier Flags'!B733="YES"),"FILTERED OUT",'Monitor Data'!B733))</f>
        <v/>
      </c>
      <c r="C733" s="30" t="str">
        <f>IF(ISBLANK('Monitor Data'!D733),"",IF(AND('Smoke Data'!K735="YES",'Outlier Flags'!C733="YES"),"FILTERED OUT",'Monitor Data'!D733))</f>
        <v/>
      </c>
      <c r="D733" s="30">
        <f>IF(ISBLANK('Monitor Data'!E733),"",IF(AND('Smoke Data'!L735="YES",'Outlier Flags'!D733="YES"),"FILTERED OUT",'Monitor Data'!E733))</f>
        <v>12.6</v>
      </c>
      <c r="E733" s="30">
        <f>IF(ISBLANK('Monitor Data'!G733),"",IF(AND('Smoke Data'!M735="YES",'Outlier Flags'!E733="YES"),"FILTERED OUT",'Monitor Data'!G733))</f>
        <v>13</v>
      </c>
      <c r="F733" s="30" t="str">
        <f>IF(ISBLANK('Monitor Data'!H733),"",IF(AND('Smoke Data'!N735="YES",'Outlier Flags'!F733="YES"),"FILTERED OUT",'Monitor Data'!H733))</f>
        <v/>
      </c>
      <c r="G733" s="30" t="str">
        <f>IF(ISBLANK('Monitor Data'!J733),"",IF(AND('Smoke Data'!O735="YES",'Outlier Flags'!G733="YES"),"FILTERED OUT",'Monitor Data'!J733))</f>
        <v/>
      </c>
      <c r="H733" s="30" t="str">
        <f>IF(ISBLANK('Monitor Data'!L733),"",IF(AND('Smoke Data'!P735="YES",'Outlier Flags'!H733="YES"),"FILTERED OUT",'Monitor Data'!L733))</f>
        <v/>
      </c>
      <c r="I733" s="30">
        <f>IF(ISBLANK('Monitor Data'!M733),"",IF(AND('Smoke Data'!Q735="YES",'Outlier Flags'!I733="YES"),"FILTERED OUT",'Monitor Data'!M733))</f>
        <v>13.2</v>
      </c>
      <c r="J733" s="30" t="str">
        <f>IF(ISBLANK('Monitor Data'!O733),"",IF(AND('Smoke Data'!R735="YES",'Outlier Flags'!J733="YES"),"FILTERED OUT",'Monitor Data'!O733))</f>
        <v/>
      </c>
      <c r="K733" s="30">
        <f>IF(ISBLANK('Monitor Data'!P733),"",IF(AND('Smoke Data'!S735="YES",'Outlier Flags'!K733="YES"),"FILTERED OUT",'Monitor Data'!P733))</f>
        <v>15.5</v>
      </c>
      <c r="L733" s="30" t="str">
        <f>IF(ISBLANK('Monitor Data'!Q733),"",IF(AND('Smoke Data'!T735="YES",'Outlier Flags'!L733="YES"),"FILTERED OUT",'Monitor Data'!Q733))</f>
        <v/>
      </c>
      <c r="M733" s="30" t="str">
        <f>IF(ISBLANK('Monitor Data'!R733),"",IF(AND('Smoke Data'!U735="YES",'Outlier Flags'!M733="YES"),"FILTERED OUT",'Monitor Data'!R733))</f>
        <v/>
      </c>
      <c r="N733" s="30" t="str">
        <f>IF(ISBLANK('Monitor Data'!S733),"",IF(AND('Smoke Data'!V735="YES",'Outlier Flags'!N733="YES"),"FILTERED OUT",'Monitor Data'!S733))</f>
        <v/>
      </c>
    </row>
    <row r="734" spans="1:14" x14ac:dyDescent="0.25">
      <c r="A734" s="29">
        <v>44929</v>
      </c>
      <c r="B734" s="30">
        <f>IF(ISBLANK('Monitor Data'!B734),"",IF(AND('Smoke Data'!J736="YES",'Outlier Flags'!B734="YES"),"FILTERED OUT",'Monitor Data'!B734))</f>
        <v>5.2</v>
      </c>
      <c r="C734" s="30">
        <f>IF(ISBLANK('Monitor Data'!D734),"",IF(AND('Smoke Data'!K736="YES",'Outlier Flags'!C734="YES"),"FILTERED OUT",'Monitor Data'!D734))</f>
        <v>4.2</v>
      </c>
      <c r="D734" s="30">
        <f>IF(ISBLANK('Monitor Data'!E734),"",IF(AND('Smoke Data'!L736="YES",'Outlier Flags'!D734="YES"),"FILTERED OUT",'Monitor Data'!E734))</f>
        <v>5.8</v>
      </c>
      <c r="E734" s="30">
        <f>IF(ISBLANK('Monitor Data'!G734),"",IF(AND('Smoke Data'!M736="YES",'Outlier Flags'!E734="YES"),"FILTERED OUT",'Monitor Data'!G734))</f>
        <v>5.0999999999999996</v>
      </c>
      <c r="F734" s="30">
        <f>IF(ISBLANK('Monitor Data'!H734),"",IF(AND('Smoke Data'!N736="YES",'Outlier Flags'!F734="YES"),"FILTERED OUT",'Monitor Data'!H734))</f>
        <v>4.7</v>
      </c>
      <c r="G734" s="30">
        <f>IF(ISBLANK('Monitor Data'!J734),"",IF(AND('Smoke Data'!O736="YES",'Outlier Flags'!G734="YES"),"FILTERED OUT",'Monitor Data'!J734))</f>
        <v>5</v>
      </c>
      <c r="H734" s="30">
        <f>IF(ISBLANK('Monitor Data'!L734),"",IF(AND('Smoke Data'!P736="YES",'Outlier Flags'!H734="YES"),"FILTERED OUT",'Monitor Data'!L734))</f>
        <v>5.2</v>
      </c>
      <c r="I734" s="30">
        <f>IF(ISBLANK('Monitor Data'!M734),"",IF(AND('Smoke Data'!Q736="YES",'Outlier Flags'!I734="YES"),"FILTERED OUT",'Monitor Data'!M734))</f>
        <v>5.8</v>
      </c>
      <c r="J734" s="30">
        <f>IF(ISBLANK('Monitor Data'!O734),"",IF(AND('Smoke Data'!R736="YES",'Outlier Flags'!J734="YES"),"FILTERED OUT",'Monitor Data'!O734))</f>
        <v>6.4</v>
      </c>
      <c r="K734" s="30">
        <f>IF(ISBLANK('Monitor Data'!P734),"",IF(AND('Smoke Data'!S736="YES",'Outlier Flags'!K734="YES"),"FILTERED OUT",'Monitor Data'!P734))</f>
        <v>3.8</v>
      </c>
      <c r="L734" s="30">
        <f>IF(ISBLANK('Monitor Data'!Q734),"",IF(AND('Smoke Data'!T736="YES",'Outlier Flags'!L734="YES"),"FILTERED OUT",'Monitor Data'!Q734))</f>
        <v>5.3</v>
      </c>
      <c r="M734" s="30">
        <f>IF(ISBLANK('Monitor Data'!R734),"",IF(AND('Smoke Data'!U736="YES",'Outlier Flags'!M734="YES"),"FILTERED OUT",'Monitor Data'!R734))</f>
        <v>3.2</v>
      </c>
      <c r="N734" s="30">
        <f>IF(ISBLANK('Monitor Data'!S734),"",IF(AND('Smoke Data'!V736="YES",'Outlier Flags'!N734="YES"),"FILTERED OUT",'Monitor Data'!S734))</f>
        <v>7.3</v>
      </c>
    </row>
    <row r="735" spans="1:14" x14ac:dyDescent="0.25">
      <c r="A735" s="29">
        <v>44930</v>
      </c>
      <c r="B735" s="30" t="str">
        <f>IF(ISBLANK('Monitor Data'!B735),"",IF(AND('Smoke Data'!J737="YES",'Outlier Flags'!B735="YES"),"FILTERED OUT",'Monitor Data'!B735))</f>
        <v/>
      </c>
      <c r="C735" s="30" t="str">
        <f>IF(ISBLANK('Monitor Data'!D735),"",IF(AND('Smoke Data'!K737="YES",'Outlier Flags'!C735="YES"),"FILTERED OUT",'Monitor Data'!D735))</f>
        <v/>
      </c>
      <c r="D735" s="30">
        <f>IF(ISBLANK('Monitor Data'!E735),"",IF(AND('Smoke Data'!L737="YES",'Outlier Flags'!D735="YES"),"FILTERED OUT",'Monitor Data'!E735))</f>
        <v>11.1</v>
      </c>
      <c r="E735" s="30">
        <f>IF(ISBLANK('Monitor Data'!G735),"",IF(AND('Smoke Data'!M737="YES",'Outlier Flags'!E735="YES"),"FILTERED OUT",'Monitor Data'!G735))</f>
        <v>10.4</v>
      </c>
      <c r="F735" s="30" t="str">
        <f>IF(ISBLANK('Monitor Data'!H735),"",IF(AND('Smoke Data'!N737="YES",'Outlier Flags'!F735="YES"),"FILTERED OUT",'Monitor Data'!H735))</f>
        <v/>
      </c>
      <c r="G735" s="30" t="str">
        <f>IF(ISBLANK('Monitor Data'!J735),"",IF(AND('Smoke Data'!O737="YES",'Outlier Flags'!G735="YES"),"FILTERED OUT",'Monitor Data'!J735))</f>
        <v/>
      </c>
      <c r="H735" s="30" t="str">
        <f>IF(ISBLANK('Monitor Data'!L735),"",IF(AND('Smoke Data'!P737="YES",'Outlier Flags'!H735="YES"),"FILTERED OUT",'Monitor Data'!L735))</f>
        <v/>
      </c>
      <c r="I735" s="30">
        <f>IF(ISBLANK('Monitor Data'!M735),"",IF(AND('Smoke Data'!Q737="YES",'Outlier Flags'!I735="YES"),"FILTERED OUT",'Monitor Data'!M735))</f>
        <v>10.3</v>
      </c>
      <c r="J735" s="30" t="str">
        <f>IF(ISBLANK('Monitor Data'!O735),"",IF(AND('Smoke Data'!R737="YES",'Outlier Flags'!J735="YES"),"FILTERED OUT",'Monitor Data'!O735))</f>
        <v/>
      </c>
      <c r="K735" s="30">
        <f>IF(ISBLANK('Monitor Data'!P735),"",IF(AND('Smoke Data'!S737="YES",'Outlier Flags'!K735="YES"),"FILTERED OUT",'Monitor Data'!P735))</f>
        <v>10.6</v>
      </c>
      <c r="L735" s="30" t="str">
        <f>IF(ISBLANK('Monitor Data'!Q735),"",IF(AND('Smoke Data'!T737="YES",'Outlier Flags'!L735="YES"),"FILTERED OUT",'Monitor Data'!Q735))</f>
        <v/>
      </c>
      <c r="M735" s="30" t="str">
        <f>IF(ISBLANK('Monitor Data'!R735),"",IF(AND('Smoke Data'!U737="YES",'Outlier Flags'!M735="YES"),"FILTERED OUT",'Monitor Data'!R735))</f>
        <v/>
      </c>
      <c r="N735" s="30" t="str">
        <f>IF(ISBLANK('Monitor Data'!S735),"",IF(AND('Smoke Data'!V737="YES",'Outlier Flags'!N735="YES"),"FILTERED OUT",'Monitor Data'!S735))</f>
        <v/>
      </c>
    </row>
    <row r="736" spans="1:14" x14ac:dyDescent="0.25">
      <c r="A736" s="29">
        <v>44931</v>
      </c>
      <c r="B736" s="30" t="str">
        <f>IF(ISBLANK('Monitor Data'!B736),"",IF(AND('Smoke Data'!J738="YES",'Outlier Flags'!B736="YES"),"FILTERED OUT",'Monitor Data'!B736))</f>
        <v/>
      </c>
      <c r="C736" s="30" t="str">
        <f>IF(ISBLANK('Monitor Data'!D736),"",IF(AND('Smoke Data'!K738="YES",'Outlier Flags'!C736="YES"),"FILTERED OUT",'Monitor Data'!D736))</f>
        <v/>
      </c>
      <c r="D736" s="30">
        <f>IF(ISBLANK('Monitor Data'!E736),"",IF(AND('Smoke Data'!L738="YES",'Outlier Flags'!D736="YES"),"FILTERED OUT",'Monitor Data'!E736))</f>
        <v>7.2</v>
      </c>
      <c r="E736" s="30">
        <f>IF(ISBLANK('Monitor Data'!G736),"",IF(AND('Smoke Data'!M738="YES",'Outlier Flags'!E736="YES"),"FILTERED OUT",'Monitor Data'!G736))</f>
        <v>6.7</v>
      </c>
      <c r="F736" s="30" t="str">
        <f>IF(ISBLANK('Monitor Data'!H736),"",IF(AND('Smoke Data'!N738="YES",'Outlier Flags'!F736="YES"),"FILTERED OUT",'Monitor Data'!H736))</f>
        <v/>
      </c>
      <c r="G736" s="30" t="str">
        <f>IF(ISBLANK('Monitor Data'!J736),"",IF(AND('Smoke Data'!O738="YES",'Outlier Flags'!G736="YES"),"FILTERED OUT",'Monitor Data'!J736))</f>
        <v/>
      </c>
      <c r="H736" s="30" t="str">
        <f>IF(ISBLANK('Monitor Data'!L736),"",IF(AND('Smoke Data'!P738="YES",'Outlier Flags'!H736="YES"),"FILTERED OUT",'Monitor Data'!L736))</f>
        <v/>
      </c>
      <c r="I736" s="30">
        <f>IF(ISBLANK('Monitor Data'!M736),"",IF(AND('Smoke Data'!Q738="YES",'Outlier Flags'!I736="YES"),"FILTERED OUT",'Monitor Data'!M736))</f>
        <v>6.6</v>
      </c>
      <c r="J736" s="30" t="str">
        <f>IF(ISBLANK('Monitor Data'!O736),"",IF(AND('Smoke Data'!R738="YES",'Outlier Flags'!J736="YES"),"FILTERED OUT",'Monitor Data'!O736))</f>
        <v/>
      </c>
      <c r="K736" s="30">
        <f>IF(ISBLANK('Monitor Data'!P736),"",IF(AND('Smoke Data'!S738="YES",'Outlier Flags'!K736="YES"),"FILTERED OUT",'Monitor Data'!P736))</f>
        <v>7.9</v>
      </c>
      <c r="L736" s="30" t="str">
        <f>IF(ISBLANK('Monitor Data'!Q736),"",IF(AND('Smoke Data'!T738="YES",'Outlier Flags'!L736="YES"),"FILTERED OUT",'Monitor Data'!Q736))</f>
        <v/>
      </c>
      <c r="M736" s="30" t="str">
        <f>IF(ISBLANK('Monitor Data'!R736),"",IF(AND('Smoke Data'!U738="YES",'Outlier Flags'!M736="YES"),"FILTERED OUT",'Monitor Data'!R736))</f>
        <v/>
      </c>
      <c r="N736" s="30" t="str">
        <f>IF(ISBLANK('Monitor Data'!S736),"",IF(AND('Smoke Data'!V738="YES",'Outlier Flags'!N736="YES"),"FILTERED OUT",'Monitor Data'!S736))</f>
        <v/>
      </c>
    </row>
    <row r="737" spans="1:14" x14ac:dyDescent="0.25">
      <c r="A737" s="29">
        <v>44932</v>
      </c>
      <c r="B737" s="30">
        <f>IF(ISBLANK('Monitor Data'!B737),"",IF(AND('Smoke Data'!J739="YES",'Outlier Flags'!B737="YES"),"FILTERED OUT",'Monitor Data'!B737))</f>
        <v>16.8</v>
      </c>
      <c r="C737" s="30">
        <f>IF(ISBLANK('Monitor Data'!D737),"",IF(AND('Smoke Data'!K739="YES",'Outlier Flags'!C737="YES"),"FILTERED OUT",'Monitor Data'!D737))</f>
        <v>12</v>
      </c>
      <c r="D737" s="30">
        <f>IF(ISBLANK('Monitor Data'!E737),"",IF(AND('Smoke Data'!L739="YES",'Outlier Flags'!D737="YES"),"FILTERED OUT",'Monitor Data'!E737))</f>
        <v>16.8</v>
      </c>
      <c r="E737" s="30">
        <f>IF(ISBLANK('Monitor Data'!G737),"",IF(AND('Smoke Data'!M739="YES",'Outlier Flags'!E737="YES"),"FILTERED OUT",'Monitor Data'!G737))</f>
        <v>16.899999999999999</v>
      </c>
      <c r="F737" s="30">
        <f>IF(ISBLANK('Monitor Data'!H737),"",IF(AND('Smoke Data'!N739="YES",'Outlier Flags'!F737="YES"),"FILTERED OUT",'Monitor Data'!H737))</f>
        <v>13.1</v>
      </c>
      <c r="G737" s="30">
        <f>IF(ISBLANK('Monitor Data'!J737),"",IF(AND('Smoke Data'!O739="YES",'Outlier Flags'!G737="YES"),"FILTERED OUT",'Monitor Data'!J737))</f>
        <v>14.9</v>
      </c>
      <c r="H737" s="30">
        <f>IF(ISBLANK('Monitor Data'!L737),"",IF(AND('Smoke Data'!P739="YES",'Outlier Flags'!H737="YES"),"FILTERED OUT",'Monitor Data'!L737))</f>
        <v>25</v>
      </c>
      <c r="I737" s="30">
        <f>IF(ISBLANK('Monitor Data'!M737),"",IF(AND('Smoke Data'!Q739="YES",'Outlier Flags'!I737="YES"),"FILTERED OUT",'Monitor Data'!M737))</f>
        <v>17.2</v>
      </c>
      <c r="J737" s="30">
        <f>IF(ISBLANK('Monitor Data'!O737),"",IF(AND('Smoke Data'!R739="YES",'Outlier Flags'!J737="YES"),"FILTERED OUT",'Monitor Data'!O737))</f>
        <v>19</v>
      </c>
      <c r="K737" s="30">
        <f>IF(ISBLANK('Monitor Data'!P737),"",IF(AND('Smoke Data'!S739="YES",'Outlier Flags'!K737="YES"),"FILTERED OUT",'Monitor Data'!P737))</f>
        <v>14.2</v>
      </c>
      <c r="L737" s="30">
        <f>IF(ISBLANK('Monitor Data'!Q737),"",IF(AND('Smoke Data'!T739="YES",'Outlier Flags'!L737="YES"),"FILTERED OUT",'Monitor Data'!Q737))</f>
        <v>14.5</v>
      </c>
      <c r="M737" s="30">
        <f>IF(ISBLANK('Monitor Data'!R737),"",IF(AND('Smoke Data'!U739="YES",'Outlier Flags'!M737="YES"),"FILTERED OUT",'Monitor Data'!R737))</f>
        <v>8.9</v>
      </c>
      <c r="N737" s="30">
        <f>IF(ISBLANK('Monitor Data'!S737),"",IF(AND('Smoke Data'!V739="YES",'Outlier Flags'!N737="YES"),"FILTERED OUT",'Monitor Data'!S737))</f>
        <v>26.2</v>
      </c>
    </row>
    <row r="738" spans="1:14" x14ac:dyDescent="0.25">
      <c r="A738" s="29">
        <v>44933</v>
      </c>
      <c r="B738" s="30" t="str">
        <f>IF(ISBLANK('Monitor Data'!B738),"",IF(AND('Smoke Data'!J740="YES",'Outlier Flags'!B738="YES"),"FILTERED OUT",'Monitor Data'!B738))</f>
        <v/>
      </c>
      <c r="C738" s="30" t="str">
        <f>IF(ISBLANK('Monitor Data'!D738),"",IF(AND('Smoke Data'!K740="YES",'Outlier Flags'!C738="YES"),"FILTERED OUT",'Monitor Data'!D738))</f>
        <v/>
      </c>
      <c r="D738" s="30">
        <f>IF(ISBLANK('Monitor Data'!E738),"",IF(AND('Smoke Data'!L740="YES",'Outlier Flags'!D738="YES"),"FILTERED OUT",'Monitor Data'!E738))</f>
        <v>19.7</v>
      </c>
      <c r="E738" s="30">
        <f>IF(ISBLANK('Monitor Data'!G738),"",IF(AND('Smoke Data'!M740="YES",'Outlier Flags'!E738="YES"),"FILTERED OUT",'Monitor Data'!G738))</f>
        <v>19.600000000000001</v>
      </c>
      <c r="F738" s="30" t="str">
        <f>IF(ISBLANK('Monitor Data'!H738),"",IF(AND('Smoke Data'!N740="YES",'Outlier Flags'!F738="YES"),"FILTERED OUT",'Monitor Data'!H738))</f>
        <v/>
      </c>
      <c r="G738" s="30" t="str">
        <f>IF(ISBLANK('Monitor Data'!J738),"",IF(AND('Smoke Data'!O740="YES",'Outlier Flags'!G738="YES"),"FILTERED OUT",'Monitor Data'!J738))</f>
        <v/>
      </c>
      <c r="H738" s="30" t="str">
        <f>IF(ISBLANK('Monitor Data'!L738),"",IF(AND('Smoke Data'!P740="YES",'Outlier Flags'!H738="YES"),"FILTERED OUT",'Monitor Data'!L738))</f>
        <v/>
      </c>
      <c r="I738" s="30">
        <f>IF(ISBLANK('Monitor Data'!M738),"",IF(AND('Smoke Data'!Q740="YES",'Outlier Flags'!I738="YES"),"FILTERED OUT",'Monitor Data'!M738))</f>
        <v>30.6</v>
      </c>
      <c r="J738" s="30" t="str">
        <f>IF(ISBLANK('Monitor Data'!O738),"",IF(AND('Smoke Data'!R740="YES",'Outlier Flags'!J738="YES"),"FILTERED OUT",'Monitor Data'!O738))</f>
        <v/>
      </c>
      <c r="K738" s="30">
        <f>IF(ISBLANK('Monitor Data'!P738),"",IF(AND('Smoke Data'!S740="YES",'Outlier Flags'!K738="YES"),"FILTERED OUT",'Monitor Data'!P738))</f>
        <v>16</v>
      </c>
      <c r="L738" s="30" t="str">
        <f>IF(ISBLANK('Monitor Data'!Q738),"",IF(AND('Smoke Data'!T740="YES",'Outlier Flags'!L738="YES"),"FILTERED OUT",'Monitor Data'!Q738))</f>
        <v/>
      </c>
      <c r="M738" s="30" t="str">
        <f>IF(ISBLANK('Monitor Data'!R738),"",IF(AND('Smoke Data'!U740="YES",'Outlier Flags'!M738="YES"),"FILTERED OUT",'Monitor Data'!R738))</f>
        <v/>
      </c>
      <c r="N738" s="30" t="str">
        <f>IF(ISBLANK('Monitor Data'!S738),"",IF(AND('Smoke Data'!V740="YES",'Outlier Flags'!N738="YES"),"FILTERED OUT",'Monitor Data'!S738))</f>
        <v/>
      </c>
    </row>
    <row r="739" spans="1:14" x14ac:dyDescent="0.25">
      <c r="A739" s="29">
        <v>44934</v>
      </c>
      <c r="B739" s="30" t="str">
        <f>IF(ISBLANK('Monitor Data'!B739),"",IF(AND('Smoke Data'!J741="YES",'Outlier Flags'!B739="YES"),"FILTERED OUT",'Monitor Data'!B739))</f>
        <v/>
      </c>
      <c r="C739" s="30" t="str">
        <f>IF(ISBLANK('Monitor Data'!D739),"",IF(AND('Smoke Data'!K741="YES",'Outlier Flags'!C739="YES"),"FILTERED OUT",'Monitor Data'!D739))</f>
        <v/>
      </c>
      <c r="D739" s="30">
        <f>IF(ISBLANK('Monitor Data'!E739),"",IF(AND('Smoke Data'!L741="YES",'Outlier Flags'!D739="YES"),"FILTERED OUT",'Monitor Data'!E739))</f>
        <v>27.1</v>
      </c>
      <c r="E739" s="30">
        <f>IF(ISBLANK('Monitor Data'!G739),"",IF(AND('Smoke Data'!M741="YES",'Outlier Flags'!E739="YES"),"FILTERED OUT",'Monitor Data'!G739))</f>
        <v>27.5</v>
      </c>
      <c r="F739" s="30" t="str">
        <f>IF(ISBLANK('Monitor Data'!H739),"",IF(AND('Smoke Data'!N741="YES",'Outlier Flags'!F739="YES"),"FILTERED OUT",'Monitor Data'!H739))</f>
        <v/>
      </c>
      <c r="G739" s="30" t="str">
        <f>IF(ISBLANK('Monitor Data'!J739),"",IF(AND('Smoke Data'!O741="YES",'Outlier Flags'!G739="YES"),"FILTERED OUT",'Monitor Data'!J739))</f>
        <v/>
      </c>
      <c r="H739" s="30" t="str">
        <f>IF(ISBLANK('Monitor Data'!L739),"",IF(AND('Smoke Data'!P741="YES",'Outlier Flags'!H739="YES"),"FILTERED OUT",'Monitor Data'!L739))</f>
        <v/>
      </c>
      <c r="I739" s="30">
        <f>IF(ISBLANK('Monitor Data'!M739),"",IF(AND('Smoke Data'!Q741="YES",'Outlier Flags'!I739="YES"),"FILTERED OUT",'Monitor Data'!M739))</f>
        <v>25.7</v>
      </c>
      <c r="J739" s="30" t="str">
        <f>IF(ISBLANK('Monitor Data'!O739),"",IF(AND('Smoke Data'!R741="YES",'Outlier Flags'!J739="YES"),"FILTERED OUT",'Monitor Data'!O739))</f>
        <v/>
      </c>
      <c r="K739" s="30">
        <f>IF(ISBLANK('Monitor Data'!P739),"",IF(AND('Smoke Data'!S741="YES",'Outlier Flags'!K739="YES"),"FILTERED OUT",'Monitor Data'!P739))</f>
        <v>19.8</v>
      </c>
      <c r="L739" s="30" t="str">
        <f>IF(ISBLANK('Monitor Data'!Q739),"",IF(AND('Smoke Data'!T741="YES",'Outlier Flags'!L739="YES"),"FILTERED OUT",'Monitor Data'!Q739))</f>
        <v/>
      </c>
      <c r="M739" s="30" t="str">
        <f>IF(ISBLANK('Monitor Data'!R739),"",IF(AND('Smoke Data'!U741="YES",'Outlier Flags'!M739="YES"),"FILTERED OUT",'Monitor Data'!R739))</f>
        <v/>
      </c>
      <c r="N739" s="30" t="str">
        <f>IF(ISBLANK('Monitor Data'!S739),"",IF(AND('Smoke Data'!V741="YES",'Outlier Flags'!N739="YES"),"FILTERED OUT",'Monitor Data'!S739))</f>
        <v/>
      </c>
    </row>
    <row r="740" spans="1:14" x14ac:dyDescent="0.25">
      <c r="A740" s="29">
        <v>44935</v>
      </c>
      <c r="B740" s="30">
        <f>IF(ISBLANK('Monitor Data'!B740),"",IF(AND('Smoke Data'!J742="YES",'Outlier Flags'!B740="YES"),"FILTERED OUT",'Monitor Data'!B740))</f>
        <v>19.899999999999999</v>
      </c>
      <c r="C740" s="30">
        <f>IF(ISBLANK('Monitor Data'!D740),"",IF(AND('Smoke Data'!K742="YES",'Outlier Flags'!C740="YES"),"FILTERED OUT",'Monitor Data'!D740))</f>
        <v>22.1</v>
      </c>
      <c r="D740" s="30">
        <f>IF(ISBLANK('Monitor Data'!E740),"",IF(AND('Smoke Data'!L742="YES",'Outlier Flags'!D740="YES"),"FILTERED OUT",'Monitor Data'!E740))</f>
        <v>18.899999999999999</v>
      </c>
      <c r="E740" s="30">
        <f>IF(ISBLANK('Monitor Data'!G740),"",IF(AND('Smoke Data'!M742="YES",'Outlier Flags'!E740="YES"),"FILTERED OUT",'Monitor Data'!G740))</f>
        <v>21.1</v>
      </c>
      <c r="F740" s="30">
        <f>IF(ISBLANK('Monitor Data'!H740),"",IF(AND('Smoke Data'!N742="YES",'Outlier Flags'!F740="YES"),"FILTERED OUT",'Monitor Data'!H740))</f>
        <v>11.1</v>
      </c>
      <c r="G740" s="30">
        <f>IF(ISBLANK('Monitor Data'!J740),"",IF(AND('Smoke Data'!O742="YES",'Outlier Flags'!G740="YES"),"FILTERED OUT",'Monitor Data'!J740))</f>
        <v>21</v>
      </c>
      <c r="H740" s="30">
        <f>IF(ISBLANK('Monitor Data'!L740),"",IF(AND('Smoke Data'!P742="YES",'Outlier Flags'!H740="YES"),"FILTERED OUT",'Monitor Data'!L740))</f>
        <v>16.899999999999999</v>
      </c>
      <c r="I740" s="30">
        <f>IF(ISBLANK('Monitor Data'!M740),"",IF(AND('Smoke Data'!Q742="YES",'Outlier Flags'!I740="YES"),"FILTERED OUT",'Monitor Data'!M740))</f>
        <v>12.8</v>
      </c>
      <c r="J740" s="30">
        <f>IF(ISBLANK('Monitor Data'!O740),"",IF(AND('Smoke Data'!R742="YES",'Outlier Flags'!J740="YES"),"FILTERED OUT",'Monitor Data'!O740))</f>
        <v>19.5</v>
      </c>
      <c r="K740" s="30">
        <f>IF(ISBLANK('Monitor Data'!P740),"",IF(AND('Smoke Data'!S742="YES",'Outlier Flags'!K740="YES"),"FILTERED OUT",'Monitor Data'!P740))</f>
        <v>19.5</v>
      </c>
      <c r="L740" s="30">
        <f>IF(ISBLANK('Monitor Data'!Q740),"",IF(AND('Smoke Data'!T742="YES",'Outlier Flags'!L740="YES"),"FILTERED OUT",'Monitor Data'!Q740))</f>
        <v>20.399999999999999</v>
      </c>
      <c r="M740" s="30">
        <f>IF(ISBLANK('Monitor Data'!R740),"",IF(AND('Smoke Data'!U742="YES",'Outlier Flags'!M740="YES"),"FILTERED OUT",'Monitor Data'!R740))</f>
        <v>14.1</v>
      </c>
      <c r="N740" s="30">
        <f>IF(ISBLANK('Monitor Data'!S740),"",IF(AND('Smoke Data'!V742="YES",'Outlier Flags'!N740="YES"),"FILTERED OUT",'Monitor Data'!S740))</f>
        <v>18.100000000000001</v>
      </c>
    </row>
    <row r="741" spans="1:14" x14ac:dyDescent="0.25">
      <c r="A741" s="29">
        <v>44936</v>
      </c>
      <c r="B741" s="30" t="str">
        <f>IF(ISBLANK('Monitor Data'!B741),"",IF(AND('Smoke Data'!J743="YES",'Outlier Flags'!B741="YES"),"FILTERED OUT",'Monitor Data'!B741))</f>
        <v/>
      </c>
      <c r="C741" s="30" t="str">
        <f>IF(ISBLANK('Monitor Data'!D741),"",IF(AND('Smoke Data'!K743="YES",'Outlier Flags'!C741="YES"),"FILTERED OUT",'Monitor Data'!D741))</f>
        <v/>
      </c>
      <c r="D741" s="30">
        <f>IF(ISBLANK('Monitor Data'!E741),"",IF(AND('Smoke Data'!L743="YES",'Outlier Flags'!D741="YES"),"FILTERED OUT",'Monitor Data'!E741))</f>
        <v>15</v>
      </c>
      <c r="E741" s="30">
        <f>IF(ISBLANK('Monitor Data'!G741),"",IF(AND('Smoke Data'!M743="YES",'Outlier Flags'!E741="YES"),"FILTERED OUT",'Monitor Data'!G741))</f>
        <v>16.600000000000001</v>
      </c>
      <c r="F741" s="30" t="str">
        <f>IF(ISBLANK('Monitor Data'!H741),"",IF(AND('Smoke Data'!N743="YES",'Outlier Flags'!F741="YES"),"FILTERED OUT",'Monitor Data'!H741))</f>
        <v/>
      </c>
      <c r="G741" s="30" t="str">
        <f>IF(ISBLANK('Monitor Data'!J741),"",IF(AND('Smoke Data'!O743="YES",'Outlier Flags'!G741="YES"),"FILTERED OUT",'Monitor Data'!J741))</f>
        <v/>
      </c>
      <c r="H741" s="30" t="str">
        <f>IF(ISBLANK('Monitor Data'!L741),"",IF(AND('Smoke Data'!P743="YES",'Outlier Flags'!H741="YES"),"FILTERED OUT",'Monitor Data'!L741))</f>
        <v/>
      </c>
      <c r="I741" s="30">
        <f>IF(ISBLANK('Monitor Data'!M741),"",IF(AND('Smoke Data'!Q743="YES",'Outlier Flags'!I741="YES"),"FILTERED OUT",'Monitor Data'!M741))</f>
        <v>12.5</v>
      </c>
      <c r="J741" s="30" t="str">
        <f>IF(ISBLANK('Monitor Data'!O741),"",IF(AND('Smoke Data'!R743="YES",'Outlier Flags'!J741="YES"),"FILTERED OUT",'Monitor Data'!O741))</f>
        <v/>
      </c>
      <c r="K741" s="30">
        <f>IF(ISBLANK('Monitor Data'!P741),"",IF(AND('Smoke Data'!S743="YES",'Outlier Flags'!K741="YES"),"FILTERED OUT",'Monitor Data'!P741))</f>
        <v>16.7</v>
      </c>
      <c r="L741" s="30" t="str">
        <f>IF(ISBLANK('Monitor Data'!Q741),"",IF(AND('Smoke Data'!T743="YES",'Outlier Flags'!L741="YES"),"FILTERED OUT",'Monitor Data'!Q741))</f>
        <v/>
      </c>
      <c r="M741" s="30" t="str">
        <f>IF(ISBLANK('Monitor Data'!R741),"",IF(AND('Smoke Data'!U743="YES",'Outlier Flags'!M741="YES"),"FILTERED OUT",'Monitor Data'!R741))</f>
        <v/>
      </c>
      <c r="N741" s="30" t="str">
        <f>IF(ISBLANK('Monitor Data'!S741),"",IF(AND('Smoke Data'!V743="YES",'Outlier Flags'!N741="YES"),"FILTERED OUT",'Monitor Data'!S741))</f>
        <v/>
      </c>
    </row>
    <row r="742" spans="1:14" x14ac:dyDescent="0.25">
      <c r="A742" s="29">
        <v>44937</v>
      </c>
      <c r="B742" s="30" t="str">
        <f>IF(ISBLANK('Monitor Data'!B742),"",IF(AND('Smoke Data'!J744="YES",'Outlier Flags'!B742="YES"),"FILTERED OUT",'Monitor Data'!B742))</f>
        <v/>
      </c>
      <c r="C742" s="30" t="str">
        <f>IF(ISBLANK('Monitor Data'!D742),"",IF(AND('Smoke Data'!K744="YES",'Outlier Flags'!C742="YES"),"FILTERED OUT",'Monitor Data'!D742))</f>
        <v/>
      </c>
      <c r="D742" s="30">
        <f>IF(ISBLANK('Monitor Data'!E742),"",IF(AND('Smoke Data'!L744="YES",'Outlier Flags'!D742="YES"),"FILTERED OUT",'Monitor Data'!E742))</f>
        <v>24.5</v>
      </c>
      <c r="E742" s="30">
        <f>IF(ISBLANK('Monitor Data'!G742),"",IF(AND('Smoke Data'!M744="YES",'Outlier Flags'!E742="YES"),"FILTERED OUT",'Monitor Data'!G742))</f>
        <v>25.3</v>
      </c>
      <c r="F742" s="30" t="str">
        <f>IF(ISBLANK('Monitor Data'!H742),"",IF(AND('Smoke Data'!N744="YES",'Outlier Flags'!F742="YES"),"FILTERED OUT",'Monitor Data'!H742))</f>
        <v/>
      </c>
      <c r="G742" s="30" t="str">
        <f>IF(ISBLANK('Monitor Data'!J742),"",IF(AND('Smoke Data'!O744="YES",'Outlier Flags'!G742="YES"),"FILTERED OUT",'Monitor Data'!J742))</f>
        <v/>
      </c>
      <c r="H742" s="30" t="str">
        <f>IF(ISBLANK('Monitor Data'!L742),"",IF(AND('Smoke Data'!P744="YES",'Outlier Flags'!H742="YES"),"FILTERED OUT",'Monitor Data'!L742))</f>
        <v/>
      </c>
      <c r="I742" s="30">
        <f>IF(ISBLANK('Monitor Data'!M742),"",IF(AND('Smoke Data'!Q744="YES",'Outlier Flags'!I742="YES"),"FILTERED OUT",'Monitor Data'!M742))</f>
        <v>21.1</v>
      </c>
      <c r="J742" s="30" t="str">
        <f>IF(ISBLANK('Monitor Data'!O742),"",IF(AND('Smoke Data'!R744="YES",'Outlier Flags'!J742="YES"),"FILTERED OUT",'Monitor Data'!O742))</f>
        <v/>
      </c>
      <c r="K742" s="30">
        <f>IF(ISBLANK('Monitor Data'!P742),"",IF(AND('Smoke Data'!S744="YES",'Outlier Flags'!K742="YES"),"FILTERED OUT",'Monitor Data'!P742))</f>
        <v>21.5</v>
      </c>
      <c r="L742" s="30" t="str">
        <f>IF(ISBLANK('Monitor Data'!Q742),"",IF(AND('Smoke Data'!T744="YES",'Outlier Flags'!L742="YES"),"FILTERED OUT",'Monitor Data'!Q742))</f>
        <v/>
      </c>
      <c r="M742" s="30" t="str">
        <f>IF(ISBLANK('Monitor Data'!R742),"",IF(AND('Smoke Data'!U744="YES",'Outlier Flags'!M742="YES"),"FILTERED OUT",'Monitor Data'!R742))</f>
        <v/>
      </c>
      <c r="N742" s="30" t="str">
        <f>IF(ISBLANK('Monitor Data'!S742),"",IF(AND('Smoke Data'!V744="YES",'Outlier Flags'!N742="YES"),"FILTERED OUT",'Monitor Data'!S742))</f>
        <v/>
      </c>
    </row>
    <row r="743" spans="1:14" x14ac:dyDescent="0.25">
      <c r="A743" s="29">
        <v>44938</v>
      </c>
      <c r="B743" s="30">
        <f>IF(ISBLANK('Monitor Data'!B743),"",IF(AND('Smoke Data'!J745="YES",'Outlier Flags'!B743="YES"),"FILTERED OUT",'Monitor Data'!B743))</f>
        <v>18.600000000000001</v>
      </c>
      <c r="C743" s="30">
        <f>IF(ISBLANK('Monitor Data'!D743),"",IF(AND('Smoke Data'!K745="YES",'Outlier Flags'!C743="YES"),"FILTERED OUT",'Monitor Data'!D743))</f>
        <v>19.600000000000001</v>
      </c>
      <c r="D743" s="30">
        <f>IF(ISBLANK('Monitor Data'!E743),"",IF(AND('Smoke Data'!L745="YES",'Outlier Flags'!D743="YES"),"FILTERED OUT",'Monitor Data'!E743))</f>
        <v>21.9</v>
      </c>
      <c r="E743" s="30">
        <f>IF(ISBLANK('Monitor Data'!G743),"",IF(AND('Smoke Data'!M745="YES",'Outlier Flags'!E743="YES"),"FILTERED OUT",'Monitor Data'!G743))</f>
        <v>23.2</v>
      </c>
      <c r="F743" s="30">
        <f>IF(ISBLANK('Monitor Data'!H743),"",IF(AND('Smoke Data'!N745="YES",'Outlier Flags'!F743="YES"),"FILTERED OUT",'Monitor Data'!H743))</f>
        <v>8.6999999999999993</v>
      </c>
      <c r="G743" s="30">
        <f>IF(ISBLANK('Monitor Data'!J743),"",IF(AND('Smoke Data'!O745="YES",'Outlier Flags'!G743="YES"),"FILTERED OUT",'Monitor Data'!J743))</f>
        <v>22.8</v>
      </c>
      <c r="H743" s="30">
        <f>IF(ISBLANK('Monitor Data'!L743),"",IF(AND('Smoke Data'!P745="YES",'Outlier Flags'!H743="YES"),"FILTERED OUT",'Monitor Data'!L743))</f>
        <v>6.8</v>
      </c>
      <c r="I743" s="30">
        <f>IF(ISBLANK('Monitor Data'!M743),"",IF(AND('Smoke Data'!Q745="YES",'Outlier Flags'!I743="YES"),"FILTERED OUT",'Monitor Data'!M743))</f>
        <v>11.3</v>
      </c>
      <c r="J743" s="30">
        <f>IF(ISBLANK('Monitor Data'!O743),"",IF(AND('Smoke Data'!R745="YES",'Outlier Flags'!J743="YES"),"FILTERED OUT",'Monitor Data'!O743))</f>
        <v>8.6999999999999993</v>
      </c>
      <c r="K743" s="30">
        <f>IF(ISBLANK('Monitor Data'!P743),"",IF(AND('Smoke Data'!S745="YES",'Outlier Flags'!K743="YES"),"FILTERED OUT",'Monitor Data'!P743))</f>
        <v>18.5</v>
      </c>
      <c r="L743" s="30">
        <f>IF(ISBLANK('Monitor Data'!Q743),"",IF(AND('Smoke Data'!T745="YES",'Outlier Flags'!L743="YES"),"FILTERED OUT",'Monitor Data'!Q743))</f>
        <v>20.399999999999999</v>
      </c>
      <c r="M743" s="30">
        <f>IF(ISBLANK('Monitor Data'!R743),"",IF(AND('Smoke Data'!U745="YES",'Outlier Flags'!M743="YES"),"FILTERED OUT",'Monitor Data'!R743))</f>
        <v>17.899999999999999</v>
      </c>
      <c r="N743" s="30">
        <f>IF(ISBLANK('Monitor Data'!S743),"",IF(AND('Smoke Data'!V745="YES",'Outlier Flags'!N743="YES"),"FILTERED OUT",'Monitor Data'!S743))</f>
        <v>7.3</v>
      </c>
    </row>
    <row r="744" spans="1:14" x14ac:dyDescent="0.25">
      <c r="A744" s="29">
        <v>44939</v>
      </c>
      <c r="B744" s="30" t="str">
        <f>IF(ISBLANK('Monitor Data'!B744),"",IF(AND('Smoke Data'!J746="YES",'Outlier Flags'!B744="YES"),"FILTERED OUT",'Monitor Data'!B744))</f>
        <v/>
      </c>
      <c r="C744" s="30" t="str">
        <f>IF(ISBLANK('Monitor Data'!D744),"",IF(AND('Smoke Data'!K746="YES",'Outlier Flags'!C744="YES"),"FILTERED OUT",'Monitor Data'!D744))</f>
        <v/>
      </c>
      <c r="D744" s="30">
        <f>IF(ISBLANK('Monitor Data'!E744),"",IF(AND('Smoke Data'!L746="YES",'Outlier Flags'!D744="YES"),"FILTERED OUT",'Monitor Data'!E744))</f>
        <v>6.7</v>
      </c>
      <c r="E744" s="30">
        <f>IF(ISBLANK('Monitor Data'!G744),"",IF(AND('Smoke Data'!M746="YES",'Outlier Flags'!E744="YES"),"FILTERED OUT",'Monitor Data'!G744))</f>
        <v>4.8</v>
      </c>
      <c r="F744" s="30" t="str">
        <f>IF(ISBLANK('Monitor Data'!H744),"",IF(AND('Smoke Data'!N746="YES",'Outlier Flags'!F744="YES"),"FILTERED OUT",'Monitor Data'!H744))</f>
        <v/>
      </c>
      <c r="G744" s="30" t="str">
        <f>IF(ISBLANK('Monitor Data'!J744),"",IF(AND('Smoke Data'!O746="YES",'Outlier Flags'!G744="YES"),"FILTERED OUT",'Monitor Data'!J744))</f>
        <v/>
      </c>
      <c r="H744" s="30" t="str">
        <f>IF(ISBLANK('Monitor Data'!L744),"",IF(AND('Smoke Data'!P746="YES",'Outlier Flags'!H744="YES"),"FILTERED OUT",'Monitor Data'!L744))</f>
        <v/>
      </c>
      <c r="I744" s="30">
        <f>IF(ISBLANK('Monitor Data'!M744),"",IF(AND('Smoke Data'!Q746="YES",'Outlier Flags'!I744="YES"),"FILTERED OUT",'Monitor Data'!M744))</f>
        <v>7.7</v>
      </c>
      <c r="J744" s="30" t="str">
        <f>IF(ISBLANK('Monitor Data'!O744),"",IF(AND('Smoke Data'!R746="YES",'Outlier Flags'!J744="YES"),"FILTERED OUT",'Monitor Data'!O744))</f>
        <v/>
      </c>
      <c r="K744" s="30">
        <f>IF(ISBLANK('Monitor Data'!P744),"",IF(AND('Smoke Data'!S746="YES",'Outlier Flags'!K744="YES"),"FILTERED OUT",'Monitor Data'!P744))</f>
        <v>4.0999999999999996</v>
      </c>
      <c r="L744" s="30" t="str">
        <f>IF(ISBLANK('Monitor Data'!Q744),"",IF(AND('Smoke Data'!T746="YES",'Outlier Flags'!L744="YES"),"FILTERED OUT",'Monitor Data'!Q744))</f>
        <v/>
      </c>
      <c r="M744" s="30" t="str">
        <f>IF(ISBLANK('Monitor Data'!R744),"",IF(AND('Smoke Data'!U746="YES",'Outlier Flags'!M744="YES"),"FILTERED OUT",'Monitor Data'!R744))</f>
        <v/>
      </c>
      <c r="N744" s="30" t="str">
        <f>IF(ISBLANK('Monitor Data'!S744),"",IF(AND('Smoke Data'!V746="YES",'Outlier Flags'!N744="YES"),"FILTERED OUT",'Monitor Data'!S744))</f>
        <v/>
      </c>
    </row>
    <row r="745" spans="1:14" x14ac:dyDescent="0.25">
      <c r="A745" s="29">
        <v>44940</v>
      </c>
      <c r="B745" s="30" t="str">
        <f>IF(ISBLANK('Monitor Data'!B745),"",IF(AND('Smoke Data'!J747="YES",'Outlier Flags'!B745="YES"),"FILTERED OUT",'Monitor Data'!B745))</f>
        <v/>
      </c>
      <c r="C745" s="30" t="str">
        <f>IF(ISBLANK('Monitor Data'!D745),"",IF(AND('Smoke Data'!K747="YES",'Outlier Flags'!C745="YES"),"FILTERED OUT",'Monitor Data'!D745))</f>
        <v/>
      </c>
      <c r="D745" s="30">
        <f>IF(ISBLANK('Monitor Data'!E745),"",IF(AND('Smoke Data'!L747="YES",'Outlier Flags'!D745="YES"),"FILTERED OUT",'Monitor Data'!E745))</f>
        <v>8.8000000000000007</v>
      </c>
      <c r="E745" s="30">
        <f>IF(ISBLANK('Monitor Data'!G745),"",IF(AND('Smoke Data'!M747="YES",'Outlier Flags'!E745="YES"),"FILTERED OUT",'Monitor Data'!G745))</f>
        <v>9.1999999999999993</v>
      </c>
      <c r="F745" s="30" t="str">
        <f>IF(ISBLANK('Monitor Data'!H745),"",IF(AND('Smoke Data'!N747="YES",'Outlier Flags'!F745="YES"),"FILTERED OUT",'Monitor Data'!H745))</f>
        <v/>
      </c>
      <c r="G745" s="30" t="str">
        <f>IF(ISBLANK('Monitor Data'!J745),"",IF(AND('Smoke Data'!O747="YES",'Outlier Flags'!G745="YES"),"FILTERED OUT",'Monitor Data'!J745))</f>
        <v/>
      </c>
      <c r="H745" s="30" t="str">
        <f>IF(ISBLANK('Monitor Data'!L745),"",IF(AND('Smoke Data'!P747="YES",'Outlier Flags'!H745="YES"),"FILTERED OUT",'Monitor Data'!L745))</f>
        <v/>
      </c>
      <c r="I745" s="30">
        <f>IF(ISBLANK('Monitor Data'!M745),"",IF(AND('Smoke Data'!Q747="YES",'Outlier Flags'!I745="YES"),"FILTERED OUT",'Monitor Data'!M745))</f>
        <v>8.1</v>
      </c>
      <c r="J745" s="30" t="str">
        <f>IF(ISBLANK('Monitor Data'!O745),"",IF(AND('Smoke Data'!R747="YES",'Outlier Flags'!J745="YES"),"FILTERED OUT",'Monitor Data'!O745))</f>
        <v/>
      </c>
      <c r="K745" s="30">
        <f>IF(ISBLANK('Monitor Data'!P745),"",IF(AND('Smoke Data'!S747="YES",'Outlier Flags'!K745="YES"),"FILTERED OUT",'Monitor Data'!P745))</f>
        <v>7.2</v>
      </c>
      <c r="L745" s="30" t="str">
        <f>IF(ISBLANK('Monitor Data'!Q745),"",IF(AND('Smoke Data'!T747="YES",'Outlier Flags'!L745="YES"),"FILTERED OUT",'Monitor Data'!Q745))</f>
        <v/>
      </c>
      <c r="M745" s="30" t="str">
        <f>IF(ISBLANK('Monitor Data'!R745),"",IF(AND('Smoke Data'!U747="YES",'Outlier Flags'!M745="YES"),"FILTERED OUT",'Monitor Data'!R745))</f>
        <v/>
      </c>
      <c r="N745" s="30" t="str">
        <f>IF(ISBLANK('Monitor Data'!S745),"",IF(AND('Smoke Data'!V747="YES",'Outlier Flags'!N745="YES"),"FILTERED OUT",'Monitor Data'!S745))</f>
        <v/>
      </c>
    </row>
    <row r="746" spans="1:14" x14ac:dyDescent="0.25">
      <c r="A746" s="29">
        <v>44941</v>
      </c>
      <c r="B746" s="30">
        <f>IF(ISBLANK('Monitor Data'!B746),"",IF(AND('Smoke Data'!J748="YES",'Outlier Flags'!B746="YES"),"FILTERED OUT",'Monitor Data'!B746))</f>
        <v>9.3000000000000007</v>
      </c>
      <c r="C746" s="30">
        <f>IF(ISBLANK('Monitor Data'!D746),"",IF(AND('Smoke Data'!K748="YES",'Outlier Flags'!C746="YES"),"FILTERED OUT",'Monitor Data'!D746))</f>
        <v>8.1</v>
      </c>
      <c r="D746" s="30">
        <f>IF(ISBLANK('Monitor Data'!E746),"",IF(AND('Smoke Data'!L748="YES",'Outlier Flags'!D746="YES"),"FILTERED OUT",'Monitor Data'!E746))</f>
        <v>9</v>
      </c>
      <c r="E746" s="30">
        <f>IF(ISBLANK('Monitor Data'!G746),"",IF(AND('Smoke Data'!M748="YES",'Outlier Flags'!E746="YES"),"FILTERED OUT",'Monitor Data'!G746))</f>
        <v>10.1</v>
      </c>
      <c r="F746" s="30">
        <f>IF(ISBLANK('Monitor Data'!H746),"",IF(AND('Smoke Data'!N748="YES",'Outlier Flags'!F746="YES"),"FILTERED OUT",'Monitor Data'!H746))</f>
        <v>7.4</v>
      </c>
      <c r="G746" s="30">
        <f>IF(ISBLANK('Monitor Data'!J746),"",IF(AND('Smoke Data'!O748="YES",'Outlier Flags'!G746="YES"),"FILTERED OUT",'Monitor Data'!J746))</f>
        <v>9</v>
      </c>
      <c r="H746" s="30">
        <f>IF(ISBLANK('Monitor Data'!L746),"",IF(AND('Smoke Data'!P748="YES",'Outlier Flags'!H746="YES"),"FILTERED OUT",'Monitor Data'!L746))</f>
        <v>7.2</v>
      </c>
      <c r="I746" s="30">
        <f>IF(ISBLANK('Monitor Data'!M746),"",IF(AND('Smoke Data'!Q748="YES",'Outlier Flags'!I746="YES"),"FILTERED OUT",'Monitor Data'!M746))</f>
        <v>6.9</v>
      </c>
      <c r="J746" s="30">
        <f>IF(ISBLANK('Monitor Data'!O746),"",IF(AND('Smoke Data'!R748="YES",'Outlier Flags'!J746="YES"),"FILTERED OUT",'Monitor Data'!O746))</f>
        <v>8.8000000000000007</v>
      </c>
      <c r="K746" s="30">
        <f>IF(ISBLANK('Monitor Data'!P746),"",IF(AND('Smoke Data'!S748="YES",'Outlier Flags'!K746="YES"),"FILTERED OUT",'Monitor Data'!P746))</f>
        <v>7.1</v>
      </c>
      <c r="L746" s="30">
        <f>IF(ISBLANK('Monitor Data'!Q746),"",IF(AND('Smoke Data'!T748="YES",'Outlier Flags'!L746="YES"),"FILTERED OUT",'Monitor Data'!Q746))</f>
        <v>8.1</v>
      </c>
      <c r="M746" s="30">
        <f>IF(ISBLANK('Monitor Data'!R746),"",IF(AND('Smoke Data'!U748="YES",'Outlier Flags'!M746="YES"),"FILTERED OUT",'Monitor Data'!R746))</f>
        <v>6.8</v>
      </c>
      <c r="N746" s="30">
        <f>IF(ISBLANK('Monitor Data'!S746),"",IF(AND('Smoke Data'!V748="YES",'Outlier Flags'!N746="YES"),"FILTERED OUT",'Monitor Data'!S746))</f>
        <v>9.6999999999999993</v>
      </c>
    </row>
    <row r="747" spans="1:14" x14ac:dyDescent="0.25">
      <c r="A747" s="29">
        <v>44942</v>
      </c>
      <c r="B747" s="30" t="str">
        <f>IF(ISBLANK('Monitor Data'!B747),"",IF(AND('Smoke Data'!J749="YES",'Outlier Flags'!B747="YES"),"FILTERED OUT",'Monitor Data'!B747))</f>
        <v/>
      </c>
      <c r="C747" s="30" t="str">
        <f>IF(ISBLANK('Monitor Data'!D747),"",IF(AND('Smoke Data'!K749="YES",'Outlier Flags'!C747="YES"),"FILTERED OUT",'Monitor Data'!D747))</f>
        <v/>
      </c>
      <c r="D747" s="30">
        <f>IF(ISBLANK('Monitor Data'!E747),"",IF(AND('Smoke Data'!L749="YES",'Outlier Flags'!D747="YES"),"FILTERED OUT",'Monitor Data'!E747))</f>
        <v>7</v>
      </c>
      <c r="E747" s="30">
        <f>IF(ISBLANK('Monitor Data'!G747),"",IF(AND('Smoke Data'!M749="YES",'Outlier Flags'!E747="YES"),"FILTERED OUT",'Monitor Data'!G747))</f>
        <v>7.3</v>
      </c>
      <c r="F747" s="30" t="str">
        <f>IF(ISBLANK('Monitor Data'!H747),"",IF(AND('Smoke Data'!N749="YES",'Outlier Flags'!F747="YES"),"FILTERED OUT",'Monitor Data'!H747))</f>
        <v/>
      </c>
      <c r="G747" s="30" t="str">
        <f>IF(ISBLANK('Monitor Data'!J747),"",IF(AND('Smoke Data'!O749="YES",'Outlier Flags'!G747="YES"),"FILTERED OUT",'Monitor Data'!J747))</f>
        <v/>
      </c>
      <c r="H747" s="30" t="str">
        <f>IF(ISBLANK('Monitor Data'!L747),"",IF(AND('Smoke Data'!P749="YES",'Outlier Flags'!H747="YES"),"FILTERED OUT",'Monitor Data'!L747))</f>
        <v/>
      </c>
      <c r="I747" s="30">
        <f>IF(ISBLANK('Monitor Data'!M747),"",IF(AND('Smoke Data'!Q749="YES",'Outlier Flags'!I747="YES"),"FILTERED OUT",'Monitor Data'!M747))</f>
        <v>8.1</v>
      </c>
      <c r="J747" s="30" t="str">
        <f>IF(ISBLANK('Monitor Data'!O747),"",IF(AND('Smoke Data'!R749="YES",'Outlier Flags'!J747="YES"),"FILTERED OUT",'Monitor Data'!O747))</f>
        <v/>
      </c>
      <c r="K747" s="30">
        <f>IF(ISBLANK('Monitor Data'!P747),"",IF(AND('Smoke Data'!S749="YES",'Outlier Flags'!K747="YES"),"FILTERED OUT",'Monitor Data'!P747))</f>
        <v>6.6</v>
      </c>
      <c r="L747" s="30" t="str">
        <f>IF(ISBLANK('Monitor Data'!Q747),"",IF(AND('Smoke Data'!T749="YES",'Outlier Flags'!L747="YES"),"FILTERED OUT",'Monitor Data'!Q747))</f>
        <v/>
      </c>
      <c r="M747" s="30" t="str">
        <f>IF(ISBLANK('Monitor Data'!R747),"",IF(AND('Smoke Data'!U749="YES",'Outlier Flags'!M747="YES"),"FILTERED OUT",'Monitor Data'!R747))</f>
        <v/>
      </c>
      <c r="N747" s="30" t="str">
        <f>IF(ISBLANK('Monitor Data'!S747),"",IF(AND('Smoke Data'!V749="YES",'Outlier Flags'!N747="YES"),"FILTERED OUT",'Monitor Data'!S747))</f>
        <v/>
      </c>
    </row>
    <row r="748" spans="1:14" x14ac:dyDescent="0.25">
      <c r="A748" s="29">
        <v>44943</v>
      </c>
      <c r="B748" s="30" t="str">
        <f>IF(ISBLANK('Monitor Data'!B748),"",IF(AND('Smoke Data'!J750="YES",'Outlier Flags'!B748="YES"),"FILTERED OUT",'Monitor Data'!B748))</f>
        <v/>
      </c>
      <c r="C748" s="30" t="str">
        <f>IF(ISBLANK('Monitor Data'!D748),"",IF(AND('Smoke Data'!K750="YES",'Outlier Flags'!C748="YES"),"FILTERED OUT",'Monitor Data'!D748))</f>
        <v/>
      </c>
      <c r="D748" s="30">
        <f>IF(ISBLANK('Monitor Data'!E748),"",IF(AND('Smoke Data'!L750="YES",'Outlier Flags'!D748="YES"),"FILTERED OUT",'Monitor Data'!E748))</f>
        <v>9.9</v>
      </c>
      <c r="E748" s="30">
        <f>IF(ISBLANK('Monitor Data'!G748),"",IF(AND('Smoke Data'!M750="YES",'Outlier Flags'!E748="YES"),"FILTERED OUT",'Monitor Data'!G748))</f>
        <v>10.1</v>
      </c>
      <c r="F748" s="30" t="str">
        <f>IF(ISBLANK('Monitor Data'!H748),"",IF(AND('Smoke Data'!N750="YES",'Outlier Flags'!F748="YES"),"FILTERED OUT",'Monitor Data'!H748))</f>
        <v/>
      </c>
      <c r="G748" s="30" t="str">
        <f>IF(ISBLANK('Monitor Data'!J748),"",IF(AND('Smoke Data'!O750="YES",'Outlier Flags'!G748="YES"),"FILTERED OUT",'Monitor Data'!J748))</f>
        <v/>
      </c>
      <c r="H748" s="30" t="str">
        <f>IF(ISBLANK('Monitor Data'!L748),"",IF(AND('Smoke Data'!P750="YES",'Outlier Flags'!H748="YES"),"FILTERED OUT",'Monitor Data'!L748))</f>
        <v/>
      </c>
      <c r="I748" s="30">
        <f>IF(ISBLANK('Monitor Data'!M748),"",IF(AND('Smoke Data'!Q750="YES",'Outlier Flags'!I748="YES"),"FILTERED OUT",'Monitor Data'!M748))</f>
        <v>9.4</v>
      </c>
      <c r="J748" s="30" t="str">
        <f>IF(ISBLANK('Monitor Data'!O748),"",IF(AND('Smoke Data'!R750="YES",'Outlier Flags'!J748="YES"),"FILTERED OUT",'Monitor Data'!O748))</f>
        <v/>
      </c>
      <c r="K748" s="30">
        <f>IF(ISBLANK('Monitor Data'!P748),"",IF(AND('Smoke Data'!S750="YES",'Outlier Flags'!K748="YES"),"FILTERED OUT",'Monitor Data'!P748))</f>
        <v>8.9</v>
      </c>
      <c r="L748" s="30" t="str">
        <f>IF(ISBLANK('Monitor Data'!Q748),"",IF(AND('Smoke Data'!T750="YES",'Outlier Flags'!L748="YES"),"FILTERED OUT",'Monitor Data'!Q748))</f>
        <v/>
      </c>
      <c r="M748" s="30" t="str">
        <f>IF(ISBLANK('Monitor Data'!R748),"",IF(AND('Smoke Data'!U750="YES",'Outlier Flags'!M748="YES"),"FILTERED OUT",'Monitor Data'!R748))</f>
        <v/>
      </c>
      <c r="N748" s="30" t="str">
        <f>IF(ISBLANK('Monitor Data'!S748),"",IF(AND('Smoke Data'!V750="YES",'Outlier Flags'!N748="YES"),"FILTERED OUT",'Monitor Data'!S748))</f>
        <v/>
      </c>
    </row>
    <row r="749" spans="1:14" x14ac:dyDescent="0.25">
      <c r="A749" s="29">
        <v>44944</v>
      </c>
      <c r="B749" s="30">
        <f>IF(ISBLANK('Monitor Data'!B749),"",IF(AND('Smoke Data'!J751="YES",'Outlier Flags'!B749="YES"),"FILTERED OUT",'Monitor Data'!B749))</f>
        <v>5.8</v>
      </c>
      <c r="C749" s="30">
        <f>IF(ISBLANK('Monitor Data'!D749),"",IF(AND('Smoke Data'!K751="YES",'Outlier Flags'!C749="YES"),"FILTERED OUT",'Monitor Data'!D749))</f>
        <v>6.5</v>
      </c>
      <c r="D749" s="30">
        <f>IF(ISBLANK('Monitor Data'!E749),"",IF(AND('Smoke Data'!L751="YES",'Outlier Flags'!D749="YES"),"FILTERED OUT",'Monitor Data'!E749))</f>
        <v>6.7</v>
      </c>
      <c r="E749" s="30">
        <f>IF(ISBLANK('Monitor Data'!G749),"",IF(AND('Smoke Data'!M751="YES",'Outlier Flags'!E749="YES"),"FILTERED OUT",'Monitor Data'!G749))</f>
        <v>6.8</v>
      </c>
      <c r="F749" s="30">
        <f>IF(ISBLANK('Monitor Data'!H749),"",IF(AND('Smoke Data'!N751="YES",'Outlier Flags'!F749="YES"),"FILTERED OUT",'Monitor Data'!H749))</f>
        <v>5.4</v>
      </c>
      <c r="G749" s="30">
        <f>IF(ISBLANK('Monitor Data'!J749),"",IF(AND('Smoke Data'!O751="YES",'Outlier Flags'!G749="YES"),"FILTERED OUT",'Monitor Data'!J749))</f>
        <v>7.9</v>
      </c>
      <c r="H749" s="30">
        <f>IF(ISBLANK('Monitor Data'!L749),"",IF(AND('Smoke Data'!P751="YES",'Outlier Flags'!H749="YES"),"FILTERED OUT",'Monitor Data'!L749))</f>
        <v>5.4</v>
      </c>
      <c r="I749" s="30">
        <f>IF(ISBLANK('Monitor Data'!M749),"",IF(AND('Smoke Data'!Q751="YES",'Outlier Flags'!I749="YES"),"FILTERED OUT",'Monitor Data'!M749))</f>
        <v>5.9</v>
      </c>
      <c r="J749" s="30">
        <f>IF(ISBLANK('Monitor Data'!O749),"",IF(AND('Smoke Data'!R751="YES",'Outlier Flags'!J749="YES"),"FILTERED OUT",'Monitor Data'!O749))</f>
        <v>5.9</v>
      </c>
      <c r="K749" s="30">
        <f>IF(ISBLANK('Monitor Data'!P749),"",IF(AND('Smoke Data'!S751="YES",'Outlier Flags'!K749="YES"),"FILTERED OUT",'Monitor Data'!P749))</f>
        <v>7.7</v>
      </c>
      <c r="L749" s="30">
        <f>IF(ISBLANK('Monitor Data'!Q749),"",IF(AND('Smoke Data'!T751="YES",'Outlier Flags'!L749="YES"),"FILTERED OUT",'Monitor Data'!Q749))</f>
        <v>8.6999999999999993</v>
      </c>
      <c r="M749" s="30">
        <f>IF(ISBLANK('Monitor Data'!R749),"",IF(AND('Smoke Data'!U751="YES",'Outlier Flags'!M749="YES"),"FILTERED OUT",'Monitor Data'!R749))</f>
        <v>6.6</v>
      </c>
      <c r="N749" s="30">
        <f>IF(ISBLANK('Monitor Data'!S749),"",IF(AND('Smoke Data'!V751="YES",'Outlier Flags'!N749="YES"),"FILTERED OUT",'Monitor Data'!S749))</f>
        <v>6.2</v>
      </c>
    </row>
    <row r="750" spans="1:14" x14ac:dyDescent="0.25">
      <c r="A750" s="29">
        <v>44945</v>
      </c>
      <c r="B750" s="30" t="str">
        <f>IF(ISBLANK('Monitor Data'!B750),"",IF(AND('Smoke Data'!J752="YES",'Outlier Flags'!B750="YES"),"FILTERED OUT",'Monitor Data'!B750))</f>
        <v/>
      </c>
      <c r="C750" s="30" t="str">
        <f>IF(ISBLANK('Monitor Data'!D750),"",IF(AND('Smoke Data'!K752="YES",'Outlier Flags'!C750="YES"),"FILTERED OUT",'Monitor Data'!D750))</f>
        <v/>
      </c>
      <c r="D750" s="30">
        <f>IF(ISBLANK('Monitor Data'!E750),"",IF(AND('Smoke Data'!L752="YES",'Outlier Flags'!D750="YES"),"FILTERED OUT",'Monitor Data'!E750))</f>
        <v>2.7</v>
      </c>
      <c r="E750" s="30">
        <f>IF(ISBLANK('Monitor Data'!G750),"",IF(AND('Smoke Data'!M752="YES",'Outlier Flags'!E750="YES"),"FILTERED OUT",'Monitor Data'!G750))</f>
        <v>2.8</v>
      </c>
      <c r="F750" s="30" t="str">
        <f>IF(ISBLANK('Monitor Data'!H750),"",IF(AND('Smoke Data'!N752="YES",'Outlier Flags'!F750="YES"),"FILTERED OUT",'Monitor Data'!H750))</f>
        <v/>
      </c>
      <c r="G750" s="30" t="str">
        <f>IF(ISBLANK('Monitor Data'!J750),"",IF(AND('Smoke Data'!O752="YES",'Outlier Flags'!G750="YES"),"FILTERED OUT",'Monitor Data'!J750))</f>
        <v/>
      </c>
      <c r="H750" s="30" t="str">
        <f>IF(ISBLANK('Monitor Data'!L750),"",IF(AND('Smoke Data'!P752="YES",'Outlier Flags'!H750="YES"),"FILTERED OUT",'Monitor Data'!L750))</f>
        <v/>
      </c>
      <c r="I750" s="30">
        <f>IF(ISBLANK('Monitor Data'!M750),"",IF(AND('Smoke Data'!Q752="YES",'Outlier Flags'!I750="YES"),"FILTERED OUT",'Monitor Data'!M750))</f>
        <v>4.3</v>
      </c>
      <c r="J750" s="30" t="str">
        <f>IF(ISBLANK('Monitor Data'!O750),"",IF(AND('Smoke Data'!R752="YES",'Outlier Flags'!J750="YES"),"FILTERED OUT",'Monitor Data'!O750))</f>
        <v/>
      </c>
      <c r="K750" s="30">
        <f>IF(ISBLANK('Monitor Data'!P750),"",IF(AND('Smoke Data'!S752="YES",'Outlier Flags'!K750="YES"),"FILTERED OUT",'Monitor Data'!P750))</f>
        <v>3.5</v>
      </c>
      <c r="L750" s="30" t="str">
        <f>IF(ISBLANK('Monitor Data'!Q750),"",IF(AND('Smoke Data'!T752="YES",'Outlier Flags'!L750="YES"),"FILTERED OUT",'Monitor Data'!Q750))</f>
        <v/>
      </c>
      <c r="M750" s="30" t="str">
        <f>IF(ISBLANK('Monitor Data'!R750),"",IF(AND('Smoke Data'!U752="YES",'Outlier Flags'!M750="YES"),"FILTERED OUT",'Monitor Data'!R750))</f>
        <v/>
      </c>
      <c r="N750" s="30" t="str">
        <f>IF(ISBLANK('Monitor Data'!S750),"",IF(AND('Smoke Data'!V752="YES",'Outlier Flags'!N750="YES"),"FILTERED OUT",'Monitor Data'!S750))</f>
        <v/>
      </c>
    </row>
    <row r="751" spans="1:14" x14ac:dyDescent="0.25">
      <c r="A751" s="29">
        <v>44946</v>
      </c>
      <c r="B751" s="30" t="str">
        <f>IF(ISBLANK('Monitor Data'!B751),"",IF(AND('Smoke Data'!J753="YES",'Outlier Flags'!B751="YES"),"FILTERED OUT",'Monitor Data'!B751))</f>
        <v/>
      </c>
      <c r="C751" s="30" t="str">
        <f>IF(ISBLANK('Monitor Data'!D751),"",IF(AND('Smoke Data'!K753="YES",'Outlier Flags'!C751="YES"),"FILTERED OUT",'Monitor Data'!D751))</f>
        <v/>
      </c>
      <c r="D751" s="30">
        <f>IF(ISBLANK('Monitor Data'!E751),"",IF(AND('Smoke Data'!L753="YES",'Outlier Flags'!D751="YES"),"FILTERED OUT",'Monitor Data'!E751))</f>
        <v>3.7</v>
      </c>
      <c r="E751" s="30">
        <f>IF(ISBLANK('Monitor Data'!G751),"",IF(AND('Smoke Data'!M753="YES",'Outlier Flags'!E751="YES"),"FILTERED OUT",'Monitor Data'!G751))</f>
        <v>4.2</v>
      </c>
      <c r="F751" s="30" t="str">
        <f>IF(ISBLANK('Monitor Data'!H751),"",IF(AND('Smoke Data'!N753="YES",'Outlier Flags'!F751="YES"),"FILTERED OUT",'Monitor Data'!H751))</f>
        <v/>
      </c>
      <c r="G751" s="30" t="str">
        <f>IF(ISBLANK('Monitor Data'!J751),"",IF(AND('Smoke Data'!O753="YES",'Outlier Flags'!G751="YES"),"FILTERED OUT",'Monitor Data'!J751))</f>
        <v/>
      </c>
      <c r="H751" s="30" t="str">
        <f>IF(ISBLANK('Monitor Data'!L751),"",IF(AND('Smoke Data'!P753="YES",'Outlier Flags'!H751="YES"),"FILTERED OUT",'Monitor Data'!L751))</f>
        <v/>
      </c>
      <c r="I751" s="30">
        <f>IF(ISBLANK('Monitor Data'!M751),"",IF(AND('Smoke Data'!Q753="YES",'Outlier Flags'!I751="YES"),"FILTERED OUT",'Monitor Data'!M751))</f>
        <v>6.4</v>
      </c>
      <c r="J751" s="30" t="str">
        <f>IF(ISBLANK('Monitor Data'!O751),"",IF(AND('Smoke Data'!R753="YES",'Outlier Flags'!J751="YES"),"FILTERED OUT",'Monitor Data'!O751))</f>
        <v/>
      </c>
      <c r="K751" s="30">
        <f>IF(ISBLANK('Monitor Data'!P751),"",IF(AND('Smoke Data'!S753="YES",'Outlier Flags'!K751="YES"),"FILTERED OUT",'Monitor Data'!P751))</f>
        <v>4</v>
      </c>
      <c r="L751" s="30" t="str">
        <f>IF(ISBLANK('Monitor Data'!Q751),"",IF(AND('Smoke Data'!T753="YES",'Outlier Flags'!L751="YES"),"FILTERED OUT",'Monitor Data'!Q751))</f>
        <v/>
      </c>
      <c r="M751" s="30" t="str">
        <f>IF(ISBLANK('Monitor Data'!R751),"",IF(AND('Smoke Data'!U753="YES",'Outlier Flags'!M751="YES"),"FILTERED OUT",'Monitor Data'!R751))</f>
        <v/>
      </c>
      <c r="N751" s="30" t="str">
        <f>IF(ISBLANK('Monitor Data'!S751),"",IF(AND('Smoke Data'!V753="YES",'Outlier Flags'!N751="YES"),"FILTERED OUT",'Monitor Data'!S751))</f>
        <v/>
      </c>
    </row>
    <row r="752" spans="1:14" x14ac:dyDescent="0.25">
      <c r="A752" s="29">
        <v>44947</v>
      </c>
      <c r="B752" s="30">
        <f>IF(ISBLANK('Monitor Data'!B752),"",IF(AND('Smoke Data'!J754="YES",'Outlier Flags'!B752="YES"),"FILTERED OUT",'Monitor Data'!B752))</f>
        <v>10.9</v>
      </c>
      <c r="C752" s="30">
        <f>IF(ISBLANK('Monitor Data'!D752),"",IF(AND('Smoke Data'!K754="YES",'Outlier Flags'!C752="YES"),"FILTERED OUT",'Monitor Data'!D752))</f>
        <v>11.8</v>
      </c>
      <c r="D752" s="30">
        <f>IF(ISBLANK('Monitor Data'!E752),"",IF(AND('Smoke Data'!L754="YES",'Outlier Flags'!D752="YES"),"FILTERED OUT",'Monitor Data'!E752))</f>
        <v>10.7</v>
      </c>
      <c r="E752" s="30">
        <f>IF(ISBLANK('Monitor Data'!G752),"",IF(AND('Smoke Data'!M754="YES",'Outlier Flags'!E752="YES"),"FILTERED OUT",'Monitor Data'!G752))</f>
        <v>11.2</v>
      </c>
      <c r="F752" s="30">
        <f>IF(ISBLANK('Monitor Data'!H752),"",IF(AND('Smoke Data'!N754="YES",'Outlier Flags'!F752="YES"),"FILTERED OUT",'Monitor Data'!H752))</f>
        <v>19.5</v>
      </c>
      <c r="G752" s="30">
        <f>IF(ISBLANK('Monitor Data'!J752),"",IF(AND('Smoke Data'!O754="YES",'Outlier Flags'!G752="YES"),"FILTERED OUT",'Monitor Data'!J752))</f>
        <v>10</v>
      </c>
      <c r="H752" s="30">
        <f>IF(ISBLANK('Monitor Data'!L752),"",IF(AND('Smoke Data'!P754="YES",'Outlier Flags'!H752="YES"),"FILTERED OUT",'Monitor Data'!L752))</f>
        <v>8.5</v>
      </c>
      <c r="I752" s="30">
        <f>IF(ISBLANK('Monitor Data'!M752),"",IF(AND('Smoke Data'!Q754="YES",'Outlier Flags'!I752="YES"),"FILTERED OUT",'Monitor Data'!M752))</f>
        <v>20.9</v>
      </c>
      <c r="J752" s="30">
        <f>IF(ISBLANK('Monitor Data'!O752),"",IF(AND('Smoke Data'!R754="YES",'Outlier Flags'!J752="YES"),"FILTERED OUT",'Monitor Data'!O752))</f>
        <v>34.200000000000003</v>
      </c>
      <c r="K752" s="30">
        <f>IF(ISBLANK('Monitor Data'!P752),"",IF(AND('Smoke Data'!S754="YES",'Outlier Flags'!K752="YES"),"FILTERED OUT",'Monitor Data'!P752))</f>
        <v>12</v>
      </c>
      <c r="L752" s="30">
        <f>IF(ISBLANK('Monitor Data'!Q752),"",IF(AND('Smoke Data'!T754="YES",'Outlier Flags'!L752="YES"),"FILTERED OUT",'Monitor Data'!Q752))</f>
        <v>13.2</v>
      </c>
      <c r="M752" s="30">
        <f>IF(ISBLANK('Monitor Data'!R752),"",IF(AND('Smoke Data'!U754="YES",'Outlier Flags'!M752="YES"),"FILTERED OUT",'Monitor Data'!R752))</f>
        <v>6.6</v>
      </c>
      <c r="N752" s="30">
        <f>IF(ISBLANK('Monitor Data'!S752),"",IF(AND('Smoke Data'!V754="YES",'Outlier Flags'!N752="YES"),"FILTERED OUT",'Monitor Data'!S752))</f>
        <v>16.3</v>
      </c>
    </row>
    <row r="753" spans="1:14" x14ac:dyDescent="0.25">
      <c r="A753" s="29">
        <v>44948</v>
      </c>
      <c r="B753" s="30" t="str">
        <f>IF(ISBLANK('Monitor Data'!B753),"",IF(AND('Smoke Data'!J755="YES",'Outlier Flags'!B753="YES"),"FILTERED OUT",'Monitor Data'!B753))</f>
        <v/>
      </c>
      <c r="C753" s="30" t="str">
        <f>IF(ISBLANK('Monitor Data'!D753),"",IF(AND('Smoke Data'!K755="YES",'Outlier Flags'!C753="YES"),"FILTERED OUT",'Monitor Data'!D753))</f>
        <v/>
      </c>
      <c r="D753" s="30">
        <f>IF(ISBLANK('Monitor Data'!E753),"",IF(AND('Smoke Data'!L755="YES",'Outlier Flags'!D753="YES"),"FILTERED OUT",'Monitor Data'!E753))</f>
        <v>11.5</v>
      </c>
      <c r="E753" s="30">
        <f>IF(ISBLANK('Monitor Data'!G753),"",IF(AND('Smoke Data'!M755="YES",'Outlier Flags'!E753="YES"),"FILTERED OUT",'Monitor Data'!G753))</f>
        <v>13.4</v>
      </c>
      <c r="F753" s="30" t="str">
        <f>IF(ISBLANK('Monitor Data'!H753),"",IF(AND('Smoke Data'!N755="YES",'Outlier Flags'!F753="YES"),"FILTERED OUT",'Monitor Data'!H753))</f>
        <v/>
      </c>
      <c r="G753" s="30" t="str">
        <f>IF(ISBLANK('Monitor Data'!J753),"",IF(AND('Smoke Data'!O755="YES",'Outlier Flags'!G753="YES"),"FILTERED OUT",'Monitor Data'!J753))</f>
        <v/>
      </c>
      <c r="H753" s="30" t="str">
        <f>IF(ISBLANK('Monitor Data'!L753),"",IF(AND('Smoke Data'!P755="YES",'Outlier Flags'!H753="YES"),"FILTERED OUT",'Monitor Data'!L753))</f>
        <v/>
      </c>
      <c r="I753" s="30">
        <f>IF(ISBLANK('Monitor Data'!M753),"",IF(AND('Smoke Data'!Q755="YES",'Outlier Flags'!I753="YES"),"FILTERED OUT",'Monitor Data'!M753))</f>
        <v>13.1</v>
      </c>
      <c r="J753" s="30" t="str">
        <f>IF(ISBLANK('Monitor Data'!O753),"",IF(AND('Smoke Data'!R755="YES",'Outlier Flags'!J753="YES"),"FILTERED OUT",'Monitor Data'!O753))</f>
        <v/>
      </c>
      <c r="K753" s="30">
        <f>IF(ISBLANK('Monitor Data'!P753),"",IF(AND('Smoke Data'!S755="YES",'Outlier Flags'!K753="YES"),"FILTERED OUT",'Monitor Data'!P753))</f>
        <v>10.9</v>
      </c>
      <c r="L753" s="30" t="str">
        <f>IF(ISBLANK('Monitor Data'!Q753),"",IF(AND('Smoke Data'!T755="YES",'Outlier Flags'!L753="YES"),"FILTERED OUT",'Monitor Data'!Q753))</f>
        <v/>
      </c>
      <c r="M753" s="30" t="str">
        <f>IF(ISBLANK('Monitor Data'!R753),"",IF(AND('Smoke Data'!U755="YES",'Outlier Flags'!M753="YES"),"FILTERED OUT",'Monitor Data'!R753))</f>
        <v/>
      </c>
      <c r="N753" s="30" t="str">
        <f>IF(ISBLANK('Monitor Data'!S753),"",IF(AND('Smoke Data'!V755="YES",'Outlier Flags'!N753="YES"),"FILTERED OUT",'Monitor Data'!S753))</f>
        <v/>
      </c>
    </row>
    <row r="754" spans="1:14" x14ac:dyDescent="0.25">
      <c r="A754" s="29">
        <v>44949</v>
      </c>
      <c r="B754" s="30" t="str">
        <f>IF(ISBLANK('Monitor Data'!B754),"",IF(AND('Smoke Data'!J756="YES",'Outlier Flags'!B754="YES"),"FILTERED OUT",'Monitor Data'!B754))</f>
        <v/>
      </c>
      <c r="C754" s="30" t="str">
        <f>IF(ISBLANK('Monitor Data'!D754),"",IF(AND('Smoke Data'!K756="YES",'Outlier Flags'!C754="YES"),"FILTERED OUT",'Monitor Data'!D754))</f>
        <v/>
      </c>
      <c r="D754" s="30">
        <f>IF(ISBLANK('Monitor Data'!E754),"",IF(AND('Smoke Data'!L756="YES",'Outlier Flags'!D754="YES"),"FILTERED OUT",'Monitor Data'!E754))</f>
        <v>14</v>
      </c>
      <c r="E754" s="30">
        <f>IF(ISBLANK('Monitor Data'!G754),"",IF(AND('Smoke Data'!M756="YES",'Outlier Flags'!E754="YES"),"FILTERED OUT",'Monitor Data'!G754))</f>
        <v>14.7</v>
      </c>
      <c r="F754" s="30" t="str">
        <f>IF(ISBLANK('Monitor Data'!H754),"",IF(AND('Smoke Data'!N756="YES",'Outlier Flags'!F754="YES"),"FILTERED OUT",'Monitor Data'!H754))</f>
        <v/>
      </c>
      <c r="G754" s="30" t="str">
        <f>IF(ISBLANK('Monitor Data'!J754),"",IF(AND('Smoke Data'!O756="YES",'Outlier Flags'!G754="YES"),"FILTERED OUT",'Monitor Data'!J754))</f>
        <v/>
      </c>
      <c r="H754" s="30" t="str">
        <f>IF(ISBLANK('Monitor Data'!L754),"",IF(AND('Smoke Data'!P756="YES",'Outlier Flags'!H754="YES"),"FILTERED OUT",'Monitor Data'!L754))</f>
        <v/>
      </c>
      <c r="I754" s="30">
        <f>IF(ISBLANK('Monitor Data'!M754),"",IF(AND('Smoke Data'!Q756="YES",'Outlier Flags'!I754="YES"),"FILTERED OUT",'Monitor Data'!M754))</f>
        <v>17</v>
      </c>
      <c r="J754" s="30" t="str">
        <f>IF(ISBLANK('Monitor Data'!O754),"",IF(AND('Smoke Data'!R756="YES",'Outlier Flags'!J754="YES"),"FILTERED OUT",'Monitor Data'!O754))</f>
        <v/>
      </c>
      <c r="K754" s="30">
        <f>IF(ISBLANK('Monitor Data'!P754),"",IF(AND('Smoke Data'!S756="YES",'Outlier Flags'!K754="YES"),"FILTERED OUT",'Monitor Data'!P754))</f>
        <v>14.2</v>
      </c>
      <c r="L754" s="30" t="str">
        <f>IF(ISBLANK('Monitor Data'!Q754),"",IF(AND('Smoke Data'!T756="YES",'Outlier Flags'!L754="YES"),"FILTERED OUT",'Monitor Data'!Q754))</f>
        <v/>
      </c>
      <c r="M754" s="30" t="str">
        <f>IF(ISBLANK('Monitor Data'!R754),"",IF(AND('Smoke Data'!U756="YES",'Outlier Flags'!M754="YES"),"FILTERED OUT",'Monitor Data'!R754))</f>
        <v/>
      </c>
      <c r="N754" s="30" t="str">
        <f>IF(ISBLANK('Monitor Data'!S754),"",IF(AND('Smoke Data'!V756="YES",'Outlier Flags'!N754="YES"),"FILTERED OUT",'Monitor Data'!S754))</f>
        <v/>
      </c>
    </row>
    <row r="755" spans="1:14" x14ac:dyDescent="0.25">
      <c r="A755" s="29">
        <v>44950</v>
      </c>
      <c r="B755" s="30">
        <f>IF(ISBLANK('Monitor Data'!B755),"",IF(AND('Smoke Data'!J757="YES",'Outlier Flags'!B755="YES"),"FILTERED OUT",'Monitor Data'!B755))</f>
        <v>14.9</v>
      </c>
      <c r="C755" s="30">
        <f>IF(ISBLANK('Monitor Data'!D755),"",IF(AND('Smoke Data'!K757="YES",'Outlier Flags'!C755="YES"),"FILTERED OUT",'Monitor Data'!D755))</f>
        <v>14.7</v>
      </c>
      <c r="D755" s="30">
        <f>IF(ISBLANK('Monitor Data'!E755),"",IF(AND('Smoke Data'!L757="YES",'Outlier Flags'!D755="YES"),"FILTERED OUT",'Monitor Data'!E755))</f>
        <v>14.8</v>
      </c>
      <c r="E755" s="30">
        <f>IF(ISBLANK('Monitor Data'!G755),"",IF(AND('Smoke Data'!M757="YES",'Outlier Flags'!E755="YES"),"FILTERED OUT",'Monitor Data'!G755))</f>
        <v>16.8</v>
      </c>
      <c r="F755" s="30">
        <f>IF(ISBLANK('Monitor Data'!H755),"",IF(AND('Smoke Data'!N757="YES",'Outlier Flags'!F755="YES"),"FILTERED OUT",'Monitor Data'!H755))</f>
        <v>24.2</v>
      </c>
      <c r="G755" s="30">
        <f>IF(ISBLANK('Monitor Data'!J755),"",IF(AND('Smoke Data'!O757="YES",'Outlier Flags'!G755="YES"),"FILTERED OUT",'Monitor Data'!J755))</f>
        <v>12.8</v>
      </c>
      <c r="H755" s="30">
        <f>IF(ISBLANK('Monitor Data'!L755),"",IF(AND('Smoke Data'!P757="YES",'Outlier Flags'!H755="YES"),"FILTERED OUT",'Monitor Data'!L755))</f>
        <v>9.1</v>
      </c>
      <c r="I755" s="30">
        <f>IF(ISBLANK('Monitor Data'!M755),"",IF(AND('Smoke Data'!Q757="YES",'Outlier Flags'!I755="YES"),"FILTERED OUT",'Monitor Data'!M755))</f>
        <v>19.899999999999999</v>
      </c>
      <c r="J755" s="30">
        <f>IF(ISBLANK('Monitor Data'!O755),"",IF(AND('Smoke Data'!R757="YES",'Outlier Flags'!J755="YES"),"FILTERED OUT",'Monitor Data'!O755))</f>
        <v>12.9</v>
      </c>
      <c r="K755" s="30">
        <f>IF(ISBLANK('Monitor Data'!P755),"",IF(AND('Smoke Data'!S757="YES",'Outlier Flags'!K755="YES"),"FILTERED OUT",'Monitor Data'!P755))</f>
        <v>15.6</v>
      </c>
      <c r="L755" s="30">
        <f>IF(ISBLANK('Monitor Data'!Q755),"",IF(AND('Smoke Data'!T757="YES",'Outlier Flags'!L755="YES"),"FILTERED OUT",'Monitor Data'!Q755))</f>
        <v>15.4</v>
      </c>
      <c r="M755" s="30">
        <f>IF(ISBLANK('Monitor Data'!R755),"",IF(AND('Smoke Data'!U757="YES",'Outlier Flags'!M755="YES"),"FILTERED OUT",'Monitor Data'!R755))</f>
        <v>16.7</v>
      </c>
      <c r="N755" s="30">
        <f>IF(ISBLANK('Monitor Data'!S755),"",IF(AND('Smoke Data'!V757="YES",'Outlier Flags'!N755="YES"),"FILTERED OUT",'Monitor Data'!S755))</f>
        <v>12.5</v>
      </c>
    </row>
    <row r="756" spans="1:14" x14ac:dyDescent="0.25">
      <c r="A756" s="29">
        <v>44951</v>
      </c>
      <c r="B756" s="30" t="str">
        <f>IF(ISBLANK('Monitor Data'!B756),"",IF(AND('Smoke Data'!J758="YES",'Outlier Flags'!B756="YES"),"FILTERED OUT",'Monitor Data'!B756))</f>
        <v/>
      </c>
      <c r="C756" s="30" t="str">
        <f>IF(ISBLANK('Monitor Data'!D756),"",IF(AND('Smoke Data'!K758="YES",'Outlier Flags'!C756="YES"),"FILTERED OUT",'Monitor Data'!D756))</f>
        <v/>
      </c>
      <c r="D756" s="30">
        <f>IF(ISBLANK('Monitor Data'!E756),"",IF(AND('Smoke Data'!L758="YES",'Outlier Flags'!D756="YES"),"FILTERED OUT",'Monitor Data'!E756))</f>
        <v>13.6</v>
      </c>
      <c r="E756" s="30">
        <f>IF(ISBLANK('Monitor Data'!G756),"",IF(AND('Smoke Data'!M758="YES",'Outlier Flags'!E756="YES"),"FILTERED OUT",'Monitor Data'!G756))</f>
        <v>14</v>
      </c>
      <c r="F756" s="30" t="str">
        <f>IF(ISBLANK('Monitor Data'!H756),"",IF(AND('Smoke Data'!N758="YES",'Outlier Flags'!F756="YES"),"FILTERED OUT",'Monitor Data'!H756))</f>
        <v/>
      </c>
      <c r="G756" s="30" t="str">
        <f>IF(ISBLANK('Monitor Data'!J756),"",IF(AND('Smoke Data'!O758="YES",'Outlier Flags'!G756="YES"),"FILTERED OUT",'Monitor Data'!J756))</f>
        <v/>
      </c>
      <c r="H756" s="30" t="str">
        <f>IF(ISBLANK('Monitor Data'!L756),"",IF(AND('Smoke Data'!P758="YES",'Outlier Flags'!H756="YES"),"FILTERED OUT",'Monitor Data'!L756))</f>
        <v/>
      </c>
      <c r="I756" s="30">
        <f>IF(ISBLANK('Monitor Data'!M756),"",IF(AND('Smoke Data'!Q758="YES",'Outlier Flags'!I756="YES"),"FILTERED OUT",'Monitor Data'!M756))</f>
        <v>10.8</v>
      </c>
      <c r="J756" s="30" t="str">
        <f>IF(ISBLANK('Monitor Data'!O756),"",IF(AND('Smoke Data'!R758="YES",'Outlier Flags'!J756="YES"),"FILTERED OUT",'Monitor Data'!O756))</f>
        <v/>
      </c>
      <c r="K756" s="30">
        <f>IF(ISBLANK('Monitor Data'!P756),"",IF(AND('Smoke Data'!S758="YES",'Outlier Flags'!K756="YES"),"FILTERED OUT",'Monitor Data'!P756))</f>
        <v>13.8</v>
      </c>
      <c r="L756" s="30" t="str">
        <f>IF(ISBLANK('Monitor Data'!Q756),"",IF(AND('Smoke Data'!T758="YES",'Outlier Flags'!L756="YES"),"FILTERED OUT",'Monitor Data'!Q756))</f>
        <v/>
      </c>
      <c r="M756" s="30" t="str">
        <f>IF(ISBLANK('Monitor Data'!R756),"",IF(AND('Smoke Data'!U758="YES",'Outlier Flags'!M756="YES"),"FILTERED OUT",'Monitor Data'!R756))</f>
        <v/>
      </c>
      <c r="N756" s="30" t="str">
        <f>IF(ISBLANK('Monitor Data'!S756),"",IF(AND('Smoke Data'!V758="YES",'Outlier Flags'!N756="YES"),"FILTERED OUT",'Monitor Data'!S756))</f>
        <v/>
      </c>
    </row>
    <row r="757" spans="1:14" x14ac:dyDescent="0.25">
      <c r="A757" s="29">
        <v>44952</v>
      </c>
      <c r="B757" s="30" t="str">
        <f>IF(ISBLANK('Monitor Data'!B757),"",IF(AND('Smoke Data'!J759="YES",'Outlier Flags'!B757="YES"),"FILTERED OUT",'Monitor Data'!B757))</f>
        <v/>
      </c>
      <c r="C757" s="30" t="str">
        <f>IF(ISBLANK('Monitor Data'!D757),"",IF(AND('Smoke Data'!K759="YES",'Outlier Flags'!C757="YES"),"FILTERED OUT",'Monitor Data'!D757))</f>
        <v/>
      </c>
      <c r="D757" s="30">
        <f>IF(ISBLANK('Monitor Data'!E757),"",IF(AND('Smoke Data'!L759="YES",'Outlier Flags'!D757="YES"),"FILTERED OUT",'Monitor Data'!E757))</f>
        <v>4.4000000000000004</v>
      </c>
      <c r="E757" s="30">
        <f>IF(ISBLANK('Monitor Data'!G757),"",IF(AND('Smoke Data'!M759="YES",'Outlier Flags'!E757="YES"),"FILTERED OUT",'Monitor Data'!G757))</f>
        <v>3.6</v>
      </c>
      <c r="F757" s="30" t="str">
        <f>IF(ISBLANK('Monitor Data'!H757),"",IF(AND('Smoke Data'!N759="YES",'Outlier Flags'!F757="YES"),"FILTERED OUT",'Monitor Data'!H757))</f>
        <v/>
      </c>
      <c r="G757" s="30" t="str">
        <f>IF(ISBLANK('Monitor Data'!J757),"",IF(AND('Smoke Data'!O759="YES",'Outlier Flags'!G757="YES"),"FILTERED OUT",'Monitor Data'!J757))</f>
        <v/>
      </c>
      <c r="H757" s="30" t="str">
        <f>IF(ISBLANK('Monitor Data'!L757),"",IF(AND('Smoke Data'!P759="YES",'Outlier Flags'!H757="YES"),"FILTERED OUT",'Monitor Data'!L757))</f>
        <v/>
      </c>
      <c r="I757" s="30">
        <f>IF(ISBLANK('Monitor Data'!M757),"",IF(AND('Smoke Data'!Q759="YES",'Outlier Flags'!I757="YES"),"FILTERED OUT",'Monitor Data'!M757))</f>
        <v>4</v>
      </c>
      <c r="J757" s="30" t="str">
        <f>IF(ISBLANK('Monitor Data'!O757),"",IF(AND('Smoke Data'!R759="YES",'Outlier Flags'!J757="YES"),"FILTERED OUT",'Monitor Data'!O757))</f>
        <v/>
      </c>
      <c r="K757" s="30">
        <f>IF(ISBLANK('Monitor Data'!P757),"",IF(AND('Smoke Data'!S759="YES",'Outlier Flags'!K757="YES"),"FILTERED OUT",'Monitor Data'!P757))</f>
        <v>4.2</v>
      </c>
      <c r="L757" s="30" t="str">
        <f>IF(ISBLANK('Monitor Data'!Q757),"",IF(AND('Smoke Data'!T759="YES",'Outlier Flags'!L757="YES"),"FILTERED OUT",'Monitor Data'!Q757))</f>
        <v/>
      </c>
      <c r="M757" s="30" t="str">
        <f>IF(ISBLANK('Monitor Data'!R757),"",IF(AND('Smoke Data'!U759="YES",'Outlier Flags'!M757="YES"),"FILTERED OUT",'Monitor Data'!R757))</f>
        <v/>
      </c>
      <c r="N757" s="30" t="str">
        <f>IF(ISBLANK('Monitor Data'!S757),"",IF(AND('Smoke Data'!V759="YES",'Outlier Flags'!N757="YES"),"FILTERED OUT",'Monitor Data'!S757))</f>
        <v/>
      </c>
    </row>
    <row r="758" spans="1:14" x14ac:dyDescent="0.25">
      <c r="A758" s="29">
        <v>44953</v>
      </c>
      <c r="B758" s="30">
        <f>IF(ISBLANK('Monitor Data'!B758),"",IF(AND('Smoke Data'!J760="YES",'Outlier Flags'!B758="YES"),"FILTERED OUT",'Monitor Data'!B758))</f>
        <v>6.1</v>
      </c>
      <c r="C758" s="30">
        <f>IF(ISBLANK('Monitor Data'!D758),"",IF(AND('Smoke Data'!K760="YES",'Outlier Flags'!C758="YES"),"FILTERED OUT",'Monitor Data'!D758))</f>
        <v>5.9</v>
      </c>
      <c r="D758" s="30">
        <f>IF(ISBLANK('Monitor Data'!E758),"",IF(AND('Smoke Data'!L760="YES",'Outlier Flags'!D758="YES"),"FILTERED OUT",'Monitor Data'!E758))</f>
        <v>6.4</v>
      </c>
      <c r="E758" s="30">
        <f>IF(ISBLANK('Monitor Data'!G758),"",IF(AND('Smoke Data'!M760="YES",'Outlier Flags'!E758="YES"),"FILTERED OUT",'Monitor Data'!G758))</f>
        <v>6.4</v>
      </c>
      <c r="F758" s="30" t="str">
        <f>IF(ISBLANK('Monitor Data'!H758),"",IF(AND('Smoke Data'!N760="YES",'Outlier Flags'!F758="YES"),"FILTERED OUT",'Monitor Data'!H758))</f>
        <v/>
      </c>
      <c r="G758" s="30">
        <f>IF(ISBLANK('Monitor Data'!J758),"",IF(AND('Smoke Data'!O760="YES",'Outlier Flags'!G758="YES"),"FILTERED OUT",'Monitor Data'!J758))</f>
        <v>6</v>
      </c>
      <c r="H758" s="30">
        <f>IF(ISBLANK('Monitor Data'!L758),"",IF(AND('Smoke Data'!P760="YES",'Outlier Flags'!H758="YES"),"FILTERED OUT",'Monitor Data'!L758))</f>
        <v>4.0999999999999996</v>
      </c>
      <c r="I758" s="30">
        <f>IF(ISBLANK('Monitor Data'!M758),"",IF(AND('Smoke Data'!Q760="YES",'Outlier Flags'!I758="YES"),"FILTERED OUT",'Monitor Data'!M758))</f>
        <v>6.5</v>
      </c>
      <c r="J758" s="30">
        <f>IF(ISBLANK('Monitor Data'!O758),"",IF(AND('Smoke Data'!R760="YES",'Outlier Flags'!J758="YES"),"FILTERED OUT",'Monitor Data'!O758))</f>
        <v>5</v>
      </c>
      <c r="K758" s="30">
        <f>IF(ISBLANK('Monitor Data'!P758),"",IF(AND('Smoke Data'!S760="YES",'Outlier Flags'!K758="YES"),"FILTERED OUT",'Monitor Data'!P758))</f>
        <v>5.8</v>
      </c>
      <c r="L758" s="30">
        <f>IF(ISBLANK('Monitor Data'!Q758),"",IF(AND('Smoke Data'!T760="YES",'Outlier Flags'!L758="YES"),"FILTERED OUT",'Monitor Data'!Q758))</f>
        <v>5.5</v>
      </c>
      <c r="M758" s="30">
        <f>IF(ISBLANK('Monitor Data'!R758),"",IF(AND('Smoke Data'!U760="YES",'Outlier Flags'!M758="YES"),"FILTERED OUT",'Monitor Data'!R758))</f>
        <v>5.9</v>
      </c>
      <c r="N758" s="30">
        <f>IF(ISBLANK('Monitor Data'!S758),"",IF(AND('Smoke Data'!V760="YES",'Outlier Flags'!N758="YES"),"FILTERED OUT",'Monitor Data'!S758))</f>
        <v>4.0999999999999996</v>
      </c>
    </row>
    <row r="759" spans="1:14" x14ac:dyDescent="0.25">
      <c r="A759" s="29">
        <v>44954</v>
      </c>
      <c r="B759" s="30" t="str">
        <f>IF(ISBLANK('Monitor Data'!B759),"",IF(AND('Smoke Data'!J761="YES",'Outlier Flags'!B759="YES"),"FILTERED OUT",'Monitor Data'!B759))</f>
        <v/>
      </c>
      <c r="C759" s="30" t="str">
        <f>IF(ISBLANK('Monitor Data'!D759),"",IF(AND('Smoke Data'!K761="YES",'Outlier Flags'!C759="YES"),"FILTERED OUT",'Monitor Data'!D759))</f>
        <v/>
      </c>
      <c r="D759" s="30">
        <f>IF(ISBLANK('Monitor Data'!E759),"",IF(AND('Smoke Data'!L761="YES",'Outlier Flags'!D759="YES"),"FILTERED OUT",'Monitor Data'!E759))</f>
        <v>4.3</v>
      </c>
      <c r="E759" s="30">
        <f>IF(ISBLANK('Monitor Data'!G759),"",IF(AND('Smoke Data'!M761="YES",'Outlier Flags'!E759="YES"),"FILTERED OUT",'Monitor Data'!G759))</f>
        <v>4.0999999999999996</v>
      </c>
      <c r="F759" s="30" t="str">
        <f>IF(ISBLANK('Monitor Data'!H759),"",IF(AND('Smoke Data'!N761="YES",'Outlier Flags'!F759="YES"),"FILTERED OUT",'Monitor Data'!H759))</f>
        <v/>
      </c>
      <c r="G759" s="30" t="str">
        <f>IF(ISBLANK('Monitor Data'!J759),"",IF(AND('Smoke Data'!O761="YES",'Outlier Flags'!G759="YES"),"FILTERED OUT",'Monitor Data'!J759))</f>
        <v/>
      </c>
      <c r="H759" s="30" t="str">
        <f>IF(ISBLANK('Monitor Data'!L759),"",IF(AND('Smoke Data'!P761="YES",'Outlier Flags'!H759="YES"),"FILTERED OUT",'Monitor Data'!L759))</f>
        <v/>
      </c>
      <c r="I759" s="30">
        <f>IF(ISBLANK('Monitor Data'!M759),"",IF(AND('Smoke Data'!Q761="YES",'Outlier Flags'!I759="YES"),"FILTERED OUT",'Monitor Data'!M759))</f>
        <v>4.0999999999999996</v>
      </c>
      <c r="J759" s="30" t="str">
        <f>IF(ISBLANK('Monitor Data'!O759),"",IF(AND('Smoke Data'!R761="YES",'Outlier Flags'!J759="YES"),"FILTERED OUT",'Monitor Data'!O759))</f>
        <v/>
      </c>
      <c r="K759" s="30">
        <f>IF(ISBLANK('Monitor Data'!P759),"",IF(AND('Smoke Data'!S761="YES",'Outlier Flags'!K759="YES"),"FILTERED OUT",'Monitor Data'!P759))</f>
        <v>5.3</v>
      </c>
      <c r="L759" s="30" t="str">
        <f>IF(ISBLANK('Monitor Data'!Q759),"",IF(AND('Smoke Data'!T761="YES",'Outlier Flags'!L759="YES"),"FILTERED OUT",'Monitor Data'!Q759))</f>
        <v/>
      </c>
      <c r="M759" s="30" t="str">
        <f>IF(ISBLANK('Monitor Data'!R759),"",IF(AND('Smoke Data'!U761="YES",'Outlier Flags'!M759="YES"),"FILTERED OUT",'Monitor Data'!R759))</f>
        <v/>
      </c>
      <c r="N759" s="30" t="str">
        <f>IF(ISBLANK('Monitor Data'!S759),"",IF(AND('Smoke Data'!V761="YES",'Outlier Flags'!N759="YES"),"FILTERED OUT",'Monitor Data'!S759))</f>
        <v/>
      </c>
    </row>
    <row r="760" spans="1:14" x14ac:dyDescent="0.25">
      <c r="A760" s="29">
        <v>44955</v>
      </c>
      <c r="B760" s="30" t="str">
        <f>IF(ISBLANK('Monitor Data'!B760),"",IF(AND('Smoke Data'!J762="YES",'Outlier Flags'!B760="YES"),"FILTERED OUT",'Monitor Data'!B760))</f>
        <v/>
      </c>
      <c r="C760" s="30" t="str">
        <f>IF(ISBLANK('Monitor Data'!D760),"",IF(AND('Smoke Data'!K762="YES",'Outlier Flags'!C760="YES"),"FILTERED OUT",'Monitor Data'!D760))</f>
        <v/>
      </c>
      <c r="D760" s="30">
        <f>IF(ISBLANK('Monitor Data'!E760),"",IF(AND('Smoke Data'!L762="YES",'Outlier Flags'!D760="YES"),"FILTERED OUT",'Monitor Data'!E760))</f>
        <v>3.9</v>
      </c>
      <c r="E760" s="30">
        <f>IF(ISBLANK('Monitor Data'!G760),"",IF(AND('Smoke Data'!M762="YES",'Outlier Flags'!E760="YES"),"FILTERED OUT",'Monitor Data'!G760))</f>
        <v>3.6</v>
      </c>
      <c r="F760" s="30" t="str">
        <f>IF(ISBLANK('Monitor Data'!H760),"",IF(AND('Smoke Data'!N762="YES",'Outlier Flags'!F760="YES"),"FILTERED OUT",'Monitor Data'!H760))</f>
        <v/>
      </c>
      <c r="G760" s="30" t="str">
        <f>IF(ISBLANK('Monitor Data'!J760),"",IF(AND('Smoke Data'!O762="YES",'Outlier Flags'!G760="YES"),"FILTERED OUT",'Monitor Data'!J760))</f>
        <v/>
      </c>
      <c r="H760" s="30" t="str">
        <f>IF(ISBLANK('Monitor Data'!L760),"",IF(AND('Smoke Data'!P762="YES",'Outlier Flags'!H760="YES"),"FILTERED OUT",'Monitor Data'!L760))</f>
        <v/>
      </c>
      <c r="I760" s="30">
        <f>IF(ISBLANK('Monitor Data'!M760),"",IF(AND('Smoke Data'!Q762="YES",'Outlier Flags'!I760="YES"),"FILTERED OUT",'Monitor Data'!M760))</f>
        <v>4.2</v>
      </c>
      <c r="J760" s="30" t="str">
        <f>IF(ISBLANK('Monitor Data'!O760),"",IF(AND('Smoke Data'!R762="YES",'Outlier Flags'!J760="YES"),"FILTERED OUT",'Monitor Data'!O760))</f>
        <v/>
      </c>
      <c r="K760" s="30">
        <f>IF(ISBLANK('Monitor Data'!P760),"",IF(AND('Smoke Data'!S762="YES",'Outlier Flags'!K760="YES"),"FILTERED OUT",'Monitor Data'!P760))</f>
        <v>4.0999999999999996</v>
      </c>
      <c r="L760" s="30" t="str">
        <f>IF(ISBLANK('Monitor Data'!Q760),"",IF(AND('Smoke Data'!T762="YES",'Outlier Flags'!L760="YES"),"FILTERED OUT",'Monitor Data'!Q760))</f>
        <v/>
      </c>
      <c r="M760" s="30" t="str">
        <f>IF(ISBLANK('Monitor Data'!R760),"",IF(AND('Smoke Data'!U762="YES",'Outlier Flags'!M760="YES"),"FILTERED OUT",'Monitor Data'!R760))</f>
        <v/>
      </c>
      <c r="N760" s="30" t="str">
        <f>IF(ISBLANK('Monitor Data'!S760),"",IF(AND('Smoke Data'!V762="YES",'Outlier Flags'!N760="YES"),"FILTERED OUT",'Monitor Data'!S760))</f>
        <v/>
      </c>
    </row>
    <row r="761" spans="1:14" x14ac:dyDescent="0.25">
      <c r="A761" s="29">
        <v>44956</v>
      </c>
      <c r="B761" s="30">
        <f>IF(ISBLANK('Monitor Data'!B761),"",IF(AND('Smoke Data'!J763="YES",'Outlier Flags'!B761="YES"),"FILTERED OUT",'Monitor Data'!B761))</f>
        <v>6.5</v>
      </c>
      <c r="C761" s="30">
        <f>IF(ISBLANK('Monitor Data'!D761),"",IF(AND('Smoke Data'!K763="YES",'Outlier Flags'!C761="YES"),"FILTERED OUT",'Monitor Data'!D761))</f>
        <v>4.3</v>
      </c>
      <c r="D761" s="30">
        <f>IF(ISBLANK('Monitor Data'!E761),"",IF(AND('Smoke Data'!L763="YES",'Outlier Flags'!D761="YES"),"FILTERED OUT",'Monitor Data'!E761))</f>
        <v>5.8</v>
      </c>
      <c r="E761" s="30">
        <f>IF(ISBLANK('Monitor Data'!G761),"",IF(AND('Smoke Data'!M763="YES",'Outlier Flags'!E761="YES"),"FILTERED OUT",'Monitor Data'!G761))</f>
        <v>6.3</v>
      </c>
      <c r="F761" s="30" t="str">
        <f>IF(ISBLANK('Monitor Data'!H761),"",IF(AND('Smoke Data'!N763="YES",'Outlier Flags'!F761="YES"),"FILTERED OUT",'Monitor Data'!H761))</f>
        <v/>
      </c>
      <c r="G761" s="30">
        <f>IF(ISBLANK('Monitor Data'!J761),"",IF(AND('Smoke Data'!O763="YES",'Outlier Flags'!G761="YES"),"FILTERED OUT",'Monitor Data'!J761))</f>
        <v>5.6</v>
      </c>
      <c r="H761" s="30">
        <f>IF(ISBLANK('Monitor Data'!L761),"",IF(AND('Smoke Data'!P763="YES",'Outlier Flags'!H761="YES"),"FILTERED OUT",'Monitor Data'!L761))</f>
        <v>6.7</v>
      </c>
      <c r="I761" s="30">
        <f>IF(ISBLANK('Monitor Data'!M761),"",IF(AND('Smoke Data'!Q763="YES",'Outlier Flags'!I761="YES"),"FILTERED OUT",'Monitor Data'!M761))</f>
        <v>5.2</v>
      </c>
      <c r="J761" s="30">
        <f>IF(ISBLANK('Monitor Data'!O761),"",IF(AND('Smoke Data'!R763="YES",'Outlier Flags'!J761="YES"),"FILTERED OUT",'Monitor Data'!O761))</f>
        <v>5.6</v>
      </c>
      <c r="K761" s="30">
        <f>IF(ISBLANK('Monitor Data'!P761),"",IF(AND('Smoke Data'!S763="YES",'Outlier Flags'!K761="YES"),"FILTERED OUT",'Monitor Data'!P761))</f>
        <v>5.0999999999999996</v>
      </c>
      <c r="L761" s="30">
        <f>IF(ISBLANK('Monitor Data'!Q761),"",IF(AND('Smoke Data'!T763="YES",'Outlier Flags'!L761="YES"),"FILTERED OUT",'Monitor Data'!Q761))</f>
        <v>5.2</v>
      </c>
      <c r="M761" s="30">
        <f>IF(ISBLANK('Monitor Data'!R761),"",IF(AND('Smoke Data'!U763="YES",'Outlier Flags'!M761="YES"),"FILTERED OUT",'Monitor Data'!R761))</f>
        <v>4.5</v>
      </c>
      <c r="N761" s="30">
        <f>IF(ISBLANK('Monitor Data'!S761),"",IF(AND('Smoke Data'!V763="YES",'Outlier Flags'!N761="YES"),"FILTERED OUT",'Monitor Data'!S761))</f>
        <v>4.2</v>
      </c>
    </row>
    <row r="762" spans="1:14" x14ac:dyDescent="0.25">
      <c r="A762" s="29">
        <v>44957</v>
      </c>
      <c r="B762" s="30" t="str">
        <f>IF(ISBLANK('Monitor Data'!B762),"",IF(AND('Smoke Data'!J764="YES",'Outlier Flags'!B762="YES"),"FILTERED OUT",'Monitor Data'!B762))</f>
        <v/>
      </c>
      <c r="C762" s="30" t="str">
        <f>IF(ISBLANK('Monitor Data'!D762),"",IF(AND('Smoke Data'!K764="YES",'Outlier Flags'!C762="YES"),"FILTERED OUT",'Monitor Data'!D762))</f>
        <v/>
      </c>
      <c r="D762" s="30">
        <f>IF(ISBLANK('Monitor Data'!E762),"",IF(AND('Smoke Data'!L764="YES",'Outlier Flags'!D762="YES"),"FILTERED OUT",'Monitor Data'!E762))</f>
        <v>9.8000000000000007</v>
      </c>
      <c r="E762" s="30">
        <f>IF(ISBLANK('Monitor Data'!G762),"",IF(AND('Smoke Data'!M764="YES",'Outlier Flags'!E762="YES"),"FILTERED OUT",'Monitor Data'!G762))</f>
        <v>11.8</v>
      </c>
      <c r="F762" s="30">
        <f>IF(ISBLANK('Monitor Data'!H762),"",IF(AND('Smoke Data'!N764="YES",'Outlier Flags'!F762="YES"),"FILTERED OUT",'Monitor Data'!H762))</f>
        <v>6.1</v>
      </c>
      <c r="G762" s="30" t="str">
        <f>IF(ISBLANK('Monitor Data'!J762),"",IF(AND('Smoke Data'!O764="YES",'Outlier Flags'!G762="YES"),"FILTERED OUT",'Monitor Data'!J762))</f>
        <v/>
      </c>
      <c r="H762" s="30" t="str">
        <f>IF(ISBLANK('Monitor Data'!L762),"",IF(AND('Smoke Data'!P764="YES",'Outlier Flags'!H762="YES"),"FILTERED OUT",'Monitor Data'!L762))</f>
        <v/>
      </c>
      <c r="I762" s="30">
        <f>IF(ISBLANK('Monitor Data'!M762),"",IF(AND('Smoke Data'!Q764="YES",'Outlier Flags'!I762="YES"),"FILTERED OUT",'Monitor Data'!M762))</f>
        <v>7.3</v>
      </c>
      <c r="J762" s="30" t="str">
        <f>IF(ISBLANK('Monitor Data'!O762),"",IF(AND('Smoke Data'!R764="YES",'Outlier Flags'!J762="YES"),"FILTERED OUT",'Monitor Data'!O762))</f>
        <v/>
      </c>
      <c r="K762" s="30">
        <f>IF(ISBLANK('Monitor Data'!P762),"",IF(AND('Smoke Data'!S764="YES",'Outlier Flags'!K762="YES"),"FILTERED OUT",'Monitor Data'!P762))</f>
        <v>9.1999999999999993</v>
      </c>
      <c r="L762" s="30" t="str">
        <f>IF(ISBLANK('Monitor Data'!Q762),"",IF(AND('Smoke Data'!T764="YES",'Outlier Flags'!L762="YES"),"FILTERED OUT",'Monitor Data'!Q762))</f>
        <v/>
      </c>
      <c r="M762" s="30" t="str">
        <f>IF(ISBLANK('Monitor Data'!R762),"",IF(AND('Smoke Data'!U764="YES",'Outlier Flags'!M762="YES"),"FILTERED OUT",'Monitor Data'!R762))</f>
        <v/>
      </c>
      <c r="N762" s="30" t="str">
        <f>IF(ISBLANK('Monitor Data'!S762),"",IF(AND('Smoke Data'!V764="YES",'Outlier Flags'!N762="YES"),"FILTERED OUT",'Monitor Data'!S762))</f>
        <v/>
      </c>
    </row>
    <row r="763" spans="1:14" x14ac:dyDescent="0.25">
      <c r="A763" s="29">
        <v>44958</v>
      </c>
      <c r="B763" s="30" t="str">
        <f>IF(ISBLANK('Monitor Data'!B763),"",IF(AND('Smoke Data'!J765="YES",'Outlier Flags'!B763="YES"),"FILTERED OUT",'Monitor Data'!B763))</f>
        <v/>
      </c>
      <c r="C763" s="30" t="str">
        <f>IF(ISBLANK('Monitor Data'!D763),"",IF(AND('Smoke Data'!K765="YES",'Outlier Flags'!C763="YES"),"FILTERED OUT",'Monitor Data'!D763))</f>
        <v/>
      </c>
      <c r="D763" s="30">
        <f>IF(ISBLANK('Monitor Data'!E763),"",IF(AND('Smoke Data'!L765="YES",'Outlier Flags'!D763="YES"),"FILTERED OUT",'Monitor Data'!E763))</f>
        <v>7.8</v>
      </c>
      <c r="E763" s="30">
        <f>IF(ISBLANK('Monitor Data'!G763),"",IF(AND('Smoke Data'!M765="YES",'Outlier Flags'!E763="YES"),"FILTERED OUT",'Monitor Data'!G763))</f>
        <v>8.6</v>
      </c>
      <c r="F763" s="30" t="str">
        <f>IF(ISBLANK('Monitor Data'!H763),"",IF(AND('Smoke Data'!N765="YES",'Outlier Flags'!F763="YES"),"FILTERED OUT",'Monitor Data'!H763))</f>
        <v/>
      </c>
      <c r="G763" s="30" t="str">
        <f>IF(ISBLANK('Monitor Data'!J763),"",IF(AND('Smoke Data'!O765="YES",'Outlier Flags'!G763="YES"),"FILTERED OUT",'Monitor Data'!J763))</f>
        <v/>
      </c>
      <c r="H763" s="30" t="str">
        <f>IF(ISBLANK('Monitor Data'!L763),"",IF(AND('Smoke Data'!P765="YES",'Outlier Flags'!H763="YES"),"FILTERED OUT",'Monitor Data'!L763))</f>
        <v/>
      </c>
      <c r="I763" s="30">
        <f>IF(ISBLANK('Monitor Data'!M763),"",IF(AND('Smoke Data'!Q765="YES",'Outlier Flags'!I763="YES"),"FILTERED OUT",'Monitor Data'!M763))</f>
        <v>7.3</v>
      </c>
      <c r="J763" s="30" t="str">
        <f>IF(ISBLANK('Monitor Data'!O763),"",IF(AND('Smoke Data'!R765="YES",'Outlier Flags'!J763="YES"),"FILTERED OUT",'Monitor Data'!O763))</f>
        <v/>
      </c>
      <c r="K763" s="30">
        <f>IF(ISBLANK('Monitor Data'!P763),"",IF(AND('Smoke Data'!S765="YES",'Outlier Flags'!K763="YES"),"FILTERED OUT",'Monitor Data'!P763))</f>
        <v>8.5</v>
      </c>
      <c r="L763" s="30" t="str">
        <f>IF(ISBLANK('Monitor Data'!Q763),"",IF(AND('Smoke Data'!T765="YES",'Outlier Flags'!L763="YES"),"FILTERED OUT",'Monitor Data'!Q763))</f>
        <v/>
      </c>
      <c r="M763" s="30" t="str">
        <f>IF(ISBLANK('Monitor Data'!R763),"",IF(AND('Smoke Data'!U765="YES",'Outlier Flags'!M763="YES"),"FILTERED OUT",'Monitor Data'!R763))</f>
        <v/>
      </c>
      <c r="N763" s="30" t="str">
        <f>IF(ISBLANK('Monitor Data'!S763),"",IF(AND('Smoke Data'!V765="YES",'Outlier Flags'!N763="YES"),"FILTERED OUT",'Monitor Data'!S763))</f>
        <v/>
      </c>
    </row>
    <row r="764" spans="1:14" x14ac:dyDescent="0.25">
      <c r="A764" s="29">
        <v>44959</v>
      </c>
      <c r="B764" s="30">
        <f>IF(ISBLANK('Monitor Data'!B764),"",IF(AND('Smoke Data'!J766="YES",'Outlier Flags'!B764="YES"),"FILTERED OUT",'Monitor Data'!B764))</f>
        <v>13.1</v>
      </c>
      <c r="C764" s="30">
        <f>IF(ISBLANK('Monitor Data'!D764),"",IF(AND('Smoke Data'!K766="YES",'Outlier Flags'!C764="YES"),"FILTERED OUT",'Monitor Data'!D764))</f>
        <v>8.8000000000000007</v>
      </c>
      <c r="D764" s="30">
        <f>IF(ISBLANK('Monitor Data'!E764),"",IF(AND('Smoke Data'!L766="YES",'Outlier Flags'!D764="YES"),"FILTERED OUT",'Monitor Data'!E764))</f>
        <v>8.6</v>
      </c>
      <c r="E764" s="30">
        <f>IF(ISBLANK('Monitor Data'!G764),"",IF(AND('Smoke Data'!M766="YES",'Outlier Flags'!E764="YES"),"FILTERED OUT",'Monitor Data'!G764))</f>
        <v>9.4</v>
      </c>
      <c r="F764" s="30">
        <f>IF(ISBLANK('Monitor Data'!H764),"",IF(AND('Smoke Data'!N766="YES",'Outlier Flags'!F764="YES"),"FILTERED OUT",'Monitor Data'!H764))</f>
        <v>7.1</v>
      </c>
      <c r="G764" s="30">
        <f>IF(ISBLANK('Monitor Data'!J764),"",IF(AND('Smoke Data'!O766="YES",'Outlier Flags'!G764="YES"),"FILTERED OUT",'Monitor Data'!J764))</f>
        <v>10.8</v>
      </c>
      <c r="H764" s="30">
        <f>IF(ISBLANK('Monitor Data'!L764),"",IF(AND('Smoke Data'!P766="YES",'Outlier Flags'!H764="YES"),"FILTERED OUT",'Monitor Data'!L764))</f>
        <v>8.1</v>
      </c>
      <c r="I764" s="30">
        <f>IF(ISBLANK('Monitor Data'!M764),"",IF(AND('Smoke Data'!Q766="YES",'Outlier Flags'!I764="YES"),"FILTERED OUT",'Monitor Data'!M764))</f>
        <v>8.6</v>
      </c>
      <c r="J764" s="30">
        <f>IF(ISBLANK('Monitor Data'!O764),"",IF(AND('Smoke Data'!R766="YES",'Outlier Flags'!J764="YES"),"FILTERED OUT",'Monitor Data'!O764))</f>
        <v>11.9</v>
      </c>
      <c r="K764" s="30">
        <f>IF(ISBLANK('Monitor Data'!P764),"",IF(AND('Smoke Data'!S766="YES",'Outlier Flags'!K764="YES"),"FILTERED OUT",'Monitor Data'!P764))</f>
        <v>9.6999999999999993</v>
      </c>
      <c r="L764" s="30">
        <f>IF(ISBLANK('Monitor Data'!Q764),"",IF(AND('Smoke Data'!T766="YES",'Outlier Flags'!L764="YES"),"FILTERED OUT",'Monitor Data'!Q764))</f>
        <v>10.6</v>
      </c>
      <c r="M764" s="30">
        <f>IF(ISBLANK('Monitor Data'!R764),"",IF(AND('Smoke Data'!U766="YES",'Outlier Flags'!M764="YES"),"FILTERED OUT",'Monitor Data'!R764))</f>
        <v>8.3000000000000007</v>
      </c>
      <c r="N764" s="30" t="str">
        <f>IF(ISBLANK('Monitor Data'!S764),"",IF(AND('Smoke Data'!V766="YES",'Outlier Flags'!N764="YES"),"FILTERED OUT",'Monitor Data'!S764))</f>
        <v/>
      </c>
    </row>
    <row r="765" spans="1:14" x14ac:dyDescent="0.25">
      <c r="A765" s="29">
        <v>44960</v>
      </c>
      <c r="B765" s="30" t="str">
        <f>IF(ISBLANK('Monitor Data'!B765),"",IF(AND('Smoke Data'!J767="YES",'Outlier Flags'!B765="YES"),"FILTERED OUT",'Monitor Data'!B765))</f>
        <v/>
      </c>
      <c r="C765" s="30" t="str">
        <f>IF(ISBLANK('Monitor Data'!D765),"",IF(AND('Smoke Data'!K767="YES",'Outlier Flags'!C765="YES"),"FILTERED OUT",'Monitor Data'!D765))</f>
        <v/>
      </c>
      <c r="D765" s="30">
        <f>IF(ISBLANK('Monitor Data'!E765),"",IF(AND('Smoke Data'!L767="YES",'Outlier Flags'!D765="YES"),"FILTERED OUT",'Monitor Data'!E765))</f>
        <v>4.5</v>
      </c>
      <c r="E765" s="30">
        <f>IF(ISBLANK('Monitor Data'!G765),"",IF(AND('Smoke Data'!M767="YES",'Outlier Flags'!E765="YES"),"FILTERED OUT",'Monitor Data'!G765))</f>
        <v>5.7</v>
      </c>
      <c r="F765" s="30" t="str">
        <f>IF(ISBLANK('Monitor Data'!H765),"",IF(AND('Smoke Data'!N767="YES",'Outlier Flags'!F765="YES"),"FILTERED OUT",'Monitor Data'!H765))</f>
        <v/>
      </c>
      <c r="G765" s="30" t="str">
        <f>IF(ISBLANK('Monitor Data'!J765),"",IF(AND('Smoke Data'!O767="YES",'Outlier Flags'!G765="YES"),"FILTERED OUT",'Monitor Data'!J765))</f>
        <v/>
      </c>
      <c r="H765" s="30" t="str">
        <f>IF(ISBLANK('Monitor Data'!L765),"",IF(AND('Smoke Data'!P767="YES",'Outlier Flags'!H765="YES"),"FILTERED OUT",'Monitor Data'!L765))</f>
        <v/>
      </c>
      <c r="I765" s="30">
        <f>IF(ISBLANK('Monitor Data'!M765),"",IF(AND('Smoke Data'!Q767="YES",'Outlier Flags'!I765="YES"),"FILTERED OUT",'Monitor Data'!M765))</f>
        <v>4.3</v>
      </c>
      <c r="J765" s="30" t="str">
        <f>IF(ISBLANK('Monitor Data'!O765),"",IF(AND('Smoke Data'!R767="YES",'Outlier Flags'!J765="YES"),"FILTERED OUT",'Monitor Data'!O765))</f>
        <v/>
      </c>
      <c r="K765" s="30">
        <f>IF(ISBLANK('Monitor Data'!P765),"",IF(AND('Smoke Data'!S767="YES",'Outlier Flags'!K765="YES"),"FILTERED OUT",'Monitor Data'!P765))</f>
        <v>4.0999999999999996</v>
      </c>
      <c r="L765" s="30" t="str">
        <f>IF(ISBLANK('Monitor Data'!Q765),"",IF(AND('Smoke Data'!T767="YES",'Outlier Flags'!L765="YES"),"FILTERED OUT",'Monitor Data'!Q765))</f>
        <v/>
      </c>
      <c r="M765" s="30" t="str">
        <f>IF(ISBLANK('Monitor Data'!R765),"",IF(AND('Smoke Data'!U767="YES",'Outlier Flags'!M765="YES"),"FILTERED OUT",'Monitor Data'!R765))</f>
        <v/>
      </c>
      <c r="N765" s="30" t="str">
        <f>IF(ISBLANK('Monitor Data'!S765),"",IF(AND('Smoke Data'!V767="YES",'Outlier Flags'!N765="YES"),"FILTERED OUT",'Monitor Data'!S765))</f>
        <v/>
      </c>
    </row>
    <row r="766" spans="1:14" x14ac:dyDescent="0.25">
      <c r="A766" s="29">
        <v>44961</v>
      </c>
      <c r="B766" s="30" t="str">
        <f>IF(ISBLANK('Monitor Data'!B766),"",IF(AND('Smoke Data'!J768="YES",'Outlier Flags'!B766="YES"),"FILTERED OUT",'Monitor Data'!B766))</f>
        <v/>
      </c>
      <c r="C766" s="30" t="str">
        <f>IF(ISBLANK('Monitor Data'!D766),"",IF(AND('Smoke Data'!K768="YES",'Outlier Flags'!C766="YES"),"FILTERED OUT",'Monitor Data'!D766))</f>
        <v/>
      </c>
      <c r="D766" s="30">
        <f>IF(ISBLANK('Monitor Data'!E766),"",IF(AND('Smoke Data'!L768="YES",'Outlier Flags'!D766="YES"),"FILTERED OUT",'Monitor Data'!E766))</f>
        <v>8.1</v>
      </c>
      <c r="E766" s="30">
        <f>IF(ISBLANK('Monitor Data'!G766),"",IF(AND('Smoke Data'!M768="YES",'Outlier Flags'!E766="YES"),"FILTERED OUT",'Monitor Data'!G766))</f>
        <v>13.1</v>
      </c>
      <c r="F766" s="30" t="str">
        <f>IF(ISBLANK('Monitor Data'!H766),"",IF(AND('Smoke Data'!N768="YES",'Outlier Flags'!F766="YES"),"FILTERED OUT",'Monitor Data'!H766))</f>
        <v/>
      </c>
      <c r="G766" s="30" t="str">
        <f>IF(ISBLANK('Monitor Data'!J766),"",IF(AND('Smoke Data'!O768="YES",'Outlier Flags'!G766="YES"),"FILTERED OUT",'Monitor Data'!J766))</f>
        <v/>
      </c>
      <c r="H766" s="30" t="str">
        <f>IF(ISBLANK('Monitor Data'!L766),"",IF(AND('Smoke Data'!P768="YES",'Outlier Flags'!H766="YES"),"FILTERED OUT",'Monitor Data'!L766))</f>
        <v/>
      </c>
      <c r="I766" s="30">
        <f>IF(ISBLANK('Monitor Data'!M766),"",IF(AND('Smoke Data'!Q768="YES",'Outlier Flags'!I766="YES"),"FILTERED OUT",'Monitor Data'!M766))</f>
        <v>9.6</v>
      </c>
      <c r="J766" s="30" t="str">
        <f>IF(ISBLANK('Monitor Data'!O766),"",IF(AND('Smoke Data'!R768="YES",'Outlier Flags'!J766="YES"),"FILTERED OUT",'Monitor Data'!O766))</f>
        <v/>
      </c>
      <c r="K766" s="30">
        <f>IF(ISBLANK('Monitor Data'!P766),"",IF(AND('Smoke Data'!S768="YES",'Outlier Flags'!K766="YES"),"FILTERED OUT",'Monitor Data'!P766))</f>
        <v>7.4</v>
      </c>
      <c r="L766" s="30" t="str">
        <f>IF(ISBLANK('Monitor Data'!Q766),"",IF(AND('Smoke Data'!T768="YES",'Outlier Flags'!L766="YES"),"FILTERED OUT",'Monitor Data'!Q766))</f>
        <v/>
      </c>
      <c r="M766" s="30" t="str">
        <f>IF(ISBLANK('Monitor Data'!R766),"",IF(AND('Smoke Data'!U768="YES",'Outlier Flags'!M766="YES"),"FILTERED OUT",'Monitor Data'!R766))</f>
        <v/>
      </c>
      <c r="N766" s="30" t="str">
        <f>IF(ISBLANK('Monitor Data'!S766),"",IF(AND('Smoke Data'!V768="YES",'Outlier Flags'!N766="YES"),"FILTERED OUT",'Monitor Data'!S766))</f>
        <v/>
      </c>
    </row>
    <row r="767" spans="1:14" x14ac:dyDescent="0.25">
      <c r="A767" s="29">
        <v>44962</v>
      </c>
      <c r="B767" s="30">
        <f>IF(ISBLANK('Monitor Data'!B767),"",IF(AND('Smoke Data'!J769="YES",'Outlier Flags'!B767="YES"),"FILTERED OUT",'Monitor Data'!B767))</f>
        <v>12.9</v>
      </c>
      <c r="C767" s="30">
        <f>IF(ISBLANK('Monitor Data'!D767),"",IF(AND('Smoke Data'!K769="YES",'Outlier Flags'!C767="YES"),"FILTERED OUT",'Monitor Data'!D767))</f>
        <v>11</v>
      </c>
      <c r="D767" s="30">
        <f>IF(ISBLANK('Monitor Data'!E767),"",IF(AND('Smoke Data'!L769="YES",'Outlier Flags'!D767="YES"),"FILTERED OUT",'Monitor Data'!E767))</f>
        <v>10.8</v>
      </c>
      <c r="E767" s="30">
        <f>IF(ISBLANK('Monitor Data'!G767),"",IF(AND('Smoke Data'!M769="YES",'Outlier Flags'!E767="YES"),"FILTERED OUT",'Monitor Data'!G767))</f>
        <v>12</v>
      </c>
      <c r="F767" s="30">
        <f>IF(ISBLANK('Monitor Data'!H767),"",IF(AND('Smoke Data'!N769="YES",'Outlier Flags'!F767="YES"),"FILTERED OUT",'Monitor Data'!H767))</f>
        <v>4.0999999999999996</v>
      </c>
      <c r="G767" s="30">
        <f>IF(ISBLANK('Monitor Data'!J767),"",IF(AND('Smoke Data'!O769="YES",'Outlier Flags'!G767="YES"),"FILTERED OUT",'Monitor Data'!J767))</f>
        <v>10.1</v>
      </c>
      <c r="H767" s="30">
        <f>IF(ISBLANK('Monitor Data'!L767),"",IF(AND('Smoke Data'!P769="YES",'Outlier Flags'!H767="YES"),"FILTERED OUT",'Monitor Data'!L767))</f>
        <v>7.6</v>
      </c>
      <c r="I767" s="30">
        <f>IF(ISBLANK('Monitor Data'!M767),"",IF(AND('Smoke Data'!Q769="YES",'Outlier Flags'!I767="YES"),"FILTERED OUT",'Monitor Data'!M767))</f>
        <v>7.5</v>
      </c>
      <c r="J767" s="30">
        <f>IF(ISBLANK('Monitor Data'!O767),"",IF(AND('Smoke Data'!R769="YES",'Outlier Flags'!J767="YES"),"FILTERED OUT",'Monitor Data'!O767))</f>
        <v>8.9</v>
      </c>
      <c r="K767" s="30">
        <f>IF(ISBLANK('Monitor Data'!P767),"",IF(AND('Smoke Data'!S769="YES",'Outlier Flags'!K767="YES"),"FILTERED OUT",'Monitor Data'!P767))</f>
        <v>9.6</v>
      </c>
      <c r="L767" s="30">
        <f>IF(ISBLANK('Monitor Data'!Q767),"",IF(AND('Smoke Data'!T769="YES",'Outlier Flags'!L767="YES"),"FILTERED OUT",'Monitor Data'!Q767))</f>
        <v>10.7</v>
      </c>
      <c r="M767" s="30">
        <f>IF(ISBLANK('Monitor Data'!R767),"",IF(AND('Smoke Data'!U769="YES",'Outlier Flags'!M767="YES"),"FILTERED OUT",'Monitor Data'!R767))</f>
        <v>5.9</v>
      </c>
      <c r="N767" s="30" t="str">
        <f>IF(ISBLANK('Monitor Data'!S767),"",IF(AND('Smoke Data'!V769="YES",'Outlier Flags'!N767="YES"),"FILTERED OUT",'Monitor Data'!S767))</f>
        <v/>
      </c>
    </row>
    <row r="768" spans="1:14" x14ac:dyDescent="0.25">
      <c r="A768" s="29">
        <v>44963</v>
      </c>
      <c r="B768" s="30" t="str">
        <f>IF(ISBLANK('Monitor Data'!B768),"",IF(AND('Smoke Data'!J770="YES",'Outlier Flags'!B768="YES"),"FILTERED OUT",'Monitor Data'!B768))</f>
        <v/>
      </c>
      <c r="C768" s="30" t="str">
        <f>IF(ISBLANK('Monitor Data'!D768),"",IF(AND('Smoke Data'!K770="YES",'Outlier Flags'!C768="YES"),"FILTERED OUT",'Monitor Data'!D768))</f>
        <v/>
      </c>
      <c r="D768" s="30">
        <f>IF(ISBLANK('Monitor Data'!E768),"",IF(AND('Smoke Data'!L770="YES",'Outlier Flags'!D768="YES"),"FILTERED OUT",'Monitor Data'!E768))</f>
        <v>12.5</v>
      </c>
      <c r="E768" s="30">
        <f>IF(ISBLANK('Monitor Data'!G768),"",IF(AND('Smoke Data'!M770="YES",'Outlier Flags'!E768="YES"),"FILTERED OUT",'Monitor Data'!G768))</f>
        <v>13.3</v>
      </c>
      <c r="F768" s="30" t="str">
        <f>IF(ISBLANK('Monitor Data'!H768),"",IF(AND('Smoke Data'!N770="YES",'Outlier Flags'!F768="YES"),"FILTERED OUT",'Monitor Data'!H768))</f>
        <v/>
      </c>
      <c r="G768" s="30" t="str">
        <f>IF(ISBLANK('Monitor Data'!J768),"",IF(AND('Smoke Data'!O770="YES",'Outlier Flags'!G768="YES"),"FILTERED OUT",'Monitor Data'!J768))</f>
        <v/>
      </c>
      <c r="H768" s="30" t="str">
        <f>IF(ISBLANK('Monitor Data'!L768),"",IF(AND('Smoke Data'!P770="YES",'Outlier Flags'!H768="YES"),"FILTERED OUT",'Monitor Data'!L768))</f>
        <v/>
      </c>
      <c r="I768" s="30">
        <f>IF(ISBLANK('Monitor Data'!M768),"",IF(AND('Smoke Data'!Q770="YES",'Outlier Flags'!I768="YES"),"FILTERED OUT",'Monitor Data'!M768))</f>
        <v>10</v>
      </c>
      <c r="J768" s="30" t="str">
        <f>IF(ISBLANK('Monitor Data'!O768),"",IF(AND('Smoke Data'!R770="YES",'Outlier Flags'!J768="YES"),"FILTERED OUT",'Monitor Data'!O768))</f>
        <v/>
      </c>
      <c r="K768" s="30">
        <f>IF(ISBLANK('Monitor Data'!P768),"",IF(AND('Smoke Data'!S770="YES",'Outlier Flags'!K768="YES"),"FILTERED OUT",'Monitor Data'!P768))</f>
        <v>11.6</v>
      </c>
      <c r="L768" s="30" t="str">
        <f>IF(ISBLANK('Monitor Data'!Q768),"",IF(AND('Smoke Data'!T770="YES",'Outlier Flags'!L768="YES"),"FILTERED OUT",'Monitor Data'!Q768))</f>
        <v/>
      </c>
      <c r="M768" s="30" t="str">
        <f>IF(ISBLANK('Monitor Data'!R768),"",IF(AND('Smoke Data'!U770="YES",'Outlier Flags'!M768="YES"),"FILTERED OUT",'Monitor Data'!R768))</f>
        <v/>
      </c>
      <c r="N768" s="30" t="str">
        <f>IF(ISBLANK('Monitor Data'!S768),"",IF(AND('Smoke Data'!V770="YES",'Outlier Flags'!N768="YES"),"FILTERED OUT",'Monitor Data'!S768))</f>
        <v/>
      </c>
    </row>
    <row r="769" spans="1:14" x14ac:dyDescent="0.25">
      <c r="A769" s="29">
        <v>44964</v>
      </c>
      <c r="B769" s="30" t="str">
        <f>IF(ISBLANK('Monitor Data'!B769),"",IF(AND('Smoke Data'!J771="YES",'Outlier Flags'!B769="YES"),"FILTERED OUT",'Monitor Data'!B769))</f>
        <v/>
      </c>
      <c r="C769" s="30" t="str">
        <f>IF(ISBLANK('Monitor Data'!D769),"",IF(AND('Smoke Data'!K771="YES",'Outlier Flags'!C769="YES"),"FILTERED OUT",'Monitor Data'!D769))</f>
        <v/>
      </c>
      <c r="D769" s="30">
        <f>IF(ISBLANK('Monitor Data'!E769),"",IF(AND('Smoke Data'!L771="YES",'Outlier Flags'!D769="YES"),"FILTERED OUT",'Monitor Data'!E769))</f>
        <v>7</v>
      </c>
      <c r="E769" s="30">
        <f>IF(ISBLANK('Monitor Data'!G769),"",IF(AND('Smoke Data'!M771="YES",'Outlier Flags'!E769="YES"),"FILTERED OUT",'Monitor Data'!G769))</f>
        <v>7.1</v>
      </c>
      <c r="F769" s="30" t="str">
        <f>IF(ISBLANK('Monitor Data'!H769),"",IF(AND('Smoke Data'!N771="YES",'Outlier Flags'!F769="YES"),"FILTERED OUT",'Monitor Data'!H769))</f>
        <v/>
      </c>
      <c r="G769" s="30" t="str">
        <f>IF(ISBLANK('Monitor Data'!J769),"",IF(AND('Smoke Data'!O771="YES",'Outlier Flags'!G769="YES"),"FILTERED OUT",'Monitor Data'!J769))</f>
        <v/>
      </c>
      <c r="H769" s="30" t="str">
        <f>IF(ISBLANK('Monitor Data'!L769),"",IF(AND('Smoke Data'!P771="YES",'Outlier Flags'!H769="YES"),"FILTERED OUT",'Monitor Data'!L769))</f>
        <v/>
      </c>
      <c r="I769" s="30">
        <f>IF(ISBLANK('Monitor Data'!M769),"",IF(AND('Smoke Data'!Q771="YES",'Outlier Flags'!I769="YES"),"FILTERED OUT",'Monitor Data'!M769))</f>
        <v>5.2</v>
      </c>
      <c r="J769" s="30" t="str">
        <f>IF(ISBLANK('Monitor Data'!O769),"",IF(AND('Smoke Data'!R771="YES",'Outlier Flags'!J769="YES"),"FILTERED OUT",'Monitor Data'!O769))</f>
        <v/>
      </c>
      <c r="K769" s="30">
        <f>IF(ISBLANK('Monitor Data'!P769),"",IF(AND('Smoke Data'!S771="YES",'Outlier Flags'!K769="YES"),"FILTERED OUT",'Monitor Data'!P769))</f>
        <v>7</v>
      </c>
      <c r="L769" s="30" t="str">
        <f>IF(ISBLANK('Monitor Data'!Q769),"",IF(AND('Smoke Data'!T771="YES",'Outlier Flags'!L769="YES"),"FILTERED OUT",'Monitor Data'!Q769))</f>
        <v/>
      </c>
      <c r="M769" s="30" t="str">
        <f>IF(ISBLANK('Monitor Data'!R769),"",IF(AND('Smoke Data'!U771="YES",'Outlier Flags'!M769="YES"),"FILTERED OUT",'Monitor Data'!R769))</f>
        <v/>
      </c>
      <c r="N769" s="30" t="str">
        <f>IF(ISBLANK('Monitor Data'!S769),"",IF(AND('Smoke Data'!V771="YES",'Outlier Flags'!N769="YES"),"FILTERED OUT",'Monitor Data'!S769))</f>
        <v/>
      </c>
    </row>
    <row r="770" spans="1:14" x14ac:dyDescent="0.25">
      <c r="A770" s="29">
        <v>44965</v>
      </c>
      <c r="B770" s="30">
        <f>IF(ISBLANK('Monitor Data'!B770),"",IF(AND('Smoke Data'!J772="YES",'Outlier Flags'!B770="YES"),"FILTERED OUT",'Monitor Data'!B770))</f>
        <v>8.5</v>
      </c>
      <c r="C770" s="30">
        <f>IF(ISBLANK('Monitor Data'!D770),"",IF(AND('Smoke Data'!K772="YES",'Outlier Flags'!C770="YES"),"FILTERED OUT",'Monitor Data'!D770))</f>
        <v>9.8000000000000007</v>
      </c>
      <c r="D770" s="30">
        <f>IF(ISBLANK('Monitor Data'!E770),"",IF(AND('Smoke Data'!L772="YES",'Outlier Flags'!D770="YES"),"FILTERED OUT",'Monitor Data'!E770))</f>
        <v>7.2</v>
      </c>
      <c r="E770" s="30">
        <f>IF(ISBLANK('Monitor Data'!G770),"",IF(AND('Smoke Data'!M772="YES",'Outlier Flags'!E770="YES"),"FILTERED OUT",'Monitor Data'!G770))</f>
        <v>7.9</v>
      </c>
      <c r="F770" s="30">
        <f>IF(ISBLANK('Monitor Data'!H770),"",IF(AND('Smoke Data'!N772="YES",'Outlier Flags'!F770="YES"),"FILTERED OUT",'Monitor Data'!H770))</f>
        <v>2.8</v>
      </c>
      <c r="G770" s="30">
        <f>IF(ISBLANK('Monitor Data'!J770),"",IF(AND('Smoke Data'!O772="YES",'Outlier Flags'!G770="YES"),"FILTERED OUT",'Monitor Data'!J770))</f>
        <v>7.2</v>
      </c>
      <c r="H770" s="30">
        <f>IF(ISBLANK('Monitor Data'!L770),"",IF(AND('Smoke Data'!P772="YES",'Outlier Flags'!H770="YES"),"FILTERED OUT",'Monitor Data'!L770))</f>
        <v>8.1</v>
      </c>
      <c r="I770" s="30">
        <f>IF(ISBLANK('Monitor Data'!M770),"",IF(AND('Smoke Data'!Q772="YES",'Outlier Flags'!I770="YES"),"FILTERED OUT",'Monitor Data'!M770))</f>
        <v>4.3</v>
      </c>
      <c r="J770" s="30">
        <f>IF(ISBLANK('Monitor Data'!O770),"",IF(AND('Smoke Data'!R772="YES",'Outlier Flags'!J770="YES"),"FILTERED OUT",'Monitor Data'!O770))</f>
        <v>6.2</v>
      </c>
      <c r="K770" s="30">
        <f>IF(ISBLANK('Monitor Data'!P770),"",IF(AND('Smoke Data'!S772="YES",'Outlier Flags'!K770="YES"),"FILTERED OUT",'Monitor Data'!P770))</f>
        <v>8.3000000000000007</v>
      </c>
      <c r="L770" s="30">
        <f>IF(ISBLANK('Monitor Data'!Q770),"",IF(AND('Smoke Data'!T772="YES",'Outlier Flags'!L770="YES"),"FILTERED OUT",'Monitor Data'!Q770))</f>
        <v>8.6</v>
      </c>
      <c r="M770" s="30">
        <f>IF(ISBLANK('Monitor Data'!R770),"",IF(AND('Smoke Data'!U772="YES",'Outlier Flags'!M770="YES"),"FILTERED OUT",'Monitor Data'!R770))</f>
        <v>4.3</v>
      </c>
      <c r="N770" s="30" t="str">
        <f>IF(ISBLANK('Monitor Data'!S770),"",IF(AND('Smoke Data'!V772="YES",'Outlier Flags'!N770="YES"),"FILTERED OUT",'Monitor Data'!S770))</f>
        <v/>
      </c>
    </row>
    <row r="771" spans="1:14" x14ac:dyDescent="0.25">
      <c r="A771" s="29">
        <v>44966</v>
      </c>
      <c r="B771" s="30" t="str">
        <f>IF(ISBLANK('Monitor Data'!B771),"",IF(AND('Smoke Data'!J773="YES",'Outlier Flags'!B771="YES"),"FILTERED OUT",'Monitor Data'!B771))</f>
        <v/>
      </c>
      <c r="C771" s="30" t="str">
        <f>IF(ISBLANK('Monitor Data'!D771),"",IF(AND('Smoke Data'!K773="YES",'Outlier Flags'!C771="YES"),"FILTERED OUT",'Monitor Data'!D771))</f>
        <v/>
      </c>
      <c r="D771" s="30">
        <f>IF(ISBLANK('Monitor Data'!E771),"",IF(AND('Smoke Data'!L773="YES",'Outlier Flags'!D771="YES"),"FILTERED OUT",'Monitor Data'!E771))</f>
        <v>15.8</v>
      </c>
      <c r="E771" s="30">
        <f>IF(ISBLANK('Monitor Data'!G771),"",IF(AND('Smoke Data'!M773="YES",'Outlier Flags'!E771="YES"),"FILTERED OUT",'Monitor Data'!G771))</f>
        <v>15.2</v>
      </c>
      <c r="F771" s="30" t="str">
        <f>IF(ISBLANK('Monitor Data'!H771),"",IF(AND('Smoke Data'!N773="YES",'Outlier Flags'!F771="YES"),"FILTERED OUT",'Monitor Data'!H771))</f>
        <v/>
      </c>
      <c r="G771" s="30" t="str">
        <f>IF(ISBLANK('Monitor Data'!J771),"",IF(AND('Smoke Data'!O773="YES",'Outlier Flags'!G771="YES"),"FILTERED OUT",'Monitor Data'!J771))</f>
        <v/>
      </c>
      <c r="H771" s="30" t="str">
        <f>IF(ISBLANK('Monitor Data'!L771),"",IF(AND('Smoke Data'!P773="YES",'Outlier Flags'!H771="YES"),"FILTERED OUT",'Monitor Data'!L771))</f>
        <v/>
      </c>
      <c r="I771" s="30">
        <f>IF(ISBLANK('Monitor Data'!M771),"",IF(AND('Smoke Data'!Q773="YES",'Outlier Flags'!I771="YES"),"FILTERED OUT",'Monitor Data'!M771))</f>
        <v>8.1999999999999993</v>
      </c>
      <c r="J771" s="30" t="str">
        <f>IF(ISBLANK('Monitor Data'!O771),"",IF(AND('Smoke Data'!R773="YES",'Outlier Flags'!J771="YES"),"FILTERED OUT",'Monitor Data'!O771))</f>
        <v/>
      </c>
      <c r="K771" s="30">
        <f>IF(ISBLANK('Monitor Data'!P771),"",IF(AND('Smoke Data'!S773="YES",'Outlier Flags'!K771="YES"),"FILTERED OUT",'Monitor Data'!P771))</f>
        <v>15.9</v>
      </c>
      <c r="L771" s="30" t="str">
        <f>IF(ISBLANK('Monitor Data'!Q771),"",IF(AND('Smoke Data'!T773="YES",'Outlier Flags'!L771="YES"),"FILTERED OUT",'Monitor Data'!Q771))</f>
        <v/>
      </c>
      <c r="M771" s="30" t="str">
        <f>IF(ISBLANK('Monitor Data'!R771),"",IF(AND('Smoke Data'!U773="YES",'Outlier Flags'!M771="YES"),"FILTERED OUT",'Monitor Data'!R771))</f>
        <v/>
      </c>
      <c r="N771" s="30" t="str">
        <f>IF(ISBLANK('Monitor Data'!S771),"",IF(AND('Smoke Data'!V773="YES",'Outlier Flags'!N771="YES"),"FILTERED OUT",'Monitor Data'!S771))</f>
        <v/>
      </c>
    </row>
    <row r="772" spans="1:14" x14ac:dyDescent="0.25">
      <c r="A772" s="29">
        <v>44967</v>
      </c>
      <c r="B772" s="30" t="str">
        <f>IF(ISBLANK('Monitor Data'!B772),"",IF(AND('Smoke Data'!J774="YES",'Outlier Flags'!B772="YES"),"FILTERED OUT",'Monitor Data'!B772))</f>
        <v/>
      </c>
      <c r="C772" s="30" t="str">
        <f>IF(ISBLANK('Monitor Data'!D772),"",IF(AND('Smoke Data'!K774="YES",'Outlier Flags'!C772="YES"),"FILTERED OUT",'Monitor Data'!D772))</f>
        <v/>
      </c>
      <c r="D772" s="30">
        <f>IF(ISBLANK('Monitor Data'!E772),"",IF(AND('Smoke Data'!L774="YES",'Outlier Flags'!D772="YES"),"FILTERED OUT",'Monitor Data'!E772))</f>
        <v>3.9</v>
      </c>
      <c r="E772" s="30">
        <f>IF(ISBLANK('Monitor Data'!G772),"",IF(AND('Smoke Data'!M774="YES",'Outlier Flags'!E772="YES"),"FILTERED OUT",'Monitor Data'!G772))</f>
        <v>3.3</v>
      </c>
      <c r="F772" s="30" t="str">
        <f>IF(ISBLANK('Monitor Data'!H772),"",IF(AND('Smoke Data'!N774="YES",'Outlier Flags'!F772="YES"),"FILTERED OUT",'Monitor Data'!H772))</f>
        <v/>
      </c>
      <c r="G772" s="30" t="str">
        <f>IF(ISBLANK('Monitor Data'!J772),"",IF(AND('Smoke Data'!O774="YES",'Outlier Flags'!G772="YES"),"FILTERED OUT",'Monitor Data'!J772))</f>
        <v/>
      </c>
      <c r="H772" s="30" t="str">
        <f>IF(ISBLANK('Monitor Data'!L772),"",IF(AND('Smoke Data'!P774="YES",'Outlier Flags'!H772="YES"),"FILTERED OUT",'Monitor Data'!L772))</f>
        <v/>
      </c>
      <c r="I772" s="30">
        <f>IF(ISBLANK('Monitor Data'!M772),"",IF(AND('Smoke Data'!Q774="YES",'Outlier Flags'!I772="YES"),"FILTERED OUT",'Monitor Data'!M772))</f>
        <v>3.6</v>
      </c>
      <c r="J772" s="30" t="str">
        <f>IF(ISBLANK('Monitor Data'!O772),"",IF(AND('Smoke Data'!R774="YES",'Outlier Flags'!J772="YES"),"FILTERED OUT",'Monitor Data'!O772))</f>
        <v/>
      </c>
      <c r="K772" s="30">
        <f>IF(ISBLANK('Monitor Data'!P772),"",IF(AND('Smoke Data'!S774="YES",'Outlier Flags'!K772="YES"),"FILTERED OUT",'Monitor Data'!P772))</f>
        <v>3.7</v>
      </c>
      <c r="L772" s="30" t="str">
        <f>IF(ISBLANK('Monitor Data'!Q772),"",IF(AND('Smoke Data'!T774="YES",'Outlier Flags'!L772="YES"),"FILTERED OUT",'Monitor Data'!Q772))</f>
        <v/>
      </c>
      <c r="M772" s="30" t="str">
        <f>IF(ISBLANK('Monitor Data'!R772),"",IF(AND('Smoke Data'!U774="YES",'Outlier Flags'!M772="YES"),"FILTERED OUT",'Monitor Data'!R772))</f>
        <v/>
      </c>
      <c r="N772" s="30" t="str">
        <f>IF(ISBLANK('Monitor Data'!S772),"",IF(AND('Smoke Data'!V774="YES",'Outlier Flags'!N772="YES"),"FILTERED OUT",'Monitor Data'!S772))</f>
        <v/>
      </c>
    </row>
    <row r="773" spans="1:14" x14ac:dyDescent="0.25">
      <c r="A773" s="29">
        <v>44968</v>
      </c>
      <c r="B773" s="30">
        <f>IF(ISBLANK('Monitor Data'!B773),"",IF(AND('Smoke Data'!J775="YES",'Outlier Flags'!B773="YES"),"FILTERED OUT",'Monitor Data'!B773))</f>
        <v>2.7</v>
      </c>
      <c r="C773" s="30">
        <f>IF(ISBLANK('Monitor Data'!D773),"",IF(AND('Smoke Data'!K775="YES",'Outlier Flags'!C773="YES"),"FILTERED OUT",'Monitor Data'!D773))</f>
        <v>5.6</v>
      </c>
      <c r="D773" s="30">
        <f>IF(ISBLANK('Monitor Data'!E773),"",IF(AND('Smoke Data'!L775="YES",'Outlier Flags'!D773="YES"),"FILTERED OUT",'Monitor Data'!E773))</f>
        <v>5.3</v>
      </c>
      <c r="E773" s="30">
        <f>IF(ISBLANK('Monitor Data'!G773),"",IF(AND('Smoke Data'!M775="YES",'Outlier Flags'!E773="YES"),"FILTERED OUT",'Monitor Data'!G773))</f>
        <v>4.4000000000000004</v>
      </c>
      <c r="F773" s="30">
        <f>IF(ISBLANK('Monitor Data'!H773),"",IF(AND('Smoke Data'!N775="YES",'Outlier Flags'!F773="YES"),"FILTERED OUT",'Monitor Data'!H773))</f>
        <v>2.6</v>
      </c>
      <c r="G773" s="30">
        <f>IF(ISBLANK('Monitor Data'!J773),"",IF(AND('Smoke Data'!O775="YES",'Outlier Flags'!G773="YES"),"FILTERED OUT",'Monitor Data'!J773))</f>
        <v>4.0999999999999996</v>
      </c>
      <c r="H773" s="30">
        <f>IF(ISBLANK('Monitor Data'!L773),"",IF(AND('Smoke Data'!P775="YES",'Outlier Flags'!H773="YES"),"FILTERED OUT",'Monitor Data'!L773))</f>
        <v>3.1</v>
      </c>
      <c r="I773" s="30">
        <f>IF(ISBLANK('Monitor Data'!M773),"",IF(AND('Smoke Data'!Q775="YES",'Outlier Flags'!I773="YES"),"FILTERED OUT",'Monitor Data'!M773))</f>
        <v>2.2999999999999998</v>
      </c>
      <c r="J773" s="30">
        <f>IF(ISBLANK('Monitor Data'!O773),"",IF(AND('Smoke Data'!R775="YES",'Outlier Flags'!J773="YES"),"FILTERED OUT",'Monitor Data'!O773))</f>
        <v>3.1</v>
      </c>
      <c r="K773" s="30">
        <f>IF(ISBLANK('Monitor Data'!P773),"",IF(AND('Smoke Data'!S775="YES",'Outlier Flags'!K773="YES"),"FILTERED OUT",'Monitor Data'!P773))</f>
        <v>4</v>
      </c>
      <c r="L773" s="30">
        <f>IF(ISBLANK('Monitor Data'!Q773),"",IF(AND('Smoke Data'!T775="YES",'Outlier Flags'!L773="YES"),"FILTERED OUT",'Monitor Data'!Q773))</f>
        <v>5.3</v>
      </c>
      <c r="M773" s="30">
        <f>IF(ISBLANK('Monitor Data'!R773),"",IF(AND('Smoke Data'!U775="YES",'Outlier Flags'!M773="YES"),"FILTERED OUT",'Monitor Data'!R773))</f>
        <v>2</v>
      </c>
      <c r="N773" s="30">
        <f>IF(ISBLANK('Monitor Data'!S773),"",IF(AND('Smoke Data'!V775="YES",'Outlier Flags'!N773="YES"),"FILTERED OUT",'Monitor Data'!S773))</f>
        <v>3</v>
      </c>
    </row>
    <row r="774" spans="1:14" x14ac:dyDescent="0.25">
      <c r="A774" s="29">
        <v>44969</v>
      </c>
      <c r="B774" s="30" t="str">
        <f>IF(ISBLANK('Monitor Data'!B774),"",IF(AND('Smoke Data'!J776="YES",'Outlier Flags'!B774="YES"),"FILTERED OUT",'Monitor Data'!B774))</f>
        <v/>
      </c>
      <c r="C774" s="30" t="str">
        <f>IF(ISBLANK('Monitor Data'!D774),"",IF(AND('Smoke Data'!K776="YES",'Outlier Flags'!C774="YES"),"FILTERED OUT",'Monitor Data'!D774))</f>
        <v/>
      </c>
      <c r="D774" s="30">
        <f>IF(ISBLANK('Monitor Data'!E774),"",IF(AND('Smoke Data'!L776="YES",'Outlier Flags'!D774="YES"),"FILTERED OUT",'Monitor Data'!E774))</f>
        <v>7.2</v>
      </c>
      <c r="E774" s="30">
        <f>IF(ISBLANK('Monitor Data'!G774),"",IF(AND('Smoke Data'!M776="YES",'Outlier Flags'!E774="YES"),"FILTERED OUT",'Monitor Data'!G774))</f>
        <v>6.4</v>
      </c>
      <c r="F774" s="30" t="str">
        <f>IF(ISBLANK('Monitor Data'!H774),"",IF(AND('Smoke Data'!N776="YES",'Outlier Flags'!F774="YES"),"FILTERED OUT",'Monitor Data'!H774))</f>
        <v/>
      </c>
      <c r="G774" s="30" t="str">
        <f>IF(ISBLANK('Monitor Data'!J774),"",IF(AND('Smoke Data'!O776="YES",'Outlier Flags'!G774="YES"),"FILTERED OUT",'Monitor Data'!J774))</f>
        <v/>
      </c>
      <c r="H774" s="30" t="str">
        <f>IF(ISBLANK('Monitor Data'!L774),"",IF(AND('Smoke Data'!P776="YES",'Outlier Flags'!H774="YES"),"FILTERED OUT",'Monitor Data'!L774))</f>
        <v/>
      </c>
      <c r="I774" s="30">
        <f>IF(ISBLANK('Monitor Data'!M774),"",IF(AND('Smoke Data'!Q776="YES",'Outlier Flags'!I774="YES"),"FILTERED OUT",'Monitor Data'!M774))</f>
        <v>6.5</v>
      </c>
      <c r="J774" s="30" t="str">
        <f>IF(ISBLANK('Monitor Data'!O774),"",IF(AND('Smoke Data'!R776="YES",'Outlier Flags'!J774="YES"),"FILTERED OUT",'Monitor Data'!O774))</f>
        <v/>
      </c>
      <c r="K774" s="30">
        <f>IF(ISBLANK('Monitor Data'!P774),"",IF(AND('Smoke Data'!S776="YES",'Outlier Flags'!K774="YES"),"FILTERED OUT",'Monitor Data'!P774))</f>
        <v>4.9000000000000004</v>
      </c>
      <c r="L774" s="30" t="str">
        <f>IF(ISBLANK('Monitor Data'!Q774),"",IF(AND('Smoke Data'!T776="YES",'Outlier Flags'!L774="YES"),"FILTERED OUT",'Monitor Data'!Q774))</f>
        <v/>
      </c>
      <c r="M774" s="30" t="str">
        <f>IF(ISBLANK('Monitor Data'!R774),"",IF(AND('Smoke Data'!U776="YES",'Outlier Flags'!M774="YES"),"FILTERED OUT",'Monitor Data'!R774))</f>
        <v/>
      </c>
      <c r="N774" s="30" t="str">
        <f>IF(ISBLANK('Monitor Data'!S774),"",IF(AND('Smoke Data'!V776="YES",'Outlier Flags'!N774="YES"),"FILTERED OUT",'Monitor Data'!S774))</f>
        <v/>
      </c>
    </row>
    <row r="775" spans="1:14" x14ac:dyDescent="0.25">
      <c r="A775" s="29">
        <v>44970</v>
      </c>
      <c r="B775" s="30" t="str">
        <f>IF(ISBLANK('Monitor Data'!B775),"",IF(AND('Smoke Data'!J777="YES",'Outlier Flags'!B775="YES"),"FILTERED OUT",'Monitor Data'!B775))</f>
        <v/>
      </c>
      <c r="C775" s="30" t="str">
        <f>IF(ISBLANK('Monitor Data'!D775),"",IF(AND('Smoke Data'!K777="YES",'Outlier Flags'!C775="YES"),"FILTERED OUT",'Monitor Data'!D775))</f>
        <v/>
      </c>
      <c r="D775" s="30">
        <f>IF(ISBLANK('Monitor Data'!E775),"",IF(AND('Smoke Data'!L777="YES",'Outlier Flags'!D775="YES"),"FILTERED OUT",'Monitor Data'!E775))</f>
        <v>7.7</v>
      </c>
      <c r="E775" s="30">
        <f>IF(ISBLANK('Monitor Data'!G775),"",IF(AND('Smoke Data'!M777="YES",'Outlier Flags'!E775="YES"),"FILTERED OUT",'Monitor Data'!G775))</f>
        <v>7.1</v>
      </c>
      <c r="F775" s="30" t="str">
        <f>IF(ISBLANK('Monitor Data'!H775),"",IF(AND('Smoke Data'!N777="YES",'Outlier Flags'!F775="YES"),"FILTERED OUT",'Monitor Data'!H775))</f>
        <v/>
      </c>
      <c r="G775" s="30" t="str">
        <f>IF(ISBLANK('Monitor Data'!J775),"",IF(AND('Smoke Data'!O777="YES",'Outlier Flags'!G775="YES"),"FILTERED OUT",'Monitor Data'!J775))</f>
        <v/>
      </c>
      <c r="H775" s="30" t="str">
        <f>IF(ISBLANK('Monitor Data'!L775),"",IF(AND('Smoke Data'!P777="YES",'Outlier Flags'!H775="YES"),"FILTERED OUT",'Monitor Data'!L775))</f>
        <v/>
      </c>
      <c r="I775" s="30">
        <f>IF(ISBLANK('Monitor Data'!M775),"",IF(AND('Smoke Data'!Q777="YES",'Outlier Flags'!I775="YES"),"FILTERED OUT",'Monitor Data'!M775))</f>
        <v>5.8</v>
      </c>
      <c r="J775" s="30" t="str">
        <f>IF(ISBLANK('Monitor Data'!O775),"",IF(AND('Smoke Data'!R777="YES",'Outlier Flags'!J775="YES"),"FILTERED OUT",'Monitor Data'!O775))</f>
        <v/>
      </c>
      <c r="K775" s="30">
        <f>IF(ISBLANK('Monitor Data'!P775),"",IF(AND('Smoke Data'!S777="YES",'Outlier Flags'!K775="YES"),"FILTERED OUT",'Monitor Data'!P775))</f>
        <v>7.1</v>
      </c>
      <c r="L775" s="30" t="str">
        <f>IF(ISBLANK('Monitor Data'!Q775),"",IF(AND('Smoke Data'!T777="YES",'Outlier Flags'!L775="YES"),"FILTERED OUT",'Monitor Data'!Q775))</f>
        <v/>
      </c>
      <c r="M775" s="30" t="str">
        <f>IF(ISBLANK('Monitor Data'!R775),"",IF(AND('Smoke Data'!U777="YES",'Outlier Flags'!M775="YES"),"FILTERED OUT",'Monitor Data'!R775))</f>
        <v/>
      </c>
      <c r="N775" s="30" t="str">
        <f>IF(ISBLANK('Monitor Data'!S775),"",IF(AND('Smoke Data'!V777="YES",'Outlier Flags'!N775="YES"),"FILTERED OUT",'Monitor Data'!S775))</f>
        <v/>
      </c>
    </row>
    <row r="776" spans="1:14" x14ac:dyDescent="0.25">
      <c r="A776" s="29">
        <v>44971</v>
      </c>
      <c r="B776" s="30">
        <f>IF(ISBLANK('Monitor Data'!B776),"",IF(AND('Smoke Data'!J778="YES",'Outlier Flags'!B776="YES"),"FILTERED OUT",'Monitor Data'!B776))</f>
        <v>5.8</v>
      </c>
      <c r="C776" s="30">
        <f>IF(ISBLANK('Monitor Data'!D776),"",IF(AND('Smoke Data'!K778="YES",'Outlier Flags'!C776="YES"),"FILTERED OUT",'Monitor Data'!D776))</f>
        <v>6.5</v>
      </c>
      <c r="D776" s="30">
        <f>IF(ISBLANK('Monitor Data'!E776),"",IF(AND('Smoke Data'!L778="YES",'Outlier Flags'!D776="YES"),"FILTERED OUT",'Monitor Data'!E776))</f>
        <v>5.8</v>
      </c>
      <c r="E776" s="30">
        <f>IF(ISBLANK('Monitor Data'!G776),"",IF(AND('Smoke Data'!M778="YES",'Outlier Flags'!E776="YES"),"FILTERED OUT",'Monitor Data'!G776))</f>
        <v>6.1</v>
      </c>
      <c r="F776" s="30">
        <f>IF(ISBLANK('Monitor Data'!H776),"",IF(AND('Smoke Data'!N778="YES",'Outlier Flags'!F776="YES"),"FILTERED OUT",'Monitor Data'!H776))</f>
        <v>5.8</v>
      </c>
      <c r="G776" s="30">
        <f>IF(ISBLANK('Monitor Data'!J776),"",IF(AND('Smoke Data'!O778="YES",'Outlier Flags'!G776="YES"),"FILTERED OUT",'Monitor Data'!J776))</f>
        <v>5.9</v>
      </c>
      <c r="H776" s="30">
        <f>IF(ISBLANK('Monitor Data'!L776),"",IF(AND('Smoke Data'!P778="YES",'Outlier Flags'!H776="YES"),"FILTERED OUT",'Monitor Data'!L776))</f>
        <v>6.2</v>
      </c>
      <c r="I776" s="30">
        <f>IF(ISBLANK('Monitor Data'!M776),"",IF(AND('Smoke Data'!Q778="YES",'Outlier Flags'!I776="YES"),"FILTERED OUT",'Monitor Data'!M776))</f>
        <v>5.6</v>
      </c>
      <c r="J776" s="30">
        <f>IF(ISBLANK('Monitor Data'!O776),"",IF(AND('Smoke Data'!R778="YES",'Outlier Flags'!J776="YES"),"FILTERED OUT",'Monitor Data'!O776))</f>
        <v>7.1</v>
      </c>
      <c r="K776" s="30">
        <f>IF(ISBLANK('Monitor Data'!P776),"",IF(AND('Smoke Data'!S778="YES",'Outlier Flags'!K776="YES"),"FILTERED OUT",'Monitor Data'!P776))</f>
        <v>5.5</v>
      </c>
      <c r="L776" s="30" t="str">
        <f>IF(ISBLANK('Monitor Data'!Q776),"",IF(AND('Smoke Data'!T778="YES",'Outlier Flags'!L776="YES"),"FILTERED OUT",'Monitor Data'!Q776))</f>
        <v/>
      </c>
      <c r="M776" s="30">
        <f>IF(ISBLANK('Monitor Data'!R776),"",IF(AND('Smoke Data'!U778="YES",'Outlier Flags'!M776="YES"),"FILTERED OUT",'Monitor Data'!R776))</f>
        <v>4.4000000000000004</v>
      </c>
      <c r="N776" s="30">
        <f>IF(ISBLANK('Monitor Data'!S776),"",IF(AND('Smoke Data'!V778="YES",'Outlier Flags'!N776="YES"),"FILTERED OUT",'Monitor Data'!S776))</f>
        <v>6.4</v>
      </c>
    </row>
    <row r="777" spans="1:14" x14ac:dyDescent="0.25">
      <c r="A777" s="29">
        <v>44972</v>
      </c>
      <c r="B777" s="30" t="str">
        <f>IF(ISBLANK('Monitor Data'!B777),"",IF(AND('Smoke Data'!J779="YES",'Outlier Flags'!B777="YES"),"FILTERED OUT",'Monitor Data'!B777))</f>
        <v/>
      </c>
      <c r="C777" s="30" t="str">
        <f>IF(ISBLANK('Monitor Data'!D777),"",IF(AND('Smoke Data'!K779="YES",'Outlier Flags'!C777="YES"),"FILTERED OUT",'Monitor Data'!D777))</f>
        <v/>
      </c>
      <c r="D777" s="30">
        <f>IF(ISBLANK('Monitor Data'!E777),"",IF(AND('Smoke Data'!L779="YES",'Outlier Flags'!D777="YES"),"FILTERED OUT",'Monitor Data'!E777))</f>
        <v>3.9</v>
      </c>
      <c r="E777" s="30">
        <f>IF(ISBLANK('Monitor Data'!G777),"",IF(AND('Smoke Data'!M779="YES",'Outlier Flags'!E777="YES"),"FILTERED OUT",'Monitor Data'!G777))</f>
        <v>3.4</v>
      </c>
      <c r="F777" s="30" t="str">
        <f>IF(ISBLANK('Monitor Data'!H777),"",IF(AND('Smoke Data'!N779="YES",'Outlier Flags'!F777="YES"),"FILTERED OUT",'Monitor Data'!H777))</f>
        <v/>
      </c>
      <c r="G777" s="30" t="str">
        <f>IF(ISBLANK('Monitor Data'!J777),"",IF(AND('Smoke Data'!O779="YES",'Outlier Flags'!G777="YES"),"FILTERED OUT",'Monitor Data'!J777))</f>
        <v/>
      </c>
      <c r="H777" s="30" t="str">
        <f>IF(ISBLANK('Monitor Data'!L777),"",IF(AND('Smoke Data'!P779="YES",'Outlier Flags'!H777="YES"),"FILTERED OUT",'Monitor Data'!L777))</f>
        <v/>
      </c>
      <c r="I777" s="30">
        <f>IF(ISBLANK('Monitor Data'!M777),"",IF(AND('Smoke Data'!Q779="YES",'Outlier Flags'!I777="YES"),"FILTERED OUT",'Monitor Data'!M777))</f>
        <v>3.2</v>
      </c>
      <c r="J777" s="30" t="str">
        <f>IF(ISBLANK('Monitor Data'!O777),"",IF(AND('Smoke Data'!R779="YES",'Outlier Flags'!J777="YES"),"FILTERED OUT",'Monitor Data'!O777))</f>
        <v/>
      </c>
      <c r="K777" s="30">
        <f>IF(ISBLANK('Monitor Data'!P777),"",IF(AND('Smoke Data'!S779="YES",'Outlier Flags'!K777="YES"),"FILTERED OUT",'Monitor Data'!P777))</f>
        <v>3.5</v>
      </c>
      <c r="L777" s="30" t="str">
        <f>IF(ISBLANK('Monitor Data'!Q777),"",IF(AND('Smoke Data'!T779="YES",'Outlier Flags'!L777="YES"),"FILTERED OUT",'Monitor Data'!Q777))</f>
        <v/>
      </c>
      <c r="M777" s="30" t="str">
        <f>IF(ISBLANK('Monitor Data'!R777),"",IF(AND('Smoke Data'!U779="YES",'Outlier Flags'!M777="YES"),"FILTERED OUT",'Monitor Data'!R777))</f>
        <v/>
      </c>
      <c r="N777" s="30">
        <f>IF(ISBLANK('Monitor Data'!S777),"",IF(AND('Smoke Data'!V779="YES",'Outlier Flags'!N777="YES"),"FILTERED OUT",'Monitor Data'!S777))</f>
        <v>2.2000000000000002</v>
      </c>
    </row>
    <row r="778" spans="1:14" x14ac:dyDescent="0.25">
      <c r="A778" s="29">
        <v>44973</v>
      </c>
      <c r="B778" s="30" t="str">
        <f>IF(ISBLANK('Monitor Data'!B778),"",IF(AND('Smoke Data'!J780="YES",'Outlier Flags'!B778="YES"),"FILTERED OUT",'Monitor Data'!B778))</f>
        <v/>
      </c>
      <c r="C778" s="30" t="str">
        <f>IF(ISBLANK('Monitor Data'!D778),"",IF(AND('Smoke Data'!K780="YES",'Outlier Flags'!C778="YES"),"FILTERED OUT",'Monitor Data'!D778))</f>
        <v/>
      </c>
      <c r="D778" s="30">
        <f>IF(ISBLANK('Monitor Data'!E778),"",IF(AND('Smoke Data'!L780="YES",'Outlier Flags'!D778="YES"),"FILTERED OUT",'Monitor Data'!E778))</f>
        <v>3.6</v>
      </c>
      <c r="E778" s="30">
        <f>IF(ISBLANK('Monitor Data'!G778),"",IF(AND('Smoke Data'!M780="YES",'Outlier Flags'!E778="YES"),"FILTERED OUT",'Monitor Data'!G778))</f>
        <v>3.3</v>
      </c>
      <c r="F778" s="30" t="str">
        <f>IF(ISBLANK('Monitor Data'!H778),"",IF(AND('Smoke Data'!N780="YES",'Outlier Flags'!F778="YES"),"FILTERED OUT",'Monitor Data'!H778))</f>
        <v/>
      </c>
      <c r="G778" s="30" t="str">
        <f>IF(ISBLANK('Monitor Data'!J778),"",IF(AND('Smoke Data'!O780="YES",'Outlier Flags'!G778="YES"),"FILTERED OUT",'Monitor Data'!J778))</f>
        <v/>
      </c>
      <c r="H778" s="30" t="str">
        <f>IF(ISBLANK('Monitor Data'!L778),"",IF(AND('Smoke Data'!P780="YES",'Outlier Flags'!H778="YES"),"FILTERED OUT",'Monitor Data'!L778))</f>
        <v/>
      </c>
      <c r="I778" s="30">
        <f>IF(ISBLANK('Monitor Data'!M778),"",IF(AND('Smoke Data'!Q780="YES",'Outlier Flags'!I778="YES"),"FILTERED OUT",'Monitor Data'!M778))</f>
        <v>3.5</v>
      </c>
      <c r="J778" s="30" t="str">
        <f>IF(ISBLANK('Monitor Data'!O778),"",IF(AND('Smoke Data'!R780="YES",'Outlier Flags'!J778="YES"),"FILTERED OUT",'Monitor Data'!O778))</f>
        <v/>
      </c>
      <c r="K778" s="30">
        <f>IF(ISBLANK('Monitor Data'!P778),"",IF(AND('Smoke Data'!S780="YES",'Outlier Flags'!K778="YES"),"FILTERED OUT",'Monitor Data'!P778))</f>
        <v>2.8</v>
      </c>
      <c r="L778" s="30" t="str">
        <f>IF(ISBLANK('Monitor Data'!Q778),"",IF(AND('Smoke Data'!T780="YES",'Outlier Flags'!L778="YES"),"FILTERED OUT",'Monitor Data'!Q778))</f>
        <v/>
      </c>
      <c r="M778" s="30" t="str">
        <f>IF(ISBLANK('Monitor Data'!R778),"",IF(AND('Smoke Data'!U780="YES",'Outlier Flags'!M778="YES"),"FILTERED OUT",'Monitor Data'!R778))</f>
        <v/>
      </c>
      <c r="N778" s="30" t="str">
        <f>IF(ISBLANK('Monitor Data'!S778),"",IF(AND('Smoke Data'!V780="YES",'Outlier Flags'!N778="YES"),"FILTERED OUT",'Monitor Data'!S778))</f>
        <v/>
      </c>
    </row>
    <row r="779" spans="1:14" x14ac:dyDescent="0.25">
      <c r="A779" s="29">
        <v>44974</v>
      </c>
      <c r="B779" s="30">
        <f>IF(ISBLANK('Monitor Data'!B779),"",IF(AND('Smoke Data'!J781="YES",'Outlier Flags'!B779="YES"),"FILTERED OUT",'Monitor Data'!B779))</f>
        <v>5.4</v>
      </c>
      <c r="C779" s="30">
        <f>IF(ISBLANK('Monitor Data'!D779),"",IF(AND('Smoke Data'!K781="YES",'Outlier Flags'!C779="YES"),"FILTERED OUT",'Monitor Data'!D779))</f>
        <v>4.4000000000000004</v>
      </c>
      <c r="D779" s="30">
        <f>IF(ISBLANK('Monitor Data'!E779),"",IF(AND('Smoke Data'!L781="YES",'Outlier Flags'!D779="YES"),"FILTERED OUT",'Monitor Data'!E779))</f>
        <v>5.6</v>
      </c>
      <c r="E779" s="30">
        <f>IF(ISBLANK('Monitor Data'!G779),"",IF(AND('Smoke Data'!M781="YES",'Outlier Flags'!E779="YES"),"FILTERED OUT",'Monitor Data'!G779))</f>
        <v>5.4</v>
      </c>
      <c r="F779" s="30">
        <f>IF(ISBLANK('Monitor Data'!H779),"",IF(AND('Smoke Data'!N781="YES",'Outlier Flags'!F779="YES"),"FILTERED OUT",'Monitor Data'!H779))</f>
        <v>6.3</v>
      </c>
      <c r="G779" s="30">
        <f>IF(ISBLANK('Monitor Data'!J779),"",IF(AND('Smoke Data'!O781="YES",'Outlier Flags'!G779="YES"),"FILTERED OUT",'Monitor Data'!J779))</f>
        <v>5.7</v>
      </c>
      <c r="H779" s="30">
        <f>IF(ISBLANK('Monitor Data'!L779),"",IF(AND('Smoke Data'!P781="YES",'Outlier Flags'!H779="YES"),"FILTERED OUT",'Monitor Data'!L779))</f>
        <v>6.9</v>
      </c>
      <c r="I779" s="30">
        <f>IF(ISBLANK('Monitor Data'!M779),"",IF(AND('Smoke Data'!Q781="YES",'Outlier Flags'!I779="YES"),"FILTERED OUT",'Monitor Data'!M779))</f>
        <v>6.7</v>
      </c>
      <c r="J779" s="30">
        <f>IF(ISBLANK('Monitor Data'!O779),"",IF(AND('Smoke Data'!R781="YES",'Outlier Flags'!J779="YES"),"FILTERED OUT",'Monitor Data'!O779))</f>
        <v>14.6</v>
      </c>
      <c r="K779" s="30">
        <f>IF(ISBLANK('Monitor Data'!P779),"",IF(AND('Smoke Data'!S781="YES",'Outlier Flags'!K779="YES"),"FILTERED OUT",'Monitor Data'!P779))</f>
        <v>4.4000000000000004</v>
      </c>
      <c r="L779" s="30" t="str">
        <f>IF(ISBLANK('Monitor Data'!Q779),"",IF(AND('Smoke Data'!T781="YES",'Outlier Flags'!L779="YES"),"FILTERED OUT",'Monitor Data'!Q779))</f>
        <v/>
      </c>
      <c r="M779" s="30">
        <f>IF(ISBLANK('Monitor Data'!R779),"",IF(AND('Smoke Data'!U781="YES",'Outlier Flags'!M779="YES"),"FILTERED OUT",'Monitor Data'!R779))</f>
        <v>4.9000000000000004</v>
      </c>
      <c r="N779" s="30">
        <f>IF(ISBLANK('Monitor Data'!S779),"",IF(AND('Smoke Data'!V781="YES",'Outlier Flags'!N779="YES"),"FILTERED OUT",'Monitor Data'!S779))</f>
        <v>9.6</v>
      </c>
    </row>
    <row r="780" spans="1:14" x14ac:dyDescent="0.25">
      <c r="A780" s="29">
        <v>44975</v>
      </c>
      <c r="B780" s="30" t="str">
        <f>IF(ISBLANK('Monitor Data'!B780),"",IF(AND('Smoke Data'!J782="YES",'Outlier Flags'!B780="YES"),"FILTERED OUT",'Monitor Data'!B780))</f>
        <v/>
      </c>
      <c r="C780" s="30" t="str">
        <f>IF(ISBLANK('Monitor Data'!D780),"",IF(AND('Smoke Data'!K782="YES",'Outlier Flags'!C780="YES"),"FILTERED OUT",'Monitor Data'!D780))</f>
        <v/>
      </c>
      <c r="D780" s="30">
        <f>IF(ISBLANK('Monitor Data'!E780),"",IF(AND('Smoke Data'!L782="YES",'Outlier Flags'!D780="YES"),"FILTERED OUT",'Monitor Data'!E780))</f>
        <v>4.7</v>
      </c>
      <c r="E780" s="30">
        <f>IF(ISBLANK('Monitor Data'!G780),"",IF(AND('Smoke Data'!M782="YES",'Outlier Flags'!E780="YES"),"FILTERED OUT",'Monitor Data'!G780))</f>
        <v>6.2</v>
      </c>
      <c r="F780" s="30" t="str">
        <f>IF(ISBLANK('Monitor Data'!H780),"",IF(AND('Smoke Data'!N782="YES",'Outlier Flags'!F780="YES"),"FILTERED OUT",'Monitor Data'!H780))</f>
        <v/>
      </c>
      <c r="G780" s="30" t="str">
        <f>IF(ISBLANK('Monitor Data'!J780),"",IF(AND('Smoke Data'!O782="YES",'Outlier Flags'!G780="YES"),"FILTERED OUT",'Monitor Data'!J780))</f>
        <v/>
      </c>
      <c r="H780" s="30" t="str">
        <f>IF(ISBLANK('Monitor Data'!L780),"",IF(AND('Smoke Data'!P782="YES",'Outlier Flags'!H780="YES"),"FILTERED OUT",'Monitor Data'!L780))</f>
        <v/>
      </c>
      <c r="I780" s="30">
        <f>IF(ISBLANK('Monitor Data'!M780),"",IF(AND('Smoke Data'!Q782="YES",'Outlier Flags'!I780="YES"),"FILTERED OUT",'Monitor Data'!M780))</f>
        <v>3.9</v>
      </c>
      <c r="J780" s="30" t="str">
        <f>IF(ISBLANK('Monitor Data'!O780),"",IF(AND('Smoke Data'!R782="YES",'Outlier Flags'!J780="YES"),"FILTERED OUT",'Monitor Data'!O780))</f>
        <v/>
      </c>
      <c r="K780" s="30">
        <f>IF(ISBLANK('Monitor Data'!P780),"",IF(AND('Smoke Data'!S782="YES",'Outlier Flags'!K780="YES"),"FILTERED OUT",'Monitor Data'!P780))</f>
        <v>4</v>
      </c>
      <c r="L780" s="30" t="str">
        <f>IF(ISBLANK('Monitor Data'!Q780),"",IF(AND('Smoke Data'!T782="YES",'Outlier Flags'!L780="YES"),"FILTERED OUT",'Monitor Data'!Q780))</f>
        <v/>
      </c>
      <c r="M780" s="30" t="str">
        <f>IF(ISBLANK('Monitor Data'!R780),"",IF(AND('Smoke Data'!U782="YES",'Outlier Flags'!M780="YES"),"FILTERED OUT",'Monitor Data'!R780))</f>
        <v/>
      </c>
      <c r="N780" s="30" t="str">
        <f>IF(ISBLANK('Monitor Data'!S780),"",IF(AND('Smoke Data'!V782="YES",'Outlier Flags'!N780="YES"),"FILTERED OUT",'Monitor Data'!S780))</f>
        <v/>
      </c>
    </row>
    <row r="781" spans="1:14" x14ac:dyDescent="0.25">
      <c r="A781" s="29">
        <v>44976</v>
      </c>
      <c r="B781" s="30" t="str">
        <f>IF(ISBLANK('Monitor Data'!B781),"",IF(AND('Smoke Data'!J783="YES",'Outlier Flags'!B781="YES"),"FILTERED OUT",'Monitor Data'!B781))</f>
        <v/>
      </c>
      <c r="C781" s="30" t="str">
        <f>IF(ISBLANK('Monitor Data'!D781),"",IF(AND('Smoke Data'!K783="YES",'Outlier Flags'!C781="YES"),"FILTERED OUT",'Monitor Data'!D781))</f>
        <v/>
      </c>
      <c r="D781" s="30">
        <f>IF(ISBLANK('Monitor Data'!E781),"",IF(AND('Smoke Data'!L783="YES",'Outlier Flags'!D781="YES"),"FILTERED OUT",'Monitor Data'!E781))</f>
        <v>6.4</v>
      </c>
      <c r="E781" s="30">
        <f>IF(ISBLANK('Monitor Data'!G781),"",IF(AND('Smoke Data'!M783="YES",'Outlier Flags'!E781="YES"),"FILTERED OUT",'Monitor Data'!G781))</f>
        <v>5.6</v>
      </c>
      <c r="F781" s="30" t="str">
        <f>IF(ISBLANK('Monitor Data'!H781),"",IF(AND('Smoke Data'!N783="YES",'Outlier Flags'!F781="YES"),"FILTERED OUT",'Monitor Data'!H781))</f>
        <v/>
      </c>
      <c r="G781" s="30" t="str">
        <f>IF(ISBLANK('Monitor Data'!J781),"",IF(AND('Smoke Data'!O783="YES",'Outlier Flags'!G781="YES"),"FILTERED OUT",'Monitor Data'!J781))</f>
        <v/>
      </c>
      <c r="H781" s="30" t="str">
        <f>IF(ISBLANK('Monitor Data'!L781),"",IF(AND('Smoke Data'!P783="YES",'Outlier Flags'!H781="YES"),"FILTERED OUT",'Monitor Data'!L781))</f>
        <v/>
      </c>
      <c r="I781" s="30">
        <f>IF(ISBLANK('Monitor Data'!M781),"",IF(AND('Smoke Data'!Q783="YES",'Outlier Flags'!I781="YES"),"FILTERED OUT",'Monitor Data'!M781))</f>
        <v>6.9</v>
      </c>
      <c r="J781" s="30" t="str">
        <f>IF(ISBLANK('Monitor Data'!O781),"",IF(AND('Smoke Data'!R783="YES",'Outlier Flags'!J781="YES"),"FILTERED OUT",'Monitor Data'!O781))</f>
        <v/>
      </c>
      <c r="K781" s="30">
        <f>IF(ISBLANK('Monitor Data'!P781),"",IF(AND('Smoke Data'!S783="YES",'Outlier Flags'!K781="YES"),"FILTERED OUT",'Monitor Data'!P781))</f>
        <v>5.5</v>
      </c>
      <c r="L781" s="30" t="str">
        <f>IF(ISBLANK('Monitor Data'!Q781),"",IF(AND('Smoke Data'!T783="YES",'Outlier Flags'!L781="YES"),"FILTERED OUT",'Monitor Data'!Q781))</f>
        <v/>
      </c>
      <c r="M781" s="30" t="str">
        <f>IF(ISBLANK('Monitor Data'!R781),"",IF(AND('Smoke Data'!U783="YES",'Outlier Flags'!M781="YES"),"FILTERED OUT",'Monitor Data'!R781))</f>
        <v/>
      </c>
      <c r="N781" s="30" t="str">
        <f>IF(ISBLANK('Monitor Data'!S781),"",IF(AND('Smoke Data'!V783="YES",'Outlier Flags'!N781="YES"),"FILTERED OUT",'Monitor Data'!S781))</f>
        <v/>
      </c>
    </row>
    <row r="782" spans="1:14" x14ac:dyDescent="0.25">
      <c r="A782" s="29">
        <v>44977</v>
      </c>
      <c r="B782" s="30">
        <f>IF(ISBLANK('Monitor Data'!B782),"",IF(AND('Smoke Data'!J784="YES",'Outlier Flags'!B782="YES"),"FILTERED OUT",'Monitor Data'!B782))</f>
        <v>7.8</v>
      </c>
      <c r="C782" s="30">
        <f>IF(ISBLANK('Monitor Data'!D782),"",IF(AND('Smoke Data'!K784="YES",'Outlier Flags'!C782="YES"),"FILTERED OUT",'Monitor Data'!D782))</f>
        <v>9</v>
      </c>
      <c r="D782" s="30">
        <f>IF(ISBLANK('Monitor Data'!E782),"",IF(AND('Smoke Data'!L784="YES",'Outlier Flags'!D782="YES"),"FILTERED OUT",'Monitor Data'!E782))</f>
        <v>10.5</v>
      </c>
      <c r="E782" s="30">
        <f>IF(ISBLANK('Monitor Data'!G782),"",IF(AND('Smoke Data'!M784="YES",'Outlier Flags'!E782="YES"),"FILTERED OUT",'Monitor Data'!G782))</f>
        <v>9</v>
      </c>
      <c r="F782" s="30">
        <f>IF(ISBLANK('Monitor Data'!H782),"",IF(AND('Smoke Data'!N784="YES",'Outlier Flags'!F782="YES"),"FILTERED OUT",'Monitor Data'!H782))</f>
        <v>6</v>
      </c>
      <c r="G782" s="30">
        <f>IF(ISBLANK('Monitor Data'!J782),"",IF(AND('Smoke Data'!O784="YES",'Outlier Flags'!G782="YES"),"FILTERED OUT",'Monitor Data'!J782))</f>
        <v>9.4</v>
      </c>
      <c r="H782" s="30">
        <f>IF(ISBLANK('Monitor Data'!L782),"",IF(AND('Smoke Data'!P784="YES",'Outlier Flags'!H782="YES"),"FILTERED OUT",'Monitor Data'!L782))</f>
        <v>6.2</v>
      </c>
      <c r="I782" s="30">
        <f>IF(ISBLANK('Monitor Data'!M782),"",IF(AND('Smoke Data'!Q784="YES",'Outlier Flags'!I782="YES"),"FILTERED OUT",'Monitor Data'!M782))</f>
        <v>8.4</v>
      </c>
      <c r="J782" s="30">
        <f>IF(ISBLANK('Monitor Data'!O782),"",IF(AND('Smoke Data'!R784="YES",'Outlier Flags'!J782="YES"),"FILTERED OUT",'Monitor Data'!O782))</f>
        <v>6.3</v>
      </c>
      <c r="K782" s="30">
        <f>IF(ISBLANK('Monitor Data'!P782),"",IF(AND('Smoke Data'!S784="YES",'Outlier Flags'!K782="YES"),"FILTERED OUT",'Monitor Data'!P782))</f>
        <v>8.4</v>
      </c>
      <c r="L782" s="30" t="str">
        <f>IF(ISBLANK('Monitor Data'!Q782),"",IF(AND('Smoke Data'!T784="YES",'Outlier Flags'!L782="YES"),"FILTERED OUT",'Monitor Data'!Q782))</f>
        <v/>
      </c>
      <c r="M782" s="30">
        <f>IF(ISBLANK('Monitor Data'!R782),"",IF(AND('Smoke Data'!U784="YES",'Outlier Flags'!M782="YES"),"FILTERED OUT",'Monitor Data'!R782))</f>
        <v>6.6</v>
      </c>
      <c r="N782" s="30">
        <f>IF(ISBLANK('Monitor Data'!S782),"",IF(AND('Smoke Data'!V784="YES",'Outlier Flags'!N782="YES"),"FILTERED OUT",'Monitor Data'!S782))</f>
        <v>7.1</v>
      </c>
    </row>
    <row r="783" spans="1:14" x14ac:dyDescent="0.25">
      <c r="A783" s="29">
        <v>44978</v>
      </c>
      <c r="B783" s="30" t="str">
        <f>IF(ISBLANK('Monitor Data'!B783),"",IF(AND('Smoke Data'!J785="YES",'Outlier Flags'!B783="YES"),"FILTERED OUT",'Monitor Data'!B783))</f>
        <v/>
      </c>
      <c r="C783" s="30" t="str">
        <f>IF(ISBLANK('Monitor Data'!D783),"",IF(AND('Smoke Data'!K785="YES",'Outlier Flags'!C783="YES"),"FILTERED OUT",'Monitor Data'!D783))</f>
        <v/>
      </c>
      <c r="D783" s="30">
        <f>IF(ISBLANK('Monitor Data'!E783),"",IF(AND('Smoke Data'!L785="YES",'Outlier Flags'!D783="YES"),"FILTERED OUT",'Monitor Data'!E783))</f>
        <v>4.3</v>
      </c>
      <c r="E783" s="30">
        <f>IF(ISBLANK('Monitor Data'!G783),"",IF(AND('Smoke Data'!M785="YES",'Outlier Flags'!E783="YES"),"FILTERED OUT",'Monitor Data'!G783))</f>
        <v>3.9</v>
      </c>
      <c r="F783" s="30" t="str">
        <f>IF(ISBLANK('Monitor Data'!H783),"",IF(AND('Smoke Data'!N785="YES",'Outlier Flags'!F783="YES"),"FILTERED OUT",'Monitor Data'!H783))</f>
        <v/>
      </c>
      <c r="G783" s="30" t="str">
        <f>IF(ISBLANK('Monitor Data'!J783),"",IF(AND('Smoke Data'!O785="YES",'Outlier Flags'!G783="YES"),"FILTERED OUT",'Monitor Data'!J783))</f>
        <v/>
      </c>
      <c r="H783" s="30" t="str">
        <f>IF(ISBLANK('Monitor Data'!L783),"",IF(AND('Smoke Data'!P785="YES",'Outlier Flags'!H783="YES"),"FILTERED OUT",'Monitor Data'!L783))</f>
        <v/>
      </c>
      <c r="I783" s="30">
        <f>IF(ISBLANK('Monitor Data'!M783),"",IF(AND('Smoke Data'!Q785="YES",'Outlier Flags'!I783="YES"),"FILTERED OUT",'Monitor Data'!M783))</f>
        <v>5</v>
      </c>
      <c r="J783" s="30" t="str">
        <f>IF(ISBLANK('Monitor Data'!O783),"",IF(AND('Smoke Data'!R785="YES",'Outlier Flags'!J783="YES"),"FILTERED OUT",'Monitor Data'!O783))</f>
        <v/>
      </c>
      <c r="K783" s="30">
        <f>IF(ISBLANK('Monitor Data'!P783),"",IF(AND('Smoke Data'!S785="YES",'Outlier Flags'!K783="YES"),"FILTERED OUT",'Monitor Data'!P783))</f>
        <v>4.4000000000000004</v>
      </c>
      <c r="L783" s="30" t="str">
        <f>IF(ISBLANK('Monitor Data'!Q783),"",IF(AND('Smoke Data'!T785="YES",'Outlier Flags'!L783="YES"),"FILTERED OUT",'Monitor Data'!Q783))</f>
        <v/>
      </c>
      <c r="M783" s="30" t="str">
        <f>IF(ISBLANK('Monitor Data'!R783),"",IF(AND('Smoke Data'!U785="YES",'Outlier Flags'!M783="YES"),"FILTERED OUT",'Monitor Data'!R783))</f>
        <v/>
      </c>
      <c r="N783" s="30" t="str">
        <f>IF(ISBLANK('Monitor Data'!S783),"",IF(AND('Smoke Data'!V785="YES",'Outlier Flags'!N783="YES"),"FILTERED OUT",'Monitor Data'!S783))</f>
        <v/>
      </c>
    </row>
    <row r="784" spans="1:14" x14ac:dyDescent="0.25">
      <c r="A784" s="29">
        <v>44979</v>
      </c>
      <c r="B784" s="30" t="str">
        <f>IF(ISBLANK('Monitor Data'!B784),"",IF(AND('Smoke Data'!J786="YES",'Outlier Flags'!B784="YES"),"FILTERED OUT",'Monitor Data'!B784))</f>
        <v/>
      </c>
      <c r="C784" s="30" t="str">
        <f>IF(ISBLANK('Monitor Data'!D784),"",IF(AND('Smoke Data'!K786="YES",'Outlier Flags'!C784="YES"),"FILTERED OUT",'Monitor Data'!D784))</f>
        <v/>
      </c>
      <c r="D784" s="30">
        <f>IF(ISBLANK('Monitor Data'!E784),"",IF(AND('Smoke Data'!L786="YES",'Outlier Flags'!D784="YES"),"FILTERED OUT",'Monitor Data'!E784))</f>
        <v>5.7</v>
      </c>
      <c r="E784" s="30">
        <f>IF(ISBLANK('Monitor Data'!G784),"",IF(AND('Smoke Data'!M786="YES",'Outlier Flags'!E784="YES"),"FILTERED OUT",'Monitor Data'!G784))</f>
        <v>4.7</v>
      </c>
      <c r="F784" s="30" t="str">
        <f>IF(ISBLANK('Monitor Data'!H784),"",IF(AND('Smoke Data'!N786="YES",'Outlier Flags'!F784="YES"),"FILTERED OUT",'Monitor Data'!H784))</f>
        <v/>
      </c>
      <c r="G784" s="30" t="str">
        <f>IF(ISBLANK('Monitor Data'!J784),"",IF(AND('Smoke Data'!O786="YES",'Outlier Flags'!G784="YES"),"FILTERED OUT",'Monitor Data'!J784))</f>
        <v/>
      </c>
      <c r="H784" s="30" t="str">
        <f>IF(ISBLANK('Monitor Data'!L784),"",IF(AND('Smoke Data'!P786="YES",'Outlier Flags'!H784="YES"),"FILTERED OUT",'Monitor Data'!L784))</f>
        <v/>
      </c>
      <c r="I784" s="30">
        <f>IF(ISBLANK('Monitor Data'!M784),"",IF(AND('Smoke Data'!Q786="YES",'Outlier Flags'!I784="YES"),"FILTERED OUT",'Monitor Data'!M784))</f>
        <v>6.2</v>
      </c>
      <c r="J784" s="30" t="str">
        <f>IF(ISBLANK('Monitor Data'!O784),"",IF(AND('Smoke Data'!R786="YES",'Outlier Flags'!J784="YES"),"FILTERED OUT",'Monitor Data'!O784))</f>
        <v/>
      </c>
      <c r="K784" s="30">
        <f>IF(ISBLANK('Monitor Data'!P784),"",IF(AND('Smoke Data'!S786="YES",'Outlier Flags'!K784="YES"),"FILTERED OUT",'Monitor Data'!P784))</f>
        <v>4.9000000000000004</v>
      </c>
      <c r="L784" s="30">
        <f>IF(ISBLANK('Monitor Data'!Q784),"",IF(AND('Smoke Data'!T786="YES",'Outlier Flags'!L784="YES"),"FILTERED OUT",'Monitor Data'!Q784))</f>
        <v>5.4</v>
      </c>
      <c r="M784" s="30" t="str">
        <f>IF(ISBLANK('Monitor Data'!R784),"",IF(AND('Smoke Data'!U786="YES",'Outlier Flags'!M784="YES"),"FILTERED OUT",'Monitor Data'!R784))</f>
        <v/>
      </c>
      <c r="N784" s="30" t="str">
        <f>IF(ISBLANK('Monitor Data'!S784),"",IF(AND('Smoke Data'!V786="YES",'Outlier Flags'!N784="YES"),"FILTERED OUT",'Monitor Data'!S784))</f>
        <v/>
      </c>
    </row>
    <row r="785" spans="1:14" x14ac:dyDescent="0.25">
      <c r="A785" s="29">
        <v>44980</v>
      </c>
      <c r="B785" s="30">
        <f>IF(ISBLANK('Monitor Data'!B785),"",IF(AND('Smoke Data'!J787="YES",'Outlier Flags'!B785="YES"),"FILTERED OUT",'Monitor Data'!B785))</f>
        <v>3</v>
      </c>
      <c r="C785" s="30">
        <f>IF(ISBLANK('Monitor Data'!D785),"",IF(AND('Smoke Data'!K787="YES",'Outlier Flags'!C785="YES"),"FILTERED OUT",'Monitor Data'!D785))</f>
        <v>3.3</v>
      </c>
      <c r="D785" s="30">
        <f>IF(ISBLANK('Monitor Data'!E785),"",IF(AND('Smoke Data'!L787="YES",'Outlier Flags'!D785="YES"),"FILTERED OUT",'Monitor Data'!E785))</f>
        <v>3.7</v>
      </c>
      <c r="E785" s="30">
        <f>IF(ISBLANK('Monitor Data'!G785),"",IF(AND('Smoke Data'!M787="YES",'Outlier Flags'!E785="YES"),"FILTERED OUT",'Monitor Data'!G785))</f>
        <v>3</v>
      </c>
      <c r="F785" s="30">
        <f>IF(ISBLANK('Monitor Data'!H785),"",IF(AND('Smoke Data'!N787="YES",'Outlier Flags'!F785="YES"),"FILTERED OUT",'Monitor Data'!H785))</f>
        <v>3.3</v>
      </c>
      <c r="G785" s="30">
        <f>IF(ISBLANK('Monitor Data'!J785),"",IF(AND('Smoke Data'!O787="YES",'Outlier Flags'!G785="YES"),"FILTERED OUT",'Monitor Data'!J785))</f>
        <v>4.0999999999999996</v>
      </c>
      <c r="H785" s="30">
        <f>IF(ISBLANK('Monitor Data'!L785),"",IF(AND('Smoke Data'!P787="YES",'Outlier Flags'!H785="YES"),"FILTERED OUT",'Monitor Data'!L785))</f>
        <v>2.2999999999999998</v>
      </c>
      <c r="I785" s="30">
        <f>IF(ISBLANK('Monitor Data'!M785),"",IF(AND('Smoke Data'!Q787="YES",'Outlier Flags'!I785="YES"),"FILTERED OUT",'Monitor Data'!M785))</f>
        <v>3.4</v>
      </c>
      <c r="J785" s="30">
        <f>IF(ISBLANK('Monitor Data'!O785),"",IF(AND('Smoke Data'!R787="YES",'Outlier Flags'!J785="YES"),"FILTERED OUT",'Monitor Data'!O785))</f>
        <v>3.2</v>
      </c>
      <c r="K785" s="30">
        <f>IF(ISBLANK('Monitor Data'!P785),"",IF(AND('Smoke Data'!S787="YES",'Outlier Flags'!K785="YES"),"FILTERED OUT",'Monitor Data'!P785))</f>
        <v>4.8</v>
      </c>
      <c r="L785" s="30">
        <f>IF(ISBLANK('Monitor Data'!Q785),"",IF(AND('Smoke Data'!T787="YES",'Outlier Flags'!L785="YES"),"FILTERED OUT",'Monitor Data'!Q785))</f>
        <v>5</v>
      </c>
      <c r="M785" s="30">
        <f>IF(ISBLANK('Monitor Data'!R785),"",IF(AND('Smoke Data'!U787="YES",'Outlier Flags'!M785="YES"),"FILTERED OUT",'Monitor Data'!R785))</f>
        <v>4.4000000000000004</v>
      </c>
      <c r="N785" s="30">
        <f>IF(ISBLANK('Monitor Data'!S785),"",IF(AND('Smoke Data'!V787="YES",'Outlier Flags'!N785="YES"),"FILTERED OUT",'Monitor Data'!S785))</f>
        <v>2.9</v>
      </c>
    </row>
    <row r="786" spans="1:14" x14ac:dyDescent="0.25">
      <c r="A786" s="29">
        <v>44981</v>
      </c>
      <c r="B786" s="30" t="str">
        <f>IF(ISBLANK('Monitor Data'!B786),"",IF(AND('Smoke Data'!J788="YES",'Outlier Flags'!B786="YES"),"FILTERED OUT",'Monitor Data'!B786))</f>
        <v/>
      </c>
      <c r="C786" s="30" t="str">
        <f>IF(ISBLANK('Monitor Data'!D786),"",IF(AND('Smoke Data'!K788="YES",'Outlier Flags'!C786="YES"),"FILTERED OUT",'Monitor Data'!D786))</f>
        <v/>
      </c>
      <c r="D786" s="30">
        <f>IF(ISBLANK('Monitor Data'!E786),"",IF(AND('Smoke Data'!L788="YES",'Outlier Flags'!D786="YES"),"FILTERED OUT",'Monitor Data'!E786))</f>
        <v>6.2</v>
      </c>
      <c r="E786" s="30">
        <f>IF(ISBLANK('Monitor Data'!G786),"",IF(AND('Smoke Data'!M788="YES",'Outlier Flags'!E786="YES"),"FILTERED OUT",'Monitor Data'!G786))</f>
        <v>5.7</v>
      </c>
      <c r="F786" s="30" t="str">
        <f>IF(ISBLANK('Monitor Data'!H786),"",IF(AND('Smoke Data'!N788="YES",'Outlier Flags'!F786="YES"),"FILTERED OUT",'Monitor Data'!H786))</f>
        <v/>
      </c>
      <c r="G786" s="30" t="str">
        <f>IF(ISBLANK('Monitor Data'!J786),"",IF(AND('Smoke Data'!O788="YES",'Outlier Flags'!G786="YES"),"FILTERED OUT",'Monitor Data'!J786))</f>
        <v/>
      </c>
      <c r="H786" s="30" t="str">
        <f>IF(ISBLANK('Monitor Data'!L786),"",IF(AND('Smoke Data'!P788="YES",'Outlier Flags'!H786="YES"),"FILTERED OUT",'Monitor Data'!L786))</f>
        <v/>
      </c>
      <c r="I786" s="30">
        <f>IF(ISBLANK('Monitor Data'!M786),"",IF(AND('Smoke Data'!Q788="YES",'Outlier Flags'!I786="YES"),"FILTERED OUT",'Monitor Data'!M786))</f>
        <v>6.6</v>
      </c>
      <c r="J786" s="30" t="str">
        <f>IF(ISBLANK('Monitor Data'!O786),"",IF(AND('Smoke Data'!R788="YES",'Outlier Flags'!J786="YES"),"FILTERED OUT",'Monitor Data'!O786))</f>
        <v/>
      </c>
      <c r="K786" s="30">
        <f>IF(ISBLANK('Monitor Data'!P786),"",IF(AND('Smoke Data'!S788="YES",'Outlier Flags'!K786="YES"),"FILTERED OUT",'Monitor Data'!P786))</f>
        <v>6.5</v>
      </c>
      <c r="L786" s="30">
        <f>IF(ISBLANK('Monitor Data'!Q786),"",IF(AND('Smoke Data'!T788="YES",'Outlier Flags'!L786="YES"),"FILTERED OUT",'Monitor Data'!Q786))</f>
        <v>6.6</v>
      </c>
      <c r="M786" s="30" t="str">
        <f>IF(ISBLANK('Monitor Data'!R786),"",IF(AND('Smoke Data'!U788="YES",'Outlier Flags'!M786="YES"),"FILTERED OUT",'Monitor Data'!R786))</f>
        <v/>
      </c>
      <c r="N786" s="30" t="str">
        <f>IF(ISBLANK('Monitor Data'!S786),"",IF(AND('Smoke Data'!V788="YES",'Outlier Flags'!N786="YES"),"FILTERED OUT",'Monitor Data'!S786))</f>
        <v/>
      </c>
    </row>
    <row r="787" spans="1:14" x14ac:dyDescent="0.25">
      <c r="A787" s="29">
        <v>44982</v>
      </c>
      <c r="B787" s="30" t="str">
        <f>IF(ISBLANK('Monitor Data'!B787),"",IF(AND('Smoke Data'!J789="YES",'Outlier Flags'!B787="YES"),"FILTERED OUT",'Monitor Data'!B787))</f>
        <v/>
      </c>
      <c r="C787" s="30" t="str">
        <f>IF(ISBLANK('Monitor Data'!D787),"",IF(AND('Smoke Data'!K789="YES",'Outlier Flags'!C787="YES"),"FILTERED OUT",'Monitor Data'!D787))</f>
        <v/>
      </c>
      <c r="D787" s="30">
        <f>IF(ISBLANK('Monitor Data'!E787),"",IF(AND('Smoke Data'!L789="YES",'Outlier Flags'!D787="YES"),"FILTERED OUT",'Monitor Data'!E787))</f>
        <v>10.3</v>
      </c>
      <c r="E787" s="30">
        <f>IF(ISBLANK('Monitor Data'!G787),"",IF(AND('Smoke Data'!M789="YES",'Outlier Flags'!E787="YES"),"FILTERED OUT",'Monitor Data'!G787))</f>
        <v>9.1</v>
      </c>
      <c r="F787" s="30" t="str">
        <f>IF(ISBLANK('Monitor Data'!H787),"",IF(AND('Smoke Data'!N789="YES",'Outlier Flags'!F787="YES"),"FILTERED OUT",'Monitor Data'!H787))</f>
        <v/>
      </c>
      <c r="G787" s="30" t="str">
        <f>IF(ISBLANK('Monitor Data'!J787),"",IF(AND('Smoke Data'!O789="YES",'Outlier Flags'!G787="YES"),"FILTERED OUT",'Monitor Data'!J787))</f>
        <v/>
      </c>
      <c r="H787" s="30" t="str">
        <f>IF(ISBLANK('Monitor Data'!L787),"",IF(AND('Smoke Data'!P789="YES",'Outlier Flags'!H787="YES"),"FILTERED OUT",'Monitor Data'!L787))</f>
        <v/>
      </c>
      <c r="I787" s="30">
        <f>IF(ISBLANK('Monitor Data'!M787),"",IF(AND('Smoke Data'!Q789="YES",'Outlier Flags'!I787="YES"),"FILTERED OUT",'Monitor Data'!M787))</f>
        <v>10.4</v>
      </c>
      <c r="J787" s="30" t="str">
        <f>IF(ISBLANK('Monitor Data'!O787),"",IF(AND('Smoke Data'!R789="YES",'Outlier Flags'!J787="YES"),"FILTERED OUT",'Monitor Data'!O787))</f>
        <v/>
      </c>
      <c r="K787" s="30">
        <f>IF(ISBLANK('Monitor Data'!P787),"",IF(AND('Smoke Data'!S789="YES",'Outlier Flags'!K787="YES"),"FILTERED OUT",'Monitor Data'!P787))</f>
        <v>8.1999999999999993</v>
      </c>
      <c r="L787" s="30" t="str">
        <f>IF(ISBLANK('Monitor Data'!Q787),"",IF(AND('Smoke Data'!T789="YES",'Outlier Flags'!L787="YES"),"FILTERED OUT",'Monitor Data'!Q787))</f>
        <v/>
      </c>
      <c r="M787" s="30" t="str">
        <f>IF(ISBLANK('Monitor Data'!R787),"",IF(AND('Smoke Data'!U789="YES",'Outlier Flags'!M787="YES"),"FILTERED OUT",'Monitor Data'!R787))</f>
        <v/>
      </c>
      <c r="N787" s="30" t="str">
        <f>IF(ISBLANK('Monitor Data'!S787),"",IF(AND('Smoke Data'!V789="YES",'Outlier Flags'!N787="YES"),"FILTERED OUT",'Monitor Data'!S787))</f>
        <v/>
      </c>
    </row>
    <row r="788" spans="1:14" x14ac:dyDescent="0.25">
      <c r="A788" s="29">
        <v>44983</v>
      </c>
      <c r="B788" s="30">
        <f>IF(ISBLANK('Monitor Data'!B788),"",IF(AND('Smoke Data'!J790="YES",'Outlier Flags'!B788="YES"),"FILTERED OUT",'Monitor Data'!B788))</f>
        <v>11.1</v>
      </c>
      <c r="C788" s="30">
        <f>IF(ISBLANK('Monitor Data'!D788),"",IF(AND('Smoke Data'!K790="YES",'Outlier Flags'!C788="YES"),"FILTERED OUT",'Monitor Data'!D788))</f>
        <v>11</v>
      </c>
      <c r="D788" s="30">
        <f>IF(ISBLANK('Monitor Data'!E788),"",IF(AND('Smoke Data'!L790="YES",'Outlier Flags'!D788="YES"),"FILTERED OUT",'Monitor Data'!E788))</f>
        <v>11</v>
      </c>
      <c r="E788" s="30">
        <f>IF(ISBLANK('Monitor Data'!G788),"",IF(AND('Smoke Data'!M790="YES",'Outlier Flags'!E788="YES"),"FILTERED OUT",'Monitor Data'!G788))</f>
        <v>10.6</v>
      </c>
      <c r="F788" s="30">
        <f>IF(ISBLANK('Monitor Data'!H788),"",IF(AND('Smoke Data'!N790="YES",'Outlier Flags'!F788="YES"),"FILTERED OUT",'Monitor Data'!H788))</f>
        <v>9.9</v>
      </c>
      <c r="G788" s="30">
        <f>IF(ISBLANK('Monitor Data'!J788),"",IF(AND('Smoke Data'!O790="YES",'Outlier Flags'!G788="YES"),"FILTERED OUT",'Monitor Data'!J788))</f>
        <v>12.5</v>
      </c>
      <c r="H788" s="30">
        <f>IF(ISBLANK('Monitor Data'!L788),"",IF(AND('Smoke Data'!P790="YES",'Outlier Flags'!H788="YES"),"FILTERED OUT",'Monitor Data'!L788))</f>
        <v>13.1</v>
      </c>
      <c r="I788" s="30">
        <f>IF(ISBLANK('Monitor Data'!M788),"",IF(AND('Smoke Data'!Q790="YES",'Outlier Flags'!I788="YES"),"FILTERED OUT",'Monitor Data'!M788))</f>
        <v>10.5</v>
      </c>
      <c r="J788" s="30">
        <f>IF(ISBLANK('Monitor Data'!O788),"",IF(AND('Smoke Data'!R790="YES",'Outlier Flags'!J788="YES"),"FILTERED OUT",'Monitor Data'!O788))</f>
        <v>9.5</v>
      </c>
      <c r="K788" s="30">
        <f>IF(ISBLANK('Monitor Data'!P788),"",IF(AND('Smoke Data'!S790="YES",'Outlier Flags'!K788="YES"),"FILTERED OUT",'Monitor Data'!P788))</f>
        <v>11</v>
      </c>
      <c r="L788" s="30">
        <f>IF(ISBLANK('Monitor Data'!Q788),"",IF(AND('Smoke Data'!T790="YES",'Outlier Flags'!L788="YES"),"FILTERED OUT",'Monitor Data'!Q788))</f>
        <v>10.9</v>
      </c>
      <c r="M788" s="30">
        <f>IF(ISBLANK('Monitor Data'!R788),"",IF(AND('Smoke Data'!U790="YES",'Outlier Flags'!M788="YES"),"FILTERED OUT",'Monitor Data'!R788))</f>
        <v>10.4</v>
      </c>
      <c r="N788" s="30">
        <f>IF(ISBLANK('Monitor Data'!S788),"",IF(AND('Smoke Data'!V790="YES",'Outlier Flags'!N788="YES"),"FILTERED OUT",'Monitor Data'!S788))</f>
        <v>12.8</v>
      </c>
    </row>
    <row r="789" spans="1:14" x14ac:dyDescent="0.25">
      <c r="A789" s="29">
        <v>44984</v>
      </c>
      <c r="B789" s="30" t="str">
        <f>IF(ISBLANK('Monitor Data'!B789),"",IF(AND('Smoke Data'!J791="YES",'Outlier Flags'!B789="YES"),"FILTERED OUT",'Monitor Data'!B789))</f>
        <v/>
      </c>
      <c r="C789" s="30" t="str">
        <f>IF(ISBLANK('Monitor Data'!D789),"",IF(AND('Smoke Data'!K791="YES",'Outlier Flags'!C789="YES"),"FILTERED OUT",'Monitor Data'!D789))</f>
        <v/>
      </c>
      <c r="D789" s="30">
        <f>IF(ISBLANK('Monitor Data'!E789),"",IF(AND('Smoke Data'!L791="YES",'Outlier Flags'!D789="YES"),"FILTERED OUT",'Monitor Data'!E789))</f>
        <v>6.4</v>
      </c>
      <c r="E789" s="30">
        <f>IF(ISBLANK('Monitor Data'!G789),"",IF(AND('Smoke Data'!M791="YES",'Outlier Flags'!E789="YES"),"FILTERED OUT",'Monitor Data'!G789))</f>
        <v>5.6</v>
      </c>
      <c r="F789" s="30" t="str">
        <f>IF(ISBLANK('Monitor Data'!H789),"",IF(AND('Smoke Data'!N791="YES",'Outlier Flags'!F789="YES"),"FILTERED OUT",'Monitor Data'!H789))</f>
        <v/>
      </c>
      <c r="G789" s="30" t="str">
        <f>IF(ISBLANK('Monitor Data'!J789),"",IF(AND('Smoke Data'!O791="YES",'Outlier Flags'!G789="YES"),"FILTERED OUT",'Monitor Data'!J789))</f>
        <v/>
      </c>
      <c r="H789" s="30" t="str">
        <f>IF(ISBLANK('Monitor Data'!L789),"",IF(AND('Smoke Data'!P791="YES",'Outlier Flags'!H789="YES"),"FILTERED OUT",'Monitor Data'!L789))</f>
        <v/>
      </c>
      <c r="I789" s="30">
        <f>IF(ISBLANK('Monitor Data'!M789),"",IF(AND('Smoke Data'!Q791="YES",'Outlier Flags'!I789="YES"),"FILTERED OUT",'Monitor Data'!M789))</f>
        <v>6.9</v>
      </c>
      <c r="J789" s="30" t="str">
        <f>IF(ISBLANK('Monitor Data'!O789),"",IF(AND('Smoke Data'!R791="YES",'Outlier Flags'!J789="YES"),"FILTERED OUT",'Monitor Data'!O789))</f>
        <v/>
      </c>
      <c r="K789" s="30">
        <f>IF(ISBLANK('Monitor Data'!P789),"",IF(AND('Smoke Data'!S791="YES",'Outlier Flags'!K789="YES"),"FILTERED OUT",'Monitor Data'!P789))</f>
        <v>9.1</v>
      </c>
      <c r="L789" s="30" t="str">
        <f>IF(ISBLANK('Monitor Data'!Q789),"",IF(AND('Smoke Data'!T791="YES",'Outlier Flags'!L789="YES"),"FILTERED OUT",'Monitor Data'!Q789))</f>
        <v/>
      </c>
      <c r="M789" s="30" t="str">
        <f>IF(ISBLANK('Monitor Data'!R789),"",IF(AND('Smoke Data'!U791="YES",'Outlier Flags'!M789="YES"),"FILTERED OUT",'Monitor Data'!R789))</f>
        <v/>
      </c>
      <c r="N789" s="30" t="str">
        <f>IF(ISBLANK('Monitor Data'!S789),"",IF(AND('Smoke Data'!V791="YES",'Outlier Flags'!N789="YES"),"FILTERED OUT",'Monitor Data'!S789))</f>
        <v/>
      </c>
    </row>
    <row r="790" spans="1:14" x14ac:dyDescent="0.25">
      <c r="A790" s="29">
        <v>44985</v>
      </c>
      <c r="B790" s="30" t="str">
        <f>IF(ISBLANK('Monitor Data'!B790),"",IF(AND('Smoke Data'!J792="YES",'Outlier Flags'!B790="YES"),"FILTERED OUT",'Monitor Data'!B790))</f>
        <v/>
      </c>
      <c r="C790" s="30" t="str">
        <f>IF(ISBLANK('Monitor Data'!D790),"",IF(AND('Smoke Data'!K792="YES",'Outlier Flags'!C790="YES"),"FILTERED OUT",'Monitor Data'!D790))</f>
        <v/>
      </c>
      <c r="D790" s="30">
        <f>IF(ISBLANK('Monitor Data'!E790),"",IF(AND('Smoke Data'!L792="YES",'Outlier Flags'!D790="YES"),"FILTERED OUT",'Monitor Data'!E790))</f>
        <v>10.199999999999999</v>
      </c>
      <c r="E790" s="30">
        <f>IF(ISBLANK('Monitor Data'!G790),"",IF(AND('Smoke Data'!M792="YES",'Outlier Flags'!E790="YES"),"FILTERED OUT",'Monitor Data'!G790))</f>
        <v>9.3000000000000007</v>
      </c>
      <c r="F790" s="30" t="str">
        <f>IF(ISBLANK('Monitor Data'!H790),"",IF(AND('Smoke Data'!N792="YES",'Outlier Flags'!F790="YES"),"FILTERED OUT",'Monitor Data'!H790))</f>
        <v/>
      </c>
      <c r="G790" s="30" t="str">
        <f>IF(ISBLANK('Monitor Data'!J790),"",IF(AND('Smoke Data'!O792="YES",'Outlier Flags'!G790="YES"),"FILTERED OUT",'Monitor Data'!J790))</f>
        <v/>
      </c>
      <c r="H790" s="30" t="str">
        <f>IF(ISBLANK('Monitor Data'!L790),"",IF(AND('Smoke Data'!P792="YES",'Outlier Flags'!H790="YES"),"FILTERED OUT",'Monitor Data'!L790))</f>
        <v/>
      </c>
      <c r="I790" s="30">
        <f>IF(ISBLANK('Monitor Data'!M790),"",IF(AND('Smoke Data'!Q792="YES",'Outlier Flags'!I790="YES"),"FILTERED OUT",'Monitor Data'!M790))</f>
        <v>9.1</v>
      </c>
      <c r="J790" s="30" t="str">
        <f>IF(ISBLANK('Monitor Data'!O790),"",IF(AND('Smoke Data'!R792="YES",'Outlier Flags'!J790="YES"),"FILTERED OUT",'Monitor Data'!O790))</f>
        <v/>
      </c>
      <c r="K790" s="30">
        <f>IF(ISBLANK('Monitor Data'!P790),"",IF(AND('Smoke Data'!S792="YES",'Outlier Flags'!K790="YES"),"FILTERED OUT",'Monitor Data'!P790))</f>
        <v>8.9</v>
      </c>
      <c r="L790" s="30" t="str">
        <f>IF(ISBLANK('Monitor Data'!Q790),"",IF(AND('Smoke Data'!T792="YES",'Outlier Flags'!L790="YES"),"FILTERED OUT",'Monitor Data'!Q790))</f>
        <v/>
      </c>
      <c r="M790" s="30" t="str">
        <f>IF(ISBLANK('Monitor Data'!R790),"",IF(AND('Smoke Data'!U792="YES",'Outlier Flags'!M790="YES"),"FILTERED OUT",'Monitor Data'!R790))</f>
        <v/>
      </c>
      <c r="N790" s="30" t="str">
        <f>IF(ISBLANK('Monitor Data'!S790),"",IF(AND('Smoke Data'!V792="YES",'Outlier Flags'!N790="YES"),"FILTERED OUT",'Monitor Data'!S790))</f>
        <v/>
      </c>
    </row>
    <row r="791" spans="1:14" x14ac:dyDescent="0.25">
      <c r="A791" s="29">
        <v>44986</v>
      </c>
      <c r="B791" s="30">
        <f>IF(ISBLANK('Monitor Data'!B791),"",IF(AND('Smoke Data'!J793="YES",'Outlier Flags'!B791="YES"),"FILTERED OUT",'Monitor Data'!B791))</f>
        <v>7.6</v>
      </c>
      <c r="C791" s="30">
        <f>IF(ISBLANK('Monitor Data'!D791),"",IF(AND('Smoke Data'!K793="YES",'Outlier Flags'!C791="YES"),"FILTERED OUT",'Monitor Data'!D791))</f>
        <v>10.6</v>
      </c>
      <c r="D791" s="30">
        <f>IF(ISBLANK('Monitor Data'!E791),"",IF(AND('Smoke Data'!L793="YES",'Outlier Flags'!D791="YES"),"FILTERED OUT",'Monitor Data'!E791))</f>
        <v>7.4</v>
      </c>
      <c r="E791" s="30">
        <f>IF(ISBLANK('Monitor Data'!G791),"",IF(AND('Smoke Data'!M793="YES",'Outlier Flags'!E791="YES"),"FILTERED OUT",'Monitor Data'!G791))</f>
        <v>8.6999999999999993</v>
      </c>
      <c r="F791" s="30">
        <f>IF(ISBLANK('Monitor Data'!H791),"",IF(AND('Smoke Data'!N793="YES",'Outlier Flags'!F791="YES"),"FILTERED OUT",'Monitor Data'!H791))</f>
        <v>4.9000000000000004</v>
      </c>
      <c r="G791" s="30">
        <f>IF(ISBLANK('Monitor Data'!J791),"",IF(AND('Smoke Data'!O793="YES",'Outlier Flags'!G791="YES"),"FILTERED OUT",'Monitor Data'!J791))</f>
        <v>8.3000000000000007</v>
      </c>
      <c r="H791" s="30">
        <f>IF(ISBLANK('Monitor Data'!L791),"",IF(AND('Smoke Data'!P793="YES",'Outlier Flags'!H791="YES"),"FILTERED OUT",'Monitor Data'!L791))</f>
        <v>6.7</v>
      </c>
      <c r="I791" s="30">
        <f>IF(ISBLANK('Monitor Data'!M791),"",IF(AND('Smoke Data'!Q793="YES",'Outlier Flags'!I791="YES"),"FILTERED OUT",'Monitor Data'!M791))</f>
        <v>5.8</v>
      </c>
      <c r="J791" s="30">
        <f>IF(ISBLANK('Monitor Data'!O791),"",IF(AND('Smoke Data'!R793="YES",'Outlier Flags'!J791="YES"),"FILTERED OUT",'Monitor Data'!O791))</f>
        <v>5.8</v>
      </c>
      <c r="K791" s="30">
        <f>IF(ISBLANK('Monitor Data'!P791),"",IF(AND('Smoke Data'!S793="YES",'Outlier Flags'!K791="YES"),"FILTERED OUT",'Monitor Data'!P791))</f>
        <v>9.8000000000000007</v>
      </c>
      <c r="L791" s="30">
        <f>IF(ISBLANK('Monitor Data'!Q791),"",IF(AND('Smoke Data'!T793="YES",'Outlier Flags'!L791="YES"),"FILTERED OUT",'Monitor Data'!Q791))</f>
        <v>8.9</v>
      </c>
      <c r="M791" s="30">
        <f>IF(ISBLANK('Monitor Data'!R791),"",IF(AND('Smoke Data'!U793="YES",'Outlier Flags'!M791="YES"),"FILTERED OUT",'Monitor Data'!R791))</f>
        <v>4.9000000000000004</v>
      </c>
      <c r="N791" s="30">
        <f>IF(ISBLANK('Monitor Data'!S791),"",IF(AND('Smoke Data'!V793="YES",'Outlier Flags'!N791="YES"),"FILTERED OUT",'Monitor Data'!S791))</f>
        <v>5.0999999999999996</v>
      </c>
    </row>
    <row r="792" spans="1:14" x14ac:dyDescent="0.25">
      <c r="A792" s="29">
        <v>44987</v>
      </c>
      <c r="B792" s="30" t="str">
        <f>IF(ISBLANK('Monitor Data'!B792),"",IF(AND('Smoke Data'!J794="YES",'Outlier Flags'!B792="YES"),"FILTERED OUT",'Monitor Data'!B792))</f>
        <v/>
      </c>
      <c r="C792" s="30" t="str">
        <f>IF(ISBLANK('Monitor Data'!D792),"",IF(AND('Smoke Data'!K794="YES",'Outlier Flags'!C792="YES"),"FILTERED OUT",'Monitor Data'!D792))</f>
        <v/>
      </c>
      <c r="D792" s="30">
        <f>IF(ISBLANK('Monitor Data'!E792),"",IF(AND('Smoke Data'!L794="YES",'Outlier Flags'!D792="YES"),"FILTERED OUT",'Monitor Data'!E792))</f>
        <v>5.4</v>
      </c>
      <c r="E792" s="30">
        <f>IF(ISBLANK('Monitor Data'!G792),"",IF(AND('Smoke Data'!M794="YES",'Outlier Flags'!E792="YES"),"FILTERED OUT",'Monitor Data'!G792))</f>
        <v>5.3</v>
      </c>
      <c r="F792" s="30" t="str">
        <f>IF(ISBLANK('Monitor Data'!H792),"",IF(AND('Smoke Data'!N794="YES",'Outlier Flags'!F792="YES"),"FILTERED OUT",'Monitor Data'!H792))</f>
        <v/>
      </c>
      <c r="G792" s="30" t="str">
        <f>IF(ISBLANK('Monitor Data'!J792),"",IF(AND('Smoke Data'!O794="YES",'Outlier Flags'!G792="YES"),"FILTERED OUT",'Monitor Data'!J792))</f>
        <v/>
      </c>
      <c r="H792" s="30" t="str">
        <f>IF(ISBLANK('Monitor Data'!L792),"",IF(AND('Smoke Data'!P794="YES",'Outlier Flags'!H792="YES"),"FILTERED OUT",'Monitor Data'!L792))</f>
        <v/>
      </c>
      <c r="I792" s="30">
        <f>IF(ISBLANK('Monitor Data'!M792),"",IF(AND('Smoke Data'!Q794="YES",'Outlier Flags'!I792="YES"),"FILTERED OUT",'Monitor Data'!M792))</f>
        <v>6.6</v>
      </c>
      <c r="J792" s="30" t="str">
        <f>IF(ISBLANK('Monitor Data'!O792),"",IF(AND('Smoke Data'!R794="YES",'Outlier Flags'!J792="YES"),"FILTERED OUT",'Monitor Data'!O792))</f>
        <v/>
      </c>
      <c r="K792" s="30">
        <f>IF(ISBLANK('Monitor Data'!P792),"",IF(AND('Smoke Data'!S794="YES",'Outlier Flags'!K792="YES"),"FILTERED OUT",'Monitor Data'!P792))</f>
        <v>6.2</v>
      </c>
      <c r="L792" s="30" t="str">
        <f>IF(ISBLANK('Monitor Data'!Q792),"",IF(AND('Smoke Data'!T794="YES",'Outlier Flags'!L792="YES"),"FILTERED OUT",'Monitor Data'!Q792))</f>
        <v/>
      </c>
      <c r="M792" s="30" t="str">
        <f>IF(ISBLANK('Monitor Data'!R792),"",IF(AND('Smoke Data'!U794="YES",'Outlier Flags'!M792="YES"),"FILTERED OUT",'Monitor Data'!R792))</f>
        <v/>
      </c>
      <c r="N792" s="30" t="str">
        <f>IF(ISBLANK('Monitor Data'!S792),"",IF(AND('Smoke Data'!V794="YES",'Outlier Flags'!N792="YES"),"FILTERED OUT",'Monitor Data'!S792))</f>
        <v/>
      </c>
    </row>
    <row r="793" spans="1:14" x14ac:dyDescent="0.25">
      <c r="A793" s="29">
        <v>44988</v>
      </c>
      <c r="B793" s="30" t="str">
        <f>IF(ISBLANK('Monitor Data'!B793),"",IF(AND('Smoke Data'!J795="YES",'Outlier Flags'!B793="YES"),"FILTERED OUT",'Monitor Data'!B793))</f>
        <v/>
      </c>
      <c r="C793" s="30" t="str">
        <f>IF(ISBLANK('Monitor Data'!D793),"",IF(AND('Smoke Data'!K795="YES",'Outlier Flags'!C793="YES"),"FILTERED OUT",'Monitor Data'!D793))</f>
        <v/>
      </c>
      <c r="D793" s="30">
        <f>IF(ISBLANK('Monitor Data'!E793),"",IF(AND('Smoke Data'!L795="YES",'Outlier Flags'!D793="YES"),"FILTERED OUT",'Monitor Data'!E793))</f>
        <v>11.7</v>
      </c>
      <c r="E793" s="30">
        <f>IF(ISBLANK('Monitor Data'!G793),"",IF(AND('Smoke Data'!M795="YES",'Outlier Flags'!E793="YES"),"FILTERED OUT",'Monitor Data'!G793))</f>
        <v>12.4</v>
      </c>
      <c r="F793" s="30" t="str">
        <f>IF(ISBLANK('Monitor Data'!H793),"",IF(AND('Smoke Data'!N795="YES",'Outlier Flags'!F793="YES"),"FILTERED OUT",'Monitor Data'!H793))</f>
        <v/>
      </c>
      <c r="G793" s="30" t="str">
        <f>IF(ISBLANK('Monitor Data'!J793),"",IF(AND('Smoke Data'!O795="YES",'Outlier Flags'!G793="YES"),"FILTERED OUT",'Monitor Data'!J793))</f>
        <v/>
      </c>
      <c r="H793" s="30" t="str">
        <f>IF(ISBLANK('Monitor Data'!L793),"",IF(AND('Smoke Data'!P795="YES",'Outlier Flags'!H793="YES"),"FILTERED OUT",'Monitor Data'!L793))</f>
        <v/>
      </c>
      <c r="I793" s="30">
        <f>IF(ISBLANK('Monitor Data'!M793),"",IF(AND('Smoke Data'!Q795="YES",'Outlier Flags'!I793="YES"),"FILTERED OUT",'Monitor Data'!M793))</f>
        <v>12.9</v>
      </c>
      <c r="J793" s="30" t="str">
        <f>IF(ISBLANK('Monitor Data'!O793),"",IF(AND('Smoke Data'!R795="YES",'Outlier Flags'!J793="YES"),"FILTERED OUT",'Monitor Data'!O793))</f>
        <v/>
      </c>
      <c r="K793" s="30">
        <f>IF(ISBLANK('Monitor Data'!P793),"",IF(AND('Smoke Data'!S795="YES",'Outlier Flags'!K793="YES"),"FILTERED OUT",'Monitor Data'!P793))</f>
        <v>10.4</v>
      </c>
      <c r="L793" s="30" t="str">
        <f>IF(ISBLANK('Monitor Data'!Q793),"",IF(AND('Smoke Data'!T795="YES",'Outlier Flags'!L793="YES"),"FILTERED OUT",'Monitor Data'!Q793))</f>
        <v/>
      </c>
      <c r="M793" s="30" t="str">
        <f>IF(ISBLANK('Monitor Data'!R793),"",IF(AND('Smoke Data'!U795="YES",'Outlier Flags'!M793="YES"),"FILTERED OUT",'Monitor Data'!R793))</f>
        <v/>
      </c>
      <c r="N793" s="30" t="str">
        <f>IF(ISBLANK('Monitor Data'!S793),"",IF(AND('Smoke Data'!V795="YES",'Outlier Flags'!N793="YES"),"FILTERED OUT",'Monitor Data'!S793))</f>
        <v/>
      </c>
    </row>
    <row r="794" spans="1:14" x14ac:dyDescent="0.25">
      <c r="A794" s="29">
        <v>44989</v>
      </c>
      <c r="B794" s="30">
        <f>IF(ISBLANK('Monitor Data'!B794),"",IF(AND('Smoke Data'!J796="YES",'Outlier Flags'!B794="YES"),"FILTERED OUT",'Monitor Data'!B794))</f>
        <v>14.6</v>
      </c>
      <c r="C794" s="30">
        <f>IF(ISBLANK('Monitor Data'!D794),"",IF(AND('Smoke Data'!K796="YES",'Outlier Flags'!C794="YES"),"FILTERED OUT",'Monitor Data'!D794))</f>
        <v>14.5</v>
      </c>
      <c r="D794" s="30">
        <f>IF(ISBLANK('Monitor Data'!E794),"",IF(AND('Smoke Data'!L796="YES",'Outlier Flags'!D794="YES"),"FILTERED OUT",'Monitor Data'!E794))</f>
        <v>16</v>
      </c>
      <c r="E794" s="30">
        <f>IF(ISBLANK('Monitor Data'!G794),"",IF(AND('Smoke Data'!M796="YES",'Outlier Flags'!E794="YES"),"FILTERED OUT",'Monitor Data'!G794))</f>
        <v>15.4</v>
      </c>
      <c r="F794" s="30">
        <f>IF(ISBLANK('Monitor Data'!H794),"",IF(AND('Smoke Data'!N796="YES",'Outlier Flags'!F794="YES"),"FILTERED OUT",'Monitor Data'!H794))</f>
        <v>7.3</v>
      </c>
      <c r="G794" s="30">
        <f>IF(ISBLANK('Monitor Data'!J794),"",IF(AND('Smoke Data'!O796="YES",'Outlier Flags'!G794="YES"),"FILTERED OUT",'Monitor Data'!J794))</f>
        <v>14.2</v>
      </c>
      <c r="H794" s="30">
        <f>IF(ISBLANK('Monitor Data'!L794),"",IF(AND('Smoke Data'!P796="YES",'Outlier Flags'!H794="YES"),"FILTERED OUT",'Monitor Data'!L794))</f>
        <v>15.8</v>
      </c>
      <c r="I794" s="30">
        <f>IF(ISBLANK('Monitor Data'!M794),"",IF(AND('Smoke Data'!Q796="YES",'Outlier Flags'!I794="YES"),"FILTERED OUT",'Monitor Data'!M794))</f>
        <v>14.5</v>
      </c>
      <c r="J794" s="30">
        <f>IF(ISBLANK('Monitor Data'!O794),"",IF(AND('Smoke Data'!R796="YES",'Outlier Flags'!J794="YES"),"FILTERED OUT",'Monitor Data'!O794))</f>
        <v>12.6</v>
      </c>
      <c r="K794" s="30">
        <f>IF(ISBLANK('Monitor Data'!P794),"",IF(AND('Smoke Data'!S796="YES",'Outlier Flags'!K794="YES"),"FILTERED OUT",'Monitor Data'!P794))</f>
        <v>15.6</v>
      </c>
      <c r="L794" s="30">
        <f>IF(ISBLANK('Monitor Data'!Q794),"",IF(AND('Smoke Data'!T796="YES",'Outlier Flags'!L794="YES"),"FILTERED OUT",'Monitor Data'!Q794))</f>
        <v>14.3</v>
      </c>
      <c r="M794" s="30">
        <f>IF(ISBLANK('Monitor Data'!R794),"",IF(AND('Smoke Data'!U796="YES",'Outlier Flags'!M794="YES"),"FILTERED OUT",'Monitor Data'!R794))</f>
        <v>10</v>
      </c>
      <c r="N794" s="30">
        <f>IF(ISBLANK('Monitor Data'!S794),"",IF(AND('Smoke Data'!V796="YES",'Outlier Flags'!N794="YES"),"FILTERED OUT",'Monitor Data'!S794))</f>
        <v>8.3000000000000007</v>
      </c>
    </row>
    <row r="795" spans="1:14" x14ac:dyDescent="0.25">
      <c r="A795" s="29">
        <v>44990</v>
      </c>
      <c r="B795" s="30" t="str">
        <f>IF(ISBLANK('Monitor Data'!B795),"",IF(AND('Smoke Data'!J797="YES",'Outlier Flags'!B795="YES"),"FILTERED OUT",'Monitor Data'!B795))</f>
        <v/>
      </c>
      <c r="C795" s="30" t="str">
        <f>IF(ISBLANK('Monitor Data'!D795),"",IF(AND('Smoke Data'!K797="YES",'Outlier Flags'!C795="YES"),"FILTERED OUT",'Monitor Data'!D795))</f>
        <v/>
      </c>
      <c r="D795" s="30">
        <f>IF(ISBLANK('Monitor Data'!E795),"",IF(AND('Smoke Data'!L797="YES",'Outlier Flags'!D795="YES"),"FILTERED OUT",'Monitor Data'!E795))</f>
        <v>7.6</v>
      </c>
      <c r="E795" s="30">
        <f>IF(ISBLANK('Monitor Data'!G795),"",IF(AND('Smoke Data'!M797="YES",'Outlier Flags'!E795="YES"),"FILTERED OUT",'Monitor Data'!G795))</f>
        <v>8.4</v>
      </c>
      <c r="F795" s="30" t="str">
        <f>IF(ISBLANK('Monitor Data'!H795),"",IF(AND('Smoke Data'!N797="YES",'Outlier Flags'!F795="YES"),"FILTERED OUT",'Monitor Data'!H795))</f>
        <v/>
      </c>
      <c r="G795" s="30" t="str">
        <f>IF(ISBLANK('Monitor Data'!J795),"",IF(AND('Smoke Data'!O797="YES",'Outlier Flags'!G795="YES"),"FILTERED OUT",'Monitor Data'!J795))</f>
        <v/>
      </c>
      <c r="H795" s="30" t="str">
        <f>IF(ISBLANK('Monitor Data'!L795),"",IF(AND('Smoke Data'!P797="YES",'Outlier Flags'!H795="YES"),"FILTERED OUT",'Monitor Data'!L795))</f>
        <v/>
      </c>
      <c r="I795" s="30">
        <f>IF(ISBLANK('Monitor Data'!M795),"",IF(AND('Smoke Data'!Q797="YES",'Outlier Flags'!I795="YES"),"FILTERED OUT",'Monitor Data'!M795))</f>
        <v>9</v>
      </c>
      <c r="J795" s="30" t="str">
        <f>IF(ISBLANK('Monitor Data'!O795),"",IF(AND('Smoke Data'!R797="YES",'Outlier Flags'!J795="YES"),"FILTERED OUT",'Monitor Data'!O795))</f>
        <v/>
      </c>
      <c r="K795" s="30">
        <f>IF(ISBLANK('Monitor Data'!P795),"",IF(AND('Smoke Data'!S797="YES",'Outlier Flags'!K795="YES"),"FILTERED OUT",'Monitor Data'!P795))</f>
        <v>8.8000000000000007</v>
      </c>
      <c r="L795" s="30" t="str">
        <f>IF(ISBLANK('Monitor Data'!Q795),"",IF(AND('Smoke Data'!T797="YES",'Outlier Flags'!L795="YES"),"FILTERED OUT",'Monitor Data'!Q795))</f>
        <v/>
      </c>
      <c r="M795" s="30" t="str">
        <f>IF(ISBLANK('Monitor Data'!R795),"",IF(AND('Smoke Data'!U797="YES",'Outlier Flags'!M795="YES"),"FILTERED OUT",'Monitor Data'!R795))</f>
        <v/>
      </c>
      <c r="N795" s="30" t="str">
        <f>IF(ISBLANK('Monitor Data'!S795),"",IF(AND('Smoke Data'!V797="YES",'Outlier Flags'!N795="YES"),"FILTERED OUT",'Monitor Data'!S795))</f>
        <v/>
      </c>
    </row>
    <row r="796" spans="1:14" x14ac:dyDescent="0.25">
      <c r="A796" s="29">
        <v>44991</v>
      </c>
      <c r="B796" s="30" t="str">
        <f>IF(ISBLANK('Monitor Data'!B796),"",IF(AND('Smoke Data'!J798="YES",'Outlier Flags'!B796="YES"),"FILTERED OUT",'Monitor Data'!B796))</f>
        <v/>
      </c>
      <c r="C796" s="30" t="str">
        <f>IF(ISBLANK('Monitor Data'!D796),"",IF(AND('Smoke Data'!K798="YES",'Outlier Flags'!C796="YES"),"FILTERED OUT",'Monitor Data'!D796))</f>
        <v/>
      </c>
      <c r="D796" s="30">
        <f>IF(ISBLANK('Monitor Data'!E796),"",IF(AND('Smoke Data'!L798="YES",'Outlier Flags'!D796="YES"),"FILTERED OUT",'Monitor Data'!E796))</f>
        <v>8.3000000000000007</v>
      </c>
      <c r="E796" s="30">
        <f>IF(ISBLANK('Monitor Data'!G796),"",IF(AND('Smoke Data'!M798="YES",'Outlier Flags'!E796="YES"),"FILTERED OUT",'Monitor Data'!G796))</f>
        <v>8.1</v>
      </c>
      <c r="F796" s="30" t="str">
        <f>IF(ISBLANK('Monitor Data'!H796),"",IF(AND('Smoke Data'!N798="YES",'Outlier Flags'!F796="YES"),"FILTERED OUT",'Monitor Data'!H796))</f>
        <v/>
      </c>
      <c r="G796" s="30" t="str">
        <f>IF(ISBLANK('Monitor Data'!J796),"",IF(AND('Smoke Data'!O798="YES",'Outlier Flags'!G796="YES"),"FILTERED OUT",'Monitor Data'!J796))</f>
        <v/>
      </c>
      <c r="H796" s="30" t="str">
        <f>IF(ISBLANK('Monitor Data'!L796),"",IF(AND('Smoke Data'!P798="YES",'Outlier Flags'!H796="YES"),"FILTERED OUT",'Monitor Data'!L796))</f>
        <v/>
      </c>
      <c r="I796" s="30">
        <f>IF(ISBLANK('Monitor Data'!M796),"",IF(AND('Smoke Data'!Q798="YES",'Outlier Flags'!I796="YES"),"FILTERED OUT",'Monitor Data'!M796))</f>
        <v>8.6999999999999993</v>
      </c>
      <c r="J796" s="30" t="str">
        <f>IF(ISBLANK('Monitor Data'!O796),"",IF(AND('Smoke Data'!R798="YES",'Outlier Flags'!J796="YES"),"FILTERED OUT",'Monitor Data'!O796))</f>
        <v/>
      </c>
      <c r="K796" s="30">
        <f>IF(ISBLANK('Monitor Data'!P796),"",IF(AND('Smoke Data'!S798="YES",'Outlier Flags'!K796="YES"),"FILTERED OUT",'Monitor Data'!P796))</f>
        <v>6.6</v>
      </c>
      <c r="L796" s="30" t="str">
        <f>IF(ISBLANK('Monitor Data'!Q796),"",IF(AND('Smoke Data'!T798="YES",'Outlier Flags'!L796="YES"),"FILTERED OUT",'Monitor Data'!Q796))</f>
        <v/>
      </c>
      <c r="M796" s="30" t="str">
        <f>IF(ISBLANK('Monitor Data'!R796),"",IF(AND('Smoke Data'!U798="YES",'Outlier Flags'!M796="YES"),"FILTERED OUT",'Monitor Data'!R796))</f>
        <v/>
      </c>
      <c r="N796" s="30" t="str">
        <f>IF(ISBLANK('Monitor Data'!S796),"",IF(AND('Smoke Data'!V798="YES",'Outlier Flags'!N796="YES"),"FILTERED OUT",'Monitor Data'!S796))</f>
        <v/>
      </c>
    </row>
    <row r="797" spans="1:14" x14ac:dyDescent="0.25">
      <c r="A797" s="29">
        <v>44992</v>
      </c>
      <c r="B797" s="30">
        <f>IF(ISBLANK('Monitor Data'!B797),"",IF(AND('Smoke Data'!J799="YES",'Outlier Flags'!B797="YES"),"FILTERED OUT",'Monitor Data'!B797))</f>
        <v>2.4</v>
      </c>
      <c r="C797" s="30">
        <f>IF(ISBLANK('Monitor Data'!D797),"",IF(AND('Smoke Data'!K799="YES",'Outlier Flags'!C797="YES"),"FILTERED OUT",'Monitor Data'!D797))</f>
        <v>2.2000000000000002</v>
      </c>
      <c r="D797" s="30">
        <f>IF(ISBLANK('Monitor Data'!E797),"",IF(AND('Smoke Data'!L799="YES",'Outlier Flags'!D797="YES"),"FILTERED OUT",'Monitor Data'!E797))</f>
        <v>2</v>
      </c>
      <c r="E797" s="30">
        <f>IF(ISBLANK('Monitor Data'!G797),"",IF(AND('Smoke Data'!M799="YES",'Outlier Flags'!E797="YES"),"FILTERED OUT",'Monitor Data'!G797))</f>
        <v>2.2999999999999998</v>
      </c>
      <c r="F797" s="30">
        <f>IF(ISBLANK('Monitor Data'!H797),"",IF(AND('Smoke Data'!N799="YES",'Outlier Flags'!F797="YES"),"FILTERED OUT",'Monitor Data'!H797))</f>
        <v>2.2000000000000002</v>
      </c>
      <c r="G797" s="30">
        <f>IF(ISBLANK('Monitor Data'!J797),"",IF(AND('Smoke Data'!O799="YES",'Outlier Flags'!G797="YES"),"FILTERED OUT",'Monitor Data'!J797))</f>
        <v>2.4</v>
      </c>
      <c r="H797" s="30">
        <f>IF(ISBLANK('Monitor Data'!L797),"",IF(AND('Smoke Data'!P799="YES",'Outlier Flags'!H797="YES"),"FILTERED OUT",'Monitor Data'!L797))</f>
        <v>5.7</v>
      </c>
      <c r="I797" s="30">
        <f>IF(ISBLANK('Monitor Data'!M797),"",IF(AND('Smoke Data'!Q799="YES",'Outlier Flags'!I797="YES"),"FILTERED OUT",'Monitor Data'!M797))</f>
        <v>3.6</v>
      </c>
      <c r="J797" s="30">
        <f>IF(ISBLANK('Monitor Data'!O797),"",IF(AND('Smoke Data'!R799="YES",'Outlier Flags'!J797="YES"),"FILTERED OUT",'Monitor Data'!O797))</f>
        <v>3</v>
      </c>
      <c r="K797" s="30">
        <f>IF(ISBLANK('Monitor Data'!P797),"",IF(AND('Smoke Data'!S799="YES",'Outlier Flags'!K797="YES"),"FILTERED OUT",'Monitor Data'!P797))</f>
        <v>2.1</v>
      </c>
      <c r="L797" s="30">
        <f>IF(ISBLANK('Monitor Data'!Q797),"",IF(AND('Smoke Data'!T799="YES",'Outlier Flags'!L797="YES"),"FILTERED OUT",'Monitor Data'!Q797))</f>
        <v>3.2</v>
      </c>
      <c r="M797" s="30">
        <f>IF(ISBLANK('Monitor Data'!R797),"",IF(AND('Smoke Data'!U799="YES",'Outlier Flags'!M797="YES"),"FILTERED OUT",'Monitor Data'!R797))</f>
        <v>2.1</v>
      </c>
      <c r="N797" s="30">
        <f>IF(ISBLANK('Monitor Data'!S797),"",IF(AND('Smoke Data'!V799="YES",'Outlier Flags'!N797="YES"),"FILTERED OUT",'Monitor Data'!S797))</f>
        <v>6.1</v>
      </c>
    </row>
    <row r="798" spans="1:14" x14ac:dyDescent="0.25">
      <c r="A798" s="29">
        <v>44993</v>
      </c>
      <c r="B798" s="30" t="str">
        <f>IF(ISBLANK('Monitor Data'!B798),"",IF(AND('Smoke Data'!J800="YES",'Outlier Flags'!B798="YES"),"FILTERED OUT",'Monitor Data'!B798))</f>
        <v/>
      </c>
      <c r="C798" s="30" t="str">
        <f>IF(ISBLANK('Monitor Data'!D798),"",IF(AND('Smoke Data'!K800="YES",'Outlier Flags'!C798="YES"),"FILTERED OUT",'Monitor Data'!D798))</f>
        <v/>
      </c>
      <c r="D798" s="30">
        <f>IF(ISBLANK('Monitor Data'!E798),"",IF(AND('Smoke Data'!L800="YES",'Outlier Flags'!D798="YES"),"FILTERED OUT",'Monitor Data'!E798))</f>
        <v>3.5</v>
      </c>
      <c r="E798" s="30">
        <f>IF(ISBLANK('Monitor Data'!G798),"",IF(AND('Smoke Data'!M800="YES",'Outlier Flags'!E798="YES"),"FILTERED OUT",'Monitor Data'!G798))</f>
        <v>3.3</v>
      </c>
      <c r="F798" s="30" t="str">
        <f>IF(ISBLANK('Monitor Data'!H798),"",IF(AND('Smoke Data'!N800="YES",'Outlier Flags'!F798="YES"),"FILTERED OUT",'Monitor Data'!H798))</f>
        <v/>
      </c>
      <c r="G798" s="30" t="str">
        <f>IF(ISBLANK('Monitor Data'!J798),"",IF(AND('Smoke Data'!O800="YES",'Outlier Flags'!G798="YES"),"FILTERED OUT",'Monitor Data'!J798))</f>
        <v/>
      </c>
      <c r="H798" s="30" t="str">
        <f>IF(ISBLANK('Monitor Data'!L798),"",IF(AND('Smoke Data'!P800="YES",'Outlier Flags'!H798="YES"),"FILTERED OUT",'Monitor Data'!L798))</f>
        <v/>
      </c>
      <c r="I798" s="30">
        <f>IF(ISBLANK('Monitor Data'!M798),"",IF(AND('Smoke Data'!Q800="YES",'Outlier Flags'!I798="YES"),"FILTERED OUT",'Monitor Data'!M798))</f>
        <v>4.7</v>
      </c>
      <c r="J798" s="30" t="str">
        <f>IF(ISBLANK('Monitor Data'!O798),"",IF(AND('Smoke Data'!R800="YES",'Outlier Flags'!J798="YES"),"FILTERED OUT",'Monitor Data'!O798))</f>
        <v/>
      </c>
      <c r="K798" s="30">
        <f>IF(ISBLANK('Monitor Data'!P798),"",IF(AND('Smoke Data'!S800="YES",'Outlier Flags'!K798="YES"),"FILTERED OUT",'Monitor Data'!P798))</f>
        <v>2.4</v>
      </c>
      <c r="L798" s="30" t="str">
        <f>IF(ISBLANK('Monitor Data'!Q798),"",IF(AND('Smoke Data'!T800="YES",'Outlier Flags'!L798="YES"),"FILTERED OUT",'Monitor Data'!Q798))</f>
        <v/>
      </c>
      <c r="M798" s="30" t="str">
        <f>IF(ISBLANK('Monitor Data'!R798),"",IF(AND('Smoke Data'!U800="YES",'Outlier Flags'!M798="YES"),"FILTERED OUT",'Monitor Data'!R798))</f>
        <v/>
      </c>
      <c r="N798" s="30" t="str">
        <f>IF(ISBLANK('Monitor Data'!S798),"",IF(AND('Smoke Data'!V800="YES",'Outlier Flags'!N798="YES"),"FILTERED OUT",'Monitor Data'!S798))</f>
        <v/>
      </c>
    </row>
    <row r="799" spans="1:14" x14ac:dyDescent="0.25">
      <c r="A799" s="29">
        <v>44994</v>
      </c>
      <c r="B799" s="30" t="str">
        <f>IF(ISBLANK('Monitor Data'!B799),"",IF(AND('Smoke Data'!J801="YES",'Outlier Flags'!B799="YES"),"FILTERED OUT",'Monitor Data'!B799))</f>
        <v/>
      </c>
      <c r="C799" s="30" t="str">
        <f>IF(ISBLANK('Monitor Data'!D799),"",IF(AND('Smoke Data'!K801="YES",'Outlier Flags'!C799="YES"),"FILTERED OUT",'Monitor Data'!D799))</f>
        <v/>
      </c>
      <c r="D799" s="30">
        <f>IF(ISBLANK('Monitor Data'!E799),"",IF(AND('Smoke Data'!L801="YES",'Outlier Flags'!D799="YES"),"FILTERED OUT",'Monitor Data'!E799))</f>
        <v>4.5</v>
      </c>
      <c r="E799" s="30">
        <f>IF(ISBLANK('Monitor Data'!G799),"",IF(AND('Smoke Data'!M801="YES",'Outlier Flags'!E799="YES"),"FILTERED OUT",'Monitor Data'!G799))</f>
        <v>4.5999999999999996</v>
      </c>
      <c r="F799" s="30" t="str">
        <f>IF(ISBLANK('Monitor Data'!H799),"",IF(AND('Smoke Data'!N801="YES",'Outlier Flags'!F799="YES"),"FILTERED OUT",'Monitor Data'!H799))</f>
        <v/>
      </c>
      <c r="G799" s="30" t="str">
        <f>IF(ISBLANK('Monitor Data'!J799),"",IF(AND('Smoke Data'!O801="YES",'Outlier Flags'!G799="YES"),"FILTERED OUT",'Monitor Data'!J799))</f>
        <v/>
      </c>
      <c r="H799" s="30" t="str">
        <f>IF(ISBLANK('Monitor Data'!L799),"",IF(AND('Smoke Data'!P801="YES",'Outlier Flags'!H799="YES"),"FILTERED OUT",'Monitor Data'!L799))</f>
        <v/>
      </c>
      <c r="I799" s="30">
        <f>IF(ISBLANK('Monitor Data'!M799),"",IF(AND('Smoke Data'!Q801="YES",'Outlier Flags'!I799="YES"),"FILTERED OUT",'Monitor Data'!M799))</f>
        <v>6.3</v>
      </c>
      <c r="J799" s="30" t="str">
        <f>IF(ISBLANK('Monitor Data'!O799),"",IF(AND('Smoke Data'!R801="YES",'Outlier Flags'!J799="YES"),"FILTERED OUT",'Monitor Data'!O799))</f>
        <v/>
      </c>
      <c r="K799" s="30">
        <f>IF(ISBLANK('Monitor Data'!P799),"",IF(AND('Smoke Data'!S801="YES",'Outlier Flags'!K799="YES"),"FILTERED OUT",'Monitor Data'!P799))</f>
        <v>3.9</v>
      </c>
      <c r="L799" s="30" t="str">
        <f>IF(ISBLANK('Monitor Data'!Q799),"",IF(AND('Smoke Data'!T801="YES",'Outlier Flags'!L799="YES"),"FILTERED OUT",'Monitor Data'!Q799))</f>
        <v/>
      </c>
      <c r="M799" s="30" t="str">
        <f>IF(ISBLANK('Monitor Data'!R799),"",IF(AND('Smoke Data'!U801="YES",'Outlier Flags'!M799="YES"),"FILTERED OUT",'Monitor Data'!R799))</f>
        <v/>
      </c>
      <c r="N799" s="30" t="str">
        <f>IF(ISBLANK('Monitor Data'!S799),"",IF(AND('Smoke Data'!V801="YES",'Outlier Flags'!N799="YES"),"FILTERED OUT",'Monitor Data'!S799))</f>
        <v/>
      </c>
    </row>
    <row r="800" spans="1:14" x14ac:dyDescent="0.25">
      <c r="A800" s="29">
        <v>44995</v>
      </c>
      <c r="B800" s="30">
        <f>IF(ISBLANK('Monitor Data'!B800),"",IF(AND('Smoke Data'!J802="YES",'Outlier Flags'!B800="YES"),"FILTERED OUT",'Monitor Data'!B800))</f>
        <v>3.4</v>
      </c>
      <c r="C800" s="30">
        <f>IF(ISBLANK('Monitor Data'!D800),"",IF(AND('Smoke Data'!K802="YES",'Outlier Flags'!C800="YES"),"FILTERED OUT",'Monitor Data'!D800))</f>
        <v>3.5</v>
      </c>
      <c r="D800" s="30">
        <f>IF(ISBLANK('Monitor Data'!E800),"",IF(AND('Smoke Data'!L802="YES",'Outlier Flags'!D800="YES"),"FILTERED OUT",'Monitor Data'!E800))</f>
        <v>4.4000000000000004</v>
      </c>
      <c r="E800" s="30">
        <f>IF(ISBLANK('Monitor Data'!G800),"",IF(AND('Smoke Data'!M802="YES",'Outlier Flags'!E800="YES"),"FILTERED OUT",'Monitor Data'!G800))</f>
        <v>3.6</v>
      </c>
      <c r="F800" s="30">
        <f>IF(ISBLANK('Monitor Data'!H800),"",IF(AND('Smoke Data'!N802="YES",'Outlier Flags'!F800="YES"),"FILTERED OUT",'Monitor Data'!H800))</f>
        <v>6.4</v>
      </c>
      <c r="G800" s="30">
        <f>IF(ISBLANK('Monitor Data'!J800),"",IF(AND('Smoke Data'!O802="YES",'Outlier Flags'!G800="YES"),"FILTERED OUT",'Monitor Data'!J800))</f>
        <v>4.9000000000000004</v>
      </c>
      <c r="H800" s="30">
        <f>IF(ISBLANK('Monitor Data'!L800),"",IF(AND('Smoke Data'!P802="YES",'Outlier Flags'!H800="YES"),"FILTERED OUT",'Monitor Data'!L800))</f>
        <v>3.9</v>
      </c>
      <c r="I800" s="30">
        <f>IF(ISBLANK('Monitor Data'!M800),"",IF(AND('Smoke Data'!Q802="YES",'Outlier Flags'!I800="YES"),"FILTERED OUT",'Monitor Data'!M800))</f>
        <v>4.3</v>
      </c>
      <c r="J800" s="30">
        <f>IF(ISBLANK('Monitor Data'!O800),"",IF(AND('Smoke Data'!R802="YES",'Outlier Flags'!J800="YES"),"FILTERED OUT",'Monitor Data'!O800))</f>
        <v>9.1</v>
      </c>
      <c r="K800" s="30">
        <f>IF(ISBLANK('Monitor Data'!P800),"",IF(AND('Smoke Data'!S802="YES",'Outlier Flags'!K800="YES"),"FILTERED OUT",'Monitor Data'!P800))</f>
        <v>3.5</v>
      </c>
      <c r="L800" s="30">
        <f>IF(ISBLANK('Monitor Data'!Q800),"",IF(AND('Smoke Data'!T802="YES",'Outlier Flags'!L800="YES"),"FILTERED OUT",'Monitor Data'!Q800))</f>
        <v>4</v>
      </c>
      <c r="M800" s="30">
        <f>IF(ISBLANK('Monitor Data'!R800),"",IF(AND('Smoke Data'!U802="YES",'Outlier Flags'!M800="YES"),"FILTERED OUT",'Monitor Data'!R800))</f>
        <v>4.5999999999999996</v>
      </c>
      <c r="N800" s="30">
        <f>IF(ISBLANK('Monitor Data'!S800),"",IF(AND('Smoke Data'!V802="YES",'Outlier Flags'!N800="YES"),"FILTERED OUT",'Monitor Data'!S800))</f>
        <v>8.4</v>
      </c>
    </row>
    <row r="801" spans="1:14" x14ac:dyDescent="0.25">
      <c r="A801" s="29">
        <v>44996</v>
      </c>
      <c r="B801" s="30" t="str">
        <f>IF(ISBLANK('Monitor Data'!B801),"",IF(AND('Smoke Data'!J803="YES",'Outlier Flags'!B801="YES"),"FILTERED OUT",'Monitor Data'!B801))</f>
        <v/>
      </c>
      <c r="C801" s="30" t="str">
        <f>IF(ISBLANK('Monitor Data'!D801),"",IF(AND('Smoke Data'!K803="YES",'Outlier Flags'!C801="YES"),"FILTERED OUT",'Monitor Data'!D801))</f>
        <v/>
      </c>
      <c r="D801" s="30">
        <f>IF(ISBLANK('Monitor Data'!E801),"",IF(AND('Smoke Data'!L803="YES",'Outlier Flags'!D801="YES"),"FILTERED OUT",'Monitor Data'!E801))</f>
        <v>6.8</v>
      </c>
      <c r="E801" s="30">
        <f>IF(ISBLANK('Monitor Data'!G801),"",IF(AND('Smoke Data'!M803="YES",'Outlier Flags'!E801="YES"),"FILTERED OUT",'Monitor Data'!G801))</f>
        <v>6.8</v>
      </c>
      <c r="F801" s="30" t="str">
        <f>IF(ISBLANK('Monitor Data'!H801),"",IF(AND('Smoke Data'!N803="YES",'Outlier Flags'!F801="YES"),"FILTERED OUT",'Monitor Data'!H801))</f>
        <v/>
      </c>
      <c r="G801" s="30" t="str">
        <f>IF(ISBLANK('Monitor Data'!J801),"",IF(AND('Smoke Data'!O803="YES",'Outlier Flags'!G801="YES"),"FILTERED OUT",'Monitor Data'!J801))</f>
        <v/>
      </c>
      <c r="H801" s="30" t="str">
        <f>IF(ISBLANK('Monitor Data'!L801),"",IF(AND('Smoke Data'!P803="YES",'Outlier Flags'!H801="YES"),"FILTERED OUT",'Monitor Data'!L801))</f>
        <v/>
      </c>
      <c r="I801" s="30">
        <f>IF(ISBLANK('Monitor Data'!M801),"",IF(AND('Smoke Data'!Q803="YES",'Outlier Flags'!I801="YES"),"FILTERED OUT",'Monitor Data'!M801))</f>
        <v>7.8</v>
      </c>
      <c r="J801" s="30" t="str">
        <f>IF(ISBLANK('Monitor Data'!O801),"",IF(AND('Smoke Data'!R803="YES",'Outlier Flags'!J801="YES"),"FILTERED OUT",'Monitor Data'!O801))</f>
        <v/>
      </c>
      <c r="K801" s="30">
        <f>IF(ISBLANK('Monitor Data'!P801),"",IF(AND('Smoke Data'!S803="YES",'Outlier Flags'!K801="YES"),"FILTERED OUT",'Monitor Data'!P801))</f>
        <v>5.0999999999999996</v>
      </c>
      <c r="L801" s="30" t="str">
        <f>IF(ISBLANK('Monitor Data'!Q801),"",IF(AND('Smoke Data'!T803="YES",'Outlier Flags'!L801="YES"),"FILTERED OUT",'Monitor Data'!Q801))</f>
        <v/>
      </c>
      <c r="M801" s="30" t="str">
        <f>IF(ISBLANK('Monitor Data'!R801),"",IF(AND('Smoke Data'!U803="YES",'Outlier Flags'!M801="YES"),"FILTERED OUT",'Monitor Data'!R801))</f>
        <v/>
      </c>
      <c r="N801" s="30" t="str">
        <f>IF(ISBLANK('Monitor Data'!S801),"",IF(AND('Smoke Data'!V803="YES",'Outlier Flags'!N801="YES"),"FILTERED OUT",'Monitor Data'!S801))</f>
        <v/>
      </c>
    </row>
    <row r="802" spans="1:14" x14ac:dyDescent="0.25">
      <c r="A802" s="29">
        <v>44997</v>
      </c>
      <c r="B802" s="30" t="str">
        <f>IF(ISBLANK('Monitor Data'!B802),"",IF(AND('Smoke Data'!J804="YES",'Outlier Flags'!B802="YES"),"FILTERED OUT",'Monitor Data'!B802))</f>
        <v/>
      </c>
      <c r="C802" s="30" t="str">
        <f>IF(ISBLANK('Monitor Data'!D802),"",IF(AND('Smoke Data'!K804="YES",'Outlier Flags'!C802="YES"),"FILTERED OUT",'Monitor Data'!D802))</f>
        <v/>
      </c>
      <c r="D802" s="30">
        <f>IF(ISBLANK('Monitor Data'!E802),"",IF(AND('Smoke Data'!L804="YES",'Outlier Flags'!D802="YES"),"FILTERED OUT",'Monitor Data'!E802))</f>
        <v>5.2</v>
      </c>
      <c r="E802" s="30">
        <f>IF(ISBLANK('Monitor Data'!G802),"",IF(AND('Smoke Data'!M804="YES",'Outlier Flags'!E802="YES"),"FILTERED OUT",'Monitor Data'!G802))</f>
        <v>5.2</v>
      </c>
      <c r="F802" s="30" t="str">
        <f>IF(ISBLANK('Monitor Data'!H802),"",IF(AND('Smoke Data'!N804="YES",'Outlier Flags'!F802="YES"),"FILTERED OUT",'Monitor Data'!H802))</f>
        <v/>
      </c>
      <c r="G802" s="30" t="str">
        <f>IF(ISBLANK('Monitor Data'!J802),"",IF(AND('Smoke Data'!O804="YES",'Outlier Flags'!G802="YES"),"FILTERED OUT",'Monitor Data'!J802))</f>
        <v/>
      </c>
      <c r="H802" s="30" t="str">
        <f>IF(ISBLANK('Monitor Data'!L802),"",IF(AND('Smoke Data'!P804="YES",'Outlier Flags'!H802="YES"),"FILTERED OUT",'Monitor Data'!L802))</f>
        <v/>
      </c>
      <c r="I802" s="30">
        <f>IF(ISBLANK('Monitor Data'!M802),"",IF(AND('Smoke Data'!Q804="YES",'Outlier Flags'!I802="YES"),"FILTERED OUT",'Monitor Data'!M802))</f>
        <v>5</v>
      </c>
      <c r="J802" s="30" t="str">
        <f>IF(ISBLANK('Monitor Data'!O802),"",IF(AND('Smoke Data'!R804="YES",'Outlier Flags'!J802="YES"),"FILTERED OUT",'Monitor Data'!O802))</f>
        <v/>
      </c>
      <c r="K802" s="30">
        <f>IF(ISBLANK('Monitor Data'!P802),"",IF(AND('Smoke Data'!S804="YES",'Outlier Flags'!K802="YES"),"FILTERED OUT",'Monitor Data'!P802))</f>
        <v>5.0999999999999996</v>
      </c>
      <c r="L802" s="30" t="str">
        <f>IF(ISBLANK('Monitor Data'!Q802),"",IF(AND('Smoke Data'!T804="YES",'Outlier Flags'!L802="YES"),"FILTERED OUT",'Monitor Data'!Q802))</f>
        <v/>
      </c>
      <c r="M802" s="30" t="str">
        <f>IF(ISBLANK('Monitor Data'!R802),"",IF(AND('Smoke Data'!U804="YES",'Outlier Flags'!M802="YES"),"FILTERED OUT",'Monitor Data'!R802))</f>
        <v/>
      </c>
      <c r="N802" s="30" t="str">
        <f>IF(ISBLANK('Monitor Data'!S802),"",IF(AND('Smoke Data'!V804="YES",'Outlier Flags'!N802="YES"),"FILTERED OUT",'Monitor Data'!S802))</f>
        <v/>
      </c>
    </row>
    <row r="803" spans="1:14" x14ac:dyDescent="0.25">
      <c r="A803" s="29">
        <v>44998</v>
      </c>
      <c r="B803" s="30">
        <f>IF(ISBLANK('Monitor Data'!B803),"",IF(AND('Smoke Data'!J805="YES",'Outlier Flags'!B803="YES"),"FILTERED OUT",'Monitor Data'!B803))</f>
        <v>3.5</v>
      </c>
      <c r="C803" s="30">
        <f>IF(ISBLANK('Monitor Data'!D803),"",IF(AND('Smoke Data'!K805="YES",'Outlier Flags'!C803="YES"),"FILTERED OUT",'Monitor Data'!D803))</f>
        <v>2.6</v>
      </c>
      <c r="D803" s="30">
        <f>IF(ISBLANK('Monitor Data'!E803),"",IF(AND('Smoke Data'!L805="YES",'Outlier Flags'!D803="YES"),"FILTERED OUT",'Monitor Data'!E803))</f>
        <v>2.9</v>
      </c>
      <c r="E803" s="30">
        <f>IF(ISBLANK('Monitor Data'!G803),"",IF(AND('Smoke Data'!M805="YES",'Outlier Flags'!E803="YES"),"FILTERED OUT",'Monitor Data'!G803))</f>
        <v>2.5</v>
      </c>
      <c r="F803" s="30">
        <f>IF(ISBLANK('Monitor Data'!H803),"",IF(AND('Smoke Data'!N805="YES",'Outlier Flags'!F803="YES"),"FILTERED OUT",'Monitor Data'!H803))</f>
        <v>2.1</v>
      </c>
      <c r="G803" s="30">
        <f>IF(ISBLANK('Monitor Data'!J803),"",IF(AND('Smoke Data'!O805="YES",'Outlier Flags'!G803="YES"),"FILTERED OUT",'Monitor Data'!J803))</f>
        <v>3</v>
      </c>
      <c r="H803" s="30">
        <f>IF(ISBLANK('Monitor Data'!L803),"",IF(AND('Smoke Data'!P805="YES",'Outlier Flags'!H803="YES"),"FILTERED OUT",'Monitor Data'!L803))</f>
        <v>3.5</v>
      </c>
      <c r="I803" s="30">
        <f>IF(ISBLANK('Monitor Data'!M803),"",IF(AND('Smoke Data'!Q805="YES",'Outlier Flags'!I803="YES"),"FILTERED OUT",'Monitor Data'!M803))</f>
        <v>3.2</v>
      </c>
      <c r="J803" s="30">
        <f>IF(ISBLANK('Monitor Data'!O803),"",IF(AND('Smoke Data'!R805="YES",'Outlier Flags'!J803="YES"),"FILTERED OUT",'Monitor Data'!O803))</f>
        <v>3.5</v>
      </c>
      <c r="K803" s="30">
        <f>IF(ISBLANK('Monitor Data'!P803),"",IF(AND('Smoke Data'!S805="YES",'Outlier Flags'!K803="YES"),"FILTERED OUT",'Monitor Data'!P803))</f>
        <v>2.2000000000000002</v>
      </c>
      <c r="L803" s="30">
        <f>IF(ISBLANK('Monitor Data'!Q803),"",IF(AND('Smoke Data'!T805="YES",'Outlier Flags'!L803="YES"),"FILTERED OUT",'Monitor Data'!Q803))</f>
        <v>2.4</v>
      </c>
      <c r="M803" s="30">
        <f>IF(ISBLANK('Monitor Data'!R803),"",IF(AND('Smoke Data'!U805="YES",'Outlier Flags'!M803="YES"),"FILTERED OUT",'Monitor Data'!R803))</f>
        <v>3.7</v>
      </c>
      <c r="N803" s="30">
        <f>IF(ISBLANK('Monitor Data'!S803),"",IF(AND('Smoke Data'!V805="YES",'Outlier Flags'!N803="YES"),"FILTERED OUT",'Monitor Data'!S803))</f>
        <v>3.6</v>
      </c>
    </row>
    <row r="804" spans="1:14" x14ac:dyDescent="0.25">
      <c r="A804" s="29">
        <v>44999</v>
      </c>
      <c r="B804" s="30" t="str">
        <f>IF(ISBLANK('Monitor Data'!B804),"",IF(AND('Smoke Data'!J806="YES",'Outlier Flags'!B804="YES"),"FILTERED OUT",'Monitor Data'!B804))</f>
        <v/>
      </c>
      <c r="C804" s="30" t="str">
        <f>IF(ISBLANK('Monitor Data'!D804),"",IF(AND('Smoke Data'!K806="YES",'Outlier Flags'!C804="YES"),"FILTERED OUT",'Monitor Data'!D804))</f>
        <v/>
      </c>
      <c r="D804" s="30">
        <f>IF(ISBLANK('Monitor Data'!E804),"",IF(AND('Smoke Data'!L806="YES",'Outlier Flags'!D804="YES"),"FILTERED OUT",'Monitor Data'!E804))</f>
        <v>7.3</v>
      </c>
      <c r="E804" s="30">
        <f>IF(ISBLANK('Monitor Data'!G804),"",IF(AND('Smoke Data'!M806="YES",'Outlier Flags'!E804="YES"),"FILTERED OUT",'Monitor Data'!G804))</f>
        <v>8.9</v>
      </c>
      <c r="F804" s="30" t="str">
        <f>IF(ISBLANK('Monitor Data'!H804),"",IF(AND('Smoke Data'!N806="YES",'Outlier Flags'!F804="YES"),"FILTERED OUT",'Monitor Data'!H804))</f>
        <v/>
      </c>
      <c r="G804" s="30" t="str">
        <f>IF(ISBLANK('Monitor Data'!J804),"",IF(AND('Smoke Data'!O806="YES",'Outlier Flags'!G804="YES"),"FILTERED OUT",'Monitor Data'!J804))</f>
        <v/>
      </c>
      <c r="H804" s="30" t="str">
        <f>IF(ISBLANK('Monitor Data'!L804),"",IF(AND('Smoke Data'!P806="YES",'Outlier Flags'!H804="YES"),"FILTERED OUT",'Monitor Data'!L804))</f>
        <v/>
      </c>
      <c r="I804" s="30">
        <f>IF(ISBLANK('Monitor Data'!M804),"",IF(AND('Smoke Data'!Q806="YES",'Outlier Flags'!I804="YES"),"FILTERED OUT",'Monitor Data'!M804))</f>
        <v>5</v>
      </c>
      <c r="J804" s="30" t="str">
        <f>IF(ISBLANK('Monitor Data'!O804),"",IF(AND('Smoke Data'!R806="YES",'Outlier Flags'!J804="YES"),"FILTERED OUT",'Monitor Data'!O804))</f>
        <v/>
      </c>
      <c r="K804" s="30">
        <f>IF(ISBLANK('Monitor Data'!P804),"",IF(AND('Smoke Data'!S806="YES",'Outlier Flags'!K804="YES"),"FILTERED OUT",'Monitor Data'!P804))</f>
        <v>4.5</v>
      </c>
      <c r="L804" s="30" t="str">
        <f>IF(ISBLANK('Monitor Data'!Q804),"",IF(AND('Smoke Data'!T806="YES",'Outlier Flags'!L804="YES"),"FILTERED OUT",'Monitor Data'!Q804))</f>
        <v/>
      </c>
      <c r="M804" s="30" t="str">
        <f>IF(ISBLANK('Monitor Data'!R804),"",IF(AND('Smoke Data'!U806="YES",'Outlier Flags'!M804="YES"),"FILTERED OUT",'Monitor Data'!R804))</f>
        <v/>
      </c>
      <c r="N804" s="30" t="str">
        <f>IF(ISBLANK('Monitor Data'!S804),"",IF(AND('Smoke Data'!V806="YES",'Outlier Flags'!N804="YES"),"FILTERED OUT",'Monitor Data'!S804))</f>
        <v/>
      </c>
    </row>
    <row r="805" spans="1:14" x14ac:dyDescent="0.25">
      <c r="A805" s="29">
        <v>45000</v>
      </c>
      <c r="B805" s="30" t="str">
        <f>IF(ISBLANK('Monitor Data'!B805),"",IF(AND('Smoke Data'!J807="YES",'Outlier Flags'!B805="YES"),"FILTERED OUT",'Monitor Data'!B805))</f>
        <v/>
      </c>
      <c r="C805" s="30" t="str">
        <f>IF(ISBLANK('Monitor Data'!D805),"",IF(AND('Smoke Data'!K807="YES",'Outlier Flags'!C805="YES"),"FILTERED OUT",'Monitor Data'!D805))</f>
        <v/>
      </c>
      <c r="D805" s="30">
        <f>IF(ISBLANK('Monitor Data'!E805),"",IF(AND('Smoke Data'!L807="YES",'Outlier Flags'!D805="YES"),"FILTERED OUT",'Monitor Data'!E805))</f>
        <v>10</v>
      </c>
      <c r="E805" s="30">
        <f>IF(ISBLANK('Monitor Data'!G805),"",IF(AND('Smoke Data'!M807="YES",'Outlier Flags'!E805="YES"),"FILTERED OUT",'Monitor Data'!G805))</f>
        <v>10.3</v>
      </c>
      <c r="F805" s="30" t="str">
        <f>IF(ISBLANK('Monitor Data'!H805),"",IF(AND('Smoke Data'!N807="YES",'Outlier Flags'!F805="YES"),"FILTERED OUT",'Monitor Data'!H805))</f>
        <v/>
      </c>
      <c r="G805" s="30" t="str">
        <f>IF(ISBLANK('Monitor Data'!J805),"",IF(AND('Smoke Data'!O807="YES",'Outlier Flags'!G805="YES"),"FILTERED OUT",'Monitor Data'!J805))</f>
        <v/>
      </c>
      <c r="H805" s="30" t="str">
        <f>IF(ISBLANK('Monitor Data'!L805),"",IF(AND('Smoke Data'!P807="YES",'Outlier Flags'!H805="YES"),"FILTERED OUT",'Monitor Data'!L805))</f>
        <v/>
      </c>
      <c r="I805" s="30">
        <f>IF(ISBLANK('Monitor Data'!M805),"",IF(AND('Smoke Data'!Q807="YES",'Outlier Flags'!I805="YES"),"FILTERED OUT",'Monitor Data'!M805))</f>
        <v>7.7</v>
      </c>
      <c r="J805" s="30" t="str">
        <f>IF(ISBLANK('Monitor Data'!O805),"",IF(AND('Smoke Data'!R807="YES",'Outlier Flags'!J805="YES"),"FILTERED OUT",'Monitor Data'!O805))</f>
        <v/>
      </c>
      <c r="K805" s="30">
        <f>IF(ISBLANK('Monitor Data'!P805),"",IF(AND('Smoke Data'!S807="YES",'Outlier Flags'!K805="YES"),"FILTERED OUT",'Monitor Data'!P805))</f>
        <v>8.6999999999999993</v>
      </c>
      <c r="L805" s="30" t="str">
        <f>IF(ISBLANK('Monitor Data'!Q805),"",IF(AND('Smoke Data'!T807="YES",'Outlier Flags'!L805="YES"),"FILTERED OUT",'Monitor Data'!Q805))</f>
        <v/>
      </c>
      <c r="M805" s="30" t="str">
        <f>IF(ISBLANK('Monitor Data'!R805),"",IF(AND('Smoke Data'!U807="YES",'Outlier Flags'!M805="YES"),"FILTERED OUT",'Monitor Data'!R805))</f>
        <v/>
      </c>
      <c r="N805" s="30" t="str">
        <f>IF(ISBLANK('Monitor Data'!S805),"",IF(AND('Smoke Data'!V807="YES",'Outlier Flags'!N805="YES"),"FILTERED OUT",'Monitor Data'!S805))</f>
        <v/>
      </c>
    </row>
    <row r="806" spans="1:14" x14ac:dyDescent="0.25">
      <c r="A806" s="29">
        <v>45001</v>
      </c>
      <c r="B806" s="30">
        <f>IF(ISBLANK('Monitor Data'!B806),"",IF(AND('Smoke Data'!J808="YES",'Outlier Flags'!B806="YES"),"FILTERED OUT",'Monitor Data'!B806))</f>
        <v>9.3000000000000007</v>
      </c>
      <c r="C806" s="30">
        <f>IF(ISBLANK('Monitor Data'!D806),"",IF(AND('Smoke Data'!K808="YES",'Outlier Flags'!C806="YES"),"FILTERED OUT",'Monitor Data'!D806))</f>
        <v>9.6</v>
      </c>
      <c r="D806" s="30">
        <f>IF(ISBLANK('Monitor Data'!E806),"",IF(AND('Smoke Data'!L808="YES",'Outlier Flags'!D806="YES"),"FILTERED OUT",'Monitor Data'!E806))</f>
        <v>8.6999999999999993</v>
      </c>
      <c r="E806" s="30">
        <f>IF(ISBLANK('Monitor Data'!G806),"",IF(AND('Smoke Data'!M808="YES",'Outlier Flags'!E806="YES"),"FILTERED OUT",'Monitor Data'!G806))</f>
        <v>10.4</v>
      </c>
      <c r="F806" s="30">
        <f>IF(ISBLANK('Monitor Data'!H806),"",IF(AND('Smoke Data'!N808="YES",'Outlier Flags'!F806="YES"),"FILTERED OUT",'Monitor Data'!H806))</f>
        <v>10.5</v>
      </c>
      <c r="G806" s="30">
        <f>IF(ISBLANK('Monitor Data'!J806),"",IF(AND('Smoke Data'!O808="YES",'Outlier Flags'!G806="YES"),"FILTERED OUT",'Monitor Data'!J806))</f>
        <v>10</v>
      </c>
      <c r="H806" s="30">
        <f>IF(ISBLANK('Monitor Data'!L806),"",IF(AND('Smoke Data'!P808="YES",'Outlier Flags'!H806="YES"),"FILTERED OUT",'Monitor Data'!L806))</f>
        <v>6.9</v>
      </c>
      <c r="I806" s="30">
        <f>IF(ISBLANK('Monitor Data'!M806),"",IF(AND('Smoke Data'!Q808="YES",'Outlier Flags'!I806="YES"),"FILTERED OUT",'Monitor Data'!M806))</f>
        <v>12.6</v>
      </c>
      <c r="J806" s="30">
        <f>IF(ISBLANK('Monitor Data'!O806),"",IF(AND('Smoke Data'!R808="YES",'Outlier Flags'!J806="YES"),"FILTERED OUT",'Monitor Data'!O806))</f>
        <v>7.5</v>
      </c>
      <c r="K806" s="30">
        <f>IF(ISBLANK('Monitor Data'!P806),"",IF(AND('Smoke Data'!S808="YES",'Outlier Flags'!K806="YES"),"FILTERED OUT",'Monitor Data'!P806))</f>
        <v>11.2</v>
      </c>
      <c r="L806" s="30">
        <f>IF(ISBLANK('Monitor Data'!Q806),"",IF(AND('Smoke Data'!T808="YES",'Outlier Flags'!L806="YES"),"FILTERED OUT",'Monitor Data'!Q806))</f>
        <v>10.1</v>
      </c>
      <c r="M806" s="30">
        <f>IF(ISBLANK('Monitor Data'!R806),"",IF(AND('Smoke Data'!U808="YES",'Outlier Flags'!M806="YES"),"FILTERED OUT",'Monitor Data'!R806))</f>
        <v>8.4</v>
      </c>
      <c r="N806" s="30">
        <f>IF(ISBLANK('Monitor Data'!S806),"",IF(AND('Smoke Data'!V808="YES",'Outlier Flags'!N806="YES"),"FILTERED OUT",'Monitor Data'!S806))</f>
        <v>6.6</v>
      </c>
    </row>
    <row r="807" spans="1:14" x14ac:dyDescent="0.25">
      <c r="A807" s="29">
        <v>45002</v>
      </c>
      <c r="B807" s="30" t="str">
        <f>IF(ISBLANK('Monitor Data'!B807),"",IF(AND('Smoke Data'!J809="YES",'Outlier Flags'!B807="YES"),"FILTERED OUT",'Monitor Data'!B807))</f>
        <v/>
      </c>
      <c r="C807" s="30" t="str">
        <f>IF(ISBLANK('Monitor Data'!D807),"",IF(AND('Smoke Data'!K809="YES",'Outlier Flags'!C807="YES"),"FILTERED OUT",'Monitor Data'!D807))</f>
        <v/>
      </c>
      <c r="D807" s="30">
        <f>IF(ISBLANK('Monitor Data'!E807),"",IF(AND('Smoke Data'!L809="YES",'Outlier Flags'!D807="YES"),"FILTERED OUT",'Monitor Data'!E807))</f>
        <v>3.3</v>
      </c>
      <c r="E807" s="30">
        <f>IF(ISBLANK('Monitor Data'!G807),"",IF(AND('Smoke Data'!M809="YES",'Outlier Flags'!E807="YES"),"FILTERED OUT",'Monitor Data'!G807))</f>
        <v>3.5</v>
      </c>
      <c r="F807" s="30" t="str">
        <f>IF(ISBLANK('Monitor Data'!H807),"",IF(AND('Smoke Data'!N809="YES",'Outlier Flags'!F807="YES"),"FILTERED OUT",'Monitor Data'!H807))</f>
        <v/>
      </c>
      <c r="G807" s="30" t="str">
        <f>IF(ISBLANK('Monitor Data'!J807),"",IF(AND('Smoke Data'!O809="YES",'Outlier Flags'!G807="YES"),"FILTERED OUT",'Monitor Data'!J807))</f>
        <v/>
      </c>
      <c r="H807" s="30" t="str">
        <f>IF(ISBLANK('Monitor Data'!L807),"",IF(AND('Smoke Data'!P809="YES",'Outlier Flags'!H807="YES"),"FILTERED OUT",'Monitor Data'!L807))</f>
        <v/>
      </c>
      <c r="I807" s="30">
        <f>IF(ISBLANK('Monitor Data'!M807),"",IF(AND('Smoke Data'!Q809="YES",'Outlier Flags'!I807="YES"),"FILTERED OUT",'Monitor Data'!M807))</f>
        <v>4.9000000000000004</v>
      </c>
      <c r="J807" s="30" t="str">
        <f>IF(ISBLANK('Monitor Data'!O807),"",IF(AND('Smoke Data'!R809="YES",'Outlier Flags'!J807="YES"),"FILTERED OUT",'Monitor Data'!O807))</f>
        <v/>
      </c>
      <c r="K807" s="30">
        <f>IF(ISBLANK('Monitor Data'!P807),"",IF(AND('Smoke Data'!S809="YES",'Outlier Flags'!K807="YES"),"FILTERED OUT",'Monitor Data'!P807))</f>
        <v>3.2</v>
      </c>
      <c r="L807" s="30" t="str">
        <f>IF(ISBLANK('Monitor Data'!Q807),"",IF(AND('Smoke Data'!T809="YES",'Outlier Flags'!L807="YES"),"FILTERED OUT",'Monitor Data'!Q807))</f>
        <v/>
      </c>
      <c r="M807" s="30" t="str">
        <f>IF(ISBLANK('Monitor Data'!R807),"",IF(AND('Smoke Data'!U809="YES",'Outlier Flags'!M807="YES"),"FILTERED OUT",'Monitor Data'!R807))</f>
        <v/>
      </c>
      <c r="N807" s="30" t="str">
        <f>IF(ISBLANK('Monitor Data'!S807),"",IF(AND('Smoke Data'!V809="YES",'Outlier Flags'!N807="YES"),"FILTERED OUT",'Monitor Data'!S807))</f>
        <v/>
      </c>
    </row>
    <row r="808" spans="1:14" x14ac:dyDescent="0.25">
      <c r="A808" s="29">
        <v>45003</v>
      </c>
      <c r="B808" s="30" t="str">
        <f>IF(ISBLANK('Monitor Data'!B808),"",IF(AND('Smoke Data'!J810="YES",'Outlier Flags'!B808="YES"),"FILTERED OUT",'Monitor Data'!B808))</f>
        <v/>
      </c>
      <c r="C808" s="30" t="str">
        <f>IF(ISBLANK('Monitor Data'!D808),"",IF(AND('Smoke Data'!K810="YES",'Outlier Flags'!C808="YES"),"FILTERED OUT",'Monitor Data'!D808))</f>
        <v/>
      </c>
      <c r="D808" s="30">
        <f>IF(ISBLANK('Monitor Data'!E808),"",IF(AND('Smoke Data'!L810="YES",'Outlier Flags'!D808="YES"),"FILTERED OUT",'Monitor Data'!E808))</f>
        <v>2.7</v>
      </c>
      <c r="E808" s="30">
        <f>IF(ISBLANK('Monitor Data'!G808),"",IF(AND('Smoke Data'!M810="YES",'Outlier Flags'!E808="YES"),"FILTERED OUT",'Monitor Data'!G808))</f>
        <v>3.3</v>
      </c>
      <c r="F808" s="30" t="str">
        <f>IF(ISBLANK('Monitor Data'!H808),"",IF(AND('Smoke Data'!N810="YES",'Outlier Flags'!F808="YES"),"FILTERED OUT",'Monitor Data'!H808))</f>
        <v/>
      </c>
      <c r="G808" s="30" t="str">
        <f>IF(ISBLANK('Monitor Data'!J808),"",IF(AND('Smoke Data'!O810="YES",'Outlier Flags'!G808="YES"),"FILTERED OUT",'Monitor Data'!J808))</f>
        <v/>
      </c>
      <c r="H808" s="30" t="str">
        <f>IF(ISBLANK('Monitor Data'!L808),"",IF(AND('Smoke Data'!P810="YES",'Outlier Flags'!H808="YES"),"FILTERED OUT",'Monitor Data'!L808))</f>
        <v/>
      </c>
      <c r="I808" s="30">
        <f>IF(ISBLANK('Monitor Data'!M808),"",IF(AND('Smoke Data'!Q810="YES",'Outlier Flags'!I808="YES"),"FILTERED OUT",'Monitor Data'!M808))</f>
        <v>2.6</v>
      </c>
      <c r="J808" s="30" t="str">
        <f>IF(ISBLANK('Monitor Data'!O808),"",IF(AND('Smoke Data'!R810="YES",'Outlier Flags'!J808="YES"),"FILTERED OUT",'Monitor Data'!O808))</f>
        <v/>
      </c>
      <c r="K808" s="30">
        <f>IF(ISBLANK('Monitor Data'!P808),"",IF(AND('Smoke Data'!S810="YES",'Outlier Flags'!K808="YES"),"FILTERED OUT",'Monitor Data'!P808))</f>
        <v>3.3</v>
      </c>
      <c r="L808" s="30" t="str">
        <f>IF(ISBLANK('Monitor Data'!Q808),"",IF(AND('Smoke Data'!T810="YES",'Outlier Flags'!L808="YES"),"FILTERED OUT",'Monitor Data'!Q808))</f>
        <v/>
      </c>
      <c r="M808" s="30" t="str">
        <f>IF(ISBLANK('Monitor Data'!R808),"",IF(AND('Smoke Data'!U810="YES",'Outlier Flags'!M808="YES"),"FILTERED OUT",'Monitor Data'!R808))</f>
        <v/>
      </c>
      <c r="N808" s="30" t="str">
        <f>IF(ISBLANK('Monitor Data'!S808),"",IF(AND('Smoke Data'!V810="YES",'Outlier Flags'!N808="YES"),"FILTERED OUT",'Monitor Data'!S808))</f>
        <v/>
      </c>
    </row>
    <row r="809" spans="1:14" x14ac:dyDescent="0.25">
      <c r="A809" s="29">
        <v>45004</v>
      </c>
      <c r="B809" s="30">
        <f>IF(ISBLANK('Monitor Data'!B809),"",IF(AND('Smoke Data'!J811="YES",'Outlier Flags'!B809="YES"),"FILTERED OUT",'Monitor Data'!B809))</f>
        <v>2.8</v>
      </c>
      <c r="C809" s="30">
        <f>IF(ISBLANK('Monitor Data'!D809),"",IF(AND('Smoke Data'!K811="YES",'Outlier Flags'!C809="YES"),"FILTERED OUT",'Monitor Data'!D809))</f>
        <v>3.6</v>
      </c>
      <c r="D809" s="30">
        <f>IF(ISBLANK('Monitor Data'!E809),"",IF(AND('Smoke Data'!L811="YES",'Outlier Flags'!D809="YES"),"FILTERED OUT",'Monitor Data'!E809))</f>
        <v>2.5</v>
      </c>
      <c r="E809" s="30">
        <f>IF(ISBLANK('Monitor Data'!G809),"",IF(AND('Smoke Data'!M811="YES",'Outlier Flags'!E809="YES"),"FILTERED OUT",'Monitor Data'!G809))</f>
        <v>2.7</v>
      </c>
      <c r="F809" s="30">
        <f>IF(ISBLANK('Monitor Data'!H809),"",IF(AND('Smoke Data'!N811="YES",'Outlier Flags'!F809="YES"),"FILTERED OUT",'Monitor Data'!H809))</f>
        <v>2.6</v>
      </c>
      <c r="G809" s="30">
        <f>IF(ISBLANK('Monitor Data'!J809),"",IF(AND('Smoke Data'!O811="YES",'Outlier Flags'!G809="YES"),"FILTERED OUT",'Monitor Data'!J809))</f>
        <v>3.4</v>
      </c>
      <c r="H809" s="30">
        <f>IF(ISBLANK('Monitor Data'!L809),"",IF(AND('Smoke Data'!P811="YES",'Outlier Flags'!H809="YES"),"FILTERED OUT",'Monitor Data'!L809))</f>
        <v>3</v>
      </c>
      <c r="I809" s="30">
        <f>IF(ISBLANK('Monitor Data'!M809),"",IF(AND('Smoke Data'!Q811="YES",'Outlier Flags'!I809="YES"),"FILTERED OUT",'Monitor Data'!M809))</f>
        <v>2.9</v>
      </c>
      <c r="J809" s="30">
        <f>IF(ISBLANK('Monitor Data'!O809),"",IF(AND('Smoke Data'!R811="YES",'Outlier Flags'!J809="YES"),"FILTERED OUT",'Monitor Data'!O809))</f>
        <v>3.8</v>
      </c>
      <c r="K809" s="30">
        <f>IF(ISBLANK('Monitor Data'!P809),"",IF(AND('Smoke Data'!S811="YES",'Outlier Flags'!K809="YES"),"FILTERED OUT",'Monitor Data'!P809))</f>
        <v>3.7</v>
      </c>
      <c r="L809" s="30">
        <f>IF(ISBLANK('Monitor Data'!Q809),"",IF(AND('Smoke Data'!T811="YES",'Outlier Flags'!L809="YES"),"FILTERED OUT",'Monitor Data'!Q809))</f>
        <v>3.5</v>
      </c>
      <c r="M809" s="30">
        <f>IF(ISBLANK('Monitor Data'!R809),"",IF(AND('Smoke Data'!U811="YES",'Outlier Flags'!M809="YES"),"FILTERED OUT",'Monitor Data'!R809))</f>
        <v>2.6</v>
      </c>
      <c r="N809" s="30">
        <f>IF(ISBLANK('Monitor Data'!S809),"",IF(AND('Smoke Data'!V811="YES",'Outlier Flags'!N809="YES"),"FILTERED OUT",'Monitor Data'!S809))</f>
        <v>3.3</v>
      </c>
    </row>
    <row r="810" spans="1:14" x14ac:dyDescent="0.25">
      <c r="A810" s="29">
        <v>45005</v>
      </c>
      <c r="B810" s="30" t="str">
        <f>IF(ISBLANK('Monitor Data'!B810),"",IF(AND('Smoke Data'!J812="YES",'Outlier Flags'!B810="YES"),"FILTERED OUT",'Monitor Data'!B810))</f>
        <v/>
      </c>
      <c r="C810" s="30" t="str">
        <f>IF(ISBLANK('Monitor Data'!D810),"",IF(AND('Smoke Data'!K812="YES",'Outlier Flags'!C810="YES"),"FILTERED OUT",'Monitor Data'!D810))</f>
        <v/>
      </c>
      <c r="D810" s="30">
        <f>IF(ISBLANK('Monitor Data'!E810),"",IF(AND('Smoke Data'!L812="YES",'Outlier Flags'!D810="YES"),"FILTERED OUT",'Monitor Data'!E810))</f>
        <v>6</v>
      </c>
      <c r="E810" s="30">
        <f>IF(ISBLANK('Monitor Data'!G810),"",IF(AND('Smoke Data'!M812="YES",'Outlier Flags'!E810="YES"),"FILTERED OUT",'Monitor Data'!G810))</f>
        <v>7.4</v>
      </c>
      <c r="F810" s="30" t="str">
        <f>IF(ISBLANK('Monitor Data'!H810),"",IF(AND('Smoke Data'!N812="YES",'Outlier Flags'!F810="YES"),"FILTERED OUT",'Monitor Data'!H810))</f>
        <v/>
      </c>
      <c r="G810" s="30" t="str">
        <f>IF(ISBLANK('Monitor Data'!J810),"",IF(AND('Smoke Data'!O812="YES",'Outlier Flags'!G810="YES"),"FILTERED OUT",'Monitor Data'!J810))</f>
        <v/>
      </c>
      <c r="H810" s="30" t="str">
        <f>IF(ISBLANK('Monitor Data'!L810),"",IF(AND('Smoke Data'!P812="YES",'Outlier Flags'!H810="YES"),"FILTERED OUT",'Monitor Data'!L810))</f>
        <v/>
      </c>
      <c r="I810" s="30">
        <f>IF(ISBLANK('Monitor Data'!M810),"",IF(AND('Smoke Data'!Q812="YES",'Outlier Flags'!I810="YES"),"FILTERED OUT",'Monitor Data'!M810))</f>
        <v>5.4</v>
      </c>
      <c r="J810" s="30" t="str">
        <f>IF(ISBLANK('Monitor Data'!O810),"",IF(AND('Smoke Data'!R812="YES",'Outlier Flags'!J810="YES"),"FILTERED OUT",'Monitor Data'!O810))</f>
        <v/>
      </c>
      <c r="K810" s="30">
        <f>IF(ISBLANK('Monitor Data'!P810),"",IF(AND('Smoke Data'!S812="YES",'Outlier Flags'!K810="YES"),"FILTERED OUT",'Monitor Data'!P810))</f>
        <v>5.6</v>
      </c>
      <c r="L810" s="30" t="str">
        <f>IF(ISBLANK('Monitor Data'!Q810),"",IF(AND('Smoke Data'!T812="YES",'Outlier Flags'!L810="YES"),"FILTERED OUT",'Monitor Data'!Q810))</f>
        <v/>
      </c>
      <c r="M810" s="30" t="str">
        <f>IF(ISBLANK('Monitor Data'!R810),"",IF(AND('Smoke Data'!U812="YES",'Outlier Flags'!M810="YES"),"FILTERED OUT",'Monitor Data'!R810))</f>
        <v/>
      </c>
      <c r="N810" s="30" t="str">
        <f>IF(ISBLANK('Monitor Data'!S810),"",IF(AND('Smoke Data'!V812="YES",'Outlier Flags'!N810="YES"),"FILTERED OUT",'Monitor Data'!S810))</f>
        <v/>
      </c>
    </row>
    <row r="811" spans="1:14" x14ac:dyDescent="0.25">
      <c r="A811" s="29">
        <v>45006</v>
      </c>
      <c r="B811" s="30" t="str">
        <f>IF(ISBLANK('Monitor Data'!B811),"",IF(AND('Smoke Data'!J813="YES",'Outlier Flags'!B811="YES"),"FILTERED OUT",'Monitor Data'!B811))</f>
        <v/>
      </c>
      <c r="C811" s="30" t="str">
        <f>IF(ISBLANK('Monitor Data'!D811),"",IF(AND('Smoke Data'!K813="YES",'Outlier Flags'!C811="YES"),"FILTERED OUT",'Monitor Data'!D811))</f>
        <v/>
      </c>
      <c r="D811" s="30">
        <f>IF(ISBLANK('Monitor Data'!E811),"",IF(AND('Smoke Data'!L813="YES",'Outlier Flags'!D811="YES"),"FILTERED OUT",'Monitor Data'!E811))</f>
        <v>11</v>
      </c>
      <c r="E811" s="30">
        <f>IF(ISBLANK('Monitor Data'!G811),"",IF(AND('Smoke Data'!M813="YES",'Outlier Flags'!E811="YES"),"FILTERED OUT",'Monitor Data'!G811))</f>
        <v>11.5</v>
      </c>
      <c r="F811" s="30" t="str">
        <f>IF(ISBLANK('Monitor Data'!H811),"",IF(AND('Smoke Data'!N813="YES",'Outlier Flags'!F811="YES"),"FILTERED OUT",'Monitor Data'!H811))</f>
        <v/>
      </c>
      <c r="G811" s="30" t="str">
        <f>IF(ISBLANK('Monitor Data'!J811),"",IF(AND('Smoke Data'!O813="YES",'Outlier Flags'!G811="YES"),"FILTERED OUT",'Monitor Data'!J811))</f>
        <v/>
      </c>
      <c r="H811" s="30" t="str">
        <f>IF(ISBLANK('Monitor Data'!L811),"",IF(AND('Smoke Data'!P813="YES",'Outlier Flags'!H811="YES"),"FILTERED OUT",'Monitor Data'!L811))</f>
        <v/>
      </c>
      <c r="I811" s="30">
        <f>IF(ISBLANK('Monitor Data'!M811),"",IF(AND('Smoke Data'!Q813="YES",'Outlier Flags'!I811="YES"),"FILTERED OUT",'Monitor Data'!M811))</f>
        <v>10.199999999999999</v>
      </c>
      <c r="J811" s="30" t="str">
        <f>IF(ISBLANK('Monitor Data'!O811),"",IF(AND('Smoke Data'!R813="YES",'Outlier Flags'!J811="YES"),"FILTERED OUT",'Monitor Data'!O811))</f>
        <v/>
      </c>
      <c r="K811" s="30">
        <f>IF(ISBLANK('Monitor Data'!P811),"",IF(AND('Smoke Data'!S813="YES",'Outlier Flags'!K811="YES"),"FILTERED OUT",'Monitor Data'!P811))</f>
        <v>15.2</v>
      </c>
      <c r="L811" s="30" t="str">
        <f>IF(ISBLANK('Monitor Data'!Q811),"",IF(AND('Smoke Data'!T813="YES",'Outlier Flags'!L811="YES"),"FILTERED OUT",'Monitor Data'!Q811))</f>
        <v/>
      </c>
      <c r="M811" s="30" t="str">
        <f>IF(ISBLANK('Monitor Data'!R811),"",IF(AND('Smoke Data'!U813="YES",'Outlier Flags'!M811="YES"),"FILTERED OUT",'Monitor Data'!R811))</f>
        <v/>
      </c>
      <c r="N811" s="30" t="str">
        <f>IF(ISBLANK('Monitor Data'!S811),"",IF(AND('Smoke Data'!V813="YES",'Outlier Flags'!N811="YES"),"FILTERED OUT",'Monitor Data'!S811))</f>
        <v/>
      </c>
    </row>
    <row r="812" spans="1:14" x14ac:dyDescent="0.25">
      <c r="A812" s="29">
        <v>45007</v>
      </c>
      <c r="B812" s="30">
        <f>IF(ISBLANK('Monitor Data'!B812),"",IF(AND('Smoke Data'!J814="YES",'Outlier Flags'!B812="YES"),"FILTERED OUT",'Monitor Data'!B812))</f>
        <v>8</v>
      </c>
      <c r="C812" s="30">
        <f>IF(ISBLANK('Monitor Data'!D812),"",IF(AND('Smoke Data'!K814="YES",'Outlier Flags'!C812="YES"),"FILTERED OUT",'Monitor Data'!D812))</f>
        <v>13.9</v>
      </c>
      <c r="D812" s="30">
        <f>IF(ISBLANK('Monitor Data'!E812),"",IF(AND('Smoke Data'!L814="YES",'Outlier Flags'!D812="YES"),"FILTERED OUT",'Monitor Data'!E812))</f>
        <v>9.6999999999999993</v>
      </c>
      <c r="E812" s="30">
        <f>IF(ISBLANK('Monitor Data'!G812),"",IF(AND('Smoke Data'!M814="YES",'Outlier Flags'!E812="YES"),"FILTERED OUT",'Monitor Data'!G812))</f>
        <v>7.6</v>
      </c>
      <c r="F812" s="30">
        <f>IF(ISBLANK('Monitor Data'!H812),"",IF(AND('Smoke Data'!N814="YES",'Outlier Flags'!F812="YES"),"FILTERED OUT",'Monitor Data'!H812))</f>
        <v>7.5</v>
      </c>
      <c r="G812" s="30">
        <f>IF(ISBLANK('Monitor Data'!J812),"",IF(AND('Smoke Data'!O814="YES",'Outlier Flags'!G812="YES"),"FILTERED OUT",'Monitor Data'!J812))</f>
        <v>15.3</v>
      </c>
      <c r="H812" s="30">
        <f>IF(ISBLANK('Monitor Data'!L812),"",IF(AND('Smoke Data'!P814="YES",'Outlier Flags'!H812="YES"),"FILTERED OUT",'Monitor Data'!L812))</f>
        <v>7.4</v>
      </c>
      <c r="I812" s="30">
        <f>IF(ISBLANK('Monitor Data'!M812),"",IF(AND('Smoke Data'!Q814="YES",'Outlier Flags'!I812="YES"),"FILTERED OUT",'Monitor Data'!M812))</f>
        <v>7.5</v>
      </c>
      <c r="J812" s="30">
        <f>IF(ISBLANK('Monitor Data'!O812),"",IF(AND('Smoke Data'!R814="YES",'Outlier Flags'!J812="YES"),"FILTERED OUT",'Monitor Data'!O812))</f>
        <v>10.8</v>
      </c>
      <c r="K812" s="30">
        <f>IF(ISBLANK('Monitor Data'!P812),"",IF(AND('Smoke Data'!S814="YES",'Outlier Flags'!K812="YES"),"FILTERED OUT",'Monitor Data'!P812))</f>
        <v>13.4</v>
      </c>
      <c r="L812" s="30">
        <f>IF(ISBLANK('Monitor Data'!Q812),"",IF(AND('Smoke Data'!T814="YES",'Outlier Flags'!L812="YES"),"FILTERED OUT",'Monitor Data'!Q812))</f>
        <v>13.8</v>
      </c>
      <c r="M812" s="30">
        <f>IF(ISBLANK('Monitor Data'!R812),"",IF(AND('Smoke Data'!U814="YES",'Outlier Flags'!M812="YES"),"FILTERED OUT",'Monitor Data'!R812))</f>
        <v>6.5</v>
      </c>
      <c r="N812" s="30">
        <f>IF(ISBLANK('Monitor Data'!S812),"",IF(AND('Smoke Data'!V814="YES",'Outlier Flags'!N812="YES"),"FILTERED OUT",'Monitor Data'!S812))</f>
        <v>8.5</v>
      </c>
    </row>
    <row r="813" spans="1:14" x14ac:dyDescent="0.25">
      <c r="A813" s="29">
        <v>45008</v>
      </c>
      <c r="B813" s="30" t="str">
        <f>IF(ISBLANK('Monitor Data'!B813),"",IF(AND('Smoke Data'!J815="YES",'Outlier Flags'!B813="YES"),"FILTERED OUT",'Monitor Data'!B813))</f>
        <v/>
      </c>
      <c r="C813" s="30" t="str">
        <f>IF(ISBLANK('Monitor Data'!D813),"",IF(AND('Smoke Data'!K815="YES",'Outlier Flags'!C813="YES"),"FILTERED OUT",'Monitor Data'!D813))</f>
        <v/>
      </c>
      <c r="D813" s="30">
        <f>IF(ISBLANK('Monitor Data'!E813),"",IF(AND('Smoke Data'!L815="YES",'Outlier Flags'!D813="YES"),"FILTERED OUT",'Monitor Data'!E813))</f>
        <v>8.3000000000000007</v>
      </c>
      <c r="E813" s="30">
        <f>IF(ISBLANK('Monitor Data'!G813),"",IF(AND('Smoke Data'!M815="YES",'Outlier Flags'!E813="YES"),"FILTERED OUT",'Monitor Data'!G813))</f>
        <v>8.1999999999999993</v>
      </c>
      <c r="F813" s="30" t="str">
        <f>IF(ISBLANK('Monitor Data'!H813),"",IF(AND('Smoke Data'!N815="YES",'Outlier Flags'!F813="YES"),"FILTERED OUT",'Monitor Data'!H813))</f>
        <v/>
      </c>
      <c r="G813" s="30" t="str">
        <f>IF(ISBLANK('Monitor Data'!J813),"",IF(AND('Smoke Data'!O815="YES",'Outlier Flags'!G813="YES"),"FILTERED OUT",'Monitor Data'!J813))</f>
        <v/>
      </c>
      <c r="H813" s="30" t="str">
        <f>IF(ISBLANK('Monitor Data'!L813),"",IF(AND('Smoke Data'!P815="YES",'Outlier Flags'!H813="YES"),"FILTERED OUT",'Monitor Data'!L813))</f>
        <v/>
      </c>
      <c r="I813" s="30">
        <f>IF(ISBLANK('Monitor Data'!M813),"",IF(AND('Smoke Data'!Q815="YES",'Outlier Flags'!I813="YES"),"FILTERED OUT",'Monitor Data'!M813))</f>
        <v>8.1999999999999993</v>
      </c>
      <c r="J813" s="30" t="str">
        <f>IF(ISBLANK('Monitor Data'!O813),"",IF(AND('Smoke Data'!R815="YES",'Outlier Flags'!J813="YES"),"FILTERED OUT",'Monitor Data'!O813))</f>
        <v/>
      </c>
      <c r="K813" s="30">
        <f>IF(ISBLANK('Monitor Data'!P813),"",IF(AND('Smoke Data'!S815="YES",'Outlier Flags'!K813="YES"),"FILTERED OUT",'Monitor Data'!P813))</f>
        <v>8.6999999999999993</v>
      </c>
      <c r="L813" s="30" t="str">
        <f>IF(ISBLANK('Monitor Data'!Q813),"",IF(AND('Smoke Data'!T815="YES",'Outlier Flags'!L813="YES"),"FILTERED OUT",'Monitor Data'!Q813))</f>
        <v/>
      </c>
      <c r="M813" s="30" t="str">
        <f>IF(ISBLANK('Monitor Data'!R813),"",IF(AND('Smoke Data'!U815="YES",'Outlier Flags'!M813="YES"),"FILTERED OUT",'Monitor Data'!R813))</f>
        <v/>
      </c>
      <c r="N813" s="30" t="str">
        <f>IF(ISBLANK('Monitor Data'!S813),"",IF(AND('Smoke Data'!V815="YES",'Outlier Flags'!N813="YES"),"FILTERED OUT",'Monitor Data'!S813))</f>
        <v/>
      </c>
    </row>
    <row r="814" spans="1:14" x14ac:dyDescent="0.25">
      <c r="A814" s="29">
        <v>45009</v>
      </c>
      <c r="B814" s="30" t="str">
        <f>IF(ISBLANK('Monitor Data'!B814),"",IF(AND('Smoke Data'!J816="YES",'Outlier Flags'!B814="YES"),"FILTERED OUT",'Monitor Data'!B814))</f>
        <v/>
      </c>
      <c r="C814" s="30" t="str">
        <f>IF(ISBLANK('Monitor Data'!D814),"",IF(AND('Smoke Data'!K816="YES",'Outlier Flags'!C814="YES"),"FILTERED OUT",'Monitor Data'!D814))</f>
        <v/>
      </c>
      <c r="D814" s="30">
        <f>IF(ISBLANK('Monitor Data'!E814),"",IF(AND('Smoke Data'!L816="YES",'Outlier Flags'!D814="YES"),"FILTERED OUT",'Monitor Data'!E814))</f>
        <v>8.1999999999999993</v>
      </c>
      <c r="E814" s="30">
        <f>IF(ISBLANK('Monitor Data'!G814),"",IF(AND('Smoke Data'!M816="YES",'Outlier Flags'!E814="YES"),"FILTERED OUT",'Monitor Data'!G814))</f>
        <v>8.5</v>
      </c>
      <c r="F814" s="30" t="str">
        <f>IF(ISBLANK('Monitor Data'!H814),"",IF(AND('Smoke Data'!N816="YES",'Outlier Flags'!F814="YES"),"FILTERED OUT",'Monitor Data'!H814))</f>
        <v/>
      </c>
      <c r="G814" s="30" t="str">
        <f>IF(ISBLANK('Monitor Data'!J814),"",IF(AND('Smoke Data'!O816="YES",'Outlier Flags'!G814="YES"),"FILTERED OUT",'Monitor Data'!J814))</f>
        <v/>
      </c>
      <c r="H814" s="30" t="str">
        <f>IF(ISBLANK('Monitor Data'!L814),"",IF(AND('Smoke Data'!P816="YES",'Outlier Flags'!H814="YES"),"FILTERED OUT",'Monitor Data'!L814))</f>
        <v/>
      </c>
      <c r="I814" s="30">
        <f>IF(ISBLANK('Monitor Data'!M814),"",IF(AND('Smoke Data'!Q816="YES",'Outlier Flags'!I814="YES"),"FILTERED OUT",'Monitor Data'!M814))</f>
        <v>10.4</v>
      </c>
      <c r="J814" s="30" t="str">
        <f>IF(ISBLANK('Monitor Data'!O814),"",IF(AND('Smoke Data'!R816="YES",'Outlier Flags'!J814="YES"),"FILTERED OUT",'Monitor Data'!O814))</f>
        <v/>
      </c>
      <c r="K814" s="30">
        <f>IF(ISBLANK('Monitor Data'!P814),"",IF(AND('Smoke Data'!S816="YES",'Outlier Flags'!K814="YES"),"FILTERED OUT",'Monitor Data'!P814))</f>
        <v>9.4</v>
      </c>
      <c r="L814" s="30" t="str">
        <f>IF(ISBLANK('Monitor Data'!Q814),"",IF(AND('Smoke Data'!T816="YES",'Outlier Flags'!L814="YES"),"FILTERED OUT",'Monitor Data'!Q814))</f>
        <v/>
      </c>
      <c r="M814" s="30" t="str">
        <f>IF(ISBLANK('Monitor Data'!R814),"",IF(AND('Smoke Data'!U816="YES",'Outlier Flags'!M814="YES"),"FILTERED OUT",'Monitor Data'!R814))</f>
        <v/>
      </c>
      <c r="N814" s="30" t="str">
        <f>IF(ISBLANK('Monitor Data'!S814),"",IF(AND('Smoke Data'!V816="YES",'Outlier Flags'!N814="YES"),"FILTERED OUT",'Monitor Data'!S814))</f>
        <v/>
      </c>
    </row>
    <row r="815" spans="1:14" x14ac:dyDescent="0.25">
      <c r="A815" s="29">
        <v>45010</v>
      </c>
      <c r="B815" s="30">
        <f>IF(ISBLANK('Monitor Data'!B815),"",IF(AND('Smoke Data'!J817="YES",'Outlier Flags'!B815="YES"),"FILTERED OUT",'Monitor Data'!B815))</f>
        <v>5.6</v>
      </c>
      <c r="C815" s="30">
        <f>IF(ISBLANK('Monitor Data'!D815),"",IF(AND('Smoke Data'!K817="YES",'Outlier Flags'!C815="YES"),"FILTERED OUT",'Monitor Data'!D815))</f>
        <v>6.7</v>
      </c>
      <c r="D815" s="30">
        <f>IF(ISBLANK('Monitor Data'!E815),"",IF(AND('Smoke Data'!L817="YES",'Outlier Flags'!D815="YES"),"FILTERED OUT",'Monitor Data'!E815))</f>
        <v>5.4</v>
      </c>
      <c r="E815" s="30">
        <f>IF(ISBLANK('Monitor Data'!G815),"",IF(AND('Smoke Data'!M817="YES",'Outlier Flags'!E815="YES"),"FILTERED OUT",'Monitor Data'!G815))</f>
        <v>5.5</v>
      </c>
      <c r="F815" s="30">
        <f>IF(ISBLANK('Monitor Data'!H815),"",IF(AND('Smoke Data'!N817="YES",'Outlier Flags'!F815="YES"),"FILTERED OUT",'Monitor Data'!H815))</f>
        <v>9.6</v>
      </c>
      <c r="G815" s="30">
        <f>IF(ISBLANK('Monitor Data'!J815),"",IF(AND('Smoke Data'!O817="YES",'Outlier Flags'!G815="YES"),"FILTERED OUT",'Monitor Data'!J815))</f>
        <v>6.7</v>
      </c>
      <c r="H815" s="30">
        <f>IF(ISBLANK('Monitor Data'!L815),"",IF(AND('Smoke Data'!P817="YES",'Outlier Flags'!H815="YES"),"FILTERED OUT",'Monitor Data'!L815))</f>
        <v>10.199999999999999</v>
      </c>
      <c r="I815" s="30">
        <f>IF(ISBLANK('Monitor Data'!M815),"",IF(AND('Smoke Data'!Q817="YES",'Outlier Flags'!I815="YES"),"FILTERED OUT",'Monitor Data'!M815))</f>
        <v>8</v>
      </c>
      <c r="J815" s="30">
        <f>IF(ISBLANK('Monitor Data'!O815),"",IF(AND('Smoke Data'!R817="YES",'Outlier Flags'!J815="YES"),"FILTERED OUT",'Monitor Data'!O815))</f>
        <v>11.5</v>
      </c>
      <c r="K815" s="30" t="str">
        <f>IF(ISBLANK('Monitor Data'!P815),"",IF(AND('Smoke Data'!S817="YES",'Outlier Flags'!K815="YES"),"FILTERED OUT",'Monitor Data'!P815))</f>
        <v/>
      </c>
      <c r="L815" s="30">
        <f>IF(ISBLANK('Monitor Data'!Q815),"",IF(AND('Smoke Data'!T817="YES",'Outlier Flags'!L815="YES"),"FILTERED OUT",'Monitor Data'!Q815))</f>
        <v>5.6</v>
      </c>
      <c r="M815" s="30">
        <f>IF(ISBLANK('Monitor Data'!R815),"",IF(AND('Smoke Data'!U817="YES",'Outlier Flags'!M815="YES"),"FILTERED OUT",'Monitor Data'!R815))</f>
        <v>6</v>
      </c>
      <c r="N815" s="30">
        <f>IF(ISBLANK('Monitor Data'!S815),"",IF(AND('Smoke Data'!V817="YES",'Outlier Flags'!N815="YES"),"FILTERED OUT",'Monitor Data'!S815))</f>
        <v>12.1</v>
      </c>
    </row>
    <row r="816" spans="1:14" x14ac:dyDescent="0.25">
      <c r="A816" s="29">
        <v>45011</v>
      </c>
      <c r="B816" s="30" t="str">
        <f>IF(ISBLANK('Monitor Data'!B816),"",IF(AND('Smoke Data'!J818="YES",'Outlier Flags'!B816="YES"),"FILTERED OUT",'Monitor Data'!B816))</f>
        <v/>
      </c>
      <c r="C816" s="30" t="str">
        <f>IF(ISBLANK('Monitor Data'!D816),"",IF(AND('Smoke Data'!K818="YES",'Outlier Flags'!C816="YES"),"FILTERED OUT",'Monitor Data'!D816))</f>
        <v/>
      </c>
      <c r="D816" s="30">
        <f>IF(ISBLANK('Monitor Data'!E816),"",IF(AND('Smoke Data'!L818="YES",'Outlier Flags'!D816="YES"),"FILTERED OUT",'Monitor Data'!E816))</f>
        <v>8.1</v>
      </c>
      <c r="E816" s="30">
        <f>IF(ISBLANK('Monitor Data'!G816),"",IF(AND('Smoke Data'!M818="YES",'Outlier Flags'!E816="YES"),"FILTERED OUT",'Monitor Data'!G816))</f>
        <v>8.3000000000000007</v>
      </c>
      <c r="F816" s="30" t="str">
        <f>IF(ISBLANK('Monitor Data'!H816),"",IF(AND('Smoke Data'!N818="YES",'Outlier Flags'!F816="YES"),"FILTERED OUT",'Monitor Data'!H816))</f>
        <v/>
      </c>
      <c r="G816" s="30" t="str">
        <f>IF(ISBLANK('Monitor Data'!J816),"",IF(AND('Smoke Data'!O818="YES",'Outlier Flags'!G816="YES"),"FILTERED OUT",'Monitor Data'!J816))</f>
        <v/>
      </c>
      <c r="H816" s="30" t="str">
        <f>IF(ISBLANK('Monitor Data'!L816),"",IF(AND('Smoke Data'!P818="YES",'Outlier Flags'!H816="YES"),"FILTERED OUT",'Monitor Data'!L816))</f>
        <v/>
      </c>
      <c r="I816" s="30">
        <f>IF(ISBLANK('Monitor Data'!M816),"",IF(AND('Smoke Data'!Q818="YES",'Outlier Flags'!I816="YES"),"FILTERED OUT",'Monitor Data'!M816))</f>
        <v>10</v>
      </c>
      <c r="J816" s="30" t="str">
        <f>IF(ISBLANK('Monitor Data'!O816),"",IF(AND('Smoke Data'!R818="YES",'Outlier Flags'!J816="YES"),"FILTERED OUT",'Monitor Data'!O816))</f>
        <v/>
      </c>
      <c r="K816" s="30">
        <f>IF(ISBLANK('Monitor Data'!P816),"",IF(AND('Smoke Data'!S818="YES",'Outlier Flags'!K816="YES"),"FILTERED OUT",'Monitor Data'!P816))</f>
        <v>6.6</v>
      </c>
      <c r="L816" s="30" t="str">
        <f>IF(ISBLANK('Monitor Data'!Q816),"",IF(AND('Smoke Data'!T818="YES",'Outlier Flags'!L816="YES"),"FILTERED OUT",'Monitor Data'!Q816))</f>
        <v/>
      </c>
      <c r="M816" s="30" t="str">
        <f>IF(ISBLANK('Monitor Data'!R816),"",IF(AND('Smoke Data'!U818="YES",'Outlier Flags'!M816="YES"),"FILTERED OUT",'Monitor Data'!R816))</f>
        <v/>
      </c>
      <c r="N816" s="30" t="str">
        <f>IF(ISBLANK('Monitor Data'!S816),"",IF(AND('Smoke Data'!V818="YES",'Outlier Flags'!N816="YES"),"FILTERED OUT",'Monitor Data'!S816))</f>
        <v/>
      </c>
    </row>
    <row r="817" spans="1:14" x14ac:dyDescent="0.25">
      <c r="A817" s="29">
        <v>45012</v>
      </c>
      <c r="B817" s="30" t="str">
        <f>IF(ISBLANK('Monitor Data'!B817),"",IF(AND('Smoke Data'!J819="YES",'Outlier Flags'!B817="YES"),"FILTERED OUT",'Monitor Data'!B817))</f>
        <v/>
      </c>
      <c r="C817" s="30" t="str">
        <f>IF(ISBLANK('Monitor Data'!D817),"",IF(AND('Smoke Data'!K819="YES",'Outlier Flags'!C817="YES"),"FILTERED OUT",'Monitor Data'!D817))</f>
        <v/>
      </c>
      <c r="D817" s="30">
        <f>IF(ISBLANK('Monitor Data'!E817),"",IF(AND('Smoke Data'!L819="YES",'Outlier Flags'!D817="YES"),"FILTERED OUT",'Monitor Data'!E817))</f>
        <v>6.1</v>
      </c>
      <c r="E817" s="30">
        <f>IF(ISBLANK('Monitor Data'!G817),"",IF(AND('Smoke Data'!M819="YES",'Outlier Flags'!E817="YES"),"FILTERED OUT",'Monitor Data'!G817))</f>
        <v>7.4</v>
      </c>
      <c r="F817" s="30" t="str">
        <f>IF(ISBLANK('Monitor Data'!H817),"",IF(AND('Smoke Data'!N819="YES",'Outlier Flags'!F817="YES"),"FILTERED OUT",'Monitor Data'!H817))</f>
        <v/>
      </c>
      <c r="G817" s="30" t="str">
        <f>IF(ISBLANK('Monitor Data'!J817),"",IF(AND('Smoke Data'!O819="YES",'Outlier Flags'!G817="YES"),"FILTERED OUT",'Monitor Data'!J817))</f>
        <v/>
      </c>
      <c r="H817" s="30" t="str">
        <f>IF(ISBLANK('Monitor Data'!L817),"",IF(AND('Smoke Data'!P819="YES",'Outlier Flags'!H817="YES"),"FILTERED OUT",'Monitor Data'!L817))</f>
        <v/>
      </c>
      <c r="I817" s="30">
        <f>IF(ISBLANK('Monitor Data'!M817),"",IF(AND('Smoke Data'!Q819="YES",'Outlier Flags'!I817="YES"),"FILTERED OUT",'Monitor Data'!M817))</f>
        <v>6.9</v>
      </c>
      <c r="J817" s="30" t="str">
        <f>IF(ISBLANK('Monitor Data'!O817),"",IF(AND('Smoke Data'!R819="YES",'Outlier Flags'!J817="YES"),"FILTERED OUT",'Monitor Data'!O817))</f>
        <v/>
      </c>
      <c r="K817" s="30">
        <f>IF(ISBLANK('Monitor Data'!P817),"",IF(AND('Smoke Data'!S819="YES",'Outlier Flags'!K817="YES"),"FILTERED OUT",'Monitor Data'!P817))</f>
        <v>6.6</v>
      </c>
      <c r="L817" s="30" t="str">
        <f>IF(ISBLANK('Monitor Data'!Q817),"",IF(AND('Smoke Data'!T819="YES",'Outlier Flags'!L817="YES"),"FILTERED OUT",'Monitor Data'!Q817))</f>
        <v/>
      </c>
      <c r="M817" s="30" t="str">
        <f>IF(ISBLANK('Monitor Data'!R817),"",IF(AND('Smoke Data'!U819="YES",'Outlier Flags'!M817="YES"),"FILTERED OUT",'Monitor Data'!R817))</f>
        <v/>
      </c>
      <c r="N817" s="30" t="str">
        <f>IF(ISBLANK('Monitor Data'!S817),"",IF(AND('Smoke Data'!V819="YES",'Outlier Flags'!N817="YES"),"FILTERED OUT",'Monitor Data'!S817))</f>
        <v/>
      </c>
    </row>
    <row r="818" spans="1:14" x14ac:dyDescent="0.25">
      <c r="A818" s="29">
        <v>45013</v>
      </c>
      <c r="B818" s="30">
        <f>IF(ISBLANK('Monitor Data'!B818),"",IF(AND('Smoke Data'!J820="YES",'Outlier Flags'!B818="YES"),"FILTERED OUT",'Monitor Data'!B818))</f>
        <v>8.8000000000000007</v>
      </c>
      <c r="C818" s="30" t="str">
        <f>IF(ISBLANK('Monitor Data'!D818),"",IF(AND('Smoke Data'!K820="YES",'Outlier Flags'!C818="YES"),"FILTERED OUT",'Monitor Data'!D818))</f>
        <v/>
      </c>
      <c r="D818" s="30">
        <f>IF(ISBLANK('Monitor Data'!E818),"",IF(AND('Smoke Data'!L820="YES",'Outlier Flags'!D818="YES"),"FILTERED OUT",'Monitor Data'!E818))</f>
        <v>8.4</v>
      </c>
      <c r="E818" s="30">
        <f>IF(ISBLANK('Monitor Data'!G818),"",IF(AND('Smoke Data'!M820="YES",'Outlier Flags'!E818="YES"),"FILTERED OUT",'Monitor Data'!G818))</f>
        <v>9.6999999999999993</v>
      </c>
      <c r="F818" s="30">
        <f>IF(ISBLANK('Monitor Data'!H818),"",IF(AND('Smoke Data'!N820="YES",'Outlier Flags'!F818="YES"),"FILTERED OUT",'Monitor Data'!H818))</f>
        <v>11.3</v>
      </c>
      <c r="G818" s="30">
        <f>IF(ISBLANK('Monitor Data'!J818),"",IF(AND('Smoke Data'!O820="YES",'Outlier Flags'!G818="YES"),"FILTERED OUT",'Monitor Data'!J818))</f>
        <v>9.1</v>
      </c>
      <c r="H818" s="30">
        <f>IF(ISBLANK('Monitor Data'!L818),"",IF(AND('Smoke Data'!P820="YES",'Outlier Flags'!H818="YES"),"FILTERED OUT",'Monitor Data'!L818))</f>
        <v>7.9</v>
      </c>
      <c r="I818" s="30">
        <f>IF(ISBLANK('Monitor Data'!M818),"",IF(AND('Smoke Data'!Q820="YES",'Outlier Flags'!I818="YES"),"FILTERED OUT",'Monitor Data'!M818))</f>
        <v>10.199999999999999</v>
      </c>
      <c r="J818" s="30">
        <f>IF(ISBLANK('Monitor Data'!O818),"",IF(AND('Smoke Data'!R820="YES",'Outlier Flags'!J818="YES"),"FILTERED OUT",'Monitor Data'!O818))</f>
        <v>11.1</v>
      </c>
      <c r="K818" s="30">
        <f>IF(ISBLANK('Monitor Data'!P818),"",IF(AND('Smoke Data'!S820="YES",'Outlier Flags'!K818="YES"),"FILTERED OUT",'Monitor Data'!P818))</f>
        <v>9.1</v>
      </c>
      <c r="L818" s="30">
        <f>IF(ISBLANK('Monitor Data'!Q818),"",IF(AND('Smoke Data'!T820="YES",'Outlier Flags'!L818="YES"),"FILTERED OUT",'Monitor Data'!Q818))</f>
        <v>8.3000000000000007</v>
      </c>
      <c r="M818" s="30">
        <f>IF(ISBLANK('Monitor Data'!R818),"",IF(AND('Smoke Data'!U820="YES",'Outlier Flags'!M818="YES"),"FILTERED OUT",'Monitor Data'!R818))</f>
        <v>7</v>
      </c>
      <c r="N818" s="30">
        <f>IF(ISBLANK('Monitor Data'!S818),"",IF(AND('Smoke Data'!V820="YES",'Outlier Flags'!N818="YES"),"FILTERED OUT",'Monitor Data'!S818))</f>
        <v>11</v>
      </c>
    </row>
    <row r="819" spans="1:14" x14ac:dyDescent="0.25">
      <c r="A819" s="29">
        <v>45014</v>
      </c>
      <c r="B819" s="30" t="str">
        <f>IF(ISBLANK('Monitor Data'!B819),"",IF(AND('Smoke Data'!J821="YES",'Outlier Flags'!B819="YES"),"FILTERED OUT",'Monitor Data'!B819))</f>
        <v/>
      </c>
      <c r="C819" s="30">
        <f>IF(ISBLANK('Monitor Data'!D819),"",IF(AND('Smoke Data'!K821="YES",'Outlier Flags'!C819="YES"),"FILTERED OUT",'Monitor Data'!D819))</f>
        <v>7.6</v>
      </c>
      <c r="D819" s="30">
        <f>IF(ISBLANK('Monitor Data'!E819),"",IF(AND('Smoke Data'!L821="YES",'Outlier Flags'!D819="YES"),"FILTERED OUT",'Monitor Data'!E819))</f>
        <v>7.9</v>
      </c>
      <c r="E819" s="30">
        <f>IF(ISBLANK('Monitor Data'!G819),"",IF(AND('Smoke Data'!M821="YES",'Outlier Flags'!E819="YES"),"FILTERED OUT",'Monitor Data'!G819))</f>
        <v>7.8</v>
      </c>
      <c r="F819" s="30" t="str">
        <f>IF(ISBLANK('Monitor Data'!H819),"",IF(AND('Smoke Data'!N821="YES",'Outlier Flags'!F819="YES"),"FILTERED OUT",'Monitor Data'!H819))</f>
        <v/>
      </c>
      <c r="G819" s="30" t="str">
        <f>IF(ISBLANK('Monitor Data'!J819),"",IF(AND('Smoke Data'!O821="YES",'Outlier Flags'!G819="YES"),"FILTERED OUT",'Monitor Data'!J819))</f>
        <v/>
      </c>
      <c r="H819" s="30" t="str">
        <f>IF(ISBLANK('Monitor Data'!L819),"",IF(AND('Smoke Data'!P821="YES",'Outlier Flags'!H819="YES"),"FILTERED OUT",'Monitor Data'!L819))</f>
        <v/>
      </c>
      <c r="I819" s="30">
        <f>IF(ISBLANK('Monitor Data'!M819),"",IF(AND('Smoke Data'!Q821="YES",'Outlier Flags'!I819="YES"),"FILTERED OUT",'Monitor Data'!M819))</f>
        <v>7.6</v>
      </c>
      <c r="J819" s="30" t="str">
        <f>IF(ISBLANK('Monitor Data'!O819),"",IF(AND('Smoke Data'!R821="YES",'Outlier Flags'!J819="YES"),"FILTERED OUT",'Monitor Data'!O819))</f>
        <v/>
      </c>
      <c r="K819" s="30">
        <f>IF(ISBLANK('Monitor Data'!P819),"",IF(AND('Smoke Data'!S821="YES",'Outlier Flags'!K819="YES"),"FILTERED OUT",'Monitor Data'!P819))</f>
        <v>8.1</v>
      </c>
      <c r="L819" s="30" t="str">
        <f>IF(ISBLANK('Monitor Data'!Q819),"",IF(AND('Smoke Data'!T821="YES",'Outlier Flags'!L819="YES"),"FILTERED OUT",'Monitor Data'!Q819))</f>
        <v/>
      </c>
      <c r="M819" s="30" t="str">
        <f>IF(ISBLANK('Monitor Data'!R819),"",IF(AND('Smoke Data'!U821="YES",'Outlier Flags'!M819="YES"),"FILTERED OUT",'Monitor Data'!R819))</f>
        <v/>
      </c>
      <c r="N819" s="30" t="str">
        <f>IF(ISBLANK('Monitor Data'!S819),"",IF(AND('Smoke Data'!V821="YES",'Outlier Flags'!N819="YES"),"FILTERED OUT",'Monitor Data'!S819))</f>
        <v/>
      </c>
    </row>
    <row r="820" spans="1:14" x14ac:dyDescent="0.25">
      <c r="A820" s="29">
        <v>45015</v>
      </c>
      <c r="B820" s="30" t="str">
        <f>IF(ISBLANK('Monitor Data'!B820),"",IF(AND('Smoke Data'!J822="YES",'Outlier Flags'!B820="YES"),"FILTERED OUT",'Monitor Data'!B820))</f>
        <v/>
      </c>
      <c r="C820" s="30" t="str">
        <f>IF(ISBLANK('Monitor Data'!D820),"",IF(AND('Smoke Data'!K822="YES",'Outlier Flags'!C820="YES"),"FILTERED OUT",'Monitor Data'!D820))</f>
        <v/>
      </c>
      <c r="D820" s="30">
        <f>IF(ISBLANK('Monitor Data'!E820),"",IF(AND('Smoke Data'!L822="YES",'Outlier Flags'!D820="YES"),"FILTERED OUT",'Monitor Data'!E820))</f>
        <v>10.9</v>
      </c>
      <c r="E820" s="30">
        <f>IF(ISBLANK('Monitor Data'!G820),"",IF(AND('Smoke Data'!M822="YES",'Outlier Flags'!E820="YES"),"FILTERED OUT",'Monitor Data'!G820))</f>
        <v>11.9</v>
      </c>
      <c r="F820" s="30" t="str">
        <f>IF(ISBLANK('Monitor Data'!H820),"",IF(AND('Smoke Data'!N822="YES",'Outlier Flags'!F820="YES"),"FILTERED OUT",'Monitor Data'!H820))</f>
        <v/>
      </c>
      <c r="G820" s="30" t="str">
        <f>IF(ISBLANK('Monitor Data'!J820),"",IF(AND('Smoke Data'!O822="YES",'Outlier Flags'!G820="YES"),"FILTERED OUT",'Monitor Data'!J820))</f>
        <v/>
      </c>
      <c r="H820" s="30" t="str">
        <f>IF(ISBLANK('Monitor Data'!L820),"",IF(AND('Smoke Data'!P822="YES",'Outlier Flags'!H820="YES"),"FILTERED OUT",'Monitor Data'!L820))</f>
        <v/>
      </c>
      <c r="I820" s="30">
        <f>IF(ISBLANK('Monitor Data'!M820),"",IF(AND('Smoke Data'!Q822="YES",'Outlier Flags'!I820="YES"),"FILTERED OUT",'Monitor Data'!M820))</f>
        <v>9.6</v>
      </c>
      <c r="J820" s="30" t="str">
        <f>IF(ISBLANK('Monitor Data'!O820),"",IF(AND('Smoke Data'!R822="YES",'Outlier Flags'!J820="YES"),"FILTERED OUT",'Monitor Data'!O820))</f>
        <v/>
      </c>
      <c r="K820" s="30">
        <f>IF(ISBLANK('Monitor Data'!P820),"",IF(AND('Smoke Data'!S822="YES",'Outlier Flags'!K820="YES"),"FILTERED OUT",'Monitor Data'!P820))</f>
        <v>8.5</v>
      </c>
      <c r="L820" s="30" t="str">
        <f>IF(ISBLANK('Monitor Data'!Q820),"",IF(AND('Smoke Data'!T822="YES",'Outlier Flags'!L820="YES"),"FILTERED OUT",'Monitor Data'!Q820))</f>
        <v/>
      </c>
      <c r="M820" s="30" t="str">
        <f>IF(ISBLANK('Monitor Data'!R820),"",IF(AND('Smoke Data'!U822="YES",'Outlier Flags'!M820="YES"),"FILTERED OUT",'Monitor Data'!R820))</f>
        <v/>
      </c>
      <c r="N820" s="30" t="str">
        <f>IF(ISBLANK('Monitor Data'!S820),"",IF(AND('Smoke Data'!V822="YES",'Outlier Flags'!N820="YES"),"FILTERED OUT",'Monitor Data'!S820))</f>
        <v/>
      </c>
    </row>
    <row r="821" spans="1:14" x14ac:dyDescent="0.25">
      <c r="A821" s="29">
        <v>45016</v>
      </c>
      <c r="B821" s="30">
        <f>IF(ISBLANK('Monitor Data'!B821),"",IF(AND('Smoke Data'!J823="YES",'Outlier Flags'!B821="YES"),"FILTERED OUT",'Monitor Data'!B821))</f>
        <v>8.1999999999999993</v>
      </c>
      <c r="C821" s="30">
        <f>IF(ISBLANK('Monitor Data'!D821),"",IF(AND('Smoke Data'!K823="YES",'Outlier Flags'!C821="YES"),"FILTERED OUT",'Monitor Data'!D821))</f>
        <v>8.1</v>
      </c>
      <c r="D821" s="30">
        <f>IF(ISBLANK('Monitor Data'!E821),"",IF(AND('Smoke Data'!L823="YES",'Outlier Flags'!D821="YES"),"FILTERED OUT",'Monitor Data'!E821))</f>
        <v>8.3000000000000007</v>
      </c>
      <c r="E821" s="30" t="str">
        <f>IF(ISBLANK('Monitor Data'!G821),"",IF(AND('Smoke Data'!M823="YES",'Outlier Flags'!E821="YES"),"FILTERED OUT",'Monitor Data'!G821))</f>
        <v/>
      </c>
      <c r="F821" s="30">
        <f>IF(ISBLANK('Monitor Data'!H821),"",IF(AND('Smoke Data'!N823="YES",'Outlier Flags'!F821="YES"),"FILTERED OUT",'Monitor Data'!H821))</f>
        <v>8.4</v>
      </c>
      <c r="G821" s="30">
        <f>IF(ISBLANK('Monitor Data'!J821),"",IF(AND('Smoke Data'!O823="YES",'Outlier Flags'!G821="YES"),"FILTERED OUT",'Monitor Data'!J821))</f>
        <v>10.1</v>
      </c>
      <c r="H821" s="30">
        <f>IF(ISBLANK('Monitor Data'!L821),"",IF(AND('Smoke Data'!P823="YES",'Outlier Flags'!H821="YES"),"FILTERED OUT",'Monitor Data'!L821))</f>
        <v>8.1999999999999993</v>
      </c>
      <c r="I821" s="30">
        <f>IF(ISBLANK('Monitor Data'!M821),"",IF(AND('Smoke Data'!Q823="YES",'Outlier Flags'!I821="YES"),"FILTERED OUT",'Monitor Data'!M821))</f>
        <v>8</v>
      </c>
      <c r="J821" s="30">
        <f>IF(ISBLANK('Monitor Data'!O821),"",IF(AND('Smoke Data'!R823="YES",'Outlier Flags'!J821="YES"),"FILTERED OUT",'Monitor Data'!O821))</f>
        <v>7.9</v>
      </c>
      <c r="K821" s="30">
        <f>IF(ISBLANK('Monitor Data'!P821),"",IF(AND('Smoke Data'!S823="YES",'Outlier Flags'!K821="YES"),"FILTERED OUT",'Monitor Data'!P821))</f>
        <v>8</v>
      </c>
      <c r="L821" s="30">
        <f>IF(ISBLANK('Monitor Data'!Q821),"",IF(AND('Smoke Data'!T823="YES",'Outlier Flags'!L821="YES"),"FILTERED OUT",'Monitor Data'!Q821))</f>
        <v>8.4</v>
      </c>
      <c r="M821" s="30">
        <f>IF(ISBLANK('Monitor Data'!R821),"",IF(AND('Smoke Data'!U823="YES",'Outlier Flags'!M821="YES"),"FILTERED OUT",'Monitor Data'!R821))</f>
        <v>9.8000000000000007</v>
      </c>
      <c r="N821" s="30">
        <f>IF(ISBLANK('Monitor Data'!S821),"",IF(AND('Smoke Data'!V823="YES",'Outlier Flags'!N821="YES"),"FILTERED OUT",'Monitor Data'!S821))</f>
        <v>8.9</v>
      </c>
    </row>
    <row r="822" spans="1:14" x14ac:dyDescent="0.25">
      <c r="A822" s="29">
        <v>45017</v>
      </c>
      <c r="B822" s="30" t="str">
        <f>IF(ISBLANK('Monitor Data'!B822),"",IF(AND('Smoke Data'!J824="YES",'Outlier Flags'!B822="YES"),"FILTERED OUT",'Monitor Data'!B822))</f>
        <v/>
      </c>
      <c r="C822" s="30" t="str">
        <f>IF(ISBLANK('Monitor Data'!D822),"",IF(AND('Smoke Data'!K824="YES",'Outlier Flags'!C822="YES"),"FILTERED OUT",'Monitor Data'!D822))</f>
        <v/>
      </c>
      <c r="D822" s="30">
        <f>IF(ISBLANK('Monitor Data'!E822),"",IF(AND('Smoke Data'!L824="YES",'Outlier Flags'!D822="YES"),"FILTERED OUT",'Monitor Data'!E822))</f>
        <v>2.7</v>
      </c>
      <c r="E822" s="30">
        <f>IF(ISBLANK('Monitor Data'!G822),"",IF(AND('Smoke Data'!M824="YES",'Outlier Flags'!E822="YES"),"FILTERED OUT",'Monitor Data'!G822))</f>
        <v>4.4000000000000004</v>
      </c>
      <c r="F822" s="30" t="str">
        <f>IF(ISBLANK('Monitor Data'!H822),"",IF(AND('Smoke Data'!N824="YES",'Outlier Flags'!F822="YES"),"FILTERED OUT",'Monitor Data'!H822))</f>
        <v/>
      </c>
      <c r="G822" s="30" t="str">
        <f>IF(ISBLANK('Monitor Data'!J822),"",IF(AND('Smoke Data'!O824="YES",'Outlier Flags'!G822="YES"),"FILTERED OUT",'Monitor Data'!J822))</f>
        <v/>
      </c>
      <c r="H822" s="30" t="str">
        <f>IF(ISBLANK('Monitor Data'!L822),"",IF(AND('Smoke Data'!P824="YES",'Outlier Flags'!H822="YES"),"FILTERED OUT",'Monitor Data'!L822))</f>
        <v/>
      </c>
      <c r="I822" s="30">
        <f>IF(ISBLANK('Monitor Data'!M822),"",IF(AND('Smoke Data'!Q824="YES",'Outlier Flags'!I822="YES"),"FILTERED OUT",'Monitor Data'!M822))</f>
        <v>4.0999999999999996</v>
      </c>
      <c r="J822" s="30" t="str">
        <f>IF(ISBLANK('Monitor Data'!O822),"",IF(AND('Smoke Data'!R824="YES",'Outlier Flags'!J822="YES"),"FILTERED OUT",'Monitor Data'!O822))</f>
        <v/>
      </c>
      <c r="K822" s="30">
        <f>IF(ISBLANK('Monitor Data'!P822),"",IF(AND('Smoke Data'!S824="YES",'Outlier Flags'!K822="YES"),"FILTERED OUT",'Monitor Data'!P822))</f>
        <v>2.8</v>
      </c>
      <c r="L822" s="30" t="str">
        <f>IF(ISBLANK('Monitor Data'!Q822),"",IF(AND('Smoke Data'!T824="YES",'Outlier Flags'!L822="YES"),"FILTERED OUT",'Monitor Data'!Q822))</f>
        <v/>
      </c>
      <c r="M822" s="30" t="str">
        <f>IF(ISBLANK('Monitor Data'!R822),"",IF(AND('Smoke Data'!U824="YES",'Outlier Flags'!M822="YES"),"FILTERED OUT",'Monitor Data'!R822))</f>
        <v/>
      </c>
      <c r="N822" s="30" t="str">
        <f>IF(ISBLANK('Monitor Data'!S822),"",IF(AND('Smoke Data'!V824="YES",'Outlier Flags'!N822="YES"),"FILTERED OUT",'Monitor Data'!S822))</f>
        <v/>
      </c>
    </row>
    <row r="823" spans="1:14" x14ac:dyDescent="0.25">
      <c r="A823" s="29">
        <v>45018</v>
      </c>
      <c r="B823" s="30" t="str">
        <f>IF(ISBLANK('Monitor Data'!B823),"",IF(AND('Smoke Data'!J825="YES",'Outlier Flags'!B823="YES"),"FILTERED OUT",'Monitor Data'!B823))</f>
        <v/>
      </c>
      <c r="C823" s="30" t="str">
        <f>IF(ISBLANK('Monitor Data'!D823),"",IF(AND('Smoke Data'!K825="YES",'Outlier Flags'!C823="YES"),"FILTERED OUT",'Monitor Data'!D823))</f>
        <v/>
      </c>
      <c r="D823" s="30">
        <f>IF(ISBLANK('Monitor Data'!E823),"",IF(AND('Smoke Data'!L825="YES",'Outlier Flags'!D823="YES"),"FILTERED OUT",'Monitor Data'!E823))</f>
        <v>4.5999999999999996</v>
      </c>
      <c r="E823" s="30">
        <f>IF(ISBLANK('Monitor Data'!G823),"",IF(AND('Smoke Data'!M825="YES",'Outlier Flags'!E823="YES"),"FILTERED OUT",'Monitor Data'!G823))</f>
        <v>5.5</v>
      </c>
      <c r="F823" s="30" t="str">
        <f>IF(ISBLANK('Monitor Data'!H823),"",IF(AND('Smoke Data'!N825="YES",'Outlier Flags'!F823="YES"),"FILTERED OUT",'Monitor Data'!H823))</f>
        <v/>
      </c>
      <c r="G823" s="30" t="str">
        <f>IF(ISBLANK('Monitor Data'!J823),"",IF(AND('Smoke Data'!O825="YES",'Outlier Flags'!G823="YES"),"FILTERED OUT",'Monitor Data'!J823))</f>
        <v/>
      </c>
      <c r="H823" s="30" t="str">
        <f>IF(ISBLANK('Monitor Data'!L823),"",IF(AND('Smoke Data'!P825="YES",'Outlier Flags'!H823="YES"),"FILTERED OUT",'Monitor Data'!L823))</f>
        <v/>
      </c>
      <c r="I823" s="30">
        <f>IF(ISBLANK('Monitor Data'!M823),"",IF(AND('Smoke Data'!Q825="YES",'Outlier Flags'!I823="YES"),"FILTERED OUT",'Monitor Data'!M823))</f>
        <v>5.6</v>
      </c>
      <c r="J823" s="30" t="str">
        <f>IF(ISBLANK('Monitor Data'!O823),"",IF(AND('Smoke Data'!R825="YES",'Outlier Flags'!J823="YES"),"FILTERED OUT",'Monitor Data'!O823))</f>
        <v/>
      </c>
      <c r="K823" s="30">
        <f>IF(ISBLANK('Monitor Data'!P823),"",IF(AND('Smoke Data'!S825="YES",'Outlier Flags'!K823="YES"),"FILTERED OUT",'Monitor Data'!P823))</f>
        <v>3.9</v>
      </c>
      <c r="L823" s="30" t="str">
        <f>IF(ISBLANK('Monitor Data'!Q823),"",IF(AND('Smoke Data'!T825="YES",'Outlier Flags'!L823="YES"),"FILTERED OUT",'Monitor Data'!Q823))</f>
        <v/>
      </c>
      <c r="M823" s="30" t="str">
        <f>IF(ISBLANK('Monitor Data'!R823),"",IF(AND('Smoke Data'!U825="YES",'Outlier Flags'!M823="YES"),"FILTERED OUT",'Monitor Data'!R823))</f>
        <v/>
      </c>
      <c r="N823" s="30" t="str">
        <f>IF(ISBLANK('Monitor Data'!S823),"",IF(AND('Smoke Data'!V825="YES",'Outlier Flags'!N823="YES"),"FILTERED OUT",'Monitor Data'!S823))</f>
        <v/>
      </c>
    </row>
    <row r="824" spans="1:14" x14ac:dyDescent="0.25">
      <c r="A824" s="29">
        <v>45019</v>
      </c>
      <c r="B824" s="30">
        <f>IF(ISBLANK('Monitor Data'!B824),"",IF(AND('Smoke Data'!J826="YES",'Outlier Flags'!B824="YES"),"FILTERED OUT",'Monitor Data'!B824))</f>
        <v>4.9000000000000004</v>
      </c>
      <c r="C824" s="30">
        <f>IF(ISBLANK('Monitor Data'!D824),"",IF(AND('Smoke Data'!K826="YES",'Outlier Flags'!C824="YES"),"FILTERED OUT",'Monitor Data'!D824))</f>
        <v>2.8</v>
      </c>
      <c r="D824" s="30">
        <f>IF(ISBLANK('Monitor Data'!E824),"",IF(AND('Smoke Data'!L826="YES",'Outlier Flags'!D824="YES"),"FILTERED OUT",'Monitor Data'!E824))</f>
        <v>2.2000000000000002</v>
      </c>
      <c r="E824" s="30">
        <f>IF(ISBLANK('Monitor Data'!G824),"",IF(AND('Smoke Data'!M826="YES",'Outlier Flags'!E824="YES"),"FILTERED OUT",'Monitor Data'!G824))</f>
        <v>3.1</v>
      </c>
      <c r="F824" s="30" t="str">
        <f>IF(ISBLANK('Monitor Data'!H824),"",IF(AND('Smoke Data'!N826="YES",'Outlier Flags'!F824="YES"),"FILTERED OUT",'Monitor Data'!H824))</f>
        <v/>
      </c>
      <c r="G824" s="30">
        <f>IF(ISBLANK('Monitor Data'!J824),"",IF(AND('Smoke Data'!O826="YES",'Outlier Flags'!G824="YES"),"FILTERED OUT",'Monitor Data'!J824))</f>
        <v>2.1</v>
      </c>
      <c r="H824" s="30">
        <f>IF(ISBLANK('Monitor Data'!L824),"",IF(AND('Smoke Data'!P826="YES",'Outlier Flags'!H824="YES"),"FILTERED OUT",'Monitor Data'!L824))</f>
        <v>4.4000000000000004</v>
      </c>
      <c r="I824" s="30">
        <f>IF(ISBLANK('Monitor Data'!M824),"",IF(AND('Smoke Data'!Q826="YES",'Outlier Flags'!I824="YES"),"FILTERED OUT",'Monitor Data'!M824))</f>
        <v>3.9</v>
      </c>
      <c r="J824" s="30">
        <f>IF(ISBLANK('Monitor Data'!O824),"",IF(AND('Smoke Data'!R826="YES",'Outlier Flags'!J824="YES"),"FILTERED OUT",'Monitor Data'!O824))</f>
        <v>3.3</v>
      </c>
      <c r="K824" s="30">
        <f>IF(ISBLANK('Monitor Data'!P824),"",IF(AND('Smoke Data'!S826="YES",'Outlier Flags'!K824="YES"),"FILTERED OUT",'Monitor Data'!P824))</f>
        <v>2.5</v>
      </c>
      <c r="L824" s="30">
        <f>IF(ISBLANK('Monitor Data'!Q824),"",IF(AND('Smoke Data'!T826="YES",'Outlier Flags'!L824="YES"),"FILTERED OUT",'Monitor Data'!Q824))</f>
        <v>3</v>
      </c>
      <c r="M824" s="30">
        <f>IF(ISBLANK('Monitor Data'!R824),"",IF(AND('Smoke Data'!U826="YES",'Outlier Flags'!M824="YES"),"FILTERED OUT",'Monitor Data'!R824))</f>
        <v>2.5</v>
      </c>
      <c r="N824" s="30">
        <f>IF(ISBLANK('Monitor Data'!S824),"",IF(AND('Smoke Data'!V826="YES",'Outlier Flags'!N824="YES"),"FILTERED OUT",'Monitor Data'!S824))</f>
        <v>4.4000000000000004</v>
      </c>
    </row>
    <row r="825" spans="1:14" x14ac:dyDescent="0.25">
      <c r="A825" s="29">
        <v>45020</v>
      </c>
      <c r="B825" s="30" t="str">
        <f>IF(ISBLANK('Monitor Data'!B825),"",IF(AND('Smoke Data'!J827="YES",'Outlier Flags'!B825="YES"),"FILTERED OUT",'Monitor Data'!B825))</f>
        <v/>
      </c>
      <c r="C825" s="30" t="str">
        <f>IF(ISBLANK('Monitor Data'!D825),"",IF(AND('Smoke Data'!K827="YES",'Outlier Flags'!C825="YES"),"FILTERED OUT",'Monitor Data'!D825))</f>
        <v/>
      </c>
      <c r="D825" s="30">
        <f>IF(ISBLANK('Monitor Data'!E825),"",IF(AND('Smoke Data'!L827="YES",'Outlier Flags'!D825="YES"),"FILTERED OUT",'Monitor Data'!E825))</f>
        <v>8</v>
      </c>
      <c r="E825" s="30">
        <f>IF(ISBLANK('Monitor Data'!G825),"",IF(AND('Smoke Data'!M827="YES",'Outlier Flags'!E825="YES"),"FILTERED OUT",'Monitor Data'!G825))</f>
        <v>7.9</v>
      </c>
      <c r="F825" s="30">
        <f>IF(ISBLANK('Monitor Data'!H825),"",IF(AND('Smoke Data'!N827="YES",'Outlier Flags'!F825="YES"),"FILTERED OUT",'Monitor Data'!H825))</f>
        <v>7.1</v>
      </c>
      <c r="G825" s="30" t="str">
        <f>IF(ISBLANK('Monitor Data'!J825),"",IF(AND('Smoke Data'!O827="YES",'Outlier Flags'!G825="YES"),"FILTERED OUT",'Monitor Data'!J825))</f>
        <v/>
      </c>
      <c r="H825" s="30" t="str">
        <f>IF(ISBLANK('Monitor Data'!L825),"",IF(AND('Smoke Data'!P827="YES",'Outlier Flags'!H825="YES"),"FILTERED OUT",'Monitor Data'!L825))</f>
        <v/>
      </c>
      <c r="I825" s="30">
        <f>IF(ISBLANK('Monitor Data'!M825),"",IF(AND('Smoke Data'!Q827="YES",'Outlier Flags'!I825="YES"),"FILTERED OUT",'Monitor Data'!M825))</f>
        <v>10</v>
      </c>
      <c r="J825" s="30" t="str">
        <f>IF(ISBLANK('Monitor Data'!O825),"",IF(AND('Smoke Data'!R827="YES",'Outlier Flags'!J825="YES"),"FILTERED OUT",'Monitor Data'!O825))</f>
        <v/>
      </c>
      <c r="K825" s="30">
        <f>IF(ISBLANK('Monitor Data'!P825),"",IF(AND('Smoke Data'!S827="YES",'Outlier Flags'!K825="YES"),"FILTERED OUT",'Monitor Data'!P825))</f>
        <v>7.5</v>
      </c>
      <c r="L825" s="30" t="str">
        <f>IF(ISBLANK('Monitor Data'!Q825),"",IF(AND('Smoke Data'!T827="YES",'Outlier Flags'!L825="YES"),"FILTERED OUT",'Monitor Data'!Q825))</f>
        <v/>
      </c>
      <c r="M825" s="30" t="str">
        <f>IF(ISBLANK('Monitor Data'!R825),"",IF(AND('Smoke Data'!U827="YES",'Outlier Flags'!M825="YES"),"FILTERED OUT",'Monitor Data'!R825))</f>
        <v/>
      </c>
      <c r="N825" s="30" t="str">
        <f>IF(ISBLANK('Monitor Data'!S825),"",IF(AND('Smoke Data'!V827="YES",'Outlier Flags'!N825="YES"),"FILTERED OUT",'Monitor Data'!S825))</f>
        <v/>
      </c>
    </row>
    <row r="826" spans="1:14" x14ac:dyDescent="0.25">
      <c r="A826" s="29">
        <v>45021</v>
      </c>
      <c r="B826" s="30" t="str">
        <f>IF(ISBLANK('Monitor Data'!B826),"",IF(AND('Smoke Data'!J828="YES",'Outlier Flags'!B826="YES"),"FILTERED OUT",'Monitor Data'!B826))</f>
        <v/>
      </c>
      <c r="C826" s="30" t="str">
        <f>IF(ISBLANK('Monitor Data'!D826),"",IF(AND('Smoke Data'!K828="YES",'Outlier Flags'!C826="YES"),"FILTERED OUT",'Monitor Data'!D826))</f>
        <v/>
      </c>
      <c r="D826" s="30">
        <f>IF(ISBLANK('Monitor Data'!E826),"",IF(AND('Smoke Data'!L828="YES",'Outlier Flags'!D826="YES"),"FILTERED OUT",'Monitor Data'!E826))</f>
        <v>4.9000000000000004</v>
      </c>
      <c r="E826" s="30">
        <f>IF(ISBLANK('Monitor Data'!G826),"",IF(AND('Smoke Data'!M828="YES",'Outlier Flags'!E826="YES"),"FILTERED OUT",'Monitor Data'!G826))</f>
        <v>4.5</v>
      </c>
      <c r="F826" s="30" t="str">
        <f>IF(ISBLANK('Monitor Data'!H826),"",IF(AND('Smoke Data'!N828="YES",'Outlier Flags'!F826="YES"),"FILTERED OUT",'Monitor Data'!H826))</f>
        <v/>
      </c>
      <c r="G826" s="30" t="str">
        <f>IF(ISBLANK('Monitor Data'!J826),"",IF(AND('Smoke Data'!O828="YES",'Outlier Flags'!G826="YES"),"FILTERED OUT",'Monitor Data'!J826))</f>
        <v/>
      </c>
      <c r="H826" s="30" t="str">
        <f>IF(ISBLANK('Monitor Data'!L826),"",IF(AND('Smoke Data'!P828="YES",'Outlier Flags'!H826="YES"),"FILTERED OUT",'Monitor Data'!L826))</f>
        <v/>
      </c>
      <c r="I826" s="30">
        <f>IF(ISBLANK('Monitor Data'!M826),"",IF(AND('Smoke Data'!Q828="YES",'Outlier Flags'!I826="YES"),"FILTERED OUT",'Monitor Data'!M826))</f>
        <v>3.4</v>
      </c>
      <c r="J826" s="30" t="str">
        <f>IF(ISBLANK('Monitor Data'!O826),"",IF(AND('Smoke Data'!R828="YES",'Outlier Flags'!J826="YES"),"FILTERED OUT",'Monitor Data'!O826))</f>
        <v/>
      </c>
      <c r="K826" s="30">
        <f>IF(ISBLANK('Monitor Data'!P826),"",IF(AND('Smoke Data'!S828="YES",'Outlier Flags'!K826="YES"),"FILTERED OUT",'Monitor Data'!P826))</f>
        <v>5.8</v>
      </c>
      <c r="L826" s="30" t="str">
        <f>IF(ISBLANK('Monitor Data'!Q826),"",IF(AND('Smoke Data'!T828="YES",'Outlier Flags'!L826="YES"),"FILTERED OUT",'Monitor Data'!Q826))</f>
        <v/>
      </c>
      <c r="M826" s="30" t="str">
        <f>IF(ISBLANK('Monitor Data'!R826),"",IF(AND('Smoke Data'!U828="YES",'Outlier Flags'!M826="YES"),"FILTERED OUT",'Monitor Data'!R826))</f>
        <v/>
      </c>
      <c r="N826" s="30" t="str">
        <f>IF(ISBLANK('Monitor Data'!S826),"",IF(AND('Smoke Data'!V828="YES",'Outlier Flags'!N826="YES"),"FILTERED OUT",'Monitor Data'!S826))</f>
        <v/>
      </c>
    </row>
    <row r="827" spans="1:14" x14ac:dyDescent="0.25">
      <c r="A827" s="29">
        <v>45022</v>
      </c>
      <c r="B827" s="30">
        <f>IF(ISBLANK('Monitor Data'!B827),"",IF(AND('Smoke Data'!J829="YES",'Outlier Flags'!B827="YES"),"FILTERED OUT",'Monitor Data'!B827))</f>
        <v>4.5999999999999996</v>
      </c>
      <c r="C827" s="30">
        <f>IF(ISBLANK('Monitor Data'!D827),"",IF(AND('Smoke Data'!K829="YES",'Outlier Flags'!C827="YES"),"FILTERED OUT",'Monitor Data'!D827))</f>
        <v>4</v>
      </c>
      <c r="D827" s="30">
        <f>IF(ISBLANK('Monitor Data'!E827),"",IF(AND('Smoke Data'!L829="YES",'Outlier Flags'!D827="YES"),"FILTERED OUT",'Monitor Data'!E827))</f>
        <v>4.8</v>
      </c>
      <c r="E827" s="30">
        <f>IF(ISBLANK('Monitor Data'!G827),"",IF(AND('Smoke Data'!M829="YES",'Outlier Flags'!E827="YES"),"FILTERED OUT",'Monitor Data'!G827))</f>
        <v>5.8</v>
      </c>
      <c r="F827" s="30" t="str">
        <f>IF(ISBLANK('Monitor Data'!H827),"",IF(AND('Smoke Data'!N829="YES",'Outlier Flags'!F827="YES"),"FILTERED OUT",'Monitor Data'!H827))</f>
        <v/>
      </c>
      <c r="G827" s="30">
        <f>IF(ISBLANK('Monitor Data'!J827),"",IF(AND('Smoke Data'!O829="YES",'Outlier Flags'!G827="YES"),"FILTERED OUT",'Monitor Data'!J827))</f>
        <v>12.7</v>
      </c>
      <c r="H827" s="30">
        <f>IF(ISBLANK('Monitor Data'!L827),"",IF(AND('Smoke Data'!P829="YES",'Outlier Flags'!H827="YES"),"FILTERED OUT",'Monitor Data'!L827))</f>
        <v>3.8</v>
      </c>
      <c r="I827" s="30">
        <f>IF(ISBLANK('Monitor Data'!M827),"",IF(AND('Smoke Data'!Q829="YES",'Outlier Flags'!I827="YES"),"FILTERED OUT",'Monitor Data'!M827))</f>
        <v>4.9000000000000004</v>
      </c>
      <c r="J827" s="30">
        <f>IF(ISBLANK('Monitor Data'!O827),"",IF(AND('Smoke Data'!R829="YES",'Outlier Flags'!J827="YES"),"FILTERED OUT",'Monitor Data'!O827))</f>
        <v>5.8</v>
      </c>
      <c r="K827" s="30">
        <f>IF(ISBLANK('Monitor Data'!P827),"",IF(AND('Smoke Data'!S829="YES",'Outlier Flags'!K827="YES"),"FILTERED OUT",'Monitor Data'!P827))</f>
        <v>4.5999999999999996</v>
      </c>
      <c r="L827" s="30">
        <f>IF(ISBLANK('Monitor Data'!Q827),"",IF(AND('Smoke Data'!T829="YES",'Outlier Flags'!L827="YES"),"FILTERED OUT",'Monitor Data'!Q827))</f>
        <v>4.3</v>
      </c>
      <c r="M827" s="30">
        <f>IF(ISBLANK('Monitor Data'!R827),"",IF(AND('Smoke Data'!U829="YES",'Outlier Flags'!M827="YES"),"FILTERED OUT",'Monitor Data'!R827))</f>
        <v>5.9</v>
      </c>
      <c r="N827" s="30">
        <f>IF(ISBLANK('Monitor Data'!S827),"",IF(AND('Smoke Data'!V829="YES",'Outlier Flags'!N827="YES"),"FILTERED OUT",'Monitor Data'!S827))</f>
        <v>5</v>
      </c>
    </row>
    <row r="828" spans="1:14" x14ac:dyDescent="0.25">
      <c r="A828" s="29">
        <v>45023</v>
      </c>
      <c r="B828" s="30" t="str">
        <f>IF(ISBLANK('Monitor Data'!B828),"",IF(AND('Smoke Data'!J830="YES",'Outlier Flags'!B828="YES"),"FILTERED OUT",'Monitor Data'!B828))</f>
        <v/>
      </c>
      <c r="C828" s="30" t="str">
        <f>IF(ISBLANK('Monitor Data'!D828),"",IF(AND('Smoke Data'!K830="YES",'Outlier Flags'!C828="YES"),"FILTERED OUT",'Monitor Data'!D828))</f>
        <v/>
      </c>
      <c r="D828" s="30">
        <f>IF(ISBLANK('Monitor Data'!E828),"",IF(AND('Smoke Data'!L830="YES",'Outlier Flags'!D828="YES"),"FILTERED OUT",'Monitor Data'!E828))</f>
        <v>8.1</v>
      </c>
      <c r="E828" s="30">
        <f>IF(ISBLANK('Monitor Data'!G828),"",IF(AND('Smoke Data'!M830="YES",'Outlier Flags'!E828="YES"),"FILTERED OUT",'Monitor Data'!G828))</f>
        <v>10.4</v>
      </c>
      <c r="F828" s="30" t="str">
        <f>IF(ISBLANK('Monitor Data'!H828),"",IF(AND('Smoke Data'!N830="YES",'Outlier Flags'!F828="YES"),"FILTERED OUT",'Monitor Data'!H828))</f>
        <v/>
      </c>
      <c r="G828" s="30" t="str">
        <f>IF(ISBLANK('Monitor Data'!J828),"",IF(AND('Smoke Data'!O830="YES",'Outlier Flags'!G828="YES"),"FILTERED OUT",'Monitor Data'!J828))</f>
        <v/>
      </c>
      <c r="H828" s="30" t="str">
        <f>IF(ISBLANK('Monitor Data'!L828),"",IF(AND('Smoke Data'!P830="YES",'Outlier Flags'!H828="YES"),"FILTERED OUT",'Monitor Data'!L828))</f>
        <v/>
      </c>
      <c r="I828" s="30">
        <f>IF(ISBLANK('Monitor Data'!M828),"",IF(AND('Smoke Data'!Q830="YES",'Outlier Flags'!I828="YES"),"FILTERED OUT",'Monitor Data'!M828))</f>
        <v>7.1</v>
      </c>
      <c r="J828" s="30" t="str">
        <f>IF(ISBLANK('Monitor Data'!O828),"",IF(AND('Smoke Data'!R830="YES",'Outlier Flags'!J828="YES"),"FILTERED OUT",'Monitor Data'!O828))</f>
        <v/>
      </c>
      <c r="K828" s="30">
        <f>IF(ISBLANK('Monitor Data'!P828),"",IF(AND('Smoke Data'!S830="YES",'Outlier Flags'!K828="YES"),"FILTERED OUT",'Monitor Data'!P828))</f>
        <v>6.9</v>
      </c>
      <c r="L828" s="30" t="str">
        <f>IF(ISBLANK('Monitor Data'!Q828),"",IF(AND('Smoke Data'!T830="YES",'Outlier Flags'!L828="YES"),"FILTERED OUT",'Monitor Data'!Q828))</f>
        <v/>
      </c>
      <c r="M828" s="30" t="str">
        <f>IF(ISBLANK('Monitor Data'!R828),"",IF(AND('Smoke Data'!U830="YES",'Outlier Flags'!M828="YES"),"FILTERED OUT",'Monitor Data'!R828))</f>
        <v/>
      </c>
      <c r="N828" s="30" t="str">
        <f>IF(ISBLANK('Monitor Data'!S828),"",IF(AND('Smoke Data'!V830="YES",'Outlier Flags'!N828="YES"),"FILTERED OUT",'Monitor Data'!S828))</f>
        <v/>
      </c>
    </row>
    <row r="829" spans="1:14" x14ac:dyDescent="0.25">
      <c r="A829" s="29">
        <v>45024</v>
      </c>
      <c r="B829" s="30" t="str">
        <f>IF(ISBLANK('Monitor Data'!B829),"",IF(AND('Smoke Data'!J831="YES",'Outlier Flags'!B829="YES"),"FILTERED OUT",'Monitor Data'!B829))</f>
        <v/>
      </c>
      <c r="C829" s="30" t="str">
        <f>IF(ISBLANK('Monitor Data'!D829),"",IF(AND('Smoke Data'!K831="YES",'Outlier Flags'!C829="YES"),"FILTERED OUT",'Monitor Data'!D829))</f>
        <v/>
      </c>
      <c r="D829" s="30">
        <f>IF(ISBLANK('Monitor Data'!E829),"",IF(AND('Smoke Data'!L831="YES",'Outlier Flags'!D829="YES"),"FILTERED OUT",'Monitor Data'!E829))</f>
        <v>6.4</v>
      </c>
      <c r="E829" s="30">
        <f>IF(ISBLANK('Monitor Data'!G829),"",IF(AND('Smoke Data'!M831="YES",'Outlier Flags'!E829="YES"),"FILTERED OUT",'Monitor Data'!G829))</f>
        <v>7.5</v>
      </c>
      <c r="F829" s="30" t="str">
        <f>IF(ISBLANK('Monitor Data'!H829),"",IF(AND('Smoke Data'!N831="YES",'Outlier Flags'!F829="YES"),"FILTERED OUT",'Monitor Data'!H829))</f>
        <v/>
      </c>
      <c r="G829" s="30" t="str">
        <f>IF(ISBLANK('Monitor Data'!J829),"",IF(AND('Smoke Data'!O831="YES",'Outlier Flags'!G829="YES"),"FILTERED OUT",'Monitor Data'!J829))</f>
        <v/>
      </c>
      <c r="H829" s="30" t="str">
        <f>IF(ISBLANK('Monitor Data'!L829),"",IF(AND('Smoke Data'!P831="YES",'Outlier Flags'!H829="YES"),"FILTERED OUT",'Monitor Data'!L829))</f>
        <v/>
      </c>
      <c r="I829" s="30">
        <f>IF(ISBLANK('Monitor Data'!M829),"",IF(AND('Smoke Data'!Q831="YES",'Outlier Flags'!I829="YES"),"FILTERED OUT",'Monitor Data'!M829))</f>
        <v>5.3</v>
      </c>
      <c r="J829" s="30" t="str">
        <f>IF(ISBLANK('Monitor Data'!O829),"",IF(AND('Smoke Data'!R831="YES",'Outlier Flags'!J829="YES"),"FILTERED OUT",'Monitor Data'!O829))</f>
        <v/>
      </c>
      <c r="K829" s="30">
        <f>IF(ISBLANK('Monitor Data'!P829),"",IF(AND('Smoke Data'!S831="YES",'Outlier Flags'!K829="YES"),"FILTERED OUT",'Monitor Data'!P829))</f>
        <v>5.4</v>
      </c>
      <c r="L829" s="30" t="str">
        <f>IF(ISBLANK('Monitor Data'!Q829),"",IF(AND('Smoke Data'!T831="YES",'Outlier Flags'!L829="YES"),"FILTERED OUT",'Monitor Data'!Q829))</f>
        <v/>
      </c>
      <c r="M829" s="30" t="str">
        <f>IF(ISBLANK('Monitor Data'!R829),"",IF(AND('Smoke Data'!U831="YES",'Outlier Flags'!M829="YES"),"FILTERED OUT",'Monitor Data'!R829))</f>
        <v/>
      </c>
      <c r="N829" s="30" t="str">
        <f>IF(ISBLANK('Monitor Data'!S829),"",IF(AND('Smoke Data'!V831="YES",'Outlier Flags'!N829="YES"),"FILTERED OUT",'Monitor Data'!S829))</f>
        <v/>
      </c>
    </row>
    <row r="830" spans="1:14" x14ac:dyDescent="0.25">
      <c r="A830" s="29">
        <v>45025</v>
      </c>
      <c r="B830" s="30">
        <f>IF(ISBLANK('Monitor Data'!B830),"",IF(AND('Smoke Data'!J832="YES",'Outlier Flags'!B830="YES"),"FILTERED OUT",'Monitor Data'!B830))</f>
        <v>8.6</v>
      </c>
      <c r="C830" s="30">
        <f>IF(ISBLANK('Monitor Data'!D830),"",IF(AND('Smoke Data'!K832="YES",'Outlier Flags'!C830="YES"),"FILTERED OUT",'Monitor Data'!D830))</f>
        <v>11</v>
      </c>
      <c r="D830" s="30">
        <f>IF(ISBLANK('Monitor Data'!E830),"",IF(AND('Smoke Data'!L832="YES",'Outlier Flags'!D830="YES"),"FILTERED OUT",'Monitor Data'!E830))</f>
        <v>8.3000000000000007</v>
      </c>
      <c r="E830" s="30">
        <f>IF(ISBLANK('Monitor Data'!G830),"",IF(AND('Smoke Data'!M832="YES",'Outlier Flags'!E830="YES"),"FILTERED OUT",'Monitor Data'!G830))</f>
        <v>8.3000000000000007</v>
      </c>
      <c r="F830" s="30" t="str">
        <f>IF(ISBLANK('Monitor Data'!H830),"",IF(AND('Smoke Data'!N832="YES",'Outlier Flags'!F830="YES"),"FILTERED OUT",'Monitor Data'!H830))</f>
        <v/>
      </c>
      <c r="G830" s="30" t="str">
        <f>IF(ISBLANK('Monitor Data'!J830),"",IF(AND('Smoke Data'!O832="YES",'Outlier Flags'!G830="YES"),"FILTERED OUT",'Monitor Data'!J830))</f>
        <v/>
      </c>
      <c r="H830" s="30">
        <f>IF(ISBLANK('Monitor Data'!L830),"",IF(AND('Smoke Data'!P832="YES",'Outlier Flags'!H830="YES"),"FILTERED OUT",'Monitor Data'!L830))</f>
        <v>6.8</v>
      </c>
      <c r="I830" s="30">
        <f>IF(ISBLANK('Monitor Data'!M830),"",IF(AND('Smoke Data'!Q832="YES",'Outlier Flags'!I830="YES"),"FILTERED OUT",'Monitor Data'!M830))</f>
        <v>7.3</v>
      </c>
      <c r="J830" s="30">
        <f>IF(ISBLANK('Monitor Data'!O830),"",IF(AND('Smoke Data'!R832="YES",'Outlier Flags'!J830="YES"),"FILTERED OUT",'Monitor Data'!O830))</f>
        <v>8.6</v>
      </c>
      <c r="K830" s="30">
        <f>IF(ISBLANK('Monitor Data'!P830),"",IF(AND('Smoke Data'!S832="YES",'Outlier Flags'!K830="YES"),"FILTERED OUT",'Monitor Data'!P830))</f>
        <v>8.1</v>
      </c>
      <c r="L830" s="30">
        <f>IF(ISBLANK('Monitor Data'!Q830),"",IF(AND('Smoke Data'!T832="YES",'Outlier Flags'!L830="YES"),"FILTERED OUT",'Monitor Data'!Q830))</f>
        <v>8.5</v>
      </c>
      <c r="M830" s="30">
        <f>IF(ISBLANK('Monitor Data'!R830),"",IF(AND('Smoke Data'!U832="YES",'Outlier Flags'!M830="YES"),"FILTERED OUT",'Monitor Data'!R830))</f>
        <v>6.5</v>
      </c>
      <c r="N830" s="30">
        <f>IF(ISBLANK('Monitor Data'!S830),"",IF(AND('Smoke Data'!V832="YES",'Outlier Flags'!N830="YES"),"FILTERED OUT",'Monitor Data'!S830))</f>
        <v>9.5</v>
      </c>
    </row>
    <row r="831" spans="1:14" x14ac:dyDescent="0.25">
      <c r="A831" s="29">
        <v>45026</v>
      </c>
      <c r="B831" s="30" t="str">
        <f>IF(ISBLANK('Monitor Data'!B831),"",IF(AND('Smoke Data'!J833="YES",'Outlier Flags'!B831="YES"),"FILTERED OUT",'Monitor Data'!B831))</f>
        <v/>
      </c>
      <c r="C831" s="30" t="str">
        <f>IF(ISBLANK('Monitor Data'!D831),"",IF(AND('Smoke Data'!K833="YES",'Outlier Flags'!C831="YES"),"FILTERED OUT",'Monitor Data'!D831))</f>
        <v/>
      </c>
      <c r="D831" s="30">
        <f>IF(ISBLANK('Monitor Data'!E831),"",IF(AND('Smoke Data'!L833="YES",'Outlier Flags'!D831="YES"),"FILTERED OUT",'Monitor Data'!E831))</f>
        <v>9.1</v>
      </c>
      <c r="E831" s="30">
        <f>IF(ISBLANK('Monitor Data'!G831),"",IF(AND('Smoke Data'!M833="YES",'Outlier Flags'!E831="YES"),"FILTERED OUT",'Monitor Data'!G831))</f>
        <v>10.7</v>
      </c>
      <c r="F831" s="30" t="str">
        <f>IF(ISBLANK('Monitor Data'!H831),"",IF(AND('Smoke Data'!N833="YES",'Outlier Flags'!F831="YES"),"FILTERED OUT",'Monitor Data'!H831))</f>
        <v/>
      </c>
      <c r="G831" s="30" t="str">
        <f>IF(ISBLANK('Monitor Data'!J831),"",IF(AND('Smoke Data'!O833="YES",'Outlier Flags'!G831="YES"),"FILTERED OUT",'Monitor Data'!J831))</f>
        <v/>
      </c>
      <c r="H831" s="30" t="str">
        <f>IF(ISBLANK('Monitor Data'!L831),"",IF(AND('Smoke Data'!P833="YES",'Outlier Flags'!H831="YES"),"FILTERED OUT",'Monitor Data'!L831))</f>
        <v/>
      </c>
      <c r="I831" s="30">
        <f>IF(ISBLANK('Monitor Data'!M831),"",IF(AND('Smoke Data'!Q833="YES",'Outlier Flags'!I831="YES"),"FILTERED OUT",'Monitor Data'!M831))</f>
        <v>9.1</v>
      </c>
      <c r="J831" s="30" t="str">
        <f>IF(ISBLANK('Monitor Data'!O831),"",IF(AND('Smoke Data'!R833="YES",'Outlier Flags'!J831="YES"),"FILTERED OUT",'Monitor Data'!O831))</f>
        <v/>
      </c>
      <c r="K831" s="30">
        <f>IF(ISBLANK('Monitor Data'!P831),"",IF(AND('Smoke Data'!S833="YES",'Outlier Flags'!K831="YES"),"FILTERED OUT",'Monitor Data'!P831))</f>
        <v>9.9</v>
      </c>
      <c r="L831" s="30" t="str">
        <f>IF(ISBLANK('Monitor Data'!Q831),"",IF(AND('Smoke Data'!T833="YES",'Outlier Flags'!L831="YES"),"FILTERED OUT",'Monitor Data'!Q831))</f>
        <v/>
      </c>
      <c r="M831" s="30" t="str">
        <f>IF(ISBLANK('Monitor Data'!R831),"",IF(AND('Smoke Data'!U833="YES",'Outlier Flags'!M831="YES"),"FILTERED OUT",'Monitor Data'!R831))</f>
        <v/>
      </c>
      <c r="N831" s="30" t="str">
        <f>IF(ISBLANK('Monitor Data'!S831),"",IF(AND('Smoke Data'!V833="YES",'Outlier Flags'!N831="YES"),"FILTERED OUT",'Monitor Data'!S831))</f>
        <v/>
      </c>
    </row>
    <row r="832" spans="1:14" x14ac:dyDescent="0.25">
      <c r="A832" s="29">
        <v>45027</v>
      </c>
      <c r="B832" s="30" t="str">
        <f>IF(ISBLANK('Monitor Data'!B832),"",IF(AND('Smoke Data'!J834="YES",'Outlier Flags'!B832="YES"),"FILTERED OUT",'Monitor Data'!B832))</f>
        <v/>
      </c>
      <c r="C832" s="30" t="str">
        <f>IF(ISBLANK('Monitor Data'!D832),"",IF(AND('Smoke Data'!K834="YES",'Outlier Flags'!C832="YES"),"FILTERED OUT",'Monitor Data'!D832))</f>
        <v/>
      </c>
      <c r="D832" s="30">
        <f>IF(ISBLANK('Monitor Data'!E832),"",IF(AND('Smoke Data'!L834="YES",'Outlier Flags'!D832="YES"),"FILTERED OUT",'Monitor Data'!E832))</f>
        <v>10.199999999999999</v>
      </c>
      <c r="E832" s="30">
        <f>IF(ISBLANK('Monitor Data'!G832),"",IF(AND('Smoke Data'!M834="YES",'Outlier Flags'!E832="YES"),"FILTERED OUT",'Monitor Data'!G832))</f>
        <v>10.8</v>
      </c>
      <c r="F832" s="30" t="str">
        <f>IF(ISBLANK('Monitor Data'!H832),"",IF(AND('Smoke Data'!N834="YES",'Outlier Flags'!F832="YES"),"FILTERED OUT",'Monitor Data'!H832))</f>
        <v/>
      </c>
      <c r="G832" s="30" t="str">
        <f>IF(ISBLANK('Monitor Data'!J832),"",IF(AND('Smoke Data'!O834="YES",'Outlier Flags'!G832="YES"),"FILTERED OUT",'Monitor Data'!J832))</f>
        <v/>
      </c>
      <c r="H832" s="30" t="str">
        <f>IF(ISBLANK('Monitor Data'!L832),"",IF(AND('Smoke Data'!P834="YES",'Outlier Flags'!H832="YES"),"FILTERED OUT",'Monitor Data'!L832))</f>
        <v/>
      </c>
      <c r="I832" s="30">
        <f>IF(ISBLANK('Monitor Data'!M832),"",IF(AND('Smoke Data'!Q834="YES",'Outlier Flags'!I832="YES"),"FILTERED OUT",'Monitor Data'!M832))</f>
        <v>9.1</v>
      </c>
      <c r="J832" s="30" t="str">
        <f>IF(ISBLANK('Monitor Data'!O832),"",IF(AND('Smoke Data'!R834="YES",'Outlier Flags'!J832="YES"),"FILTERED OUT",'Monitor Data'!O832))</f>
        <v/>
      </c>
      <c r="K832" s="30">
        <f>IF(ISBLANK('Monitor Data'!P832),"",IF(AND('Smoke Data'!S834="YES",'Outlier Flags'!K832="YES"),"FILTERED OUT",'Monitor Data'!P832))</f>
        <v>8.1</v>
      </c>
      <c r="L832" s="30" t="str">
        <f>IF(ISBLANK('Monitor Data'!Q832),"",IF(AND('Smoke Data'!T834="YES",'Outlier Flags'!L832="YES"),"FILTERED OUT",'Monitor Data'!Q832))</f>
        <v/>
      </c>
      <c r="M832" s="30" t="str">
        <f>IF(ISBLANK('Monitor Data'!R832),"",IF(AND('Smoke Data'!U834="YES",'Outlier Flags'!M832="YES"),"FILTERED OUT",'Monitor Data'!R832))</f>
        <v/>
      </c>
      <c r="N832" s="30" t="str">
        <f>IF(ISBLANK('Monitor Data'!S832),"",IF(AND('Smoke Data'!V834="YES",'Outlier Flags'!N832="YES"),"FILTERED OUT",'Monitor Data'!S832))</f>
        <v/>
      </c>
    </row>
    <row r="833" spans="1:14" x14ac:dyDescent="0.25">
      <c r="A833" s="29">
        <v>45028</v>
      </c>
      <c r="B833" s="30">
        <f>IF(ISBLANK('Monitor Data'!B833),"",IF(AND('Smoke Data'!J835="YES",'Outlier Flags'!B833="YES"),"FILTERED OUT",'Monitor Data'!B833))</f>
        <v>9.5</v>
      </c>
      <c r="C833" s="30">
        <f>IF(ISBLANK('Monitor Data'!D833),"",IF(AND('Smoke Data'!K835="YES",'Outlier Flags'!C833="YES"),"FILTERED OUT",'Monitor Data'!D833))</f>
        <v>9.4</v>
      </c>
      <c r="D833" s="30">
        <f>IF(ISBLANK('Monitor Data'!E833),"",IF(AND('Smoke Data'!L835="YES",'Outlier Flags'!D833="YES"),"FILTERED OUT",'Monitor Data'!E833))</f>
        <v>9.4</v>
      </c>
      <c r="E833" s="30">
        <f>IF(ISBLANK('Monitor Data'!G833),"",IF(AND('Smoke Data'!M835="YES",'Outlier Flags'!E833="YES"),"FILTERED OUT",'Monitor Data'!G833))</f>
        <v>10.1</v>
      </c>
      <c r="F833" s="30">
        <f>IF(ISBLANK('Monitor Data'!H833),"",IF(AND('Smoke Data'!N835="YES",'Outlier Flags'!F833="YES"),"FILTERED OUT",'Monitor Data'!H833))</f>
        <v>7.5</v>
      </c>
      <c r="G833" s="30">
        <f>IF(ISBLANK('Monitor Data'!J833),"",IF(AND('Smoke Data'!O835="YES",'Outlier Flags'!G833="YES"),"FILTERED OUT",'Monitor Data'!J833))</f>
        <v>9.1999999999999993</v>
      </c>
      <c r="H833" s="30">
        <f>IF(ISBLANK('Monitor Data'!L833),"",IF(AND('Smoke Data'!P835="YES",'Outlier Flags'!H833="YES"),"FILTERED OUT",'Monitor Data'!L833))</f>
        <v>9.1</v>
      </c>
      <c r="I833" s="30">
        <f>IF(ISBLANK('Monitor Data'!M833),"",IF(AND('Smoke Data'!Q835="YES",'Outlier Flags'!I833="YES"),"FILTERED OUT",'Monitor Data'!M833))</f>
        <v>7.7</v>
      </c>
      <c r="J833" s="30">
        <f>IF(ISBLANK('Monitor Data'!O833),"",IF(AND('Smoke Data'!R835="YES",'Outlier Flags'!J833="YES"),"FILTERED OUT",'Monitor Data'!O833))</f>
        <v>9.1999999999999993</v>
      </c>
      <c r="K833" s="30">
        <f>IF(ISBLANK('Monitor Data'!P833),"",IF(AND('Smoke Data'!S835="YES",'Outlier Flags'!K833="YES"),"FILTERED OUT",'Monitor Data'!P833))</f>
        <v>10.3</v>
      </c>
      <c r="L833" s="30">
        <f>IF(ISBLANK('Monitor Data'!Q833),"",IF(AND('Smoke Data'!T835="YES",'Outlier Flags'!L833="YES"),"FILTERED OUT",'Monitor Data'!Q833))</f>
        <v>10.5</v>
      </c>
      <c r="M833" s="30">
        <f>IF(ISBLANK('Monitor Data'!R833),"",IF(AND('Smoke Data'!U835="YES",'Outlier Flags'!M833="YES"),"FILTERED OUT",'Monitor Data'!R833))</f>
        <v>9.5</v>
      </c>
      <c r="N833" s="30">
        <f>IF(ISBLANK('Monitor Data'!S833),"",IF(AND('Smoke Data'!V835="YES",'Outlier Flags'!N833="YES"),"FILTERED OUT",'Monitor Data'!S833))</f>
        <v>8.9</v>
      </c>
    </row>
    <row r="834" spans="1:14" x14ac:dyDescent="0.25">
      <c r="A834" s="29">
        <v>45029</v>
      </c>
      <c r="B834" s="30" t="str">
        <f>IF(ISBLANK('Monitor Data'!B834),"",IF(AND('Smoke Data'!J836="YES",'Outlier Flags'!B834="YES"),"FILTERED OUT",'Monitor Data'!B834))</f>
        <v/>
      </c>
      <c r="C834" s="30" t="str">
        <f>IF(ISBLANK('Monitor Data'!D834),"",IF(AND('Smoke Data'!K836="YES",'Outlier Flags'!C834="YES"),"FILTERED OUT",'Monitor Data'!D834))</f>
        <v/>
      </c>
      <c r="D834" s="30">
        <f>IF(ISBLANK('Monitor Data'!E834),"",IF(AND('Smoke Data'!L836="YES",'Outlier Flags'!D834="YES"),"FILTERED OUT",'Monitor Data'!E834))</f>
        <v>12.6</v>
      </c>
      <c r="E834" s="30">
        <f>IF(ISBLANK('Monitor Data'!G834),"",IF(AND('Smoke Data'!M836="YES",'Outlier Flags'!E834="YES"),"FILTERED OUT",'Monitor Data'!G834))</f>
        <v>14.7</v>
      </c>
      <c r="F834" s="30">
        <f>IF(ISBLANK('Monitor Data'!H834),"",IF(AND('Smoke Data'!N836="YES",'Outlier Flags'!F834="YES"),"FILTERED OUT",'Monitor Data'!H834))</f>
        <v>6.8</v>
      </c>
      <c r="G834" s="30" t="str">
        <f>IF(ISBLANK('Monitor Data'!J834),"",IF(AND('Smoke Data'!O836="YES",'Outlier Flags'!G834="YES"),"FILTERED OUT",'Monitor Data'!J834))</f>
        <v/>
      </c>
      <c r="H834" s="30" t="str">
        <f>IF(ISBLANK('Monitor Data'!L834),"",IF(AND('Smoke Data'!P836="YES",'Outlier Flags'!H834="YES"),"FILTERED OUT",'Monitor Data'!L834))</f>
        <v/>
      </c>
      <c r="I834" s="30">
        <f>IF(ISBLANK('Monitor Data'!M834),"",IF(AND('Smoke Data'!Q836="YES",'Outlier Flags'!I834="YES"),"FILTERED OUT",'Monitor Data'!M834))</f>
        <v>9</v>
      </c>
      <c r="J834" s="30" t="str">
        <f>IF(ISBLANK('Monitor Data'!O834),"",IF(AND('Smoke Data'!R836="YES",'Outlier Flags'!J834="YES"),"FILTERED OUT",'Monitor Data'!O834))</f>
        <v/>
      </c>
      <c r="K834" s="30">
        <f>IF(ISBLANK('Monitor Data'!P834),"",IF(AND('Smoke Data'!S836="YES",'Outlier Flags'!K834="YES"),"FILTERED OUT",'Monitor Data'!P834))</f>
        <v>11.4</v>
      </c>
      <c r="L834" s="30" t="str">
        <f>IF(ISBLANK('Monitor Data'!Q834),"",IF(AND('Smoke Data'!T836="YES",'Outlier Flags'!L834="YES"),"FILTERED OUT",'Monitor Data'!Q834))</f>
        <v/>
      </c>
      <c r="M834" s="30" t="str">
        <f>IF(ISBLANK('Monitor Data'!R834),"",IF(AND('Smoke Data'!U836="YES",'Outlier Flags'!M834="YES"),"FILTERED OUT",'Monitor Data'!R834))</f>
        <v/>
      </c>
      <c r="N834" s="30" t="str">
        <f>IF(ISBLANK('Monitor Data'!S834),"",IF(AND('Smoke Data'!V836="YES",'Outlier Flags'!N834="YES"),"FILTERED OUT",'Monitor Data'!S834))</f>
        <v/>
      </c>
    </row>
    <row r="835" spans="1:14" x14ac:dyDescent="0.25">
      <c r="A835" s="29">
        <v>45030</v>
      </c>
      <c r="B835" s="30" t="str">
        <f>IF(ISBLANK('Monitor Data'!B835),"",IF(AND('Smoke Data'!J837="YES",'Outlier Flags'!B835="YES"),"FILTERED OUT",'Monitor Data'!B835))</f>
        <v/>
      </c>
      <c r="C835" s="30" t="str">
        <f>IF(ISBLANK('Monitor Data'!D835),"",IF(AND('Smoke Data'!K837="YES",'Outlier Flags'!C835="YES"),"FILTERED OUT",'Monitor Data'!D835))</f>
        <v/>
      </c>
      <c r="D835" s="30">
        <f>IF(ISBLANK('Monitor Data'!E835),"",IF(AND('Smoke Data'!L837="YES",'Outlier Flags'!D835="YES"),"FILTERED OUT",'Monitor Data'!E835))</f>
        <v>11.8</v>
      </c>
      <c r="E835" s="30">
        <f>IF(ISBLANK('Monitor Data'!G835),"",IF(AND('Smoke Data'!M837="YES",'Outlier Flags'!E835="YES"),"FILTERED OUT",'Monitor Data'!G835))</f>
        <v>12.2</v>
      </c>
      <c r="F835" s="30" t="str">
        <f>IF(ISBLANK('Monitor Data'!H835),"",IF(AND('Smoke Data'!N837="YES",'Outlier Flags'!F835="YES"),"FILTERED OUT",'Monitor Data'!H835))</f>
        <v/>
      </c>
      <c r="G835" s="30" t="str">
        <f>IF(ISBLANK('Monitor Data'!J835),"",IF(AND('Smoke Data'!O837="YES",'Outlier Flags'!G835="YES"),"FILTERED OUT",'Monitor Data'!J835))</f>
        <v/>
      </c>
      <c r="H835" s="30" t="str">
        <f>IF(ISBLANK('Monitor Data'!L835),"",IF(AND('Smoke Data'!P837="YES",'Outlier Flags'!H835="YES"),"FILTERED OUT",'Monitor Data'!L835))</f>
        <v/>
      </c>
      <c r="I835" s="30">
        <f>IF(ISBLANK('Monitor Data'!M835),"",IF(AND('Smoke Data'!Q837="YES",'Outlier Flags'!I835="YES"),"FILTERED OUT",'Monitor Data'!M835))</f>
        <v>12.4</v>
      </c>
      <c r="J835" s="30" t="str">
        <f>IF(ISBLANK('Monitor Data'!O835),"",IF(AND('Smoke Data'!R837="YES",'Outlier Flags'!J835="YES"),"FILTERED OUT",'Monitor Data'!O835))</f>
        <v/>
      </c>
      <c r="K835" s="30">
        <f>IF(ISBLANK('Monitor Data'!P835),"",IF(AND('Smoke Data'!S837="YES",'Outlier Flags'!K835="YES"),"FILTERED OUT",'Monitor Data'!P835))</f>
        <v>10.1</v>
      </c>
      <c r="L835" s="30" t="str">
        <f>IF(ISBLANK('Monitor Data'!Q835),"",IF(AND('Smoke Data'!T837="YES",'Outlier Flags'!L835="YES"),"FILTERED OUT",'Monitor Data'!Q835))</f>
        <v/>
      </c>
      <c r="M835" s="30" t="str">
        <f>IF(ISBLANK('Monitor Data'!R835),"",IF(AND('Smoke Data'!U837="YES",'Outlier Flags'!M835="YES"),"FILTERED OUT",'Monitor Data'!R835))</f>
        <v/>
      </c>
      <c r="N835" s="30" t="str">
        <f>IF(ISBLANK('Monitor Data'!S835),"",IF(AND('Smoke Data'!V837="YES",'Outlier Flags'!N835="YES"),"FILTERED OUT",'Monitor Data'!S835))</f>
        <v/>
      </c>
    </row>
    <row r="836" spans="1:14" x14ac:dyDescent="0.25">
      <c r="A836" s="29">
        <v>45031</v>
      </c>
      <c r="B836" s="30">
        <f>IF(ISBLANK('Monitor Data'!B836),"",IF(AND('Smoke Data'!J838="YES",'Outlier Flags'!B836="YES"),"FILTERED OUT",'Monitor Data'!B836))</f>
        <v>7</v>
      </c>
      <c r="C836" s="30">
        <f>IF(ISBLANK('Monitor Data'!D836),"",IF(AND('Smoke Data'!K838="YES",'Outlier Flags'!C836="YES"),"FILTERED OUT",'Monitor Data'!D836))</f>
        <v>8.6999999999999993</v>
      </c>
      <c r="D836" s="30">
        <f>IF(ISBLANK('Monitor Data'!E836),"",IF(AND('Smoke Data'!L838="YES",'Outlier Flags'!D836="YES"),"FILTERED OUT",'Monitor Data'!E836))</f>
        <v>6.8</v>
      </c>
      <c r="E836" s="30">
        <f>IF(ISBLANK('Monitor Data'!G836),"",IF(AND('Smoke Data'!M838="YES",'Outlier Flags'!E836="YES"),"FILTERED OUT",'Monitor Data'!G836))</f>
        <v>6.8</v>
      </c>
      <c r="F836" s="30">
        <f>IF(ISBLANK('Monitor Data'!H836),"",IF(AND('Smoke Data'!N838="YES",'Outlier Flags'!F836="YES"),"FILTERED OUT",'Monitor Data'!H836))</f>
        <v>3</v>
      </c>
      <c r="G836" s="30">
        <f>IF(ISBLANK('Monitor Data'!J836),"",IF(AND('Smoke Data'!O838="YES",'Outlier Flags'!G836="YES"),"FILTERED OUT",'Monitor Data'!J836))</f>
        <v>7.3</v>
      </c>
      <c r="H836" s="30">
        <f>IF(ISBLANK('Monitor Data'!L836),"",IF(AND('Smoke Data'!P838="YES",'Outlier Flags'!H836="YES"),"FILTERED OUT",'Monitor Data'!L836))</f>
        <v>2.2000000000000002</v>
      </c>
      <c r="I836" s="30">
        <f>IF(ISBLANK('Monitor Data'!M836),"",IF(AND('Smoke Data'!Q838="YES",'Outlier Flags'!I836="YES"),"FILTERED OUT",'Monitor Data'!M836))</f>
        <v>4.4000000000000004</v>
      </c>
      <c r="J836" s="30">
        <f>IF(ISBLANK('Monitor Data'!O836),"",IF(AND('Smoke Data'!R838="YES",'Outlier Flags'!J836="YES"),"FILTERED OUT",'Monitor Data'!O836))</f>
        <v>2.7</v>
      </c>
      <c r="K836" s="30">
        <f>IF(ISBLANK('Monitor Data'!P836),"",IF(AND('Smoke Data'!S838="YES",'Outlier Flags'!K836="YES"),"FILTERED OUT",'Monitor Data'!P836))</f>
        <v>7.2</v>
      </c>
      <c r="L836" s="30">
        <f>IF(ISBLANK('Monitor Data'!Q836),"",IF(AND('Smoke Data'!T838="YES",'Outlier Flags'!L836="YES"),"FILTERED OUT",'Monitor Data'!Q836))</f>
        <v>7.6</v>
      </c>
      <c r="M836" s="30">
        <f>IF(ISBLANK('Monitor Data'!R836),"",IF(AND('Smoke Data'!U838="YES",'Outlier Flags'!M836="YES"),"FILTERED OUT",'Monitor Data'!R836))</f>
        <v>6.4</v>
      </c>
      <c r="N836" s="30">
        <f>IF(ISBLANK('Monitor Data'!S836),"",IF(AND('Smoke Data'!V838="YES",'Outlier Flags'!N836="YES"),"FILTERED OUT",'Monitor Data'!S836))</f>
        <v>1.8</v>
      </c>
    </row>
    <row r="837" spans="1:14" x14ac:dyDescent="0.25">
      <c r="A837" s="29">
        <v>45032</v>
      </c>
      <c r="B837" s="30" t="str">
        <f>IF(ISBLANK('Monitor Data'!B837),"",IF(AND('Smoke Data'!J839="YES",'Outlier Flags'!B837="YES"),"FILTERED OUT",'Monitor Data'!B837))</f>
        <v/>
      </c>
      <c r="C837" s="30" t="str">
        <f>IF(ISBLANK('Monitor Data'!D837),"",IF(AND('Smoke Data'!K839="YES",'Outlier Flags'!C837="YES"),"FILTERED OUT",'Monitor Data'!D837))</f>
        <v/>
      </c>
      <c r="D837" s="30">
        <f>IF(ISBLANK('Monitor Data'!E837),"",IF(AND('Smoke Data'!L839="YES",'Outlier Flags'!D837="YES"),"FILTERED OUT",'Monitor Data'!E837))</f>
        <v>0.8</v>
      </c>
      <c r="E837" s="30">
        <f>IF(ISBLANK('Monitor Data'!G837),"",IF(AND('Smoke Data'!M839="YES",'Outlier Flags'!E837="YES"),"FILTERED OUT",'Monitor Data'!G837))</f>
        <v>0.6</v>
      </c>
      <c r="F837" s="30">
        <f>IF(ISBLANK('Monitor Data'!H837),"",IF(AND('Smoke Data'!N839="YES",'Outlier Flags'!F837="YES"),"FILTERED OUT",'Monitor Data'!H837))</f>
        <v>2.2000000000000002</v>
      </c>
      <c r="G837" s="30" t="str">
        <f>IF(ISBLANK('Monitor Data'!J837),"",IF(AND('Smoke Data'!O839="YES",'Outlier Flags'!G837="YES"),"FILTERED OUT",'Monitor Data'!J837))</f>
        <v/>
      </c>
      <c r="H837" s="30" t="str">
        <f>IF(ISBLANK('Monitor Data'!L837),"",IF(AND('Smoke Data'!P839="YES",'Outlier Flags'!H837="YES"),"FILTERED OUT",'Monitor Data'!L837))</f>
        <v/>
      </c>
      <c r="I837" s="30">
        <f>IF(ISBLANK('Monitor Data'!M837),"",IF(AND('Smoke Data'!Q839="YES",'Outlier Flags'!I837="YES"),"FILTERED OUT",'Monitor Data'!M837))</f>
        <v>1.3</v>
      </c>
      <c r="J837" s="30" t="str">
        <f>IF(ISBLANK('Monitor Data'!O837),"",IF(AND('Smoke Data'!R839="YES",'Outlier Flags'!J837="YES"),"FILTERED OUT",'Monitor Data'!O837))</f>
        <v/>
      </c>
      <c r="K837" s="30">
        <f>IF(ISBLANK('Monitor Data'!P837),"",IF(AND('Smoke Data'!S839="YES",'Outlier Flags'!K837="YES"),"FILTERED OUT",'Monitor Data'!P837))</f>
        <v>0.9</v>
      </c>
      <c r="L837" s="30" t="str">
        <f>IF(ISBLANK('Monitor Data'!Q837),"",IF(AND('Smoke Data'!T839="YES",'Outlier Flags'!L837="YES"),"FILTERED OUT",'Monitor Data'!Q837))</f>
        <v/>
      </c>
      <c r="M837" s="30" t="str">
        <f>IF(ISBLANK('Monitor Data'!R837),"",IF(AND('Smoke Data'!U839="YES",'Outlier Flags'!M837="YES"),"FILTERED OUT",'Monitor Data'!R837))</f>
        <v/>
      </c>
      <c r="N837" s="30" t="str">
        <f>IF(ISBLANK('Monitor Data'!S837),"",IF(AND('Smoke Data'!V839="YES",'Outlier Flags'!N837="YES"),"FILTERED OUT",'Monitor Data'!S837))</f>
        <v/>
      </c>
    </row>
    <row r="838" spans="1:14" x14ac:dyDescent="0.25">
      <c r="A838" s="29">
        <v>45033</v>
      </c>
      <c r="B838" s="30" t="str">
        <f>IF(ISBLANK('Monitor Data'!B838),"",IF(AND('Smoke Data'!J840="YES",'Outlier Flags'!B838="YES"),"FILTERED OUT",'Monitor Data'!B838))</f>
        <v/>
      </c>
      <c r="C838" s="30" t="str">
        <f>IF(ISBLANK('Monitor Data'!D838),"",IF(AND('Smoke Data'!K840="YES",'Outlier Flags'!C838="YES"),"FILTERED OUT",'Monitor Data'!D838))</f>
        <v/>
      </c>
      <c r="D838" s="30">
        <f>IF(ISBLANK('Monitor Data'!E838),"",IF(AND('Smoke Data'!L840="YES",'Outlier Flags'!D838="YES"),"FILTERED OUT",'Monitor Data'!E838))</f>
        <v>2.7</v>
      </c>
      <c r="E838" s="30">
        <f>IF(ISBLANK('Monitor Data'!G838),"",IF(AND('Smoke Data'!M840="YES",'Outlier Flags'!E838="YES"),"FILTERED OUT",'Monitor Data'!G838))</f>
        <v>2.6</v>
      </c>
      <c r="F838" s="30" t="str">
        <f>IF(ISBLANK('Monitor Data'!H838),"",IF(AND('Smoke Data'!N840="YES",'Outlier Flags'!F838="YES"),"FILTERED OUT",'Monitor Data'!H838))</f>
        <v/>
      </c>
      <c r="G838" s="30" t="str">
        <f>IF(ISBLANK('Monitor Data'!J838),"",IF(AND('Smoke Data'!O840="YES",'Outlier Flags'!G838="YES"),"FILTERED OUT",'Monitor Data'!J838))</f>
        <v/>
      </c>
      <c r="H838" s="30" t="str">
        <f>IF(ISBLANK('Monitor Data'!L838),"",IF(AND('Smoke Data'!P840="YES",'Outlier Flags'!H838="YES"),"FILTERED OUT",'Monitor Data'!L838))</f>
        <v/>
      </c>
      <c r="I838" s="30">
        <f>IF(ISBLANK('Monitor Data'!M838),"",IF(AND('Smoke Data'!Q840="YES",'Outlier Flags'!I838="YES"),"FILTERED OUT",'Monitor Data'!M838))</f>
        <v>2.8</v>
      </c>
      <c r="J838" s="30" t="str">
        <f>IF(ISBLANK('Monitor Data'!O838),"",IF(AND('Smoke Data'!R840="YES",'Outlier Flags'!J838="YES"),"FILTERED OUT",'Monitor Data'!O838))</f>
        <v/>
      </c>
      <c r="K838" s="30">
        <f>IF(ISBLANK('Monitor Data'!P838),"",IF(AND('Smoke Data'!S840="YES",'Outlier Flags'!K838="YES"),"FILTERED OUT",'Monitor Data'!P838))</f>
        <v>2.4</v>
      </c>
      <c r="L838" s="30" t="str">
        <f>IF(ISBLANK('Monitor Data'!Q838),"",IF(AND('Smoke Data'!T840="YES",'Outlier Flags'!L838="YES"),"FILTERED OUT",'Monitor Data'!Q838))</f>
        <v/>
      </c>
      <c r="M838" s="30" t="str">
        <f>IF(ISBLANK('Monitor Data'!R838),"",IF(AND('Smoke Data'!U840="YES",'Outlier Flags'!M838="YES"),"FILTERED OUT",'Monitor Data'!R838))</f>
        <v/>
      </c>
      <c r="N838" s="30" t="str">
        <f>IF(ISBLANK('Monitor Data'!S838),"",IF(AND('Smoke Data'!V840="YES",'Outlier Flags'!N838="YES"),"FILTERED OUT",'Monitor Data'!S838))</f>
        <v/>
      </c>
    </row>
    <row r="839" spans="1:14" x14ac:dyDescent="0.25">
      <c r="A839" s="29">
        <v>45034</v>
      </c>
      <c r="B839" s="30">
        <f>IF(ISBLANK('Monitor Data'!B839),"",IF(AND('Smoke Data'!J841="YES",'Outlier Flags'!B839="YES"),"FILTERED OUT",'Monitor Data'!B839))</f>
        <v>5.6</v>
      </c>
      <c r="C839" s="30">
        <f>IF(ISBLANK('Monitor Data'!D839),"",IF(AND('Smoke Data'!K841="YES",'Outlier Flags'!C839="YES"),"FILTERED OUT",'Monitor Data'!D839))</f>
        <v>3.2</v>
      </c>
      <c r="D839" s="30">
        <f>IF(ISBLANK('Monitor Data'!E839),"",IF(AND('Smoke Data'!L841="YES",'Outlier Flags'!D839="YES"),"FILTERED OUT",'Monitor Data'!E839))</f>
        <v>5.5</v>
      </c>
      <c r="E839" s="30">
        <f>IF(ISBLANK('Monitor Data'!G839),"",IF(AND('Smoke Data'!M841="YES",'Outlier Flags'!E839="YES"),"FILTERED OUT",'Monitor Data'!G839))</f>
        <v>6.7</v>
      </c>
      <c r="F839" s="30">
        <f>IF(ISBLANK('Monitor Data'!H839),"",IF(AND('Smoke Data'!N841="YES",'Outlier Flags'!F839="YES"),"FILTERED OUT",'Monitor Data'!H839))</f>
        <v>5.4</v>
      </c>
      <c r="G839" s="30">
        <f>IF(ISBLANK('Monitor Data'!J839),"",IF(AND('Smoke Data'!O841="YES",'Outlier Flags'!G839="YES"),"FILTERED OUT",'Monitor Data'!J839))</f>
        <v>4.2</v>
      </c>
      <c r="H839" s="30">
        <f>IF(ISBLANK('Monitor Data'!L839),"",IF(AND('Smoke Data'!P841="YES",'Outlier Flags'!H839="YES"),"FILTERED OUT",'Monitor Data'!L839))</f>
        <v>6.3</v>
      </c>
      <c r="I839" s="30">
        <f>IF(ISBLANK('Monitor Data'!M839),"",IF(AND('Smoke Data'!Q841="YES",'Outlier Flags'!I839="YES"),"FILTERED OUT",'Monitor Data'!M839))</f>
        <v>10.1</v>
      </c>
      <c r="J839" s="30">
        <f>IF(ISBLANK('Monitor Data'!O839),"",IF(AND('Smoke Data'!R841="YES",'Outlier Flags'!J839="YES"),"FILTERED OUT",'Monitor Data'!O839))</f>
        <v>5.6</v>
      </c>
      <c r="K839" s="30">
        <f>IF(ISBLANK('Monitor Data'!P839),"",IF(AND('Smoke Data'!S841="YES",'Outlier Flags'!K839="YES"),"FILTERED OUT",'Monitor Data'!P839))</f>
        <v>4.9000000000000004</v>
      </c>
      <c r="L839" s="30">
        <f>IF(ISBLANK('Monitor Data'!Q839),"",IF(AND('Smoke Data'!T841="YES",'Outlier Flags'!L839="YES"),"FILTERED OUT",'Monitor Data'!Q839))</f>
        <v>4.8</v>
      </c>
      <c r="M839" s="30">
        <f>IF(ISBLANK('Monitor Data'!R839),"",IF(AND('Smoke Data'!U841="YES",'Outlier Flags'!M839="YES"),"FILTERED OUT",'Monitor Data'!R839))</f>
        <v>4</v>
      </c>
      <c r="N839" s="30">
        <f>IF(ISBLANK('Monitor Data'!S839),"",IF(AND('Smoke Data'!V841="YES",'Outlier Flags'!N839="YES"),"FILTERED OUT",'Monitor Data'!S839))</f>
        <v>6.7</v>
      </c>
    </row>
    <row r="840" spans="1:14" x14ac:dyDescent="0.25">
      <c r="A840" s="29">
        <v>45035</v>
      </c>
      <c r="B840" s="30" t="str">
        <f>IF(ISBLANK('Monitor Data'!B840),"",IF(AND('Smoke Data'!J842="YES",'Outlier Flags'!B840="YES"),"FILTERED OUT",'Monitor Data'!B840))</f>
        <v/>
      </c>
      <c r="C840" s="30" t="str">
        <f>IF(ISBLANK('Monitor Data'!D840),"",IF(AND('Smoke Data'!K842="YES",'Outlier Flags'!C840="YES"),"FILTERED OUT",'Monitor Data'!D840))</f>
        <v/>
      </c>
      <c r="D840" s="30">
        <f>IF(ISBLANK('Monitor Data'!E840),"",IF(AND('Smoke Data'!L842="YES",'Outlier Flags'!D840="YES"),"FILTERED OUT",'Monitor Data'!E840))</f>
        <v>8.3000000000000007</v>
      </c>
      <c r="E840" s="30">
        <f>IF(ISBLANK('Monitor Data'!G840),"",IF(AND('Smoke Data'!M842="YES",'Outlier Flags'!E840="YES"),"FILTERED OUT",'Monitor Data'!G840))</f>
        <v>8.5</v>
      </c>
      <c r="F840" s="30" t="str">
        <f>IF(ISBLANK('Monitor Data'!H840),"",IF(AND('Smoke Data'!N842="YES",'Outlier Flags'!F840="YES"),"FILTERED OUT",'Monitor Data'!H840))</f>
        <v/>
      </c>
      <c r="G840" s="30" t="str">
        <f>IF(ISBLANK('Monitor Data'!J840),"",IF(AND('Smoke Data'!O842="YES",'Outlier Flags'!G840="YES"),"FILTERED OUT",'Monitor Data'!J840))</f>
        <v/>
      </c>
      <c r="H840" s="30" t="str">
        <f>IF(ISBLANK('Monitor Data'!L840),"",IF(AND('Smoke Data'!P842="YES",'Outlier Flags'!H840="YES"),"FILTERED OUT",'Monitor Data'!L840))</f>
        <v/>
      </c>
      <c r="I840" s="30">
        <f>IF(ISBLANK('Monitor Data'!M840),"",IF(AND('Smoke Data'!Q842="YES",'Outlier Flags'!I840="YES"),"FILTERED OUT",'Monitor Data'!M840))</f>
        <v>8.3000000000000007</v>
      </c>
      <c r="J840" s="30" t="str">
        <f>IF(ISBLANK('Monitor Data'!O840),"",IF(AND('Smoke Data'!R842="YES",'Outlier Flags'!J840="YES"),"FILTERED OUT",'Monitor Data'!O840))</f>
        <v/>
      </c>
      <c r="K840" s="30">
        <f>IF(ISBLANK('Monitor Data'!P840),"",IF(AND('Smoke Data'!S842="YES",'Outlier Flags'!K840="YES"),"FILTERED OUT",'Monitor Data'!P840))</f>
        <v>7.4</v>
      </c>
      <c r="L840" s="30" t="str">
        <f>IF(ISBLANK('Monitor Data'!Q840),"",IF(AND('Smoke Data'!T842="YES",'Outlier Flags'!L840="YES"),"FILTERED OUT",'Monitor Data'!Q840))</f>
        <v/>
      </c>
      <c r="M840" s="30" t="str">
        <f>IF(ISBLANK('Monitor Data'!R840),"",IF(AND('Smoke Data'!U842="YES",'Outlier Flags'!M840="YES"),"FILTERED OUT",'Monitor Data'!R840))</f>
        <v/>
      </c>
      <c r="N840" s="30" t="str">
        <f>IF(ISBLANK('Monitor Data'!S840),"",IF(AND('Smoke Data'!V842="YES",'Outlier Flags'!N840="YES"),"FILTERED OUT",'Monitor Data'!S840))</f>
        <v/>
      </c>
    </row>
    <row r="841" spans="1:14" x14ac:dyDescent="0.25">
      <c r="A841" s="29">
        <v>45036</v>
      </c>
      <c r="B841" s="30" t="str">
        <f>IF(ISBLANK('Monitor Data'!B841),"",IF(AND('Smoke Data'!J843="YES",'Outlier Flags'!B841="YES"),"FILTERED OUT",'Monitor Data'!B841))</f>
        <v/>
      </c>
      <c r="C841" s="30" t="str">
        <f>IF(ISBLANK('Monitor Data'!D841),"",IF(AND('Smoke Data'!K843="YES",'Outlier Flags'!C841="YES"),"FILTERED OUT",'Monitor Data'!D841))</f>
        <v/>
      </c>
      <c r="D841" s="30">
        <f>IF(ISBLANK('Monitor Data'!E841),"",IF(AND('Smoke Data'!L843="YES",'Outlier Flags'!D841="YES"),"FILTERED OUT",'Monitor Data'!E841))</f>
        <v>5</v>
      </c>
      <c r="E841" s="30">
        <f>IF(ISBLANK('Monitor Data'!G841),"",IF(AND('Smoke Data'!M843="YES",'Outlier Flags'!E841="YES"),"FILTERED OUT",'Monitor Data'!G841))</f>
        <v>5</v>
      </c>
      <c r="F841" s="30" t="str">
        <f>IF(ISBLANK('Monitor Data'!H841),"",IF(AND('Smoke Data'!N843="YES",'Outlier Flags'!F841="YES"),"FILTERED OUT",'Monitor Data'!H841))</f>
        <v/>
      </c>
      <c r="G841" s="30" t="str">
        <f>IF(ISBLANK('Monitor Data'!J841),"",IF(AND('Smoke Data'!O843="YES",'Outlier Flags'!G841="YES"),"FILTERED OUT",'Monitor Data'!J841))</f>
        <v/>
      </c>
      <c r="H841" s="30" t="str">
        <f>IF(ISBLANK('Monitor Data'!L841),"",IF(AND('Smoke Data'!P843="YES",'Outlier Flags'!H841="YES"),"FILTERED OUT",'Monitor Data'!L841))</f>
        <v/>
      </c>
      <c r="I841" s="30">
        <f>IF(ISBLANK('Monitor Data'!M841),"",IF(AND('Smoke Data'!Q843="YES",'Outlier Flags'!I841="YES"),"FILTERED OUT",'Monitor Data'!M841))</f>
        <v>3.2</v>
      </c>
      <c r="J841" s="30" t="str">
        <f>IF(ISBLANK('Monitor Data'!O841),"",IF(AND('Smoke Data'!R843="YES",'Outlier Flags'!J841="YES"),"FILTERED OUT",'Monitor Data'!O841))</f>
        <v/>
      </c>
      <c r="K841" s="30">
        <f>IF(ISBLANK('Monitor Data'!P841),"",IF(AND('Smoke Data'!S843="YES",'Outlier Flags'!K841="YES"),"FILTERED OUT",'Monitor Data'!P841))</f>
        <v>5.7</v>
      </c>
      <c r="L841" s="30" t="str">
        <f>IF(ISBLANK('Monitor Data'!Q841),"",IF(AND('Smoke Data'!T843="YES",'Outlier Flags'!L841="YES"),"FILTERED OUT",'Monitor Data'!Q841))</f>
        <v/>
      </c>
      <c r="M841" s="30" t="str">
        <f>IF(ISBLANK('Monitor Data'!R841),"",IF(AND('Smoke Data'!U843="YES",'Outlier Flags'!M841="YES"),"FILTERED OUT",'Monitor Data'!R841))</f>
        <v/>
      </c>
      <c r="N841" s="30" t="str">
        <f>IF(ISBLANK('Monitor Data'!S841),"",IF(AND('Smoke Data'!V843="YES",'Outlier Flags'!N841="YES"),"FILTERED OUT",'Monitor Data'!S841))</f>
        <v/>
      </c>
    </row>
    <row r="842" spans="1:14" x14ac:dyDescent="0.25">
      <c r="A842" s="29">
        <v>45037</v>
      </c>
      <c r="B842" s="30">
        <f>IF(ISBLANK('Monitor Data'!B842),"",IF(AND('Smoke Data'!J844="YES",'Outlier Flags'!B842="YES"),"FILTERED OUT",'Monitor Data'!B842))</f>
        <v>1.8</v>
      </c>
      <c r="C842" s="30">
        <f>IF(ISBLANK('Monitor Data'!D842),"",IF(AND('Smoke Data'!K844="YES",'Outlier Flags'!C842="YES"),"FILTERED OUT",'Monitor Data'!D842))</f>
        <v>2.4</v>
      </c>
      <c r="D842" s="30">
        <f>IF(ISBLANK('Monitor Data'!E842),"",IF(AND('Smoke Data'!L844="YES",'Outlier Flags'!D842="YES"),"FILTERED OUT",'Monitor Data'!E842))</f>
        <v>2.7</v>
      </c>
      <c r="E842" s="30">
        <f>IF(ISBLANK('Monitor Data'!G842),"",IF(AND('Smoke Data'!M844="YES",'Outlier Flags'!E842="YES"),"FILTERED OUT",'Monitor Data'!G842))</f>
        <v>2.4</v>
      </c>
      <c r="F842" s="30">
        <f>IF(ISBLANK('Monitor Data'!H842),"",IF(AND('Smoke Data'!N844="YES",'Outlier Flags'!F842="YES"),"FILTERED OUT",'Monitor Data'!H842))</f>
        <v>1.4</v>
      </c>
      <c r="G842" s="30">
        <f>IF(ISBLANK('Monitor Data'!J842),"",IF(AND('Smoke Data'!O844="YES",'Outlier Flags'!G842="YES"),"FILTERED OUT",'Monitor Data'!J842))</f>
        <v>2.6</v>
      </c>
      <c r="H842" s="30">
        <f>IF(ISBLANK('Monitor Data'!L842),"",IF(AND('Smoke Data'!P844="YES",'Outlier Flags'!H842="YES"),"FILTERED OUT",'Monitor Data'!L842))</f>
        <v>1.6</v>
      </c>
      <c r="I842" s="30">
        <f>IF(ISBLANK('Monitor Data'!M842),"",IF(AND('Smoke Data'!Q844="YES",'Outlier Flags'!I842="YES"),"FILTERED OUT",'Monitor Data'!M842))</f>
        <v>1.9</v>
      </c>
      <c r="J842" s="30">
        <f>IF(ISBLANK('Monitor Data'!O842),"",IF(AND('Smoke Data'!R844="YES",'Outlier Flags'!J842="YES"),"FILTERED OUT",'Monitor Data'!O842))</f>
        <v>2</v>
      </c>
      <c r="K842" s="30">
        <f>IF(ISBLANK('Monitor Data'!P842),"",IF(AND('Smoke Data'!S844="YES",'Outlier Flags'!K842="YES"),"FILTERED OUT",'Monitor Data'!P842))</f>
        <v>2.5</v>
      </c>
      <c r="L842" s="30">
        <f>IF(ISBLANK('Monitor Data'!Q842),"",IF(AND('Smoke Data'!T844="YES",'Outlier Flags'!L842="YES"),"FILTERED OUT",'Monitor Data'!Q842))</f>
        <v>2.4</v>
      </c>
      <c r="M842" s="30">
        <f>IF(ISBLANK('Monitor Data'!R842),"",IF(AND('Smoke Data'!U844="YES",'Outlier Flags'!M842="YES"),"FILTERED OUT",'Monitor Data'!R842))</f>
        <v>2.2999999999999998</v>
      </c>
      <c r="N842" s="30">
        <f>IF(ISBLANK('Monitor Data'!S842),"",IF(AND('Smoke Data'!V844="YES",'Outlier Flags'!N842="YES"),"FILTERED OUT",'Monitor Data'!S842))</f>
        <v>1.3</v>
      </c>
    </row>
    <row r="843" spans="1:14" x14ac:dyDescent="0.25">
      <c r="A843" s="29">
        <v>45038</v>
      </c>
      <c r="B843" s="30" t="str">
        <f>IF(ISBLANK('Monitor Data'!B843),"",IF(AND('Smoke Data'!J845="YES",'Outlier Flags'!B843="YES"),"FILTERED OUT",'Monitor Data'!B843))</f>
        <v/>
      </c>
      <c r="C843" s="30" t="str">
        <f>IF(ISBLANK('Monitor Data'!D843),"",IF(AND('Smoke Data'!K845="YES",'Outlier Flags'!C843="YES"),"FILTERED OUT",'Monitor Data'!D843))</f>
        <v/>
      </c>
      <c r="D843" s="30">
        <f>IF(ISBLANK('Monitor Data'!E843),"",IF(AND('Smoke Data'!L845="YES",'Outlier Flags'!D843="YES"),"FILTERED OUT",'Monitor Data'!E843))</f>
        <v>1.5</v>
      </c>
      <c r="E843" s="30">
        <f>IF(ISBLANK('Monitor Data'!G843),"",IF(AND('Smoke Data'!M845="YES",'Outlier Flags'!E843="YES"),"FILTERED OUT",'Monitor Data'!G843))</f>
        <v>1.1000000000000001</v>
      </c>
      <c r="F843" s="30" t="str">
        <f>IF(ISBLANK('Monitor Data'!H843),"",IF(AND('Smoke Data'!N845="YES",'Outlier Flags'!F843="YES"),"FILTERED OUT",'Monitor Data'!H843))</f>
        <v/>
      </c>
      <c r="G843" s="30" t="str">
        <f>IF(ISBLANK('Monitor Data'!J843),"",IF(AND('Smoke Data'!O845="YES",'Outlier Flags'!G843="YES"),"FILTERED OUT",'Monitor Data'!J843))</f>
        <v/>
      </c>
      <c r="H843" s="30" t="str">
        <f>IF(ISBLANK('Monitor Data'!L843),"",IF(AND('Smoke Data'!P845="YES",'Outlier Flags'!H843="YES"),"FILTERED OUT",'Monitor Data'!L843))</f>
        <v/>
      </c>
      <c r="I843" s="30">
        <f>IF(ISBLANK('Monitor Data'!M843),"",IF(AND('Smoke Data'!Q845="YES",'Outlier Flags'!I843="YES"),"FILTERED OUT",'Monitor Data'!M843))</f>
        <v>2.6</v>
      </c>
      <c r="J843" s="30" t="str">
        <f>IF(ISBLANK('Monitor Data'!O843),"",IF(AND('Smoke Data'!R845="YES",'Outlier Flags'!J843="YES"),"FILTERED OUT",'Monitor Data'!O843))</f>
        <v/>
      </c>
      <c r="K843" s="30">
        <f>IF(ISBLANK('Monitor Data'!P843),"",IF(AND('Smoke Data'!S845="YES",'Outlier Flags'!K843="YES"),"FILTERED OUT",'Monitor Data'!P843))</f>
        <v>1.4</v>
      </c>
      <c r="L843" s="30" t="str">
        <f>IF(ISBLANK('Monitor Data'!Q843),"",IF(AND('Smoke Data'!T845="YES",'Outlier Flags'!L843="YES"),"FILTERED OUT",'Monitor Data'!Q843))</f>
        <v/>
      </c>
      <c r="M843" s="30" t="str">
        <f>IF(ISBLANK('Monitor Data'!R843),"",IF(AND('Smoke Data'!U845="YES",'Outlier Flags'!M843="YES"),"FILTERED OUT",'Monitor Data'!R843))</f>
        <v/>
      </c>
      <c r="N843" s="30" t="str">
        <f>IF(ISBLANK('Monitor Data'!S843),"",IF(AND('Smoke Data'!V845="YES",'Outlier Flags'!N843="YES"),"FILTERED OUT",'Monitor Data'!S843))</f>
        <v/>
      </c>
    </row>
    <row r="844" spans="1:14" x14ac:dyDescent="0.25">
      <c r="A844" s="29">
        <v>45039</v>
      </c>
      <c r="B844" s="30" t="str">
        <f>IF(ISBLANK('Monitor Data'!B844),"",IF(AND('Smoke Data'!J846="YES",'Outlier Flags'!B844="YES"),"FILTERED OUT",'Monitor Data'!B844))</f>
        <v/>
      </c>
      <c r="C844" s="30" t="str">
        <f>IF(ISBLANK('Monitor Data'!D844),"",IF(AND('Smoke Data'!K846="YES",'Outlier Flags'!C844="YES"),"FILTERED OUT",'Monitor Data'!D844))</f>
        <v/>
      </c>
      <c r="D844" s="30">
        <f>IF(ISBLANK('Monitor Data'!E844),"",IF(AND('Smoke Data'!L846="YES",'Outlier Flags'!D844="YES"),"FILTERED OUT",'Monitor Data'!E844))</f>
        <v>6.2</v>
      </c>
      <c r="E844" s="30">
        <f>IF(ISBLANK('Monitor Data'!G844),"",IF(AND('Smoke Data'!M846="YES",'Outlier Flags'!E844="YES"),"FILTERED OUT",'Monitor Data'!G844))</f>
        <v>5.2</v>
      </c>
      <c r="F844" s="30" t="str">
        <f>IF(ISBLANK('Monitor Data'!H844),"",IF(AND('Smoke Data'!N846="YES",'Outlier Flags'!F844="YES"),"FILTERED OUT",'Monitor Data'!H844))</f>
        <v/>
      </c>
      <c r="G844" s="30" t="str">
        <f>IF(ISBLANK('Monitor Data'!J844),"",IF(AND('Smoke Data'!O846="YES",'Outlier Flags'!G844="YES"),"FILTERED OUT",'Monitor Data'!J844))</f>
        <v/>
      </c>
      <c r="H844" s="30" t="str">
        <f>IF(ISBLANK('Monitor Data'!L844),"",IF(AND('Smoke Data'!P846="YES",'Outlier Flags'!H844="YES"),"FILTERED OUT",'Monitor Data'!L844))</f>
        <v/>
      </c>
      <c r="I844" s="30">
        <f>IF(ISBLANK('Monitor Data'!M844),"",IF(AND('Smoke Data'!Q846="YES",'Outlier Flags'!I844="YES"),"FILTERED OUT",'Monitor Data'!M844))</f>
        <v>6.6</v>
      </c>
      <c r="J844" s="30" t="str">
        <f>IF(ISBLANK('Monitor Data'!O844),"",IF(AND('Smoke Data'!R846="YES",'Outlier Flags'!J844="YES"),"FILTERED OUT",'Monitor Data'!O844))</f>
        <v/>
      </c>
      <c r="K844" s="30">
        <f>IF(ISBLANK('Monitor Data'!P844),"",IF(AND('Smoke Data'!S846="YES",'Outlier Flags'!K844="YES"),"FILTERED OUT",'Monitor Data'!P844))</f>
        <v>3.5</v>
      </c>
      <c r="L844" s="30" t="str">
        <f>IF(ISBLANK('Monitor Data'!Q844),"",IF(AND('Smoke Data'!T846="YES",'Outlier Flags'!L844="YES"),"FILTERED OUT",'Monitor Data'!Q844))</f>
        <v/>
      </c>
      <c r="M844" s="30" t="str">
        <f>IF(ISBLANK('Monitor Data'!R844),"",IF(AND('Smoke Data'!U846="YES",'Outlier Flags'!M844="YES"),"FILTERED OUT",'Monitor Data'!R844))</f>
        <v/>
      </c>
      <c r="N844" s="30" t="str">
        <f>IF(ISBLANK('Monitor Data'!S844),"",IF(AND('Smoke Data'!V846="YES",'Outlier Flags'!N844="YES"),"FILTERED OUT",'Monitor Data'!S844))</f>
        <v/>
      </c>
    </row>
    <row r="845" spans="1:14" x14ac:dyDescent="0.25">
      <c r="A845" s="29">
        <v>45040</v>
      </c>
      <c r="B845" s="30" t="str">
        <f>IF(ISBLANK('Monitor Data'!B845),"",IF(AND('Smoke Data'!J847="YES",'Outlier Flags'!B845="YES"),"FILTERED OUT",'Monitor Data'!B845))</f>
        <v>FILTERED OUT</v>
      </c>
      <c r="C845" s="30">
        <f>IF(ISBLANK('Monitor Data'!D845),"",IF(AND('Smoke Data'!K847="YES",'Outlier Flags'!C845="YES"),"FILTERED OUT",'Monitor Data'!D845))</f>
        <v>9.8000000000000007</v>
      </c>
      <c r="D845" s="30">
        <f>IF(ISBLANK('Monitor Data'!E845),"",IF(AND('Smoke Data'!L847="YES",'Outlier Flags'!D845="YES"),"FILTERED OUT",'Monitor Data'!E845))</f>
        <v>11.3</v>
      </c>
      <c r="E845" s="30">
        <f>IF(ISBLANK('Monitor Data'!G845),"",IF(AND('Smoke Data'!M847="YES",'Outlier Flags'!E845="YES"),"FILTERED OUT",'Monitor Data'!G845))</f>
        <v>10.3</v>
      </c>
      <c r="F845" s="30">
        <f>IF(ISBLANK('Monitor Data'!H845),"",IF(AND('Smoke Data'!N847="YES",'Outlier Flags'!F845="YES"),"FILTERED OUT",'Monitor Data'!H845))</f>
        <v>7.4</v>
      </c>
      <c r="G845" s="30">
        <f>IF(ISBLANK('Monitor Data'!J845),"",IF(AND('Smoke Data'!O847="YES",'Outlier Flags'!G845="YES"),"FILTERED OUT",'Monitor Data'!J845))</f>
        <v>8</v>
      </c>
      <c r="H845" s="30">
        <f>IF(ISBLANK('Monitor Data'!L845),"",IF(AND('Smoke Data'!P847="YES",'Outlier Flags'!H845="YES"),"FILTERED OUT",'Monitor Data'!L845))</f>
        <v>10.1</v>
      </c>
      <c r="I845" s="30">
        <f>IF(ISBLANK('Monitor Data'!M845),"",IF(AND('Smoke Data'!Q847="YES",'Outlier Flags'!I845="YES"),"FILTERED OUT",'Monitor Data'!M845))</f>
        <v>9.4</v>
      </c>
      <c r="J845" s="30">
        <f>IF(ISBLANK('Monitor Data'!O845),"",IF(AND('Smoke Data'!R847="YES",'Outlier Flags'!J845="YES"),"FILTERED OUT",'Monitor Data'!O845))</f>
        <v>9</v>
      </c>
      <c r="K845" s="30">
        <f>IF(ISBLANK('Monitor Data'!P845),"",IF(AND('Smoke Data'!S847="YES",'Outlier Flags'!K845="YES"),"FILTERED OUT",'Monitor Data'!P845))</f>
        <v>9.6999999999999993</v>
      </c>
      <c r="L845" s="30">
        <f>IF(ISBLANK('Monitor Data'!Q845),"",IF(AND('Smoke Data'!T847="YES",'Outlier Flags'!L845="YES"),"FILTERED OUT",'Monitor Data'!Q845))</f>
        <v>9.3000000000000007</v>
      </c>
      <c r="M845" s="30">
        <f>IF(ISBLANK('Monitor Data'!R845),"",IF(AND('Smoke Data'!U847="YES",'Outlier Flags'!M845="YES"),"FILTERED OUT",'Monitor Data'!R845))</f>
        <v>7.8</v>
      </c>
      <c r="N845" s="30">
        <f>IF(ISBLANK('Monitor Data'!S845),"",IF(AND('Smoke Data'!V847="YES",'Outlier Flags'!N845="YES"),"FILTERED OUT",'Monitor Data'!S845))</f>
        <v>10</v>
      </c>
    </row>
    <row r="846" spans="1:14" x14ac:dyDescent="0.25">
      <c r="A846" s="29">
        <v>45041</v>
      </c>
      <c r="B846" s="30" t="str">
        <f>IF(ISBLANK('Monitor Data'!B846),"",IF(AND('Smoke Data'!J848="YES",'Outlier Flags'!B846="YES"),"FILTERED OUT",'Monitor Data'!B846))</f>
        <v/>
      </c>
      <c r="C846" s="30" t="str">
        <f>IF(ISBLANK('Monitor Data'!D846),"",IF(AND('Smoke Data'!K848="YES",'Outlier Flags'!C846="YES"),"FILTERED OUT",'Monitor Data'!D846))</f>
        <v/>
      </c>
      <c r="D846" s="30">
        <f>IF(ISBLANK('Monitor Data'!E846),"",IF(AND('Smoke Data'!L848="YES",'Outlier Flags'!D846="YES"),"FILTERED OUT",'Monitor Data'!E846))</f>
        <v>11.9</v>
      </c>
      <c r="E846" s="30">
        <f>IF(ISBLANK('Monitor Data'!G846),"",IF(AND('Smoke Data'!M848="YES",'Outlier Flags'!E846="YES"),"FILTERED OUT",'Monitor Data'!G846))</f>
        <v>9</v>
      </c>
      <c r="F846" s="30" t="str">
        <f>IF(ISBLANK('Monitor Data'!H846),"",IF(AND('Smoke Data'!N848="YES",'Outlier Flags'!F846="YES"),"FILTERED OUT",'Monitor Data'!H846))</f>
        <v/>
      </c>
      <c r="G846" s="30" t="str">
        <f>IF(ISBLANK('Monitor Data'!J846),"",IF(AND('Smoke Data'!O848="YES",'Outlier Flags'!G846="YES"),"FILTERED OUT",'Monitor Data'!J846))</f>
        <v/>
      </c>
      <c r="H846" s="30" t="str">
        <f>IF(ISBLANK('Monitor Data'!L846),"",IF(AND('Smoke Data'!P848="YES",'Outlier Flags'!H846="YES"),"FILTERED OUT",'Monitor Data'!L846))</f>
        <v/>
      </c>
      <c r="I846" s="30">
        <f>IF(ISBLANK('Monitor Data'!M846),"",IF(AND('Smoke Data'!Q848="YES",'Outlier Flags'!I846="YES"),"FILTERED OUT",'Monitor Data'!M846))</f>
        <v>10.5</v>
      </c>
      <c r="J846" s="30" t="str">
        <f>IF(ISBLANK('Monitor Data'!O846),"",IF(AND('Smoke Data'!R848="YES",'Outlier Flags'!J846="YES"),"FILTERED OUT",'Monitor Data'!O846))</f>
        <v/>
      </c>
      <c r="K846" s="30">
        <f>IF(ISBLANK('Monitor Data'!P846),"",IF(AND('Smoke Data'!S848="YES",'Outlier Flags'!K846="YES"),"FILTERED OUT",'Monitor Data'!P846))</f>
        <v>10.5</v>
      </c>
      <c r="L846" s="30" t="str">
        <f>IF(ISBLANK('Monitor Data'!Q846),"",IF(AND('Smoke Data'!T848="YES",'Outlier Flags'!L846="YES"),"FILTERED OUT",'Monitor Data'!Q846))</f>
        <v/>
      </c>
      <c r="M846" s="30" t="str">
        <f>IF(ISBLANK('Monitor Data'!R846),"",IF(AND('Smoke Data'!U848="YES",'Outlier Flags'!M846="YES"),"FILTERED OUT",'Monitor Data'!R846))</f>
        <v/>
      </c>
      <c r="N846" s="30" t="str">
        <f>IF(ISBLANK('Monitor Data'!S846),"",IF(AND('Smoke Data'!V848="YES",'Outlier Flags'!N846="YES"),"FILTERED OUT",'Monitor Data'!S846))</f>
        <v/>
      </c>
    </row>
    <row r="847" spans="1:14" x14ac:dyDescent="0.25">
      <c r="A847" s="29">
        <v>45042</v>
      </c>
      <c r="B847" s="30" t="str">
        <f>IF(ISBLANK('Monitor Data'!B847),"",IF(AND('Smoke Data'!J849="YES",'Outlier Flags'!B847="YES"),"FILTERED OUT",'Monitor Data'!B847))</f>
        <v/>
      </c>
      <c r="C847" s="30" t="str">
        <f>IF(ISBLANK('Monitor Data'!D847),"",IF(AND('Smoke Data'!K849="YES",'Outlier Flags'!C847="YES"),"FILTERED OUT",'Monitor Data'!D847))</f>
        <v/>
      </c>
      <c r="D847" s="30">
        <f>IF(ISBLANK('Monitor Data'!E847),"",IF(AND('Smoke Data'!L849="YES",'Outlier Flags'!D847="YES"),"FILTERED OUT",'Monitor Data'!E847))</f>
        <v>9.1</v>
      </c>
      <c r="E847" s="30">
        <f>IF(ISBLANK('Monitor Data'!G847),"",IF(AND('Smoke Data'!M849="YES",'Outlier Flags'!E847="YES"),"FILTERED OUT",'Monitor Data'!G847))</f>
        <v>9.1</v>
      </c>
      <c r="F847" s="30" t="str">
        <f>IF(ISBLANK('Monitor Data'!H847),"",IF(AND('Smoke Data'!N849="YES",'Outlier Flags'!F847="YES"),"FILTERED OUT",'Monitor Data'!H847))</f>
        <v/>
      </c>
      <c r="G847" s="30" t="str">
        <f>IF(ISBLANK('Monitor Data'!J847),"",IF(AND('Smoke Data'!O849="YES",'Outlier Flags'!G847="YES"),"FILTERED OUT",'Monitor Data'!J847))</f>
        <v/>
      </c>
      <c r="H847" s="30" t="str">
        <f>IF(ISBLANK('Monitor Data'!L847),"",IF(AND('Smoke Data'!P849="YES",'Outlier Flags'!H847="YES"),"FILTERED OUT",'Monitor Data'!L847))</f>
        <v/>
      </c>
      <c r="I847" s="30">
        <f>IF(ISBLANK('Monitor Data'!M847),"",IF(AND('Smoke Data'!Q849="YES",'Outlier Flags'!I847="YES"),"FILTERED OUT",'Monitor Data'!M847))</f>
        <v>10.1</v>
      </c>
      <c r="J847" s="30" t="str">
        <f>IF(ISBLANK('Monitor Data'!O847),"",IF(AND('Smoke Data'!R849="YES",'Outlier Flags'!J847="YES"),"FILTERED OUT",'Monitor Data'!O847))</f>
        <v/>
      </c>
      <c r="K847" s="30">
        <f>IF(ISBLANK('Monitor Data'!P847),"",IF(AND('Smoke Data'!S849="YES",'Outlier Flags'!K847="YES"),"FILTERED OUT",'Monitor Data'!P847))</f>
        <v>6.6</v>
      </c>
      <c r="L847" s="30" t="str">
        <f>IF(ISBLANK('Monitor Data'!Q847),"",IF(AND('Smoke Data'!T849="YES",'Outlier Flags'!L847="YES"),"FILTERED OUT",'Monitor Data'!Q847))</f>
        <v/>
      </c>
      <c r="M847" s="30" t="str">
        <f>IF(ISBLANK('Monitor Data'!R847),"",IF(AND('Smoke Data'!U849="YES",'Outlier Flags'!M847="YES"),"FILTERED OUT",'Monitor Data'!R847))</f>
        <v/>
      </c>
      <c r="N847" s="30" t="str">
        <f>IF(ISBLANK('Monitor Data'!S847),"",IF(AND('Smoke Data'!V849="YES",'Outlier Flags'!N847="YES"),"FILTERED OUT",'Monitor Data'!S847))</f>
        <v/>
      </c>
    </row>
    <row r="848" spans="1:14" x14ac:dyDescent="0.25">
      <c r="A848" s="29">
        <v>45043</v>
      </c>
      <c r="B848" s="30">
        <f>IF(ISBLANK('Monitor Data'!B848),"",IF(AND('Smoke Data'!J850="YES",'Outlier Flags'!B848="YES"),"FILTERED OUT",'Monitor Data'!B848))</f>
        <v>7</v>
      </c>
      <c r="C848" s="30">
        <f>IF(ISBLANK('Monitor Data'!D848),"",IF(AND('Smoke Data'!K850="YES",'Outlier Flags'!C848="YES"),"FILTERED OUT",'Monitor Data'!D848))</f>
        <v>5.9</v>
      </c>
      <c r="D848" s="30">
        <f>IF(ISBLANK('Monitor Data'!E848),"",IF(AND('Smoke Data'!L850="YES",'Outlier Flags'!D848="YES"),"FILTERED OUT",'Monitor Data'!E848))</f>
        <v>7</v>
      </c>
      <c r="E848" s="30">
        <f>IF(ISBLANK('Monitor Data'!G848),"",IF(AND('Smoke Data'!M850="YES",'Outlier Flags'!E848="YES"),"FILTERED OUT",'Monitor Data'!G848))</f>
        <v>10.3</v>
      </c>
      <c r="F848" s="30">
        <f>IF(ISBLANK('Monitor Data'!H848),"",IF(AND('Smoke Data'!N850="YES",'Outlier Flags'!F848="YES"),"FILTERED OUT",'Monitor Data'!H848))</f>
        <v>11.1</v>
      </c>
      <c r="G848" s="30">
        <f>IF(ISBLANK('Monitor Data'!J848),"",IF(AND('Smoke Data'!O850="YES",'Outlier Flags'!G848="YES"),"FILTERED OUT",'Monitor Data'!J848))</f>
        <v>5.6</v>
      </c>
      <c r="H848" s="30">
        <f>IF(ISBLANK('Monitor Data'!L848),"",IF(AND('Smoke Data'!P850="YES",'Outlier Flags'!H848="YES"),"FILTERED OUT",'Monitor Data'!L848))</f>
        <v>10.9</v>
      </c>
      <c r="I848" s="30">
        <f>IF(ISBLANK('Monitor Data'!M848),"",IF(AND('Smoke Data'!Q850="YES",'Outlier Flags'!I848="YES"),"FILTERED OUT",'Monitor Data'!M848))</f>
        <v>10.5</v>
      </c>
      <c r="J848" s="30">
        <f>IF(ISBLANK('Monitor Data'!O848),"",IF(AND('Smoke Data'!R850="YES",'Outlier Flags'!J848="YES"),"FILTERED OUT",'Monitor Data'!O848))</f>
        <v>10.9</v>
      </c>
      <c r="K848" s="30">
        <f>IF(ISBLANK('Monitor Data'!P848),"",IF(AND('Smoke Data'!S850="YES",'Outlier Flags'!K848="YES"),"FILTERED OUT",'Monitor Data'!P848))</f>
        <v>6.9</v>
      </c>
      <c r="L848" s="30">
        <f>IF(ISBLANK('Monitor Data'!Q848),"",IF(AND('Smoke Data'!T850="YES",'Outlier Flags'!L848="YES"),"FILTERED OUT",'Monitor Data'!Q848))</f>
        <v>6.6</v>
      </c>
      <c r="M848" s="30">
        <f>IF(ISBLANK('Monitor Data'!R848),"",IF(AND('Smoke Data'!U850="YES",'Outlier Flags'!M848="YES"),"FILTERED OUT",'Monitor Data'!R848))</f>
        <v>6.9</v>
      </c>
      <c r="N848" s="30">
        <f>IF(ISBLANK('Monitor Data'!S848),"",IF(AND('Smoke Data'!V850="YES",'Outlier Flags'!N848="YES"),"FILTERED OUT",'Monitor Data'!S848))</f>
        <v>8.1</v>
      </c>
    </row>
    <row r="849" spans="1:14" x14ac:dyDescent="0.25">
      <c r="A849" s="29">
        <v>45044</v>
      </c>
      <c r="B849" s="30" t="str">
        <f>IF(ISBLANK('Monitor Data'!B849),"",IF(AND('Smoke Data'!J851="YES",'Outlier Flags'!B849="YES"),"FILTERED OUT",'Monitor Data'!B849))</f>
        <v/>
      </c>
      <c r="C849" s="30" t="str">
        <f>IF(ISBLANK('Monitor Data'!D849),"",IF(AND('Smoke Data'!K851="YES",'Outlier Flags'!C849="YES"),"FILTERED OUT",'Monitor Data'!D849))</f>
        <v/>
      </c>
      <c r="D849" s="30">
        <f>IF(ISBLANK('Monitor Data'!E849),"",IF(AND('Smoke Data'!L851="YES",'Outlier Flags'!D849="YES"),"FILTERED OUT",'Monitor Data'!E849))</f>
        <v>9.8000000000000007</v>
      </c>
      <c r="E849" s="30">
        <f>IF(ISBLANK('Monitor Data'!G849),"",IF(AND('Smoke Data'!M851="YES",'Outlier Flags'!E849="YES"),"FILTERED OUT",'Monitor Data'!G849))</f>
        <v>11.3</v>
      </c>
      <c r="F849" s="30" t="str">
        <f>IF(ISBLANK('Monitor Data'!H849),"",IF(AND('Smoke Data'!N851="YES",'Outlier Flags'!F849="YES"),"FILTERED OUT",'Monitor Data'!H849))</f>
        <v/>
      </c>
      <c r="G849" s="30" t="str">
        <f>IF(ISBLANK('Monitor Data'!J849),"",IF(AND('Smoke Data'!O851="YES",'Outlier Flags'!G849="YES"),"FILTERED OUT",'Monitor Data'!J849))</f>
        <v/>
      </c>
      <c r="H849" s="30" t="str">
        <f>IF(ISBLANK('Monitor Data'!L849),"",IF(AND('Smoke Data'!P851="YES",'Outlier Flags'!H849="YES"),"FILTERED OUT",'Monitor Data'!L849))</f>
        <v/>
      </c>
      <c r="I849" s="30">
        <f>IF(ISBLANK('Monitor Data'!M849),"",IF(AND('Smoke Data'!Q851="YES",'Outlier Flags'!I849="YES"),"FILTERED OUT",'Monitor Data'!M849))</f>
        <v>10.3</v>
      </c>
      <c r="J849" s="30" t="str">
        <f>IF(ISBLANK('Monitor Data'!O849),"",IF(AND('Smoke Data'!R851="YES",'Outlier Flags'!J849="YES"),"FILTERED OUT",'Monitor Data'!O849))</f>
        <v/>
      </c>
      <c r="K849" s="30">
        <f>IF(ISBLANK('Monitor Data'!P849),"",IF(AND('Smoke Data'!S851="YES",'Outlier Flags'!K849="YES"),"FILTERED OUT",'Monitor Data'!P849))</f>
        <v>11.8</v>
      </c>
      <c r="L849" s="30" t="str">
        <f>IF(ISBLANK('Monitor Data'!Q849),"",IF(AND('Smoke Data'!T851="YES",'Outlier Flags'!L849="YES"),"FILTERED OUT",'Monitor Data'!Q849))</f>
        <v/>
      </c>
      <c r="M849" s="30" t="str">
        <f>IF(ISBLANK('Monitor Data'!R849),"",IF(AND('Smoke Data'!U851="YES",'Outlier Flags'!M849="YES"),"FILTERED OUT",'Monitor Data'!R849))</f>
        <v/>
      </c>
      <c r="N849" s="30" t="str">
        <f>IF(ISBLANK('Monitor Data'!S849),"",IF(AND('Smoke Data'!V851="YES",'Outlier Flags'!N849="YES"),"FILTERED OUT",'Monitor Data'!S849))</f>
        <v/>
      </c>
    </row>
    <row r="850" spans="1:14" x14ac:dyDescent="0.25">
      <c r="A850" s="29">
        <v>45045</v>
      </c>
      <c r="B850" s="30" t="str">
        <f>IF(ISBLANK('Monitor Data'!B850),"",IF(AND('Smoke Data'!J852="YES",'Outlier Flags'!B850="YES"),"FILTERED OUT",'Monitor Data'!B850))</f>
        <v/>
      </c>
      <c r="C850" s="30" t="str">
        <f>IF(ISBLANK('Monitor Data'!D850),"",IF(AND('Smoke Data'!K852="YES",'Outlier Flags'!C850="YES"),"FILTERED OUT",'Monitor Data'!D850))</f>
        <v/>
      </c>
      <c r="D850" s="30">
        <f>IF(ISBLANK('Monitor Data'!E850),"",IF(AND('Smoke Data'!L852="YES",'Outlier Flags'!D850="YES"),"FILTERED OUT",'Monitor Data'!E850))</f>
        <v>3</v>
      </c>
      <c r="E850" s="30">
        <f>IF(ISBLANK('Monitor Data'!G850),"",IF(AND('Smoke Data'!M852="YES",'Outlier Flags'!E850="YES"),"FILTERED OUT",'Monitor Data'!G850))</f>
        <v>2.5</v>
      </c>
      <c r="F850" s="30" t="str">
        <f>IF(ISBLANK('Monitor Data'!H850),"",IF(AND('Smoke Data'!N852="YES",'Outlier Flags'!F850="YES"),"FILTERED OUT",'Monitor Data'!H850))</f>
        <v/>
      </c>
      <c r="G850" s="30" t="str">
        <f>IF(ISBLANK('Monitor Data'!J850),"",IF(AND('Smoke Data'!O852="YES",'Outlier Flags'!G850="YES"),"FILTERED OUT",'Monitor Data'!J850))</f>
        <v/>
      </c>
      <c r="H850" s="30" t="str">
        <f>IF(ISBLANK('Monitor Data'!L850),"",IF(AND('Smoke Data'!P852="YES",'Outlier Flags'!H850="YES"),"FILTERED OUT",'Monitor Data'!L850))</f>
        <v/>
      </c>
      <c r="I850" s="30">
        <f>IF(ISBLANK('Monitor Data'!M850),"",IF(AND('Smoke Data'!Q852="YES",'Outlier Flags'!I850="YES"),"FILTERED OUT",'Monitor Data'!M850))</f>
        <v>3.9</v>
      </c>
      <c r="J850" s="30" t="str">
        <f>IF(ISBLANK('Monitor Data'!O850),"",IF(AND('Smoke Data'!R852="YES",'Outlier Flags'!J850="YES"),"FILTERED OUT",'Monitor Data'!O850))</f>
        <v/>
      </c>
      <c r="K850" s="30">
        <f>IF(ISBLANK('Monitor Data'!P850),"",IF(AND('Smoke Data'!S852="YES",'Outlier Flags'!K850="YES"),"FILTERED OUT",'Monitor Data'!P850))</f>
        <v>3.5</v>
      </c>
      <c r="L850" s="30" t="str">
        <f>IF(ISBLANK('Monitor Data'!Q850),"",IF(AND('Smoke Data'!T852="YES",'Outlier Flags'!L850="YES"),"FILTERED OUT",'Monitor Data'!Q850))</f>
        <v/>
      </c>
      <c r="M850" s="30" t="str">
        <f>IF(ISBLANK('Monitor Data'!R850),"",IF(AND('Smoke Data'!U852="YES",'Outlier Flags'!M850="YES"),"FILTERED OUT",'Monitor Data'!R850))</f>
        <v/>
      </c>
      <c r="N850" s="30" t="str">
        <f>IF(ISBLANK('Monitor Data'!S850),"",IF(AND('Smoke Data'!V852="YES",'Outlier Flags'!N850="YES"),"FILTERED OUT",'Monitor Data'!S850))</f>
        <v/>
      </c>
    </row>
    <row r="851" spans="1:14" x14ac:dyDescent="0.25">
      <c r="A851" s="29">
        <v>45046</v>
      </c>
      <c r="B851" s="30">
        <f>IF(ISBLANK('Monitor Data'!B851),"",IF(AND('Smoke Data'!J853="YES",'Outlier Flags'!B851="YES"),"FILTERED OUT",'Monitor Data'!B851))</f>
        <v>1.4</v>
      </c>
      <c r="C851" s="30">
        <f>IF(ISBLANK('Monitor Data'!D851),"",IF(AND('Smoke Data'!K853="YES",'Outlier Flags'!C851="YES"),"FILTERED OUT",'Monitor Data'!D851))</f>
        <v>1.9</v>
      </c>
      <c r="D851" s="30">
        <f>IF(ISBLANK('Monitor Data'!E851),"",IF(AND('Smoke Data'!L853="YES",'Outlier Flags'!D851="YES"),"FILTERED OUT",'Monitor Data'!E851))</f>
        <v>2.1</v>
      </c>
      <c r="E851" s="30">
        <f>IF(ISBLANK('Monitor Data'!G851),"",IF(AND('Smoke Data'!M853="YES",'Outlier Flags'!E851="YES"),"FILTERED OUT",'Monitor Data'!G851))</f>
        <v>1.6</v>
      </c>
      <c r="F851" s="30">
        <f>IF(ISBLANK('Monitor Data'!H851),"",IF(AND('Smoke Data'!N853="YES",'Outlier Flags'!F851="YES"),"FILTERED OUT",'Monitor Data'!H851))</f>
        <v>2.8</v>
      </c>
      <c r="G851" s="30">
        <f>IF(ISBLANK('Monitor Data'!J851),"",IF(AND('Smoke Data'!O853="YES",'Outlier Flags'!G851="YES"),"FILTERED OUT",'Monitor Data'!J851))</f>
        <v>1.8</v>
      </c>
      <c r="H851" s="30">
        <f>IF(ISBLANK('Monitor Data'!L851),"",IF(AND('Smoke Data'!P853="YES",'Outlier Flags'!H851="YES"),"FILTERED OUT",'Monitor Data'!L851))</f>
        <v>2.2999999999999998</v>
      </c>
      <c r="I851" s="30">
        <f>IF(ISBLANK('Monitor Data'!M851),"",IF(AND('Smoke Data'!Q853="YES",'Outlier Flags'!I851="YES"),"FILTERED OUT",'Monitor Data'!M851))</f>
        <v>2.4</v>
      </c>
      <c r="J851" s="30">
        <f>IF(ISBLANK('Monitor Data'!O851),"",IF(AND('Smoke Data'!R853="YES",'Outlier Flags'!J851="YES"),"FILTERED OUT",'Monitor Data'!O851))</f>
        <v>2.5</v>
      </c>
      <c r="K851" s="30">
        <f>IF(ISBLANK('Monitor Data'!P851),"",IF(AND('Smoke Data'!S853="YES",'Outlier Flags'!K851="YES"),"FILTERED OUT",'Monitor Data'!P851))</f>
        <v>2.2000000000000002</v>
      </c>
      <c r="L851" s="30">
        <f>IF(ISBLANK('Monitor Data'!Q851),"",IF(AND('Smoke Data'!T853="YES",'Outlier Flags'!L851="YES"),"FILTERED OUT",'Monitor Data'!Q851))</f>
        <v>2.4</v>
      </c>
      <c r="M851" s="30">
        <f>IF(ISBLANK('Monitor Data'!R851),"",IF(AND('Smoke Data'!U853="YES",'Outlier Flags'!M851="YES"),"FILTERED OUT",'Monitor Data'!R851))</f>
        <v>1.9</v>
      </c>
      <c r="N851" s="30">
        <f>IF(ISBLANK('Monitor Data'!S851),"",IF(AND('Smoke Data'!V853="YES",'Outlier Flags'!N851="YES"),"FILTERED OUT",'Monitor Data'!S851))</f>
        <v>2.2999999999999998</v>
      </c>
    </row>
    <row r="852" spans="1:14" x14ac:dyDescent="0.25">
      <c r="A852" s="29">
        <v>45047</v>
      </c>
      <c r="B852" s="30" t="str">
        <f>IF(ISBLANK('Monitor Data'!B852),"",IF(AND('Smoke Data'!J854="YES",'Outlier Flags'!B852="YES"),"FILTERED OUT",'Monitor Data'!B852))</f>
        <v/>
      </c>
      <c r="C852" s="30" t="str">
        <f>IF(ISBLANK('Monitor Data'!D852),"",IF(AND('Smoke Data'!K854="YES",'Outlier Flags'!C852="YES"),"FILTERED OUT",'Monitor Data'!D852))</f>
        <v/>
      </c>
      <c r="D852" s="30">
        <f>IF(ISBLANK('Monitor Data'!E852),"",IF(AND('Smoke Data'!L854="YES",'Outlier Flags'!D852="YES"),"FILTERED OUT",'Monitor Data'!E852))</f>
        <v>3.1</v>
      </c>
      <c r="E852" s="30">
        <f>IF(ISBLANK('Monitor Data'!G852),"",IF(AND('Smoke Data'!M854="YES",'Outlier Flags'!E852="YES"),"FILTERED OUT",'Monitor Data'!G852))</f>
        <v>2.7</v>
      </c>
      <c r="F852" s="30" t="str">
        <f>IF(ISBLANK('Monitor Data'!H852),"",IF(AND('Smoke Data'!N854="YES",'Outlier Flags'!F852="YES"),"FILTERED OUT",'Monitor Data'!H852))</f>
        <v/>
      </c>
      <c r="G852" s="30" t="str">
        <f>IF(ISBLANK('Monitor Data'!J852),"",IF(AND('Smoke Data'!O854="YES",'Outlier Flags'!G852="YES"),"FILTERED OUT",'Monitor Data'!J852))</f>
        <v/>
      </c>
      <c r="H852" s="30" t="str">
        <f>IF(ISBLANK('Monitor Data'!L852),"",IF(AND('Smoke Data'!P854="YES",'Outlier Flags'!H852="YES"),"FILTERED OUT",'Monitor Data'!L852))</f>
        <v/>
      </c>
      <c r="I852" s="30">
        <f>IF(ISBLANK('Monitor Data'!M852),"",IF(AND('Smoke Data'!Q854="YES",'Outlier Flags'!I852="YES"),"FILTERED OUT",'Monitor Data'!M852))</f>
        <v>3.1</v>
      </c>
      <c r="J852" s="30" t="str">
        <f>IF(ISBLANK('Monitor Data'!O852),"",IF(AND('Smoke Data'!R854="YES",'Outlier Flags'!J852="YES"),"FILTERED OUT",'Monitor Data'!O852))</f>
        <v/>
      </c>
      <c r="K852" s="30">
        <f>IF(ISBLANK('Monitor Data'!P852),"",IF(AND('Smoke Data'!S854="YES",'Outlier Flags'!K852="YES"),"FILTERED OUT",'Monitor Data'!P852))</f>
        <v>2.6</v>
      </c>
      <c r="L852" s="30" t="str">
        <f>IF(ISBLANK('Monitor Data'!Q852),"",IF(AND('Smoke Data'!T854="YES",'Outlier Flags'!L852="YES"),"FILTERED OUT",'Monitor Data'!Q852))</f>
        <v/>
      </c>
      <c r="M852" s="30" t="str">
        <f>IF(ISBLANK('Monitor Data'!R852),"",IF(AND('Smoke Data'!U854="YES",'Outlier Flags'!M852="YES"),"FILTERED OUT",'Monitor Data'!R852))</f>
        <v/>
      </c>
      <c r="N852" s="30" t="str">
        <f>IF(ISBLANK('Monitor Data'!S852),"",IF(AND('Smoke Data'!V854="YES",'Outlier Flags'!N852="YES"),"FILTERED OUT",'Monitor Data'!S852))</f>
        <v/>
      </c>
    </row>
    <row r="853" spans="1:14" x14ac:dyDescent="0.25">
      <c r="A853" s="29">
        <v>45048</v>
      </c>
      <c r="B853" s="30" t="str">
        <f>IF(ISBLANK('Monitor Data'!B853),"",IF(AND('Smoke Data'!J855="YES",'Outlier Flags'!B853="YES"),"FILTERED OUT",'Monitor Data'!B853))</f>
        <v/>
      </c>
      <c r="C853" s="30" t="str">
        <f>IF(ISBLANK('Monitor Data'!D853),"",IF(AND('Smoke Data'!K855="YES",'Outlier Flags'!C853="YES"),"FILTERED OUT",'Monitor Data'!D853))</f>
        <v/>
      </c>
      <c r="D853" s="30">
        <f>IF(ISBLANK('Monitor Data'!E853),"",IF(AND('Smoke Data'!L855="YES",'Outlier Flags'!D853="YES"),"FILTERED OUT",'Monitor Data'!E853))</f>
        <v>4.0999999999999996</v>
      </c>
      <c r="E853" s="30">
        <f>IF(ISBLANK('Monitor Data'!G853),"",IF(AND('Smoke Data'!M855="YES",'Outlier Flags'!E853="YES"),"FILTERED OUT",'Monitor Data'!G853))</f>
        <v>3.4</v>
      </c>
      <c r="F853" s="30" t="str">
        <f>IF(ISBLANK('Monitor Data'!H853),"",IF(AND('Smoke Data'!N855="YES",'Outlier Flags'!F853="YES"),"FILTERED OUT",'Monitor Data'!H853))</f>
        <v/>
      </c>
      <c r="G853" s="30" t="str">
        <f>IF(ISBLANK('Monitor Data'!J853),"",IF(AND('Smoke Data'!O855="YES",'Outlier Flags'!G853="YES"),"FILTERED OUT",'Monitor Data'!J853))</f>
        <v/>
      </c>
      <c r="H853" s="30" t="str">
        <f>IF(ISBLANK('Monitor Data'!L853),"",IF(AND('Smoke Data'!P855="YES",'Outlier Flags'!H853="YES"),"FILTERED OUT",'Monitor Data'!L853))</f>
        <v/>
      </c>
      <c r="I853" s="30">
        <f>IF(ISBLANK('Monitor Data'!M853),"",IF(AND('Smoke Data'!Q855="YES",'Outlier Flags'!I853="YES"),"FILTERED OUT",'Monitor Data'!M853))</f>
        <v>3.4</v>
      </c>
      <c r="J853" s="30" t="str">
        <f>IF(ISBLANK('Monitor Data'!O853),"",IF(AND('Smoke Data'!R855="YES",'Outlier Flags'!J853="YES"),"FILTERED OUT",'Monitor Data'!O853))</f>
        <v/>
      </c>
      <c r="K853" s="30">
        <f>IF(ISBLANK('Monitor Data'!P853),"",IF(AND('Smoke Data'!S855="YES",'Outlier Flags'!K853="YES"),"FILTERED OUT",'Monitor Data'!P853))</f>
        <v>3</v>
      </c>
      <c r="L853" s="30" t="str">
        <f>IF(ISBLANK('Monitor Data'!Q853),"",IF(AND('Smoke Data'!T855="YES",'Outlier Flags'!L853="YES"),"FILTERED OUT",'Monitor Data'!Q853))</f>
        <v/>
      </c>
      <c r="M853" s="30" t="str">
        <f>IF(ISBLANK('Monitor Data'!R853),"",IF(AND('Smoke Data'!U855="YES",'Outlier Flags'!M853="YES"),"FILTERED OUT",'Monitor Data'!R853))</f>
        <v/>
      </c>
      <c r="N853" s="30" t="str">
        <f>IF(ISBLANK('Monitor Data'!S853),"",IF(AND('Smoke Data'!V855="YES",'Outlier Flags'!N853="YES"),"FILTERED OUT",'Monitor Data'!S853))</f>
        <v/>
      </c>
    </row>
    <row r="854" spans="1:14" x14ac:dyDescent="0.25">
      <c r="A854" s="29">
        <v>45049</v>
      </c>
      <c r="B854" s="30">
        <f>IF(ISBLANK('Monitor Data'!B854),"",IF(AND('Smoke Data'!J856="YES",'Outlier Flags'!B854="YES"),"FILTERED OUT",'Monitor Data'!B854))</f>
        <v>7.4</v>
      </c>
      <c r="C854" s="30">
        <f>IF(ISBLANK('Monitor Data'!D854),"",IF(AND('Smoke Data'!K856="YES",'Outlier Flags'!C854="YES"),"FILTERED OUT",'Monitor Data'!D854))</f>
        <v>2.9</v>
      </c>
      <c r="D854" s="30">
        <f>IF(ISBLANK('Monitor Data'!E854),"",IF(AND('Smoke Data'!L856="YES",'Outlier Flags'!D854="YES"),"FILTERED OUT",'Monitor Data'!E854))</f>
        <v>5.2</v>
      </c>
      <c r="E854" s="30">
        <f>IF(ISBLANK('Monitor Data'!G854),"",IF(AND('Smoke Data'!M856="YES",'Outlier Flags'!E854="YES"),"FILTERED OUT",'Monitor Data'!G854))</f>
        <v>4.7</v>
      </c>
      <c r="F854" s="30">
        <f>IF(ISBLANK('Monitor Data'!H854),"",IF(AND('Smoke Data'!N856="YES",'Outlier Flags'!F854="YES"),"FILTERED OUT",'Monitor Data'!H854))</f>
        <v>5.0999999999999996</v>
      </c>
      <c r="G854" s="30">
        <f>IF(ISBLANK('Monitor Data'!J854),"",IF(AND('Smoke Data'!O856="YES",'Outlier Flags'!G854="YES"),"FILTERED OUT",'Monitor Data'!J854))</f>
        <v>3.8</v>
      </c>
      <c r="H854" s="30">
        <f>IF(ISBLANK('Monitor Data'!L854),"",IF(AND('Smoke Data'!P856="YES",'Outlier Flags'!H854="YES"),"FILTERED OUT",'Monitor Data'!L854))</f>
        <v>9.8000000000000007</v>
      </c>
      <c r="I854" s="30">
        <f>IF(ISBLANK('Monitor Data'!M854),"",IF(AND('Smoke Data'!Q856="YES",'Outlier Flags'!I854="YES"),"FILTERED OUT",'Monitor Data'!M854))</f>
        <v>6.5</v>
      </c>
      <c r="J854" s="30">
        <f>IF(ISBLANK('Monitor Data'!O854),"",IF(AND('Smoke Data'!R856="YES",'Outlier Flags'!J854="YES"),"FILTERED OUT",'Monitor Data'!O854))</f>
        <v>7.6</v>
      </c>
      <c r="K854" s="30">
        <f>IF(ISBLANK('Monitor Data'!P854),"",IF(AND('Smoke Data'!S856="YES",'Outlier Flags'!K854="YES"),"FILTERED OUT",'Monitor Data'!P854))</f>
        <v>3.9</v>
      </c>
      <c r="L854" s="30">
        <f>IF(ISBLANK('Monitor Data'!Q854),"",IF(AND('Smoke Data'!T856="YES",'Outlier Flags'!L854="YES"),"FILTERED OUT",'Monitor Data'!Q854))</f>
        <v>3.5</v>
      </c>
      <c r="M854" s="30">
        <f>IF(ISBLANK('Monitor Data'!R854),"",IF(AND('Smoke Data'!U856="YES",'Outlier Flags'!M854="YES"),"FILTERED OUT",'Monitor Data'!R854))</f>
        <v>4.2</v>
      </c>
      <c r="N854" s="30">
        <f>IF(ISBLANK('Monitor Data'!S854),"",IF(AND('Smoke Data'!V856="YES",'Outlier Flags'!N854="YES"),"FILTERED OUT",'Monitor Data'!S854))</f>
        <v>9.6999999999999993</v>
      </c>
    </row>
    <row r="855" spans="1:14" x14ac:dyDescent="0.25">
      <c r="A855" s="29">
        <v>45050</v>
      </c>
      <c r="B855" s="30" t="str">
        <f>IF(ISBLANK('Monitor Data'!B855),"",IF(AND('Smoke Data'!J857="YES",'Outlier Flags'!B855="YES"),"FILTERED OUT",'Monitor Data'!B855))</f>
        <v/>
      </c>
      <c r="C855" s="30" t="str">
        <f>IF(ISBLANK('Monitor Data'!D855),"",IF(AND('Smoke Data'!K857="YES",'Outlier Flags'!C855="YES"),"FILTERED OUT",'Monitor Data'!D855))</f>
        <v/>
      </c>
      <c r="D855" s="30">
        <f>IF(ISBLANK('Monitor Data'!E855),"",IF(AND('Smoke Data'!L857="YES",'Outlier Flags'!D855="YES"),"FILTERED OUT",'Monitor Data'!E855))</f>
        <v>8.6</v>
      </c>
      <c r="E855" s="30">
        <f>IF(ISBLANK('Monitor Data'!G855),"",IF(AND('Smoke Data'!M857="YES",'Outlier Flags'!E855="YES"),"FILTERED OUT",'Monitor Data'!G855))</f>
        <v>8.5</v>
      </c>
      <c r="F855" s="30" t="str">
        <f>IF(ISBLANK('Monitor Data'!H855),"",IF(AND('Smoke Data'!N857="YES",'Outlier Flags'!F855="YES"),"FILTERED OUT",'Monitor Data'!H855))</f>
        <v/>
      </c>
      <c r="G855" s="30" t="str">
        <f>IF(ISBLANK('Monitor Data'!J855),"",IF(AND('Smoke Data'!O857="YES",'Outlier Flags'!G855="YES"),"FILTERED OUT",'Monitor Data'!J855))</f>
        <v/>
      </c>
      <c r="H855" s="30" t="str">
        <f>IF(ISBLANK('Monitor Data'!L855),"",IF(AND('Smoke Data'!P857="YES",'Outlier Flags'!H855="YES"),"FILTERED OUT",'Monitor Data'!L855))</f>
        <v/>
      </c>
      <c r="I855" s="30">
        <f>IF(ISBLANK('Monitor Data'!M855),"",IF(AND('Smoke Data'!Q857="YES",'Outlier Flags'!I855="YES"),"FILTERED OUT",'Monitor Data'!M855))</f>
        <v>9.1999999999999993</v>
      </c>
      <c r="J855" s="30" t="str">
        <f>IF(ISBLANK('Monitor Data'!O855),"",IF(AND('Smoke Data'!R857="YES",'Outlier Flags'!J855="YES"),"FILTERED OUT",'Monitor Data'!O855))</f>
        <v/>
      </c>
      <c r="K855" s="30">
        <f>IF(ISBLANK('Monitor Data'!P855),"",IF(AND('Smoke Data'!S857="YES",'Outlier Flags'!K855="YES"),"FILTERED OUT",'Monitor Data'!P855))</f>
        <v>6.9</v>
      </c>
      <c r="L855" s="30" t="str">
        <f>IF(ISBLANK('Monitor Data'!Q855),"",IF(AND('Smoke Data'!T857="YES",'Outlier Flags'!L855="YES"),"FILTERED OUT",'Monitor Data'!Q855))</f>
        <v/>
      </c>
      <c r="M855" s="30" t="str">
        <f>IF(ISBLANK('Monitor Data'!R855),"",IF(AND('Smoke Data'!U857="YES",'Outlier Flags'!M855="YES"),"FILTERED OUT",'Monitor Data'!R855))</f>
        <v/>
      </c>
      <c r="N855" s="30" t="str">
        <f>IF(ISBLANK('Monitor Data'!S855),"",IF(AND('Smoke Data'!V857="YES",'Outlier Flags'!N855="YES"),"FILTERED OUT",'Monitor Data'!S855))</f>
        <v/>
      </c>
    </row>
    <row r="856" spans="1:14" x14ac:dyDescent="0.25">
      <c r="A856" s="29">
        <v>45051</v>
      </c>
      <c r="B856" s="30" t="str">
        <f>IF(ISBLANK('Monitor Data'!B856),"",IF(AND('Smoke Data'!J858="YES",'Outlier Flags'!B856="YES"),"FILTERED OUT",'Monitor Data'!B856))</f>
        <v/>
      </c>
      <c r="C856" s="30" t="str">
        <f>IF(ISBLANK('Monitor Data'!D856),"",IF(AND('Smoke Data'!K858="YES",'Outlier Flags'!C856="YES"),"FILTERED OUT",'Monitor Data'!D856))</f>
        <v/>
      </c>
      <c r="D856" s="30">
        <f>IF(ISBLANK('Monitor Data'!E856),"",IF(AND('Smoke Data'!L858="YES",'Outlier Flags'!D856="YES"),"FILTERED OUT",'Monitor Data'!E856))</f>
        <v>8.6999999999999993</v>
      </c>
      <c r="E856" s="30">
        <f>IF(ISBLANK('Monitor Data'!G856),"",IF(AND('Smoke Data'!M858="YES",'Outlier Flags'!E856="YES"),"FILTERED OUT",'Monitor Data'!G856))</f>
        <v>9.1</v>
      </c>
      <c r="F856" s="30" t="str">
        <f>IF(ISBLANK('Monitor Data'!H856),"",IF(AND('Smoke Data'!N858="YES",'Outlier Flags'!F856="YES"),"FILTERED OUT",'Monitor Data'!H856))</f>
        <v/>
      </c>
      <c r="G856" s="30" t="str">
        <f>IF(ISBLANK('Monitor Data'!J856),"",IF(AND('Smoke Data'!O858="YES",'Outlier Flags'!G856="YES"),"FILTERED OUT",'Monitor Data'!J856))</f>
        <v/>
      </c>
      <c r="H856" s="30" t="str">
        <f>IF(ISBLANK('Monitor Data'!L856),"",IF(AND('Smoke Data'!P858="YES",'Outlier Flags'!H856="YES"),"FILTERED OUT",'Monitor Data'!L856))</f>
        <v/>
      </c>
      <c r="I856" s="30">
        <f>IF(ISBLANK('Monitor Data'!M856),"",IF(AND('Smoke Data'!Q858="YES",'Outlier Flags'!I856="YES"),"FILTERED OUT",'Monitor Data'!M856))</f>
        <v>8.3000000000000007</v>
      </c>
      <c r="J856" s="30" t="str">
        <f>IF(ISBLANK('Monitor Data'!O856),"",IF(AND('Smoke Data'!R858="YES",'Outlier Flags'!J856="YES"),"FILTERED OUT",'Monitor Data'!O856))</f>
        <v/>
      </c>
      <c r="K856" s="30">
        <f>IF(ISBLANK('Monitor Data'!P856),"",IF(AND('Smoke Data'!S858="YES",'Outlier Flags'!K856="YES"),"FILTERED OUT",'Monitor Data'!P856))</f>
        <v>7.5</v>
      </c>
      <c r="L856" s="30" t="str">
        <f>IF(ISBLANK('Monitor Data'!Q856),"",IF(AND('Smoke Data'!T858="YES",'Outlier Flags'!L856="YES"),"FILTERED OUT",'Monitor Data'!Q856))</f>
        <v/>
      </c>
      <c r="M856" s="30" t="str">
        <f>IF(ISBLANK('Monitor Data'!R856),"",IF(AND('Smoke Data'!U858="YES",'Outlier Flags'!M856="YES"),"FILTERED OUT",'Monitor Data'!R856))</f>
        <v/>
      </c>
      <c r="N856" s="30" t="str">
        <f>IF(ISBLANK('Monitor Data'!S856),"",IF(AND('Smoke Data'!V858="YES",'Outlier Flags'!N856="YES"),"FILTERED OUT",'Monitor Data'!S856))</f>
        <v/>
      </c>
    </row>
    <row r="857" spans="1:14" x14ac:dyDescent="0.25">
      <c r="A857" s="29">
        <v>45052</v>
      </c>
      <c r="B857" s="30">
        <f>IF(ISBLANK('Monitor Data'!B857),"",IF(AND('Smoke Data'!J859="YES",'Outlier Flags'!B857="YES"),"FILTERED OUT",'Monitor Data'!B857))</f>
        <v>14.9</v>
      </c>
      <c r="C857" s="30">
        <f>IF(ISBLANK('Monitor Data'!D857),"",IF(AND('Smoke Data'!K859="YES",'Outlier Flags'!C857="YES"),"FILTERED OUT",'Monitor Data'!D857))</f>
        <v>12.7</v>
      </c>
      <c r="D857" s="30">
        <f>IF(ISBLANK('Monitor Data'!E857),"",IF(AND('Smoke Data'!L859="YES",'Outlier Flags'!D857="YES"),"FILTERED OUT",'Monitor Data'!E857))</f>
        <v>10.4</v>
      </c>
      <c r="E857" s="30">
        <f>IF(ISBLANK('Monitor Data'!G857),"",IF(AND('Smoke Data'!M859="YES",'Outlier Flags'!E857="YES"),"FILTERED OUT",'Monitor Data'!G857))</f>
        <v>11.9</v>
      </c>
      <c r="F857" s="30">
        <f>IF(ISBLANK('Monitor Data'!H857),"",IF(AND('Smoke Data'!N859="YES",'Outlier Flags'!F857="YES"),"FILTERED OUT",'Monitor Data'!H857))</f>
        <v>14.1</v>
      </c>
      <c r="G857" s="30">
        <f>IF(ISBLANK('Monitor Data'!J857),"",IF(AND('Smoke Data'!O859="YES",'Outlier Flags'!G857="YES"),"FILTERED OUT",'Monitor Data'!J857))</f>
        <v>11</v>
      </c>
      <c r="H857" s="30">
        <f>IF(ISBLANK('Monitor Data'!L857),"",IF(AND('Smoke Data'!P859="YES",'Outlier Flags'!H857="YES"),"FILTERED OUT",'Monitor Data'!L857))</f>
        <v>8.9</v>
      </c>
      <c r="I857" s="30">
        <f>IF(ISBLANK('Monitor Data'!M857),"",IF(AND('Smoke Data'!Q859="YES",'Outlier Flags'!I857="YES"),"FILTERED OUT",'Monitor Data'!M857))</f>
        <v>12.4</v>
      </c>
      <c r="J857" s="30" t="str">
        <f>IF(ISBLANK('Monitor Data'!O857),"",IF(AND('Smoke Data'!R859="YES",'Outlier Flags'!J857="YES"),"FILTERED OUT",'Monitor Data'!O857))</f>
        <v>FILTERED OUT</v>
      </c>
      <c r="K857" s="30">
        <f>IF(ISBLANK('Monitor Data'!P857),"",IF(AND('Smoke Data'!S859="YES",'Outlier Flags'!K857="YES"),"FILTERED OUT",'Monitor Data'!P857))</f>
        <v>10.3</v>
      </c>
      <c r="L857" s="30">
        <f>IF(ISBLANK('Monitor Data'!Q857),"",IF(AND('Smoke Data'!T859="YES",'Outlier Flags'!L857="YES"),"FILTERED OUT",'Monitor Data'!Q857))</f>
        <v>11.1</v>
      </c>
      <c r="M857" s="30" t="str">
        <f>IF(ISBLANK('Monitor Data'!R857),"",IF(AND('Smoke Data'!U859="YES",'Outlier Flags'!M857="YES"),"FILTERED OUT",'Monitor Data'!R857))</f>
        <v>FILTERED OUT</v>
      </c>
      <c r="N857" s="30">
        <f>IF(ISBLANK('Monitor Data'!S857),"",IF(AND('Smoke Data'!V859="YES",'Outlier Flags'!N857="YES"),"FILTERED OUT",'Monitor Data'!S857))</f>
        <v>10.6</v>
      </c>
    </row>
    <row r="858" spans="1:14" x14ac:dyDescent="0.25">
      <c r="A858" s="29">
        <v>45053</v>
      </c>
      <c r="B858" s="30" t="str">
        <f>IF(ISBLANK('Monitor Data'!B858),"",IF(AND('Smoke Data'!J860="YES",'Outlier Flags'!B858="YES"),"FILTERED OUT",'Monitor Data'!B858))</f>
        <v/>
      </c>
      <c r="C858" s="30" t="str">
        <f>IF(ISBLANK('Monitor Data'!D858),"",IF(AND('Smoke Data'!K860="YES",'Outlier Flags'!C858="YES"),"FILTERED OUT",'Monitor Data'!D858))</f>
        <v/>
      </c>
      <c r="D858" s="30">
        <f>IF(ISBLANK('Monitor Data'!E858),"",IF(AND('Smoke Data'!L860="YES",'Outlier Flags'!D858="YES"),"FILTERED OUT",'Monitor Data'!E858))</f>
        <v>8.6999999999999993</v>
      </c>
      <c r="E858" s="30">
        <f>IF(ISBLANK('Monitor Data'!G858),"",IF(AND('Smoke Data'!M860="YES",'Outlier Flags'!E858="YES"),"FILTERED OUT",'Monitor Data'!G858))</f>
        <v>8.6</v>
      </c>
      <c r="F858" s="30" t="str">
        <f>IF(ISBLANK('Monitor Data'!H858),"",IF(AND('Smoke Data'!N860="YES",'Outlier Flags'!F858="YES"),"FILTERED OUT",'Monitor Data'!H858))</f>
        <v/>
      </c>
      <c r="G858" s="30" t="str">
        <f>IF(ISBLANK('Monitor Data'!J858),"",IF(AND('Smoke Data'!O860="YES",'Outlier Flags'!G858="YES"),"FILTERED OUT",'Monitor Data'!J858))</f>
        <v/>
      </c>
      <c r="H858" s="30" t="str">
        <f>IF(ISBLANK('Monitor Data'!L858),"",IF(AND('Smoke Data'!P860="YES",'Outlier Flags'!H858="YES"),"FILTERED OUT",'Monitor Data'!L858))</f>
        <v/>
      </c>
      <c r="I858" s="30">
        <f>IF(ISBLANK('Monitor Data'!M858),"",IF(AND('Smoke Data'!Q860="YES",'Outlier Flags'!I858="YES"),"FILTERED OUT",'Monitor Data'!M858))</f>
        <v>8.3000000000000007</v>
      </c>
      <c r="J858" s="30" t="str">
        <f>IF(ISBLANK('Monitor Data'!O858),"",IF(AND('Smoke Data'!R860="YES",'Outlier Flags'!J858="YES"),"FILTERED OUT",'Monitor Data'!O858))</f>
        <v/>
      </c>
      <c r="K858" s="30">
        <f>IF(ISBLANK('Monitor Data'!P858),"",IF(AND('Smoke Data'!S860="YES",'Outlier Flags'!K858="YES"),"FILTERED OUT",'Monitor Data'!P858))</f>
        <v>8.5</v>
      </c>
      <c r="L858" s="30" t="str">
        <f>IF(ISBLANK('Monitor Data'!Q858),"",IF(AND('Smoke Data'!T860="YES",'Outlier Flags'!L858="YES"),"FILTERED OUT",'Monitor Data'!Q858))</f>
        <v/>
      </c>
      <c r="M858" s="30" t="str">
        <f>IF(ISBLANK('Monitor Data'!R858),"",IF(AND('Smoke Data'!U860="YES",'Outlier Flags'!M858="YES"),"FILTERED OUT",'Monitor Data'!R858))</f>
        <v/>
      </c>
      <c r="N858" s="30" t="str">
        <f>IF(ISBLANK('Monitor Data'!S858),"",IF(AND('Smoke Data'!V860="YES",'Outlier Flags'!N858="YES"),"FILTERED OUT",'Monitor Data'!S858))</f>
        <v/>
      </c>
    </row>
    <row r="859" spans="1:14" x14ac:dyDescent="0.25">
      <c r="A859" s="29">
        <v>45054</v>
      </c>
      <c r="B859" s="30" t="str">
        <f>IF(ISBLANK('Monitor Data'!B859),"",IF(AND('Smoke Data'!J861="YES",'Outlier Flags'!B859="YES"),"FILTERED OUT",'Monitor Data'!B859))</f>
        <v/>
      </c>
      <c r="C859" s="30" t="str">
        <f>IF(ISBLANK('Monitor Data'!D859),"",IF(AND('Smoke Data'!K861="YES",'Outlier Flags'!C859="YES"),"FILTERED OUT",'Monitor Data'!D859))</f>
        <v/>
      </c>
      <c r="D859" s="30">
        <f>IF(ISBLANK('Monitor Data'!E859),"",IF(AND('Smoke Data'!L861="YES",'Outlier Flags'!D859="YES"),"FILTERED OUT",'Monitor Data'!E859))</f>
        <v>2.2999999999999998</v>
      </c>
      <c r="E859" s="30">
        <f>IF(ISBLANK('Monitor Data'!G859),"",IF(AND('Smoke Data'!M861="YES",'Outlier Flags'!E859="YES"),"FILTERED OUT",'Monitor Data'!G859))</f>
        <v>2.2000000000000002</v>
      </c>
      <c r="F859" s="30" t="str">
        <f>IF(ISBLANK('Monitor Data'!H859),"",IF(AND('Smoke Data'!N861="YES",'Outlier Flags'!F859="YES"),"FILTERED OUT",'Monitor Data'!H859))</f>
        <v/>
      </c>
      <c r="G859" s="30" t="str">
        <f>IF(ISBLANK('Monitor Data'!J859),"",IF(AND('Smoke Data'!O861="YES",'Outlier Flags'!G859="YES"),"FILTERED OUT",'Monitor Data'!J859))</f>
        <v/>
      </c>
      <c r="H859" s="30" t="str">
        <f>IF(ISBLANK('Monitor Data'!L859),"",IF(AND('Smoke Data'!P861="YES",'Outlier Flags'!H859="YES"),"FILTERED OUT",'Monitor Data'!L859))</f>
        <v/>
      </c>
      <c r="I859" s="30">
        <f>IF(ISBLANK('Monitor Data'!M859),"",IF(AND('Smoke Data'!Q861="YES",'Outlier Flags'!I859="YES"),"FILTERED OUT",'Monitor Data'!M859))</f>
        <v>3.2</v>
      </c>
      <c r="J859" s="30" t="str">
        <f>IF(ISBLANK('Monitor Data'!O859),"",IF(AND('Smoke Data'!R861="YES",'Outlier Flags'!J859="YES"),"FILTERED OUT",'Monitor Data'!O859))</f>
        <v/>
      </c>
      <c r="K859" s="30">
        <f>IF(ISBLANK('Monitor Data'!P859),"",IF(AND('Smoke Data'!S861="YES",'Outlier Flags'!K859="YES"),"FILTERED OUT",'Monitor Data'!P859))</f>
        <v>3</v>
      </c>
      <c r="L859" s="30" t="str">
        <f>IF(ISBLANK('Monitor Data'!Q859),"",IF(AND('Smoke Data'!T861="YES",'Outlier Flags'!L859="YES"),"FILTERED OUT",'Monitor Data'!Q859))</f>
        <v/>
      </c>
      <c r="M859" s="30" t="str">
        <f>IF(ISBLANK('Monitor Data'!R859),"",IF(AND('Smoke Data'!U861="YES",'Outlier Flags'!M859="YES"),"FILTERED OUT",'Monitor Data'!R859))</f>
        <v/>
      </c>
      <c r="N859" s="30" t="str">
        <f>IF(ISBLANK('Monitor Data'!S859),"",IF(AND('Smoke Data'!V861="YES",'Outlier Flags'!N859="YES"),"FILTERED OUT",'Monitor Data'!S859))</f>
        <v/>
      </c>
    </row>
    <row r="860" spans="1:14" x14ac:dyDescent="0.25">
      <c r="A860" s="29">
        <v>45055</v>
      </c>
      <c r="B860" s="30">
        <f>IF(ISBLANK('Monitor Data'!B860),"",IF(AND('Smoke Data'!J862="YES",'Outlier Flags'!B860="YES"),"FILTERED OUT",'Monitor Data'!B860))</f>
        <v>4</v>
      </c>
      <c r="C860" s="30">
        <f>IF(ISBLANK('Monitor Data'!D860),"",IF(AND('Smoke Data'!K862="YES",'Outlier Flags'!C860="YES"),"FILTERED OUT",'Monitor Data'!D860))</f>
        <v>5.3</v>
      </c>
      <c r="D860" s="30">
        <f>IF(ISBLANK('Monitor Data'!E860),"",IF(AND('Smoke Data'!L862="YES",'Outlier Flags'!D860="YES"),"FILTERED OUT",'Monitor Data'!E860))</f>
        <v>6.2</v>
      </c>
      <c r="E860" s="30">
        <f>IF(ISBLANK('Monitor Data'!G860),"",IF(AND('Smoke Data'!M862="YES",'Outlier Flags'!E860="YES"),"FILTERED OUT",'Monitor Data'!G860))</f>
        <v>5</v>
      </c>
      <c r="F860" s="30">
        <f>IF(ISBLANK('Monitor Data'!H860),"",IF(AND('Smoke Data'!N862="YES",'Outlier Flags'!F860="YES"),"FILTERED OUT",'Monitor Data'!H860))</f>
        <v>3.7</v>
      </c>
      <c r="G860" s="30">
        <f>IF(ISBLANK('Monitor Data'!J860),"",IF(AND('Smoke Data'!O862="YES",'Outlier Flags'!G860="YES"),"FILTERED OUT",'Monitor Data'!J860))</f>
        <v>5</v>
      </c>
      <c r="H860" s="30">
        <f>IF(ISBLANK('Monitor Data'!L860),"",IF(AND('Smoke Data'!P862="YES",'Outlier Flags'!H860="YES"),"FILTERED OUT",'Monitor Data'!L860))</f>
        <v>6.2</v>
      </c>
      <c r="I860" s="30">
        <f>IF(ISBLANK('Monitor Data'!M860),"",IF(AND('Smoke Data'!Q862="YES",'Outlier Flags'!I860="YES"),"FILTERED OUT",'Monitor Data'!M860))</f>
        <v>4</v>
      </c>
      <c r="J860" s="30">
        <f>IF(ISBLANK('Monitor Data'!O860),"",IF(AND('Smoke Data'!R862="YES",'Outlier Flags'!J860="YES"),"FILTERED OUT",'Monitor Data'!O860))</f>
        <v>4.3</v>
      </c>
      <c r="K860" s="30">
        <f>IF(ISBLANK('Monitor Data'!P860),"",IF(AND('Smoke Data'!S862="YES",'Outlier Flags'!K860="YES"),"FILTERED OUT",'Monitor Data'!P860))</f>
        <v>5.6</v>
      </c>
      <c r="L860" s="30">
        <f>IF(ISBLANK('Monitor Data'!Q860),"",IF(AND('Smoke Data'!T862="YES",'Outlier Flags'!L860="YES"),"FILTERED OUT",'Monitor Data'!Q860))</f>
        <v>6.4</v>
      </c>
      <c r="M860" s="30">
        <f>IF(ISBLANK('Monitor Data'!R860),"",IF(AND('Smoke Data'!U862="YES",'Outlier Flags'!M860="YES"),"FILTERED OUT",'Monitor Data'!R860))</f>
        <v>3.8</v>
      </c>
      <c r="N860" s="30">
        <f>IF(ISBLANK('Monitor Data'!S860),"",IF(AND('Smoke Data'!V862="YES",'Outlier Flags'!N860="YES"),"FILTERED OUT",'Monitor Data'!S860))</f>
        <v>7.1</v>
      </c>
    </row>
    <row r="861" spans="1:14" x14ac:dyDescent="0.25">
      <c r="A861" s="29">
        <v>45056</v>
      </c>
      <c r="B861" s="30" t="str">
        <f>IF(ISBLANK('Monitor Data'!B861),"",IF(AND('Smoke Data'!J863="YES",'Outlier Flags'!B861="YES"),"FILTERED OUT",'Monitor Data'!B861))</f>
        <v/>
      </c>
      <c r="C861" s="30" t="str">
        <f>IF(ISBLANK('Monitor Data'!D861),"",IF(AND('Smoke Data'!K863="YES",'Outlier Flags'!C861="YES"),"FILTERED OUT",'Monitor Data'!D861))</f>
        <v/>
      </c>
      <c r="D861" s="30">
        <f>IF(ISBLANK('Monitor Data'!E861),"",IF(AND('Smoke Data'!L863="YES",'Outlier Flags'!D861="YES"),"FILTERED OUT",'Monitor Data'!E861))</f>
        <v>5.5</v>
      </c>
      <c r="E861" s="30">
        <f>IF(ISBLANK('Monitor Data'!G861),"",IF(AND('Smoke Data'!M863="YES",'Outlier Flags'!E861="YES"),"FILTERED OUT",'Monitor Data'!G861))</f>
        <v>5.7</v>
      </c>
      <c r="F861" s="30" t="str">
        <f>IF(ISBLANK('Monitor Data'!H861),"",IF(AND('Smoke Data'!N863="YES",'Outlier Flags'!F861="YES"),"FILTERED OUT",'Monitor Data'!H861))</f>
        <v/>
      </c>
      <c r="G861" s="30" t="str">
        <f>IF(ISBLANK('Monitor Data'!J861),"",IF(AND('Smoke Data'!O863="YES",'Outlier Flags'!G861="YES"),"FILTERED OUT",'Monitor Data'!J861))</f>
        <v/>
      </c>
      <c r="H861" s="30" t="str">
        <f>IF(ISBLANK('Monitor Data'!L861),"",IF(AND('Smoke Data'!P863="YES",'Outlier Flags'!H861="YES"),"FILTERED OUT",'Monitor Data'!L861))</f>
        <v/>
      </c>
      <c r="I861" s="30">
        <f>IF(ISBLANK('Monitor Data'!M861),"",IF(AND('Smoke Data'!Q863="YES",'Outlier Flags'!I861="YES"),"FILTERED OUT",'Monitor Data'!M861))</f>
        <v>6.7</v>
      </c>
      <c r="J861" s="30" t="str">
        <f>IF(ISBLANK('Monitor Data'!O861),"",IF(AND('Smoke Data'!R863="YES",'Outlier Flags'!J861="YES"),"FILTERED OUT",'Monitor Data'!O861))</f>
        <v/>
      </c>
      <c r="K861" s="30">
        <f>IF(ISBLANK('Monitor Data'!P861),"",IF(AND('Smoke Data'!S863="YES",'Outlier Flags'!K861="YES"),"FILTERED OUT",'Monitor Data'!P861))</f>
        <v>6</v>
      </c>
      <c r="L861" s="30" t="str">
        <f>IF(ISBLANK('Monitor Data'!Q861),"",IF(AND('Smoke Data'!T863="YES",'Outlier Flags'!L861="YES"),"FILTERED OUT",'Monitor Data'!Q861))</f>
        <v/>
      </c>
      <c r="M861" s="30" t="str">
        <f>IF(ISBLANK('Monitor Data'!R861),"",IF(AND('Smoke Data'!U863="YES",'Outlier Flags'!M861="YES"),"FILTERED OUT",'Monitor Data'!R861))</f>
        <v/>
      </c>
      <c r="N861" s="30" t="str">
        <f>IF(ISBLANK('Monitor Data'!S861),"",IF(AND('Smoke Data'!V863="YES",'Outlier Flags'!N861="YES"),"FILTERED OUT",'Monitor Data'!S861))</f>
        <v/>
      </c>
    </row>
    <row r="862" spans="1:14" x14ac:dyDescent="0.25">
      <c r="A862" s="29">
        <v>45057</v>
      </c>
      <c r="B862" s="30" t="str">
        <f>IF(ISBLANK('Monitor Data'!B862),"",IF(AND('Smoke Data'!J864="YES",'Outlier Flags'!B862="YES"),"FILTERED OUT",'Monitor Data'!B862))</f>
        <v/>
      </c>
      <c r="C862" s="30" t="str">
        <f>IF(ISBLANK('Monitor Data'!D862),"",IF(AND('Smoke Data'!K864="YES",'Outlier Flags'!C862="YES"),"FILTERED OUT",'Monitor Data'!D862))</f>
        <v/>
      </c>
      <c r="D862" s="30">
        <f>IF(ISBLANK('Monitor Data'!E862),"",IF(AND('Smoke Data'!L864="YES",'Outlier Flags'!D862="YES"),"FILTERED OUT",'Monitor Data'!E862))</f>
        <v>7.9</v>
      </c>
      <c r="E862" s="30">
        <f>IF(ISBLANK('Monitor Data'!G862),"",IF(AND('Smoke Data'!M864="YES",'Outlier Flags'!E862="YES"),"FILTERED OUT",'Monitor Data'!G862))</f>
        <v>7.3</v>
      </c>
      <c r="F862" s="30" t="str">
        <f>IF(ISBLANK('Monitor Data'!H862),"",IF(AND('Smoke Data'!N864="YES",'Outlier Flags'!F862="YES"),"FILTERED OUT",'Monitor Data'!H862))</f>
        <v/>
      </c>
      <c r="G862" s="30" t="str">
        <f>IF(ISBLANK('Monitor Data'!J862),"",IF(AND('Smoke Data'!O864="YES",'Outlier Flags'!G862="YES"),"FILTERED OUT",'Monitor Data'!J862))</f>
        <v/>
      </c>
      <c r="H862" s="30" t="str">
        <f>IF(ISBLANK('Monitor Data'!L862),"",IF(AND('Smoke Data'!P864="YES",'Outlier Flags'!H862="YES"),"FILTERED OUT",'Monitor Data'!L862))</f>
        <v/>
      </c>
      <c r="I862" s="30">
        <f>IF(ISBLANK('Monitor Data'!M862),"",IF(AND('Smoke Data'!Q864="YES",'Outlier Flags'!I862="YES"),"FILTERED OUT",'Monitor Data'!M862))</f>
        <v>7.3</v>
      </c>
      <c r="J862" s="30" t="str">
        <f>IF(ISBLANK('Monitor Data'!O862),"",IF(AND('Smoke Data'!R864="YES",'Outlier Flags'!J862="YES"),"FILTERED OUT",'Monitor Data'!O862))</f>
        <v/>
      </c>
      <c r="K862" s="30">
        <f>IF(ISBLANK('Monitor Data'!P862),"",IF(AND('Smoke Data'!S864="YES",'Outlier Flags'!K862="YES"),"FILTERED OUT",'Monitor Data'!P862))</f>
        <v>7.5</v>
      </c>
      <c r="L862" s="30" t="str">
        <f>IF(ISBLANK('Monitor Data'!Q862),"",IF(AND('Smoke Data'!T864="YES",'Outlier Flags'!L862="YES"),"FILTERED OUT",'Monitor Data'!Q862))</f>
        <v/>
      </c>
      <c r="M862" s="30" t="str">
        <f>IF(ISBLANK('Monitor Data'!R862),"",IF(AND('Smoke Data'!U864="YES",'Outlier Flags'!M862="YES"),"FILTERED OUT",'Monitor Data'!R862))</f>
        <v/>
      </c>
      <c r="N862" s="30" t="str">
        <f>IF(ISBLANK('Monitor Data'!S862),"",IF(AND('Smoke Data'!V864="YES",'Outlier Flags'!N862="YES"),"FILTERED OUT",'Monitor Data'!S862))</f>
        <v/>
      </c>
    </row>
    <row r="863" spans="1:14" x14ac:dyDescent="0.25">
      <c r="A863" s="29">
        <v>45058</v>
      </c>
      <c r="B863" s="30">
        <f>IF(ISBLANK('Monitor Data'!B863),"",IF(AND('Smoke Data'!J865="YES",'Outlier Flags'!B863="YES"),"FILTERED OUT",'Monitor Data'!B863))</f>
        <v>11.3</v>
      </c>
      <c r="C863" s="30">
        <f>IF(ISBLANK('Monitor Data'!D863),"",IF(AND('Smoke Data'!K865="YES",'Outlier Flags'!C863="YES"),"FILTERED OUT",'Monitor Data'!D863))</f>
        <v>13.4</v>
      </c>
      <c r="D863" s="30">
        <f>IF(ISBLANK('Monitor Data'!E863),"",IF(AND('Smoke Data'!L865="YES",'Outlier Flags'!D863="YES"),"FILTERED OUT",'Monitor Data'!E863))</f>
        <v>11.1</v>
      </c>
      <c r="E863" s="30">
        <f>IF(ISBLANK('Monitor Data'!G863),"",IF(AND('Smoke Data'!M865="YES",'Outlier Flags'!E863="YES"),"FILTERED OUT",'Monitor Data'!G863))</f>
        <v>11.5</v>
      </c>
      <c r="F863" s="30">
        <f>IF(ISBLANK('Monitor Data'!H863),"",IF(AND('Smoke Data'!N865="YES",'Outlier Flags'!F863="YES"),"FILTERED OUT",'Monitor Data'!H863))</f>
        <v>9.5</v>
      </c>
      <c r="G863" s="30">
        <f>IF(ISBLANK('Monitor Data'!J863),"",IF(AND('Smoke Data'!O865="YES",'Outlier Flags'!G863="YES"),"FILTERED OUT",'Monitor Data'!J863))</f>
        <v>9.9</v>
      </c>
      <c r="H863" s="30">
        <f>IF(ISBLANK('Monitor Data'!L863),"",IF(AND('Smoke Data'!P865="YES",'Outlier Flags'!H863="YES"),"FILTERED OUT",'Monitor Data'!L863))</f>
        <v>9.8000000000000007</v>
      </c>
      <c r="I863" s="30">
        <f>IF(ISBLANK('Monitor Data'!M863),"",IF(AND('Smoke Data'!Q865="YES",'Outlier Flags'!I863="YES"),"FILTERED OUT",'Monitor Data'!M863))</f>
        <v>7.6</v>
      </c>
      <c r="J863" s="30">
        <f>IF(ISBLANK('Monitor Data'!O863),"",IF(AND('Smoke Data'!R865="YES",'Outlier Flags'!J863="YES"),"FILTERED OUT",'Monitor Data'!O863))</f>
        <v>9.6</v>
      </c>
      <c r="K863" s="30">
        <f>IF(ISBLANK('Monitor Data'!P863),"",IF(AND('Smoke Data'!S865="YES",'Outlier Flags'!K863="YES"),"FILTERED OUT",'Monitor Data'!P863))</f>
        <v>11.9</v>
      </c>
      <c r="L863" s="30">
        <f>IF(ISBLANK('Monitor Data'!Q863),"",IF(AND('Smoke Data'!T865="YES",'Outlier Flags'!L863="YES"),"FILTERED OUT",'Monitor Data'!Q863))</f>
        <v>11.8</v>
      </c>
      <c r="M863" s="30">
        <f>IF(ISBLANK('Monitor Data'!R863),"",IF(AND('Smoke Data'!U865="YES",'Outlier Flags'!M863="YES"),"FILTERED OUT",'Monitor Data'!R863))</f>
        <v>5.5</v>
      </c>
      <c r="N863" s="30">
        <f>IF(ISBLANK('Monitor Data'!S863),"",IF(AND('Smoke Data'!V865="YES",'Outlier Flags'!N863="YES"),"FILTERED OUT",'Monitor Data'!S863))</f>
        <v>5.6</v>
      </c>
    </row>
    <row r="864" spans="1:14" x14ac:dyDescent="0.25">
      <c r="A864" s="29">
        <v>45059</v>
      </c>
      <c r="B864" s="30" t="str">
        <f>IF(ISBLANK('Monitor Data'!B864),"",IF(AND('Smoke Data'!J866="YES",'Outlier Flags'!B864="YES"),"FILTERED OUT",'Monitor Data'!B864))</f>
        <v/>
      </c>
      <c r="C864" s="30" t="str">
        <f>IF(ISBLANK('Monitor Data'!D864),"",IF(AND('Smoke Data'!K866="YES",'Outlier Flags'!C864="YES"),"FILTERED OUT",'Monitor Data'!D864))</f>
        <v/>
      </c>
      <c r="D864" s="30" t="str">
        <f>IF(ISBLANK('Monitor Data'!E864),"",IF(AND('Smoke Data'!L866="YES",'Outlier Flags'!D864="YES"),"FILTERED OUT",'Monitor Data'!E864))</f>
        <v>FILTERED OUT</v>
      </c>
      <c r="E864" s="30">
        <f>IF(ISBLANK('Monitor Data'!G864),"",IF(AND('Smoke Data'!M866="YES",'Outlier Flags'!E864="YES"),"FILTERED OUT",'Monitor Data'!G864))</f>
        <v>12.7</v>
      </c>
      <c r="F864" s="30" t="str">
        <f>IF(ISBLANK('Monitor Data'!H864),"",IF(AND('Smoke Data'!N866="YES",'Outlier Flags'!F864="YES"),"FILTERED OUT",'Monitor Data'!H864))</f>
        <v/>
      </c>
      <c r="G864" s="30" t="str">
        <f>IF(ISBLANK('Monitor Data'!J864),"",IF(AND('Smoke Data'!O866="YES",'Outlier Flags'!G864="YES"),"FILTERED OUT",'Monitor Data'!J864))</f>
        <v/>
      </c>
      <c r="H864" s="30" t="str">
        <f>IF(ISBLANK('Monitor Data'!L864),"",IF(AND('Smoke Data'!P866="YES",'Outlier Flags'!H864="YES"),"FILTERED OUT",'Monitor Data'!L864))</f>
        <v/>
      </c>
      <c r="I864" s="30">
        <f>IF(ISBLANK('Monitor Data'!M864),"",IF(AND('Smoke Data'!Q866="YES",'Outlier Flags'!I864="YES"),"FILTERED OUT",'Monitor Data'!M864))</f>
        <v>10</v>
      </c>
      <c r="J864" s="30" t="str">
        <f>IF(ISBLANK('Monitor Data'!O864),"",IF(AND('Smoke Data'!R866="YES",'Outlier Flags'!J864="YES"),"FILTERED OUT",'Monitor Data'!O864))</f>
        <v/>
      </c>
      <c r="K864" s="30">
        <f>IF(ISBLANK('Monitor Data'!P864),"",IF(AND('Smoke Data'!S866="YES",'Outlier Flags'!K864="YES"),"FILTERED OUT",'Monitor Data'!P864))</f>
        <v>14</v>
      </c>
      <c r="L864" s="30" t="str">
        <f>IF(ISBLANK('Monitor Data'!Q864),"",IF(AND('Smoke Data'!T866="YES",'Outlier Flags'!L864="YES"),"FILTERED OUT",'Monitor Data'!Q864))</f>
        <v/>
      </c>
      <c r="M864" s="30" t="str">
        <f>IF(ISBLANK('Monitor Data'!R864),"",IF(AND('Smoke Data'!U866="YES",'Outlier Flags'!M864="YES"),"FILTERED OUT",'Monitor Data'!R864))</f>
        <v/>
      </c>
      <c r="N864" s="30" t="str">
        <f>IF(ISBLANK('Monitor Data'!S864),"",IF(AND('Smoke Data'!V866="YES",'Outlier Flags'!N864="YES"),"FILTERED OUT",'Monitor Data'!S864))</f>
        <v/>
      </c>
    </row>
    <row r="865" spans="1:14" x14ac:dyDescent="0.25">
      <c r="A865" s="29">
        <v>45060</v>
      </c>
      <c r="B865" s="30" t="str">
        <f>IF(ISBLANK('Monitor Data'!B865),"",IF(AND('Smoke Data'!J867="YES",'Outlier Flags'!B865="YES"),"FILTERED OUT",'Monitor Data'!B865))</f>
        <v/>
      </c>
      <c r="C865" s="30" t="str">
        <f>IF(ISBLANK('Monitor Data'!D865),"",IF(AND('Smoke Data'!K867="YES",'Outlier Flags'!C865="YES"),"FILTERED OUT",'Monitor Data'!D865))</f>
        <v/>
      </c>
      <c r="D865" s="30">
        <f>IF(ISBLANK('Monitor Data'!E865),"",IF(AND('Smoke Data'!L867="YES",'Outlier Flags'!D865="YES"),"FILTERED OUT",'Monitor Data'!E865))</f>
        <v>10.1</v>
      </c>
      <c r="E865" s="30">
        <f>IF(ISBLANK('Monitor Data'!G865),"",IF(AND('Smoke Data'!M867="YES",'Outlier Flags'!E865="YES"),"FILTERED OUT",'Monitor Data'!G865))</f>
        <v>7.4</v>
      </c>
      <c r="F865" s="30" t="str">
        <f>IF(ISBLANK('Monitor Data'!H865),"",IF(AND('Smoke Data'!N867="YES",'Outlier Flags'!F865="YES"),"FILTERED OUT",'Monitor Data'!H865))</f>
        <v/>
      </c>
      <c r="G865" s="30" t="str">
        <f>IF(ISBLANK('Monitor Data'!J865),"",IF(AND('Smoke Data'!O867="YES",'Outlier Flags'!G865="YES"),"FILTERED OUT",'Monitor Data'!J865))</f>
        <v/>
      </c>
      <c r="H865" s="30" t="str">
        <f>IF(ISBLANK('Monitor Data'!L865),"",IF(AND('Smoke Data'!P867="YES",'Outlier Flags'!H865="YES"),"FILTERED OUT",'Monitor Data'!L865))</f>
        <v/>
      </c>
      <c r="I865" s="30">
        <f>IF(ISBLANK('Monitor Data'!M865),"",IF(AND('Smoke Data'!Q867="YES",'Outlier Flags'!I865="YES"),"FILTERED OUT",'Monitor Data'!M865))</f>
        <v>14.5</v>
      </c>
      <c r="J865" s="30" t="str">
        <f>IF(ISBLANK('Monitor Data'!O865),"",IF(AND('Smoke Data'!R867="YES",'Outlier Flags'!J865="YES"),"FILTERED OUT",'Monitor Data'!O865))</f>
        <v/>
      </c>
      <c r="K865" s="30">
        <f>IF(ISBLANK('Monitor Data'!P865),"",IF(AND('Smoke Data'!S867="YES",'Outlier Flags'!K865="YES"),"FILTERED OUT",'Monitor Data'!P865))</f>
        <v>9</v>
      </c>
      <c r="L865" s="30" t="str">
        <f>IF(ISBLANK('Monitor Data'!Q865),"",IF(AND('Smoke Data'!T867="YES",'Outlier Flags'!L865="YES"),"FILTERED OUT",'Monitor Data'!Q865))</f>
        <v/>
      </c>
      <c r="M865" s="30" t="str">
        <f>IF(ISBLANK('Monitor Data'!R865),"",IF(AND('Smoke Data'!U867="YES",'Outlier Flags'!M865="YES"),"FILTERED OUT",'Monitor Data'!R865))</f>
        <v/>
      </c>
      <c r="N865" s="30" t="str">
        <f>IF(ISBLANK('Monitor Data'!S865),"",IF(AND('Smoke Data'!V867="YES",'Outlier Flags'!N865="YES"),"FILTERED OUT",'Monitor Data'!S865))</f>
        <v/>
      </c>
    </row>
    <row r="866" spans="1:14" x14ac:dyDescent="0.25">
      <c r="A866" s="29">
        <v>45061</v>
      </c>
      <c r="B866" s="30">
        <f>IF(ISBLANK('Monitor Data'!B866),"",IF(AND('Smoke Data'!J868="YES",'Outlier Flags'!B866="YES"),"FILTERED OUT",'Monitor Data'!B866))</f>
        <v>5.6</v>
      </c>
      <c r="C866" s="30">
        <f>IF(ISBLANK('Monitor Data'!D866),"",IF(AND('Smoke Data'!K868="YES",'Outlier Flags'!C866="YES"),"FILTERED OUT",'Monitor Data'!D866))</f>
        <v>5.5</v>
      </c>
      <c r="D866" s="30">
        <f>IF(ISBLANK('Monitor Data'!E866),"",IF(AND('Smoke Data'!L868="YES",'Outlier Flags'!D866="YES"),"FILTERED OUT",'Monitor Data'!E866))</f>
        <v>5.2</v>
      </c>
      <c r="E866" s="30">
        <f>IF(ISBLANK('Monitor Data'!G866),"",IF(AND('Smoke Data'!M868="YES",'Outlier Flags'!E866="YES"),"FILTERED OUT",'Monitor Data'!G866))</f>
        <v>6.2</v>
      </c>
      <c r="F866" s="30">
        <f>IF(ISBLANK('Monitor Data'!H866),"",IF(AND('Smoke Data'!N868="YES",'Outlier Flags'!F866="YES"),"FILTERED OUT",'Monitor Data'!H866))</f>
        <v>5.4</v>
      </c>
      <c r="G866" s="30">
        <f>IF(ISBLANK('Monitor Data'!J866),"",IF(AND('Smoke Data'!O868="YES",'Outlier Flags'!G866="YES"),"FILTERED OUT",'Monitor Data'!J866))</f>
        <v>7.2</v>
      </c>
      <c r="H866" s="30">
        <f>IF(ISBLANK('Monitor Data'!L866),"",IF(AND('Smoke Data'!P868="YES",'Outlier Flags'!H866="YES"),"FILTERED OUT",'Monitor Data'!L866))</f>
        <v>4.9000000000000004</v>
      </c>
      <c r="I866" s="30">
        <f>IF(ISBLANK('Monitor Data'!M866),"",IF(AND('Smoke Data'!Q868="YES",'Outlier Flags'!I866="YES"),"FILTERED OUT",'Monitor Data'!M866))</f>
        <v>5.7</v>
      </c>
      <c r="J866" s="30">
        <f>IF(ISBLANK('Monitor Data'!O866),"",IF(AND('Smoke Data'!R868="YES",'Outlier Flags'!J866="YES"),"FILTERED OUT",'Monitor Data'!O866))</f>
        <v>5.7</v>
      </c>
      <c r="K866" s="30">
        <f>IF(ISBLANK('Monitor Data'!P866),"",IF(AND('Smoke Data'!S868="YES",'Outlier Flags'!K866="YES"),"FILTERED OUT",'Monitor Data'!P866))</f>
        <v>5.8</v>
      </c>
      <c r="L866" s="30">
        <f>IF(ISBLANK('Monitor Data'!Q866),"",IF(AND('Smoke Data'!T868="YES",'Outlier Flags'!L866="YES"),"FILTERED OUT",'Monitor Data'!Q866))</f>
        <v>6.4</v>
      </c>
      <c r="M866" s="30">
        <f>IF(ISBLANK('Monitor Data'!R866),"",IF(AND('Smoke Data'!U868="YES",'Outlier Flags'!M866="YES"),"FILTERED OUT",'Monitor Data'!R866))</f>
        <v>4.3</v>
      </c>
      <c r="N866" s="30">
        <f>IF(ISBLANK('Monitor Data'!S866),"",IF(AND('Smoke Data'!V868="YES",'Outlier Flags'!N866="YES"),"FILTERED OUT",'Monitor Data'!S866))</f>
        <v>6.1</v>
      </c>
    </row>
    <row r="867" spans="1:14" x14ac:dyDescent="0.25">
      <c r="A867" s="29">
        <v>45062</v>
      </c>
      <c r="B867" s="30" t="str">
        <f>IF(ISBLANK('Monitor Data'!B867),"",IF(AND('Smoke Data'!J869="YES",'Outlier Flags'!B867="YES"),"FILTERED OUT",'Monitor Data'!B867))</f>
        <v/>
      </c>
      <c r="C867" s="30" t="str">
        <f>IF(ISBLANK('Monitor Data'!D867),"",IF(AND('Smoke Data'!K869="YES",'Outlier Flags'!C867="YES"),"FILTERED OUT",'Monitor Data'!D867))</f>
        <v/>
      </c>
      <c r="D867" s="30">
        <f>IF(ISBLANK('Monitor Data'!E867),"",IF(AND('Smoke Data'!L869="YES",'Outlier Flags'!D867="YES"),"FILTERED OUT",'Monitor Data'!E867))</f>
        <v>7.1</v>
      </c>
      <c r="E867" s="30">
        <f>IF(ISBLANK('Monitor Data'!G867),"",IF(AND('Smoke Data'!M869="YES",'Outlier Flags'!E867="YES"),"FILTERED OUT",'Monitor Data'!G867))</f>
        <v>8.1</v>
      </c>
      <c r="F867" s="30" t="str">
        <f>IF(ISBLANK('Monitor Data'!H867),"",IF(AND('Smoke Data'!N869="YES",'Outlier Flags'!F867="YES"),"FILTERED OUT",'Monitor Data'!H867))</f>
        <v/>
      </c>
      <c r="G867" s="30" t="str">
        <f>IF(ISBLANK('Monitor Data'!J867),"",IF(AND('Smoke Data'!O869="YES",'Outlier Flags'!G867="YES"),"FILTERED OUT",'Monitor Data'!J867))</f>
        <v/>
      </c>
      <c r="H867" s="30" t="str">
        <f>IF(ISBLANK('Monitor Data'!L867),"",IF(AND('Smoke Data'!P869="YES",'Outlier Flags'!H867="YES"),"FILTERED OUT",'Monitor Data'!L867))</f>
        <v/>
      </c>
      <c r="I867" s="30">
        <f>IF(ISBLANK('Monitor Data'!M867),"",IF(AND('Smoke Data'!Q869="YES",'Outlier Flags'!I867="YES"),"FILTERED OUT",'Monitor Data'!M867))</f>
        <v>6.5</v>
      </c>
      <c r="J867" s="30" t="str">
        <f>IF(ISBLANK('Monitor Data'!O867),"",IF(AND('Smoke Data'!R869="YES",'Outlier Flags'!J867="YES"),"FILTERED OUT",'Monitor Data'!O867))</f>
        <v/>
      </c>
      <c r="K867" s="30">
        <f>IF(ISBLANK('Monitor Data'!P867),"",IF(AND('Smoke Data'!S869="YES",'Outlier Flags'!K867="YES"),"FILTERED OUT",'Monitor Data'!P867))</f>
        <v>8.6999999999999993</v>
      </c>
      <c r="L867" s="30" t="str">
        <f>IF(ISBLANK('Monitor Data'!Q867),"",IF(AND('Smoke Data'!T869="YES",'Outlier Flags'!L867="YES"),"FILTERED OUT",'Monitor Data'!Q867))</f>
        <v/>
      </c>
      <c r="M867" s="30" t="str">
        <f>IF(ISBLANK('Monitor Data'!R867),"",IF(AND('Smoke Data'!U869="YES",'Outlier Flags'!M867="YES"),"FILTERED OUT",'Monitor Data'!R867))</f>
        <v/>
      </c>
      <c r="N867" s="30" t="str">
        <f>IF(ISBLANK('Monitor Data'!S867),"",IF(AND('Smoke Data'!V869="YES",'Outlier Flags'!N867="YES"),"FILTERED OUT",'Monitor Data'!S867))</f>
        <v/>
      </c>
    </row>
    <row r="868" spans="1:14" x14ac:dyDescent="0.25">
      <c r="A868" s="29">
        <v>45063</v>
      </c>
      <c r="B868" s="30" t="str">
        <f>IF(ISBLANK('Monitor Data'!B868),"",IF(AND('Smoke Data'!J870="YES",'Outlier Flags'!B868="YES"),"FILTERED OUT",'Monitor Data'!B868))</f>
        <v/>
      </c>
      <c r="C868" s="30" t="str">
        <f>IF(ISBLANK('Monitor Data'!D868),"",IF(AND('Smoke Data'!K870="YES",'Outlier Flags'!C868="YES"),"FILTERED OUT",'Monitor Data'!D868))</f>
        <v/>
      </c>
      <c r="D868" s="30">
        <f>IF(ISBLANK('Monitor Data'!E868),"",IF(AND('Smoke Data'!L870="YES",'Outlier Flags'!D868="YES"),"FILTERED OUT",'Monitor Data'!E868))</f>
        <v>5.6</v>
      </c>
      <c r="E868" s="30">
        <f>IF(ISBLANK('Monitor Data'!G868),"",IF(AND('Smoke Data'!M870="YES",'Outlier Flags'!E868="YES"),"FILTERED OUT",'Monitor Data'!G868))</f>
        <v>5.2</v>
      </c>
      <c r="F868" s="30" t="str">
        <f>IF(ISBLANK('Monitor Data'!H868),"",IF(AND('Smoke Data'!N870="YES",'Outlier Flags'!F868="YES"),"FILTERED OUT",'Monitor Data'!H868))</f>
        <v/>
      </c>
      <c r="G868" s="30" t="str">
        <f>IF(ISBLANK('Monitor Data'!J868),"",IF(AND('Smoke Data'!O870="YES",'Outlier Flags'!G868="YES"),"FILTERED OUT",'Monitor Data'!J868))</f>
        <v/>
      </c>
      <c r="H868" s="30" t="str">
        <f>IF(ISBLANK('Monitor Data'!L868),"",IF(AND('Smoke Data'!P870="YES",'Outlier Flags'!H868="YES"),"FILTERED OUT",'Monitor Data'!L868))</f>
        <v/>
      </c>
      <c r="I868" s="30">
        <f>IF(ISBLANK('Monitor Data'!M868),"",IF(AND('Smoke Data'!Q870="YES",'Outlier Flags'!I868="YES"),"FILTERED OUT",'Monitor Data'!M868))</f>
        <v>9.5</v>
      </c>
      <c r="J868" s="30" t="str">
        <f>IF(ISBLANK('Monitor Data'!O868),"",IF(AND('Smoke Data'!R870="YES",'Outlier Flags'!J868="YES"),"FILTERED OUT",'Monitor Data'!O868))</f>
        <v/>
      </c>
      <c r="K868" s="30">
        <f>IF(ISBLANK('Monitor Data'!P868),"",IF(AND('Smoke Data'!S870="YES",'Outlier Flags'!K868="YES"),"FILTERED OUT",'Monitor Data'!P868))</f>
        <v>4.5999999999999996</v>
      </c>
      <c r="L868" s="30" t="str">
        <f>IF(ISBLANK('Monitor Data'!Q868),"",IF(AND('Smoke Data'!T870="YES",'Outlier Flags'!L868="YES"),"FILTERED OUT",'Monitor Data'!Q868))</f>
        <v/>
      </c>
      <c r="M868" s="30" t="str">
        <f>IF(ISBLANK('Monitor Data'!R868),"",IF(AND('Smoke Data'!U870="YES",'Outlier Flags'!M868="YES"),"FILTERED OUT",'Monitor Data'!R868))</f>
        <v/>
      </c>
      <c r="N868" s="30" t="str">
        <f>IF(ISBLANK('Monitor Data'!S868),"",IF(AND('Smoke Data'!V870="YES",'Outlier Flags'!N868="YES"),"FILTERED OUT",'Monitor Data'!S868))</f>
        <v/>
      </c>
    </row>
    <row r="869" spans="1:14" x14ac:dyDescent="0.25">
      <c r="A869" s="29">
        <v>45064</v>
      </c>
      <c r="B869" s="30" t="str">
        <f>IF(ISBLANK('Monitor Data'!B869),"",IF(AND('Smoke Data'!J871="YES",'Outlier Flags'!B869="YES"),"FILTERED OUT",'Monitor Data'!B869))</f>
        <v>FILTERED OUT</v>
      </c>
      <c r="C869" s="30">
        <f>IF(ISBLANK('Monitor Data'!D869),"",IF(AND('Smoke Data'!K871="YES",'Outlier Flags'!C869="YES"),"FILTERED OUT",'Monitor Data'!D869))</f>
        <v>8.1999999999999993</v>
      </c>
      <c r="D869" s="30">
        <f>IF(ISBLANK('Monitor Data'!E869),"",IF(AND('Smoke Data'!L871="YES",'Outlier Flags'!D869="YES"),"FILTERED OUT",'Monitor Data'!E869))</f>
        <v>10.6</v>
      </c>
      <c r="E869" s="30">
        <f>IF(ISBLANK('Monitor Data'!G869),"",IF(AND('Smoke Data'!M871="YES",'Outlier Flags'!E869="YES"),"FILTERED OUT",'Monitor Data'!G869))</f>
        <v>14.1</v>
      </c>
      <c r="F869" s="30">
        <f>IF(ISBLANK('Monitor Data'!H869),"",IF(AND('Smoke Data'!N871="YES",'Outlier Flags'!F869="YES"),"FILTERED OUT",'Monitor Data'!H869))</f>
        <v>7.8</v>
      </c>
      <c r="G869" s="30">
        <f>IF(ISBLANK('Monitor Data'!J869),"",IF(AND('Smoke Data'!O871="YES",'Outlier Flags'!G869="YES"),"FILTERED OUT",'Monitor Data'!J869))</f>
        <v>8.9</v>
      </c>
      <c r="H869" s="30" t="str">
        <f>IF(ISBLANK('Monitor Data'!L869),"",IF(AND('Smoke Data'!P871="YES",'Outlier Flags'!H869="YES"),"FILTERED OUT",'Monitor Data'!L869))</f>
        <v>FILTERED OUT</v>
      </c>
      <c r="I869" s="30">
        <f>IF(ISBLANK('Monitor Data'!M869),"",IF(AND('Smoke Data'!Q871="YES",'Outlier Flags'!I869="YES"),"FILTERED OUT",'Monitor Data'!M869))</f>
        <v>13.4</v>
      </c>
      <c r="J869" s="30" t="str">
        <f>IF(ISBLANK('Monitor Data'!O869),"",IF(AND('Smoke Data'!R871="YES",'Outlier Flags'!J869="YES"),"FILTERED OUT",'Monitor Data'!O869))</f>
        <v>FILTERED OUT</v>
      </c>
      <c r="K869" s="30">
        <f>IF(ISBLANK('Monitor Data'!P869),"",IF(AND('Smoke Data'!S871="YES",'Outlier Flags'!K869="YES"),"FILTERED OUT",'Monitor Data'!P869))</f>
        <v>8.9</v>
      </c>
      <c r="L869" s="30">
        <f>IF(ISBLANK('Monitor Data'!Q869),"",IF(AND('Smoke Data'!T871="YES",'Outlier Flags'!L869="YES"),"FILTERED OUT",'Monitor Data'!Q869))</f>
        <v>9.1999999999999993</v>
      </c>
      <c r="M869" s="30">
        <f>IF(ISBLANK('Monitor Data'!R869),"",IF(AND('Smoke Data'!U871="YES",'Outlier Flags'!M869="YES"),"FILTERED OUT",'Monitor Data'!R869))</f>
        <v>7.2</v>
      </c>
      <c r="N869" s="30" t="str">
        <f>IF(ISBLANK('Monitor Data'!S869),"",IF(AND('Smoke Data'!V871="YES",'Outlier Flags'!N869="YES"),"FILTERED OUT",'Monitor Data'!S869))</f>
        <v>FILTERED OUT</v>
      </c>
    </row>
    <row r="870" spans="1:14" x14ac:dyDescent="0.25">
      <c r="A870" s="29">
        <v>45065</v>
      </c>
      <c r="B870" s="30" t="str">
        <f>IF(ISBLANK('Monitor Data'!B870),"",IF(AND('Smoke Data'!J872="YES",'Outlier Flags'!B870="YES"),"FILTERED OUT",'Monitor Data'!B870))</f>
        <v/>
      </c>
      <c r="C870" s="30" t="str">
        <f>IF(ISBLANK('Monitor Data'!D870),"",IF(AND('Smoke Data'!K872="YES",'Outlier Flags'!C870="YES"),"FILTERED OUT",'Monitor Data'!D870))</f>
        <v/>
      </c>
      <c r="D870" s="30" t="str">
        <f>IF(ISBLANK('Monitor Data'!E870),"",IF(AND('Smoke Data'!L872="YES",'Outlier Flags'!D870="YES"),"FILTERED OUT",'Monitor Data'!E870))</f>
        <v>FILTERED OUT</v>
      </c>
      <c r="E870" s="30">
        <f>IF(ISBLANK('Monitor Data'!G870),"",IF(AND('Smoke Data'!M872="YES",'Outlier Flags'!E870="YES"),"FILTERED OUT",'Monitor Data'!G870))</f>
        <v>16.2</v>
      </c>
      <c r="F870" s="30" t="str">
        <f>IF(ISBLANK('Monitor Data'!H870),"",IF(AND('Smoke Data'!N872="YES",'Outlier Flags'!F870="YES"),"FILTERED OUT",'Monitor Data'!H870))</f>
        <v/>
      </c>
      <c r="G870" s="30" t="str">
        <f>IF(ISBLANK('Monitor Data'!J870),"",IF(AND('Smoke Data'!O872="YES",'Outlier Flags'!G870="YES"),"FILTERED OUT",'Monitor Data'!J870))</f>
        <v/>
      </c>
      <c r="H870" s="30" t="str">
        <f>IF(ISBLANK('Monitor Data'!L870),"",IF(AND('Smoke Data'!P872="YES",'Outlier Flags'!H870="YES"),"FILTERED OUT",'Monitor Data'!L870))</f>
        <v/>
      </c>
      <c r="I870" s="30">
        <f>IF(ISBLANK('Monitor Data'!M870),"",IF(AND('Smoke Data'!Q872="YES",'Outlier Flags'!I870="YES"),"FILTERED OUT",'Monitor Data'!M870))</f>
        <v>9</v>
      </c>
      <c r="J870" s="30" t="str">
        <f>IF(ISBLANK('Monitor Data'!O870),"",IF(AND('Smoke Data'!R872="YES",'Outlier Flags'!J870="YES"),"FILTERED OUT",'Monitor Data'!O870))</f>
        <v/>
      </c>
      <c r="K870" s="30">
        <f>IF(ISBLANK('Monitor Data'!P870),"",IF(AND('Smoke Data'!S872="YES",'Outlier Flags'!K870="YES"),"FILTERED OUT",'Monitor Data'!P870))</f>
        <v>15.6</v>
      </c>
      <c r="L870" s="30" t="str">
        <f>IF(ISBLANK('Monitor Data'!Q870),"",IF(AND('Smoke Data'!T872="YES",'Outlier Flags'!L870="YES"),"FILTERED OUT",'Monitor Data'!Q870))</f>
        <v/>
      </c>
      <c r="M870" s="30" t="str">
        <f>IF(ISBLANK('Monitor Data'!R870),"",IF(AND('Smoke Data'!U872="YES",'Outlier Flags'!M870="YES"),"FILTERED OUT",'Monitor Data'!R870))</f>
        <v/>
      </c>
      <c r="N870" s="30" t="str">
        <f>IF(ISBLANK('Monitor Data'!S870),"",IF(AND('Smoke Data'!V872="YES",'Outlier Flags'!N870="YES"),"FILTERED OUT",'Monitor Data'!S870))</f>
        <v/>
      </c>
    </row>
    <row r="871" spans="1:14" x14ac:dyDescent="0.25">
      <c r="A871" s="29">
        <v>45066</v>
      </c>
      <c r="B871" s="30" t="str">
        <f>IF(ISBLANK('Monitor Data'!B871),"",IF(AND('Smoke Data'!J873="YES",'Outlier Flags'!B871="YES"),"FILTERED OUT",'Monitor Data'!B871))</f>
        <v/>
      </c>
      <c r="C871" s="30" t="str">
        <f>IF(ISBLANK('Monitor Data'!D871),"",IF(AND('Smoke Data'!K873="YES",'Outlier Flags'!C871="YES"),"FILTERED OUT",'Monitor Data'!D871))</f>
        <v/>
      </c>
      <c r="D871" s="30">
        <f>IF(ISBLANK('Monitor Data'!E871),"",IF(AND('Smoke Data'!L873="YES",'Outlier Flags'!D871="YES"),"FILTERED OUT",'Monitor Data'!E871))</f>
        <v>7.4</v>
      </c>
      <c r="E871" s="30">
        <f>IF(ISBLANK('Monitor Data'!G871),"",IF(AND('Smoke Data'!M873="YES",'Outlier Flags'!E871="YES"),"FILTERED OUT",'Monitor Data'!G871))</f>
        <v>10.4</v>
      </c>
      <c r="F871" s="30" t="str">
        <f>IF(ISBLANK('Monitor Data'!H871),"",IF(AND('Smoke Data'!N873="YES",'Outlier Flags'!F871="YES"),"FILTERED OUT",'Monitor Data'!H871))</f>
        <v/>
      </c>
      <c r="G871" s="30" t="str">
        <f>IF(ISBLANK('Monitor Data'!J871),"",IF(AND('Smoke Data'!O873="YES",'Outlier Flags'!G871="YES"),"FILTERED OUT",'Monitor Data'!J871))</f>
        <v/>
      </c>
      <c r="H871" s="30" t="str">
        <f>IF(ISBLANK('Monitor Data'!L871),"",IF(AND('Smoke Data'!P873="YES",'Outlier Flags'!H871="YES"),"FILTERED OUT",'Monitor Data'!L871))</f>
        <v/>
      </c>
      <c r="I871" s="30">
        <f>IF(ISBLANK('Monitor Data'!M871),"",IF(AND('Smoke Data'!Q873="YES",'Outlier Flags'!I871="YES"),"FILTERED OUT",'Monitor Data'!M871))</f>
        <v>11</v>
      </c>
      <c r="J871" s="30" t="str">
        <f>IF(ISBLANK('Monitor Data'!O871),"",IF(AND('Smoke Data'!R873="YES",'Outlier Flags'!J871="YES"),"FILTERED OUT",'Monitor Data'!O871))</f>
        <v/>
      </c>
      <c r="K871" s="30">
        <f>IF(ISBLANK('Monitor Data'!P871),"",IF(AND('Smoke Data'!S873="YES",'Outlier Flags'!K871="YES"),"FILTERED OUT",'Monitor Data'!P871))</f>
        <v>6.5</v>
      </c>
      <c r="L871" s="30" t="str">
        <f>IF(ISBLANK('Monitor Data'!Q871),"",IF(AND('Smoke Data'!T873="YES",'Outlier Flags'!L871="YES"),"FILTERED OUT",'Monitor Data'!Q871))</f>
        <v/>
      </c>
      <c r="M871" s="30" t="str">
        <f>IF(ISBLANK('Monitor Data'!R871),"",IF(AND('Smoke Data'!U873="YES",'Outlier Flags'!M871="YES"),"FILTERED OUT",'Monitor Data'!R871))</f>
        <v/>
      </c>
      <c r="N871" s="30" t="str">
        <f>IF(ISBLANK('Monitor Data'!S871),"",IF(AND('Smoke Data'!V873="YES",'Outlier Flags'!N871="YES"),"FILTERED OUT",'Monitor Data'!S871))</f>
        <v/>
      </c>
    </row>
    <row r="872" spans="1:14" x14ac:dyDescent="0.25">
      <c r="A872" s="29">
        <v>45067</v>
      </c>
      <c r="B872" s="30" t="str">
        <f>IF(ISBLANK('Monitor Data'!B872),"",IF(AND('Smoke Data'!J874="YES",'Outlier Flags'!B872="YES"),"FILTERED OUT",'Monitor Data'!B872))</f>
        <v>FILTERED OUT</v>
      </c>
      <c r="C872" s="30">
        <f>IF(ISBLANK('Monitor Data'!D872),"",IF(AND('Smoke Data'!K874="YES",'Outlier Flags'!C872="YES"),"FILTERED OUT",'Monitor Data'!D872))</f>
        <v>9</v>
      </c>
      <c r="D872" s="30">
        <f>IF(ISBLANK('Monitor Data'!E872),"",IF(AND('Smoke Data'!L874="YES",'Outlier Flags'!D872="YES"),"FILTERED OUT",'Monitor Data'!E872))</f>
        <v>9.4</v>
      </c>
      <c r="E872" s="30">
        <f>IF(ISBLANK('Monitor Data'!G872),"",IF(AND('Smoke Data'!M874="YES",'Outlier Flags'!E872="YES"),"FILTERED OUT",'Monitor Data'!G872))</f>
        <v>13.4</v>
      </c>
      <c r="F872" s="30">
        <f>IF(ISBLANK('Monitor Data'!H872),"",IF(AND('Smoke Data'!N874="YES",'Outlier Flags'!F872="YES"),"FILTERED OUT",'Monitor Data'!H872))</f>
        <v>11.5</v>
      </c>
      <c r="G872" s="30">
        <f>IF(ISBLANK('Monitor Data'!J872),"",IF(AND('Smoke Data'!O874="YES",'Outlier Flags'!G872="YES"),"FILTERED OUT",'Monitor Data'!J872))</f>
        <v>10.5</v>
      </c>
      <c r="H872" s="30">
        <f>IF(ISBLANK('Monitor Data'!L872),"",IF(AND('Smoke Data'!P874="YES",'Outlier Flags'!H872="YES"),"FILTERED OUT",'Monitor Data'!L872))</f>
        <v>13.2</v>
      </c>
      <c r="I872" s="30">
        <f>IF(ISBLANK('Monitor Data'!M872),"",IF(AND('Smoke Data'!Q874="YES",'Outlier Flags'!I872="YES"),"FILTERED OUT",'Monitor Data'!M872))</f>
        <v>13.9</v>
      </c>
      <c r="J872" s="30">
        <f>IF(ISBLANK('Monitor Data'!O872),"",IF(AND('Smoke Data'!R874="YES",'Outlier Flags'!J872="YES"),"FILTERED OUT",'Monitor Data'!O872))</f>
        <v>12.4</v>
      </c>
      <c r="K872" s="30">
        <f>IF(ISBLANK('Monitor Data'!P872),"",IF(AND('Smoke Data'!S874="YES",'Outlier Flags'!K872="YES"),"FILTERED OUT",'Monitor Data'!P872))</f>
        <v>10.5</v>
      </c>
      <c r="L872" s="30">
        <f>IF(ISBLANK('Monitor Data'!Q872),"",IF(AND('Smoke Data'!T874="YES",'Outlier Flags'!L872="YES"),"FILTERED OUT",'Monitor Data'!Q872))</f>
        <v>12.8</v>
      </c>
      <c r="M872" s="30">
        <f>IF(ISBLANK('Monitor Data'!R872),"",IF(AND('Smoke Data'!U874="YES",'Outlier Flags'!M872="YES"),"FILTERED OUT",'Monitor Data'!R872))</f>
        <v>9.6</v>
      </c>
      <c r="N872" s="30">
        <f>IF(ISBLANK('Monitor Data'!S872),"",IF(AND('Smoke Data'!V874="YES",'Outlier Flags'!N872="YES"),"FILTERED OUT",'Monitor Data'!S872))</f>
        <v>12.2</v>
      </c>
    </row>
    <row r="873" spans="1:14" x14ac:dyDescent="0.25">
      <c r="A873" s="29">
        <v>45068</v>
      </c>
      <c r="B873" s="30" t="str">
        <f>IF(ISBLANK('Monitor Data'!B873),"",IF(AND('Smoke Data'!J875="YES",'Outlier Flags'!B873="YES"),"FILTERED OUT",'Monitor Data'!B873))</f>
        <v/>
      </c>
      <c r="C873" s="30" t="str">
        <f>IF(ISBLANK('Monitor Data'!D873),"",IF(AND('Smoke Data'!K875="YES",'Outlier Flags'!C873="YES"),"FILTERED OUT",'Monitor Data'!D873))</f>
        <v/>
      </c>
      <c r="D873" s="30">
        <f>IF(ISBLANK('Monitor Data'!E873),"",IF(AND('Smoke Data'!L875="YES",'Outlier Flags'!D873="YES"),"FILTERED OUT",'Monitor Data'!E873))</f>
        <v>12.7</v>
      </c>
      <c r="E873" s="30">
        <f>IF(ISBLANK('Monitor Data'!G873),"",IF(AND('Smoke Data'!M875="YES",'Outlier Flags'!E873="YES"),"FILTERED OUT",'Monitor Data'!G873))</f>
        <v>15.8</v>
      </c>
      <c r="F873" s="30" t="str">
        <f>IF(ISBLANK('Monitor Data'!H873),"",IF(AND('Smoke Data'!N875="YES",'Outlier Flags'!F873="YES"),"FILTERED OUT",'Monitor Data'!H873))</f>
        <v/>
      </c>
      <c r="G873" s="30" t="str">
        <f>IF(ISBLANK('Monitor Data'!J873),"",IF(AND('Smoke Data'!O875="YES",'Outlier Flags'!G873="YES"),"FILTERED OUT",'Monitor Data'!J873))</f>
        <v/>
      </c>
      <c r="H873" s="30" t="str">
        <f>IF(ISBLANK('Monitor Data'!L873),"",IF(AND('Smoke Data'!P875="YES",'Outlier Flags'!H873="YES"),"FILTERED OUT",'Monitor Data'!L873))</f>
        <v/>
      </c>
      <c r="I873" s="30" t="str">
        <f>IF(ISBLANK('Monitor Data'!M873),"",IF(AND('Smoke Data'!Q875="YES",'Outlier Flags'!I873="YES"),"FILTERED OUT",'Monitor Data'!M873))</f>
        <v>FILTERED OUT</v>
      </c>
      <c r="J873" s="30" t="str">
        <f>IF(ISBLANK('Monitor Data'!O873),"",IF(AND('Smoke Data'!R875="YES",'Outlier Flags'!J873="YES"),"FILTERED OUT",'Monitor Data'!O873))</f>
        <v/>
      </c>
      <c r="K873" s="30">
        <f>IF(ISBLANK('Monitor Data'!P873),"",IF(AND('Smoke Data'!S875="YES",'Outlier Flags'!K873="YES"),"FILTERED OUT",'Monitor Data'!P873))</f>
        <v>12.2</v>
      </c>
      <c r="L873" s="30" t="str">
        <f>IF(ISBLANK('Monitor Data'!Q873),"",IF(AND('Smoke Data'!T875="YES",'Outlier Flags'!L873="YES"),"FILTERED OUT",'Monitor Data'!Q873))</f>
        <v/>
      </c>
      <c r="M873" s="30" t="str">
        <f>IF(ISBLANK('Monitor Data'!R873),"",IF(AND('Smoke Data'!U875="YES",'Outlier Flags'!M873="YES"),"FILTERED OUT",'Monitor Data'!R873))</f>
        <v/>
      </c>
      <c r="N873" s="30" t="str">
        <f>IF(ISBLANK('Monitor Data'!S873),"",IF(AND('Smoke Data'!V875="YES",'Outlier Flags'!N873="YES"),"FILTERED OUT",'Monitor Data'!S873))</f>
        <v/>
      </c>
    </row>
    <row r="874" spans="1:14" x14ac:dyDescent="0.25">
      <c r="A874" s="29">
        <v>45069</v>
      </c>
      <c r="B874" s="30" t="str">
        <f>IF(ISBLANK('Monitor Data'!B874),"",IF(AND('Smoke Data'!J876="YES",'Outlier Flags'!B874="YES"),"FILTERED OUT",'Monitor Data'!B874))</f>
        <v/>
      </c>
      <c r="C874" s="30" t="str">
        <f>IF(ISBLANK('Monitor Data'!D874),"",IF(AND('Smoke Data'!K876="YES",'Outlier Flags'!C874="YES"),"FILTERED OUT",'Monitor Data'!D874))</f>
        <v/>
      </c>
      <c r="D874" s="30">
        <f>IF(ISBLANK('Monitor Data'!E874),"",IF(AND('Smoke Data'!L876="YES",'Outlier Flags'!D874="YES"),"FILTERED OUT",'Monitor Data'!E874))</f>
        <v>10</v>
      </c>
      <c r="E874" s="30">
        <f>IF(ISBLANK('Monitor Data'!G874),"",IF(AND('Smoke Data'!M876="YES",'Outlier Flags'!E874="YES"),"FILTERED OUT",'Monitor Data'!G874))</f>
        <v>12.1</v>
      </c>
      <c r="F874" s="30" t="str">
        <f>IF(ISBLANK('Monitor Data'!H874),"",IF(AND('Smoke Data'!N876="YES",'Outlier Flags'!F874="YES"),"FILTERED OUT",'Monitor Data'!H874))</f>
        <v/>
      </c>
      <c r="G874" s="30" t="str">
        <f>IF(ISBLANK('Monitor Data'!J874),"",IF(AND('Smoke Data'!O876="YES",'Outlier Flags'!G874="YES"),"FILTERED OUT",'Monitor Data'!J874))</f>
        <v/>
      </c>
      <c r="H874" s="30" t="str">
        <f>IF(ISBLANK('Monitor Data'!L874),"",IF(AND('Smoke Data'!P876="YES",'Outlier Flags'!H874="YES"),"FILTERED OUT",'Monitor Data'!L874))</f>
        <v/>
      </c>
      <c r="I874" s="30">
        <f>IF(ISBLANK('Monitor Data'!M874),"",IF(AND('Smoke Data'!Q876="YES",'Outlier Flags'!I874="YES"),"FILTERED OUT",'Monitor Data'!M874))</f>
        <v>12.5</v>
      </c>
      <c r="J874" s="30" t="str">
        <f>IF(ISBLANK('Monitor Data'!O874),"",IF(AND('Smoke Data'!R876="YES",'Outlier Flags'!J874="YES"),"FILTERED OUT",'Monitor Data'!O874))</f>
        <v/>
      </c>
      <c r="K874" s="30">
        <f>IF(ISBLANK('Monitor Data'!P874),"",IF(AND('Smoke Data'!S876="YES",'Outlier Flags'!K874="YES"),"FILTERED OUT",'Monitor Data'!P874))</f>
        <v>11.9</v>
      </c>
      <c r="L874" s="30" t="str">
        <f>IF(ISBLANK('Monitor Data'!Q874),"",IF(AND('Smoke Data'!T876="YES",'Outlier Flags'!L874="YES"),"FILTERED OUT",'Monitor Data'!Q874))</f>
        <v/>
      </c>
      <c r="M874" s="30" t="str">
        <f>IF(ISBLANK('Monitor Data'!R874),"",IF(AND('Smoke Data'!U876="YES",'Outlier Flags'!M874="YES"),"FILTERED OUT",'Monitor Data'!R874))</f>
        <v/>
      </c>
      <c r="N874" s="30" t="str">
        <f>IF(ISBLANK('Monitor Data'!S874),"",IF(AND('Smoke Data'!V876="YES",'Outlier Flags'!N874="YES"),"FILTERED OUT",'Monitor Data'!S874))</f>
        <v/>
      </c>
    </row>
    <row r="875" spans="1:14" x14ac:dyDescent="0.25">
      <c r="A875" s="29">
        <v>45070</v>
      </c>
      <c r="B875" s="30">
        <f>IF(ISBLANK('Monitor Data'!B875),"",IF(AND('Smoke Data'!J877="YES",'Outlier Flags'!B875="YES"),"FILTERED OUT",'Monitor Data'!B875))</f>
        <v>13.2</v>
      </c>
      <c r="C875" s="30">
        <f>IF(ISBLANK('Monitor Data'!D875),"",IF(AND('Smoke Data'!K877="YES",'Outlier Flags'!C875="YES"),"FILTERED OUT",'Monitor Data'!D875))</f>
        <v>11.8</v>
      </c>
      <c r="D875" s="30">
        <f>IF(ISBLANK('Monitor Data'!E875),"",IF(AND('Smoke Data'!L877="YES",'Outlier Flags'!D875="YES"),"FILTERED OUT",'Monitor Data'!E875))</f>
        <v>13</v>
      </c>
      <c r="E875" s="30">
        <f>IF(ISBLANK('Monitor Data'!G875),"",IF(AND('Smoke Data'!M877="YES",'Outlier Flags'!E875="YES"),"FILTERED OUT",'Monitor Data'!G875))</f>
        <v>13.9</v>
      </c>
      <c r="F875" s="30">
        <f>IF(ISBLANK('Monitor Data'!H875),"",IF(AND('Smoke Data'!N877="YES",'Outlier Flags'!F875="YES"),"FILTERED OUT",'Monitor Data'!H875))</f>
        <v>10.6</v>
      </c>
      <c r="G875" s="30">
        <f>IF(ISBLANK('Monitor Data'!J875),"",IF(AND('Smoke Data'!O877="YES",'Outlier Flags'!G875="YES"),"FILTERED OUT",'Monitor Data'!J875))</f>
        <v>11.3</v>
      </c>
      <c r="H875" s="30">
        <f>IF(ISBLANK('Monitor Data'!L875),"",IF(AND('Smoke Data'!P877="YES",'Outlier Flags'!H875="YES"),"FILTERED OUT",'Monitor Data'!L875))</f>
        <v>12.8</v>
      </c>
      <c r="I875" s="30" t="str">
        <f>IF(ISBLANK('Monitor Data'!M875),"",IF(AND('Smoke Data'!Q877="YES",'Outlier Flags'!I875="YES"),"FILTERED OUT",'Monitor Data'!M875))</f>
        <v>FILTERED OUT</v>
      </c>
      <c r="J875" s="30">
        <f>IF(ISBLANK('Monitor Data'!O875),"",IF(AND('Smoke Data'!R877="YES",'Outlier Flags'!J875="YES"),"FILTERED OUT",'Monitor Data'!O875))</f>
        <v>12.7</v>
      </c>
      <c r="K875" s="30">
        <f>IF(ISBLANK('Monitor Data'!P875),"",IF(AND('Smoke Data'!S877="YES",'Outlier Flags'!K875="YES"),"FILTERED OUT",'Monitor Data'!P875))</f>
        <v>11.7</v>
      </c>
      <c r="L875" s="30">
        <f>IF(ISBLANK('Monitor Data'!Q875),"",IF(AND('Smoke Data'!T877="YES",'Outlier Flags'!L875="YES"),"FILTERED OUT",'Monitor Data'!Q875))</f>
        <v>13.1</v>
      </c>
      <c r="M875" s="30">
        <f>IF(ISBLANK('Monitor Data'!R875),"",IF(AND('Smoke Data'!U877="YES",'Outlier Flags'!M875="YES"),"FILTERED OUT",'Monitor Data'!R875))</f>
        <v>8.6</v>
      </c>
      <c r="N875" s="30" t="str">
        <f>IF(ISBLANK('Monitor Data'!S875),"",IF(AND('Smoke Data'!V877="YES",'Outlier Flags'!N875="YES"),"FILTERED OUT",'Monitor Data'!S875))</f>
        <v>FILTERED OUT</v>
      </c>
    </row>
    <row r="876" spans="1:14" x14ac:dyDescent="0.25">
      <c r="A876" s="29">
        <v>45071</v>
      </c>
      <c r="B876" s="30" t="str">
        <f>IF(ISBLANK('Monitor Data'!B876),"",IF(AND('Smoke Data'!J878="YES",'Outlier Flags'!B876="YES"),"FILTERED OUT",'Monitor Data'!B876))</f>
        <v/>
      </c>
      <c r="C876" s="30" t="str">
        <f>IF(ISBLANK('Monitor Data'!D876),"",IF(AND('Smoke Data'!K878="YES",'Outlier Flags'!C876="YES"),"FILTERED OUT",'Monitor Data'!D876))</f>
        <v/>
      </c>
      <c r="D876" s="30">
        <f>IF(ISBLANK('Monitor Data'!E876),"",IF(AND('Smoke Data'!L878="YES",'Outlier Flags'!D876="YES"),"FILTERED OUT",'Monitor Data'!E876))</f>
        <v>5.7</v>
      </c>
      <c r="E876" s="30">
        <f>IF(ISBLANK('Monitor Data'!G876),"",IF(AND('Smoke Data'!M878="YES",'Outlier Flags'!E876="YES"),"FILTERED OUT",'Monitor Data'!G876))</f>
        <v>5.3</v>
      </c>
      <c r="F876" s="30" t="str">
        <f>IF(ISBLANK('Monitor Data'!H876),"",IF(AND('Smoke Data'!N878="YES",'Outlier Flags'!F876="YES"),"FILTERED OUT",'Monitor Data'!H876))</f>
        <v/>
      </c>
      <c r="G876" s="30" t="str">
        <f>IF(ISBLANK('Monitor Data'!J876),"",IF(AND('Smoke Data'!O878="YES",'Outlier Flags'!G876="YES"),"FILTERED OUT",'Monitor Data'!J876))</f>
        <v/>
      </c>
      <c r="H876" s="30" t="str">
        <f>IF(ISBLANK('Monitor Data'!L876),"",IF(AND('Smoke Data'!P878="YES",'Outlier Flags'!H876="YES"),"FILTERED OUT",'Monitor Data'!L876))</f>
        <v/>
      </c>
      <c r="I876" s="30">
        <f>IF(ISBLANK('Monitor Data'!M876),"",IF(AND('Smoke Data'!Q878="YES",'Outlier Flags'!I876="YES"),"FILTERED OUT",'Monitor Data'!M876))</f>
        <v>9.6999999999999993</v>
      </c>
      <c r="J876" s="30" t="str">
        <f>IF(ISBLANK('Monitor Data'!O876),"",IF(AND('Smoke Data'!R878="YES",'Outlier Flags'!J876="YES"),"FILTERED OUT",'Monitor Data'!O876))</f>
        <v/>
      </c>
      <c r="K876" s="30">
        <f>IF(ISBLANK('Monitor Data'!P876),"",IF(AND('Smoke Data'!S878="YES",'Outlier Flags'!K876="YES"),"FILTERED OUT",'Monitor Data'!P876))</f>
        <v>3.6</v>
      </c>
      <c r="L876" s="30" t="str">
        <f>IF(ISBLANK('Monitor Data'!Q876),"",IF(AND('Smoke Data'!T878="YES",'Outlier Flags'!L876="YES"),"FILTERED OUT",'Monitor Data'!Q876))</f>
        <v/>
      </c>
      <c r="M876" s="30" t="str">
        <f>IF(ISBLANK('Monitor Data'!R876),"",IF(AND('Smoke Data'!U878="YES",'Outlier Flags'!M876="YES"),"FILTERED OUT",'Monitor Data'!R876))</f>
        <v/>
      </c>
      <c r="N876" s="30" t="str">
        <f>IF(ISBLANK('Monitor Data'!S876),"",IF(AND('Smoke Data'!V878="YES",'Outlier Flags'!N876="YES"),"FILTERED OUT",'Monitor Data'!S876))</f>
        <v/>
      </c>
    </row>
    <row r="877" spans="1:14" x14ac:dyDescent="0.25">
      <c r="A877" s="29">
        <v>45072</v>
      </c>
      <c r="B877" s="30" t="str">
        <f>IF(ISBLANK('Monitor Data'!B877),"",IF(AND('Smoke Data'!J879="YES",'Outlier Flags'!B877="YES"),"FILTERED OUT",'Monitor Data'!B877))</f>
        <v/>
      </c>
      <c r="C877" s="30" t="str">
        <f>IF(ISBLANK('Monitor Data'!D877),"",IF(AND('Smoke Data'!K879="YES",'Outlier Flags'!C877="YES"),"FILTERED OUT",'Monitor Data'!D877))</f>
        <v/>
      </c>
      <c r="D877" s="30">
        <f>IF(ISBLANK('Monitor Data'!E877),"",IF(AND('Smoke Data'!L879="YES",'Outlier Flags'!D877="YES"),"FILTERED OUT",'Monitor Data'!E877))</f>
        <v>11.2</v>
      </c>
      <c r="E877" s="30">
        <f>IF(ISBLANK('Monitor Data'!G877),"",IF(AND('Smoke Data'!M879="YES",'Outlier Flags'!E877="YES"),"FILTERED OUT",'Monitor Data'!G877))</f>
        <v>7.7</v>
      </c>
      <c r="F877" s="30" t="str">
        <f>IF(ISBLANK('Monitor Data'!H877),"",IF(AND('Smoke Data'!N879="YES",'Outlier Flags'!F877="YES"),"FILTERED OUT",'Monitor Data'!H877))</f>
        <v/>
      </c>
      <c r="G877" s="30" t="str">
        <f>IF(ISBLANK('Monitor Data'!J877),"",IF(AND('Smoke Data'!O879="YES",'Outlier Flags'!G877="YES"),"FILTERED OUT",'Monitor Data'!J877))</f>
        <v/>
      </c>
      <c r="H877" s="30" t="str">
        <f>IF(ISBLANK('Monitor Data'!L877),"",IF(AND('Smoke Data'!P879="YES",'Outlier Flags'!H877="YES"),"FILTERED OUT",'Monitor Data'!L877))</f>
        <v/>
      </c>
      <c r="I877" s="30">
        <f>IF(ISBLANK('Monitor Data'!M877),"",IF(AND('Smoke Data'!Q879="YES",'Outlier Flags'!I877="YES"),"FILTERED OUT",'Monitor Data'!M877))</f>
        <v>8.4</v>
      </c>
      <c r="J877" s="30" t="str">
        <f>IF(ISBLANK('Monitor Data'!O877),"",IF(AND('Smoke Data'!R879="YES",'Outlier Flags'!J877="YES"),"FILTERED OUT",'Monitor Data'!O877))</f>
        <v/>
      </c>
      <c r="K877" s="30">
        <f>IF(ISBLANK('Monitor Data'!P877),"",IF(AND('Smoke Data'!S879="YES",'Outlier Flags'!K877="YES"),"FILTERED OUT",'Monitor Data'!P877))</f>
        <v>5.2</v>
      </c>
      <c r="L877" s="30" t="str">
        <f>IF(ISBLANK('Monitor Data'!Q877),"",IF(AND('Smoke Data'!T879="YES",'Outlier Flags'!L877="YES"),"FILTERED OUT",'Monitor Data'!Q877))</f>
        <v/>
      </c>
      <c r="M877" s="30" t="str">
        <f>IF(ISBLANK('Monitor Data'!R877),"",IF(AND('Smoke Data'!U879="YES",'Outlier Flags'!M877="YES"),"FILTERED OUT",'Monitor Data'!R877))</f>
        <v/>
      </c>
      <c r="N877" s="30" t="str">
        <f>IF(ISBLANK('Monitor Data'!S877),"",IF(AND('Smoke Data'!V879="YES",'Outlier Flags'!N877="YES"),"FILTERED OUT",'Monitor Data'!S877))</f>
        <v/>
      </c>
    </row>
    <row r="878" spans="1:14" x14ac:dyDescent="0.25">
      <c r="A878" s="29">
        <v>45073</v>
      </c>
      <c r="B878" s="30">
        <f>IF(ISBLANK('Monitor Data'!B878),"",IF(AND('Smoke Data'!J880="YES",'Outlier Flags'!B878="YES"),"FILTERED OUT",'Monitor Data'!B878))</f>
        <v>7.1</v>
      </c>
      <c r="C878" s="30">
        <f>IF(ISBLANK('Monitor Data'!D878),"",IF(AND('Smoke Data'!K880="YES",'Outlier Flags'!C878="YES"),"FILTERED OUT",'Monitor Data'!D878))</f>
        <v>5.7</v>
      </c>
      <c r="D878" s="30">
        <f>IF(ISBLANK('Monitor Data'!E878),"",IF(AND('Smoke Data'!L880="YES",'Outlier Flags'!D878="YES"),"FILTERED OUT",'Monitor Data'!E878))</f>
        <v>8.4</v>
      </c>
      <c r="E878" s="30">
        <f>IF(ISBLANK('Monitor Data'!G878),"",IF(AND('Smoke Data'!M880="YES",'Outlier Flags'!E878="YES"),"FILTERED OUT",'Monitor Data'!G878))</f>
        <v>6.9</v>
      </c>
      <c r="F878" s="30">
        <f>IF(ISBLANK('Monitor Data'!H878),"",IF(AND('Smoke Data'!N880="YES",'Outlier Flags'!F878="YES"),"FILTERED OUT",'Monitor Data'!H878))</f>
        <v>5.6</v>
      </c>
      <c r="G878" s="30">
        <f>IF(ISBLANK('Monitor Data'!J878),"",IF(AND('Smoke Data'!O880="YES",'Outlier Flags'!G878="YES"),"FILTERED OUT",'Monitor Data'!J878))</f>
        <v>6.7</v>
      </c>
      <c r="H878" s="30">
        <f>IF(ISBLANK('Monitor Data'!L878),"",IF(AND('Smoke Data'!P880="YES",'Outlier Flags'!H878="YES"),"FILTERED OUT",'Monitor Data'!L878))</f>
        <v>6.6</v>
      </c>
      <c r="I878" s="30">
        <f>IF(ISBLANK('Monitor Data'!M878),"",IF(AND('Smoke Data'!Q880="YES",'Outlier Flags'!I878="YES"),"FILTERED OUT",'Monitor Data'!M878))</f>
        <v>8.9</v>
      </c>
      <c r="J878" s="30">
        <f>IF(ISBLANK('Monitor Data'!O878),"",IF(AND('Smoke Data'!R880="YES",'Outlier Flags'!J878="YES"),"FILTERED OUT",'Monitor Data'!O878))</f>
        <v>6.6</v>
      </c>
      <c r="K878" s="30">
        <f>IF(ISBLANK('Monitor Data'!P878),"",IF(AND('Smoke Data'!S880="YES",'Outlier Flags'!K878="YES"),"FILTERED OUT",'Monitor Data'!P878))</f>
        <v>6.6</v>
      </c>
      <c r="L878" s="30">
        <f>IF(ISBLANK('Monitor Data'!Q878),"",IF(AND('Smoke Data'!T880="YES",'Outlier Flags'!L878="YES"),"FILTERED OUT",'Monitor Data'!Q878))</f>
        <v>6.3</v>
      </c>
      <c r="M878" s="30">
        <f>IF(ISBLANK('Monitor Data'!R878),"",IF(AND('Smoke Data'!U880="YES",'Outlier Flags'!M878="YES"),"FILTERED OUT",'Monitor Data'!R878))</f>
        <v>6.3</v>
      </c>
      <c r="N878" s="30" t="str">
        <f>IF(ISBLANK('Monitor Data'!S878),"",IF(AND('Smoke Data'!V880="YES",'Outlier Flags'!N878="YES"),"FILTERED OUT",'Monitor Data'!S878))</f>
        <v/>
      </c>
    </row>
    <row r="879" spans="1:14" x14ac:dyDescent="0.25">
      <c r="A879" s="29">
        <v>45074</v>
      </c>
      <c r="B879" s="30" t="str">
        <f>IF(ISBLANK('Monitor Data'!B879),"",IF(AND('Smoke Data'!J881="YES",'Outlier Flags'!B879="YES"),"FILTERED OUT",'Monitor Data'!B879))</f>
        <v/>
      </c>
      <c r="C879" s="30" t="str">
        <f>IF(ISBLANK('Monitor Data'!D879),"",IF(AND('Smoke Data'!K881="YES",'Outlier Flags'!C879="YES"),"FILTERED OUT",'Monitor Data'!D879))</f>
        <v/>
      </c>
      <c r="D879" s="30">
        <f>IF(ISBLANK('Monitor Data'!E879),"",IF(AND('Smoke Data'!L881="YES",'Outlier Flags'!D879="YES"),"FILTERED OUT",'Monitor Data'!E879))</f>
        <v>8.9</v>
      </c>
      <c r="E879" s="30">
        <f>IF(ISBLANK('Monitor Data'!G879),"",IF(AND('Smoke Data'!M881="YES",'Outlier Flags'!E879="YES"),"FILTERED OUT",'Monitor Data'!G879))</f>
        <v>10.8</v>
      </c>
      <c r="F879" s="30" t="str">
        <f>IF(ISBLANK('Monitor Data'!H879),"",IF(AND('Smoke Data'!N881="YES",'Outlier Flags'!F879="YES"),"FILTERED OUT",'Monitor Data'!H879))</f>
        <v/>
      </c>
      <c r="G879" s="30" t="str">
        <f>IF(ISBLANK('Monitor Data'!J879),"",IF(AND('Smoke Data'!O881="YES",'Outlier Flags'!G879="YES"),"FILTERED OUT",'Monitor Data'!J879))</f>
        <v/>
      </c>
      <c r="H879" s="30" t="str">
        <f>IF(ISBLANK('Monitor Data'!L879),"",IF(AND('Smoke Data'!P881="YES",'Outlier Flags'!H879="YES"),"FILTERED OUT",'Monitor Data'!L879))</f>
        <v/>
      </c>
      <c r="I879" s="30">
        <f>IF(ISBLANK('Monitor Data'!M879),"",IF(AND('Smoke Data'!Q881="YES",'Outlier Flags'!I879="YES"),"FILTERED OUT",'Monitor Data'!M879))</f>
        <v>9.4</v>
      </c>
      <c r="J879" s="30" t="str">
        <f>IF(ISBLANK('Monitor Data'!O879),"",IF(AND('Smoke Data'!R881="YES",'Outlier Flags'!J879="YES"),"FILTERED OUT",'Monitor Data'!O879))</f>
        <v/>
      </c>
      <c r="K879" s="30">
        <f>IF(ISBLANK('Monitor Data'!P879),"",IF(AND('Smoke Data'!S881="YES",'Outlier Flags'!K879="YES"),"FILTERED OUT",'Monitor Data'!P879))</f>
        <v>10.5</v>
      </c>
      <c r="L879" s="30" t="str">
        <f>IF(ISBLANK('Monitor Data'!Q879),"",IF(AND('Smoke Data'!T881="YES",'Outlier Flags'!L879="YES"),"FILTERED OUT",'Monitor Data'!Q879))</f>
        <v/>
      </c>
      <c r="M879" s="30" t="str">
        <f>IF(ISBLANK('Monitor Data'!R879),"",IF(AND('Smoke Data'!U881="YES",'Outlier Flags'!M879="YES"),"FILTERED OUT",'Monitor Data'!R879))</f>
        <v/>
      </c>
      <c r="N879" s="30" t="str">
        <f>IF(ISBLANK('Monitor Data'!S879),"",IF(AND('Smoke Data'!V881="YES",'Outlier Flags'!N879="YES"),"FILTERED OUT",'Monitor Data'!S879))</f>
        <v/>
      </c>
    </row>
    <row r="880" spans="1:14" x14ac:dyDescent="0.25">
      <c r="A880" s="29">
        <v>45075</v>
      </c>
      <c r="B880" s="30" t="str">
        <f>IF(ISBLANK('Monitor Data'!B880),"",IF(AND('Smoke Data'!J882="YES",'Outlier Flags'!B880="YES"),"FILTERED OUT",'Monitor Data'!B880))</f>
        <v/>
      </c>
      <c r="C880" s="30" t="str">
        <f>IF(ISBLANK('Monitor Data'!D880),"",IF(AND('Smoke Data'!K882="YES",'Outlier Flags'!C880="YES"),"FILTERED OUT",'Monitor Data'!D880))</f>
        <v/>
      </c>
      <c r="D880" s="30">
        <f>IF(ISBLANK('Monitor Data'!E880),"",IF(AND('Smoke Data'!L882="YES",'Outlier Flags'!D880="YES"),"FILTERED OUT",'Monitor Data'!E880))</f>
        <v>12.9</v>
      </c>
      <c r="E880" s="30">
        <f>IF(ISBLANK('Monitor Data'!G880),"",IF(AND('Smoke Data'!M882="YES",'Outlier Flags'!E880="YES"),"FILTERED OUT",'Monitor Data'!G880))</f>
        <v>12.9</v>
      </c>
      <c r="F880" s="30" t="str">
        <f>IF(ISBLANK('Monitor Data'!H880),"",IF(AND('Smoke Data'!N882="YES",'Outlier Flags'!F880="YES"),"FILTERED OUT",'Monitor Data'!H880))</f>
        <v/>
      </c>
      <c r="G880" s="30" t="str">
        <f>IF(ISBLANK('Monitor Data'!J880),"",IF(AND('Smoke Data'!O882="YES",'Outlier Flags'!G880="YES"),"FILTERED OUT",'Monitor Data'!J880))</f>
        <v/>
      </c>
      <c r="H880" s="30" t="str">
        <f>IF(ISBLANK('Monitor Data'!L880),"",IF(AND('Smoke Data'!P882="YES",'Outlier Flags'!H880="YES"),"FILTERED OUT",'Monitor Data'!L880))</f>
        <v/>
      </c>
      <c r="I880" s="30">
        <f>IF(ISBLANK('Monitor Data'!M880),"",IF(AND('Smoke Data'!Q882="YES",'Outlier Flags'!I880="YES"),"FILTERED OUT",'Monitor Data'!M880))</f>
        <v>11.7</v>
      </c>
      <c r="J880" s="30" t="str">
        <f>IF(ISBLANK('Monitor Data'!O880),"",IF(AND('Smoke Data'!R882="YES",'Outlier Flags'!J880="YES"),"FILTERED OUT",'Monitor Data'!O880))</f>
        <v/>
      </c>
      <c r="K880" s="30">
        <f>IF(ISBLANK('Monitor Data'!P880),"",IF(AND('Smoke Data'!S882="YES",'Outlier Flags'!K880="YES"),"FILTERED OUT",'Monitor Data'!P880))</f>
        <v>12.1</v>
      </c>
      <c r="L880" s="30" t="str">
        <f>IF(ISBLANK('Monitor Data'!Q880),"",IF(AND('Smoke Data'!T882="YES",'Outlier Flags'!L880="YES"),"FILTERED OUT",'Monitor Data'!Q880))</f>
        <v/>
      </c>
      <c r="M880" s="30" t="str">
        <f>IF(ISBLANK('Monitor Data'!R880),"",IF(AND('Smoke Data'!U882="YES",'Outlier Flags'!M880="YES"),"FILTERED OUT",'Monitor Data'!R880))</f>
        <v/>
      </c>
      <c r="N880" s="30" t="str">
        <f>IF(ISBLANK('Monitor Data'!S880),"",IF(AND('Smoke Data'!V882="YES",'Outlier Flags'!N880="YES"),"FILTERED OUT",'Monitor Data'!S880))</f>
        <v/>
      </c>
    </row>
    <row r="881" spans="1:14" x14ac:dyDescent="0.25">
      <c r="A881" s="29">
        <v>45076</v>
      </c>
      <c r="B881" s="30">
        <f>IF(ISBLANK('Monitor Data'!B881),"",IF(AND('Smoke Data'!J883="YES",'Outlier Flags'!B881="YES"),"FILTERED OUT",'Monitor Data'!B881))</f>
        <v>10.8</v>
      </c>
      <c r="C881" s="30">
        <f>IF(ISBLANK('Monitor Data'!D881),"",IF(AND('Smoke Data'!K883="YES",'Outlier Flags'!C881="YES"),"FILTERED OUT",'Monitor Data'!D881))</f>
        <v>9.3000000000000007</v>
      </c>
      <c r="D881" s="30">
        <f>IF(ISBLANK('Monitor Data'!E881),"",IF(AND('Smoke Data'!L883="YES",'Outlier Flags'!D881="YES"),"FILTERED OUT",'Monitor Data'!E881))</f>
        <v>13.8</v>
      </c>
      <c r="E881" s="30">
        <f>IF(ISBLANK('Monitor Data'!G881),"",IF(AND('Smoke Data'!M883="YES",'Outlier Flags'!E881="YES"),"FILTERED OUT",'Monitor Data'!G881))</f>
        <v>11.5</v>
      </c>
      <c r="F881" s="30">
        <f>IF(ISBLANK('Monitor Data'!H881),"",IF(AND('Smoke Data'!N883="YES",'Outlier Flags'!F881="YES"),"FILTERED OUT",'Monitor Data'!H881))</f>
        <v>8.8000000000000007</v>
      </c>
      <c r="G881" s="30">
        <f>IF(ISBLANK('Monitor Data'!J881),"",IF(AND('Smoke Data'!O883="YES",'Outlier Flags'!G881="YES"),"FILTERED OUT",'Monitor Data'!J881))</f>
        <v>9.1</v>
      </c>
      <c r="H881" s="30">
        <f>IF(ISBLANK('Monitor Data'!L881),"",IF(AND('Smoke Data'!P883="YES",'Outlier Flags'!H881="YES"),"FILTERED OUT",'Monitor Data'!L881))</f>
        <v>9.9</v>
      </c>
      <c r="I881" s="30">
        <f>IF(ISBLANK('Monitor Data'!M881),"",IF(AND('Smoke Data'!Q883="YES",'Outlier Flags'!I881="YES"),"FILTERED OUT",'Monitor Data'!M881))</f>
        <v>10.9</v>
      </c>
      <c r="J881" s="30">
        <f>IF(ISBLANK('Monitor Data'!O881),"",IF(AND('Smoke Data'!R883="YES",'Outlier Flags'!J881="YES"),"FILTERED OUT",'Monitor Data'!O881))</f>
        <v>11.2</v>
      </c>
      <c r="K881" s="30">
        <f>IF(ISBLANK('Monitor Data'!P881),"",IF(AND('Smoke Data'!S883="YES",'Outlier Flags'!K881="YES"),"FILTERED OUT",'Monitor Data'!P881))</f>
        <v>9.9</v>
      </c>
      <c r="L881" s="30">
        <f>IF(ISBLANK('Monitor Data'!Q881),"",IF(AND('Smoke Data'!T883="YES",'Outlier Flags'!L881="YES"),"FILTERED OUT",'Monitor Data'!Q881))</f>
        <v>10.9</v>
      </c>
      <c r="M881" s="30">
        <f>IF(ISBLANK('Monitor Data'!R881),"",IF(AND('Smoke Data'!U883="YES",'Outlier Flags'!M881="YES"),"FILTERED OUT",'Monitor Data'!R881))</f>
        <v>8.8000000000000007</v>
      </c>
      <c r="N881" s="30">
        <f>IF(ISBLANK('Monitor Data'!S881),"",IF(AND('Smoke Data'!V883="YES",'Outlier Flags'!N881="YES"),"FILTERED OUT",'Monitor Data'!S881))</f>
        <v>7</v>
      </c>
    </row>
    <row r="882" spans="1:14" x14ac:dyDescent="0.25">
      <c r="A882" s="29">
        <v>45077</v>
      </c>
      <c r="B882" s="30" t="str">
        <f>IF(ISBLANK('Monitor Data'!B882),"",IF(AND('Smoke Data'!J884="YES",'Outlier Flags'!B882="YES"),"FILTERED OUT",'Monitor Data'!B882))</f>
        <v/>
      </c>
      <c r="C882" s="30" t="str">
        <f>IF(ISBLANK('Monitor Data'!D882),"",IF(AND('Smoke Data'!K884="YES",'Outlier Flags'!C882="YES"),"FILTERED OUT",'Monitor Data'!D882))</f>
        <v/>
      </c>
      <c r="D882" s="30" t="str">
        <f>IF(ISBLANK('Monitor Data'!E882),"",IF(AND('Smoke Data'!L884="YES",'Outlier Flags'!D882="YES"),"FILTERED OUT",'Monitor Data'!E882))</f>
        <v>FILTERED OUT</v>
      </c>
      <c r="E882" s="30">
        <f>IF(ISBLANK('Monitor Data'!G882),"",IF(AND('Smoke Data'!M884="YES",'Outlier Flags'!E882="YES"),"FILTERED OUT",'Monitor Data'!G882))</f>
        <v>12.9</v>
      </c>
      <c r="F882" s="30" t="str">
        <f>IF(ISBLANK('Monitor Data'!H882),"",IF(AND('Smoke Data'!N884="YES",'Outlier Flags'!F882="YES"),"FILTERED OUT",'Monitor Data'!H882))</f>
        <v/>
      </c>
      <c r="G882" s="30" t="str">
        <f>IF(ISBLANK('Monitor Data'!J882),"",IF(AND('Smoke Data'!O884="YES",'Outlier Flags'!G882="YES"),"FILTERED OUT",'Monitor Data'!J882))</f>
        <v/>
      </c>
      <c r="H882" s="30" t="str">
        <f>IF(ISBLANK('Monitor Data'!L882),"",IF(AND('Smoke Data'!P884="YES",'Outlier Flags'!H882="YES"),"FILTERED OUT",'Monitor Data'!L882))</f>
        <v/>
      </c>
      <c r="I882" s="30">
        <f>IF(ISBLANK('Monitor Data'!M882),"",IF(AND('Smoke Data'!Q884="YES",'Outlier Flags'!I882="YES"),"FILTERED OUT",'Monitor Data'!M882))</f>
        <v>9.1999999999999993</v>
      </c>
      <c r="J882" s="30" t="str">
        <f>IF(ISBLANK('Monitor Data'!O882),"",IF(AND('Smoke Data'!R884="YES",'Outlier Flags'!J882="YES"),"FILTERED OUT",'Monitor Data'!O882))</f>
        <v/>
      </c>
      <c r="K882" s="30">
        <f>IF(ISBLANK('Monitor Data'!P882),"",IF(AND('Smoke Data'!S884="YES",'Outlier Flags'!K882="YES"),"FILTERED OUT",'Monitor Data'!P882))</f>
        <v>11.2</v>
      </c>
      <c r="L882" s="30" t="str">
        <f>IF(ISBLANK('Monitor Data'!Q882),"",IF(AND('Smoke Data'!T884="YES",'Outlier Flags'!L882="YES"),"FILTERED OUT",'Monitor Data'!Q882))</f>
        <v/>
      </c>
      <c r="M882" s="30" t="str">
        <f>IF(ISBLANK('Monitor Data'!R882),"",IF(AND('Smoke Data'!U884="YES",'Outlier Flags'!M882="YES"),"FILTERED OUT",'Monitor Data'!R882))</f>
        <v/>
      </c>
      <c r="N882" s="30" t="str">
        <f>IF(ISBLANK('Monitor Data'!S882),"",IF(AND('Smoke Data'!V884="YES",'Outlier Flags'!N882="YES"),"FILTERED OUT",'Monitor Data'!S882))</f>
        <v/>
      </c>
    </row>
    <row r="883" spans="1:14" x14ac:dyDescent="0.25">
      <c r="A883" s="29">
        <v>45078</v>
      </c>
      <c r="B883" s="30" t="str">
        <f>IF(ISBLANK('Monitor Data'!B883),"",IF(AND('Smoke Data'!J885="YES",'Outlier Flags'!B883="YES"),"FILTERED OUT",'Monitor Data'!B883))</f>
        <v/>
      </c>
      <c r="C883" s="30" t="str">
        <f>IF(ISBLANK('Monitor Data'!D883),"",IF(AND('Smoke Data'!K885="YES",'Outlier Flags'!C883="YES"),"FILTERED OUT",'Monitor Data'!D883))</f>
        <v/>
      </c>
      <c r="D883" s="30">
        <f>IF(ISBLANK('Monitor Data'!E883),"",IF(AND('Smoke Data'!L885="YES",'Outlier Flags'!D883="YES"),"FILTERED OUT",'Monitor Data'!E883))</f>
        <v>15.1</v>
      </c>
      <c r="E883" s="30">
        <f>IF(ISBLANK('Monitor Data'!G883),"",IF(AND('Smoke Data'!M885="YES",'Outlier Flags'!E883="YES"),"FILTERED OUT",'Monitor Data'!G883))</f>
        <v>12.5</v>
      </c>
      <c r="F883" s="30" t="str">
        <f>IF(ISBLANK('Monitor Data'!H883),"",IF(AND('Smoke Data'!N885="YES",'Outlier Flags'!F883="YES"),"FILTERED OUT",'Monitor Data'!H883))</f>
        <v/>
      </c>
      <c r="G883" s="30" t="str">
        <f>IF(ISBLANK('Monitor Data'!J883),"",IF(AND('Smoke Data'!O885="YES",'Outlier Flags'!G883="YES"),"FILTERED OUT",'Monitor Data'!J883))</f>
        <v/>
      </c>
      <c r="H883" s="30" t="str">
        <f>IF(ISBLANK('Monitor Data'!L883),"",IF(AND('Smoke Data'!P885="YES",'Outlier Flags'!H883="YES"),"FILTERED OUT",'Monitor Data'!L883))</f>
        <v/>
      </c>
      <c r="I883" s="30">
        <f>IF(ISBLANK('Monitor Data'!M883),"",IF(AND('Smoke Data'!Q885="YES",'Outlier Flags'!I883="YES"),"FILTERED OUT",'Monitor Data'!M883))</f>
        <v>8.3000000000000007</v>
      </c>
      <c r="J883" s="30" t="str">
        <f>IF(ISBLANK('Monitor Data'!O883),"",IF(AND('Smoke Data'!R885="YES",'Outlier Flags'!J883="YES"),"FILTERED OUT",'Monitor Data'!O883))</f>
        <v/>
      </c>
      <c r="K883" s="30">
        <f>IF(ISBLANK('Monitor Data'!P883),"",IF(AND('Smoke Data'!S885="YES",'Outlier Flags'!K883="YES"),"FILTERED OUT",'Monitor Data'!P883))</f>
        <v>11.5</v>
      </c>
      <c r="L883" s="30" t="str">
        <f>IF(ISBLANK('Monitor Data'!Q883),"",IF(AND('Smoke Data'!T885="YES",'Outlier Flags'!L883="YES"),"FILTERED OUT",'Monitor Data'!Q883))</f>
        <v/>
      </c>
      <c r="M883" s="30" t="str">
        <f>IF(ISBLANK('Monitor Data'!R883),"",IF(AND('Smoke Data'!U885="YES",'Outlier Flags'!M883="YES"),"FILTERED OUT",'Monitor Data'!R883))</f>
        <v/>
      </c>
      <c r="N883" s="30" t="str">
        <f>IF(ISBLANK('Monitor Data'!S883),"",IF(AND('Smoke Data'!V885="YES",'Outlier Flags'!N883="YES"),"FILTERED OUT",'Monitor Data'!S883))</f>
        <v/>
      </c>
    </row>
    <row r="884" spans="1:14" x14ac:dyDescent="0.25">
      <c r="A884" s="29">
        <v>45079</v>
      </c>
      <c r="B884" s="30">
        <f>IF(ISBLANK('Monitor Data'!B884),"",IF(AND('Smoke Data'!J886="YES",'Outlier Flags'!B884="YES"),"FILTERED OUT",'Monitor Data'!B884))</f>
        <v>10.6</v>
      </c>
      <c r="C884" s="30">
        <f>IF(ISBLANK('Monitor Data'!D884),"",IF(AND('Smoke Data'!K886="YES",'Outlier Flags'!C884="YES"),"FILTERED OUT",'Monitor Data'!D884))</f>
        <v>9.1999999999999993</v>
      </c>
      <c r="D884" s="30">
        <f>IF(ISBLANK('Monitor Data'!E884),"",IF(AND('Smoke Data'!L886="YES",'Outlier Flags'!D884="YES"),"FILTERED OUT",'Monitor Data'!E884))</f>
        <v>10.199999999999999</v>
      </c>
      <c r="E884" s="30">
        <f>IF(ISBLANK('Monitor Data'!G884),"",IF(AND('Smoke Data'!M886="YES",'Outlier Flags'!E884="YES"),"FILTERED OUT",'Monitor Data'!G884))</f>
        <v>8.8000000000000007</v>
      </c>
      <c r="F884" s="30">
        <f>IF(ISBLANK('Monitor Data'!H884),"",IF(AND('Smoke Data'!N886="YES",'Outlier Flags'!F884="YES"),"FILTERED OUT",'Monitor Data'!H884))</f>
        <v>8.4</v>
      </c>
      <c r="G884" s="30">
        <f>IF(ISBLANK('Monitor Data'!J884),"",IF(AND('Smoke Data'!O886="YES",'Outlier Flags'!G884="YES"),"FILTERED OUT",'Monitor Data'!J884))</f>
        <v>8.6</v>
      </c>
      <c r="H884" s="30">
        <f>IF(ISBLANK('Monitor Data'!L884),"",IF(AND('Smoke Data'!P886="YES",'Outlier Flags'!H884="YES"),"FILTERED OUT",'Monitor Data'!L884))</f>
        <v>10</v>
      </c>
      <c r="I884" s="30">
        <f>IF(ISBLANK('Monitor Data'!M884),"",IF(AND('Smoke Data'!Q886="YES",'Outlier Flags'!I884="YES"),"FILTERED OUT",'Monitor Data'!M884))</f>
        <v>11.1</v>
      </c>
      <c r="J884" s="30">
        <f>IF(ISBLANK('Monitor Data'!O884),"",IF(AND('Smoke Data'!R886="YES",'Outlier Flags'!J884="YES"),"FILTERED OUT",'Monitor Data'!O884))</f>
        <v>9.5</v>
      </c>
      <c r="K884" s="30">
        <f>IF(ISBLANK('Monitor Data'!P884),"",IF(AND('Smoke Data'!S886="YES",'Outlier Flags'!K884="YES"),"FILTERED OUT",'Monitor Data'!P884))</f>
        <v>9</v>
      </c>
      <c r="L884" s="30">
        <f>IF(ISBLANK('Monitor Data'!Q884),"",IF(AND('Smoke Data'!T886="YES",'Outlier Flags'!L884="YES"),"FILTERED OUT",'Monitor Data'!Q884))</f>
        <v>10.3</v>
      </c>
      <c r="M884" s="30">
        <f>IF(ISBLANK('Monitor Data'!R884),"",IF(AND('Smoke Data'!U886="YES",'Outlier Flags'!M884="YES"),"FILTERED OUT",'Monitor Data'!R884))</f>
        <v>9.3000000000000007</v>
      </c>
      <c r="N884" s="30">
        <f>IF(ISBLANK('Monitor Data'!S884),"",IF(AND('Smoke Data'!V886="YES",'Outlier Flags'!N884="YES"),"FILTERED OUT",'Monitor Data'!S884))</f>
        <v>9.6</v>
      </c>
    </row>
    <row r="885" spans="1:14" x14ac:dyDescent="0.25">
      <c r="A885" s="29">
        <v>45080</v>
      </c>
      <c r="B885" s="30" t="str">
        <f>IF(ISBLANK('Monitor Data'!B885),"",IF(AND('Smoke Data'!J887="YES",'Outlier Flags'!B885="YES"),"FILTERED OUT",'Monitor Data'!B885))</f>
        <v/>
      </c>
      <c r="C885" s="30" t="str">
        <f>IF(ISBLANK('Monitor Data'!D885),"",IF(AND('Smoke Data'!K887="YES",'Outlier Flags'!C885="YES"),"FILTERED OUT",'Monitor Data'!D885))</f>
        <v/>
      </c>
      <c r="D885" s="30">
        <f>IF(ISBLANK('Monitor Data'!E885),"",IF(AND('Smoke Data'!L887="YES",'Outlier Flags'!D885="YES"),"FILTERED OUT",'Monitor Data'!E885))</f>
        <v>16</v>
      </c>
      <c r="E885" s="30">
        <f>IF(ISBLANK('Monitor Data'!G885),"",IF(AND('Smoke Data'!M887="YES",'Outlier Flags'!E885="YES"),"FILTERED OUT",'Monitor Data'!G885))</f>
        <v>12.7</v>
      </c>
      <c r="F885" s="30" t="str">
        <f>IF(ISBLANK('Monitor Data'!H885),"",IF(AND('Smoke Data'!N887="YES",'Outlier Flags'!F885="YES"),"FILTERED OUT",'Monitor Data'!H885))</f>
        <v/>
      </c>
      <c r="G885" s="30" t="str">
        <f>IF(ISBLANK('Monitor Data'!J885),"",IF(AND('Smoke Data'!O887="YES",'Outlier Flags'!G885="YES"),"FILTERED OUT",'Monitor Data'!J885))</f>
        <v/>
      </c>
      <c r="H885" s="30" t="str">
        <f>IF(ISBLANK('Monitor Data'!L885),"",IF(AND('Smoke Data'!P887="YES",'Outlier Flags'!H885="YES"),"FILTERED OUT",'Monitor Data'!L885))</f>
        <v/>
      </c>
      <c r="I885" s="30">
        <f>IF(ISBLANK('Monitor Data'!M885),"",IF(AND('Smoke Data'!Q887="YES",'Outlier Flags'!I885="YES"),"FILTERED OUT",'Monitor Data'!M885))</f>
        <v>13.9</v>
      </c>
      <c r="J885" s="30" t="str">
        <f>IF(ISBLANK('Monitor Data'!O885),"",IF(AND('Smoke Data'!R887="YES",'Outlier Flags'!J885="YES"),"FILTERED OUT",'Monitor Data'!O885))</f>
        <v/>
      </c>
      <c r="K885" s="30">
        <f>IF(ISBLANK('Monitor Data'!P885),"",IF(AND('Smoke Data'!S887="YES",'Outlier Flags'!K885="YES"),"FILTERED OUT",'Monitor Data'!P885))</f>
        <v>12</v>
      </c>
      <c r="L885" s="30" t="str">
        <f>IF(ISBLANK('Monitor Data'!Q885),"",IF(AND('Smoke Data'!T887="YES",'Outlier Flags'!L885="YES"),"FILTERED OUT",'Monitor Data'!Q885))</f>
        <v/>
      </c>
      <c r="M885" s="30" t="str">
        <f>IF(ISBLANK('Monitor Data'!R885),"",IF(AND('Smoke Data'!U887="YES",'Outlier Flags'!M885="YES"),"FILTERED OUT",'Monitor Data'!R885))</f>
        <v/>
      </c>
      <c r="N885" s="30" t="str">
        <f>IF(ISBLANK('Monitor Data'!S885),"",IF(AND('Smoke Data'!V887="YES",'Outlier Flags'!N885="YES"),"FILTERED OUT",'Monitor Data'!S885))</f>
        <v/>
      </c>
    </row>
    <row r="886" spans="1:14" x14ac:dyDescent="0.25">
      <c r="A886" s="29">
        <v>45081</v>
      </c>
      <c r="B886" s="30" t="str">
        <f>IF(ISBLANK('Monitor Data'!B886),"",IF(AND('Smoke Data'!J888="YES",'Outlier Flags'!B886="YES"),"FILTERED OUT",'Monitor Data'!B886))</f>
        <v/>
      </c>
      <c r="C886" s="30" t="str">
        <f>IF(ISBLANK('Monitor Data'!D886),"",IF(AND('Smoke Data'!K888="YES",'Outlier Flags'!C886="YES"),"FILTERED OUT",'Monitor Data'!D886))</f>
        <v/>
      </c>
      <c r="D886" s="30" t="str">
        <f>IF(ISBLANK('Monitor Data'!E886),"",IF(AND('Smoke Data'!L888="YES",'Outlier Flags'!D886="YES"),"FILTERED OUT",'Monitor Data'!E886))</f>
        <v>FILTERED OUT</v>
      </c>
      <c r="E886" s="30" t="str">
        <f>IF(ISBLANK('Monitor Data'!G886),"",IF(AND('Smoke Data'!M888="YES",'Outlier Flags'!E886="YES"),"FILTERED OUT",'Monitor Data'!G886))</f>
        <v>FILTERED OUT</v>
      </c>
      <c r="F886" s="30" t="str">
        <f>IF(ISBLANK('Monitor Data'!H886),"",IF(AND('Smoke Data'!N888="YES",'Outlier Flags'!F886="YES"),"FILTERED OUT",'Monitor Data'!H886))</f>
        <v/>
      </c>
      <c r="G886" s="30" t="str">
        <f>IF(ISBLANK('Monitor Data'!J886),"",IF(AND('Smoke Data'!O888="YES",'Outlier Flags'!G886="YES"),"FILTERED OUT",'Monitor Data'!J886))</f>
        <v/>
      </c>
      <c r="H886" s="30" t="str">
        <f>IF(ISBLANK('Monitor Data'!L886),"",IF(AND('Smoke Data'!P888="YES",'Outlier Flags'!H886="YES"),"FILTERED OUT",'Monitor Data'!L886))</f>
        <v/>
      </c>
      <c r="I886" s="30">
        <f>IF(ISBLANK('Monitor Data'!M886),"",IF(AND('Smoke Data'!Q888="YES",'Outlier Flags'!I886="YES"),"FILTERED OUT",'Monitor Data'!M886))</f>
        <v>14.7</v>
      </c>
      <c r="J886" s="30" t="str">
        <f>IF(ISBLANK('Monitor Data'!O886),"",IF(AND('Smoke Data'!R888="YES",'Outlier Flags'!J886="YES"),"FILTERED OUT",'Monitor Data'!O886))</f>
        <v/>
      </c>
      <c r="K886" s="30" t="str">
        <f>IF(ISBLANK('Monitor Data'!P886),"",IF(AND('Smoke Data'!S888="YES",'Outlier Flags'!K886="YES"),"FILTERED OUT",'Monitor Data'!P886))</f>
        <v>FILTERED OUT</v>
      </c>
      <c r="L886" s="30" t="str">
        <f>IF(ISBLANK('Monitor Data'!Q886),"",IF(AND('Smoke Data'!T888="YES",'Outlier Flags'!L886="YES"),"FILTERED OUT",'Monitor Data'!Q886))</f>
        <v/>
      </c>
      <c r="M886" s="30" t="str">
        <f>IF(ISBLANK('Monitor Data'!R886),"",IF(AND('Smoke Data'!U888="YES",'Outlier Flags'!M886="YES"),"FILTERED OUT",'Monitor Data'!R886))</f>
        <v/>
      </c>
      <c r="N886" s="30" t="str">
        <f>IF(ISBLANK('Monitor Data'!S886),"",IF(AND('Smoke Data'!V888="YES",'Outlier Flags'!N886="YES"),"FILTERED OUT",'Monitor Data'!S886))</f>
        <v/>
      </c>
    </row>
    <row r="887" spans="1:14" x14ac:dyDescent="0.25">
      <c r="A887" s="29">
        <v>45082</v>
      </c>
      <c r="B887" s="30" t="str">
        <f>IF(ISBLANK('Monitor Data'!B887),"",IF(AND('Smoke Data'!J889="YES",'Outlier Flags'!B887="YES"),"FILTERED OUT",'Monitor Data'!B887))</f>
        <v>FILTERED OUT</v>
      </c>
      <c r="C887" s="30">
        <f>IF(ISBLANK('Monitor Data'!D887),"",IF(AND('Smoke Data'!K889="YES",'Outlier Flags'!C887="YES"),"FILTERED OUT",'Monitor Data'!D887))</f>
        <v>12.8</v>
      </c>
      <c r="D887" s="30" t="str">
        <f>IF(ISBLANK('Monitor Data'!E887),"",IF(AND('Smoke Data'!L889="YES",'Outlier Flags'!D887="YES"),"FILTERED OUT",'Monitor Data'!E887))</f>
        <v>FILTERED OUT</v>
      </c>
      <c r="E887" s="30" t="str">
        <f>IF(ISBLANK('Monitor Data'!G887),"",IF(AND('Smoke Data'!M889="YES",'Outlier Flags'!E887="YES"),"FILTERED OUT",'Monitor Data'!G887))</f>
        <v>FILTERED OUT</v>
      </c>
      <c r="F887" s="30">
        <f>IF(ISBLANK('Monitor Data'!H887),"",IF(AND('Smoke Data'!N889="YES",'Outlier Flags'!F887="YES"),"FILTERED OUT",'Monitor Data'!H887))</f>
        <v>13.8</v>
      </c>
      <c r="G887" s="30">
        <f>IF(ISBLANK('Monitor Data'!J887),"",IF(AND('Smoke Data'!O889="YES",'Outlier Flags'!G887="YES"),"FILTERED OUT",'Monitor Data'!J887))</f>
        <v>13.8</v>
      </c>
      <c r="H887" s="30" t="str">
        <f>IF(ISBLANK('Monitor Data'!L887),"",IF(AND('Smoke Data'!P889="YES",'Outlier Flags'!H887="YES"),"FILTERED OUT",'Monitor Data'!L887))</f>
        <v>FILTERED OUT</v>
      </c>
      <c r="I887" s="30" t="str">
        <f>IF(ISBLANK('Monitor Data'!M887),"",IF(AND('Smoke Data'!Q889="YES",'Outlier Flags'!I887="YES"),"FILTERED OUT",'Monitor Data'!M887))</f>
        <v>FILTERED OUT</v>
      </c>
      <c r="J887" s="30">
        <f>IF(ISBLANK('Monitor Data'!O887),"",IF(AND('Smoke Data'!R889="YES",'Outlier Flags'!J887="YES"),"FILTERED OUT",'Monitor Data'!O887))</f>
        <v>12.7</v>
      </c>
      <c r="K887" s="30">
        <f>IF(ISBLANK('Monitor Data'!P887),"",IF(AND('Smoke Data'!S889="YES",'Outlier Flags'!K887="YES"),"FILTERED OUT",'Monitor Data'!P887))</f>
        <v>13.6</v>
      </c>
      <c r="L887" s="30">
        <f>IF(ISBLANK('Monitor Data'!Q887),"",IF(AND('Smoke Data'!T889="YES",'Outlier Flags'!L887="YES"),"FILTERED OUT",'Monitor Data'!Q887))</f>
        <v>15.3</v>
      </c>
      <c r="M887" s="30" t="str">
        <f>IF(ISBLANK('Monitor Data'!R887),"",IF(AND('Smoke Data'!U889="YES",'Outlier Flags'!M887="YES"),"FILTERED OUT",'Monitor Data'!R887))</f>
        <v>FILTERED OUT</v>
      </c>
      <c r="N887" s="30">
        <f>IF(ISBLANK('Monitor Data'!S887),"",IF(AND('Smoke Data'!V889="YES",'Outlier Flags'!N887="YES"),"FILTERED OUT",'Monitor Data'!S887))</f>
        <v>14.5</v>
      </c>
    </row>
    <row r="888" spans="1:14" x14ac:dyDescent="0.25">
      <c r="A888" s="29">
        <v>45083</v>
      </c>
      <c r="B888" s="30" t="str">
        <f>IF(ISBLANK('Monitor Data'!B888),"",IF(AND('Smoke Data'!J890="YES",'Outlier Flags'!B888="YES"),"FILTERED OUT",'Monitor Data'!B888))</f>
        <v/>
      </c>
      <c r="C888" s="30" t="str">
        <f>IF(ISBLANK('Monitor Data'!D888),"",IF(AND('Smoke Data'!K890="YES",'Outlier Flags'!C888="YES"),"FILTERED OUT",'Monitor Data'!D888))</f>
        <v/>
      </c>
      <c r="D888" s="30" t="str">
        <f>IF(ISBLANK('Monitor Data'!E888),"",IF(AND('Smoke Data'!L890="YES",'Outlier Flags'!D888="YES"),"FILTERED OUT",'Monitor Data'!E888))</f>
        <v>FILTERED OUT</v>
      </c>
      <c r="E888" s="30" t="str">
        <f>IF(ISBLANK('Monitor Data'!G888),"",IF(AND('Smoke Data'!M890="YES",'Outlier Flags'!E888="YES"),"FILTERED OUT",'Monitor Data'!G888))</f>
        <v>FILTERED OUT</v>
      </c>
      <c r="F888" s="30" t="str">
        <f>IF(ISBLANK('Monitor Data'!H888),"",IF(AND('Smoke Data'!N890="YES",'Outlier Flags'!F888="YES"),"FILTERED OUT",'Monitor Data'!H888))</f>
        <v/>
      </c>
      <c r="G888" s="30" t="str">
        <f>IF(ISBLANK('Monitor Data'!J888),"",IF(AND('Smoke Data'!O890="YES",'Outlier Flags'!G888="YES"),"FILTERED OUT",'Monitor Data'!J888))</f>
        <v/>
      </c>
      <c r="H888" s="30" t="str">
        <f>IF(ISBLANK('Monitor Data'!L888),"",IF(AND('Smoke Data'!P890="YES",'Outlier Flags'!H888="YES"),"FILTERED OUT",'Monitor Data'!L888))</f>
        <v/>
      </c>
      <c r="I888" s="30" t="str">
        <f>IF(ISBLANK('Monitor Data'!M888),"",IF(AND('Smoke Data'!Q890="YES",'Outlier Flags'!I888="YES"),"FILTERED OUT",'Monitor Data'!M888))</f>
        <v>FILTERED OUT</v>
      </c>
      <c r="J888" s="30" t="str">
        <f>IF(ISBLANK('Monitor Data'!O888),"",IF(AND('Smoke Data'!R890="YES",'Outlier Flags'!J888="YES"),"FILTERED OUT",'Monitor Data'!O888))</f>
        <v/>
      </c>
      <c r="K888" s="30">
        <f>IF(ISBLANK('Monitor Data'!P888),"",IF(AND('Smoke Data'!S890="YES",'Outlier Flags'!K888="YES"),"FILTERED OUT",'Monitor Data'!P888))</f>
        <v>16.600000000000001</v>
      </c>
      <c r="L888" s="30" t="str">
        <f>IF(ISBLANK('Monitor Data'!Q888),"",IF(AND('Smoke Data'!T890="YES",'Outlier Flags'!L888="YES"),"FILTERED OUT",'Monitor Data'!Q888))</f>
        <v/>
      </c>
      <c r="M888" s="30" t="str">
        <f>IF(ISBLANK('Monitor Data'!R888),"",IF(AND('Smoke Data'!U890="YES",'Outlier Flags'!M888="YES"),"FILTERED OUT",'Monitor Data'!R888))</f>
        <v/>
      </c>
      <c r="N888" s="30" t="str">
        <f>IF(ISBLANK('Monitor Data'!S888),"",IF(AND('Smoke Data'!V890="YES",'Outlier Flags'!N888="YES"),"FILTERED OUT",'Monitor Data'!S888))</f>
        <v/>
      </c>
    </row>
    <row r="889" spans="1:14" x14ac:dyDescent="0.25">
      <c r="A889" s="29">
        <v>45084</v>
      </c>
      <c r="B889" s="30" t="str">
        <f>IF(ISBLANK('Monitor Data'!B889),"",IF(AND('Smoke Data'!J891="YES",'Outlier Flags'!B889="YES"),"FILTERED OUT",'Monitor Data'!B889))</f>
        <v/>
      </c>
      <c r="C889" s="30" t="str">
        <f>IF(ISBLANK('Monitor Data'!D889),"",IF(AND('Smoke Data'!K891="YES",'Outlier Flags'!C889="YES"),"FILTERED OUT",'Monitor Data'!D889))</f>
        <v/>
      </c>
      <c r="D889" s="30">
        <f>IF(ISBLANK('Monitor Data'!E889),"",IF(AND('Smoke Data'!L891="YES",'Outlier Flags'!D889="YES"),"FILTERED OUT",'Monitor Data'!E889))</f>
        <v>11.7</v>
      </c>
      <c r="E889" s="30">
        <f>IF(ISBLANK('Monitor Data'!G889),"",IF(AND('Smoke Data'!M891="YES",'Outlier Flags'!E889="YES"),"FILTERED OUT",'Monitor Data'!G889))</f>
        <v>11.3</v>
      </c>
      <c r="F889" s="30" t="str">
        <f>IF(ISBLANK('Monitor Data'!H889),"",IF(AND('Smoke Data'!N891="YES",'Outlier Flags'!F889="YES"),"FILTERED OUT",'Monitor Data'!H889))</f>
        <v/>
      </c>
      <c r="G889" s="30" t="str">
        <f>IF(ISBLANK('Monitor Data'!J889),"",IF(AND('Smoke Data'!O891="YES",'Outlier Flags'!G889="YES"),"FILTERED OUT",'Monitor Data'!J889))</f>
        <v/>
      </c>
      <c r="H889" s="30" t="str">
        <f>IF(ISBLANK('Monitor Data'!L889),"",IF(AND('Smoke Data'!P891="YES",'Outlier Flags'!H889="YES"),"FILTERED OUT",'Monitor Data'!L889))</f>
        <v/>
      </c>
      <c r="I889" s="30" t="str">
        <f>IF(ISBLANK('Monitor Data'!M889),"",IF(AND('Smoke Data'!Q891="YES",'Outlier Flags'!I889="YES"),"FILTERED OUT",'Monitor Data'!M889))</f>
        <v>FILTERED OUT</v>
      </c>
      <c r="J889" s="30" t="str">
        <f>IF(ISBLANK('Monitor Data'!O889),"",IF(AND('Smoke Data'!R891="YES",'Outlier Flags'!J889="YES"),"FILTERED OUT",'Monitor Data'!O889))</f>
        <v/>
      </c>
      <c r="K889" s="30">
        <f>IF(ISBLANK('Monitor Data'!P889),"",IF(AND('Smoke Data'!S891="YES",'Outlier Flags'!K889="YES"),"FILTERED OUT",'Monitor Data'!P889))</f>
        <v>10.5</v>
      </c>
      <c r="L889" s="30" t="str">
        <f>IF(ISBLANK('Monitor Data'!Q889),"",IF(AND('Smoke Data'!T891="YES",'Outlier Flags'!L889="YES"),"FILTERED OUT",'Monitor Data'!Q889))</f>
        <v/>
      </c>
      <c r="M889" s="30" t="str">
        <f>IF(ISBLANK('Monitor Data'!R889),"",IF(AND('Smoke Data'!U891="YES",'Outlier Flags'!M889="YES"),"FILTERED OUT",'Monitor Data'!R889))</f>
        <v/>
      </c>
      <c r="N889" s="30" t="str">
        <f>IF(ISBLANK('Monitor Data'!S889),"",IF(AND('Smoke Data'!V891="YES",'Outlier Flags'!N889="YES"),"FILTERED OUT",'Monitor Data'!S889))</f>
        <v/>
      </c>
    </row>
    <row r="890" spans="1:14" x14ac:dyDescent="0.25">
      <c r="A890" s="29">
        <v>45085</v>
      </c>
      <c r="B890" s="30">
        <f>IF(ISBLANK('Monitor Data'!B890),"",IF(AND('Smoke Data'!J892="YES",'Outlier Flags'!B890="YES"),"FILTERED OUT",'Monitor Data'!B890))</f>
        <v>11</v>
      </c>
      <c r="C890" s="30">
        <f>IF(ISBLANK('Monitor Data'!D890),"",IF(AND('Smoke Data'!K892="YES",'Outlier Flags'!C890="YES"),"FILTERED OUT",'Monitor Data'!D890))</f>
        <v>8.6</v>
      </c>
      <c r="D890" s="30">
        <f>IF(ISBLANK('Monitor Data'!E890),"",IF(AND('Smoke Data'!L892="YES",'Outlier Flags'!D890="YES"),"FILTERED OUT",'Monitor Data'!E890))</f>
        <v>11.2</v>
      </c>
      <c r="E890" s="30">
        <f>IF(ISBLANK('Monitor Data'!G890),"",IF(AND('Smoke Data'!M892="YES",'Outlier Flags'!E890="YES"),"FILTERED OUT",'Monitor Data'!G890))</f>
        <v>10.4</v>
      </c>
      <c r="F890" s="30">
        <f>IF(ISBLANK('Monitor Data'!H890),"",IF(AND('Smoke Data'!N892="YES",'Outlier Flags'!F890="YES"),"FILTERED OUT",'Monitor Data'!H890))</f>
        <v>12.8</v>
      </c>
      <c r="G890" s="30">
        <f>IF(ISBLANK('Monitor Data'!J890),"",IF(AND('Smoke Data'!O892="YES",'Outlier Flags'!G890="YES"),"FILTERED OUT",'Monitor Data'!J890))</f>
        <v>11.1</v>
      </c>
      <c r="H890" s="30">
        <f>IF(ISBLANK('Monitor Data'!L890),"",IF(AND('Smoke Data'!P892="YES",'Outlier Flags'!H890="YES"),"FILTERED OUT",'Monitor Data'!L890))</f>
        <v>13.1</v>
      </c>
      <c r="I890" s="30">
        <f>IF(ISBLANK('Monitor Data'!M890),"",IF(AND('Smoke Data'!Q892="YES",'Outlier Flags'!I890="YES"),"FILTERED OUT",'Monitor Data'!M890))</f>
        <v>12</v>
      </c>
      <c r="J890" s="30">
        <f>IF(ISBLANK('Monitor Data'!O890),"",IF(AND('Smoke Data'!R892="YES",'Outlier Flags'!J890="YES"),"FILTERED OUT",'Monitor Data'!O890))</f>
        <v>13.9</v>
      </c>
      <c r="K890" s="30">
        <f>IF(ISBLANK('Monitor Data'!P890),"",IF(AND('Smoke Data'!S892="YES",'Outlier Flags'!K890="YES"),"FILTERED OUT",'Monitor Data'!P890))</f>
        <v>9.1</v>
      </c>
      <c r="L890" s="30">
        <f>IF(ISBLANK('Monitor Data'!Q890),"",IF(AND('Smoke Data'!T892="YES",'Outlier Flags'!L890="YES"),"FILTERED OUT",'Monitor Data'!Q890))</f>
        <v>9.3000000000000007</v>
      </c>
      <c r="M890" s="30">
        <f>IF(ISBLANK('Monitor Data'!R890),"",IF(AND('Smoke Data'!U892="YES",'Outlier Flags'!M890="YES"),"FILTERED OUT",'Monitor Data'!R890))</f>
        <v>13</v>
      </c>
      <c r="N890" s="30">
        <f>IF(ISBLANK('Monitor Data'!S890),"",IF(AND('Smoke Data'!V892="YES",'Outlier Flags'!N890="YES"),"FILTERED OUT",'Monitor Data'!S890))</f>
        <v>12.6</v>
      </c>
    </row>
    <row r="891" spans="1:14" x14ac:dyDescent="0.25">
      <c r="A891" s="29">
        <v>45086</v>
      </c>
      <c r="B891" s="30" t="str">
        <f>IF(ISBLANK('Monitor Data'!B891),"",IF(AND('Smoke Data'!J893="YES",'Outlier Flags'!B891="YES"),"FILTERED OUT",'Monitor Data'!B891))</f>
        <v/>
      </c>
      <c r="C891" s="30" t="str">
        <f>IF(ISBLANK('Monitor Data'!D891),"",IF(AND('Smoke Data'!K893="YES",'Outlier Flags'!C891="YES"),"FILTERED OUT",'Monitor Data'!D891))</f>
        <v/>
      </c>
      <c r="D891" s="30">
        <f>IF(ISBLANK('Monitor Data'!E891),"",IF(AND('Smoke Data'!L893="YES",'Outlier Flags'!D891="YES"),"FILTERED OUT",'Monitor Data'!E891))</f>
        <v>15.2</v>
      </c>
      <c r="E891" s="30">
        <f>IF(ISBLANK('Monitor Data'!G891),"",IF(AND('Smoke Data'!M893="YES",'Outlier Flags'!E891="YES"),"FILTERED OUT",'Monitor Data'!G891))</f>
        <v>14.4</v>
      </c>
      <c r="F891" s="30" t="str">
        <f>IF(ISBLANK('Monitor Data'!H891),"",IF(AND('Smoke Data'!N893="YES",'Outlier Flags'!F891="YES"),"FILTERED OUT",'Monitor Data'!H891))</f>
        <v/>
      </c>
      <c r="G891" s="30" t="str">
        <f>IF(ISBLANK('Monitor Data'!J891),"",IF(AND('Smoke Data'!O893="YES",'Outlier Flags'!G891="YES"),"FILTERED OUT",'Monitor Data'!J891))</f>
        <v/>
      </c>
      <c r="H891" s="30" t="str">
        <f>IF(ISBLANK('Monitor Data'!L891),"",IF(AND('Smoke Data'!P893="YES",'Outlier Flags'!H891="YES"),"FILTERED OUT",'Monitor Data'!L891))</f>
        <v/>
      </c>
      <c r="I891" s="30" t="str">
        <f>IF(ISBLANK('Monitor Data'!M891),"",IF(AND('Smoke Data'!Q893="YES",'Outlier Flags'!I891="YES"),"FILTERED OUT",'Monitor Data'!M891))</f>
        <v>FILTERED OUT</v>
      </c>
      <c r="J891" s="30" t="str">
        <f>IF(ISBLANK('Monitor Data'!O891),"",IF(AND('Smoke Data'!R893="YES",'Outlier Flags'!J891="YES"),"FILTERED OUT",'Monitor Data'!O891))</f>
        <v/>
      </c>
      <c r="K891" s="30" t="str">
        <f>IF(ISBLANK('Monitor Data'!P891),"",IF(AND('Smoke Data'!S893="YES",'Outlier Flags'!K891="YES"),"FILTERED OUT",'Monitor Data'!P891))</f>
        <v>FILTERED OUT</v>
      </c>
      <c r="L891" s="30" t="str">
        <f>IF(ISBLANK('Monitor Data'!Q891),"",IF(AND('Smoke Data'!T893="YES",'Outlier Flags'!L891="YES"),"FILTERED OUT",'Monitor Data'!Q891))</f>
        <v/>
      </c>
      <c r="M891" s="30" t="str">
        <f>IF(ISBLANK('Monitor Data'!R891),"",IF(AND('Smoke Data'!U893="YES",'Outlier Flags'!M891="YES"),"FILTERED OUT",'Monitor Data'!R891))</f>
        <v/>
      </c>
      <c r="N891" s="30" t="str">
        <f>IF(ISBLANK('Monitor Data'!S891),"",IF(AND('Smoke Data'!V893="YES",'Outlier Flags'!N891="YES"),"FILTERED OUT",'Monitor Data'!S891))</f>
        <v/>
      </c>
    </row>
    <row r="892" spans="1:14" x14ac:dyDescent="0.25">
      <c r="A892" s="29">
        <v>45087</v>
      </c>
      <c r="B892" s="30" t="str">
        <f>IF(ISBLANK('Monitor Data'!B892),"",IF(AND('Smoke Data'!J894="YES",'Outlier Flags'!B892="YES"),"FILTERED OUT",'Monitor Data'!B892))</f>
        <v/>
      </c>
      <c r="C892" s="30" t="str">
        <f>IF(ISBLANK('Monitor Data'!D892),"",IF(AND('Smoke Data'!K894="YES",'Outlier Flags'!C892="YES"),"FILTERED OUT",'Monitor Data'!D892))</f>
        <v/>
      </c>
      <c r="D892" s="30" t="str">
        <f>IF(ISBLANK('Monitor Data'!E892),"",IF(AND('Smoke Data'!L894="YES",'Outlier Flags'!D892="YES"),"FILTERED OUT",'Monitor Data'!E892))</f>
        <v>FILTERED OUT</v>
      </c>
      <c r="E892" s="30" t="str">
        <f>IF(ISBLANK('Monitor Data'!G892),"",IF(AND('Smoke Data'!M894="YES",'Outlier Flags'!E892="YES"),"FILTERED OUT",'Monitor Data'!G892))</f>
        <v>FILTERED OUT</v>
      </c>
      <c r="F892" s="30" t="str">
        <f>IF(ISBLANK('Monitor Data'!H892),"",IF(AND('Smoke Data'!N894="YES",'Outlier Flags'!F892="YES"),"FILTERED OUT",'Monitor Data'!H892))</f>
        <v/>
      </c>
      <c r="G892" s="30" t="str">
        <f>IF(ISBLANK('Monitor Data'!J892),"",IF(AND('Smoke Data'!O894="YES",'Outlier Flags'!G892="YES"),"FILTERED OUT",'Monitor Data'!J892))</f>
        <v/>
      </c>
      <c r="H892" s="30" t="str">
        <f>IF(ISBLANK('Monitor Data'!L892),"",IF(AND('Smoke Data'!P894="YES",'Outlier Flags'!H892="YES"),"FILTERED OUT",'Monitor Data'!L892))</f>
        <v/>
      </c>
      <c r="I892" s="30" t="str">
        <f>IF(ISBLANK('Monitor Data'!M892),"",IF(AND('Smoke Data'!Q894="YES",'Outlier Flags'!I892="YES"),"FILTERED OUT",'Monitor Data'!M892))</f>
        <v>FILTERED OUT</v>
      </c>
      <c r="J892" s="30" t="str">
        <f>IF(ISBLANK('Monitor Data'!O892),"",IF(AND('Smoke Data'!R894="YES",'Outlier Flags'!J892="YES"),"FILTERED OUT",'Monitor Data'!O892))</f>
        <v/>
      </c>
      <c r="K892" s="30" t="str">
        <f>IF(ISBLANK('Monitor Data'!P892),"",IF(AND('Smoke Data'!S894="YES",'Outlier Flags'!K892="YES"),"FILTERED OUT",'Monitor Data'!P892))</f>
        <v>FILTERED OUT</v>
      </c>
      <c r="L892" s="30" t="str">
        <f>IF(ISBLANK('Monitor Data'!Q892),"",IF(AND('Smoke Data'!T894="YES",'Outlier Flags'!L892="YES"),"FILTERED OUT",'Monitor Data'!Q892))</f>
        <v/>
      </c>
      <c r="M892" s="30" t="str">
        <f>IF(ISBLANK('Monitor Data'!R892),"",IF(AND('Smoke Data'!U894="YES",'Outlier Flags'!M892="YES"),"FILTERED OUT",'Monitor Data'!R892))</f>
        <v/>
      </c>
      <c r="N892" s="30" t="str">
        <f>IF(ISBLANK('Monitor Data'!S892),"",IF(AND('Smoke Data'!V894="YES",'Outlier Flags'!N892="YES"),"FILTERED OUT",'Monitor Data'!S892))</f>
        <v/>
      </c>
    </row>
    <row r="893" spans="1:14" x14ac:dyDescent="0.25">
      <c r="A893" s="29">
        <v>45088</v>
      </c>
      <c r="B893" s="30">
        <f>IF(ISBLANK('Monitor Data'!B893),"",IF(AND('Smoke Data'!J895="YES",'Outlier Flags'!B893="YES"),"FILTERED OUT",'Monitor Data'!B893))</f>
        <v>6.7</v>
      </c>
      <c r="C893" s="30">
        <f>IF(ISBLANK('Monitor Data'!D893),"",IF(AND('Smoke Data'!K895="YES",'Outlier Flags'!C893="YES"),"FILTERED OUT",'Monitor Data'!D893))</f>
        <v>6.9</v>
      </c>
      <c r="D893" s="30">
        <f>IF(ISBLANK('Monitor Data'!E893),"",IF(AND('Smoke Data'!L895="YES",'Outlier Flags'!D893="YES"),"FILTERED OUT",'Monitor Data'!E893))</f>
        <v>8.1</v>
      </c>
      <c r="E893" s="30">
        <f>IF(ISBLANK('Monitor Data'!G893),"",IF(AND('Smoke Data'!M895="YES",'Outlier Flags'!E893="YES"),"FILTERED OUT",'Monitor Data'!G893))</f>
        <v>7.7</v>
      </c>
      <c r="F893" s="30">
        <f>IF(ISBLANK('Monitor Data'!H893),"",IF(AND('Smoke Data'!N895="YES",'Outlier Flags'!F893="YES"),"FILTERED OUT",'Monitor Data'!H893))</f>
        <v>9.3000000000000007</v>
      </c>
      <c r="G893" s="30">
        <f>IF(ISBLANK('Monitor Data'!J893),"",IF(AND('Smoke Data'!O895="YES",'Outlier Flags'!G893="YES"),"FILTERED OUT",'Monitor Data'!J893))</f>
        <v>8.4</v>
      </c>
      <c r="H893" s="30">
        <f>IF(ISBLANK('Monitor Data'!L893),"",IF(AND('Smoke Data'!P895="YES",'Outlier Flags'!H893="YES"),"FILTERED OUT",'Monitor Data'!L893))</f>
        <v>5.0999999999999996</v>
      </c>
      <c r="I893" s="30">
        <f>IF(ISBLANK('Monitor Data'!M893),"",IF(AND('Smoke Data'!Q895="YES",'Outlier Flags'!I893="YES"),"FILTERED OUT",'Monitor Data'!M893))</f>
        <v>9.3000000000000007</v>
      </c>
      <c r="J893" s="30">
        <f>IF(ISBLANK('Monitor Data'!O893),"",IF(AND('Smoke Data'!R895="YES",'Outlier Flags'!J893="YES"),"FILTERED OUT",'Monitor Data'!O893))</f>
        <v>9.1999999999999993</v>
      </c>
      <c r="K893" s="30">
        <f>IF(ISBLANK('Monitor Data'!P893),"",IF(AND('Smoke Data'!S895="YES",'Outlier Flags'!K893="YES"),"FILTERED OUT",'Monitor Data'!P893))</f>
        <v>7.5</v>
      </c>
      <c r="L893" s="30">
        <f>IF(ISBLANK('Monitor Data'!Q893),"",IF(AND('Smoke Data'!T895="YES",'Outlier Flags'!L893="YES"),"FILTERED OUT",'Monitor Data'!Q893))</f>
        <v>7.2</v>
      </c>
      <c r="M893" s="30">
        <f>IF(ISBLANK('Monitor Data'!R893),"",IF(AND('Smoke Data'!U895="YES",'Outlier Flags'!M893="YES"),"FILTERED OUT",'Monitor Data'!R893))</f>
        <v>11.1</v>
      </c>
      <c r="N893" s="30">
        <f>IF(ISBLANK('Monitor Data'!S893),"",IF(AND('Smoke Data'!V895="YES",'Outlier Flags'!N893="YES"),"FILTERED OUT",'Monitor Data'!S893))</f>
        <v>6.8</v>
      </c>
    </row>
    <row r="894" spans="1:14" x14ac:dyDescent="0.25">
      <c r="A894" s="29">
        <v>45089</v>
      </c>
      <c r="B894" s="30" t="str">
        <f>IF(ISBLANK('Monitor Data'!B894),"",IF(AND('Smoke Data'!J896="YES",'Outlier Flags'!B894="YES"),"FILTERED OUT",'Monitor Data'!B894))</f>
        <v/>
      </c>
      <c r="C894" s="30" t="str">
        <f>IF(ISBLANK('Monitor Data'!D894),"",IF(AND('Smoke Data'!K896="YES",'Outlier Flags'!C894="YES"),"FILTERED OUT",'Monitor Data'!D894))</f>
        <v/>
      </c>
      <c r="D894" s="30">
        <f>IF(ISBLANK('Monitor Data'!E894),"",IF(AND('Smoke Data'!L896="YES",'Outlier Flags'!D894="YES"),"FILTERED OUT",'Monitor Data'!E894))</f>
        <v>7.9</v>
      </c>
      <c r="E894" s="30">
        <f>IF(ISBLANK('Monitor Data'!G894),"",IF(AND('Smoke Data'!M896="YES",'Outlier Flags'!E894="YES"),"FILTERED OUT",'Monitor Data'!G894))</f>
        <v>7.1</v>
      </c>
      <c r="F894" s="30" t="str">
        <f>IF(ISBLANK('Monitor Data'!H894),"",IF(AND('Smoke Data'!N896="YES",'Outlier Flags'!F894="YES"),"FILTERED OUT",'Monitor Data'!H894))</f>
        <v/>
      </c>
      <c r="G894" s="30" t="str">
        <f>IF(ISBLANK('Monitor Data'!J894),"",IF(AND('Smoke Data'!O896="YES",'Outlier Flags'!G894="YES"),"FILTERED OUT",'Monitor Data'!J894))</f>
        <v/>
      </c>
      <c r="H894" s="30" t="str">
        <f>IF(ISBLANK('Monitor Data'!L894),"",IF(AND('Smoke Data'!P896="YES",'Outlier Flags'!H894="YES"),"FILTERED OUT",'Monitor Data'!L894))</f>
        <v/>
      </c>
      <c r="I894" s="30">
        <f>IF(ISBLANK('Monitor Data'!M894),"",IF(AND('Smoke Data'!Q896="YES",'Outlier Flags'!I894="YES"),"FILTERED OUT",'Monitor Data'!M894))</f>
        <v>7.1</v>
      </c>
      <c r="J894" s="30" t="str">
        <f>IF(ISBLANK('Monitor Data'!O894),"",IF(AND('Smoke Data'!R896="YES",'Outlier Flags'!J894="YES"),"FILTERED OUT",'Monitor Data'!O894))</f>
        <v/>
      </c>
      <c r="K894" s="30">
        <f>IF(ISBLANK('Monitor Data'!P894),"",IF(AND('Smoke Data'!S896="YES",'Outlier Flags'!K894="YES"),"FILTERED OUT",'Monitor Data'!P894))</f>
        <v>6.5</v>
      </c>
      <c r="L894" s="30" t="str">
        <f>IF(ISBLANK('Monitor Data'!Q894),"",IF(AND('Smoke Data'!T896="YES",'Outlier Flags'!L894="YES"),"FILTERED OUT",'Monitor Data'!Q894))</f>
        <v/>
      </c>
      <c r="M894" s="30" t="str">
        <f>IF(ISBLANK('Monitor Data'!R894),"",IF(AND('Smoke Data'!U896="YES",'Outlier Flags'!M894="YES"),"FILTERED OUT",'Monitor Data'!R894))</f>
        <v/>
      </c>
      <c r="N894" s="30" t="str">
        <f>IF(ISBLANK('Monitor Data'!S894),"",IF(AND('Smoke Data'!V896="YES",'Outlier Flags'!N894="YES"),"FILTERED OUT",'Monitor Data'!S894))</f>
        <v/>
      </c>
    </row>
    <row r="895" spans="1:14" x14ac:dyDescent="0.25">
      <c r="A895" s="29">
        <v>45090</v>
      </c>
      <c r="B895" s="30" t="str">
        <f>IF(ISBLANK('Monitor Data'!B895),"",IF(AND('Smoke Data'!J897="YES",'Outlier Flags'!B895="YES"),"FILTERED OUT",'Monitor Data'!B895))</f>
        <v/>
      </c>
      <c r="C895" s="30" t="str">
        <f>IF(ISBLANK('Monitor Data'!D895),"",IF(AND('Smoke Data'!K897="YES",'Outlier Flags'!C895="YES"),"FILTERED OUT",'Monitor Data'!D895))</f>
        <v/>
      </c>
      <c r="D895" s="30">
        <f>IF(ISBLANK('Monitor Data'!E895),"",IF(AND('Smoke Data'!L897="YES",'Outlier Flags'!D895="YES"),"FILTERED OUT",'Monitor Data'!E895))</f>
        <v>10.1</v>
      </c>
      <c r="E895" s="30">
        <f>IF(ISBLANK('Monitor Data'!G895),"",IF(AND('Smoke Data'!M897="YES",'Outlier Flags'!E895="YES"),"FILTERED OUT",'Monitor Data'!G895))</f>
        <v>9.1999999999999993</v>
      </c>
      <c r="F895" s="30" t="str">
        <f>IF(ISBLANK('Monitor Data'!H895),"",IF(AND('Smoke Data'!N897="YES",'Outlier Flags'!F895="YES"),"FILTERED OUT",'Monitor Data'!H895))</f>
        <v/>
      </c>
      <c r="G895" s="30" t="str">
        <f>IF(ISBLANK('Monitor Data'!J895),"",IF(AND('Smoke Data'!O897="YES",'Outlier Flags'!G895="YES"),"FILTERED OUT",'Monitor Data'!J895))</f>
        <v/>
      </c>
      <c r="H895" s="30" t="str">
        <f>IF(ISBLANK('Monitor Data'!L895),"",IF(AND('Smoke Data'!P897="YES",'Outlier Flags'!H895="YES"),"FILTERED OUT",'Monitor Data'!L895))</f>
        <v/>
      </c>
      <c r="I895" s="30">
        <f>IF(ISBLANK('Monitor Data'!M895),"",IF(AND('Smoke Data'!Q897="YES",'Outlier Flags'!I895="YES"),"FILTERED OUT",'Monitor Data'!M895))</f>
        <v>7.2</v>
      </c>
      <c r="J895" s="30" t="str">
        <f>IF(ISBLANK('Monitor Data'!O895),"",IF(AND('Smoke Data'!R897="YES",'Outlier Flags'!J895="YES"),"FILTERED OUT",'Monitor Data'!O895))</f>
        <v/>
      </c>
      <c r="K895" s="30">
        <f>IF(ISBLANK('Monitor Data'!P895),"",IF(AND('Smoke Data'!S897="YES",'Outlier Flags'!K895="YES"),"FILTERED OUT",'Monitor Data'!P895))</f>
        <v>9.1</v>
      </c>
      <c r="L895" s="30" t="str">
        <f>IF(ISBLANK('Monitor Data'!Q895),"",IF(AND('Smoke Data'!T897="YES",'Outlier Flags'!L895="YES"),"FILTERED OUT",'Monitor Data'!Q895))</f>
        <v/>
      </c>
      <c r="M895" s="30" t="str">
        <f>IF(ISBLANK('Monitor Data'!R895),"",IF(AND('Smoke Data'!U897="YES",'Outlier Flags'!M895="YES"),"FILTERED OUT",'Monitor Data'!R895))</f>
        <v/>
      </c>
      <c r="N895" s="30" t="str">
        <f>IF(ISBLANK('Monitor Data'!S895),"",IF(AND('Smoke Data'!V897="YES",'Outlier Flags'!N895="YES"),"FILTERED OUT",'Monitor Data'!S895))</f>
        <v/>
      </c>
    </row>
    <row r="896" spans="1:14" x14ac:dyDescent="0.25">
      <c r="A896" s="29">
        <v>45091</v>
      </c>
      <c r="B896" s="30" t="str">
        <f>IF(ISBLANK('Monitor Data'!B896),"",IF(AND('Smoke Data'!J898="YES",'Outlier Flags'!B896="YES"),"FILTERED OUT",'Monitor Data'!B896))</f>
        <v>FILTERED OUT</v>
      </c>
      <c r="C896" s="30" t="str">
        <f>IF(ISBLANK('Monitor Data'!D896),"",IF(AND('Smoke Data'!K898="YES",'Outlier Flags'!C896="YES"),"FILTERED OUT",'Monitor Data'!D896))</f>
        <v>FILTERED OUT</v>
      </c>
      <c r="D896" s="30" t="str">
        <f>IF(ISBLANK('Monitor Data'!E896),"",IF(AND('Smoke Data'!L898="YES",'Outlier Flags'!D896="YES"),"FILTERED OUT",'Monitor Data'!E896))</f>
        <v>FILTERED OUT</v>
      </c>
      <c r="E896" s="30">
        <f>IF(ISBLANK('Monitor Data'!G896),"",IF(AND('Smoke Data'!M898="YES",'Outlier Flags'!E896="YES"),"FILTERED OUT",'Monitor Data'!G896))</f>
        <v>15.5</v>
      </c>
      <c r="F896" s="30">
        <f>IF(ISBLANK('Monitor Data'!H896),"",IF(AND('Smoke Data'!N898="YES",'Outlier Flags'!F896="YES"),"FILTERED OUT",'Monitor Data'!H896))</f>
        <v>7.9</v>
      </c>
      <c r="G896" s="30">
        <f>IF(ISBLANK('Monitor Data'!J896),"",IF(AND('Smoke Data'!O898="YES",'Outlier Flags'!G896="YES"),"FILTERED OUT",'Monitor Data'!J896))</f>
        <v>15.1</v>
      </c>
      <c r="H896" s="30">
        <f>IF(ISBLANK('Monitor Data'!L896),"",IF(AND('Smoke Data'!P898="YES",'Outlier Flags'!H896="YES"),"FILTERED OUT",'Monitor Data'!L896))</f>
        <v>14.1</v>
      </c>
      <c r="I896" s="30">
        <f>IF(ISBLANK('Monitor Data'!M896),"",IF(AND('Smoke Data'!Q898="YES",'Outlier Flags'!I896="YES"),"FILTERED OUT",'Monitor Data'!M896))</f>
        <v>10.1</v>
      </c>
      <c r="J896" s="30">
        <f>IF(ISBLANK('Monitor Data'!O896),"",IF(AND('Smoke Data'!R898="YES",'Outlier Flags'!J896="YES"),"FILTERED OUT",'Monitor Data'!O896))</f>
        <v>12.4</v>
      </c>
      <c r="K896" s="30" t="str">
        <f>IF(ISBLANK('Monitor Data'!P896),"",IF(AND('Smoke Data'!S898="YES",'Outlier Flags'!K896="YES"),"FILTERED OUT",'Monitor Data'!P896))</f>
        <v>FILTERED OUT</v>
      </c>
      <c r="L896" s="30" t="str">
        <f>IF(ISBLANK('Monitor Data'!Q896),"",IF(AND('Smoke Data'!T898="YES",'Outlier Flags'!L896="YES"),"FILTERED OUT",'Monitor Data'!Q896))</f>
        <v>FILTERED OUT</v>
      </c>
      <c r="M896" s="30">
        <f>IF(ISBLANK('Monitor Data'!R896),"",IF(AND('Smoke Data'!U898="YES",'Outlier Flags'!M896="YES"),"FILTERED OUT",'Monitor Data'!R896))</f>
        <v>9.6999999999999993</v>
      </c>
      <c r="N896" s="30">
        <f>IF(ISBLANK('Monitor Data'!S896),"",IF(AND('Smoke Data'!V898="YES",'Outlier Flags'!N896="YES"),"FILTERED OUT",'Monitor Data'!S896))</f>
        <v>12.8</v>
      </c>
    </row>
    <row r="897" spans="1:14" x14ac:dyDescent="0.25">
      <c r="A897" s="29">
        <v>45092</v>
      </c>
      <c r="B897" s="30" t="str">
        <f>IF(ISBLANK('Monitor Data'!B897),"",IF(AND('Smoke Data'!J899="YES",'Outlier Flags'!B897="YES"),"FILTERED OUT",'Monitor Data'!B897))</f>
        <v/>
      </c>
      <c r="C897" s="30" t="str">
        <f>IF(ISBLANK('Monitor Data'!D897),"",IF(AND('Smoke Data'!K899="YES",'Outlier Flags'!C897="YES"),"FILTERED OUT",'Monitor Data'!D897))</f>
        <v/>
      </c>
      <c r="D897" s="30" t="str">
        <f>IF(ISBLANK('Monitor Data'!E897),"",IF(AND('Smoke Data'!L899="YES",'Outlier Flags'!D897="YES"),"FILTERED OUT",'Monitor Data'!E897))</f>
        <v>FILTERED OUT</v>
      </c>
      <c r="E897" s="30" t="str">
        <f>IF(ISBLANK('Monitor Data'!G897),"",IF(AND('Smoke Data'!M899="YES",'Outlier Flags'!E897="YES"),"FILTERED OUT",'Monitor Data'!G897))</f>
        <v>FILTERED OUT</v>
      </c>
      <c r="F897" s="30" t="str">
        <f>IF(ISBLANK('Monitor Data'!H897),"",IF(AND('Smoke Data'!N899="YES",'Outlier Flags'!F897="YES"),"FILTERED OUT",'Monitor Data'!H897))</f>
        <v/>
      </c>
      <c r="G897" s="30" t="str">
        <f>IF(ISBLANK('Monitor Data'!J897),"",IF(AND('Smoke Data'!O899="YES",'Outlier Flags'!G897="YES"),"FILTERED OUT",'Monitor Data'!J897))</f>
        <v/>
      </c>
      <c r="H897" s="30" t="str">
        <f>IF(ISBLANK('Monitor Data'!L897),"",IF(AND('Smoke Data'!P899="YES",'Outlier Flags'!H897="YES"),"FILTERED OUT",'Monitor Data'!L897))</f>
        <v/>
      </c>
      <c r="I897" s="30">
        <f>IF(ISBLANK('Monitor Data'!M897),"",IF(AND('Smoke Data'!Q899="YES",'Outlier Flags'!I897="YES"),"FILTERED OUT",'Monitor Data'!M897))</f>
        <v>13.3</v>
      </c>
      <c r="J897" s="30" t="str">
        <f>IF(ISBLANK('Monitor Data'!O897),"",IF(AND('Smoke Data'!R899="YES",'Outlier Flags'!J897="YES"),"FILTERED OUT",'Monitor Data'!O897))</f>
        <v/>
      </c>
      <c r="K897" s="30" t="str">
        <f>IF(ISBLANK('Monitor Data'!P897),"",IF(AND('Smoke Data'!S899="YES",'Outlier Flags'!K897="YES"),"FILTERED OUT",'Monitor Data'!P897))</f>
        <v>FILTERED OUT</v>
      </c>
      <c r="L897" s="30" t="str">
        <f>IF(ISBLANK('Monitor Data'!Q897),"",IF(AND('Smoke Data'!T899="YES",'Outlier Flags'!L897="YES"),"FILTERED OUT",'Monitor Data'!Q897))</f>
        <v/>
      </c>
      <c r="M897" s="30" t="str">
        <f>IF(ISBLANK('Monitor Data'!R897),"",IF(AND('Smoke Data'!U899="YES",'Outlier Flags'!M897="YES"),"FILTERED OUT",'Monitor Data'!R897))</f>
        <v/>
      </c>
      <c r="N897" s="30" t="str">
        <f>IF(ISBLANK('Monitor Data'!S897),"",IF(AND('Smoke Data'!V899="YES",'Outlier Flags'!N897="YES"),"FILTERED OUT",'Monitor Data'!S897))</f>
        <v/>
      </c>
    </row>
    <row r="898" spans="1:14" x14ac:dyDescent="0.25">
      <c r="A898" s="29">
        <v>45093</v>
      </c>
      <c r="B898" s="30" t="str">
        <f>IF(ISBLANK('Monitor Data'!B898),"",IF(AND('Smoke Data'!J900="YES",'Outlier Flags'!B898="YES"),"FILTERED OUT",'Monitor Data'!B898))</f>
        <v/>
      </c>
      <c r="C898" s="30" t="str">
        <f>IF(ISBLANK('Monitor Data'!D898),"",IF(AND('Smoke Data'!K900="YES",'Outlier Flags'!C898="YES"),"FILTERED OUT",'Monitor Data'!D898))</f>
        <v/>
      </c>
      <c r="D898" s="30">
        <f>IF(ISBLANK('Monitor Data'!E898),"",IF(AND('Smoke Data'!L900="YES",'Outlier Flags'!D898="YES"),"FILTERED OUT",'Monitor Data'!E898))</f>
        <v>14.3</v>
      </c>
      <c r="E898" s="30">
        <f>IF(ISBLANK('Monitor Data'!G898),"",IF(AND('Smoke Data'!M900="YES",'Outlier Flags'!E898="YES"),"FILTERED OUT",'Monitor Data'!G898))</f>
        <v>13.7</v>
      </c>
      <c r="F898" s="30" t="str">
        <f>IF(ISBLANK('Monitor Data'!H898),"",IF(AND('Smoke Data'!N900="YES",'Outlier Flags'!F898="YES"),"FILTERED OUT",'Monitor Data'!H898))</f>
        <v/>
      </c>
      <c r="G898" s="30" t="str">
        <f>IF(ISBLANK('Monitor Data'!J898),"",IF(AND('Smoke Data'!O900="YES",'Outlier Flags'!G898="YES"),"FILTERED OUT",'Monitor Data'!J898))</f>
        <v/>
      </c>
      <c r="H898" s="30" t="str">
        <f>IF(ISBLANK('Monitor Data'!L898),"",IF(AND('Smoke Data'!P900="YES",'Outlier Flags'!H898="YES"),"FILTERED OUT",'Monitor Data'!L898))</f>
        <v/>
      </c>
      <c r="I898" s="30" t="str">
        <f>IF(ISBLANK('Monitor Data'!M898),"",IF(AND('Smoke Data'!Q900="YES",'Outlier Flags'!I898="YES"),"FILTERED OUT",'Monitor Data'!M898))</f>
        <v>FILTERED OUT</v>
      </c>
      <c r="J898" s="30" t="str">
        <f>IF(ISBLANK('Monitor Data'!O898),"",IF(AND('Smoke Data'!R900="YES",'Outlier Flags'!J898="YES"),"FILTERED OUT",'Monitor Data'!O898))</f>
        <v/>
      </c>
      <c r="K898" s="30">
        <f>IF(ISBLANK('Monitor Data'!P898),"",IF(AND('Smoke Data'!S900="YES",'Outlier Flags'!K898="YES"),"FILTERED OUT",'Monitor Data'!P898))</f>
        <v>12.8</v>
      </c>
      <c r="L898" s="30" t="str">
        <f>IF(ISBLANK('Monitor Data'!Q898),"",IF(AND('Smoke Data'!T900="YES",'Outlier Flags'!L898="YES"),"FILTERED OUT",'Monitor Data'!Q898))</f>
        <v/>
      </c>
      <c r="M898" s="30" t="str">
        <f>IF(ISBLANK('Monitor Data'!R898),"",IF(AND('Smoke Data'!U900="YES",'Outlier Flags'!M898="YES"),"FILTERED OUT",'Monitor Data'!R898))</f>
        <v/>
      </c>
      <c r="N898" s="30" t="str">
        <f>IF(ISBLANK('Monitor Data'!S898),"",IF(AND('Smoke Data'!V900="YES",'Outlier Flags'!N898="YES"),"FILTERED OUT",'Monitor Data'!S898))</f>
        <v/>
      </c>
    </row>
    <row r="899" spans="1:14" x14ac:dyDescent="0.25">
      <c r="A899" s="29">
        <v>45094</v>
      </c>
      <c r="B899" s="30">
        <f>IF(ISBLANK('Monitor Data'!B899),"",IF(AND('Smoke Data'!J901="YES",'Outlier Flags'!B899="YES"),"FILTERED OUT",'Monitor Data'!B899))</f>
        <v>14.4</v>
      </c>
      <c r="C899" s="30" t="str">
        <f>IF(ISBLANK('Monitor Data'!D899),"",IF(AND('Smoke Data'!K901="YES",'Outlier Flags'!C899="YES"),"FILTERED OUT",'Monitor Data'!D899))</f>
        <v>FILTERED OUT</v>
      </c>
      <c r="D899" s="30" t="str">
        <f>IF(ISBLANK('Monitor Data'!E899),"",IF(AND('Smoke Data'!L901="YES",'Outlier Flags'!D899="YES"),"FILTERED OUT",'Monitor Data'!E899))</f>
        <v>FILTERED OUT</v>
      </c>
      <c r="E899" s="30">
        <f>IF(ISBLANK('Monitor Data'!G899),"",IF(AND('Smoke Data'!M901="YES",'Outlier Flags'!E899="YES"),"FILTERED OUT",'Monitor Data'!G899))</f>
        <v>16.399999999999999</v>
      </c>
      <c r="F899" s="30" t="str">
        <f>IF(ISBLANK('Monitor Data'!H899),"",IF(AND('Smoke Data'!N901="YES",'Outlier Flags'!F899="YES"),"FILTERED OUT",'Monitor Data'!H899))</f>
        <v>FILTERED OUT</v>
      </c>
      <c r="G899" s="30" t="str">
        <f>IF(ISBLANK('Monitor Data'!J899),"",IF(AND('Smoke Data'!O901="YES",'Outlier Flags'!G899="YES"),"FILTERED OUT",'Monitor Data'!J899))</f>
        <v>FILTERED OUT</v>
      </c>
      <c r="H899" s="30" t="str">
        <f>IF(ISBLANK('Monitor Data'!L899),"",IF(AND('Smoke Data'!P901="YES",'Outlier Flags'!H899="YES"),"FILTERED OUT",'Monitor Data'!L899))</f>
        <v>FILTERED OUT</v>
      </c>
      <c r="I899" s="30" t="str">
        <f>IF(ISBLANK('Monitor Data'!M899),"",IF(AND('Smoke Data'!Q901="YES",'Outlier Flags'!I899="YES"),"FILTERED OUT",'Monitor Data'!M899))</f>
        <v>FILTERED OUT</v>
      </c>
      <c r="J899" s="30">
        <f>IF(ISBLANK('Monitor Data'!O899),"",IF(AND('Smoke Data'!R901="YES",'Outlier Flags'!J899="YES"),"FILTERED OUT",'Monitor Data'!O899))</f>
        <v>14</v>
      </c>
      <c r="K899" s="30" t="str">
        <f>IF(ISBLANK('Monitor Data'!P899),"",IF(AND('Smoke Data'!S901="YES",'Outlier Flags'!K899="YES"),"FILTERED OUT",'Monitor Data'!P899))</f>
        <v>FILTERED OUT</v>
      </c>
      <c r="L899" s="30" t="str">
        <f>IF(ISBLANK('Monitor Data'!Q899),"",IF(AND('Smoke Data'!T901="YES",'Outlier Flags'!L899="YES"),"FILTERED OUT",'Monitor Data'!Q899))</f>
        <v>FILTERED OUT</v>
      </c>
      <c r="M899" s="30" t="str">
        <f>IF(ISBLANK('Monitor Data'!R899),"",IF(AND('Smoke Data'!U901="YES",'Outlier Flags'!M899="YES"),"FILTERED OUT",'Monitor Data'!R899))</f>
        <v>FILTERED OUT</v>
      </c>
      <c r="N899" s="30">
        <f>IF(ISBLANK('Monitor Data'!S899),"",IF(AND('Smoke Data'!V901="YES",'Outlier Flags'!N899="YES"),"FILTERED OUT",'Monitor Data'!S899))</f>
        <v>13.7</v>
      </c>
    </row>
    <row r="900" spans="1:14" x14ac:dyDescent="0.25">
      <c r="A900" s="29">
        <v>45095</v>
      </c>
      <c r="B900" s="30" t="str">
        <f>IF(ISBLANK('Monitor Data'!B900),"",IF(AND('Smoke Data'!J902="YES",'Outlier Flags'!B900="YES"),"FILTERED OUT",'Monitor Data'!B900))</f>
        <v/>
      </c>
      <c r="C900" s="30" t="str">
        <f>IF(ISBLANK('Monitor Data'!D900),"",IF(AND('Smoke Data'!K902="YES",'Outlier Flags'!C900="YES"),"FILTERED OUT",'Monitor Data'!D900))</f>
        <v/>
      </c>
      <c r="D900" s="30" t="str">
        <f>IF(ISBLANK('Monitor Data'!E900),"",IF(AND('Smoke Data'!L902="YES",'Outlier Flags'!D900="YES"),"FILTERED OUT",'Monitor Data'!E900))</f>
        <v>FILTERED OUT</v>
      </c>
      <c r="E900" s="30">
        <f>IF(ISBLANK('Monitor Data'!G900),"",IF(AND('Smoke Data'!M902="YES",'Outlier Flags'!E900="YES"),"FILTERED OUT",'Monitor Data'!G900))</f>
        <v>15.8</v>
      </c>
      <c r="F900" s="30" t="str">
        <f>IF(ISBLANK('Monitor Data'!H900),"",IF(AND('Smoke Data'!N902="YES",'Outlier Flags'!F900="YES"),"FILTERED OUT",'Monitor Data'!H900))</f>
        <v/>
      </c>
      <c r="G900" s="30" t="str">
        <f>IF(ISBLANK('Monitor Data'!J900),"",IF(AND('Smoke Data'!O902="YES",'Outlier Flags'!G900="YES"),"FILTERED OUT",'Monitor Data'!J900))</f>
        <v/>
      </c>
      <c r="H900" s="30" t="str">
        <f>IF(ISBLANK('Monitor Data'!L900),"",IF(AND('Smoke Data'!P902="YES",'Outlier Flags'!H900="YES"),"FILTERED OUT",'Monitor Data'!L900))</f>
        <v/>
      </c>
      <c r="I900" s="30">
        <f>IF(ISBLANK('Monitor Data'!M900),"",IF(AND('Smoke Data'!Q902="YES",'Outlier Flags'!I900="YES"),"FILTERED OUT",'Monitor Data'!M900))</f>
        <v>8.4</v>
      </c>
      <c r="J900" s="30" t="str">
        <f>IF(ISBLANK('Monitor Data'!O900),"",IF(AND('Smoke Data'!R902="YES",'Outlier Flags'!J900="YES"),"FILTERED OUT",'Monitor Data'!O900))</f>
        <v/>
      </c>
      <c r="K900" s="30" t="str">
        <f>IF(ISBLANK('Monitor Data'!P900),"",IF(AND('Smoke Data'!S902="YES",'Outlier Flags'!K900="YES"),"FILTERED OUT",'Monitor Data'!P900))</f>
        <v>FILTERED OUT</v>
      </c>
      <c r="L900" s="30" t="str">
        <f>IF(ISBLANK('Monitor Data'!Q900),"",IF(AND('Smoke Data'!T902="YES",'Outlier Flags'!L900="YES"),"FILTERED OUT",'Monitor Data'!Q900))</f>
        <v/>
      </c>
      <c r="M900" s="30" t="str">
        <f>IF(ISBLANK('Monitor Data'!R900),"",IF(AND('Smoke Data'!U902="YES",'Outlier Flags'!M900="YES"),"FILTERED OUT",'Monitor Data'!R900))</f>
        <v/>
      </c>
      <c r="N900" s="30" t="str">
        <f>IF(ISBLANK('Monitor Data'!S900),"",IF(AND('Smoke Data'!V902="YES",'Outlier Flags'!N900="YES"),"FILTERED OUT",'Monitor Data'!S900))</f>
        <v/>
      </c>
    </row>
    <row r="901" spans="1:14" x14ac:dyDescent="0.25">
      <c r="A901" s="29">
        <v>45096</v>
      </c>
      <c r="B901" s="30" t="str">
        <f>IF(ISBLANK('Monitor Data'!B901),"",IF(AND('Smoke Data'!J903="YES",'Outlier Flags'!B901="YES"),"FILTERED OUT",'Monitor Data'!B901))</f>
        <v/>
      </c>
      <c r="C901" s="30" t="str">
        <f>IF(ISBLANK('Monitor Data'!D901),"",IF(AND('Smoke Data'!K903="YES",'Outlier Flags'!C901="YES"),"FILTERED OUT",'Monitor Data'!D901))</f>
        <v/>
      </c>
      <c r="D901" s="30" t="str">
        <f>IF(ISBLANK('Monitor Data'!E901),"",IF(AND('Smoke Data'!L903="YES",'Outlier Flags'!D901="YES"),"FILTERED OUT",'Monitor Data'!E901))</f>
        <v>FILTERED OUT</v>
      </c>
      <c r="E901" s="30" t="str">
        <f>IF(ISBLANK('Monitor Data'!G901),"",IF(AND('Smoke Data'!M903="YES",'Outlier Flags'!E901="YES"),"FILTERED OUT",'Monitor Data'!G901))</f>
        <v>FILTERED OUT</v>
      </c>
      <c r="F901" s="30" t="str">
        <f>IF(ISBLANK('Monitor Data'!H901),"",IF(AND('Smoke Data'!N903="YES",'Outlier Flags'!F901="YES"),"FILTERED OUT",'Monitor Data'!H901))</f>
        <v/>
      </c>
      <c r="G901" s="30" t="str">
        <f>IF(ISBLANK('Monitor Data'!J901),"",IF(AND('Smoke Data'!O903="YES",'Outlier Flags'!G901="YES"),"FILTERED OUT",'Monitor Data'!J901))</f>
        <v/>
      </c>
      <c r="H901" s="30" t="str">
        <f>IF(ISBLANK('Monitor Data'!L901),"",IF(AND('Smoke Data'!P903="YES",'Outlier Flags'!H901="YES"),"FILTERED OUT",'Monitor Data'!L901))</f>
        <v/>
      </c>
      <c r="I901" s="30">
        <f>IF(ISBLANK('Monitor Data'!M901),"",IF(AND('Smoke Data'!Q903="YES",'Outlier Flags'!I901="YES"),"FILTERED OUT",'Monitor Data'!M901))</f>
        <v>8.8000000000000007</v>
      </c>
      <c r="J901" s="30" t="str">
        <f>IF(ISBLANK('Monitor Data'!O901),"",IF(AND('Smoke Data'!R903="YES",'Outlier Flags'!J901="YES"),"FILTERED OUT",'Monitor Data'!O901))</f>
        <v/>
      </c>
      <c r="K901" s="30" t="str">
        <f>IF(ISBLANK('Monitor Data'!P901),"",IF(AND('Smoke Data'!S903="YES",'Outlier Flags'!K901="YES"),"FILTERED OUT",'Monitor Data'!P901))</f>
        <v>FILTERED OUT</v>
      </c>
      <c r="L901" s="30" t="str">
        <f>IF(ISBLANK('Monitor Data'!Q901),"",IF(AND('Smoke Data'!T903="YES",'Outlier Flags'!L901="YES"),"FILTERED OUT",'Monitor Data'!Q901))</f>
        <v/>
      </c>
      <c r="M901" s="30" t="str">
        <f>IF(ISBLANK('Monitor Data'!R901),"",IF(AND('Smoke Data'!U903="YES",'Outlier Flags'!M901="YES"),"FILTERED OUT",'Monitor Data'!R901))</f>
        <v/>
      </c>
      <c r="N901" s="30" t="str">
        <f>IF(ISBLANK('Monitor Data'!S901),"",IF(AND('Smoke Data'!V903="YES",'Outlier Flags'!N901="YES"),"FILTERED OUT",'Monitor Data'!S901))</f>
        <v/>
      </c>
    </row>
    <row r="902" spans="1:14" x14ac:dyDescent="0.25">
      <c r="A902" s="29">
        <v>45097</v>
      </c>
      <c r="B902" s="30" t="str">
        <f>IF(ISBLANK('Monitor Data'!B902),"",IF(AND('Smoke Data'!J904="YES",'Outlier Flags'!B902="YES"),"FILTERED OUT",'Monitor Data'!B902))</f>
        <v>FILTERED OUT</v>
      </c>
      <c r="C902" s="30" t="str">
        <f>IF(ISBLANK('Monitor Data'!D902),"",IF(AND('Smoke Data'!K904="YES",'Outlier Flags'!C902="YES"),"FILTERED OUT",'Monitor Data'!D902))</f>
        <v>FILTERED OUT</v>
      </c>
      <c r="D902" s="30" t="str">
        <f>IF(ISBLANK('Monitor Data'!E902),"",IF(AND('Smoke Data'!L904="YES",'Outlier Flags'!D902="YES"),"FILTERED OUT",'Monitor Data'!E902))</f>
        <v>FILTERED OUT</v>
      </c>
      <c r="E902" s="30">
        <f>IF(ISBLANK('Monitor Data'!G902),"",IF(AND('Smoke Data'!M904="YES",'Outlier Flags'!E902="YES"),"FILTERED OUT",'Monitor Data'!G902))</f>
        <v>16.7</v>
      </c>
      <c r="F902" s="30" t="str">
        <f>IF(ISBLANK('Monitor Data'!H902),"",IF(AND('Smoke Data'!N904="YES",'Outlier Flags'!F902="YES"),"FILTERED OUT",'Monitor Data'!H902))</f>
        <v>FILTERED OUT</v>
      </c>
      <c r="G902" s="30" t="str">
        <f>IF(ISBLANK('Monitor Data'!J902),"",IF(AND('Smoke Data'!O904="YES",'Outlier Flags'!G902="YES"),"FILTERED OUT",'Monitor Data'!J902))</f>
        <v>FILTERED OUT</v>
      </c>
      <c r="H902" s="30" t="str">
        <f>IF(ISBLANK('Monitor Data'!L902),"",IF(AND('Smoke Data'!P904="YES",'Outlier Flags'!H902="YES"),"FILTERED OUT",'Monitor Data'!L902))</f>
        <v>FILTERED OUT</v>
      </c>
      <c r="I902" s="30" t="str">
        <f>IF(ISBLANK('Monitor Data'!M902),"",IF(AND('Smoke Data'!Q904="YES",'Outlier Flags'!I902="YES"),"FILTERED OUT",'Monitor Data'!M902))</f>
        <v>FILTERED OUT</v>
      </c>
      <c r="J902" s="30" t="str">
        <f>IF(ISBLANK('Monitor Data'!O902),"",IF(AND('Smoke Data'!R904="YES",'Outlier Flags'!J902="YES"),"FILTERED OUT",'Monitor Data'!O902))</f>
        <v>FILTERED OUT</v>
      </c>
      <c r="K902" s="30">
        <f>IF(ISBLANK('Monitor Data'!P902),"",IF(AND('Smoke Data'!S904="YES",'Outlier Flags'!K902="YES"),"FILTERED OUT",'Monitor Data'!P902))</f>
        <v>16.399999999999999</v>
      </c>
      <c r="L902" s="30" t="str">
        <f>IF(ISBLANK('Monitor Data'!Q902),"",IF(AND('Smoke Data'!T904="YES",'Outlier Flags'!L902="YES"),"FILTERED OUT",'Monitor Data'!Q902))</f>
        <v>FILTERED OUT</v>
      </c>
      <c r="M902" s="30" t="str">
        <f>IF(ISBLANK('Monitor Data'!R902),"",IF(AND('Smoke Data'!U904="YES",'Outlier Flags'!M902="YES"),"FILTERED OUT",'Monitor Data'!R902))</f>
        <v>FILTERED OUT</v>
      </c>
      <c r="N902" s="30">
        <f>IF(ISBLANK('Monitor Data'!S902),"",IF(AND('Smoke Data'!V904="YES",'Outlier Flags'!N902="YES"),"FILTERED OUT",'Monitor Data'!S902))</f>
        <v>14.5</v>
      </c>
    </row>
    <row r="903" spans="1:14" x14ac:dyDescent="0.25">
      <c r="A903" s="29">
        <v>45098</v>
      </c>
      <c r="B903" s="30" t="str">
        <f>IF(ISBLANK('Monitor Data'!B903),"",IF(AND('Smoke Data'!J905="YES",'Outlier Flags'!B903="YES"),"FILTERED OUT",'Monitor Data'!B903))</f>
        <v/>
      </c>
      <c r="C903" s="30" t="str">
        <f>IF(ISBLANK('Monitor Data'!D903),"",IF(AND('Smoke Data'!K905="YES",'Outlier Flags'!C903="YES"),"FILTERED OUT",'Monitor Data'!D903))</f>
        <v/>
      </c>
      <c r="D903" s="30">
        <f>IF(ISBLANK('Monitor Data'!E903),"",IF(AND('Smoke Data'!L905="YES",'Outlier Flags'!D903="YES"),"FILTERED OUT",'Monitor Data'!E903))</f>
        <v>15.5</v>
      </c>
      <c r="E903" s="30">
        <f>IF(ISBLANK('Monitor Data'!G903),"",IF(AND('Smoke Data'!M905="YES",'Outlier Flags'!E903="YES"),"FILTERED OUT",'Monitor Data'!G903))</f>
        <v>14.7</v>
      </c>
      <c r="F903" s="30" t="str">
        <f>IF(ISBLANK('Monitor Data'!H903),"",IF(AND('Smoke Data'!N905="YES",'Outlier Flags'!F903="YES"),"FILTERED OUT",'Monitor Data'!H903))</f>
        <v/>
      </c>
      <c r="G903" s="30" t="str">
        <f>IF(ISBLANK('Monitor Data'!J903),"",IF(AND('Smoke Data'!O905="YES",'Outlier Flags'!G903="YES"),"FILTERED OUT",'Monitor Data'!J903))</f>
        <v/>
      </c>
      <c r="H903" s="30" t="str">
        <f>IF(ISBLANK('Monitor Data'!L903),"",IF(AND('Smoke Data'!P905="YES",'Outlier Flags'!H903="YES"),"FILTERED OUT",'Monitor Data'!L903))</f>
        <v/>
      </c>
      <c r="I903" s="30">
        <f>IF(ISBLANK('Monitor Data'!M903),"",IF(AND('Smoke Data'!Q905="YES",'Outlier Flags'!I903="YES"),"FILTERED OUT",'Monitor Data'!M903))</f>
        <v>12.4</v>
      </c>
      <c r="J903" s="30" t="str">
        <f>IF(ISBLANK('Monitor Data'!O903),"",IF(AND('Smoke Data'!R905="YES",'Outlier Flags'!J903="YES"),"FILTERED OUT",'Monitor Data'!O903))</f>
        <v/>
      </c>
      <c r="K903" s="30">
        <f>IF(ISBLANK('Monitor Data'!P903),"",IF(AND('Smoke Data'!S905="YES",'Outlier Flags'!K903="YES"),"FILTERED OUT",'Monitor Data'!P903))</f>
        <v>15.6</v>
      </c>
      <c r="L903" s="30" t="str">
        <f>IF(ISBLANK('Monitor Data'!Q903),"",IF(AND('Smoke Data'!T905="YES",'Outlier Flags'!L903="YES"),"FILTERED OUT",'Monitor Data'!Q903))</f>
        <v/>
      </c>
      <c r="M903" s="30" t="str">
        <f>IF(ISBLANK('Monitor Data'!R903),"",IF(AND('Smoke Data'!U905="YES",'Outlier Flags'!M903="YES"),"FILTERED OUT",'Monitor Data'!R903))</f>
        <v/>
      </c>
      <c r="N903" s="30" t="str">
        <f>IF(ISBLANK('Monitor Data'!S903),"",IF(AND('Smoke Data'!V905="YES",'Outlier Flags'!N903="YES"),"FILTERED OUT",'Monitor Data'!S903))</f>
        <v/>
      </c>
    </row>
    <row r="904" spans="1:14" x14ac:dyDescent="0.25">
      <c r="A904" s="29">
        <v>45099</v>
      </c>
      <c r="B904" s="30" t="str">
        <f>IF(ISBLANK('Monitor Data'!B904),"",IF(AND('Smoke Data'!J906="YES",'Outlier Flags'!B904="YES"),"FILTERED OUT",'Monitor Data'!B904))</f>
        <v/>
      </c>
      <c r="C904" s="30" t="str">
        <f>IF(ISBLANK('Monitor Data'!D904),"",IF(AND('Smoke Data'!K906="YES",'Outlier Flags'!C904="YES"),"FILTERED OUT",'Monitor Data'!D904))</f>
        <v/>
      </c>
      <c r="D904" s="30" t="str">
        <f>IF(ISBLANK('Monitor Data'!E904),"",IF(AND('Smoke Data'!L906="YES",'Outlier Flags'!D904="YES"),"FILTERED OUT",'Monitor Data'!E904))</f>
        <v>FILTERED OUT</v>
      </c>
      <c r="E904" s="30" t="str">
        <f>IF(ISBLANK('Monitor Data'!G904),"",IF(AND('Smoke Data'!M906="YES",'Outlier Flags'!E904="YES"),"FILTERED OUT",'Monitor Data'!G904))</f>
        <v>FILTERED OUT</v>
      </c>
      <c r="F904" s="30" t="str">
        <f>IF(ISBLANK('Monitor Data'!H904),"",IF(AND('Smoke Data'!N906="YES",'Outlier Flags'!F904="YES"),"FILTERED OUT",'Monitor Data'!H904))</f>
        <v/>
      </c>
      <c r="G904" s="30" t="str">
        <f>IF(ISBLANK('Monitor Data'!J904),"",IF(AND('Smoke Data'!O906="YES",'Outlier Flags'!G904="YES"),"FILTERED OUT",'Monitor Data'!J904))</f>
        <v/>
      </c>
      <c r="H904" s="30" t="str">
        <f>IF(ISBLANK('Monitor Data'!L904),"",IF(AND('Smoke Data'!P906="YES",'Outlier Flags'!H904="YES"),"FILTERED OUT",'Monitor Data'!L904))</f>
        <v/>
      </c>
      <c r="I904" s="30" t="str">
        <f>IF(ISBLANK('Monitor Data'!M904),"",IF(AND('Smoke Data'!Q906="YES",'Outlier Flags'!I904="YES"),"FILTERED OUT",'Monitor Data'!M904))</f>
        <v>FILTERED OUT</v>
      </c>
      <c r="J904" s="30" t="str">
        <f>IF(ISBLANK('Monitor Data'!O904),"",IF(AND('Smoke Data'!R906="YES",'Outlier Flags'!J904="YES"),"FILTERED OUT",'Monitor Data'!O904))</f>
        <v/>
      </c>
      <c r="K904" s="30">
        <f>IF(ISBLANK('Monitor Data'!P904),"",IF(AND('Smoke Data'!S906="YES",'Outlier Flags'!K904="YES"),"FILTERED OUT",'Monitor Data'!P904))</f>
        <v>16.600000000000001</v>
      </c>
      <c r="L904" s="30" t="str">
        <f>IF(ISBLANK('Monitor Data'!Q904),"",IF(AND('Smoke Data'!T906="YES",'Outlier Flags'!L904="YES"),"FILTERED OUT",'Monitor Data'!Q904))</f>
        <v/>
      </c>
      <c r="M904" s="30" t="str">
        <f>IF(ISBLANK('Monitor Data'!R904),"",IF(AND('Smoke Data'!U906="YES",'Outlier Flags'!M904="YES"),"FILTERED OUT",'Monitor Data'!R904))</f>
        <v/>
      </c>
      <c r="N904" s="30" t="str">
        <f>IF(ISBLANK('Monitor Data'!S904),"",IF(AND('Smoke Data'!V906="YES",'Outlier Flags'!N904="YES"),"FILTERED OUT",'Monitor Data'!S904))</f>
        <v/>
      </c>
    </row>
    <row r="905" spans="1:14" x14ac:dyDescent="0.25">
      <c r="A905" s="29">
        <v>45100</v>
      </c>
      <c r="B905" s="30" t="str">
        <f>IF(ISBLANK('Monitor Data'!B905),"",IF(AND('Smoke Data'!J907="YES",'Outlier Flags'!B905="YES"),"FILTERED OUT",'Monitor Data'!B905))</f>
        <v>FILTERED OUT</v>
      </c>
      <c r="C905" s="30" t="str">
        <f>IF(ISBLANK('Monitor Data'!D905),"",IF(AND('Smoke Data'!K907="YES",'Outlier Flags'!C905="YES"),"FILTERED OUT",'Monitor Data'!D905))</f>
        <v>FILTERED OUT</v>
      </c>
      <c r="D905" s="30" t="str">
        <f>IF(ISBLANK('Monitor Data'!E905),"",IF(AND('Smoke Data'!L907="YES",'Outlier Flags'!D905="YES"),"FILTERED OUT",'Monitor Data'!E905))</f>
        <v>FILTERED OUT</v>
      </c>
      <c r="E905" s="30" t="str">
        <f>IF(ISBLANK('Monitor Data'!G905),"",IF(AND('Smoke Data'!M907="YES",'Outlier Flags'!E905="YES"),"FILTERED OUT",'Monitor Data'!G905))</f>
        <v>FILTERED OUT</v>
      </c>
      <c r="F905" s="30">
        <f>IF(ISBLANK('Monitor Data'!H905),"",IF(AND('Smoke Data'!N907="YES",'Outlier Flags'!F905="YES"),"FILTERED OUT",'Monitor Data'!H905))</f>
        <v>11.9</v>
      </c>
      <c r="G905" s="30" t="str">
        <f>IF(ISBLANK('Monitor Data'!J905),"",IF(AND('Smoke Data'!O907="YES",'Outlier Flags'!G905="YES"),"FILTERED OUT",'Monitor Data'!J905))</f>
        <v>FILTERED OUT</v>
      </c>
      <c r="H905" s="30">
        <f>IF(ISBLANK('Monitor Data'!L905),"",IF(AND('Smoke Data'!P907="YES",'Outlier Flags'!H905="YES"),"FILTERED OUT",'Monitor Data'!L905))</f>
        <v>12.4</v>
      </c>
      <c r="I905" s="30">
        <f>IF(ISBLANK('Monitor Data'!M905),"",IF(AND('Smoke Data'!Q907="YES",'Outlier Flags'!I905="YES"),"FILTERED OUT",'Monitor Data'!M905))</f>
        <v>15.1</v>
      </c>
      <c r="J905" s="30">
        <f>IF(ISBLANK('Monitor Data'!O905),"",IF(AND('Smoke Data'!R907="YES",'Outlier Flags'!J905="YES"),"FILTERED OUT",'Monitor Data'!O905))</f>
        <v>11</v>
      </c>
      <c r="K905" s="30" t="str">
        <f>IF(ISBLANK('Monitor Data'!P905),"",IF(AND('Smoke Data'!S907="YES",'Outlier Flags'!K905="YES"),"FILTERED OUT",'Monitor Data'!P905))</f>
        <v>FILTERED OUT</v>
      </c>
      <c r="L905" s="30" t="str">
        <f>IF(ISBLANK('Monitor Data'!Q905),"",IF(AND('Smoke Data'!T907="YES",'Outlier Flags'!L905="YES"),"FILTERED OUT",'Monitor Data'!Q905))</f>
        <v>FILTERED OUT</v>
      </c>
      <c r="M905" s="30" t="str">
        <f>IF(ISBLANK('Monitor Data'!R905),"",IF(AND('Smoke Data'!U907="YES",'Outlier Flags'!M905="YES"),"FILTERED OUT",'Monitor Data'!R905))</f>
        <v>FILTERED OUT</v>
      </c>
      <c r="N905" s="30">
        <f>IF(ISBLANK('Monitor Data'!S905),"",IF(AND('Smoke Data'!V907="YES",'Outlier Flags'!N905="YES"),"FILTERED OUT",'Monitor Data'!S905))</f>
        <v>12.6</v>
      </c>
    </row>
    <row r="906" spans="1:14" x14ac:dyDescent="0.25">
      <c r="A906" s="29">
        <v>45101</v>
      </c>
      <c r="B906" s="30" t="str">
        <f>IF(ISBLANK('Monitor Data'!B906),"",IF(AND('Smoke Data'!J908="YES",'Outlier Flags'!B906="YES"),"FILTERED OUT",'Monitor Data'!B906))</f>
        <v/>
      </c>
      <c r="C906" s="30" t="str">
        <f>IF(ISBLANK('Monitor Data'!D906),"",IF(AND('Smoke Data'!K908="YES",'Outlier Flags'!C906="YES"),"FILTERED OUT",'Monitor Data'!D906))</f>
        <v/>
      </c>
      <c r="D906" s="30">
        <f>IF(ISBLANK('Monitor Data'!E906),"",IF(AND('Smoke Data'!L908="YES",'Outlier Flags'!D906="YES"),"FILTERED OUT",'Monitor Data'!E906))</f>
        <v>15.1</v>
      </c>
      <c r="E906" s="30">
        <f>IF(ISBLANK('Monitor Data'!G906),"",IF(AND('Smoke Data'!M908="YES",'Outlier Flags'!E906="YES"),"FILTERED OUT",'Monitor Data'!G906))</f>
        <v>15</v>
      </c>
      <c r="F906" s="30" t="str">
        <f>IF(ISBLANK('Monitor Data'!H906),"",IF(AND('Smoke Data'!N908="YES",'Outlier Flags'!F906="YES"),"FILTERED OUT",'Monitor Data'!H906))</f>
        <v/>
      </c>
      <c r="G906" s="30" t="str">
        <f>IF(ISBLANK('Monitor Data'!J906),"",IF(AND('Smoke Data'!O908="YES",'Outlier Flags'!G906="YES"),"FILTERED OUT",'Monitor Data'!J906))</f>
        <v/>
      </c>
      <c r="H906" s="30" t="str">
        <f>IF(ISBLANK('Monitor Data'!L906),"",IF(AND('Smoke Data'!P908="YES",'Outlier Flags'!H906="YES"),"FILTERED OUT",'Monitor Data'!L906))</f>
        <v/>
      </c>
      <c r="I906" s="30">
        <f>IF(ISBLANK('Monitor Data'!M906),"",IF(AND('Smoke Data'!Q908="YES",'Outlier Flags'!I906="YES"),"FILTERED OUT",'Monitor Data'!M906))</f>
        <v>11.5</v>
      </c>
      <c r="J906" s="30" t="str">
        <f>IF(ISBLANK('Monitor Data'!O906),"",IF(AND('Smoke Data'!R908="YES",'Outlier Flags'!J906="YES"),"FILTERED OUT",'Monitor Data'!O906))</f>
        <v/>
      </c>
      <c r="K906" s="30">
        <f>IF(ISBLANK('Monitor Data'!P906),"",IF(AND('Smoke Data'!S908="YES",'Outlier Flags'!K906="YES"),"FILTERED OUT",'Monitor Data'!P906))</f>
        <v>16.100000000000001</v>
      </c>
      <c r="L906" s="30" t="str">
        <f>IF(ISBLANK('Monitor Data'!Q906),"",IF(AND('Smoke Data'!T908="YES",'Outlier Flags'!L906="YES"),"FILTERED OUT",'Monitor Data'!Q906))</f>
        <v/>
      </c>
      <c r="M906" s="30" t="str">
        <f>IF(ISBLANK('Monitor Data'!R906),"",IF(AND('Smoke Data'!U908="YES",'Outlier Flags'!M906="YES"),"FILTERED OUT",'Monitor Data'!R906))</f>
        <v/>
      </c>
      <c r="N906" s="30" t="str">
        <f>IF(ISBLANK('Monitor Data'!S906),"",IF(AND('Smoke Data'!V908="YES",'Outlier Flags'!N906="YES"),"FILTERED OUT",'Monitor Data'!S906))</f>
        <v/>
      </c>
    </row>
    <row r="907" spans="1:14" x14ac:dyDescent="0.25">
      <c r="A907" s="29">
        <v>45102</v>
      </c>
      <c r="B907" s="30" t="str">
        <f>IF(ISBLANK('Monitor Data'!B907),"",IF(AND('Smoke Data'!J909="YES",'Outlier Flags'!B907="YES"),"FILTERED OUT",'Monitor Data'!B907))</f>
        <v/>
      </c>
      <c r="C907" s="30" t="str">
        <f>IF(ISBLANK('Monitor Data'!D907),"",IF(AND('Smoke Data'!K909="YES",'Outlier Flags'!C907="YES"),"FILTERED OUT",'Monitor Data'!D907))</f>
        <v/>
      </c>
      <c r="D907" s="30">
        <f>IF(ISBLANK('Monitor Data'!E907),"",IF(AND('Smoke Data'!L909="YES",'Outlier Flags'!D907="YES"),"FILTERED OUT",'Monitor Data'!E907))</f>
        <v>6</v>
      </c>
      <c r="E907" s="30">
        <f>IF(ISBLANK('Monitor Data'!G907),"",IF(AND('Smoke Data'!M909="YES",'Outlier Flags'!E907="YES"),"FILTERED OUT",'Monitor Data'!G907))</f>
        <v>5.6</v>
      </c>
      <c r="F907" s="30" t="str">
        <f>IF(ISBLANK('Monitor Data'!H907),"",IF(AND('Smoke Data'!N909="YES",'Outlier Flags'!F907="YES"),"FILTERED OUT",'Monitor Data'!H907))</f>
        <v/>
      </c>
      <c r="G907" s="30" t="str">
        <f>IF(ISBLANK('Monitor Data'!J907),"",IF(AND('Smoke Data'!O909="YES",'Outlier Flags'!G907="YES"),"FILTERED OUT",'Monitor Data'!J907))</f>
        <v/>
      </c>
      <c r="H907" s="30" t="str">
        <f>IF(ISBLANK('Monitor Data'!L907),"",IF(AND('Smoke Data'!P909="YES",'Outlier Flags'!H907="YES"),"FILTERED OUT",'Monitor Data'!L907))</f>
        <v/>
      </c>
      <c r="I907" s="30">
        <f>IF(ISBLANK('Monitor Data'!M907),"",IF(AND('Smoke Data'!Q909="YES",'Outlier Flags'!I907="YES"),"FILTERED OUT",'Monitor Data'!M907))</f>
        <v>7.3</v>
      </c>
      <c r="J907" s="30" t="str">
        <f>IF(ISBLANK('Monitor Data'!O907),"",IF(AND('Smoke Data'!R909="YES",'Outlier Flags'!J907="YES"),"FILTERED OUT",'Monitor Data'!O907))</f>
        <v/>
      </c>
      <c r="K907" s="30">
        <f>IF(ISBLANK('Monitor Data'!P907),"",IF(AND('Smoke Data'!S909="YES",'Outlier Flags'!K907="YES"),"FILTERED OUT",'Monitor Data'!P907))</f>
        <v>6.1</v>
      </c>
      <c r="L907" s="30" t="str">
        <f>IF(ISBLANK('Monitor Data'!Q907),"",IF(AND('Smoke Data'!T909="YES",'Outlier Flags'!L907="YES"),"FILTERED OUT",'Monitor Data'!Q907))</f>
        <v/>
      </c>
      <c r="M907" s="30" t="str">
        <f>IF(ISBLANK('Monitor Data'!R907),"",IF(AND('Smoke Data'!U909="YES",'Outlier Flags'!M907="YES"),"FILTERED OUT",'Monitor Data'!R907))</f>
        <v/>
      </c>
      <c r="N907" s="30" t="str">
        <f>IF(ISBLANK('Monitor Data'!S907),"",IF(AND('Smoke Data'!V909="YES",'Outlier Flags'!N907="YES"),"FILTERED OUT",'Monitor Data'!S907))</f>
        <v/>
      </c>
    </row>
    <row r="908" spans="1:14" x14ac:dyDescent="0.25">
      <c r="A908" s="29">
        <v>45103</v>
      </c>
      <c r="B908" s="30">
        <f>IF(ISBLANK('Monitor Data'!B908),"",IF(AND('Smoke Data'!J910="YES",'Outlier Flags'!B908="YES"),"FILTERED OUT",'Monitor Data'!B908))</f>
        <v>9.6</v>
      </c>
      <c r="C908" s="30" t="str">
        <f>IF(ISBLANK('Monitor Data'!D908),"",IF(AND('Smoke Data'!K910="YES",'Outlier Flags'!C908="YES"),"FILTERED OUT",'Monitor Data'!D908))</f>
        <v>FILTERED OUT</v>
      </c>
      <c r="D908" s="30">
        <f>IF(ISBLANK('Monitor Data'!E908),"",IF(AND('Smoke Data'!L910="YES",'Outlier Flags'!D908="YES"),"FILTERED OUT",'Monitor Data'!E908))</f>
        <v>8.8000000000000007</v>
      </c>
      <c r="E908" s="30">
        <f>IF(ISBLANK('Monitor Data'!G908),"",IF(AND('Smoke Data'!M910="YES",'Outlier Flags'!E908="YES"),"FILTERED OUT",'Monitor Data'!G908))</f>
        <v>8.8000000000000007</v>
      </c>
      <c r="F908" s="30" t="str">
        <f>IF(ISBLANK('Monitor Data'!H908),"",IF(AND('Smoke Data'!N910="YES",'Outlier Flags'!F908="YES"),"FILTERED OUT",'Monitor Data'!H908))</f>
        <v>FILTERED OUT</v>
      </c>
      <c r="G908" s="30">
        <f>IF(ISBLANK('Monitor Data'!J908),"",IF(AND('Smoke Data'!O910="YES",'Outlier Flags'!G908="YES"),"FILTERED OUT",'Monitor Data'!J908))</f>
        <v>11.4</v>
      </c>
      <c r="H908" s="30" t="str">
        <f>IF(ISBLANK('Monitor Data'!L908),"",IF(AND('Smoke Data'!P910="YES",'Outlier Flags'!H908="YES"),"FILTERED OUT",'Monitor Data'!L908))</f>
        <v>FILTERED OUT</v>
      </c>
      <c r="I908" s="30">
        <f>IF(ISBLANK('Monitor Data'!M908),"",IF(AND('Smoke Data'!Q910="YES",'Outlier Flags'!I908="YES"),"FILTERED OUT",'Monitor Data'!M908))</f>
        <v>9.3000000000000007</v>
      </c>
      <c r="J908" s="30" t="str">
        <f>IF(ISBLANK('Monitor Data'!O908),"",IF(AND('Smoke Data'!R910="YES",'Outlier Flags'!J908="YES"),"FILTERED OUT",'Monitor Data'!O908))</f>
        <v>FILTERED OUT</v>
      </c>
      <c r="K908" s="30">
        <f>IF(ISBLANK('Monitor Data'!P908),"",IF(AND('Smoke Data'!S910="YES",'Outlier Flags'!K908="YES"),"FILTERED OUT",'Monitor Data'!P908))</f>
        <v>16</v>
      </c>
      <c r="L908" s="30">
        <f>IF(ISBLANK('Monitor Data'!Q908),"",IF(AND('Smoke Data'!T910="YES",'Outlier Flags'!L908="YES"),"FILTERED OUT",'Monitor Data'!Q908))</f>
        <v>14.7</v>
      </c>
      <c r="M908" s="30">
        <f>IF(ISBLANK('Monitor Data'!R908),"",IF(AND('Smoke Data'!U910="YES",'Outlier Flags'!M908="YES"),"FILTERED OUT",'Monitor Data'!R908))</f>
        <v>7.1</v>
      </c>
      <c r="N908" s="30" t="str">
        <f>IF(ISBLANK('Monitor Data'!S908),"",IF(AND('Smoke Data'!V910="YES",'Outlier Flags'!N908="YES"),"FILTERED OUT",'Monitor Data'!S908))</f>
        <v>FILTERED OUT</v>
      </c>
    </row>
    <row r="909" spans="1:14" x14ac:dyDescent="0.25">
      <c r="A909" s="29">
        <v>45104</v>
      </c>
      <c r="B909" s="30" t="str">
        <f>IF(ISBLANK('Monitor Data'!B909),"",IF(AND('Smoke Data'!J911="YES",'Outlier Flags'!B909="YES"),"FILTERED OUT",'Monitor Data'!B909))</f>
        <v/>
      </c>
      <c r="C909" s="30" t="str">
        <f>IF(ISBLANK('Monitor Data'!D909),"",IF(AND('Smoke Data'!K911="YES",'Outlier Flags'!C909="YES"),"FILTERED OUT",'Monitor Data'!D909))</f>
        <v/>
      </c>
      <c r="D909" s="30" t="str">
        <f>IF(ISBLANK('Monitor Data'!E909),"",IF(AND('Smoke Data'!L911="YES",'Outlier Flags'!D909="YES"),"FILTERED OUT",'Monitor Data'!E909))</f>
        <v>FILTERED OUT</v>
      </c>
      <c r="E909" s="30" t="str">
        <f>IF(ISBLANK('Monitor Data'!G909),"",IF(AND('Smoke Data'!M911="YES",'Outlier Flags'!E909="YES"),"FILTERED OUT",'Monitor Data'!G909))</f>
        <v>FILTERED OUT</v>
      </c>
      <c r="F909" s="30" t="str">
        <f>IF(ISBLANK('Monitor Data'!H909),"",IF(AND('Smoke Data'!N911="YES",'Outlier Flags'!F909="YES"),"FILTERED OUT",'Monitor Data'!H909))</f>
        <v/>
      </c>
      <c r="G909" s="30" t="str">
        <f>IF(ISBLANK('Monitor Data'!J909),"",IF(AND('Smoke Data'!O911="YES",'Outlier Flags'!G909="YES"),"FILTERED OUT",'Monitor Data'!J909))</f>
        <v/>
      </c>
      <c r="H909" s="30" t="str">
        <f>IF(ISBLANK('Monitor Data'!L909),"",IF(AND('Smoke Data'!P911="YES",'Outlier Flags'!H909="YES"),"FILTERED OUT",'Monitor Data'!L909))</f>
        <v/>
      </c>
      <c r="I909" s="30" t="str">
        <f>IF(ISBLANK('Monitor Data'!M909),"",IF(AND('Smoke Data'!Q911="YES",'Outlier Flags'!I909="YES"),"FILTERED OUT",'Monitor Data'!M909))</f>
        <v>FILTERED OUT</v>
      </c>
      <c r="J909" s="30" t="str">
        <f>IF(ISBLANK('Monitor Data'!O909),"",IF(AND('Smoke Data'!R911="YES",'Outlier Flags'!J909="YES"),"FILTERED OUT",'Monitor Data'!O909))</f>
        <v/>
      </c>
      <c r="K909" s="30" t="str">
        <f>IF(ISBLANK('Monitor Data'!P909),"",IF(AND('Smoke Data'!S911="YES",'Outlier Flags'!K909="YES"),"FILTERED OUT",'Monitor Data'!P909))</f>
        <v>FILTERED OUT</v>
      </c>
      <c r="L909" s="30" t="str">
        <f>IF(ISBLANK('Monitor Data'!Q909),"",IF(AND('Smoke Data'!T911="YES",'Outlier Flags'!L909="YES"),"FILTERED OUT",'Monitor Data'!Q909))</f>
        <v/>
      </c>
      <c r="M909" s="30" t="str">
        <f>IF(ISBLANK('Monitor Data'!R909),"",IF(AND('Smoke Data'!U911="YES",'Outlier Flags'!M909="YES"),"FILTERED OUT",'Monitor Data'!R909))</f>
        <v/>
      </c>
      <c r="N909" s="30" t="str">
        <f>IF(ISBLANK('Monitor Data'!S909),"",IF(AND('Smoke Data'!V911="YES",'Outlier Flags'!N909="YES"),"FILTERED OUT",'Monitor Data'!S909))</f>
        <v/>
      </c>
    </row>
    <row r="910" spans="1:14" x14ac:dyDescent="0.25">
      <c r="A910" s="29">
        <v>45105</v>
      </c>
      <c r="B910" s="30" t="str">
        <f>IF(ISBLANK('Monitor Data'!B910),"",IF(AND('Smoke Data'!J912="YES",'Outlier Flags'!B910="YES"),"FILTERED OUT",'Monitor Data'!B910))</f>
        <v/>
      </c>
      <c r="C910" s="30" t="str">
        <f>IF(ISBLANK('Monitor Data'!D910),"",IF(AND('Smoke Data'!K912="YES",'Outlier Flags'!C910="YES"),"FILTERED OUT",'Monitor Data'!D910))</f>
        <v/>
      </c>
      <c r="D910" s="30" t="str">
        <f>IF(ISBLANK('Monitor Data'!E910),"",IF(AND('Smoke Data'!L912="YES",'Outlier Flags'!D910="YES"),"FILTERED OUT",'Monitor Data'!E910))</f>
        <v>FILTERED OUT</v>
      </c>
      <c r="E910" s="30" t="str">
        <f>IF(ISBLANK('Monitor Data'!G910),"",IF(AND('Smoke Data'!M912="YES",'Outlier Flags'!E910="YES"),"FILTERED OUT",'Monitor Data'!G910))</f>
        <v>FILTERED OUT</v>
      </c>
      <c r="F910" s="30" t="str">
        <f>IF(ISBLANK('Monitor Data'!H910),"",IF(AND('Smoke Data'!N912="YES",'Outlier Flags'!F910="YES"),"FILTERED OUT",'Monitor Data'!H910))</f>
        <v/>
      </c>
      <c r="G910" s="30" t="str">
        <f>IF(ISBLANK('Monitor Data'!J910),"",IF(AND('Smoke Data'!O912="YES",'Outlier Flags'!G910="YES"),"FILTERED OUT",'Monitor Data'!J910))</f>
        <v/>
      </c>
      <c r="H910" s="30" t="str">
        <f>IF(ISBLANK('Monitor Data'!L910),"",IF(AND('Smoke Data'!P912="YES",'Outlier Flags'!H910="YES"),"FILTERED OUT",'Monitor Data'!L910))</f>
        <v/>
      </c>
      <c r="I910" s="30" t="str">
        <f>IF(ISBLANK('Monitor Data'!M910),"",IF(AND('Smoke Data'!Q912="YES",'Outlier Flags'!I910="YES"),"FILTERED OUT",'Monitor Data'!M910))</f>
        <v>FILTERED OUT</v>
      </c>
      <c r="J910" s="30" t="str">
        <f>IF(ISBLANK('Monitor Data'!O910),"",IF(AND('Smoke Data'!R912="YES",'Outlier Flags'!J910="YES"),"FILTERED OUT",'Monitor Data'!O910))</f>
        <v/>
      </c>
      <c r="K910" s="30" t="str">
        <f>IF(ISBLANK('Monitor Data'!P910),"",IF(AND('Smoke Data'!S912="YES",'Outlier Flags'!K910="YES"),"FILTERED OUT",'Monitor Data'!P910))</f>
        <v>FILTERED OUT</v>
      </c>
      <c r="L910" s="30" t="str">
        <f>IF(ISBLANK('Monitor Data'!Q910),"",IF(AND('Smoke Data'!T912="YES",'Outlier Flags'!L910="YES"),"FILTERED OUT",'Monitor Data'!Q910))</f>
        <v/>
      </c>
      <c r="M910" s="30" t="str">
        <f>IF(ISBLANK('Monitor Data'!R910),"",IF(AND('Smoke Data'!U912="YES",'Outlier Flags'!M910="YES"),"FILTERED OUT",'Monitor Data'!R910))</f>
        <v/>
      </c>
      <c r="N910" s="30" t="str">
        <f>IF(ISBLANK('Monitor Data'!S910),"",IF(AND('Smoke Data'!V912="YES",'Outlier Flags'!N910="YES"),"FILTERED OUT",'Monitor Data'!S910))</f>
        <v/>
      </c>
    </row>
    <row r="911" spans="1:14" x14ac:dyDescent="0.25">
      <c r="A911" s="29">
        <v>45106</v>
      </c>
      <c r="B911" s="30" t="str">
        <f>IF(ISBLANK('Monitor Data'!B911),"",IF(AND('Smoke Data'!J913="YES",'Outlier Flags'!B911="YES"),"FILTERED OUT",'Monitor Data'!B911))</f>
        <v>FILTERED OUT</v>
      </c>
      <c r="C911" s="30" t="str">
        <f>IF(ISBLANK('Monitor Data'!D911),"",IF(AND('Smoke Data'!K913="YES",'Outlier Flags'!C911="YES"),"FILTERED OUT",'Monitor Data'!D911))</f>
        <v>FILTERED OUT</v>
      </c>
      <c r="D911" s="30" t="str">
        <f>IF(ISBLANK('Monitor Data'!E911),"",IF(AND('Smoke Data'!L913="YES",'Outlier Flags'!D911="YES"),"FILTERED OUT",'Monitor Data'!E911))</f>
        <v>FILTERED OUT</v>
      </c>
      <c r="E911" s="30" t="str">
        <f>IF(ISBLANK('Monitor Data'!G911),"",IF(AND('Smoke Data'!M913="YES",'Outlier Flags'!E911="YES"),"FILTERED OUT",'Monitor Data'!G911))</f>
        <v>FILTERED OUT</v>
      </c>
      <c r="F911" s="30">
        <f>IF(ISBLANK('Monitor Data'!H911),"",IF(AND('Smoke Data'!N913="YES",'Outlier Flags'!F911="YES"),"FILTERED OUT",'Monitor Data'!H911))</f>
        <v>13.9</v>
      </c>
      <c r="G911" s="30" t="str">
        <f>IF(ISBLANK('Monitor Data'!J911),"",IF(AND('Smoke Data'!O913="YES",'Outlier Flags'!G911="YES"),"FILTERED OUT",'Monitor Data'!J911))</f>
        <v>FILTERED OUT</v>
      </c>
      <c r="H911" s="30">
        <f>IF(ISBLANK('Monitor Data'!L911),"",IF(AND('Smoke Data'!P913="YES",'Outlier Flags'!H911="YES"),"FILTERED OUT",'Monitor Data'!L911))</f>
        <v>11.6</v>
      </c>
      <c r="I911" s="30" t="str">
        <f>IF(ISBLANK('Monitor Data'!M911),"",IF(AND('Smoke Data'!Q913="YES",'Outlier Flags'!I911="YES"),"FILTERED OUT",'Monitor Data'!M911))</f>
        <v>FILTERED OUT</v>
      </c>
      <c r="J911" s="30">
        <f>IF(ISBLANK('Monitor Data'!O911),"",IF(AND('Smoke Data'!R913="YES",'Outlier Flags'!J911="YES"),"FILTERED OUT",'Monitor Data'!O911))</f>
        <v>13.3</v>
      </c>
      <c r="K911" s="30" t="str">
        <f>IF(ISBLANK('Monitor Data'!P911),"",IF(AND('Smoke Data'!S913="YES",'Outlier Flags'!K911="YES"),"FILTERED OUT",'Monitor Data'!P911))</f>
        <v>FILTERED OUT</v>
      </c>
      <c r="L911" s="30" t="str">
        <f>IF(ISBLANK('Monitor Data'!Q911),"",IF(AND('Smoke Data'!T913="YES",'Outlier Flags'!L911="YES"),"FILTERED OUT",'Monitor Data'!Q911))</f>
        <v>FILTERED OUT</v>
      </c>
      <c r="M911" s="30" t="str">
        <f>IF(ISBLANK('Monitor Data'!R911),"",IF(AND('Smoke Data'!U913="YES",'Outlier Flags'!M911="YES"),"FILTERED OUT",'Monitor Data'!R911))</f>
        <v>FILTERED OUT</v>
      </c>
      <c r="N911" s="30">
        <f>IF(ISBLANK('Monitor Data'!S911),"",IF(AND('Smoke Data'!V913="YES",'Outlier Flags'!N911="YES"),"FILTERED OUT",'Monitor Data'!S911))</f>
        <v>9.8000000000000007</v>
      </c>
    </row>
    <row r="912" spans="1:14" x14ac:dyDescent="0.25">
      <c r="A912" s="29">
        <v>45107</v>
      </c>
      <c r="B912" s="30" t="str">
        <f>IF(ISBLANK('Monitor Data'!B912),"",IF(AND('Smoke Data'!J914="YES",'Outlier Flags'!B912="YES"),"FILTERED OUT",'Monitor Data'!B912))</f>
        <v/>
      </c>
      <c r="C912" s="30" t="str">
        <f>IF(ISBLANK('Monitor Data'!D912),"",IF(AND('Smoke Data'!K914="YES",'Outlier Flags'!C912="YES"),"FILTERED OUT",'Monitor Data'!D912))</f>
        <v/>
      </c>
      <c r="D912" s="30" t="str">
        <f>IF(ISBLANK('Monitor Data'!E912),"",IF(AND('Smoke Data'!L914="YES",'Outlier Flags'!D912="YES"),"FILTERED OUT",'Monitor Data'!E912))</f>
        <v>FILTERED OUT</v>
      </c>
      <c r="E912" s="30" t="str">
        <f>IF(ISBLANK('Monitor Data'!G912),"",IF(AND('Smoke Data'!M914="YES",'Outlier Flags'!E912="YES"),"FILTERED OUT",'Monitor Data'!G912))</f>
        <v>FILTERED OUT</v>
      </c>
      <c r="F912" s="30" t="str">
        <f>IF(ISBLANK('Monitor Data'!H912),"",IF(AND('Smoke Data'!N914="YES",'Outlier Flags'!F912="YES"),"FILTERED OUT",'Monitor Data'!H912))</f>
        <v/>
      </c>
      <c r="G912" s="30" t="str">
        <f>IF(ISBLANK('Monitor Data'!J912),"",IF(AND('Smoke Data'!O914="YES",'Outlier Flags'!G912="YES"),"FILTERED OUT",'Monitor Data'!J912))</f>
        <v/>
      </c>
      <c r="H912" s="30" t="str">
        <f>IF(ISBLANK('Monitor Data'!L912),"",IF(AND('Smoke Data'!P914="YES",'Outlier Flags'!H912="YES"),"FILTERED OUT",'Monitor Data'!L912))</f>
        <v/>
      </c>
      <c r="I912" s="30">
        <f>IF(ISBLANK('Monitor Data'!M912),"",IF(AND('Smoke Data'!Q914="YES",'Outlier Flags'!I912="YES"),"FILTERED OUT",'Monitor Data'!M912))</f>
        <v>14.3</v>
      </c>
      <c r="J912" s="30" t="str">
        <f>IF(ISBLANK('Monitor Data'!O912),"",IF(AND('Smoke Data'!R914="YES",'Outlier Flags'!J912="YES"),"FILTERED OUT",'Monitor Data'!O912))</f>
        <v/>
      </c>
      <c r="K912" s="30" t="str">
        <f>IF(ISBLANK('Monitor Data'!P912),"",IF(AND('Smoke Data'!S914="YES",'Outlier Flags'!K912="YES"),"FILTERED OUT",'Monitor Data'!P912))</f>
        <v>FILTERED OUT</v>
      </c>
      <c r="L912" s="30" t="str">
        <f>IF(ISBLANK('Monitor Data'!Q912),"",IF(AND('Smoke Data'!T914="YES",'Outlier Flags'!L912="YES"),"FILTERED OUT",'Monitor Data'!Q912))</f>
        <v/>
      </c>
      <c r="M912" s="30" t="str">
        <f>IF(ISBLANK('Monitor Data'!R912),"",IF(AND('Smoke Data'!U914="YES",'Outlier Flags'!M912="YES"),"FILTERED OUT",'Monitor Data'!R912))</f>
        <v/>
      </c>
      <c r="N912" s="30" t="str">
        <f>IF(ISBLANK('Monitor Data'!S912),"",IF(AND('Smoke Data'!V914="YES",'Outlier Flags'!N912="YES"),"FILTERED OUT",'Monitor Data'!S912))</f>
        <v/>
      </c>
    </row>
    <row r="913" spans="1:14" x14ac:dyDescent="0.25">
      <c r="A913" s="29">
        <v>45108</v>
      </c>
      <c r="B913" s="30" t="str">
        <f>IF(ISBLANK('Monitor Data'!B913),"",IF(AND('Smoke Data'!J915="YES",'Outlier Flags'!B913="YES"),"FILTERED OUT",'Monitor Data'!B913))</f>
        <v/>
      </c>
      <c r="C913" s="30" t="str">
        <f>IF(ISBLANK('Monitor Data'!D913),"",IF(AND('Smoke Data'!K915="YES",'Outlier Flags'!C913="YES"),"FILTERED OUT",'Monitor Data'!D913))</f>
        <v/>
      </c>
      <c r="D913" s="30">
        <f>IF(ISBLANK('Monitor Data'!E913),"",IF(AND('Smoke Data'!L915="YES",'Outlier Flags'!D913="YES"),"FILTERED OUT",'Monitor Data'!E913))</f>
        <v>8.8000000000000007</v>
      </c>
      <c r="E913" s="30">
        <f>IF(ISBLANK('Monitor Data'!G913),"",IF(AND('Smoke Data'!M915="YES",'Outlier Flags'!E913="YES"),"FILTERED OUT",'Monitor Data'!G913))</f>
        <v>9.8000000000000007</v>
      </c>
      <c r="F913" s="30" t="str">
        <f>IF(ISBLANK('Monitor Data'!H913),"",IF(AND('Smoke Data'!N915="YES",'Outlier Flags'!F913="YES"),"FILTERED OUT",'Monitor Data'!H913))</f>
        <v/>
      </c>
      <c r="G913" s="30" t="str">
        <f>IF(ISBLANK('Monitor Data'!J913),"",IF(AND('Smoke Data'!O915="YES",'Outlier Flags'!G913="YES"),"FILTERED OUT",'Monitor Data'!J913))</f>
        <v/>
      </c>
      <c r="H913" s="30" t="str">
        <f>IF(ISBLANK('Monitor Data'!L913),"",IF(AND('Smoke Data'!P915="YES",'Outlier Flags'!H913="YES"),"FILTERED OUT",'Monitor Data'!L913))</f>
        <v/>
      </c>
      <c r="I913" s="30">
        <f>IF(ISBLANK('Monitor Data'!M913),"",IF(AND('Smoke Data'!Q915="YES",'Outlier Flags'!I913="YES"),"FILTERED OUT",'Monitor Data'!M913))</f>
        <v>5.9</v>
      </c>
      <c r="J913" s="30" t="str">
        <f>IF(ISBLANK('Monitor Data'!O913),"",IF(AND('Smoke Data'!R915="YES",'Outlier Flags'!J913="YES"),"FILTERED OUT",'Monitor Data'!O913))</f>
        <v/>
      </c>
      <c r="K913" s="30">
        <f>IF(ISBLANK('Monitor Data'!P913),"",IF(AND('Smoke Data'!S915="YES",'Outlier Flags'!K913="YES"),"FILTERED OUT",'Monitor Data'!P913))</f>
        <v>11.8</v>
      </c>
      <c r="L913" s="30" t="str">
        <f>IF(ISBLANK('Monitor Data'!Q913),"",IF(AND('Smoke Data'!T915="YES",'Outlier Flags'!L913="YES"),"FILTERED OUT",'Monitor Data'!Q913))</f>
        <v/>
      </c>
      <c r="M913" s="30" t="str">
        <f>IF(ISBLANK('Monitor Data'!R913),"",IF(AND('Smoke Data'!U915="YES",'Outlier Flags'!M913="YES"),"FILTERED OUT",'Monitor Data'!R913))</f>
        <v/>
      </c>
      <c r="N913" s="30" t="str">
        <f>IF(ISBLANK('Monitor Data'!S913),"",IF(AND('Smoke Data'!V915="YES",'Outlier Flags'!N913="YES"),"FILTERED OUT",'Monitor Data'!S913))</f>
        <v/>
      </c>
    </row>
    <row r="914" spans="1:14" x14ac:dyDescent="0.25">
      <c r="A914" s="29">
        <v>45109</v>
      </c>
      <c r="B914" s="30">
        <f>IF(ISBLANK('Monitor Data'!B914),"",IF(AND('Smoke Data'!J916="YES",'Outlier Flags'!B914="YES"),"FILTERED OUT",'Monitor Data'!B914))</f>
        <v>14.9</v>
      </c>
      <c r="C914" s="30">
        <f>IF(ISBLANK('Monitor Data'!D914),"",IF(AND('Smoke Data'!K916="YES",'Outlier Flags'!C914="YES"),"FILTERED OUT",'Monitor Data'!D914))</f>
        <v>10.7</v>
      </c>
      <c r="D914" s="30">
        <f>IF(ISBLANK('Monitor Data'!E914),"",IF(AND('Smoke Data'!L916="YES",'Outlier Flags'!D914="YES"),"FILTERED OUT",'Monitor Data'!E914))</f>
        <v>9.1999999999999993</v>
      </c>
      <c r="E914" s="30">
        <f>IF(ISBLANK('Monitor Data'!G914),"",IF(AND('Smoke Data'!M916="YES",'Outlier Flags'!E914="YES"),"FILTERED OUT",'Monitor Data'!G914))</f>
        <v>11.2</v>
      </c>
      <c r="F914" s="30">
        <f>IF(ISBLANK('Monitor Data'!H914),"",IF(AND('Smoke Data'!N916="YES",'Outlier Flags'!F914="YES"),"FILTERED OUT",'Monitor Data'!H914))</f>
        <v>13</v>
      </c>
      <c r="G914" s="30">
        <f>IF(ISBLANK('Monitor Data'!J914),"",IF(AND('Smoke Data'!O916="YES",'Outlier Flags'!G914="YES"),"FILTERED OUT",'Monitor Data'!J914))</f>
        <v>9.1999999999999993</v>
      </c>
      <c r="H914" s="30">
        <f>IF(ISBLANK('Monitor Data'!L914),"",IF(AND('Smoke Data'!P916="YES",'Outlier Flags'!H914="YES"),"FILTERED OUT",'Monitor Data'!L914))</f>
        <v>14.2</v>
      </c>
      <c r="I914" s="30">
        <f>IF(ISBLANK('Monitor Data'!M914),"",IF(AND('Smoke Data'!Q916="YES",'Outlier Flags'!I914="YES"),"FILTERED OUT",'Monitor Data'!M914))</f>
        <v>15.3</v>
      </c>
      <c r="J914" s="30" t="str">
        <f>IF(ISBLANK('Monitor Data'!O914),"",IF(AND('Smoke Data'!R916="YES",'Outlier Flags'!J914="YES"),"FILTERED OUT",'Monitor Data'!O914))</f>
        <v>FILTERED OUT</v>
      </c>
      <c r="K914" s="30">
        <f>IF(ISBLANK('Monitor Data'!P914),"",IF(AND('Smoke Data'!S916="YES",'Outlier Flags'!K914="YES"),"FILTERED OUT",'Monitor Data'!P914))</f>
        <v>11.3</v>
      </c>
      <c r="L914" s="30">
        <f>IF(ISBLANK('Monitor Data'!Q914),"",IF(AND('Smoke Data'!T916="YES",'Outlier Flags'!L914="YES"),"FILTERED OUT",'Monitor Data'!Q914))</f>
        <v>11.5</v>
      </c>
      <c r="M914" s="30">
        <f>IF(ISBLANK('Monitor Data'!R914),"",IF(AND('Smoke Data'!U916="YES",'Outlier Flags'!M914="YES"),"FILTERED OUT",'Monitor Data'!R914))</f>
        <v>9.4</v>
      </c>
      <c r="N914" s="30">
        <f>IF(ISBLANK('Monitor Data'!S914),"",IF(AND('Smoke Data'!V916="YES",'Outlier Flags'!N914="YES"),"FILTERED OUT",'Monitor Data'!S914))</f>
        <v>12.7</v>
      </c>
    </row>
    <row r="915" spans="1:14" x14ac:dyDescent="0.25">
      <c r="A915" s="29">
        <v>45110</v>
      </c>
      <c r="B915" s="30" t="str">
        <f>IF(ISBLANK('Monitor Data'!B915),"",IF(AND('Smoke Data'!J917="YES",'Outlier Flags'!B915="YES"),"FILTERED OUT",'Monitor Data'!B915))</f>
        <v/>
      </c>
      <c r="C915" s="30" t="str">
        <f>IF(ISBLANK('Monitor Data'!D915),"",IF(AND('Smoke Data'!K917="YES",'Outlier Flags'!C915="YES"),"FILTERED OUT",'Monitor Data'!D915))</f>
        <v/>
      </c>
      <c r="D915" s="30">
        <f>IF(ISBLANK('Monitor Data'!E915),"",IF(AND('Smoke Data'!L917="YES",'Outlier Flags'!D915="YES"),"FILTERED OUT",'Monitor Data'!E915))</f>
        <v>12</v>
      </c>
      <c r="E915" s="30">
        <f>IF(ISBLANK('Monitor Data'!G915),"",IF(AND('Smoke Data'!M917="YES",'Outlier Flags'!E915="YES"),"FILTERED OUT",'Monitor Data'!G915))</f>
        <v>14.3</v>
      </c>
      <c r="F915" s="30" t="str">
        <f>IF(ISBLANK('Monitor Data'!H915),"",IF(AND('Smoke Data'!N917="YES",'Outlier Flags'!F915="YES"),"FILTERED OUT",'Monitor Data'!H915))</f>
        <v/>
      </c>
      <c r="G915" s="30" t="str">
        <f>IF(ISBLANK('Monitor Data'!J915),"",IF(AND('Smoke Data'!O917="YES",'Outlier Flags'!G915="YES"),"FILTERED OUT",'Monitor Data'!J915))</f>
        <v/>
      </c>
      <c r="H915" s="30" t="str">
        <f>IF(ISBLANK('Monitor Data'!L915),"",IF(AND('Smoke Data'!P917="YES",'Outlier Flags'!H915="YES"),"FILTERED OUT",'Monitor Data'!L915))</f>
        <v/>
      </c>
      <c r="I915" s="30">
        <f>IF(ISBLANK('Monitor Data'!M915),"",IF(AND('Smoke Data'!Q917="YES",'Outlier Flags'!I915="YES"),"FILTERED OUT",'Monitor Data'!M915))</f>
        <v>14.6</v>
      </c>
      <c r="J915" s="30" t="str">
        <f>IF(ISBLANK('Monitor Data'!O915),"",IF(AND('Smoke Data'!R917="YES",'Outlier Flags'!J915="YES"),"FILTERED OUT",'Monitor Data'!O915))</f>
        <v/>
      </c>
      <c r="K915" s="30" t="str">
        <f>IF(ISBLANK('Monitor Data'!P915),"",IF(AND('Smoke Data'!S917="YES",'Outlier Flags'!K915="YES"),"FILTERED OUT",'Monitor Data'!P915))</f>
        <v>FILTERED OUT</v>
      </c>
      <c r="L915" s="30" t="str">
        <f>IF(ISBLANK('Monitor Data'!Q915),"",IF(AND('Smoke Data'!T917="YES",'Outlier Flags'!L915="YES"),"FILTERED OUT",'Monitor Data'!Q915))</f>
        <v/>
      </c>
      <c r="M915" s="30" t="str">
        <f>IF(ISBLANK('Monitor Data'!R915),"",IF(AND('Smoke Data'!U917="YES",'Outlier Flags'!M915="YES"),"FILTERED OUT",'Monitor Data'!R915))</f>
        <v/>
      </c>
      <c r="N915" s="30" t="str">
        <f>IF(ISBLANK('Monitor Data'!S915),"",IF(AND('Smoke Data'!V917="YES",'Outlier Flags'!N915="YES"),"FILTERED OUT",'Monitor Data'!S915))</f>
        <v/>
      </c>
    </row>
    <row r="916" spans="1:14" x14ac:dyDescent="0.25">
      <c r="A916" s="29">
        <v>45111</v>
      </c>
      <c r="B916" s="30" t="str">
        <f>IF(ISBLANK('Monitor Data'!B916),"",IF(AND('Smoke Data'!J918="YES",'Outlier Flags'!B916="YES"),"FILTERED OUT",'Monitor Data'!B916))</f>
        <v/>
      </c>
      <c r="C916" s="30" t="str">
        <f>IF(ISBLANK('Monitor Data'!D916),"",IF(AND('Smoke Data'!K918="YES",'Outlier Flags'!C916="YES"),"FILTERED OUT",'Monitor Data'!D916))</f>
        <v/>
      </c>
      <c r="D916" s="30">
        <f>IF(ISBLANK('Monitor Data'!E916),"",IF(AND('Smoke Data'!L918="YES",'Outlier Flags'!D916="YES"),"FILTERED OUT",'Monitor Data'!E916))</f>
        <v>11.6</v>
      </c>
      <c r="E916" s="30">
        <f>IF(ISBLANK('Monitor Data'!G916),"",IF(AND('Smoke Data'!M918="YES",'Outlier Flags'!E916="YES"),"FILTERED OUT",'Monitor Data'!G916))</f>
        <v>13.9</v>
      </c>
      <c r="F916" s="30" t="str">
        <f>IF(ISBLANK('Monitor Data'!H916),"",IF(AND('Smoke Data'!N918="YES",'Outlier Flags'!F916="YES"),"FILTERED OUT",'Monitor Data'!H916))</f>
        <v/>
      </c>
      <c r="G916" s="30" t="str">
        <f>IF(ISBLANK('Monitor Data'!J916),"",IF(AND('Smoke Data'!O918="YES",'Outlier Flags'!G916="YES"),"FILTERED OUT",'Monitor Data'!J916))</f>
        <v/>
      </c>
      <c r="H916" s="30" t="str">
        <f>IF(ISBLANK('Monitor Data'!L916),"",IF(AND('Smoke Data'!P918="YES",'Outlier Flags'!H916="YES"),"FILTERED OUT",'Monitor Data'!L916))</f>
        <v/>
      </c>
      <c r="I916" s="30" t="str">
        <f>IF(ISBLANK('Monitor Data'!M916),"",IF(AND('Smoke Data'!Q918="YES",'Outlier Flags'!I916="YES"),"FILTERED OUT",'Monitor Data'!M916))</f>
        <v>FILTERED OUT</v>
      </c>
      <c r="J916" s="30" t="str">
        <f>IF(ISBLANK('Monitor Data'!O916),"",IF(AND('Smoke Data'!R918="YES",'Outlier Flags'!J916="YES"),"FILTERED OUT",'Monitor Data'!O916))</f>
        <v/>
      </c>
      <c r="K916" s="30" t="str">
        <f>IF(ISBLANK('Monitor Data'!P916),"",IF(AND('Smoke Data'!S918="YES",'Outlier Flags'!K916="YES"),"FILTERED OUT",'Monitor Data'!P916))</f>
        <v>FILTERED OUT</v>
      </c>
      <c r="L916" s="30" t="str">
        <f>IF(ISBLANK('Monitor Data'!Q916),"",IF(AND('Smoke Data'!T918="YES",'Outlier Flags'!L916="YES"),"FILTERED OUT",'Monitor Data'!Q916))</f>
        <v/>
      </c>
      <c r="M916" s="30" t="str">
        <f>IF(ISBLANK('Monitor Data'!R916),"",IF(AND('Smoke Data'!U918="YES",'Outlier Flags'!M916="YES"),"FILTERED OUT",'Monitor Data'!R916))</f>
        <v/>
      </c>
      <c r="N916" s="30" t="str">
        <f>IF(ISBLANK('Monitor Data'!S916),"",IF(AND('Smoke Data'!V918="YES",'Outlier Flags'!N916="YES"),"FILTERED OUT",'Monitor Data'!S916))</f>
        <v/>
      </c>
    </row>
    <row r="917" spans="1:14" x14ac:dyDescent="0.25">
      <c r="A917" s="29">
        <v>45112</v>
      </c>
      <c r="B917" s="30">
        <f>IF(ISBLANK('Monitor Data'!B917),"",IF(AND('Smoke Data'!J919="YES",'Outlier Flags'!B917="YES"),"FILTERED OUT",'Monitor Data'!B917))</f>
        <v>8</v>
      </c>
      <c r="C917" s="30">
        <f>IF(ISBLANK('Monitor Data'!D917),"",IF(AND('Smoke Data'!K919="YES",'Outlier Flags'!C917="YES"),"FILTERED OUT",'Monitor Data'!D917))</f>
        <v>10.8</v>
      </c>
      <c r="D917" s="30">
        <f>IF(ISBLANK('Monitor Data'!E917),"",IF(AND('Smoke Data'!L919="YES",'Outlier Flags'!D917="YES"),"FILTERED OUT",'Monitor Data'!E917))</f>
        <v>10.9</v>
      </c>
      <c r="E917" s="30">
        <f>IF(ISBLANK('Monitor Data'!G917),"",IF(AND('Smoke Data'!M919="YES",'Outlier Flags'!E917="YES"),"FILTERED OUT",'Monitor Data'!G917))</f>
        <v>9.5</v>
      </c>
      <c r="F917" s="30">
        <f>IF(ISBLANK('Monitor Data'!H917),"",IF(AND('Smoke Data'!N919="YES",'Outlier Flags'!F917="YES"),"FILTERED OUT",'Monitor Data'!H917))</f>
        <v>5.5</v>
      </c>
      <c r="G917" s="30">
        <f>IF(ISBLANK('Monitor Data'!J917),"",IF(AND('Smoke Data'!O919="YES",'Outlier Flags'!G917="YES"),"FILTERED OUT",'Monitor Data'!J917))</f>
        <v>12.4</v>
      </c>
      <c r="H917" s="30">
        <f>IF(ISBLANK('Monitor Data'!L917),"",IF(AND('Smoke Data'!P919="YES",'Outlier Flags'!H917="YES"),"FILTERED OUT",'Monitor Data'!L917))</f>
        <v>4.2</v>
      </c>
      <c r="I917" s="30">
        <f>IF(ISBLANK('Monitor Data'!M917),"",IF(AND('Smoke Data'!Q919="YES",'Outlier Flags'!I917="YES"),"FILTERED OUT",'Monitor Data'!M917))</f>
        <v>5.5</v>
      </c>
      <c r="J917" s="30">
        <f>IF(ISBLANK('Monitor Data'!O917),"",IF(AND('Smoke Data'!R919="YES",'Outlier Flags'!J917="YES"),"FILTERED OUT",'Monitor Data'!O917))</f>
        <v>6.3</v>
      </c>
      <c r="K917" s="30">
        <f>IF(ISBLANK('Monitor Data'!P917),"",IF(AND('Smoke Data'!S919="YES",'Outlier Flags'!K917="YES"),"FILTERED OUT",'Monitor Data'!P917))</f>
        <v>10</v>
      </c>
      <c r="L917" s="30">
        <f>IF(ISBLANK('Monitor Data'!Q917),"",IF(AND('Smoke Data'!T919="YES",'Outlier Flags'!L917="YES"),"FILTERED OUT",'Monitor Data'!Q917))</f>
        <v>12.6</v>
      </c>
      <c r="M917" s="30">
        <f>IF(ISBLANK('Monitor Data'!R917),"",IF(AND('Smoke Data'!U919="YES",'Outlier Flags'!M917="YES"),"FILTERED OUT",'Monitor Data'!R917))</f>
        <v>7.9</v>
      </c>
      <c r="N917" s="30">
        <f>IF(ISBLANK('Monitor Data'!S917),"",IF(AND('Smoke Data'!V919="YES",'Outlier Flags'!N917="YES"),"FILTERED OUT",'Monitor Data'!S917))</f>
        <v>5.9</v>
      </c>
    </row>
    <row r="918" spans="1:14" x14ac:dyDescent="0.25">
      <c r="A918" s="29">
        <v>45113</v>
      </c>
      <c r="B918" s="30" t="str">
        <f>IF(ISBLANK('Monitor Data'!B918),"",IF(AND('Smoke Data'!J920="YES",'Outlier Flags'!B918="YES"),"FILTERED OUT",'Monitor Data'!B918))</f>
        <v/>
      </c>
      <c r="C918" s="30" t="str">
        <f>IF(ISBLANK('Monitor Data'!D918),"",IF(AND('Smoke Data'!K920="YES",'Outlier Flags'!C918="YES"),"FILTERED OUT",'Monitor Data'!D918))</f>
        <v/>
      </c>
      <c r="D918" s="30">
        <f>IF(ISBLANK('Monitor Data'!E918),"",IF(AND('Smoke Data'!L920="YES",'Outlier Flags'!D918="YES"),"FILTERED OUT",'Monitor Data'!E918))</f>
        <v>4.3</v>
      </c>
      <c r="E918" s="30">
        <f>IF(ISBLANK('Monitor Data'!G918),"",IF(AND('Smoke Data'!M920="YES",'Outlier Flags'!E918="YES"),"FILTERED OUT",'Monitor Data'!G918))</f>
        <v>3.8</v>
      </c>
      <c r="F918" s="30" t="str">
        <f>IF(ISBLANK('Monitor Data'!H918),"",IF(AND('Smoke Data'!N920="YES",'Outlier Flags'!F918="YES"),"FILTERED OUT",'Monitor Data'!H918))</f>
        <v/>
      </c>
      <c r="G918" s="30" t="str">
        <f>IF(ISBLANK('Monitor Data'!J918),"",IF(AND('Smoke Data'!O920="YES",'Outlier Flags'!G918="YES"),"FILTERED OUT",'Monitor Data'!J918))</f>
        <v/>
      </c>
      <c r="H918" s="30" t="str">
        <f>IF(ISBLANK('Monitor Data'!L918),"",IF(AND('Smoke Data'!P920="YES",'Outlier Flags'!H918="YES"),"FILTERED OUT",'Monitor Data'!L918))</f>
        <v/>
      </c>
      <c r="I918" s="30">
        <f>IF(ISBLANK('Monitor Data'!M918),"",IF(AND('Smoke Data'!Q920="YES",'Outlier Flags'!I918="YES"),"FILTERED OUT",'Monitor Data'!M918))</f>
        <v>4.5</v>
      </c>
      <c r="J918" s="30" t="str">
        <f>IF(ISBLANK('Monitor Data'!O918),"",IF(AND('Smoke Data'!R920="YES",'Outlier Flags'!J918="YES"),"FILTERED OUT",'Monitor Data'!O918))</f>
        <v/>
      </c>
      <c r="K918" s="30">
        <f>IF(ISBLANK('Monitor Data'!P918),"",IF(AND('Smoke Data'!S920="YES",'Outlier Flags'!K918="YES"),"FILTERED OUT",'Monitor Data'!P918))</f>
        <v>5</v>
      </c>
      <c r="L918" s="30" t="str">
        <f>IF(ISBLANK('Monitor Data'!Q918),"",IF(AND('Smoke Data'!T920="YES",'Outlier Flags'!L918="YES"),"FILTERED OUT",'Monitor Data'!Q918))</f>
        <v/>
      </c>
      <c r="M918" s="30" t="str">
        <f>IF(ISBLANK('Monitor Data'!R918),"",IF(AND('Smoke Data'!U920="YES",'Outlier Flags'!M918="YES"),"FILTERED OUT",'Monitor Data'!R918))</f>
        <v/>
      </c>
      <c r="N918" s="30" t="str">
        <f>IF(ISBLANK('Monitor Data'!S918),"",IF(AND('Smoke Data'!V920="YES",'Outlier Flags'!N918="YES"),"FILTERED OUT",'Monitor Data'!S918))</f>
        <v/>
      </c>
    </row>
    <row r="919" spans="1:14" x14ac:dyDescent="0.25">
      <c r="A919" s="29">
        <v>45114</v>
      </c>
      <c r="B919" s="30" t="str">
        <f>IF(ISBLANK('Monitor Data'!B919),"",IF(AND('Smoke Data'!J921="YES",'Outlier Flags'!B919="YES"),"FILTERED OUT",'Monitor Data'!B919))</f>
        <v/>
      </c>
      <c r="C919" s="30" t="str">
        <f>IF(ISBLANK('Monitor Data'!D919),"",IF(AND('Smoke Data'!K921="YES",'Outlier Flags'!C919="YES"),"FILTERED OUT",'Monitor Data'!D919))</f>
        <v/>
      </c>
      <c r="D919" s="30">
        <f>IF(ISBLANK('Monitor Data'!E919),"",IF(AND('Smoke Data'!L921="YES",'Outlier Flags'!D919="YES"),"FILTERED OUT",'Monitor Data'!E919))</f>
        <v>3.9</v>
      </c>
      <c r="E919" s="30">
        <f>IF(ISBLANK('Monitor Data'!G919),"",IF(AND('Smoke Data'!M921="YES",'Outlier Flags'!E919="YES"),"FILTERED OUT",'Monitor Data'!G919))</f>
        <v>4.2</v>
      </c>
      <c r="F919" s="30" t="str">
        <f>IF(ISBLANK('Monitor Data'!H919),"",IF(AND('Smoke Data'!N921="YES",'Outlier Flags'!F919="YES"),"FILTERED OUT",'Monitor Data'!H919))</f>
        <v/>
      </c>
      <c r="G919" s="30" t="str">
        <f>IF(ISBLANK('Monitor Data'!J919),"",IF(AND('Smoke Data'!O921="YES",'Outlier Flags'!G919="YES"),"FILTERED OUT",'Monitor Data'!J919))</f>
        <v/>
      </c>
      <c r="H919" s="30" t="str">
        <f>IF(ISBLANK('Monitor Data'!L919),"",IF(AND('Smoke Data'!P921="YES",'Outlier Flags'!H919="YES"),"FILTERED OUT",'Monitor Data'!L919))</f>
        <v/>
      </c>
      <c r="I919" s="30">
        <f>IF(ISBLANK('Monitor Data'!M919),"",IF(AND('Smoke Data'!Q921="YES",'Outlier Flags'!I919="YES"),"FILTERED OUT",'Monitor Data'!M919))</f>
        <v>5.3</v>
      </c>
      <c r="J919" s="30" t="str">
        <f>IF(ISBLANK('Monitor Data'!O919),"",IF(AND('Smoke Data'!R921="YES",'Outlier Flags'!J919="YES"),"FILTERED OUT",'Monitor Data'!O919))</f>
        <v/>
      </c>
      <c r="K919" s="30">
        <f>IF(ISBLANK('Monitor Data'!P919),"",IF(AND('Smoke Data'!S921="YES",'Outlier Flags'!K919="YES"),"FILTERED OUT",'Monitor Data'!P919))</f>
        <v>3.9</v>
      </c>
      <c r="L919" s="30" t="str">
        <f>IF(ISBLANK('Monitor Data'!Q919),"",IF(AND('Smoke Data'!T921="YES",'Outlier Flags'!L919="YES"),"FILTERED OUT",'Monitor Data'!Q919))</f>
        <v/>
      </c>
      <c r="M919" s="30" t="str">
        <f>IF(ISBLANK('Monitor Data'!R919),"",IF(AND('Smoke Data'!U921="YES",'Outlier Flags'!M919="YES"),"FILTERED OUT",'Monitor Data'!R919))</f>
        <v/>
      </c>
      <c r="N919" s="30" t="str">
        <f>IF(ISBLANK('Monitor Data'!S919),"",IF(AND('Smoke Data'!V921="YES",'Outlier Flags'!N919="YES"),"FILTERED OUT",'Monitor Data'!S919))</f>
        <v/>
      </c>
    </row>
    <row r="920" spans="1:14" x14ac:dyDescent="0.25">
      <c r="A920" s="29">
        <v>45115</v>
      </c>
      <c r="B920" s="30">
        <f>IF(ISBLANK('Monitor Data'!B920),"",IF(AND('Smoke Data'!J922="YES",'Outlier Flags'!B920="YES"),"FILTERED OUT",'Monitor Data'!B920))</f>
        <v>6.3</v>
      </c>
      <c r="C920" s="30">
        <f>IF(ISBLANK('Monitor Data'!D920),"",IF(AND('Smoke Data'!K922="YES",'Outlier Flags'!C920="YES"),"FILTERED OUT",'Monitor Data'!D920))</f>
        <v>6.5</v>
      </c>
      <c r="D920" s="30">
        <f>IF(ISBLANK('Monitor Data'!E920),"",IF(AND('Smoke Data'!L922="YES",'Outlier Flags'!D920="YES"),"FILTERED OUT",'Monitor Data'!E920))</f>
        <v>4.8</v>
      </c>
      <c r="E920" s="30">
        <f>IF(ISBLANK('Monitor Data'!G920),"",IF(AND('Smoke Data'!M922="YES",'Outlier Flags'!E920="YES"),"FILTERED OUT",'Monitor Data'!G920))</f>
        <v>5.0999999999999996</v>
      </c>
      <c r="F920" s="30">
        <f>IF(ISBLANK('Monitor Data'!H920),"",IF(AND('Smoke Data'!N922="YES",'Outlier Flags'!F920="YES"),"FILTERED OUT",'Monitor Data'!H920))</f>
        <v>4.4000000000000004</v>
      </c>
      <c r="G920" s="30">
        <f>IF(ISBLANK('Monitor Data'!J920),"",IF(AND('Smoke Data'!O922="YES",'Outlier Flags'!G920="YES"),"FILTERED OUT",'Monitor Data'!J920))</f>
        <v>5</v>
      </c>
      <c r="H920" s="30">
        <f>IF(ISBLANK('Monitor Data'!L920),"",IF(AND('Smoke Data'!P922="YES",'Outlier Flags'!H920="YES"),"FILTERED OUT",'Monitor Data'!L920))</f>
        <v>3.7</v>
      </c>
      <c r="I920" s="30">
        <f>IF(ISBLANK('Monitor Data'!M920),"",IF(AND('Smoke Data'!Q922="YES",'Outlier Flags'!I920="YES"),"FILTERED OUT",'Monitor Data'!M920))</f>
        <v>5</v>
      </c>
      <c r="J920" s="30">
        <f>IF(ISBLANK('Monitor Data'!O920),"",IF(AND('Smoke Data'!R922="YES",'Outlier Flags'!J920="YES"),"FILTERED OUT",'Monitor Data'!O920))</f>
        <v>5</v>
      </c>
      <c r="K920" s="30">
        <f>IF(ISBLANK('Monitor Data'!P920),"",IF(AND('Smoke Data'!S922="YES",'Outlier Flags'!K920="YES"),"FILTERED OUT",'Monitor Data'!P920))</f>
        <v>4.5999999999999996</v>
      </c>
      <c r="L920" s="30">
        <f>IF(ISBLANK('Monitor Data'!Q920),"",IF(AND('Smoke Data'!T922="YES",'Outlier Flags'!L920="YES"),"FILTERED OUT",'Monitor Data'!Q920))</f>
        <v>5.5</v>
      </c>
      <c r="M920" s="30">
        <f>IF(ISBLANK('Monitor Data'!R920),"",IF(AND('Smoke Data'!U922="YES",'Outlier Flags'!M920="YES"),"FILTERED OUT",'Monitor Data'!R920))</f>
        <v>4</v>
      </c>
      <c r="N920" s="30">
        <f>IF(ISBLANK('Monitor Data'!S920),"",IF(AND('Smoke Data'!V922="YES",'Outlier Flags'!N920="YES"),"FILTERED OUT",'Monitor Data'!S920))</f>
        <v>6.3</v>
      </c>
    </row>
    <row r="921" spans="1:14" x14ac:dyDescent="0.25">
      <c r="A921" s="29">
        <v>45116</v>
      </c>
      <c r="B921" s="30" t="str">
        <f>IF(ISBLANK('Monitor Data'!B921),"",IF(AND('Smoke Data'!J923="YES",'Outlier Flags'!B921="YES"),"FILTERED OUT",'Monitor Data'!B921))</f>
        <v/>
      </c>
      <c r="C921" s="30" t="str">
        <f>IF(ISBLANK('Monitor Data'!D921),"",IF(AND('Smoke Data'!K923="YES",'Outlier Flags'!C921="YES"),"FILTERED OUT",'Monitor Data'!D921))</f>
        <v/>
      </c>
      <c r="D921" s="30">
        <f>IF(ISBLANK('Monitor Data'!E921),"",IF(AND('Smoke Data'!L923="YES",'Outlier Flags'!D921="YES"),"FILTERED OUT",'Monitor Data'!E921))</f>
        <v>6.3</v>
      </c>
      <c r="E921" s="30">
        <f>IF(ISBLANK('Monitor Data'!G921),"",IF(AND('Smoke Data'!M923="YES",'Outlier Flags'!E921="YES"),"FILTERED OUT",'Monitor Data'!G921))</f>
        <v>7</v>
      </c>
      <c r="F921" s="30" t="str">
        <f>IF(ISBLANK('Monitor Data'!H921),"",IF(AND('Smoke Data'!N923="YES",'Outlier Flags'!F921="YES"),"FILTERED OUT",'Monitor Data'!H921))</f>
        <v/>
      </c>
      <c r="G921" s="30" t="str">
        <f>IF(ISBLANK('Monitor Data'!J921),"",IF(AND('Smoke Data'!O923="YES",'Outlier Flags'!G921="YES"),"FILTERED OUT",'Monitor Data'!J921))</f>
        <v/>
      </c>
      <c r="H921" s="30" t="str">
        <f>IF(ISBLANK('Monitor Data'!L921),"",IF(AND('Smoke Data'!P923="YES",'Outlier Flags'!H921="YES"),"FILTERED OUT",'Monitor Data'!L921))</f>
        <v/>
      </c>
      <c r="I921" s="30">
        <f>IF(ISBLANK('Monitor Data'!M921),"",IF(AND('Smoke Data'!Q923="YES",'Outlier Flags'!I921="YES"),"FILTERED OUT",'Monitor Data'!M921))</f>
        <v>5.7</v>
      </c>
      <c r="J921" s="30" t="str">
        <f>IF(ISBLANK('Monitor Data'!O921),"",IF(AND('Smoke Data'!R923="YES",'Outlier Flags'!J921="YES"),"FILTERED OUT",'Monitor Data'!O921))</f>
        <v/>
      </c>
      <c r="K921" s="30">
        <f>IF(ISBLANK('Monitor Data'!P921),"",IF(AND('Smoke Data'!S923="YES",'Outlier Flags'!K921="YES"),"FILTERED OUT",'Monitor Data'!P921))</f>
        <v>6</v>
      </c>
      <c r="L921" s="30" t="str">
        <f>IF(ISBLANK('Monitor Data'!Q921),"",IF(AND('Smoke Data'!T923="YES",'Outlier Flags'!L921="YES"),"FILTERED OUT",'Monitor Data'!Q921))</f>
        <v/>
      </c>
      <c r="M921" s="30" t="str">
        <f>IF(ISBLANK('Monitor Data'!R921),"",IF(AND('Smoke Data'!U923="YES",'Outlier Flags'!M921="YES"),"FILTERED OUT",'Monitor Data'!R921))</f>
        <v/>
      </c>
      <c r="N921" s="30" t="str">
        <f>IF(ISBLANK('Monitor Data'!S921),"",IF(AND('Smoke Data'!V923="YES",'Outlier Flags'!N921="YES"),"FILTERED OUT",'Monitor Data'!S921))</f>
        <v/>
      </c>
    </row>
    <row r="922" spans="1:14" x14ac:dyDescent="0.25">
      <c r="A922" s="29">
        <v>45117</v>
      </c>
      <c r="B922" s="30" t="str">
        <f>IF(ISBLANK('Monitor Data'!B922),"",IF(AND('Smoke Data'!J924="YES",'Outlier Flags'!B922="YES"),"FILTERED OUT",'Monitor Data'!B922))</f>
        <v/>
      </c>
      <c r="C922" s="30" t="str">
        <f>IF(ISBLANK('Monitor Data'!D922),"",IF(AND('Smoke Data'!K924="YES",'Outlier Flags'!C922="YES"),"FILTERED OUT",'Monitor Data'!D922))</f>
        <v/>
      </c>
      <c r="D922" s="30">
        <f>IF(ISBLANK('Monitor Data'!E922),"",IF(AND('Smoke Data'!L924="YES",'Outlier Flags'!D922="YES"),"FILTERED OUT",'Monitor Data'!E922))</f>
        <v>6.5</v>
      </c>
      <c r="E922" s="30">
        <f>IF(ISBLANK('Monitor Data'!G922),"",IF(AND('Smoke Data'!M924="YES",'Outlier Flags'!E922="YES"),"FILTERED OUT",'Monitor Data'!G922))</f>
        <v>7.6</v>
      </c>
      <c r="F922" s="30" t="str">
        <f>IF(ISBLANK('Monitor Data'!H922),"",IF(AND('Smoke Data'!N924="YES",'Outlier Flags'!F922="YES"),"FILTERED OUT",'Monitor Data'!H922))</f>
        <v/>
      </c>
      <c r="G922" s="30" t="str">
        <f>IF(ISBLANK('Monitor Data'!J922),"",IF(AND('Smoke Data'!O924="YES",'Outlier Flags'!G922="YES"),"FILTERED OUT",'Monitor Data'!J922))</f>
        <v/>
      </c>
      <c r="H922" s="30" t="str">
        <f>IF(ISBLANK('Monitor Data'!L922),"",IF(AND('Smoke Data'!P924="YES",'Outlier Flags'!H922="YES"),"FILTERED OUT",'Monitor Data'!L922))</f>
        <v/>
      </c>
      <c r="I922" s="30">
        <f>IF(ISBLANK('Monitor Data'!M922),"",IF(AND('Smoke Data'!Q924="YES",'Outlier Flags'!I922="YES"),"FILTERED OUT",'Monitor Data'!M922))</f>
        <v>6.6</v>
      </c>
      <c r="J922" s="30" t="str">
        <f>IF(ISBLANK('Monitor Data'!O922),"",IF(AND('Smoke Data'!R924="YES",'Outlier Flags'!J922="YES"),"FILTERED OUT",'Monitor Data'!O922))</f>
        <v/>
      </c>
      <c r="K922" s="30">
        <f>IF(ISBLANK('Monitor Data'!P922),"",IF(AND('Smoke Data'!S924="YES",'Outlier Flags'!K922="YES"),"FILTERED OUT",'Monitor Data'!P922))</f>
        <v>7.2</v>
      </c>
      <c r="L922" s="30" t="str">
        <f>IF(ISBLANK('Monitor Data'!Q922),"",IF(AND('Smoke Data'!T924="YES",'Outlier Flags'!L922="YES"),"FILTERED OUT",'Monitor Data'!Q922))</f>
        <v/>
      </c>
      <c r="M922" s="30" t="str">
        <f>IF(ISBLANK('Monitor Data'!R922),"",IF(AND('Smoke Data'!U924="YES",'Outlier Flags'!M922="YES"),"FILTERED OUT",'Monitor Data'!R922))</f>
        <v/>
      </c>
      <c r="N922" s="30" t="str">
        <f>IF(ISBLANK('Monitor Data'!S922),"",IF(AND('Smoke Data'!V924="YES",'Outlier Flags'!N922="YES"),"FILTERED OUT",'Monitor Data'!S922))</f>
        <v/>
      </c>
    </row>
    <row r="923" spans="1:14" x14ac:dyDescent="0.25">
      <c r="A923" s="29">
        <v>45118</v>
      </c>
      <c r="B923" s="30">
        <f>IF(ISBLANK('Monitor Data'!B923),"",IF(AND('Smoke Data'!J925="YES",'Outlier Flags'!B923="YES"),"FILTERED OUT",'Monitor Data'!B923))</f>
        <v>6.4</v>
      </c>
      <c r="C923" s="30">
        <f>IF(ISBLANK('Monitor Data'!D923),"",IF(AND('Smoke Data'!K925="YES",'Outlier Flags'!C923="YES"),"FILTERED OUT",'Monitor Data'!D923))</f>
        <v>8.6</v>
      </c>
      <c r="D923" s="30">
        <f>IF(ISBLANK('Monitor Data'!E923),"",IF(AND('Smoke Data'!L925="YES",'Outlier Flags'!D923="YES"),"FILTERED OUT",'Monitor Data'!E923))</f>
        <v>8.1999999999999993</v>
      </c>
      <c r="E923" s="30">
        <f>IF(ISBLANK('Monitor Data'!G923),"",IF(AND('Smoke Data'!M925="YES",'Outlier Flags'!E923="YES"),"FILTERED OUT",'Monitor Data'!G923))</f>
        <v>7.8</v>
      </c>
      <c r="F923" s="30">
        <f>IF(ISBLANK('Monitor Data'!H923),"",IF(AND('Smoke Data'!N925="YES",'Outlier Flags'!F923="YES"),"FILTERED OUT",'Monitor Data'!H923))</f>
        <v>7.2</v>
      </c>
      <c r="G923" s="30">
        <f>IF(ISBLANK('Monitor Data'!J923),"",IF(AND('Smoke Data'!O925="YES",'Outlier Flags'!G923="YES"),"FILTERED OUT",'Monitor Data'!J923))</f>
        <v>8.4</v>
      </c>
      <c r="H923" s="30">
        <f>IF(ISBLANK('Monitor Data'!L923),"",IF(AND('Smoke Data'!P925="YES",'Outlier Flags'!H923="YES"),"FILTERED OUT",'Monitor Data'!L923))</f>
        <v>4</v>
      </c>
      <c r="I923" s="30">
        <f>IF(ISBLANK('Monitor Data'!M923),"",IF(AND('Smoke Data'!Q925="YES",'Outlier Flags'!I923="YES"),"FILTERED OUT",'Monitor Data'!M923))</f>
        <v>8.8000000000000007</v>
      </c>
      <c r="J923" s="30">
        <f>IF(ISBLANK('Monitor Data'!O923),"",IF(AND('Smoke Data'!R925="YES",'Outlier Flags'!J923="YES"),"FILTERED OUT",'Monitor Data'!O923))</f>
        <v>7.7</v>
      </c>
      <c r="K923" s="30">
        <f>IF(ISBLANK('Monitor Data'!P923),"",IF(AND('Smoke Data'!S925="YES",'Outlier Flags'!K923="YES"),"FILTERED OUT",'Monitor Data'!P923))</f>
        <v>8.8000000000000007</v>
      </c>
      <c r="L923" s="30">
        <f>IF(ISBLANK('Monitor Data'!Q923),"",IF(AND('Smoke Data'!T925="YES",'Outlier Flags'!L923="YES"),"FILTERED OUT",'Monitor Data'!Q923))</f>
        <v>9.4</v>
      </c>
      <c r="M923" s="30">
        <f>IF(ISBLANK('Monitor Data'!R923),"",IF(AND('Smoke Data'!U925="YES",'Outlier Flags'!M923="YES"),"FILTERED OUT",'Monitor Data'!R923))</f>
        <v>7.4</v>
      </c>
      <c r="N923" s="30">
        <f>IF(ISBLANK('Monitor Data'!S923),"",IF(AND('Smoke Data'!V925="YES",'Outlier Flags'!N923="YES"),"FILTERED OUT",'Monitor Data'!S923))</f>
        <v>7.2</v>
      </c>
    </row>
    <row r="924" spans="1:14" x14ac:dyDescent="0.25">
      <c r="A924" s="29">
        <v>45119</v>
      </c>
      <c r="B924" s="30" t="str">
        <f>IF(ISBLANK('Monitor Data'!B924),"",IF(AND('Smoke Data'!J926="YES",'Outlier Flags'!B924="YES"),"FILTERED OUT",'Monitor Data'!B924))</f>
        <v/>
      </c>
      <c r="C924" s="30" t="str">
        <f>IF(ISBLANK('Monitor Data'!D924),"",IF(AND('Smoke Data'!K926="YES",'Outlier Flags'!C924="YES"),"FILTERED OUT",'Monitor Data'!D924))</f>
        <v/>
      </c>
      <c r="D924" s="30">
        <f>IF(ISBLANK('Monitor Data'!E924),"",IF(AND('Smoke Data'!L926="YES",'Outlier Flags'!D924="YES"),"FILTERED OUT",'Monitor Data'!E924))</f>
        <v>3.5</v>
      </c>
      <c r="E924" s="30">
        <f>IF(ISBLANK('Monitor Data'!G924),"",IF(AND('Smoke Data'!M926="YES",'Outlier Flags'!E924="YES"),"FILTERED OUT",'Monitor Data'!G924))</f>
        <v>3.2</v>
      </c>
      <c r="F924" s="30" t="str">
        <f>IF(ISBLANK('Monitor Data'!H924),"",IF(AND('Smoke Data'!N926="YES",'Outlier Flags'!F924="YES"),"FILTERED OUT",'Monitor Data'!H924))</f>
        <v/>
      </c>
      <c r="G924" s="30" t="str">
        <f>IF(ISBLANK('Monitor Data'!J924),"",IF(AND('Smoke Data'!O926="YES",'Outlier Flags'!G924="YES"),"FILTERED OUT",'Monitor Data'!J924))</f>
        <v/>
      </c>
      <c r="H924" s="30" t="str">
        <f>IF(ISBLANK('Monitor Data'!L924),"",IF(AND('Smoke Data'!P926="YES",'Outlier Flags'!H924="YES"),"FILTERED OUT",'Monitor Data'!L924))</f>
        <v/>
      </c>
      <c r="I924" s="30">
        <f>IF(ISBLANK('Monitor Data'!M924),"",IF(AND('Smoke Data'!Q926="YES",'Outlier Flags'!I924="YES"),"FILTERED OUT",'Monitor Data'!M924))</f>
        <v>4.2</v>
      </c>
      <c r="J924" s="30" t="str">
        <f>IF(ISBLANK('Monitor Data'!O924),"",IF(AND('Smoke Data'!R926="YES",'Outlier Flags'!J924="YES"),"FILTERED OUT",'Monitor Data'!O924))</f>
        <v/>
      </c>
      <c r="K924" s="30">
        <f>IF(ISBLANK('Monitor Data'!P924),"",IF(AND('Smoke Data'!S926="YES",'Outlier Flags'!K924="YES"),"FILTERED OUT",'Monitor Data'!P924))</f>
        <v>4.3</v>
      </c>
      <c r="L924" s="30" t="str">
        <f>IF(ISBLANK('Monitor Data'!Q924),"",IF(AND('Smoke Data'!T926="YES",'Outlier Flags'!L924="YES"),"FILTERED OUT",'Monitor Data'!Q924))</f>
        <v/>
      </c>
      <c r="M924" s="30" t="str">
        <f>IF(ISBLANK('Monitor Data'!R924),"",IF(AND('Smoke Data'!U926="YES",'Outlier Flags'!M924="YES"),"FILTERED OUT",'Monitor Data'!R924))</f>
        <v/>
      </c>
      <c r="N924" s="30" t="str">
        <f>IF(ISBLANK('Monitor Data'!S924),"",IF(AND('Smoke Data'!V926="YES",'Outlier Flags'!N924="YES"),"FILTERED OUT",'Monitor Data'!S924))</f>
        <v/>
      </c>
    </row>
    <row r="925" spans="1:14" x14ac:dyDescent="0.25">
      <c r="A925" s="29">
        <v>45120</v>
      </c>
      <c r="B925" s="30" t="str">
        <f>IF(ISBLANK('Monitor Data'!B925),"",IF(AND('Smoke Data'!J927="YES",'Outlier Flags'!B925="YES"),"FILTERED OUT",'Monitor Data'!B925))</f>
        <v/>
      </c>
      <c r="C925" s="30" t="str">
        <f>IF(ISBLANK('Monitor Data'!D925),"",IF(AND('Smoke Data'!K927="YES",'Outlier Flags'!C925="YES"),"FILTERED OUT",'Monitor Data'!D925))</f>
        <v/>
      </c>
      <c r="D925" s="30">
        <f>IF(ISBLANK('Monitor Data'!E925),"",IF(AND('Smoke Data'!L927="YES",'Outlier Flags'!D925="YES"),"FILTERED OUT",'Monitor Data'!E925))</f>
        <v>3.3</v>
      </c>
      <c r="E925" s="30">
        <f>IF(ISBLANK('Monitor Data'!G925),"",IF(AND('Smoke Data'!M927="YES",'Outlier Flags'!E925="YES"),"FILTERED OUT",'Monitor Data'!G925))</f>
        <v>3.2</v>
      </c>
      <c r="F925" s="30" t="str">
        <f>IF(ISBLANK('Monitor Data'!H925),"",IF(AND('Smoke Data'!N927="YES",'Outlier Flags'!F925="YES"),"FILTERED OUT",'Monitor Data'!H925))</f>
        <v/>
      </c>
      <c r="G925" s="30" t="str">
        <f>IF(ISBLANK('Monitor Data'!J925),"",IF(AND('Smoke Data'!O927="YES",'Outlier Flags'!G925="YES"),"FILTERED OUT",'Monitor Data'!J925))</f>
        <v/>
      </c>
      <c r="H925" s="30" t="str">
        <f>IF(ISBLANK('Monitor Data'!L925),"",IF(AND('Smoke Data'!P927="YES",'Outlier Flags'!H925="YES"),"FILTERED OUT",'Monitor Data'!L925))</f>
        <v/>
      </c>
      <c r="I925" s="30">
        <f>IF(ISBLANK('Monitor Data'!M925),"",IF(AND('Smoke Data'!Q927="YES",'Outlier Flags'!I925="YES"),"FILTERED OUT",'Monitor Data'!M925))</f>
        <v>4.5999999999999996</v>
      </c>
      <c r="J925" s="30" t="str">
        <f>IF(ISBLANK('Monitor Data'!O925),"",IF(AND('Smoke Data'!R927="YES",'Outlier Flags'!J925="YES"),"FILTERED OUT",'Monitor Data'!O925))</f>
        <v/>
      </c>
      <c r="K925" s="30">
        <f>IF(ISBLANK('Monitor Data'!P925),"",IF(AND('Smoke Data'!S927="YES",'Outlier Flags'!K925="YES"),"FILTERED OUT",'Monitor Data'!P925))</f>
        <v>4.3</v>
      </c>
      <c r="L925" s="30" t="str">
        <f>IF(ISBLANK('Monitor Data'!Q925),"",IF(AND('Smoke Data'!T927="YES",'Outlier Flags'!L925="YES"),"FILTERED OUT",'Monitor Data'!Q925))</f>
        <v/>
      </c>
      <c r="M925" s="30" t="str">
        <f>IF(ISBLANK('Monitor Data'!R925),"",IF(AND('Smoke Data'!U927="YES",'Outlier Flags'!M925="YES"),"FILTERED OUT",'Monitor Data'!R925))</f>
        <v/>
      </c>
      <c r="N925" s="30" t="str">
        <f>IF(ISBLANK('Monitor Data'!S925),"",IF(AND('Smoke Data'!V927="YES",'Outlier Flags'!N925="YES"),"FILTERED OUT",'Monitor Data'!S925))</f>
        <v/>
      </c>
    </row>
    <row r="926" spans="1:14" x14ac:dyDescent="0.25">
      <c r="A926" s="29">
        <v>45121</v>
      </c>
      <c r="B926" s="30">
        <f>IF(ISBLANK('Monitor Data'!B926),"",IF(AND('Smoke Data'!J928="YES",'Outlier Flags'!B926="YES"),"FILTERED OUT",'Monitor Data'!B926))</f>
        <v>5.2</v>
      </c>
      <c r="C926" s="30">
        <f>IF(ISBLANK('Monitor Data'!D926),"",IF(AND('Smoke Data'!K928="YES",'Outlier Flags'!C926="YES"),"FILTERED OUT",'Monitor Data'!D926))</f>
        <v>5.0999999999999996</v>
      </c>
      <c r="D926" s="30">
        <f>IF(ISBLANK('Monitor Data'!E926),"",IF(AND('Smoke Data'!L928="YES",'Outlier Flags'!D926="YES"),"FILTERED OUT",'Monitor Data'!E926))</f>
        <v>4.8</v>
      </c>
      <c r="E926" s="30">
        <f>IF(ISBLANK('Monitor Data'!G926),"",IF(AND('Smoke Data'!M928="YES",'Outlier Flags'!E926="YES"),"FILTERED OUT",'Monitor Data'!G926))</f>
        <v>5</v>
      </c>
      <c r="F926" s="30">
        <f>IF(ISBLANK('Monitor Data'!H926),"",IF(AND('Smoke Data'!N928="YES",'Outlier Flags'!F926="YES"),"FILTERED OUT",'Monitor Data'!H926))</f>
        <v>4.5999999999999996</v>
      </c>
      <c r="G926" s="30">
        <f>IF(ISBLANK('Monitor Data'!J926),"",IF(AND('Smoke Data'!O928="YES",'Outlier Flags'!G926="YES"),"FILTERED OUT",'Monitor Data'!J926))</f>
        <v>4.5999999999999996</v>
      </c>
      <c r="H926" s="30">
        <f>IF(ISBLANK('Monitor Data'!L926),"",IF(AND('Smoke Data'!P928="YES",'Outlier Flags'!H926="YES"),"FILTERED OUT",'Monitor Data'!L926))</f>
        <v>6.1</v>
      </c>
      <c r="I926" s="30">
        <f>IF(ISBLANK('Monitor Data'!M926),"",IF(AND('Smoke Data'!Q928="YES",'Outlier Flags'!I926="YES"),"FILTERED OUT",'Monitor Data'!M926))</f>
        <v>4.4000000000000004</v>
      </c>
      <c r="J926" s="30">
        <f>IF(ISBLANK('Monitor Data'!O926),"",IF(AND('Smoke Data'!R928="YES",'Outlier Flags'!J926="YES"),"FILTERED OUT",'Monitor Data'!O926))</f>
        <v>6.5</v>
      </c>
      <c r="K926" s="30">
        <f>IF(ISBLANK('Monitor Data'!P926),"",IF(AND('Smoke Data'!S928="YES",'Outlier Flags'!K926="YES"),"FILTERED OUT",'Monitor Data'!P926))</f>
        <v>5.2</v>
      </c>
      <c r="L926" s="30">
        <f>IF(ISBLANK('Monitor Data'!Q926),"",IF(AND('Smoke Data'!T928="YES",'Outlier Flags'!L926="YES"),"FILTERED OUT",'Monitor Data'!Q926))</f>
        <v>5.7</v>
      </c>
      <c r="M926" s="30">
        <f>IF(ISBLANK('Monitor Data'!R926),"",IF(AND('Smoke Data'!U928="YES",'Outlier Flags'!M926="YES"),"FILTERED OUT",'Monitor Data'!R926))</f>
        <v>4.3</v>
      </c>
      <c r="N926" s="30">
        <f>IF(ISBLANK('Monitor Data'!S926),"",IF(AND('Smoke Data'!V928="YES",'Outlier Flags'!N926="YES"),"FILTERED OUT",'Monitor Data'!S926))</f>
        <v>5.4</v>
      </c>
    </row>
    <row r="927" spans="1:14" x14ac:dyDescent="0.25">
      <c r="A927" s="29">
        <v>45122</v>
      </c>
      <c r="B927" s="30" t="str">
        <f>IF(ISBLANK('Monitor Data'!B927),"",IF(AND('Smoke Data'!J929="YES",'Outlier Flags'!B927="YES"),"FILTERED OUT",'Monitor Data'!B927))</f>
        <v/>
      </c>
      <c r="C927" s="30" t="str">
        <f>IF(ISBLANK('Monitor Data'!D927),"",IF(AND('Smoke Data'!K929="YES",'Outlier Flags'!C927="YES"),"FILTERED OUT",'Monitor Data'!D927))</f>
        <v/>
      </c>
      <c r="D927" s="30" t="str">
        <f>IF(ISBLANK('Monitor Data'!E927),"",IF(AND('Smoke Data'!L929="YES",'Outlier Flags'!D927="YES"),"FILTERED OUT",'Monitor Data'!E927))</f>
        <v>FILTERED OUT</v>
      </c>
      <c r="E927" s="30" t="str">
        <f>IF(ISBLANK('Monitor Data'!G927),"",IF(AND('Smoke Data'!M929="YES",'Outlier Flags'!E927="YES"),"FILTERED OUT",'Monitor Data'!G927))</f>
        <v>FILTERED OUT</v>
      </c>
      <c r="F927" s="30" t="str">
        <f>IF(ISBLANK('Monitor Data'!H927),"",IF(AND('Smoke Data'!N929="YES",'Outlier Flags'!F927="YES"),"FILTERED OUT",'Monitor Data'!H927))</f>
        <v/>
      </c>
      <c r="G927" s="30" t="str">
        <f>IF(ISBLANK('Monitor Data'!J927),"",IF(AND('Smoke Data'!O929="YES",'Outlier Flags'!G927="YES"),"FILTERED OUT",'Monitor Data'!J927))</f>
        <v/>
      </c>
      <c r="H927" s="30" t="str">
        <f>IF(ISBLANK('Monitor Data'!L927),"",IF(AND('Smoke Data'!P929="YES",'Outlier Flags'!H927="YES"),"FILTERED OUT",'Monitor Data'!L927))</f>
        <v/>
      </c>
      <c r="I927" s="30" t="str">
        <f>IF(ISBLANK('Monitor Data'!M927),"",IF(AND('Smoke Data'!Q929="YES",'Outlier Flags'!I927="YES"),"FILTERED OUT",'Monitor Data'!M927))</f>
        <v>FILTERED OUT</v>
      </c>
      <c r="J927" s="30" t="str">
        <f>IF(ISBLANK('Monitor Data'!O927),"",IF(AND('Smoke Data'!R929="YES",'Outlier Flags'!J927="YES"),"FILTERED OUT",'Monitor Data'!O927))</f>
        <v/>
      </c>
      <c r="K927" s="30" t="str">
        <f>IF(ISBLANK('Monitor Data'!P927),"",IF(AND('Smoke Data'!S929="YES",'Outlier Flags'!K927="YES"),"FILTERED OUT",'Monitor Data'!P927))</f>
        <v>FILTERED OUT</v>
      </c>
      <c r="L927" s="30" t="str">
        <f>IF(ISBLANK('Monitor Data'!Q927),"",IF(AND('Smoke Data'!T929="YES",'Outlier Flags'!L927="YES"),"FILTERED OUT",'Monitor Data'!Q927))</f>
        <v/>
      </c>
      <c r="M927" s="30" t="str">
        <f>IF(ISBLANK('Monitor Data'!R927),"",IF(AND('Smoke Data'!U929="YES",'Outlier Flags'!M927="YES"),"FILTERED OUT",'Monitor Data'!R927))</f>
        <v/>
      </c>
      <c r="N927" s="30" t="str">
        <f>IF(ISBLANK('Monitor Data'!S927),"",IF(AND('Smoke Data'!V929="YES",'Outlier Flags'!N927="YES"),"FILTERED OUT",'Monitor Data'!S927))</f>
        <v/>
      </c>
    </row>
    <row r="928" spans="1:14" x14ac:dyDescent="0.25">
      <c r="A928" s="29">
        <v>45123</v>
      </c>
      <c r="B928" s="30" t="str">
        <f>IF(ISBLANK('Monitor Data'!B928),"",IF(AND('Smoke Data'!J930="YES",'Outlier Flags'!B928="YES"),"FILTERED OUT",'Monitor Data'!B928))</f>
        <v/>
      </c>
      <c r="C928" s="30" t="str">
        <f>IF(ISBLANK('Monitor Data'!D928),"",IF(AND('Smoke Data'!K930="YES",'Outlier Flags'!C928="YES"),"FILTERED OUT",'Monitor Data'!D928))</f>
        <v/>
      </c>
      <c r="D928" s="30" t="str">
        <f>IF(ISBLANK('Monitor Data'!E928),"",IF(AND('Smoke Data'!L930="YES",'Outlier Flags'!D928="YES"),"FILTERED OUT",'Monitor Data'!E928))</f>
        <v>FILTERED OUT</v>
      </c>
      <c r="E928" s="30" t="str">
        <f>IF(ISBLANK('Monitor Data'!G928),"",IF(AND('Smoke Data'!M930="YES",'Outlier Flags'!E928="YES"),"FILTERED OUT",'Monitor Data'!G928))</f>
        <v>FILTERED OUT</v>
      </c>
      <c r="F928" s="30" t="str">
        <f>IF(ISBLANK('Monitor Data'!H928),"",IF(AND('Smoke Data'!N930="YES",'Outlier Flags'!F928="YES"),"FILTERED OUT",'Monitor Data'!H928))</f>
        <v/>
      </c>
      <c r="G928" s="30" t="str">
        <f>IF(ISBLANK('Monitor Data'!J928),"",IF(AND('Smoke Data'!O930="YES",'Outlier Flags'!G928="YES"),"FILTERED OUT",'Monitor Data'!J928))</f>
        <v/>
      </c>
      <c r="H928" s="30" t="str">
        <f>IF(ISBLANK('Monitor Data'!L928),"",IF(AND('Smoke Data'!P930="YES",'Outlier Flags'!H928="YES"),"FILTERED OUT",'Monitor Data'!L928))</f>
        <v/>
      </c>
      <c r="I928" s="30" t="str">
        <f>IF(ISBLANK('Monitor Data'!M928),"",IF(AND('Smoke Data'!Q930="YES",'Outlier Flags'!I928="YES"),"FILTERED OUT",'Monitor Data'!M928))</f>
        <v>FILTERED OUT</v>
      </c>
      <c r="J928" s="30" t="str">
        <f>IF(ISBLANK('Monitor Data'!O928),"",IF(AND('Smoke Data'!R930="YES",'Outlier Flags'!J928="YES"),"FILTERED OUT",'Monitor Data'!O928))</f>
        <v/>
      </c>
      <c r="K928" s="30" t="str">
        <f>IF(ISBLANK('Monitor Data'!P928),"",IF(AND('Smoke Data'!S930="YES",'Outlier Flags'!K928="YES"),"FILTERED OUT",'Monitor Data'!P928))</f>
        <v>FILTERED OUT</v>
      </c>
      <c r="L928" s="30" t="str">
        <f>IF(ISBLANK('Monitor Data'!Q928),"",IF(AND('Smoke Data'!T930="YES",'Outlier Flags'!L928="YES"),"FILTERED OUT",'Monitor Data'!Q928))</f>
        <v/>
      </c>
      <c r="M928" s="30" t="str">
        <f>IF(ISBLANK('Monitor Data'!R928),"",IF(AND('Smoke Data'!U930="YES",'Outlier Flags'!M928="YES"),"FILTERED OUT",'Monitor Data'!R928))</f>
        <v/>
      </c>
      <c r="N928" s="30" t="str">
        <f>IF(ISBLANK('Monitor Data'!S928),"",IF(AND('Smoke Data'!V930="YES",'Outlier Flags'!N928="YES"),"FILTERED OUT",'Monitor Data'!S928))</f>
        <v/>
      </c>
    </row>
    <row r="929" spans="1:14" x14ac:dyDescent="0.25">
      <c r="A929" s="29">
        <v>45124</v>
      </c>
      <c r="B929" s="30">
        <f>IF(ISBLANK('Monitor Data'!B929),"",IF(AND('Smoke Data'!J931="YES",'Outlier Flags'!B929="YES"),"FILTERED OUT",'Monitor Data'!B929))</f>
        <v>9.9</v>
      </c>
      <c r="C929" s="30">
        <f>IF(ISBLANK('Monitor Data'!D929),"",IF(AND('Smoke Data'!K931="YES",'Outlier Flags'!C929="YES"),"FILTERED OUT",'Monitor Data'!D929))</f>
        <v>14.9</v>
      </c>
      <c r="D929" s="30" t="str">
        <f>IF(ISBLANK('Monitor Data'!E929),"",IF(AND('Smoke Data'!L931="YES",'Outlier Flags'!D929="YES"),"FILTERED OUT",'Monitor Data'!E929))</f>
        <v>FILTERED OUT</v>
      </c>
      <c r="E929" s="30">
        <f>IF(ISBLANK('Monitor Data'!G929),"",IF(AND('Smoke Data'!M931="YES",'Outlier Flags'!E929="YES"),"FILTERED OUT",'Monitor Data'!G929))</f>
        <v>13.5</v>
      </c>
      <c r="F929" s="30" t="str">
        <f>IF(ISBLANK('Monitor Data'!H929),"",IF(AND('Smoke Data'!N931="YES",'Outlier Flags'!F929="YES"),"FILTERED OUT",'Monitor Data'!H929))</f>
        <v>FILTERED OUT</v>
      </c>
      <c r="G929" s="30" t="str">
        <f>IF(ISBLANK('Monitor Data'!J929),"",IF(AND('Smoke Data'!O931="YES",'Outlier Flags'!G929="YES"),"FILTERED OUT",'Monitor Data'!J929))</f>
        <v>FILTERED OUT</v>
      </c>
      <c r="H929" s="30">
        <f>IF(ISBLANK('Monitor Data'!L929),"",IF(AND('Smoke Data'!P931="YES",'Outlier Flags'!H929="YES"),"FILTERED OUT",'Monitor Data'!L929))</f>
        <v>5.7</v>
      </c>
      <c r="I929" s="30" t="str">
        <f>IF(ISBLANK('Monitor Data'!M929),"",IF(AND('Smoke Data'!Q931="YES",'Outlier Flags'!I929="YES"),"FILTERED OUT",'Monitor Data'!M929))</f>
        <v>FILTERED OUT</v>
      </c>
      <c r="J929" s="30">
        <f>IF(ISBLANK('Monitor Data'!O929),"",IF(AND('Smoke Data'!R931="YES",'Outlier Flags'!J929="YES"),"FILTERED OUT",'Monitor Data'!O929))</f>
        <v>12.8</v>
      </c>
      <c r="K929" s="30" t="str">
        <f>IF(ISBLANK('Monitor Data'!P929),"",IF(AND('Smoke Data'!S931="YES",'Outlier Flags'!K929="YES"),"FILTERED OUT",'Monitor Data'!P929))</f>
        <v>FILTERED OUT</v>
      </c>
      <c r="L929" s="30" t="str">
        <f>IF(ISBLANK('Monitor Data'!Q929),"",IF(AND('Smoke Data'!T931="YES",'Outlier Flags'!L929="YES"),"FILTERED OUT",'Monitor Data'!Q929))</f>
        <v>FILTERED OUT</v>
      </c>
      <c r="M929" s="30" t="str">
        <f>IF(ISBLANK('Monitor Data'!R929),"",IF(AND('Smoke Data'!U931="YES",'Outlier Flags'!M929="YES"),"FILTERED OUT",'Monitor Data'!R929))</f>
        <v>FILTERED OUT</v>
      </c>
      <c r="N929" s="30" t="str">
        <f>IF(ISBLANK('Monitor Data'!S929),"",IF(AND('Smoke Data'!V931="YES",'Outlier Flags'!N929="YES"),"FILTERED OUT",'Monitor Data'!S929))</f>
        <v>FILTERED OUT</v>
      </c>
    </row>
    <row r="930" spans="1:14" x14ac:dyDescent="0.25">
      <c r="A930" s="29">
        <v>45125</v>
      </c>
      <c r="B930" s="30" t="str">
        <f>IF(ISBLANK('Monitor Data'!B930),"",IF(AND('Smoke Data'!J932="YES",'Outlier Flags'!B930="YES"),"FILTERED OUT",'Monitor Data'!B930))</f>
        <v/>
      </c>
      <c r="C930" s="30" t="str">
        <f>IF(ISBLANK('Monitor Data'!D930),"",IF(AND('Smoke Data'!K932="YES",'Outlier Flags'!C930="YES"),"FILTERED OUT",'Monitor Data'!D930))</f>
        <v/>
      </c>
      <c r="D930" s="30">
        <f>IF(ISBLANK('Monitor Data'!E930),"",IF(AND('Smoke Data'!L932="YES",'Outlier Flags'!D930="YES"),"FILTERED OUT",'Monitor Data'!E930))</f>
        <v>5.9</v>
      </c>
      <c r="E930" s="30">
        <f>IF(ISBLANK('Monitor Data'!G930),"",IF(AND('Smoke Data'!M932="YES",'Outlier Flags'!E930="YES"),"FILTERED OUT",'Monitor Data'!G930))</f>
        <v>5.6</v>
      </c>
      <c r="F930" s="30" t="str">
        <f>IF(ISBLANK('Monitor Data'!H930),"",IF(AND('Smoke Data'!N932="YES",'Outlier Flags'!F930="YES"),"FILTERED OUT",'Monitor Data'!H930))</f>
        <v/>
      </c>
      <c r="G930" s="30" t="str">
        <f>IF(ISBLANK('Monitor Data'!J930),"",IF(AND('Smoke Data'!O932="YES",'Outlier Flags'!G930="YES"),"FILTERED OUT",'Monitor Data'!J930))</f>
        <v/>
      </c>
      <c r="H930" s="30" t="str">
        <f>IF(ISBLANK('Monitor Data'!L930),"",IF(AND('Smoke Data'!P932="YES",'Outlier Flags'!H930="YES"),"FILTERED OUT",'Monitor Data'!L930))</f>
        <v/>
      </c>
      <c r="I930" s="30">
        <f>IF(ISBLANK('Monitor Data'!M930),"",IF(AND('Smoke Data'!Q932="YES",'Outlier Flags'!I930="YES"),"FILTERED OUT",'Monitor Data'!M930))</f>
        <v>5.6</v>
      </c>
      <c r="J930" s="30" t="str">
        <f>IF(ISBLANK('Monitor Data'!O930),"",IF(AND('Smoke Data'!R932="YES",'Outlier Flags'!J930="YES"),"FILTERED OUT",'Monitor Data'!O930))</f>
        <v/>
      </c>
      <c r="K930" s="30">
        <f>IF(ISBLANK('Monitor Data'!P930),"",IF(AND('Smoke Data'!S932="YES",'Outlier Flags'!K930="YES"),"FILTERED OUT",'Monitor Data'!P930))</f>
        <v>6.1</v>
      </c>
      <c r="L930" s="30" t="str">
        <f>IF(ISBLANK('Monitor Data'!Q930),"",IF(AND('Smoke Data'!T932="YES",'Outlier Flags'!L930="YES"),"FILTERED OUT",'Monitor Data'!Q930))</f>
        <v/>
      </c>
      <c r="M930" s="30" t="str">
        <f>IF(ISBLANK('Monitor Data'!R930),"",IF(AND('Smoke Data'!U932="YES",'Outlier Flags'!M930="YES"),"FILTERED OUT",'Monitor Data'!R930))</f>
        <v/>
      </c>
      <c r="N930" s="30" t="str">
        <f>IF(ISBLANK('Monitor Data'!S930),"",IF(AND('Smoke Data'!V932="YES",'Outlier Flags'!N930="YES"),"FILTERED OUT",'Monitor Data'!S930))</f>
        <v/>
      </c>
    </row>
    <row r="931" spans="1:14" x14ac:dyDescent="0.25">
      <c r="A931" s="29">
        <v>45126</v>
      </c>
      <c r="B931" s="30" t="str">
        <f>IF(ISBLANK('Monitor Data'!B931),"",IF(AND('Smoke Data'!J933="YES",'Outlier Flags'!B931="YES"),"FILTERED OUT",'Monitor Data'!B931))</f>
        <v/>
      </c>
      <c r="C931" s="30" t="str">
        <f>IF(ISBLANK('Monitor Data'!D931),"",IF(AND('Smoke Data'!K933="YES",'Outlier Flags'!C931="YES"),"FILTERED OUT",'Monitor Data'!D931))</f>
        <v/>
      </c>
      <c r="D931" s="30">
        <f>IF(ISBLANK('Monitor Data'!E931),"",IF(AND('Smoke Data'!L933="YES",'Outlier Flags'!D931="YES"),"FILTERED OUT",'Monitor Data'!E931))</f>
        <v>8.5</v>
      </c>
      <c r="E931" s="30">
        <f>IF(ISBLANK('Monitor Data'!G931),"",IF(AND('Smoke Data'!M933="YES",'Outlier Flags'!E931="YES"),"FILTERED OUT",'Monitor Data'!G931))</f>
        <v>8.1</v>
      </c>
      <c r="F931" s="30" t="str">
        <f>IF(ISBLANK('Monitor Data'!H931),"",IF(AND('Smoke Data'!N933="YES",'Outlier Flags'!F931="YES"),"FILTERED OUT",'Monitor Data'!H931))</f>
        <v/>
      </c>
      <c r="G931" s="30" t="str">
        <f>IF(ISBLANK('Monitor Data'!J931),"",IF(AND('Smoke Data'!O933="YES",'Outlier Flags'!G931="YES"),"FILTERED OUT",'Monitor Data'!J931))</f>
        <v/>
      </c>
      <c r="H931" s="30" t="str">
        <f>IF(ISBLANK('Monitor Data'!L931),"",IF(AND('Smoke Data'!P933="YES",'Outlier Flags'!H931="YES"),"FILTERED OUT",'Monitor Data'!L931))</f>
        <v/>
      </c>
      <c r="I931" s="30">
        <f>IF(ISBLANK('Monitor Data'!M931),"",IF(AND('Smoke Data'!Q933="YES",'Outlier Flags'!I931="YES"),"FILTERED OUT",'Monitor Data'!M931))</f>
        <v>12.2</v>
      </c>
      <c r="J931" s="30" t="str">
        <f>IF(ISBLANK('Monitor Data'!O931),"",IF(AND('Smoke Data'!R933="YES",'Outlier Flags'!J931="YES"),"FILTERED OUT",'Monitor Data'!O931))</f>
        <v/>
      </c>
      <c r="K931" s="30">
        <f>IF(ISBLANK('Monitor Data'!P931),"",IF(AND('Smoke Data'!S933="YES",'Outlier Flags'!K931="YES"),"FILTERED OUT",'Monitor Data'!P931))</f>
        <v>10.5</v>
      </c>
      <c r="L931" s="30" t="str">
        <f>IF(ISBLANK('Monitor Data'!Q931),"",IF(AND('Smoke Data'!T933="YES",'Outlier Flags'!L931="YES"),"FILTERED OUT",'Monitor Data'!Q931))</f>
        <v/>
      </c>
      <c r="M931" s="30" t="str">
        <f>IF(ISBLANK('Monitor Data'!R931),"",IF(AND('Smoke Data'!U933="YES",'Outlier Flags'!M931="YES"),"FILTERED OUT",'Monitor Data'!R931))</f>
        <v/>
      </c>
      <c r="N931" s="30" t="str">
        <f>IF(ISBLANK('Monitor Data'!S931),"",IF(AND('Smoke Data'!V933="YES",'Outlier Flags'!N931="YES"),"FILTERED OUT",'Monitor Data'!S931))</f>
        <v/>
      </c>
    </row>
    <row r="932" spans="1:14" x14ac:dyDescent="0.25">
      <c r="A932" s="29">
        <v>45127</v>
      </c>
      <c r="B932" s="30">
        <f>IF(ISBLANK('Monitor Data'!B932),"",IF(AND('Smoke Data'!J934="YES",'Outlier Flags'!B932="YES"),"FILTERED OUT",'Monitor Data'!B932))</f>
        <v>8.8000000000000007</v>
      </c>
      <c r="C932" s="30">
        <f>IF(ISBLANK('Monitor Data'!D932),"",IF(AND('Smoke Data'!K934="YES",'Outlier Flags'!C932="YES"),"FILTERED OUT",'Monitor Data'!D932))</f>
        <v>9.5</v>
      </c>
      <c r="D932" s="30">
        <f>IF(ISBLANK('Monitor Data'!E932),"",IF(AND('Smoke Data'!L934="YES",'Outlier Flags'!D932="YES"),"FILTERED OUT",'Monitor Data'!E932))</f>
        <v>9.6999999999999993</v>
      </c>
      <c r="E932" s="30">
        <f>IF(ISBLANK('Monitor Data'!G932),"",IF(AND('Smoke Data'!M934="YES",'Outlier Flags'!E932="YES"),"FILTERED OUT",'Monitor Data'!G932))</f>
        <v>9</v>
      </c>
      <c r="F932" s="30">
        <f>IF(ISBLANK('Monitor Data'!H932),"",IF(AND('Smoke Data'!N934="YES",'Outlier Flags'!F932="YES"),"FILTERED OUT",'Monitor Data'!H932))</f>
        <v>8.5</v>
      </c>
      <c r="G932" s="30">
        <f>IF(ISBLANK('Monitor Data'!J932),"",IF(AND('Smoke Data'!O934="YES",'Outlier Flags'!G932="YES"),"FILTERED OUT",'Monitor Data'!J932))</f>
        <v>10.4</v>
      </c>
      <c r="H932" s="30">
        <f>IF(ISBLANK('Monitor Data'!L932),"",IF(AND('Smoke Data'!P934="YES",'Outlier Flags'!H932="YES"),"FILTERED OUT",'Monitor Data'!L932))</f>
        <v>9.4</v>
      </c>
      <c r="I932" s="30">
        <f>IF(ISBLANK('Monitor Data'!M932),"",IF(AND('Smoke Data'!Q934="YES",'Outlier Flags'!I932="YES"),"FILTERED OUT",'Monitor Data'!M932))</f>
        <v>9.4</v>
      </c>
      <c r="J932" s="30">
        <f>IF(ISBLANK('Monitor Data'!O932),"",IF(AND('Smoke Data'!R934="YES",'Outlier Flags'!J932="YES"),"FILTERED OUT",'Monitor Data'!O932))</f>
        <v>9.6</v>
      </c>
      <c r="K932" s="30">
        <f>IF(ISBLANK('Monitor Data'!P932),"",IF(AND('Smoke Data'!S934="YES",'Outlier Flags'!K932="YES"),"FILTERED OUT",'Monitor Data'!P932))</f>
        <v>10.4</v>
      </c>
      <c r="L932" s="30">
        <f>IF(ISBLANK('Monitor Data'!Q932),"",IF(AND('Smoke Data'!T934="YES",'Outlier Flags'!L932="YES"),"FILTERED OUT",'Monitor Data'!Q932))</f>
        <v>10.7</v>
      </c>
      <c r="M932" s="30">
        <f>IF(ISBLANK('Monitor Data'!R932),"",IF(AND('Smoke Data'!U934="YES",'Outlier Flags'!M932="YES"),"FILTERED OUT",'Monitor Data'!R932))</f>
        <v>11.1</v>
      </c>
      <c r="N932" s="30">
        <f>IF(ISBLANK('Monitor Data'!S932),"",IF(AND('Smoke Data'!V934="YES",'Outlier Flags'!N932="YES"),"FILTERED OUT",'Monitor Data'!S932))</f>
        <v>8</v>
      </c>
    </row>
    <row r="933" spans="1:14" x14ac:dyDescent="0.25">
      <c r="A933" s="29">
        <v>45128</v>
      </c>
      <c r="B933" s="30" t="str">
        <f>IF(ISBLANK('Monitor Data'!B933),"",IF(AND('Smoke Data'!J935="YES",'Outlier Flags'!B933="YES"),"FILTERED OUT",'Monitor Data'!B933))</f>
        <v/>
      </c>
      <c r="C933" s="30" t="str">
        <f>IF(ISBLANK('Monitor Data'!D933),"",IF(AND('Smoke Data'!K935="YES",'Outlier Flags'!C933="YES"),"FILTERED OUT",'Monitor Data'!D933))</f>
        <v/>
      </c>
      <c r="D933" s="30">
        <f>IF(ISBLANK('Monitor Data'!E933),"",IF(AND('Smoke Data'!L935="YES",'Outlier Flags'!D933="YES"),"FILTERED OUT",'Monitor Data'!E933))</f>
        <v>9.1</v>
      </c>
      <c r="E933" s="30">
        <f>IF(ISBLANK('Monitor Data'!G933),"",IF(AND('Smoke Data'!M935="YES",'Outlier Flags'!E933="YES"),"FILTERED OUT",'Monitor Data'!G933))</f>
        <v>9</v>
      </c>
      <c r="F933" s="30" t="str">
        <f>IF(ISBLANK('Monitor Data'!H933),"",IF(AND('Smoke Data'!N935="YES",'Outlier Flags'!F933="YES"),"FILTERED OUT",'Monitor Data'!H933))</f>
        <v/>
      </c>
      <c r="G933" s="30" t="str">
        <f>IF(ISBLANK('Monitor Data'!J933),"",IF(AND('Smoke Data'!O935="YES",'Outlier Flags'!G933="YES"),"FILTERED OUT",'Monitor Data'!J933))</f>
        <v/>
      </c>
      <c r="H933" s="30" t="str">
        <f>IF(ISBLANK('Monitor Data'!L933),"",IF(AND('Smoke Data'!P935="YES",'Outlier Flags'!H933="YES"),"FILTERED OUT",'Monitor Data'!L933))</f>
        <v/>
      </c>
      <c r="I933" s="30">
        <f>IF(ISBLANK('Monitor Data'!M933),"",IF(AND('Smoke Data'!Q935="YES",'Outlier Flags'!I933="YES"),"FILTERED OUT",'Monitor Data'!M933))</f>
        <v>7.5</v>
      </c>
      <c r="J933" s="30" t="str">
        <f>IF(ISBLANK('Monitor Data'!O933),"",IF(AND('Smoke Data'!R935="YES",'Outlier Flags'!J933="YES"),"FILTERED OUT",'Monitor Data'!O933))</f>
        <v/>
      </c>
      <c r="K933" s="30">
        <f>IF(ISBLANK('Monitor Data'!P933),"",IF(AND('Smoke Data'!S935="YES",'Outlier Flags'!K933="YES"),"FILTERED OUT",'Monitor Data'!P933))</f>
        <v>7.9</v>
      </c>
      <c r="L933" s="30" t="str">
        <f>IF(ISBLANK('Monitor Data'!Q933),"",IF(AND('Smoke Data'!T935="YES",'Outlier Flags'!L933="YES"),"FILTERED OUT",'Monitor Data'!Q933))</f>
        <v/>
      </c>
      <c r="M933" s="30" t="str">
        <f>IF(ISBLANK('Monitor Data'!R933),"",IF(AND('Smoke Data'!U935="YES",'Outlier Flags'!M933="YES"),"FILTERED OUT",'Monitor Data'!R933))</f>
        <v/>
      </c>
      <c r="N933" s="30" t="str">
        <f>IF(ISBLANK('Monitor Data'!S933),"",IF(AND('Smoke Data'!V935="YES",'Outlier Flags'!N933="YES"),"FILTERED OUT",'Monitor Data'!S933))</f>
        <v/>
      </c>
    </row>
    <row r="934" spans="1:14" x14ac:dyDescent="0.25">
      <c r="A934" s="29">
        <v>45129</v>
      </c>
      <c r="B934" s="30" t="str">
        <f>IF(ISBLANK('Monitor Data'!B934),"",IF(AND('Smoke Data'!J936="YES",'Outlier Flags'!B934="YES"),"FILTERED OUT",'Monitor Data'!B934))</f>
        <v/>
      </c>
      <c r="C934" s="30" t="str">
        <f>IF(ISBLANK('Monitor Data'!D934),"",IF(AND('Smoke Data'!K936="YES",'Outlier Flags'!C934="YES"),"FILTERED OUT",'Monitor Data'!D934))</f>
        <v/>
      </c>
      <c r="D934" s="30">
        <f>IF(ISBLANK('Monitor Data'!E934),"",IF(AND('Smoke Data'!L936="YES",'Outlier Flags'!D934="YES"),"FILTERED OUT",'Monitor Data'!E934))</f>
        <v>10.1</v>
      </c>
      <c r="E934" s="30">
        <f>IF(ISBLANK('Monitor Data'!G934),"",IF(AND('Smoke Data'!M936="YES",'Outlier Flags'!E934="YES"),"FILTERED OUT",'Monitor Data'!G934))</f>
        <v>9.9</v>
      </c>
      <c r="F934" s="30" t="str">
        <f>IF(ISBLANK('Monitor Data'!H934),"",IF(AND('Smoke Data'!N936="YES",'Outlier Flags'!F934="YES"),"FILTERED OUT",'Monitor Data'!H934))</f>
        <v/>
      </c>
      <c r="G934" s="30" t="str">
        <f>IF(ISBLANK('Monitor Data'!J934),"",IF(AND('Smoke Data'!O936="YES",'Outlier Flags'!G934="YES"),"FILTERED OUT",'Monitor Data'!J934))</f>
        <v/>
      </c>
      <c r="H934" s="30" t="str">
        <f>IF(ISBLANK('Monitor Data'!L934),"",IF(AND('Smoke Data'!P936="YES",'Outlier Flags'!H934="YES"),"FILTERED OUT",'Monitor Data'!L934))</f>
        <v/>
      </c>
      <c r="I934" s="30">
        <f>IF(ISBLANK('Monitor Data'!M934),"",IF(AND('Smoke Data'!Q936="YES",'Outlier Flags'!I934="YES"),"FILTERED OUT",'Monitor Data'!M934))</f>
        <v>10.199999999999999</v>
      </c>
      <c r="J934" s="30" t="str">
        <f>IF(ISBLANK('Monitor Data'!O934),"",IF(AND('Smoke Data'!R936="YES",'Outlier Flags'!J934="YES"),"FILTERED OUT",'Monitor Data'!O934))</f>
        <v/>
      </c>
      <c r="K934" s="30">
        <f>IF(ISBLANK('Monitor Data'!P934),"",IF(AND('Smoke Data'!S936="YES",'Outlier Flags'!K934="YES"),"FILTERED OUT",'Monitor Data'!P934))</f>
        <v>10.1</v>
      </c>
      <c r="L934" s="30" t="str">
        <f>IF(ISBLANK('Monitor Data'!Q934),"",IF(AND('Smoke Data'!T936="YES",'Outlier Flags'!L934="YES"),"FILTERED OUT",'Monitor Data'!Q934))</f>
        <v/>
      </c>
      <c r="M934" s="30" t="str">
        <f>IF(ISBLANK('Monitor Data'!R934),"",IF(AND('Smoke Data'!U936="YES",'Outlier Flags'!M934="YES"),"FILTERED OUT",'Monitor Data'!R934))</f>
        <v/>
      </c>
      <c r="N934" s="30" t="str">
        <f>IF(ISBLANK('Monitor Data'!S934),"",IF(AND('Smoke Data'!V936="YES",'Outlier Flags'!N934="YES"),"FILTERED OUT",'Monitor Data'!S934))</f>
        <v/>
      </c>
    </row>
    <row r="935" spans="1:14" x14ac:dyDescent="0.25">
      <c r="A935" s="29">
        <v>45130</v>
      </c>
      <c r="B935" s="30">
        <f>IF(ISBLANK('Monitor Data'!B935),"",IF(AND('Smoke Data'!J937="YES",'Outlier Flags'!B935="YES"),"FILTERED OUT",'Monitor Data'!B935))</f>
        <v>14.3</v>
      </c>
      <c r="C935" s="30">
        <f>IF(ISBLANK('Monitor Data'!D935),"",IF(AND('Smoke Data'!K937="YES",'Outlier Flags'!C935="YES"),"FILTERED OUT",'Monitor Data'!D935))</f>
        <v>9.5</v>
      </c>
      <c r="D935" s="30">
        <f>IF(ISBLANK('Monitor Data'!E935),"",IF(AND('Smoke Data'!L937="YES",'Outlier Flags'!D935="YES"),"FILTERED OUT",'Monitor Data'!E935))</f>
        <v>10.5</v>
      </c>
      <c r="E935" s="30">
        <f>IF(ISBLANK('Monitor Data'!G935),"",IF(AND('Smoke Data'!M937="YES",'Outlier Flags'!E935="YES"),"FILTERED OUT",'Monitor Data'!G935))</f>
        <v>12.4</v>
      </c>
      <c r="F935" s="30">
        <f>IF(ISBLANK('Monitor Data'!H935),"",IF(AND('Smoke Data'!N937="YES",'Outlier Flags'!F935="YES"),"FILTERED OUT",'Monitor Data'!H935))</f>
        <v>13.8</v>
      </c>
      <c r="G935" s="30">
        <f>IF(ISBLANK('Monitor Data'!J935),"",IF(AND('Smoke Data'!O937="YES",'Outlier Flags'!G935="YES"),"FILTERED OUT",'Monitor Data'!J935))</f>
        <v>10.6</v>
      </c>
      <c r="H935" s="30" t="str">
        <f>IF(ISBLANK('Monitor Data'!L935),"",IF(AND('Smoke Data'!P937="YES",'Outlier Flags'!H935="YES"),"FILTERED OUT",'Monitor Data'!L935))</f>
        <v>FILTERED OUT</v>
      </c>
      <c r="I935" s="30" t="str">
        <f>IF(ISBLANK('Monitor Data'!M935),"",IF(AND('Smoke Data'!Q937="YES",'Outlier Flags'!I935="YES"),"FILTERED OUT",'Monitor Data'!M935))</f>
        <v>FILTERED OUT</v>
      </c>
      <c r="J935" s="30" t="str">
        <f>IF(ISBLANK('Monitor Data'!O935),"",IF(AND('Smoke Data'!R937="YES",'Outlier Flags'!J935="YES"),"FILTERED OUT",'Monitor Data'!O935))</f>
        <v>FILTERED OUT</v>
      </c>
      <c r="K935" s="30">
        <f>IF(ISBLANK('Monitor Data'!P935),"",IF(AND('Smoke Data'!S937="YES",'Outlier Flags'!K935="YES"),"FILTERED OUT",'Monitor Data'!P935))</f>
        <v>11.7</v>
      </c>
      <c r="L935" s="30">
        <f>IF(ISBLANK('Monitor Data'!Q935),"",IF(AND('Smoke Data'!T937="YES",'Outlier Flags'!L935="YES"),"FILTERED OUT",'Monitor Data'!Q935))</f>
        <v>11.7</v>
      </c>
      <c r="M935" s="30">
        <f>IF(ISBLANK('Monitor Data'!R935),"",IF(AND('Smoke Data'!U937="YES",'Outlier Flags'!M935="YES"),"FILTERED OUT",'Monitor Data'!R935))</f>
        <v>11.6</v>
      </c>
      <c r="N935" s="30" t="str">
        <f>IF(ISBLANK('Monitor Data'!S935),"",IF(AND('Smoke Data'!V937="YES",'Outlier Flags'!N935="YES"),"FILTERED OUT",'Monitor Data'!S935))</f>
        <v>FILTERED OUT</v>
      </c>
    </row>
    <row r="936" spans="1:14" x14ac:dyDescent="0.25">
      <c r="A936" s="29">
        <v>45131</v>
      </c>
      <c r="B936" s="30" t="str">
        <f>IF(ISBLANK('Monitor Data'!B936),"",IF(AND('Smoke Data'!J938="YES",'Outlier Flags'!B936="YES"),"FILTERED OUT",'Monitor Data'!B936))</f>
        <v/>
      </c>
      <c r="C936" s="30" t="str">
        <f>IF(ISBLANK('Monitor Data'!D936),"",IF(AND('Smoke Data'!K938="YES",'Outlier Flags'!C936="YES"),"FILTERED OUT",'Monitor Data'!D936))</f>
        <v/>
      </c>
      <c r="D936" s="30" t="str">
        <f>IF(ISBLANK('Monitor Data'!E936),"",IF(AND('Smoke Data'!L938="YES",'Outlier Flags'!D936="YES"),"FILTERED OUT",'Monitor Data'!E936))</f>
        <v>FILTERED OUT</v>
      </c>
      <c r="E936" s="30" t="str">
        <f>IF(ISBLANK('Monitor Data'!G936),"",IF(AND('Smoke Data'!M938="YES",'Outlier Flags'!E936="YES"),"FILTERED OUT",'Monitor Data'!G936))</f>
        <v>FILTERED OUT</v>
      </c>
      <c r="F936" s="30" t="str">
        <f>IF(ISBLANK('Monitor Data'!H936),"",IF(AND('Smoke Data'!N938="YES",'Outlier Flags'!F936="YES"),"FILTERED OUT",'Monitor Data'!H936))</f>
        <v/>
      </c>
      <c r="G936" s="30" t="str">
        <f>IF(ISBLANK('Monitor Data'!J936),"",IF(AND('Smoke Data'!O938="YES",'Outlier Flags'!G936="YES"),"FILTERED OUT",'Monitor Data'!J936))</f>
        <v/>
      </c>
      <c r="H936" s="30" t="str">
        <f>IF(ISBLANK('Monitor Data'!L936),"",IF(AND('Smoke Data'!P938="YES",'Outlier Flags'!H936="YES"),"FILTERED OUT",'Monitor Data'!L936))</f>
        <v/>
      </c>
      <c r="I936" s="30" t="str">
        <f>IF(ISBLANK('Monitor Data'!M936),"",IF(AND('Smoke Data'!Q938="YES",'Outlier Flags'!I936="YES"),"FILTERED OUT",'Monitor Data'!M936))</f>
        <v>FILTERED OUT</v>
      </c>
      <c r="J936" s="30" t="str">
        <f>IF(ISBLANK('Monitor Data'!O936),"",IF(AND('Smoke Data'!R938="YES",'Outlier Flags'!J936="YES"),"FILTERED OUT",'Monitor Data'!O936))</f>
        <v/>
      </c>
      <c r="K936" s="30" t="str">
        <f>IF(ISBLANK('Monitor Data'!P936),"",IF(AND('Smoke Data'!S938="YES",'Outlier Flags'!K936="YES"),"FILTERED OUT",'Monitor Data'!P936))</f>
        <v>FILTERED OUT</v>
      </c>
      <c r="L936" s="30" t="str">
        <f>IF(ISBLANK('Monitor Data'!Q936),"",IF(AND('Smoke Data'!T938="YES",'Outlier Flags'!L936="YES"),"FILTERED OUT",'Monitor Data'!Q936))</f>
        <v/>
      </c>
      <c r="M936" s="30" t="str">
        <f>IF(ISBLANK('Monitor Data'!R936),"",IF(AND('Smoke Data'!U938="YES",'Outlier Flags'!M936="YES"),"FILTERED OUT",'Monitor Data'!R936))</f>
        <v/>
      </c>
      <c r="N936" s="30" t="str">
        <f>IF(ISBLANK('Monitor Data'!S936),"",IF(AND('Smoke Data'!V938="YES",'Outlier Flags'!N936="YES"),"FILTERED OUT",'Monitor Data'!S936))</f>
        <v/>
      </c>
    </row>
    <row r="937" spans="1:14" x14ac:dyDescent="0.25">
      <c r="A937" s="29">
        <v>45132</v>
      </c>
      <c r="B937" s="30" t="str">
        <f>IF(ISBLANK('Monitor Data'!B937),"",IF(AND('Smoke Data'!J939="YES",'Outlier Flags'!B937="YES"),"FILTERED OUT",'Monitor Data'!B937))</f>
        <v/>
      </c>
      <c r="C937" s="30" t="str">
        <f>IF(ISBLANK('Monitor Data'!D937),"",IF(AND('Smoke Data'!K939="YES",'Outlier Flags'!C937="YES"),"FILTERED OUT",'Monitor Data'!D937))</f>
        <v/>
      </c>
      <c r="D937" s="30" t="str">
        <f>IF(ISBLANK('Monitor Data'!E937),"",IF(AND('Smoke Data'!L939="YES",'Outlier Flags'!D937="YES"),"FILTERED OUT",'Monitor Data'!E937))</f>
        <v>FILTERED OUT</v>
      </c>
      <c r="E937" s="30" t="str">
        <f>IF(ISBLANK('Monitor Data'!G937),"",IF(AND('Smoke Data'!M939="YES",'Outlier Flags'!E937="YES"),"FILTERED OUT",'Monitor Data'!G937))</f>
        <v>FILTERED OUT</v>
      </c>
      <c r="F937" s="30" t="str">
        <f>IF(ISBLANK('Monitor Data'!H937),"",IF(AND('Smoke Data'!N939="YES",'Outlier Flags'!F937="YES"),"FILTERED OUT",'Monitor Data'!H937))</f>
        <v/>
      </c>
      <c r="G937" s="30" t="str">
        <f>IF(ISBLANK('Monitor Data'!J937),"",IF(AND('Smoke Data'!O939="YES",'Outlier Flags'!G937="YES"),"FILTERED OUT",'Monitor Data'!J937))</f>
        <v/>
      </c>
      <c r="H937" s="30" t="str">
        <f>IF(ISBLANK('Monitor Data'!L937),"",IF(AND('Smoke Data'!P939="YES",'Outlier Flags'!H937="YES"),"FILTERED OUT",'Monitor Data'!L937))</f>
        <v/>
      </c>
      <c r="I937" s="30" t="str">
        <f>IF(ISBLANK('Monitor Data'!M937),"",IF(AND('Smoke Data'!Q939="YES",'Outlier Flags'!I937="YES"),"FILTERED OUT",'Monitor Data'!M937))</f>
        <v>FILTERED OUT</v>
      </c>
      <c r="J937" s="30" t="str">
        <f>IF(ISBLANK('Monitor Data'!O937),"",IF(AND('Smoke Data'!R939="YES",'Outlier Flags'!J937="YES"),"FILTERED OUT",'Monitor Data'!O937))</f>
        <v/>
      </c>
      <c r="K937" s="30" t="str">
        <f>IF(ISBLANK('Monitor Data'!P937),"",IF(AND('Smoke Data'!S939="YES",'Outlier Flags'!K937="YES"),"FILTERED OUT",'Monitor Data'!P937))</f>
        <v>FILTERED OUT</v>
      </c>
      <c r="L937" s="30" t="str">
        <f>IF(ISBLANK('Monitor Data'!Q937),"",IF(AND('Smoke Data'!T939="YES",'Outlier Flags'!L937="YES"),"FILTERED OUT",'Monitor Data'!Q937))</f>
        <v/>
      </c>
      <c r="M937" s="30" t="str">
        <f>IF(ISBLANK('Monitor Data'!R937),"",IF(AND('Smoke Data'!U939="YES",'Outlier Flags'!M937="YES"),"FILTERED OUT",'Monitor Data'!R937))</f>
        <v/>
      </c>
      <c r="N937" s="30" t="str">
        <f>IF(ISBLANK('Monitor Data'!S937),"",IF(AND('Smoke Data'!V939="YES",'Outlier Flags'!N937="YES"),"FILTERED OUT",'Monitor Data'!S937))</f>
        <v/>
      </c>
    </row>
    <row r="938" spans="1:14" x14ac:dyDescent="0.25">
      <c r="A938" s="29">
        <v>45133</v>
      </c>
      <c r="B938" s="30">
        <f>IF(ISBLANK('Monitor Data'!B938),"",IF(AND('Smoke Data'!J940="YES",'Outlier Flags'!B938="YES"),"FILTERED OUT",'Monitor Data'!B938))</f>
        <v>10.199999999999999</v>
      </c>
      <c r="C938" s="30">
        <f>IF(ISBLANK('Monitor Data'!D938),"",IF(AND('Smoke Data'!K940="YES",'Outlier Flags'!C938="YES"),"FILTERED OUT",'Monitor Data'!D938))</f>
        <v>12.6</v>
      </c>
      <c r="D938" s="30">
        <f>IF(ISBLANK('Monitor Data'!E938),"",IF(AND('Smoke Data'!L940="YES",'Outlier Flags'!D938="YES"),"FILTERED OUT",'Monitor Data'!E938))</f>
        <v>12.2</v>
      </c>
      <c r="E938" s="30">
        <f>IF(ISBLANK('Monitor Data'!G938),"",IF(AND('Smoke Data'!M940="YES",'Outlier Flags'!E938="YES"),"FILTERED OUT",'Monitor Data'!G938))</f>
        <v>10.8</v>
      </c>
      <c r="F938" s="30">
        <f>IF(ISBLANK('Monitor Data'!H938),"",IF(AND('Smoke Data'!N940="YES",'Outlier Flags'!F938="YES"),"FILTERED OUT",'Monitor Data'!H938))</f>
        <v>11.9</v>
      </c>
      <c r="G938" s="30">
        <f>IF(ISBLANK('Monitor Data'!J938),"",IF(AND('Smoke Data'!O940="YES",'Outlier Flags'!G938="YES"),"FILTERED OUT",'Monitor Data'!J938))</f>
        <v>12.7</v>
      </c>
      <c r="H938" s="30">
        <f>IF(ISBLANK('Monitor Data'!L938),"",IF(AND('Smoke Data'!P940="YES",'Outlier Flags'!H938="YES"),"FILTERED OUT",'Monitor Data'!L938))</f>
        <v>12.5</v>
      </c>
      <c r="I938" s="30">
        <f>IF(ISBLANK('Monitor Data'!M938),"",IF(AND('Smoke Data'!Q940="YES",'Outlier Flags'!I938="YES"),"FILTERED OUT",'Monitor Data'!M938))</f>
        <v>13.4</v>
      </c>
      <c r="J938" s="30">
        <f>IF(ISBLANK('Monitor Data'!O938),"",IF(AND('Smoke Data'!R940="YES",'Outlier Flags'!J938="YES"),"FILTERED OUT",'Monitor Data'!O938))</f>
        <v>13.5</v>
      </c>
      <c r="K938" s="30">
        <f>IF(ISBLANK('Monitor Data'!P938),"",IF(AND('Smoke Data'!S940="YES",'Outlier Flags'!K938="YES"),"FILTERED OUT",'Monitor Data'!P938))</f>
        <v>13.4</v>
      </c>
      <c r="L938" s="30">
        <f>IF(ISBLANK('Monitor Data'!Q938),"",IF(AND('Smoke Data'!T940="YES",'Outlier Flags'!L938="YES"),"FILTERED OUT",'Monitor Data'!Q938))</f>
        <v>14.2</v>
      </c>
      <c r="M938" s="30">
        <f>IF(ISBLANK('Monitor Data'!R938),"",IF(AND('Smoke Data'!U940="YES",'Outlier Flags'!M938="YES"),"FILTERED OUT",'Monitor Data'!R938))</f>
        <v>12.4</v>
      </c>
      <c r="N938" s="30">
        <f>IF(ISBLANK('Monitor Data'!S938),"",IF(AND('Smoke Data'!V940="YES",'Outlier Flags'!N938="YES"),"FILTERED OUT",'Monitor Data'!S938))</f>
        <v>13.6</v>
      </c>
    </row>
    <row r="939" spans="1:14" x14ac:dyDescent="0.25">
      <c r="A939" s="29">
        <v>45134</v>
      </c>
      <c r="B939" s="30" t="str">
        <f>IF(ISBLANK('Monitor Data'!B939),"",IF(AND('Smoke Data'!J941="YES",'Outlier Flags'!B939="YES"),"FILTERED OUT",'Monitor Data'!B939))</f>
        <v/>
      </c>
      <c r="C939" s="30" t="str">
        <f>IF(ISBLANK('Monitor Data'!D939),"",IF(AND('Smoke Data'!K941="YES",'Outlier Flags'!C939="YES"),"FILTERED OUT",'Monitor Data'!D939))</f>
        <v/>
      </c>
      <c r="D939" s="30">
        <f>IF(ISBLANK('Monitor Data'!E939),"",IF(AND('Smoke Data'!L941="YES",'Outlier Flags'!D939="YES"),"FILTERED OUT",'Monitor Data'!E939))</f>
        <v>9.5</v>
      </c>
      <c r="E939" s="30">
        <f>IF(ISBLANK('Monitor Data'!G939),"",IF(AND('Smoke Data'!M941="YES",'Outlier Flags'!E939="YES"),"FILTERED OUT",'Monitor Data'!G939))</f>
        <v>8.4</v>
      </c>
      <c r="F939" s="30" t="str">
        <f>IF(ISBLANK('Monitor Data'!H939),"",IF(AND('Smoke Data'!N941="YES",'Outlier Flags'!F939="YES"),"FILTERED OUT",'Monitor Data'!H939))</f>
        <v/>
      </c>
      <c r="G939" s="30" t="str">
        <f>IF(ISBLANK('Monitor Data'!J939),"",IF(AND('Smoke Data'!O941="YES",'Outlier Flags'!G939="YES"),"FILTERED OUT",'Monitor Data'!J939))</f>
        <v/>
      </c>
      <c r="H939" s="30" t="str">
        <f>IF(ISBLANK('Monitor Data'!L939),"",IF(AND('Smoke Data'!P941="YES",'Outlier Flags'!H939="YES"),"FILTERED OUT",'Monitor Data'!L939))</f>
        <v/>
      </c>
      <c r="I939" s="30">
        <f>IF(ISBLANK('Monitor Data'!M939),"",IF(AND('Smoke Data'!Q941="YES",'Outlier Flags'!I939="YES"),"FILTERED OUT",'Monitor Data'!M939))</f>
        <v>14.2</v>
      </c>
      <c r="J939" s="30" t="str">
        <f>IF(ISBLANK('Monitor Data'!O939),"",IF(AND('Smoke Data'!R941="YES",'Outlier Flags'!J939="YES"),"FILTERED OUT",'Monitor Data'!O939))</f>
        <v/>
      </c>
      <c r="K939" s="30">
        <f>IF(ISBLANK('Monitor Data'!P939),"",IF(AND('Smoke Data'!S941="YES",'Outlier Flags'!K939="YES"),"FILTERED OUT",'Monitor Data'!P939))</f>
        <v>7.6</v>
      </c>
      <c r="L939" s="30" t="str">
        <f>IF(ISBLANK('Monitor Data'!Q939),"",IF(AND('Smoke Data'!T941="YES",'Outlier Flags'!L939="YES"),"FILTERED OUT",'Monitor Data'!Q939))</f>
        <v/>
      </c>
      <c r="M939" s="30" t="str">
        <f>IF(ISBLANK('Monitor Data'!R939),"",IF(AND('Smoke Data'!U941="YES",'Outlier Flags'!M939="YES"),"FILTERED OUT",'Monitor Data'!R939))</f>
        <v/>
      </c>
      <c r="N939" s="30" t="str">
        <f>IF(ISBLANK('Monitor Data'!S939),"",IF(AND('Smoke Data'!V941="YES",'Outlier Flags'!N939="YES"),"FILTERED OUT",'Monitor Data'!S939))</f>
        <v/>
      </c>
    </row>
    <row r="940" spans="1:14" x14ac:dyDescent="0.25">
      <c r="A940" s="29">
        <v>45135</v>
      </c>
      <c r="B940" s="30" t="str">
        <f>IF(ISBLANK('Monitor Data'!B940),"",IF(AND('Smoke Data'!J942="YES",'Outlier Flags'!B940="YES"),"FILTERED OUT",'Monitor Data'!B940))</f>
        <v/>
      </c>
      <c r="C940" s="30" t="str">
        <f>IF(ISBLANK('Monitor Data'!D940),"",IF(AND('Smoke Data'!K942="YES",'Outlier Flags'!C940="YES"),"FILTERED OUT",'Monitor Data'!D940))</f>
        <v/>
      </c>
      <c r="D940" s="30">
        <f>IF(ISBLANK('Monitor Data'!E940),"",IF(AND('Smoke Data'!L942="YES",'Outlier Flags'!D940="YES"),"FILTERED OUT",'Monitor Data'!E940))</f>
        <v>12.2</v>
      </c>
      <c r="E940" s="30">
        <f>IF(ISBLANK('Monitor Data'!G940),"",IF(AND('Smoke Data'!M942="YES",'Outlier Flags'!E940="YES"),"FILTERED OUT",'Monitor Data'!G940))</f>
        <v>11.4</v>
      </c>
      <c r="F940" s="30" t="str">
        <f>IF(ISBLANK('Monitor Data'!H940),"",IF(AND('Smoke Data'!N942="YES",'Outlier Flags'!F940="YES"),"FILTERED OUT",'Monitor Data'!H940))</f>
        <v/>
      </c>
      <c r="G940" s="30" t="str">
        <f>IF(ISBLANK('Monitor Data'!J940),"",IF(AND('Smoke Data'!O942="YES",'Outlier Flags'!G940="YES"),"FILTERED OUT",'Monitor Data'!J940))</f>
        <v/>
      </c>
      <c r="H940" s="30" t="str">
        <f>IF(ISBLANK('Monitor Data'!L940),"",IF(AND('Smoke Data'!P942="YES",'Outlier Flags'!H940="YES"),"FILTERED OUT",'Monitor Data'!L940))</f>
        <v/>
      </c>
      <c r="I940" s="30" t="str">
        <f>IF(ISBLANK('Monitor Data'!M940),"",IF(AND('Smoke Data'!Q942="YES",'Outlier Flags'!I940="YES"),"FILTERED OUT",'Monitor Data'!M940))</f>
        <v>FILTERED OUT</v>
      </c>
      <c r="J940" s="30" t="str">
        <f>IF(ISBLANK('Monitor Data'!O940),"",IF(AND('Smoke Data'!R942="YES",'Outlier Flags'!J940="YES"),"FILTERED OUT",'Monitor Data'!O940))</f>
        <v/>
      </c>
      <c r="K940" s="30">
        <f>IF(ISBLANK('Monitor Data'!P940),"",IF(AND('Smoke Data'!S942="YES",'Outlier Flags'!K940="YES"),"FILTERED OUT",'Monitor Data'!P940))</f>
        <v>11</v>
      </c>
      <c r="L940" s="30" t="str">
        <f>IF(ISBLANK('Monitor Data'!Q940),"",IF(AND('Smoke Data'!T942="YES",'Outlier Flags'!L940="YES"),"FILTERED OUT",'Monitor Data'!Q940))</f>
        <v/>
      </c>
      <c r="M940" s="30" t="str">
        <f>IF(ISBLANK('Monitor Data'!R940),"",IF(AND('Smoke Data'!U942="YES",'Outlier Flags'!M940="YES"),"FILTERED OUT",'Monitor Data'!R940))</f>
        <v/>
      </c>
      <c r="N940" s="30" t="str">
        <f>IF(ISBLANK('Monitor Data'!S940),"",IF(AND('Smoke Data'!V942="YES",'Outlier Flags'!N940="YES"),"FILTERED OUT",'Monitor Data'!S940))</f>
        <v/>
      </c>
    </row>
    <row r="941" spans="1:14" x14ac:dyDescent="0.25">
      <c r="A941" s="29">
        <v>45136</v>
      </c>
      <c r="B941" s="30">
        <f>IF(ISBLANK('Monitor Data'!B941),"",IF(AND('Smoke Data'!J943="YES",'Outlier Flags'!B941="YES"),"FILTERED OUT",'Monitor Data'!B941))</f>
        <v>5.4</v>
      </c>
      <c r="C941" s="30">
        <f>IF(ISBLANK('Monitor Data'!D941),"",IF(AND('Smoke Data'!K943="YES",'Outlier Flags'!C941="YES"),"FILTERED OUT",'Monitor Data'!D941))</f>
        <v>3.8</v>
      </c>
      <c r="D941" s="30">
        <f>IF(ISBLANK('Monitor Data'!E941),"",IF(AND('Smoke Data'!L943="YES",'Outlier Flags'!D941="YES"),"FILTERED OUT",'Monitor Data'!E941))</f>
        <v>4.5</v>
      </c>
      <c r="E941" s="30">
        <f>IF(ISBLANK('Monitor Data'!G941),"",IF(AND('Smoke Data'!M943="YES",'Outlier Flags'!E941="YES"),"FILTERED OUT",'Monitor Data'!G941))</f>
        <v>5</v>
      </c>
      <c r="F941" s="30">
        <f>IF(ISBLANK('Monitor Data'!H941),"",IF(AND('Smoke Data'!N943="YES",'Outlier Flags'!F941="YES"),"FILTERED OUT",'Monitor Data'!H941))</f>
        <v>6.7</v>
      </c>
      <c r="G941" s="30">
        <f>IF(ISBLANK('Monitor Data'!J941),"",IF(AND('Smoke Data'!O943="YES",'Outlier Flags'!G941="YES"),"FILTERED OUT",'Monitor Data'!J941))</f>
        <v>4.5</v>
      </c>
      <c r="H941" s="30">
        <f>IF(ISBLANK('Monitor Data'!L941),"",IF(AND('Smoke Data'!P943="YES",'Outlier Flags'!H941="YES"),"FILTERED OUT",'Monitor Data'!L941))</f>
        <v>6.1</v>
      </c>
      <c r="I941" s="30">
        <f>IF(ISBLANK('Monitor Data'!M941),"",IF(AND('Smoke Data'!Q943="YES",'Outlier Flags'!I941="YES"),"FILTERED OUT",'Monitor Data'!M941))</f>
        <v>6</v>
      </c>
      <c r="J941" s="30">
        <f>IF(ISBLANK('Monitor Data'!O941),"",IF(AND('Smoke Data'!R943="YES",'Outlier Flags'!J941="YES"),"FILTERED OUT",'Monitor Data'!O941))</f>
        <v>7.4</v>
      </c>
      <c r="K941" s="30">
        <f>IF(ISBLANK('Monitor Data'!P941),"",IF(AND('Smoke Data'!S943="YES",'Outlier Flags'!K941="YES"),"FILTERED OUT",'Monitor Data'!P941))</f>
        <v>4.0999999999999996</v>
      </c>
      <c r="L941" s="30">
        <f>IF(ISBLANK('Monitor Data'!Q941),"",IF(AND('Smoke Data'!T943="YES",'Outlier Flags'!L941="YES"),"FILTERED OUT",'Monitor Data'!Q941))</f>
        <v>4</v>
      </c>
      <c r="M941" s="30">
        <f>IF(ISBLANK('Monitor Data'!R941),"",IF(AND('Smoke Data'!U943="YES",'Outlier Flags'!M941="YES"),"FILTERED OUT",'Monitor Data'!R941))</f>
        <v>5.5</v>
      </c>
      <c r="N941" s="30">
        <f>IF(ISBLANK('Monitor Data'!S941),"",IF(AND('Smoke Data'!V943="YES",'Outlier Flags'!N941="YES"),"FILTERED OUT",'Monitor Data'!S941))</f>
        <v>6.5</v>
      </c>
    </row>
    <row r="942" spans="1:14" x14ac:dyDescent="0.25">
      <c r="A942" s="29">
        <v>45137</v>
      </c>
      <c r="B942" s="30" t="str">
        <f>IF(ISBLANK('Monitor Data'!B942),"",IF(AND('Smoke Data'!J944="YES",'Outlier Flags'!B942="YES"),"FILTERED OUT",'Monitor Data'!B942))</f>
        <v/>
      </c>
      <c r="C942" s="30" t="str">
        <f>IF(ISBLANK('Monitor Data'!D942),"",IF(AND('Smoke Data'!K944="YES",'Outlier Flags'!C942="YES"),"FILTERED OUT",'Monitor Data'!D942))</f>
        <v/>
      </c>
      <c r="D942" s="30">
        <f>IF(ISBLANK('Monitor Data'!E942),"",IF(AND('Smoke Data'!L944="YES",'Outlier Flags'!D942="YES"),"FILTERED OUT",'Monitor Data'!E942))</f>
        <v>5.0999999999999996</v>
      </c>
      <c r="E942" s="30">
        <f>IF(ISBLANK('Monitor Data'!G942),"",IF(AND('Smoke Data'!M944="YES",'Outlier Flags'!E942="YES"),"FILTERED OUT",'Monitor Data'!G942))</f>
        <v>5.0999999999999996</v>
      </c>
      <c r="F942" s="30" t="str">
        <f>IF(ISBLANK('Monitor Data'!H942),"",IF(AND('Smoke Data'!N944="YES",'Outlier Flags'!F942="YES"),"FILTERED OUT",'Monitor Data'!H942))</f>
        <v/>
      </c>
      <c r="G942" s="30" t="str">
        <f>IF(ISBLANK('Monitor Data'!J942),"",IF(AND('Smoke Data'!O944="YES",'Outlier Flags'!G942="YES"),"FILTERED OUT",'Monitor Data'!J942))</f>
        <v/>
      </c>
      <c r="H942" s="30" t="str">
        <f>IF(ISBLANK('Monitor Data'!L942),"",IF(AND('Smoke Data'!P944="YES",'Outlier Flags'!H942="YES"),"FILTERED OUT",'Monitor Data'!L942))</f>
        <v/>
      </c>
      <c r="I942" s="30">
        <f>IF(ISBLANK('Monitor Data'!M942),"",IF(AND('Smoke Data'!Q944="YES",'Outlier Flags'!I942="YES"),"FILTERED OUT",'Monitor Data'!M942))</f>
        <v>6.1</v>
      </c>
      <c r="J942" s="30" t="str">
        <f>IF(ISBLANK('Monitor Data'!O942),"",IF(AND('Smoke Data'!R944="YES",'Outlier Flags'!J942="YES"),"FILTERED OUT",'Monitor Data'!O942))</f>
        <v/>
      </c>
      <c r="K942" s="30">
        <f>IF(ISBLANK('Monitor Data'!P942),"",IF(AND('Smoke Data'!S944="YES",'Outlier Flags'!K942="YES"),"FILTERED OUT",'Monitor Data'!P942))</f>
        <v>4.5</v>
      </c>
      <c r="L942" s="30" t="str">
        <f>IF(ISBLANK('Monitor Data'!Q942),"",IF(AND('Smoke Data'!T944="YES",'Outlier Flags'!L942="YES"),"FILTERED OUT",'Monitor Data'!Q942))</f>
        <v/>
      </c>
      <c r="M942" s="30" t="str">
        <f>IF(ISBLANK('Monitor Data'!R942),"",IF(AND('Smoke Data'!U944="YES",'Outlier Flags'!M942="YES"),"FILTERED OUT",'Monitor Data'!R942))</f>
        <v/>
      </c>
      <c r="N942" s="30" t="str">
        <f>IF(ISBLANK('Monitor Data'!S942),"",IF(AND('Smoke Data'!V944="YES",'Outlier Flags'!N942="YES"),"FILTERED OUT",'Monitor Data'!S942))</f>
        <v/>
      </c>
    </row>
    <row r="943" spans="1:14" x14ac:dyDescent="0.25">
      <c r="A943" s="29">
        <v>45138</v>
      </c>
      <c r="B943" s="30" t="str">
        <f>IF(ISBLANK('Monitor Data'!B943),"",IF(AND('Smoke Data'!J945="YES",'Outlier Flags'!B943="YES"),"FILTERED OUT",'Monitor Data'!B943))</f>
        <v/>
      </c>
      <c r="C943" s="30" t="str">
        <f>IF(ISBLANK('Monitor Data'!D943),"",IF(AND('Smoke Data'!K945="YES",'Outlier Flags'!C943="YES"),"FILTERED OUT",'Monitor Data'!D943))</f>
        <v/>
      </c>
      <c r="D943" s="30">
        <f>IF(ISBLANK('Monitor Data'!E943),"",IF(AND('Smoke Data'!L945="YES",'Outlier Flags'!D943="YES"),"FILTERED OUT",'Monitor Data'!E943))</f>
        <v>6.1</v>
      </c>
      <c r="E943" s="30">
        <f>IF(ISBLANK('Monitor Data'!G943),"",IF(AND('Smoke Data'!M945="YES",'Outlier Flags'!E943="YES"),"FILTERED OUT",'Monitor Data'!G943))</f>
        <v>6.5</v>
      </c>
      <c r="F943" s="30" t="str">
        <f>IF(ISBLANK('Monitor Data'!H943),"",IF(AND('Smoke Data'!N945="YES",'Outlier Flags'!F943="YES"),"FILTERED OUT",'Monitor Data'!H943))</f>
        <v/>
      </c>
      <c r="G943" s="30" t="str">
        <f>IF(ISBLANK('Monitor Data'!J943),"",IF(AND('Smoke Data'!O945="YES",'Outlier Flags'!G943="YES"),"FILTERED OUT",'Monitor Data'!J943))</f>
        <v/>
      </c>
      <c r="H943" s="30" t="str">
        <f>IF(ISBLANK('Monitor Data'!L943),"",IF(AND('Smoke Data'!P945="YES",'Outlier Flags'!H943="YES"),"FILTERED OUT",'Monitor Data'!L943))</f>
        <v/>
      </c>
      <c r="I943" s="30">
        <f>IF(ISBLANK('Monitor Data'!M943),"",IF(AND('Smoke Data'!Q945="YES",'Outlier Flags'!I943="YES"),"FILTERED OUT",'Monitor Data'!M943))</f>
        <v>7.1</v>
      </c>
      <c r="J943" s="30" t="str">
        <f>IF(ISBLANK('Monitor Data'!O943),"",IF(AND('Smoke Data'!R945="YES",'Outlier Flags'!J943="YES"),"FILTERED OUT",'Monitor Data'!O943))</f>
        <v/>
      </c>
      <c r="K943" s="30">
        <f>IF(ISBLANK('Monitor Data'!P943),"",IF(AND('Smoke Data'!S945="YES",'Outlier Flags'!K943="YES"),"FILTERED OUT",'Monitor Data'!P943))</f>
        <v>5.2</v>
      </c>
      <c r="L943" s="30" t="str">
        <f>IF(ISBLANK('Monitor Data'!Q943),"",IF(AND('Smoke Data'!T945="YES",'Outlier Flags'!L943="YES"),"FILTERED OUT",'Monitor Data'!Q943))</f>
        <v/>
      </c>
      <c r="M943" s="30" t="str">
        <f>IF(ISBLANK('Monitor Data'!R943),"",IF(AND('Smoke Data'!U945="YES",'Outlier Flags'!M943="YES"),"FILTERED OUT",'Monitor Data'!R943))</f>
        <v/>
      </c>
      <c r="N943" s="30" t="str">
        <f>IF(ISBLANK('Monitor Data'!S943),"",IF(AND('Smoke Data'!V945="YES",'Outlier Flags'!N943="YES"),"FILTERED OUT",'Monitor Data'!S943))</f>
        <v/>
      </c>
    </row>
    <row r="944" spans="1:14" x14ac:dyDescent="0.25">
      <c r="A944" s="29">
        <v>45139</v>
      </c>
      <c r="B944" s="30">
        <f>IF(ISBLANK('Monitor Data'!B944),"",IF(AND('Smoke Data'!J946="YES",'Outlier Flags'!B944="YES"),"FILTERED OUT",'Monitor Data'!B944))</f>
        <v>8.1999999999999993</v>
      </c>
      <c r="C944" s="30">
        <f>IF(ISBLANK('Monitor Data'!D944),"",IF(AND('Smoke Data'!K946="YES",'Outlier Flags'!C944="YES"),"FILTERED OUT",'Monitor Data'!D944))</f>
        <v>5.9</v>
      </c>
      <c r="D944" s="30">
        <f>IF(ISBLANK('Monitor Data'!E944),"",IF(AND('Smoke Data'!L946="YES",'Outlier Flags'!D944="YES"),"FILTERED OUT",'Monitor Data'!E944))</f>
        <v>6.8</v>
      </c>
      <c r="E944" s="30">
        <f>IF(ISBLANK('Monitor Data'!G944),"",IF(AND('Smoke Data'!M946="YES",'Outlier Flags'!E944="YES"),"FILTERED OUT",'Monitor Data'!G944))</f>
        <v>7.6</v>
      </c>
      <c r="F944" s="30">
        <f>IF(ISBLANK('Monitor Data'!H944),"",IF(AND('Smoke Data'!N946="YES",'Outlier Flags'!F944="YES"),"FILTERED OUT",'Monitor Data'!H944))</f>
        <v>5.8</v>
      </c>
      <c r="G944" s="30">
        <f>IF(ISBLANK('Monitor Data'!J944),"",IF(AND('Smoke Data'!O946="YES",'Outlier Flags'!G944="YES"),"FILTERED OUT",'Monitor Data'!J944))</f>
        <v>6.5</v>
      </c>
      <c r="H944" s="30">
        <f>IF(ISBLANK('Monitor Data'!L944),"",IF(AND('Smoke Data'!P946="YES",'Outlier Flags'!H944="YES"),"FILTERED OUT",'Monitor Data'!L944))</f>
        <v>8.6999999999999993</v>
      </c>
      <c r="I944" s="30">
        <f>IF(ISBLANK('Monitor Data'!M944),"",IF(AND('Smoke Data'!Q946="YES",'Outlier Flags'!I944="YES"),"FILTERED OUT",'Monitor Data'!M944))</f>
        <v>8.5</v>
      </c>
      <c r="J944" s="30">
        <f>IF(ISBLANK('Monitor Data'!O944),"",IF(AND('Smoke Data'!R946="YES",'Outlier Flags'!J944="YES"),"FILTERED OUT",'Monitor Data'!O944))</f>
        <v>6.7</v>
      </c>
      <c r="K944" s="30">
        <f>IF(ISBLANK('Monitor Data'!P944),"",IF(AND('Smoke Data'!S946="YES",'Outlier Flags'!K944="YES"),"FILTERED OUT",'Monitor Data'!P944))</f>
        <v>6.6</v>
      </c>
      <c r="L944" s="30">
        <f>IF(ISBLANK('Monitor Data'!Q944),"",IF(AND('Smoke Data'!T946="YES",'Outlier Flags'!L944="YES"),"FILTERED OUT",'Monitor Data'!Q944))</f>
        <v>6.4</v>
      </c>
      <c r="M944" s="30">
        <f>IF(ISBLANK('Monitor Data'!R944),"",IF(AND('Smoke Data'!U946="YES",'Outlier Flags'!M944="YES"),"FILTERED OUT",'Monitor Data'!R944))</f>
        <v>7.1</v>
      </c>
      <c r="N944" s="30">
        <f>IF(ISBLANK('Monitor Data'!S944),"",IF(AND('Smoke Data'!V946="YES",'Outlier Flags'!N944="YES"),"FILTERED OUT",'Monitor Data'!S944))</f>
        <v>7.7</v>
      </c>
    </row>
    <row r="945" spans="1:14" x14ac:dyDescent="0.25">
      <c r="A945" s="29">
        <v>45140</v>
      </c>
      <c r="B945" s="30" t="str">
        <f>IF(ISBLANK('Monitor Data'!B945),"",IF(AND('Smoke Data'!J947="YES",'Outlier Flags'!B945="YES"),"FILTERED OUT",'Monitor Data'!B945))</f>
        <v/>
      </c>
      <c r="C945" s="30" t="str">
        <f>IF(ISBLANK('Monitor Data'!D945),"",IF(AND('Smoke Data'!K947="YES",'Outlier Flags'!C945="YES"),"FILTERED OUT",'Monitor Data'!D945))</f>
        <v/>
      </c>
      <c r="D945" s="30">
        <f>IF(ISBLANK('Monitor Data'!E945),"",IF(AND('Smoke Data'!L947="YES",'Outlier Flags'!D945="YES"),"FILTERED OUT",'Monitor Data'!E945))</f>
        <v>8.3000000000000007</v>
      </c>
      <c r="E945" s="30">
        <f>IF(ISBLANK('Monitor Data'!G945),"",IF(AND('Smoke Data'!M947="YES",'Outlier Flags'!E945="YES"),"FILTERED OUT",'Monitor Data'!G945))</f>
        <v>9.1</v>
      </c>
      <c r="F945" s="30" t="str">
        <f>IF(ISBLANK('Monitor Data'!H945),"",IF(AND('Smoke Data'!N947="YES",'Outlier Flags'!F945="YES"),"FILTERED OUT",'Monitor Data'!H945))</f>
        <v/>
      </c>
      <c r="G945" s="30" t="str">
        <f>IF(ISBLANK('Monitor Data'!J945),"",IF(AND('Smoke Data'!O947="YES",'Outlier Flags'!G945="YES"),"FILTERED OUT",'Monitor Data'!J945))</f>
        <v/>
      </c>
      <c r="H945" s="30" t="str">
        <f>IF(ISBLANK('Monitor Data'!L945),"",IF(AND('Smoke Data'!P947="YES",'Outlier Flags'!H945="YES"),"FILTERED OUT",'Monitor Data'!L945))</f>
        <v/>
      </c>
      <c r="I945" s="30">
        <f>IF(ISBLANK('Monitor Data'!M945),"",IF(AND('Smoke Data'!Q947="YES",'Outlier Flags'!I945="YES"),"FILTERED OUT",'Monitor Data'!M945))</f>
        <v>5.7</v>
      </c>
      <c r="J945" s="30" t="str">
        <f>IF(ISBLANK('Monitor Data'!O945),"",IF(AND('Smoke Data'!R947="YES",'Outlier Flags'!J945="YES"),"FILTERED OUT",'Monitor Data'!O945))</f>
        <v/>
      </c>
      <c r="K945" s="30">
        <f>IF(ISBLANK('Monitor Data'!P945),"",IF(AND('Smoke Data'!S947="YES",'Outlier Flags'!K945="YES"),"FILTERED OUT",'Monitor Data'!P945))</f>
        <v>7.5</v>
      </c>
      <c r="L945" s="30" t="str">
        <f>IF(ISBLANK('Monitor Data'!Q945),"",IF(AND('Smoke Data'!T947="YES",'Outlier Flags'!L945="YES"),"FILTERED OUT",'Monitor Data'!Q945))</f>
        <v/>
      </c>
      <c r="M945" s="30" t="str">
        <f>IF(ISBLANK('Monitor Data'!R945),"",IF(AND('Smoke Data'!U947="YES",'Outlier Flags'!M945="YES"),"FILTERED OUT",'Monitor Data'!R945))</f>
        <v/>
      </c>
      <c r="N945" s="30" t="str">
        <f>IF(ISBLANK('Monitor Data'!S945),"",IF(AND('Smoke Data'!V947="YES",'Outlier Flags'!N945="YES"),"FILTERED OUT",'Monitor Data'!S945))</f>
        <v/>
      </c>
    </row>
    <row r="946" spans="1:14" x14ac:dyDescent="0.25">
      <c r="A946" s="29">
        <v>45141</v>
      </c>
      <c r="B946" s="30" t="str">
        <f>IF(ISBLANK('Monitor Data'!B946),"",IF(AND('Smoke Data'!J948="YES",'Outlier Flags'!B946="YES"),"FILTERED OUT",'Monitor Data'!B946))</f>
        <v/>
      </c>
      <c r="C946" s="30" t="str">
        <f>IF(ISBLANK('Monitor Data'!D946),"",IF(AND('Smoke Data'!K948="YES",'Outlier Flags'!C946="YES"),"FILTERED OUT",'Monitor Data'!D946))</f>
        <v/>
      </c>
      <c r="D946" s="30">
        <f>IF(ISBLANK('Monitor Data'!E946),"",IF(AND('Smoke Data'!L948="YES",'Outlier Flags'!D946="YES"),"FILTERED OUT",'Monitor Data'!E946))</f>
        <v>7.6</v>
      </c>
      <c r="E946" s="30">
        <f>IF(ISBLANK('Monitor Data'!G946),"",IF(AND('Smoke Data'!M948="YES",'Outlier Flags'!E946="YES"),"FILTERED OUT",'Monitor Data'!G946))</f>
        <v>10.8</v>
      </c>
      <c r="F946" s="30" t="str">
        <f>IF(ISBLANK('Monitor Data'!H946),"",IF(AND('Smoke Data'!N948="YES",'Outlier Flags'!F946="YES"),"FILTERED OUT",'Monitor Data'!H946))</f>
        <v/>
      </c>
      <c r="G946" s="30" t="str">
        <f>IF(ISBLANK('Monitor Data'!J946),"",IF(AND('Smoke Data'!O948="YES",'Outlier Flags'!G946="YES"),"FILTERED OUT",'Monitor Data'!J946))</f>
        <v/>
      </c>
      <c r="H946" s="30" t="str">
        <f>IF(ISBLANK('Monitor Data'!L946),"",IF(AND('Smoke Data'!P948="YES",'Outlier Flags'!H946="YES"),"FILTERED OUT",'Monitor Data'!L946))</f>
        <v/>
      </c>
      <c r="I946" s="30">
        <f>IF(ISBLANK('Monitor Data'!M946),"",IF(AND('Smoke Data'!Q948="YES",'Outlier Flags'!I946="YES"),"FILTERED OUT",'Monitor Data'!M946))</f>
        <v>6.3</v>
      </c>
      <c r="J946" s="30" t="str">
        <f>IF(ISBLANK('Monitor Data'!O946),"",IF(AND('Smoke Data'!R948="YES",'Outlier Flags'!J946="YES"),"FILTERED OUT",'Monitor Data'!O946))</f>
        <v/>
      </c>
      <c r="K946" s="30">
        <f>IF(ISBLANK('Monitor Data'!P946),"",IF(AND('Smoke Data'!S948="YES",'Outlier Flags'!K946="YES"),"FILTERED OUT",'Monitor Data'!P946))</f>
        <v>8.6999999999999993</v>
      </c>
      <c r="L946" s="30" t="str">
        <f>IF(ISBLANK('Monitor Data'!Q946),"",IF(AND('Smoke Data'!T948="YES",'Outlier Flags'!L946="YES"),"FILTERED OUT",'Monitor Data'!Q946))</f>
        <v/>
      </c>
      <c r="M946" s="30" t="str">
        <f>IF(ISBLANK('Monitor Data'!R946),"",IF(AND('Smoke Data'!U948="YES",'Outlier Flags'!M946="YES"),"FILTERED OUT",'Monitor Data'!R946))</f>
        <v/>
      </c>
      <c r="N946" s="30" t="str">
        <f>IF(ISBLANK('Monitor Data'!S946),"",IF(AND('Smoke Data'!V948="YES",'Outlier Flags'!N946="YES"),"FILTERED OUT",'Monitor Data'!S946))</f>
        <v/>
      </c>
    </row>
    <row r="947" spans="1:14" x14ac:dyDescent="0.25">
      <c r="A947" s="29">
        <v>45142</v>
      </c>
      <c r="B947" s="30">
        <f>IF(ISBLANK('Monitor Data'!B947),"",IF(AND('Smoke Data'!J949="YES",'Outlier Flags'!B947="YES"),"FILTERED OUT",'Monitor Data'!B947))</f>
        <v>11.2</v>
      </c>
      <c r="C947" s="30">
        <f>IF(ISBLANK('Monitor Data'!D947),"",IF(AND('Smoke Data'!K949="YES",'Outlier Flags'!C947="YES"),"FILTERED OUT",'Monitor Data'!D947))</f>
        <v>10.9</v>
      </c>
      <c r="D947" s="30">
        <f>IF(ISBLANK('Monitor Data'!E947),"",IF(AND('Smoke Data'!L949="YES",'Outlier Flags'!D947="YES"),"FILTERED OUT",'Monitor Data'!E947))</f>
        <v>9.6999999999999993</v>
      </c>
      <c r="E947" s="30">
        <f>IF(ISBLANK('Monitor Data'!G947),"",IF(AND('Smoke Data'!M949="YES",'Outlier Flags'!E947="YES"),"FILTERED OUT",'Monitor Data'!G947))</f>
        <v>10.199999999999999</v>
      </c>
      <c r="F947" s="30">
        <f>IF(ISBLANK('Monitor Data'!H947),"",IF(AND('Smoke Data'!N949="YES",'Outlier Flags'!F947="YES"),"FILTERED OUT",'Monitor Data'!H947))</f>
        <v>6.1</v>
      </c>
      <c r="G947" s="30">
        <f>IF(ISBLANK('Monitor Data'!J947),"",IF(AND('Smoke Data'!O949="YES",'Outlier Flags'!G947="YES"),"FILTERED OUT",'Monitor Data'!J947))</f>
        <v>8.6999999999999993</v>
      </c>
      <c r="H947" s="30">
        <f>IF(ISBLANK('Monitor Data'!L947),"",IF(AND('Smoke Data'!P949="YES",'Outlier Flags'!H947="YES"),"FILTERED OUT",'Monitor Data'!L947))</f>
        <v>9.3000000000000007</v>
      </c>
      <c r="I947" s="30">
        <f>IF(ISBLANK('Monitor Data'!M947),"",IF(AND('Smoke Data'!Q949="YES",'Outlier Flags'!I947="YES"),"FILTERED OUT",'Monitor Data'!M947))</f>
        <v>9.3000000000000007</v>
      </c>
      <c r="J947" s="30">
        <f>IF(ISBLANK('Monitor Data'!O947),"",IF(AND('Smoke Data'!R949="YES",'Outlier Flags'!J947="YES"),"FILTERED OUT",'Monitor Data'!O947))</f>
        <v>7.2</v>
      </c>
      <c r="K947" s="30">
        <f>IF(ISBLANK('Monitor Data'!P947),"",IF(AND('Smoke Data'!S949="YES",'Outlier Flags'!K947="YES"),"FILTERED OUT",'Monitor Data'!P947))</f>
        <v>10.9</v>
      </c>
      <c r="L947" s="30">
        <f>IF(ISBLANK('Monitor Data'!Q947),"",IF(AND('Smoke Data'!T949="YES",'Outlier Flags'!L947="YES"),"FILTERED OUT",'Monitor Data'!Q947))</f>
        <v>10.4</v>
      </c>
      <c r="M947" s="30">
        <f>IF(ISBLANK('Monitor Data'!R947),"",IF(AND('Smoke Data'!U949="YES",'Outlier Flags'!M947="YES"),"FILTERED OUT",'Monitor Data'!R947))</f>
        <v>8.6</v>
      </c>
      <c r="N947" s="30">
        <f>IF(ISBLANK('Monitor Data'!S947),"",IF(AND('Smoke Data'!V949="YES",'Outlier Flags'!N947="YES"),"FILTERED OUT",'Monitor Data'!S947))</f>
        <v>8.6999999999999993</v>
      </c>
    </row>
    <row r="948" spans="1:14" x14ac:dyDescent="0.25">
      <c r="A948" s="29">
        <v>45143</v>
      </c>
      <c r="B948" s="30" t="str">
        <f>IF(ISBLANK('Monitor Data'!B948),"",IF(AND('Smoke Data'!J950="YES",'Outlier Flags'!B948="YES"),"FILTERED OUT",'Monitor Data'!B948))</f>
        <v/>
      </c>
      <c r="C948" s="30" t="str">
        <f>IF(ISBLANK('Monitor Data'!D948),"",IF(AND('Smoke Data'!K950="YES",'Outlier Flags'!C948="YES"),"FILTERED OUT",'Monitor Data'!D948))</f>
        <v/>
      </c>
      <c r="D948" s="30">
        <f>IF(ISBLANK('Monitor Data'!E948),"",IF(AND('Smoke Data'!L950="YES",'Outlier Flags'!D948="YES"),"FILTERED OUT",'Monitor Data'!E948))</f>
        <v>13.5</v>
      </c>
      <c r="E948" s="30">
        <f>IF(ISBLANK('Monitor Data'!G948),"",IF(AND('Smoke Data'!M950="YES",'Outlier Flags'!E948="YES"),"FILTERED OUT",'Monitor Data'!G948))</f>
        <v>12.8</v>
      </c>
      <c r="F948" s="30" t="str">
        <f>IF(ISBLANK('Monitor Data'!H948),"",IF(AND('Smoke Data'!N950="YES",'Outlier Flags'!F948="YES"),"FILTERED OUT",'Monitor Data'!H948))</f>
        <v/>
      </c>
      <c r="G948" s="30" t="str">
        <f>IF(ISBLANK('Monitor Data'!J948),"",IF(AND('Smoke Data'!O950="YES",'Outlier Flags'!G948="YES"),"FILTERED OUT",'Monitor Data'!J948))</f>
        <v/>
      </c>
      <c r="H948" s="30" t="str">
        <f>IF(ISBLANK('Monitor Data'!L948),"",IF(AND('Smoke Data'!P950="YES",'Outlier Flags'!H948="YES"),"FILTERED OUT",'Monitor Data'!L948))</f>
        <v/>
      </c>
      <c r="I948" s="30">
        <f>IF(ISBLANK('Monitor Data'!M948),"",IF(AND('Smoke Data'!Q950="YES",'Outlier Flags'!I948="YES"),"FILTERED OUT",'Monitor Data'!M948))</f>
        <v>11.2</v>
      </c>
      <c r="J948" s="30" t="str">
        <f>IF(ISBLANK('Monitor Data'!O948),"",IF(AND('Smoke Data'!R950="YES",'Outlier Flags'!J948="YES"),"FILTERED OUT",'Monitor Data'!O948))</f>
        <v/>
      </c>
      <c r="K948" s="30">
        <f>IF(ISBLANK('Monitor Data'!P948),"",IF(AND('Smoke Data'!S950="YES",'Outlier Flags'!K948="YES"),"FILTERED OUT",'Monitor Data'!P948))</f>
        <v>13.7</v>
      </c>
      <c r="L948" s="30" t="str">
        <f>IF(ISBLANK('Monitor Data'!Q948),"",IF(AND('Smoke Data'!T950="YES",'Outlier Flags'!L948="YES"),"FILTERED OUT",'Monitor Data'!Q948))</f>
        <v/>
      </c>
      <c r="M948" s="30" t="str">
        <f>IF(ISBLANK('Monitor Data'!R948),"",IF(AND('Smoke Data'!U950="YES",'Outlier Flags'!M948="YES"),"FILTERED OUT",'Monitor Data'!R948))</f>
        <v/>
      </c>
      <c r="N948" s="30" t="str">
        <f>IF(ISBLANK('Monitor Data'!S948),"",IF(AND('Smoke Data'!V950="YES",'Outlier Flags'!N948="YES"),"FILTERED OUT",'Monitor Data'!S948))</f>
        <v/>
      </c>
    </row>
    <row r="949" spans="1:14" x14ac:dyDescent="0.25">
      <c r="A949" s="29">
        <v>45144</v>
      </c>
      <c r="B949" s="30" t="str">
        <f>IF(ISBLANK('Monitor Data'!B949),"",IF(AND('Smoke Data'!J951="YES",'Outlier Flags'!B949="YES"),"FILTERED OUT",'Monitor Data'!B949))</f>
        <v/>
      </c>
      <c r="C949" s="30" t="str">
        <f>IF(ISBLANK('Monitor Data'!D949),"",IF(AND('Smoke Data'!K951="YES",'Outlier Flags'!C949="YES"),"FILTERED OUT",'Monitor Data'!D949))</f>
        <v/>
      </c>
      <c r="D949" s="30">
        <f>IF(ISBLANK('Monitor Data'!E949),"",IF(AND('Smoke Data'!L951="YES",'Outlier Flags'!D949="YES"),"FILTERED OUT",'Monitor Data'!E949))</f>
        <v>14.7</v>
      </c>
      <c r="E949" s="30">
        <f>IF(ISBLANK('Monitor Data'!G949),"",IF(AND('Smoke Data'!M951="YES",'Outlier Flags'!E949="YES"),"FILTERED OUT",'Monitor Data'!G949))</f>
        <v>14.3</v>
      </c>
      <c r="F949" s="30" t="str">
        <f>IF(ISBLANK('Monitor Data'!H949),"",IF(AND('Smoke Data'!N951="YES",'Outlier Flags'!F949="YES"),"FILTERED OUT",'Monitor Data'!H949))</f>
        <v/>
      </c>
      <c r="G949" s="30" t="str">
        <f>IF(ISBLANK('Monitor Data'!J949),"",IF(AND('Smoke Data'!O951="YES",'Outlier Flags'!G949="YES"),"FILTERED OUT",'Monitor Data'!J949))</f>
        <v/>
      </c>
      <c r="H949" s="30" t="str">
        <f>IF(ISBLANK('Monitor Data'!L949),"",IF(AND('Smoke Data'!P951="YES",'Outlier Flags'!H949="YES"),"FILTERED OUT",'Monitor Data'!L949))</f>
        <v/>
      </c>
      <c r="I949" s="30">
        <f>IF(ISBLANK('Monitor Data'!M949),"",IF(AND('Smoke Data'!Q951="YES",'Outlier Flags'!I949="YES"),"FILTERED OUT",'Monitor Data'!M949))</f>
        <v>4.5</v>
      </c>
      <c r="J949" s="30" t="str">
        <f>IF(ISBLANK('Monitor Data'!O949),"",IF(AND('Smoke Data'!R951="YES",'Outlier Flags'!J949="YES"),"FILTERED OUT",'Monitor Data'!O949))</f>
        <v/>
      </c>
      <c r="K949" s="30">
        <f>IF(ISBLANK('Monitor Data'!P949),"",IF(AND('Smoke Data'!S951="YES",'Outlier Flags'!K949="YES"),"FILTERED OUT",'Monitor Data'!P949))</f>
        <v>14.9</v>
      </c>
      <c r="L949" s="30" t="str">
        <f>IF(ISBLANK('Monitor Data'!Q949),"",IF(AND('Smoke Data'!T951="YES",'Outlier Flags'!L949="YES"),"FILTERED OUT",'Monitor Data'!Q949))</f>
        <v/>
      </c>
      <c r="M949" s="30" t="str">
        <f>IF(ISBLANK('Monitor Data'!R949),"",IF(AND('Smoke Data'!U951="YES",'Outlier Flags'!M949="YES"),"FILTERED OUT",'Monitor Data'!R949))</f>
        <v/>
      </c>
      <c r="N949" s="30" t="str">
        <f>IF(ISBLANK('Monitor Data'!S949),"",IF(AND('Smoke Data'!V951="YES",'Outlier Flags'!N949="YES"),"FILTERED OUT",'Monitor Data'!S949))</f>
        <v/>
      </c>
    </row>
    <row r="950" spans="1:14" x14ac:dyDescent="0.25">
      <c r="A950" s="29">
        <v>45145</v>
      </c>
      <c r="B950" s="30">
        <f>IF(ISBLANK('Monitor Data'!B950),"",IF(AND('Smoke Data'!J952="YES",'Outlier Flags'!B950="YES"),"FILTERED OUT",'Monitor Data'!B950))</f>
        <v>15.1</v>
      </c>
      <c r="C950" s="30">
        <f>IF(ISBLANK('Monitor Data'!D950),"",IF(AND('Smoke Data'!K952="YES",'Outlier Flags'!C950="YES"),"FILTERED OUT",'Monitor Data'!D950))</f>
        <v>12.5</v>
      </c>
      <c r="D950" s="30">
        <f>IF(ISBLANK('Monitor Data'!E950),"",IF(AND('Smoke Data'!L952="YES",'Outlier Flags'!D950="YES"),"FILTERED OUT",'Monitor Data'!E950))</f>
        <v>13.8</v>
      </c>
      <c r="E950" s="30">
        <f>IF(ISBLANK('Monitor Data'!G950),"",IF(AND('Smoke Data'!M952="YES",'Outlier Flags'!E950="YES"),"FILTERED OUT",'Monitor Data'!G950))</f>
        <v>14.4</v>
      </c>
      <c r="F950" s="30">
        <f>IF(ISBLANK('Monitor Data'!H950),"",IF(AND('Smoke Data'!N952="YES",'Outlier Flags'!F950="YES"),"FILTERED OUT",'Monitor Data'!H950))</f>
        <v>11.3</v>
      </c>
      <c r="G950" s="30">
        <f>IF(ISBLANK('Monitor Data'!J950),"",IF(AND('Smoke Data'!O952="YES",'Outlier Flags'!G950="YES"),"FILTERED OUT",'Monitor Data'!J950))</f>
        <v>14.1</v>
      </c>
      <c r="H950" s="30">
        <f>IF(ISBLANK('Monitor Data'!L950),"",IF(AND('Smoke Data'!P952="YES",'Outlier Flags'!H950="YES"),"FILTERED OUT",'Monitor Data'!L950))</f>
        <v>13</v>
      </c>
      <c r="I950" s="30">
        <f>IF(ISBLANK('Monitor Data'!M950),"",IF(AND('Smoke Data'!Q952="YES",'Outlier Flags'!I950="YES"),"FILTERED OUT",'Monitor Data'!M950))</f>
        <v>12.7</v>
      </c>
      <c r="J950" s="30">
        <f>IF(ISBLANK('Monitor Data'!O950),"",IF(AND('Smoke Data'!R952="YES",'Outlier Flags'!J950="YES"),"FILTERED OUT",'Monitor Data'!O950))</f>
        <v>13</v>
      </c>
      <c r="K950" s="30">
        <f>IF(ISBLANK('Monitor Data'!P950),"",IF(AND('Smoke Data'!S952="YES",'Outlier Flags'!K950="YES"),"FILTERED OUT",'Monitor Data'!P950))</f>
        <v>13.1</v>
      </c>
      <c r="L950" s="30">
        <f>IF(ISBLANK('Monitor Data'!Q950),"",IF(AND('Smoke Data'!T952="YES",'Outlier Flags'!L950="YES"),"FILTERED OUT",'Monitor Data'!Q950))</f>
        <v>14</v>
      </c>
      <c r="M950" s="30">
        <f>IF(ISBLANK('Monitor Data'!R950),"",IF(AND('Smoke Data'!U952="YES",'Outlier Flags'!M950="YES"),"FILTERED OUT",'Monitor Data'!R950))</f>
        <v>14.1</v>
      </c>
      <c r="N950" s="30">
        <f>IF(ISBLANK('Monitor Data'!S950),"",IF(AND('Smoke Data'!V952="YES",'Outlier Flags'!N950="YES"),"FILTERED OUT",'Monitor Data'!S950))</f>
        <v>13</v>
      </c>
    </row>
    <row r="951" spans="1:14" x14ac:dyDescent="0.25">
      <c r="A951" s="29">
        <v>45146</v>
      </c>
      <c r="B951" s="30" t="str">
        <f>IF(ISBLANK('Monitor Data'!B951),"",IF(AND('Smoke Data'!J953="YES",'Outlier Flags'!B951="YES"),"FILTERED OUT",'Monitor Data'!B951))</f>
        <v/>
      </c>
      <c r="C951" s="30" t="str">
        <f>IF(ISBLANK('Monitor Data'!D951),"",IF(AND('Smoke Data'!K953="YES",'Outlier Flags'!C951="YES"),"FILTERED OUT",'Monitor Data'!D951))</f>
        <v/>
      </c>
      <c r="D951" s="30">
        <f>IF(ISBLANK('Monitor Data'!E951),"",IF(AND('Smoke Data'!L953="YES",'Outlier Flags'!D951="YES"),"FILTERED OUT",'Monitor Data'!E951))</f>
        <v>14.1</v>
      </c>
      <c r="E951" s="30">
        <f>IF(ISBLANK('Monitor Data'!G951),"",IF(AND('Smoke Data'!M953="YES",'Outlier Flags'!E951="YES"),"FILTERED OUT",'Monitor Data'!G951))</f>
        <v>12.7</v>
      </c>
      <c r="F951" s="30" t="str">
        <f>IF(ISBLANK('Monitor Data'!H951),"",IF(AND('Smoke Data'!N953="YES",'Outlier Flags'!F951="YES"),"FILTERED OUT",'Monitor Data'!H951))</f>
        <v/>
      </c>
      <c r="G951" s="30" t="str">
        <f>IF(ISBLANK('Monitor Data'!J951),"",IF(AND('Smoke Data'!O953="YES",'Outlier Flags'!G951="YES"),"FILTERED OUT",'Monitor Data'!J951))</f>
        <v/>
      </c>
      <c r="H951" s="30" t="str">
        <f>IF(ISBLANK('Monitor Data'!L951),"",IF(AND('Smoke Data'!P953="YES",'Outlier Flags'!H951="YES"),"FILTERED OUT",'Monitor Data'!L951))</f>
        <v/>
      </c>
      <c r="I951" s="30">
        <f>IF(ISBLANK('Monitor Data'!M951),"",IF(AND('Smoke Data'!Q953="YES",'Outlier Flags'!I951="YES"),"FILTERED OUT",'Monitor Data'!M951))</f>
        <v>13.2</v>
      </c>
      <c r="J951" s="30" t="str">
        <f>IF(ISBLANK('Monitor Data'!O951),"",IF(AND('Smoke Data'!R953="YES",'Outlier Flags'!J951="YES"),"FILTERED OUT",'Monitor Data'!O951))</f>
        <v/>
      </c>
      <c r="K951" s="30">
        <f>IF(ISBLANK('Monitor Data'!P951),"",IF(AND('Smoke Data'!S953="YES",'Outlier Flags'!K951="YES"),"FILTERED OUT",'Monitor Data'!P951))</f>
        <v>15.3</v>
      </c>
      <c r="L951" s="30" t="str">
        <f>IF(ISBLANK('Monitor Data'!Q951),"",IF(AND('Smoke Data'!T953="YES",'Outlier Flags'!L951="YES"),"FILTERED OUT",'Monitor Data'!Q951))</f>
        <v/>
      </c>
      <c r="M951" s="30" t="str">
        <f>IF(ISBLANK('Monitor Data'!R951),"",IF(AND('Smoke Data'!U953="YES",'Outlier Flags'!M951="YES"),"FILTERED OUT",'Monitor Data'!R951))</f>
        <v/>
      </c>
      <c r="N951" s="30" t="str">
        <f>IF(ISBLANK('Monitor Data'!S951),"",IF(AND('Smoke Data'!V953="YES",'Outlier Flags'!N951="YES"),"FILTERED OUT",'Monitor Data'!S951))</f>
        <v/>
      </c>
    </row>
    <row r="952" spans="1:14" x14ac:dyDescent="0.25">
      <c r="A952" s="29">
        <v>45147</v>
      </c>
      <c r="B952" s="30" t="str">
        <f>IF(ISBLANK('Monitor Data'!B952),"",IF(AND('Smoke Data'!J954="YES",'Outlier Flags'!B952="YES"),"FILTERED OUT",'Monitor Data'!B952))</f>
        <v/>
      </c>
      <c r="C952" s="30" t="str">
        <f>IF(ISBLANK('Monitor Data'!D952),"",IF(AND('Smoke Data'!K954="YES",'Outlier Flags'!C952="YES"),"FILTERED OUT",'Monitor Data'!D952))</f>
        <v/>
      </c>
      <c r="D952" s="30">
        <f>IF(ISBLANK('Monitor Data'!E952),"",IF(AND('Smoke Data'!L954="YES",'Outlier Flags'!D952="YES"),"FILTERED OUT",'Monitor Data'!E952))</f>
        <v>8.6999999999999993</v>
      </c>
      <c r="E952" s="30">
        <f>IF(ISBLANK('Monitor Data'!G952),"",IF(AND('Smoke Data'!M954="YES",'Outlier Flags'!E952="YES"),"FILTERED OUT",'Monitor Data'!G952))</f>
        <v>11.8</v>
      </c>
      <c r="F952" s="30" t="str">
        <f>IF(ISBLANK('Monitor Data'!H952),"",IF(AND('Smoke Data'!N954="YES",'Outlier Flags'!F952="YES"),"FILTERED OUT",'Monitor Data'!H952))</f>
        <v/>
      </c>
      <c r="G952" s="30" t="str">
        <f>IF(ISBLANK('Monitor Data'!J952),"",IF(AND('Smoke Data'!O954="YES",'Outlier Flags'!G952="YES"),"FILTERED OUT",'Monitor Data'!J952))</f>
        <v/>
      </c>
      <c r="H952" s="30" t="str">
        <f>IF(ISBLANK('Monitor Data'!L952),"",IF(AND('Smoke Data'!P954="YES",'Outlier Flags'!H952="YES"),"FILTERED OUT",'Monitor Data'!L952))</f>
        <v/>
      </c>
      <c r="I952" s="30">
        <f>IF(ISBLANK('Monitor Data'!M952),"",IF(AND('Smoke Data'!Q954="YES",'Outlier Flags'!I952="YES"),"FILTERED OUT",'Monitor Data'!M952))</f>
        <v>9.9</v>
      </c>
      <c r="J952" s="30" t="str">
        <f>IF(ISBLANK('Monitor Data'!O952),"",IF(AND('Smoke Data'!R954="YES",'Outlier Flags'!J952="YES"),"FILTERED OUT",'Monitor Data'!O952))</f>
        <v/>
      </c>
      <c r="K952" s="30">
        <f>IF(ISBLANK('Monitor Data'!P952),"",IF(AND('Smoke Data'!S954="YES",'Outlier Flags'!K952="YES"),"FILTERED OUT",'Monitor Data'!P952))</f>
        <v>10.9</v>
      </c>
      <c r="L952" s="30" t="str">
        <f>IF(ISBLANK('Monitor Data'!Q952),"",IF(AND('Smoke Data'!T954="YES",'Outlier Flags'!L952="YES"),"FILTERED OUT",'Monitor Data'!Q952))</f>
        <v/>
      </c>
      <c r="M952" s="30" t="str">
        <f>IF(ISBLANK('Monitor Data'!R952),"",IF(AND('Smoke Data'!U954="YES",'Outlier Flags'!M952="YES"),"FILTERED OUT",'Monitor Data'!R952))</f>
        <v/>
      </c>
      <c r="N952" s="30" t="str">
        <f>IF(ISBLANK('Monitor Data'!S952),"",IF(AND('Smoke Data'!V954="YES",'Outlier Flags'!N952="YES"),"FILTERED OUT",'Monitor Data'!S952))</f>
        <v/>
      </c>
    </row>
    <row r="953" spans="1:14" x14ac:dyDescent="0.25">
      <c r="A953" s="29">
        <v>45148</v>
      </c>
      <c r="B953" s="30">
        <f>IF(ISBLANK('Monitor Data'!B953),"",IF(AND('Smoke Data'!J955="YES",'Outlier Flags'!B953="YES"),"FILTERED OUT",'Monitor Data'!B953))</f>
        <v>12.6</v>
      </c>
      <c r="C953" s="30">
        <f>IF(ISBLANK('Monitor Data'!D953),"",IF(AND('Smoke Data'!K955="YES",'Outlier Flags'!C953="YES"),"FILTERED OUT",'Monitor Data'!D953))</f>
        <v>10.1</v>
      </c>
      <c r="D953" s="30">
        <f>IF(ISBLANK('Monitor Data'!E953),"",IF(AND('Smoke Data'!L955="YES",'Outlier Flags'!D953="YES"),"FILTERED OUT",'Monitor Data'!E953))</f>
        <v>9.5</v>
      </c>
      <c r="E953" s="30">
        <f>IF(ISBLANK('Monitor Data'!G953),"",IF(AND('Smoke Data'!M955="YES",'Outlier Flags'!E953="YES"),"FILTERED OUT",'Monitor Data'!G953))</f>
        <v>11.5</v>
      </c>
      <c r="F953" s="30">
        <f>IF(ISBLANK('Monitor Data'!H953),"",IF(AND('Smoke Data'!N955="YES",'Outlier Flags'!F953="YES"),"FILTERED OUT",'Monitor Data'!H953))</f>
        <v>5.2</v>
      </c>
      <c r="G953" s="30">
        <f>IF(ISBLANK('Monitor Data'!J953),"",IF(AND('Smoke Data'!O955="YES",'Outlier Flags'!G953="YES"),"FILTERED OUT",'Monitor Data'!J953))</f>
        <v>8.8000000000000007</v>
      </c>
      <c r="H953" s="30">
        <f>IF(ISBLANK('Monitor Data'!L953),"",IF(AND('Smoke Data'!P955="YES",'Outlier Flags'!H953="YES"),"FILTERED OUT",'Monitor Data'!L953))</f>
        <v>11.9</v>
      </c>
      <c r="I953" s="30">
        <f>IF(ISBLANK('Monitor Data'!M953),"",IF(AND('Smoke Data'!Q955="YES",'Outlier Flags'!I953="YES"),"FILTERED OUT",'Monitor Data'!M953))</f>
        <v>7.8</v>
      </c>
      <c r="J953" s="30">
        <f>IF(ISBLANK('Monitor Data'!O953),"",IF(AND('Smoke Data'!R955="YES",'Outlier Flags'!J953="YES"),"FILTERED OUT",'Monitor Data'!O953))</f>
        <v>6.6</v>
      </c>
      <c r="K953" s="30">
        <f>IF(ISBLANK('Monitor Data'!P953),"",IF(AND('Smoke Data'!S955="YES",'Outlier Flags'!K953="YES"),"FILTERED OUT",'Monitor Data'!P953))</f>
        <v>9.9</v>
      </c>
      <c r="L953" s="30">
        <f>IF(ISBLANK('Monitor Data'!Q953),"",IF(AND('Smoke Data'!T955="YES",'Outlier Flags'!L953="YES"),"FILTERED OUT",'Monitor Data'!Q953))</f>
        <v>9.6999999999999993</v>
      </c>
      <c r="M953" s="30">
        <f>IF(ISBLANK('Monitor Data'!R953),"",IF(AND('Smoke Data'!U955="YES",'Outlier Flags'!M953="YES"),"FILTERED OUT",'Monitor Data'!R953))</f>
        <v>6.8</v>
      </c>
      <c r="N953" s="30">
        <f>IF(ISBLANK('Monitor Data'!S953),"",IF(AND('Smoke Data'!V955="YES",'Outlier Flags'!N953="YES"),"FILTERED OUT",'Monitor Data'!S953))</f>
        <v>5.8</v>
      </c>
    </row>
    <row r="954" spans="1:14" x14ac:dyDescent="0.25">
      <c r="A954" s="29">
        <v>45149</v>
      </c>
      <c r="B954" s="30" t="str">
        <f>IF(ISBLANK('Monitor Data'!B954),"",IF(AND('Smoke Data'!J956="YES",'Outlier Flags'!B954="YES"),"FILTERED OUT",'Monitor Data'!B954))</f>
        <v/>
      </c>
      <c r="C954" s="30" t="str">
        <f>IF(ISBLANK('Monitor Data'!D954),"",IF(AND('Smoke Data'!K956="YES",'Outlier Flags'!C954="YES"),"FILTERED OUT",'Monitor Data'!D954))</f>
        <v/>
      </c>
      <c r="D954" s="30">
        <f>IF(ISBLANK('Monitor Data'!E954),"",IF(AND('Smoke Data'!L956="YES",'Outlier Flags'!D954="YES"),"FILTERED OUT",'Monitor Data'!E954))</f>
        <v>5.4</v>
      </c>
      <c r="E954" s="30">
        <f>IF(ISBLANK('Monitor Data'!G954),"",IF(AND('Smoke Data'!M956="YES",'Outlier Flags'!E954="YES"),"FILTERED OUT",'Monitor Data'!G954))</f>
        <v>4.9000000000000004</v>
      </c>
      <c r="F954" s="30" t="str">
        <f>IF(ISBLANK('Monitor Data'!H954),"",IF(AND('Smoke Data'!N956="YES",'Outlier Flags'!F954="YES"),"FILTERED OUT",'Monitor Data'!H954))</f>
        <v/>
      </c>
      <c r="G954" s="30" t="str">
        <f>IF(ISBLANK('Monitor Data'!J954),"",IF(AND('Smoke Data'!O956="YES",'Outlier Flags'!G954="YES"),"FILTERED OUT",'Monitor Data'!J954))</f>
        <v/>
      </c>
      <c r="H954" s="30" t="str">
        <f>IF(ISBLANK('Monitor Data'!L954),"",IF(AND('Smoke Data'!P956="YES",'Outlier Flags'!H954="YES"),"FILTERED OUT",'Monitor Data'!L954))</f>
        <v/>
      </c>
      <c r="I954" s="30">
        <f>IF(ISBLANK('Monitor Data'!M954),"",IF(AND('Smoke Data'!Q956="YES",'Outlier Flags'!I954="YES"),"FILTERED OUT",'Monitor Data'!M954))</f>
        <v>5.7</v>
      </c>
      <c r="J954" s="30" t="str">
        <f>IF(ISBLANK('Monitor Data'!O954),"",IF(AND('Smoke Data'!R956="YES",'Outlier Flags'!J954="YES"),"FILTERED OUT",'Monitor Data'!O954))</f>
        <v/>
      </c>
      <c r="K954" s="30">
        <f>IF(ISBLANK('Monitor Data'!P954),"",IF(AND('Smoke Data'!S956="YES",'Outlier Flags'!K954="YES"),"FILTERED OUT",'Monitor Data'!P954))</f>
        <v>6.4</v>
      </c>
      <c r="L954" s="30" t="str">
        <f>IF(ISBLANK('Monitor Data'!Q954),"",IF(AND('Smoke Data'!T956="YES",'Outlier Flags'!L954="YES"),"FILTERED OUT",'Monitor Data'!Q954))</f>
        <v/>
      </c>
      <c r="M954" s="30" t="str">
        <f>IF(ISBLANK('Monitor Data'!R954),"",IF(AND('Smoke Data'!U956="YES",'Outlier Flags'!M954="YES"),"FILTERED OUT",'Monitor Data'!R954))</f>
        <v/>
      </c>
      <c r="N954" s="30" t="str">
        <f>IF(ISBLANK('Monitor Data'!S954),"",IF(AND('Smoke Data'!V956="YES",'Outlier Flags'!N954="YES"),"FILTERED OUT",'Monitor Data'!S954))</f>
        <v/>
      </c>
    </row>
    <row r="955" spans="1:14" x14ac:dyDescent="0.25">
      <c r="A955" s="29">
        <v>45150</v>
      </c>
      <c r="B955" s="30" t="str">
        <f>IF(ISBLANK('Monitor Data'!B955),"",IF(AND('Smoke Data'!J957="YES",'Outlier Flags'!B955="YES"),"FILTERED OUT",'Monitor Data'!B955))</f>
        <v/>
      </c>
      <c r="C955" s="30" t="str">
        <f>IF(ISBLANK('Monitor Data'!D955),"",IF(AND('Smoke Data'!K957="YES",'Outlier Flags'!C955="YES"),"FILTERED OUT",'Monitor Data'!D955))</f>
        <v/>
      </c>
      <c r="D955" s="30">
        <f>IF(ISBLANK('Monitor Data'!E955),"",IF(AND('Smoke Data'!L957="YES",'Outlier Flags'!D955="YES"),"FILTERED OUT",'Monitor Data'!E955))</f>
        <v>4.3</v>
      </c>
      <c r="E955" s="30">
        <f>IF(ISBLANK('Monitor Data'!G955),"",IF(AND('Smoke Data'!M957="YES",'Outlier Flags'!E955="YES"),"FILTERED OUT",'Monitor Data'!G955))</f>
        <v>4.2</v>
      </c>
      <c r="F955" s="30" t="str">
        <f>IF(ISBLANK('Monitor Data'!H955),"",IF(AND('Smoke Data'!N957="YES",'Outlier Flags'!F955="YES"),"FILTERED OUT",'Monitor Data'!H955))</f>
        <v/>
      </c>
      <c r="G955" s="30" t="str">
        <f>IF(ISBLANK('Monitor Data'!J955),"",IF(AND('Smoke Data'!O957="YES",'Outlier Flags'!G955="YES"),"FILTERED OUT",'Monitor Data'!J955))</f>
        <v/>
      </c>
      <c r="H955" s="30" t="str">
        <f>IF(ISBLANK('Monitor Data'!L955),"",IF(AND('Smoke Data'!P957="YES",'Outlier Flags'!H955="YES"),"FILTERED OUT",'Monitor Data'!L955))</f>
        <v/>
      </c>
      <c r="I955" s="30">
        <f>IF(ISBLANK('Monitor Data'!M955),"",IF(AND('Smoke Data'!Q957="YES",'Outlier Flags'!I955="YES"),"FILTERED OUT",'Monitor Data'!M955))</f>
        <v>4.2</v>
      </c>
      <c r="J955" s="30" t="str">
        <f>IF(ISBLANK('Monitor Data'!O955),"",IF(AND('Smoke Data'!R957="YES",'Outlier Flags'!J955="YES"),"FILTERED OUT",'Monitor Data'!O955))</f>
        <v/>
      </c>
      <c r="K955" s="30">
        <f>IF(ISBLANK('Monitor Data'!P955),"",IF(AND('Smoke Data'!S957="YES",'Outlier Flags'!K955="YES"),"FILTERED OUT",'Monitor Data'!P955))</f>
        <v>4.7</v>
      </c>
      <c r="L955" s="30" t="str">
        <f>IF(ISBLANK('Monitor Data'!Q955),"",IF(AND('Smoke Data'!T957="YES",'Outlier Flags'!L955="YES"),"FILTERED OUT",'Monitor Data'!Q955))</f>
        <v/>
      </c>
      <c r="M955" s="30" t="str">
        <f>IF(ISBLANK('Monitor Data'!R955),"",IF(AND('Smoke Data'!U957="YES",'Outlier Flags'!M955="YES"),"FILTERED OUT",'Monitor Data'!R955))</f>
        <v/>
      </c>
      <c r="N955" s="30" t="str">
        <f>IF(ISBLANK('Monitor Data'!S955),"",IF(AND('Smoke Data'!V957="YES",'Outlier Flags'!N955="YES"),"FILTERED OUT",'Monitor Data'!S955))</f>
        <v/>
      </c>
    </row>
    <row r="956" spans="1:14" x14ac:dyDescent="0.25">
      <c r="A956" s="29">
        <v>45151</v>
      </c>
      <c r="B956" s="30">
        <f>IF(ISBLANK('Monitor Data'!B956),"",IF(AND('Smoke Data'!J958="YES",'Outlier Flags'!B956="YES"),"FILTERED OUT",'Monitor Data'!B956))</f>
        <v>5.8</v>
      </c>
      <c r="C956" s="30">
        <f>IF(ISBLANK('Monitor Data'!D956),"",IF(AND('Smoke Data'!K958="YES",'Outlier Flags'!C956="YES"),"FILTERED OUT",'Monitor Data'!D956))</f>
        <v>4.9000000000000004</v>
      </c>
      <c r="D956" s="30">
        <f>IF(ISBLANK('Monitor Data'!E956),"",IF(AND('Smoke Data'!L958="YES",'Outlier Flags'!D956="YES"),"FILTERED OUT",'Monitor Data'!E956))</f>
        <v>5.0999999999999996</v>
      </c>
      <c r="E956" s="30">
        <f>IF(ISBLANK('Monitor Data'!G956),"",IF(AND('Smoke Data'!M958="YES",'Outlier Flags'!E956="YES"),"FILTERED OUT",'Monitor Data'!G956))</f>
        <v>5.8</v>
      </c>
      <c r="F956" s="30">
        <f>IF(ISBLANK('Monitor Data'!H956),"",IF(AND('Smoke Data'!N958="YES",'Outlier Flags'!F956="YES"),"FILTERED OUT",'Monitor Data'!H956))</f>
        <v>3.9</v>
      </c>
      <c r="G956" s="30">
        <f>IF(ISBLANK('Monitor Data'!J956),"",IF(AND('Smoke Data'!O958="YES",'Outlier Flags'!G956="YES"),"FILTERED OUT",'Monitor Data'!J956))</f>
        <v>4.9000000000000004</v>
      </c>
      <c r="H956" s="30">
        <f>IF(ISBLANK('Monitor Data'!L956),"",IF(AND('Smoke Data'!P958="YES",'Outlier Flags'!H956="YES"),"FILTERED OUT",'Monitor Data'!L956))</f>
        <v>3</v>
      </c>
      <c r="I956" s="30">
        <f>IF(ISBLANK('Monitor Data'!M956),"",IF(AND('Smoke Data'!Q958="YES",'Outlier Flags'!I956="YES"),"FILTERED OUT",'Monitor Data'!M956))</f>
        <v>3.9</v>
      </c>
      <c r="J956" s="30">
        <f>IF(ISBLANK('Monitor Data'!O956),"",IF(AND('Smoke Data'!R958="YES",'Outlier Flags'!J956="YES"),"FILTERED OUT",'Monitor Data'!O956))</f>
        <v>4</v>
      </c>
      <c r="K956" s="30">
        <f>IF(ISBLANK('Monitor Data'!P956),"",IF(AND('Smoke Data'!S958="YES",'Outlier Flags'!K956="YES"),"FILTERED OUT",'Monitor Data'!P956))</f>
        <v>6.3</v>
      </c>
      <c r="L956" s="30">
        <f>IF(ISBLANK('Monitor Data'!Q956),"",IF(AND('Smoke Data'!T958="YES",'Outlier Flags'!L956="YES"),"FILTERED OUT",'Monitor Data'!Q956))</f>
        <v>6</v>
      </c>
      <c r="M956" s="30">
        <f>IF(ISBLANK('Monitor Data'!R956),"",IF(AND('Smoke Data'!U958="YES",'Outlier Flags'!M956="YES"),"FILTERED OUT",'Monitor Data'!R956))</f>
        <v>4.2</v>
      </c>
      <c r="N956" s="30">
        <f>IF(ISBLANK('Monitor Data'!S956),"",IF(AND('Smoke Data'!V958="YES",'Outlier Flags'!N956="YES"),"FILTERED OUT",'Monitor Data'!S956))</f>
        <v>3.3</v>
      </c>
    </row>
    <row r="957" spans="1:14" x14ac:dyDescent="0.25">
      <c r="A957" s="29">
        <v>45152</v>
      </c>
      <c r="B957" s="30" t="str">
        <f>IF(ISBLANK('Monitor Data'!B957),"",IF(AND('Smoke Data'!J959="YES",'Outlier Flags'!B957="YES"),"FILTERED OUT",'Monitor Data'!B957))</f>
        <v/>
      </c>
      <c r="C957" s="30" t="str">
        <f>IF(ISBLANK('Monitor Data'!D957),"",IF(AND('Smoke Data'!K959="YES",'Outlier Flags'!C957="YES"),"FILTERED OUT",'Monitor Data'!D957))</f>
        <v/>
      </c>
      <c r="D957" s="30">
        <f>IF(ISBLANK('Monitor Data'!E957),"",IF(AND('Smoke Data'!L959="YES",'Outlier Flags'!D957="YES"),"FILTERED OUT",'Monitor Data'!E957))</f>
        <v>3.1</v>
      </c>
      <c r="E957" s="30">
        <f>IF(ISBLANK('Monitor Data'!G957),"",IF(AND('Smoke Data'!M959="YES",'Outlier Flags'!E957="YES"),"FILTERED OUT",'Monitor Data'!G957))</f>
        <v>3.1</v>
      </c>
      <c r="F957" s="30" t="str">
        <f>IF(ISBLANK('Monitor Data'!H957),"",IF(AND('Smoke Data'!N959="YES",'Outlier Flags'!F957="YES"),"FILTERED OUT",'Monitor Data'!H957))</f>
        <v/>
      </c>
      <c r="G957" s="30" t="str">
        <f>IF(ISBLANK('Monitor Data'!J957),"",IF(AND('Smoke Data'!O959="YES",'Outlier Flags'!G957="YES"),"FILTERED OUT",'Monitor Data'!J957))</f>
        <v/>
      </c>
      <c r="H957" s="30" t="str">
        <f>IF(ISBLANK('Monitor Data'!L957),"",IF(AND('Smoke Data'!P959="YES",'Outlier Flags'!H957="YES"),"FILTERED OUT",'Monitor Data'!L957))</f>
        <v/>
      </c>
      <c r="I957" s="30">
        <f>IF(ISBLANK('Monitor Data'!M957),"",IF(AND('Smoke Data'!Q959="YES",'Outlier Flags'!I957="YES"),"FILTERED OUT",'Monitor Data'!M957))</f>
        <v>2.5</v>
      </c>
      <c r="J957" s="30" t="str">
        <f>IF(ISBLANK('Monitor Data'!O957),"",IF(AND('Smoke Data'!R959="YES",'Outlier Flags'!J957="YES"),"FILTERED OUT",'Monitor Data'!O957))</f>
        <v/>
      </c>
      <c r="K957" s="30">
        <f>IF(ISBLANK('Monitor Data'!P957),"",IF(AND('Smoke Data'!S959="YES",'Outlier Flags'!K957="YES"),"FILTERED OUT",'Monitor Data'!P957))</f>
        <v>3.4</v>
      </c>
      <c r="L957" s="30" t="str">
        <f>IF(ISBLANK('Monitor Data'!Q957),"",IF(AND('Smoke Data'!T959="YES",'Outlier Flags'!L957="YES"),"FILTERED OUT",'Monitor Data'!Q957))</f>
        <v/>
      </c>
      <c r="M957" s="30" t="str">
        <f>IF(ISBLANK('Monitor Data'!R957),"",IF(AND('Smoke Data'!U959="YES",'Outlier Flags'!M957="YES"),"FILTERED OUT",'Monitor Data'!R957))</f>
        <v/>
      </c>
      <c r="N957" s="30" t="str">
        <f>IF(ISBLANK('Monitor Data'!S957),"",IF(AND('Smoke Data'!V959="YES",'Outlier Flags'!N957="YES"),"FILTERED OUT",'Monitor Data'!S957))</f>
        <v/>
      </c>
    </row>
    <row r="958" spans="1:14" x14ac:dyDescent="0.25">
      <c r="A958" s="29">
        <v>45153</v>
      </c>
      <c r="B958" s="30" t="str">
        <f>IF(ISBLANK('Monitor Data'!B958),"",IF(AND('Smoke Data'!J960="YES",'Outlier Flags'!B958="YES"),"FILTERED OUT",'Monitor Data'!B958))</f>
        <v/>
      </c>
      <c r="C958" s="30" t="str">
        <f>IF(ISBLANK('Monitor Data'!D958),"",IF(AND('Smoke Data'!K960="YES",'Outlier Flags'!C958="YES"),"FILTERED OUT",'Monitor Data'!D958))</f>
        <v/>
      </c>
      <c r="D958" s="30">
        <f>IF(ISBLANK('Monitor Data'!E958),"",IF(AND('Smoke Data'!L960="YES",'Outlier Flags'!D958="YES"),"FILTERED OUT",'Monitor Data'!E958))</f>
        <v>5.8</v>
      </c>
      <c r="E958" s="30">
        <f>IF(ISBLANK('Monitor Data'!G958),"",IF(AND('Smoke Data'!M960="YES",'Outlier Flags'!E958="YES"),"FILTERED OUT",'Monitor Data'!G958))</f>
        <v>5.2</v>
      </c>
      <c r="F958" s="30" t="str">
        <f>IF(ISBLANK('Monitor Data'!H958),"",IF(AND('Smoke Data'!N960="YES",'Outlier Flags'!F958="YES"),"FILTERED OUT",'Monitor Data'!H958))</f>
        <v/>
      </c>
      <c r="G958" s="30" t="str">
        <f>IF(ISBLANK('Monitor Data'!J958),"",IF(AND('Smoke Data'!O960="YES",'Outlier Flags'!G958="YES"),"FILTERED OUT",'Monitor Data'!J958))</f>
        <v/>
      </c>
      <c r="H958" s="30" t="str">
        <f>IF(ISBLANK('Monitor Data'!L958),"",IF(AND('Smoke Data'!P960="YES",'Outlier Flags'!H958="YES"),"FILTERED OUT",'Monitor Data'!L958))</f>
        <v/>
      </c>
      <c r="I958" s="30">
        <f>IF(ISBLANK('Monitor Data'!M958),"",IF(AND('Smoke Data'!Q960="YES",'Outlier Flags'!I958="YES"),"FILTERED OUT",'Monitor Data'!M958))</f>
        <v>4.2</v>
      </c>
      <c r="J958" s="30" t="str">
        <f>IF(ISBLANK('Monitor Data'!O958),"",IF(AND('Smoke Data'!R960="YES",'Outlier Flags'!J958="YES"),"FILTERED OUT",'Monitor Data'!O958))</f>
        <v/>
      </c>
      <c r="K958" s="30">
        <f>IF(ISBLANK('Monitor Data'!P958),"",IF(AND('Smoke Data'!S960="YES",'Outlier Flags'!K958="YES"),"FILTERED OUT",'Monitor Data'!P958))</f>
        <v>12.9</v>
      </c>
      <c r="L958" s="30" t="str">
        <f>IF(ISBLANK('Monitor Data'!Q958),"",IF(AND('Smoke Data'!T960="YES",'Outlier Flags'!L958="YES"),"FILTERED OUT",'Monitor Data'!Q958))</f>
        <v/>
      </c>
      <c r="M958" s="30" t="str">
        <f>IF(ISBLANK('Monitor Data'!R958),"",IF(AND('Smoke Data'!U960="YES",'Outlier Flags'!M958="YES"),"FILTERED OUT",'Monitor Data'!R958))</f>
        <v/>
      </c>
      <c r="N958" s="30" t="str">
        <f>IF(ISBLANK('Monitor Data'!S958),"",IF(AND('Smoke Data'!V960="YES",'Outlier Flags'!N958="YES"),"FILTERED OUT",'Monitor Data'!S958))</f>
        <v/>
      </c>
    </row>
    <row r="959" spans="1:14" x14ac:dyDescent="0.25">
      <c r="A959" s="29">
        <v>45154</v>
      </c>
      <c r="B959" s="30">
        <f>IF(ISBLANK('Monitor Data'!B959),"",IF(AND('Smoke Data'!J961="YES",'Outlier Flags'!B959="YES"),"FILTERED OUT",'Monitor Data'!B959))</f>
        <v>5.6</v>
      </c>
      <c r="C959" s="30">
        <f>IF(ISBLANK('Monitor Data'!D959),"",IF(AND('Smoke Data'!K961="YES",'Outlier Flags'!C959="YES"),"FILTERED OUT",'Monitor Data'!D959))</f>
        <v>6.9</v>
      </c>
      <c r="D959" s="30">
        <f>IF(ISBLANK('Monitor Data'!E959),"",IF(AND('Smoke Data'!L961="YES",'Outlier Flags'!D959="YES"),"FILTERED OUT",'Monitor Data'!E959))</f>
        <v>5.9</v>
      </c>
      <c r="E959" s="30">
        <f>IF(ISBLANK('Monitor Data'!G959),"",IF(AND('Smoke Data'!M961="YES",'Outlier Flags'!E959="YES"),"FILTERED OUT",'Monitor Data'!G959))</f>
        <v>5.5</v>
      </c>
      <c r="F959" s="30">
        <f>IF(ISBLANK('Monitor Data'!H959),"",IF(AND('Smoke Data'!N961="YES",'Outlier Flags'!F959="YES"),"FILTERED OUT",'Monitor Data'!H959))</f>
        <v>4.8</v>
      </c>
      <c r="G959" s="30">
        <f>IF(ISBLANK('Monitor Data'!J959),"",IF(AND('Smoke Data'!O961="YES",'Outlier Flags'!G959="YES"),"FILTERED OUT",'Monitor Data'!J959))</f>
        <v>5.7</v>
      </c>
      <c r="H959" s="30">
        <f>IF(ISBLANK('Monitor Data'!L959),"",IF(AND('Smoke Data'!P961="YES",'Outlier Flags'!H959="YES"),"FILTERED OUT",'Monitor Data'!L959))</f>
        <v>6.1</v>
      </c>
      <c r="I959" s="30">
        <f>IF(ISBLANK('Monitor Data'!M959),"",IF(AND('Smoke Data'!Q961="YES",'Outlier Flags'!I959="YES"),"FILTERED OUT",'Monitor Data'!M959))</f>
        <v>5.2</v>
      </c>
      <c r="J959" s="30">
        <f>IF(ISBLANK('Monitor Data'!O959),"",IF(AND('Smoke Data'!R961="YES",'Outlier Flags'!J959="YES"),"FILTERED OUT",'Monitor Data'!O959))</f>
        <v>6.2</v>
      </c>
      <c r="K959" s="30">
        <f>IF(ISBLANK('Monitor Data'!P959),"",IF(AND('Smoke Data'!S961="YES",'Outlier Flags'!K959="YES"),"FILTERED OUT",'Monitor Data'!P959))</f>
        <v>7.1</v>
      </c>
      <c r="L959" s="30">
        <f>IF(ISBLANK('Monitor Data'!Q959),"",IF(AND('Smoke Data'!T961="YES",'Outlier Flags'!L959="YES"),"FILTERED OUT",'Monitor Data'!Q959))</f>
        <v>7.4</v>
      </c>
      <c r="M959" s="30">
        <f>IF(ISBLANK('Monitor Data'!R959),"",IF(AND('Smoke Data'!U961="YES",'Outlier Flags'!M959="YES"),"FILTERED OUT",'Monitor Data'!R959))</f>
        <v>6.2</v>
      </c>
      <c r="N959" s="30">
        <f>IF(ISBLANK('Monitor Data'!S959),"",IF(AND('Smoke Data'!V961="YES",'Outlier Flags'!N959="YES"),"FILTERED OUT",'Monitor Data'!S959))</f>
        <v>6.6</v>
      </c>
    </row>
    <row r="960" spans="1:14" x14ac:dyDescent="0.25">
      <c r="A960" s="29">
        <v>45155</v>
      </c>
      <c r="B960" s="30" t="str">
        <f>IF(ISBLANK('Monitor Data'!B960),"",IF(AND('Smoke Data'!J962="YES",'Outlier Flags'!B960="YES"),"FILTERED OUT",'Monitor Data'!B960))</f>
        <v/>
      </c>
      <c r="C960" s="30" t="str">
        <f>IF(ISBLANK('Monitor Data'!D960),"",IF(AND('Smoke Data'!K962="YES",'Outlier Flags'!C960="YES"),"FILTERED OUT",'Monitor Data'!D960))</f>
        <v/>
      </c>
      <c r="D960" s="30">
        <f>IF(ISBLANK('Monitor Data'!E960),"",IF(AND('Smoke Data'!L962="YES",'Outlier Flags'!D960="YES"),"FILTERED OUT",'Monitor Data'!E960))</f>
        <v>8.8000000000000007</v>
      </c>
      <c r="E960" s="30">
        <f>IF(ISBLANK('Monitor Data'!G960),"",IF(AND('Smoke Data'!M962="YES",'Outlier Flags'!E960="YES"),"FILTERED OUT",'Monitor Data'!G960))</f>
        <v>9.3000000000000007</v>
      </c>
      <c r="F960" s="30" t="str">
        <f>IF(ISBLANK('Monitor Data'!H960),"",IF(AND('Smoke Data'!N962="YES",'Outlier Flags'!F960="YES"),"FILTERED OUT",'Monitor Data'!H960))</f>
        <v/>
      </c>
      <c r="G960" s="30" t="str">
        <f>IF(ISBLANK('Monitor Data'!J960),"",IF(AND('Smoke Data'!O962="YES",'Outlier Flags'!G960="YES"),"FILTERED OUT",'Monitor Data'!J960))</f>
        <v/>
      </c>
      <c r="H960" s="30" t="str">
        <f>IF(ISBLANK('Monitor Data'!L960),"",IF(AND('Smoke Data'!P962="YES",'Outlier Flags'!H960="YES"),"FILTERED OUT",'Monitor Data'!L960))</f>
        <v/>
      </c>
      <c r="I960" s="30">
        <f>IF(ISBLANK('Monitor Data'!M960),"",IF(AND('Smoke Data'!Q962="YES",'Outlier Flags'!I960="YES"),"FILTERED OUT",'Monitor Data'!M960))</f>
        <v>9.1999999999999993</v>
      </c>
      <c r="J960" s="30" t="str">
        <f>IF(ISBLANK('Monitor Data'!O960),"",IF(AND('Smoke Data'!R962="YES",'Outlier Flags'!J960="YES"),"FILTERED OUT",'Monitor Data'!O960))</f>
        <v/>
      </c>
      <c r="K960" s="30">
        <f>IF(ISBLANK('Monitor Data'!P960),"",IF(AND('Smoke Data'!S962="YES",'Outlier Flags'!K960="YES"),"FILTERED OUT",'Monitor Data'!P960))</f>
        <v>8.6</v>
      </c>
      <c r="L960" s="30" t="str">
        <f>IF(ISBLANK('Monitor Data'!Q960),"",IF(AND('Smoke Data'!T962="YES",'Outlier Flags'!L960="YES"),"FILTERED OUT",'Monitor Data'!Q960))</f>
        <v/>
      </c>
      <c r="M960" s="30" t="str">
        <f>IF(ISBLANK('Monitor Data'!R960),"",IF(AND('Smoke Data'!U962="YES",'Outlier Flags'!M960="YES"),"FILTERED OUT",'Monitor Data'!R960))</f>
        <v/>
      </c>
      <c r="N960" s="30" t="str">
        <f>IF(ISBLANK('Monitor Data'!S960),"",IF(AND('Smoke Data'!V962="YES",'Outlier Flags'!N960="YES"),"FILTERED OUT",'Monitor Data'!S960))</f>
        <v/>
      </c>
    </row>
    <row r="961" spans="1:14" x14ac:dyDescent="0.25">
      <c r="A961" s="29">
        <v>45156</v>
      </c>
      <c r="B961" s="30" t="str">
        <f>IF(ISBLANK('Monitor Data'!B961),"",IF(AND('Smoke Data'!J963="YES",'Outlier Flags'!B961="YES"),"FILTERED OUT",'Monitor Data'!B961))</f>
        <v/>
      </c>
      <c r="C961" s="30" t="str">
        <f>IF(ISBLANK('Monitor Data'!D961),"",IF(AND('Smoke Data'!K963="YES",'Outlier Flags'!C961="YES"),"FILTERED OUT",'Monitor Data'!D961))</f>
        <v/>
      </c>
      <c r="D961" s="30">
        <f>IF(ISBLANK('Monitor Data'!E961),"",IF(AND('Smoke Data'!L963="YES",'Outlier Flags'!D961="YES"),"FILTERED OUT",'Monitor Data'!E961))</f>
        <v>10.4</v>
      </c>
      <c r="E961" s="30">
        <f>IF(ISBLANK('Monitor Data'!G961),"",IF(AND('Smoke Data'!M963="YES",'Outlier Flags'!E961="YES"),"FILTERED OUT",'Monitor Data'!G961))</f>
        <v>11.3</v>
      </c>
      <c r="F961" s="30" t="str">
        <f>IF(ISBLANK('Monitor Data'!H961),"",IF(AND('Smoke Data'!N963="YES",'Outlier Flags'!F961="YES"),"FILTERED OUT",'Monitor Data'!H961))</f>
        <v/>
      </c>
      <c r="G961" s="30" t="str">
        <f>IF(ISBLANK('Monitor Data'!J961),"",IF(AND('Smoke Data'!O963="YES",'Outlier Flags'!G961="YES"),"FILTERED OUT",'Monitor Data'!J961))</f>
        <v/>
      </c>
      <c r="H961" s="30" t="str">
        <f>IF(ISBLANK('Monitor Data'!L961),"",IF(AND('Smoke Data'!P963="YES",'Outlier Flags'!H961="YES"),"FILTERED OUT",'Monitor Data'!L961))</f>
        <v/>
      </c>
      <c r="I961" s="30">
        <f>IF(ISBLANK('Monitor Data'!M961),"",IF(AND('Smoke Data'!Q963="YES",'Outlier Flags'!I961="YES"),"FILTERED OUT",'Monitor Data'!M961))</f>
        <v>13.3</v>
      </c>
      <c r="J961" s="30" t="str">
        <f>IF(ISBLANK('Monitor Data'!O961),"",IF(AND('Smoke Data'!R963="YES",'Outlier Flags'!J961="YES"),"FILTERED OUT",'Monitor Data'!O961))</f>
        <v/>
      </c>
      <c r="K961" s="30">
        <f>IF(ISBLANK('Monitor Data'!P961),"",IF(AND('Smoke Data'!S963="YES",'Outlier Flags'!K961="YES"),"FILTERED OUT",'Monitor Data'!P961))</f>
        <v>10.5</v>
      </c>
      <c r="L961" s="30" t="str">
        <f>IF(ISBLANK('Monitor Data'!Q961),"",IF(AND('Smoke Data'!T963="YES",'Outlier Flags'!L961="YES"),"FILTERED OUT",'Monitor Data'!Q961))</f>
        <v/>
      </c>
      <c r="M961" s="30" t="str">
        <f>IF(ISBLANK('Monitor Data'!R961),"",IF(AND('Smoke Data'!U963="YES",'Outlier Flags'!M961="YES"),"FILTERED OUT",'Monitor Data'!R961))</f>
        <v/>
      </c>
      <c r="N961" s="30" t="str">
        <f>IF(ISBLANK('Monitor Data'!S961),"",IF(AND('Smoke Data'!V963="YES",'Outlier Flags'!N961="YES"),"FILTERED OUT",'Monitor Data'!S961))</f>
        <v/>
      </c>
    </row>
    <row r="962" spans="1:14" x14ac:dyDescent="0.25">
      <c r="A962" s="29">
        <v>45157</v>
      </c>
      <c r="B962" s="30">
        <f>IF(ISBLANK('Monitor Data'!B962),"",IF(AND('Smoke Data'!J964="YES",'Outlier Flags'!B962="YES"),"FILTERED OUT",'Monitor Data'!B962))</f>
        <v>11.9</v>
      </c>
      <c r="C962" s="30">
        <f>IF(ISBLANK('Monitor Data'!D962),"",IF(AND('Smoke Data'!K964="YES",'Outlier Flags'!C962="YES"),"FILTERED OUT",'Monitor Data'!D962))</f>
        <v>11.1</v>
      </c>
      <c r="D962" s="30">
        <f>IF(ISBLANK('Monitor Data'!E962),"",IF(AND('Smoke Data'!L964="YES",'Outlier Flags'!D962="YES"),"FILTERED OUT",'Monitor Data'!E962))</f>
        <v>11.1</v>
      </c>
      <c r="E962" s="30">
        <f>IF(ISBLANK('Monitor Data'!G962),"",IF(AND('Smoke Data'!M964="YES",'Outlier Flags'!E962="YES"),"FILTERED OUT",'Monitor Data'!G962))</f>
        <v>11.3</v>
      </c>
      <c r="F962" s="30">
        <f>IF(ISBLANK('Monitor Data'!H962),"",IF(AND('Smoke Data'!N964="YES",'Outlier Flags'!F962="YES"),"FILTERED OUT",'Monitor Data'!H962))</f>
        <v>10.8</v>
      </c>
      <c r="G962" s="30">
        <f>IF(ISBLANK('Monitor Data'!J962),"",IF(AND('Smoke Data'!O964="YES",'Outlier Flags'!G962="YES"),"FILTERED OUT",'Monitor Data'!J962))</f>
        <v>11.2</v>
      </c>
      <c r="H962" s="30">
        <f>IF(ISBLANK('Monitor Data'!L962),"",IF(AND('Smoke Data'!P964="YES",'Outlier Flags'!H962="YES"),"FILTERED OUT",'Monitor Data'!L962))</f>
        <v>11.1</v>
      </c>
      <c r="I962" s="30">
        <f>IF(ISBLANK('Monitor Data'!M962),"",IF(AND('Smoke Data'!Q964="YES",'Outlier Flags'!I962="YES"),"FILTERED OUT",'Monitor Data'!M962))</f>
        <v>11.2</v>
      </c>
      <c r="J962" s="30">
        <f>IF(ISBLANK('Monitor Data'!O962),"",IF(AND('Smoke Data'!R964="YES",'Outlier Flags'!J962="YES"),"FILTERED OUT",'Monitor Data'!O962))</f>
        <v>11.8</v>
      </c>
      <c r="K962" s="30">
        <f>IF(ISBLANK('Monitor Data'!P962),"",IF(AND('Smoke Data'!S964="YES",'Outlier Flags'!K962="YES"),"FILTERED OUT",'Monitor Data'!P962))</f>
        <v>10.9</v>
      </c>
      <c r="L962" s="30">
        <f>IF(ISBLANK('Monitor Data'!Q962),"",IF(AND('Smoke Data'!T964="YES",'Outlier Flags'!L962="YES"),"FILTERED OUT",'Monitor Data'!Q962))</f>
        <v>11.2</v>
      </c>
      <c r="M962" s="30">
        <f>IF(ISBLANK('Monitor Data'!R962),"",IF(AND('Smoke Data'!U964="YES",'Outlier Flags'!M962="YES"),"FILTERED OUT",'Monitor Data'!R962))</f>
        <v>10.8</v>
      </c>
      <c r="N962" s="30">
        <f>IF(ISBLANK('Monitor Data'!S962),"",IF(AND('Smoke Data'!V964="YES",'Outlier Flags'!N962="YES"),"FILTERED OUT",'Monitor Data'!S962))</f>
        <v>13.5</v>
      </c>
    </row>
    <row r="963" spans="1:14" x14ac:dyDescent="0.25">
      <c r="A963" s="29">
        <v>45158</v>
      </c>
      <c r="B963" s="30" t="str">
        <f>IF(ISBLANK('Monitor Data'!B963),"",IF(AND('Smoke Data'!J965="YES",'Outlier Flags'!B963="YES"),"FILTERED OUT",'Monitor Data'!B963))</f>
        <v/>
      </c>
      <c r="C963" s="30" t="str">
        <f>IF(ISBLANK('Monitor Data'!D963),"",IF(AND('Smoke Data'!K965="YES",'Outlier Flags'!C963="YES"),"FILTERED OUT",'Monitor Data'!D963))</f>
        <v/>
      </c>
      <c r="D963" s="30">
        <f>IF(ISBLANK('Monitor Data'!E963),"",IF(AND('Smoke Data'!L965="YES",'Outlier Flags'!D963="YES"),"FILTERED OUT",'Monitor Data'!E963))</f>
        <v>14.1</v>
      </c>
      <c r="E963" s="30">
        <f>IF(ISBLANK('Monitor Data'!G963),"",IF(AND('Smoke Data'!M965="YES",'Outlier Flags'!E963="YES"),"FILTERED OUT",'Monitor Data'!G963))</f>
        <v>13.8</v>
      </c>
      <c r="F963" s="30" t="str">
        <f>IF(ISBLANK('Monitor Data'!H963),"",IF(AND('Smoke Data'!N965="YES",'Outlier Flags'!F963="YES"),"FILTERED OUT",'Monitor Data'!H963))</f>
        <v/>
      </c>
      <c r="G963" s="30" t="str">
        <f>IF(ISBLANK('Monitor Data'!J963),"",IF(AND('Smoke Data'!O965="YES",'Outlier Flags'!G963="YES"),"FILTERED OUT",'Monitor Data'!J963))</f>
        <v/>
      </c>
      <c r="H963" s="30" t="str">
        <f>IF(ISBLANK('Monitor Data'!L963),"",IF(AND('Smoke Data'!P965="YES",'Outlier Flags'!H963="YES"),"FILTERED OUT",'Monitor Data'!L963))</f>
        <v/>
      </c>
      <c r="I963" s="30">
        <f>IF(ISBLANK('Monitor Data'!M963),"",IF(AND('Smoke Data'!Q965="YES",'Outlier Flags'!I963="YES"),"FILTERED OUT",'Monitor Data'!M963))</f>
        <v>13.9</v>
      </c>
      <c r="J963" s="30" t="str">
        <f>IF(ISBLANK('Monitor Data'!O963),"",IF(AND('Smoke Data'!R965="YES",'Outlier Flags'!J963="YES"),"FILTERED OUT",'Monitor Data'!O963))</f>
        <v/>
      </c>
      <c r="K963" s="30">
        <f>IF(ISBLANK('Monitor Data'!P963),"",IF(AND('Smoke Data'!S965="YES",'Outlier Flags'!K963="YES"),"FILTERED OUT",'Monitor Data'!P963))</f>
        <v>13.9</v>
      </c>
      <c r="L963" s="30" t="str">
        <f>IF(ISBLANK('Monitor Data'!Q963),"",IF(AND('Smoke Data'!T965="YES",'Outlier Flags'!L963="YES"),"FILTERED OUT",'Monitor Data'!Q963))</f>
        <v/>
      </c>
      <c r="M963" s="30" t="str">
        <f>IF(ISBLANK('Monitor Data'!R963),"",IF(AND('Smoke Data'!U965="YES",'Outlier Flags'!M963="YES"),"FILTERED OUT",'Monitor Data'!R963))</f>
        <v/>
      </c>
      <c r="N963" s="30" t="str">
        <f>IF(ISBLANK('Monitor Data'!S963),"",IF(AND('Smoke Data'!V965="YES",'Outlier Flags'!N963="YES"),"FILTERED OUT",'Monitor Data'!S963))</f>
        <v/>
      </c>
    </row>
    <row r="964" spans="1:14" x14ac:dyDescent="0.25">
      <c r="A964" s="29">
        <v>45159</v>
      </c>
      <c r="B964" s="30" t="str">
        <f>IF(ISBLANK('Monitor Data'!B964),"",IF(AND('Smoke Data'!J966="YES",'Outlier Flags'!B964="YES"),"FILTERED OUT",'Monitor Data'!B964))</f>
        <v/>
      </c>
      <c r="C964" s="30" t="str">
        <f>IF(ISBLANK('Monitor Data'!D964),"",IF(AND('Smoke Data'!K966="YES",'Outlier Flags'!C964="YES"),"FILTERED OUT",'Monitor Data'!D964))</f>
        <v/>
      </c>
      <c r="D964" s="30" t="str">
        <f>IF(ISBLANK('Monitor Data'!E964),"",IF(AND('Smoke Data'!L966="YES",'Outlier Flags'!D964="YES"),"FILTERED OUT",'Monitor Data'!E964))</f>
        <v>FILTERED OUT</v>
      </c>
      <c r="E964" s="30" t="str">
        <f>IF(ISBLANK('Monitor Data'!G964),"",IF(AND('Smoke Data'!M966="YES",'Outlier Flags'!E964="YES"),"FILTERED OUT",'Monitor Data'!G964))</f>
        <v>FILTERED OUT</v>
      </c>
      <c r="F964" s="30" t="str">
        <f>IF(ISBLANK('Monitor Data'!H964),"",IF(AND('Smoke Data'!N966="YES",'Outlier Flags'!F964="YES"),"FILTERED OUT",'Monitor Data'!H964))</f>
        <v/>
      </c>
      <c r="G964" s="30" t="str">
        <f>IF(ISBLANK('Monitor Data'!J964),"",IF(AND('Smoke Data'!O966="YES",'Outlier Flags'!G964="YES"),"FILTERED OUT",'Monitor Data'!J964))</f>
        <v/>
      </c>
      <c r="H964" s="30" t="str">
        <f>IF(ISBLANK('Monitor Data'!L964),"",IF(AND('Smoke Data'!P966="YES",'Outlier Flags'!H964="YES"),"FILTERED OUT",'Monitor Data'!L964))</f>
        <v/>
      </c>
      <c r="I964" s="30" t="str">
        <f>IF(ISBLANK('Monitor Data'!M964),"",IF(AND('Smoke Data'!Q966="YES",'Outlier Flags'!I964="YES"),"FILTERED OUT",'Monitor Data'!M964))</f>
        <v>FILTERED OUT</v>
      </c>
      <c r="J964" s="30" t="str">
        <f>IF(ISBLANK('Monitor Data'!O964),"",IF(AND('Smoke Data'!R966="YES",'Outlier Flags'!J964="YES"),"FILTERED OUT",'Monitor Data'!O964))</f>
        <v/>
      </c>
      <c r="K964" s="30" t="str">
        <f>IF(ISBLANK('Monitor Data'!P964),"",IF(AND('Smoke Data'!S966="YES",'Outlier Flags'!K964="YES"),"FILTERED OUT",'Monitor Data'!P964))</f>
        <v>FILTERED OUT</v>
      </c>
      <c r="L964" s="30" t="str">
        <f>IF(ISBLANK('Monitor Data'!Q964),"",IF(AND('Smoke Data'!T966="YES",'Outlier Flags'!L964="YES"),"FILTERED OUT",'Monitor Data'!Q964))</f>
        <v/>
      </c>
      <c r="M964" s="30" t="str">
        <f>IF(ISBLANK('Monitor Data'!R964),"",IF(AND('Smoke Data'!U966="YES",'Outlier Flags'!M964="YES"),"FILTERED OUT",'Monitor Data'!R964))</f>
        <v/>
      </c>
      <c r="N964" s="30" t="str">
        <f>IF(ISBLANK('Monitor Data'!S964),"",IF(AND('Smoke Data'!V966="YES",'Outlier Flags'!N964="YES"),"FILTERED OUT",'Monitor Data'!S964))</f>
        <v/>
      </c>
    </row>
    <row r="965" spans="1:14" x14ac:dyDescent="0.25">
      <c r="A965" s="29">
        <v>45160</v>
      </c>
      <c r="B965" s="30" t="str">
        <f>IF(ISBLANK('Monitor Data'!B965),"",IF(AND('Smoke Data'!J967="YES",'Outlier Flags'!B965="YES"),"FILTERED OUT",'Monitor Data'!B965))</f>
        <v>FILTERED OUT</v>
      </c>
      <c r="C965" s="30" t="str">
        <f>IF(ISBLANK('Monitor Data'!D965),"",IF(AND('Smoke Data'!K967="YES",'Outlier Flags'!C965="YES"),"FILTERED OUT",'Monitor Data'!D965))</f>
        <v>FILTERED OUT</v>
      </c>
      <c r="D965" s="30" t="str">
        <f>IF(ISBLANK('Monitor Data'!E965),"",IF(AND('Smoke Data'!L967="YES",'Outlier Flags'!D965="YES"),"FILTERED OUT",'Monitor Data'!E965))</f>
        <v>FILTERED OUT</v>
      </c>
      <c r="E965" s="30" t="str">
        <f>IF(ISBLANK('Monitor Data'!G965),"",IF(AND('Smoke Data'!M967="YES",'Outlier Flags'!E965="YES"),"FILTERED OUT",'Monitor Data'!G965))</f>
        <v>FILTERED OUT</v>
      </c>
      <c r="F965" s="30" t="str">
        <f>IF(ISBLANK('Monitor Data'!H965),"",IF(AND('Smoke Data'!N967="YES",'Outlier Flags'!F965="YES"),"FILTERED OUT",'Monitor Data'!H965))</f>
        <v>FILTERED OUT</v>
      </c>
      <c r="G965" s="30" t="str">
        <f>IF(ISBLANK('Monitor Data'!J965),"",IF(AND('Smoke Data'!O967="YES",'Outlier Flags'!G965="YES"),"FILTERED OUT",'Monitor Data'!J965))</f>
        <v>FILTERED OUT</v>
      </c>
      <c r="H965" s="30" t="str">
        <f>IF(ISBLANK('Monitor Data'!L965),"",IF(AND('Smoke Data'!P967="YES",'Outlier Flags'!H965="YES"),"FILTERED OUT",'Monitor Data'!L965))</f>
        <v>FILTERED OUT</v>
      </c>
      <c r="I965" s="30" t="str">
        <f>IF(ISBLANK('Monitor Data'!M965),"",IF(AND('Smoke Data'!Q967="YES",'Outlier Flags'!I965="YES"),"FILTERED OUT",'Monitor Data'!M965))</f>
        <v>FILTERED OUT</v>
      </c>
      <c r="J965" s="30">
        <f>IF(ISBLANK('Monitor Data'!O965),"",IF(AND('Smoke Data'!R967="YES",'Outlier Flags'!J965="YES"),"FILTERED OUT",'Monitor Data'!O965))</f>
        <v>15.2</v>
      </c>
      <c r="K965" s="30">
        <f>IF(ISBLANK('Monitor Data'!P965),"",IF(AND('Smoke Data'!S967="YES",'Outlier Flags'!K965="YES"),"FILTERED OUT",'Monitor Data'!P965))</f>
        <v>16.2</v>
      </c>
      <c r="L965" s="30" t="str">
        <f>IF(ISBLANK('Monitor Data'!Q965),"",IF(AND('Smoke Data'!T967="YES",'Outlier Flags'!L965="YES"),"FILTERED OUT",'Monitor Data'!Q965))</f>
        <v>FILTERED OUT</v>
      </c>
      <c r="M965" s="30" t="str">
        <f>IF(ISBLANK('Monitor Data'!R965),"",IF(AND('Smoke Data'!U967="YES",'Outlier Flags'!M965="YES"),"FILTERED OUT",'Monitor Data'!R965))</f>
        <v>FILTERED OUT</v>
      </c>
      <c r="N965" s="30" t="str">
        <f>IF(ISBLANK('Monitor Data'!S965),"",IF(AND('Smoke Data'!V967="YES",'Outlier Flags'!N965="YES"),"FILTERED OUT",'Monitor Data'!S965))</f>
        <v>FILTERED OUT</v>
      </c>
    </row>
    <row r="966" spans="1:14" x14ac:dyDescent="0.25">
      <c r="A966" s="29">
        <v>45161</v>
      </c>
      <c r="B966" s="30" t="str">
        <f>IF(ISBLANK('Monitor Data'!B966),"",IF(AND('Smoke Data'!J968="YES",'Outlier Flags'!B966="YES"),"FILTERED OUT",'Monitor Data'!B966))</f>
        <v/>
      </c>
      <c r="C966" s="30" t="str">
        <f>IF(ISBLANK('Monitor Data'!D966),"",IF(AND('Smoke Data'!K968="YES",'Outlier Flags'!C966="YES"),"FILTERED OUT",'Monitor Data'!D966))</f>
        <v/>
      </c>
      <c r="D966" s="30" t="str">
        <f>IF(ISBLANK('Monitor Data'!E966),"",IF(AND('Smoke Data'!L968="YES",'Outlier Flags'!D966="YES"),"FILTERED OUT",'Monitor Data'!E966))</f>
        <v>FILTERED OUT</v>
      </c>
      <c r="E966" s="30">
        <f>IF(ISBLANK('Monitor Data'!G966),"",IF(AND('Smoke Data'!M968="YES",'Outlier Flags'!E966="YES"),"FILTERED OUT",'Monitor Data'!G966))</f>
        <v>16.7</v>
      </c>
      <c r="F966" s="30" t="str">
        <f>IF(ISBLANK('Monitor Data'!H966),"",IF(AND('Smoke Data'!N968="YES",'Outlier Flags'!F966="YES"),"FILTERED OUT",'Monitor Data'!H966))</f>
        <v/>
      </c>
      <c r="G966" s="30" t="str">
        <f>IF(ISBLANK('Monitor Data'!J966),"",IF(AND('Smoke Data'!O968="YES",'Outlier Flags'!G966="YES"),"FILTERED OUT",'Monitor Data'!J966))</f>
        <v/>
      </c>
      <c r="H966" s="30" t="str">
        <f>IF(ISBLANK('Monitor Data'!L966),"",IF(AND('Smoke Data'!P968="YES",'Outlier Flags'!H966="YES"),"FILTERED OUT",'Monitor Data'!L966))</f>
        <v/>
      </c>
      <c r="I966" s="30" t="str">
        <f>IF(ISBLANK('Monitor Data'!M966),"",IF(AND('Smoke Data'!Q968="YES",'Outlier Flags'!I966="YES"),"FILTERED OUT",'Monitor Data'!M966))</f>
        <v>FILTERED OUT</v>
      </c>
      <c r="J966" s="30" t="str">
        <f>IF(ISBLANK('Monitor Data'!O966),"",IF(AND('Smoke Data'!R968="YES",'Outlier Flags'!J966="YES"),"FILTERED OUT",'Monitor Data'!O966))</f>
        <v/>
      </c>
      <c r="K966" s="30" t="str">
        <f>IF(ISBLANK('Monitor Data'!P966),"",IF(AND('Smoke Data'!S968="YES",'Outlier Flags'!K966="YES"),"FILTERED OUT",'Monitor Data'!P966))</f>
        <v>FILTERED OUT</v>
      </c>
      <c r="L966" s="30" t="str">
        <f>IF(ISBLANK('Monitor Data'!Q966),"",IF(AND('Smoke Data'!T968="YES",'Outlier Flags'!L966="YES"),"FILTERED OUT",'Monitor Data'!Q966))</f>
        <v/>
      </c>
      <c r="M966" s="30" t="str">
        <f>IF(ISBLANK('Monitor Data'!R966),"",IF(AND('Smoke Data'!U968="YES",'Outlier Flags'!M966="YES"),"FILTERED OUT",'Monitor Data'!R966))</f>
        <v/>
      </c>
      <c r="N966" s="30" t="str">
        <f>IF(ISBLANK('Monitor Data'!S966),"",IF(AND('Smoke Data'!V968="YES",'Outlier Flags'!N966="YES"),"FILTERED OUT",'Monitor Data'!S966))</f>
        <v/>
      </c>
    </row>
    <row r="967" spans="1:14" x14ac:dyDescent="0.25">
      <c r="A967" s="29">
        <v>45162</v>
      </c>
      <c r="B967" s="30" t="str">
        <f>IF(ISBLANK('Monitor Data'!B967),"",IF(AND('Smoke Data'!J969="YES",'Outlier Flags'!B967="YES"),"FILTERED OUT",'Monitor Data'!B967))</f>
        <v/>
      </c>
      <c r="C967" s="30" t="str">
        <f>IF(ISBLANK('Monitor Data'!D967),"",IF(AND('Smoke Data'!K969="YES",'Outlier Flags'!C967="YES"),"FILTERED OUT",'Monitor Data'!D967))</f>
        <v/>
      </c>
      <c r="D967" s="30" t="str">
        <f>IF(ISBLANK('Monitor Data'!E967),"",IF(AND('Smoke Data'!L969="YES",'Outlier Flags'!D967="YES"),"FILTERED OUT",'Monitor Data'!E967))</f>
        <v>FILTERED OUT</v>
      </c>
      <c r="E967" s="30">
        <f>IF(ISBLANK('Monitor Data'!G967),"",IF(AND('Smoke Data'!M969="YES",'Outlier Flags'!E967="YES"),"FILTERED OUT",'Monitor Data'!G967))</f>
        <v>15.3</v>
      </c>
      <c r="F967" s="30" t="str">
        <f>IF(ISBLANK('Monitor Data'!H967),"",IF(AND('Smoke Data'!N969="YES",'Outlier Flags'!F967="YES"),"FILTERED OUT",'Monitor Data'!H967))</f>
        <v/>
      </c>
      <c r="G967" s="30" t="str">
        <f>IF(ISBLANK('Monitor Data'!J967),"",IF(AND('Smoke Data'!O969="YES",'Outlier Flags'!G967="YES"),"FILTERED OUT",'Monitor Data'!J967))</f>
        <v/>
      </c>
      <c r="H967" s="30" t="str">
        <f>IF(ISBLANK('Monitor Data'!L967),"",IF(AND('Smoke Data'!P969="YES",'Outlier Flags'!H967="YES"),"FILTERED OUT",'Monitor Data'!L967))</f>
        <v/>
      </c>
      <c r="I967" s="30">
        <f>IF(ISBLANK('Monitor Data'!M967),"",IF(AND('Smoke Data'!Q969="YES",'Outlier Flags'!I967="YES"),"FILTERED OUT",'Monitor Data'!M967))</f>
        <v>15.5</v>
      </c>
      <c r="J967" s="30" t="str">
        <f>IF(ISBLANK('Monitor Data'!O967),"",IF(AND('Smoke Data'!R969="YES",'Outlier Flags'!J967="YES"),"FILTERED OUT",'Monitor Data'!O967))</f>
        <v/>
      </c>
      <c r="K967" s="30">
        <f>IF(ISBLANK('Monitor Data'!P967),"",IF(AND('Smoke Data'!S969="YES",'Outlier Flags'!K967="YES"),"FILTERED OUT",'Monitor Data'!P967))</f>
        <v>16.5</v>
      </c>
      <c r="L967" s="30" t="str">
        <f>IF(ISBLANK('Monitor Data'!Q967),"",IF(AND('Smoke Data'!T969="YES",'Outlier Flags'!L967="YES"),"FILTERED OUT",'Monitor Data'!Q967))</f>
        <v/>
      </c>
      <c r="M967" s="30" t="str">
        <f>IF(ISBLANK('Monitor Data'!R967),"",IF(AND('Smoke Data'!U969="YES",'Outlier Flags'!M967="YES"),"FILTERED OUT",'Monitor Data'!R967))</f>
        <v/>
      </c>
      <c r="N967" s="30" t="str">
        <f>IF(ISBLANK('Monitor Data'!S967),"",IF(AND('Smoke Data'!V969="YES",'Outlier Flags'!N967="YES"),"FILTERED OUT",'Monitor Data'!S967))</f>
        <v/>
      </c>
    </row>
    <row r="968" spans="1:14" x14ac:dyDescent="0.25">
      <c r="A968" s="29">
        <v>45163</v>
      </c>
      <c r="B968" s="30">
        <f>IF(ISBLANK('Monitor Data'!B968),"",IF(AND('Smoke Data'!J970="YES",'Outlier Flags'!B968="YES"),"FILTERED OUT",'Monitor Data'!B968))</f>
        <v>8.6999999999999993</v>
      </c>
      <c r="C968" s="30">
        <f>IF(ISBLANK('Monitor Data'!D968),"",IF(AND('Smoke Data'!K970="YES",'Outlier Flags'!C968="YES"),"FILTERED OUT",'Monitor Data'!D968))</f>
        <v>9.9</v>
      </c>
      <c r="D968" s="30">
        <f>IF(ISBLANK('Monitor Data'!E968),"",IF(AND('Smoke Data'!L970="YES",'Outlier Flags'!D968="YES"),"FILTERED OUT",'Monitor Data'!E968))</f>
        <v>10.4</v>
      </c>
      <c r="E968" s="30">
        <f>IF(ISBLANK('Monitor Data'!G968),"",IF(AND('Smoke Data'!M970="YES",'Outlier Flags'!E968="YES"),"FILTERED OUT",'Monitor Data'!G968))</f>
        <v>8.6</v>
      </c>
      <c r="F968" s="30">
        <f>IF(ISBLANK('Monitor Data'!H968),"",IF(AND('Smoke Data'!N970="YES",'Outlier Flags'!F968="YES"),"FILTERED OUT",'Monitor Data'!H968))</f>
        <v>12.5</v>
      </c>
      <c r="G968" s="30">
        <f>IF(ISBLANK('Monitor Data'!J968),"",IF(AND('Smoke Data'!O970="YES",'Outlier Flags'!G968="YES"),"FILTERED OUT",'Monitor Data'!J968))</f>
        <v>11.4</v>
      </c>
      <c r="H968" s="30">
        <f>IF(ISBLANK('Monitor Data'!L968),"",IF(AND('Smoke Data'!P970="YES",'Outlier Flags'!H968="YES"),"FILTERED OUT",'Monitor Data'!L968))</f>
        <v>7</v>
      </c>
      <c r="I968" s="30">
        <f>IF(ISBLANK('Monitor Data'!M968),"",IF(AND('Smoke Data'!Q970="YES",'Outlier Flags'!I968="YES"),"FILTERED OUT",'Monitor Data'!M968))</f>
        <v>8.4</v>
      </c>
      <c r="J968" s="30">
        <f>IF(ISBLANK('Monitor Data'!O968),"",IF(AND('Smoke Data'!R970="YES",'Outlier Flags'!J968="YES"),"FILTERED OUT",'Monitor Data'!O968))</f>
        <v>12.2</v>
      </c>
      <c r="K968" s="30">
        <f>IF(ISBLANK('Monitor Data'!P968),"",IF(AND('Smoke Data'!S970="YES",'Outlier Flags'!K968="YES"),"FILTERED OUT",'Monitor Data'!P968))</f>
        <v>10.9</v>
      </c>
      <c r="L968" s="30">
        <f>IF(ISBLANK('Monitor Data'!Q968),"",IF(AND('Smoke Data'!T970="YES",'Outlier Flags'!L968="YES"),"FILTERED OUT",'Monitor Data'!Q968))</f>
        <v>11.4</v>
      </c>
      <c r="M968" s="30">
        <f>IF(ISBLANK('Monitor Data'!R968),"",IF(AND('Smoke Data'!U970="YES",'Outlier Flags'!M968="YES"),"FILTERED OUT",'Monitor Data'!R968))</f>
        <v>13.7</v>
      </c>
      <c r="N968" s="30">
        <f>IF(ISBLANK('Monitor Data'!S968),"",IF(AND('Smoke Data'!V970="YES",'Outlier Flags'!N968="YES"),"FILTERED OUT",'Monitor Data'!S968))</f>
        <v>7.3</v>
      </c>
    </row>
    <row r="969" spans="1:14" x14ac:dyDescent="0.25">
      <c r="A969" s="29">
        <v>45164</v>
      </c>
      <c r="B969" s="30" t="str">
        <f>IF(ISBLANK('Monitor Data'!B969),"",IF(AND('Smoke Data'!J971="YES",'Outlier Flags'!B969="YES"),"FILTERED OUT",'Monitor Data'!B969))</f>
        <v/>
      </c>
      <c r="C969" s="30" t="str">
        <f>IF(ISBLANK('Monitor Data'!D969),"",IF(AND('Smoke Data'!K971="YES",'Outlier Flags'!C969="YES"),"FILTERED OUT",'Monitor Data'!D969))</f>
        <v/>
      </c>
      <c r="D969" s="30">
        <f>IF(ISBLANK('Monitor Data'!E969),"",IF(AND('Smoke Data'!L971="YES",'Outlier Flags'!D969="YES"),"FILTERED OUT",'Monitor Data'!E969))</f>
        <v>6.6</v>
      </c>
      <c r="E969" s="30">
        <f>IF(ISBLANK('Monitor Data'!G969),"",IF(AND('Smoke Data'!M971="YES",'Outlier Flags'!E969="YES"),"FILTERED OUT",'Monitor Data'!G969))</f>
        <v>6.4</v>
      </c>
      <c r="F969" s="30" t="str">
        <f>IF(ISBLANK('Monitor Data'!H969),"",IF(AND('Smoke Data'!N971="YES",'Outlier Flags'!F969="YES"),"FILTERED OUT",'Monitor Data'!H969))</f>
        <v/>
      </c>
      <c r="G969" s="30" t="str">
        <f>IF(ISBLANK('Monitor Data'!J969),"",IF(AND('Smoke Data'!O971="YES",'Outlier Flags'!G969="YES"),"FILTERED OUT",'Monitor Data'!J969))</f>
        <v/>
      </c>
      <c r="H969" s="30" t="str">
        <f>IF(ISBLANK('Monitor Data'!L969),"",IF(AND('Smoke Data'!P971="YES",'Outlier Flags'!H969="YES"),"FILTERED OUT",'Monitor Data'!L969))</f>
        <v/>
      </c>
      <c r="I969" s="30">
        <f>IF(ISBLANK('Monitor Data'!M969),"",IF(AND('Smoke Data'!Q971="YES",'Outlier Flags'!I969="YES"),"FILTERED OUT",'Monitor Data'!M969))</f>
        <v>8.4</v>
      </c>
      <c r="J969" s="30" t="str">
        <f>IF(ISBLANK('Monitor Data'!O969),"",IF(AND('Smoke Data'!R971="YES",'Outlier Flags'!J969="YES"),"FILTERED OUT",'Monitor Data'!O969))</f>
        <v/>
      </c>
      <c r="K969" s="30">
        <f>IF(ISBLANK('Monitor Data'!P969),"",IF(AND('Smoke Data'!S971="YES",'Outlier Flags'!K969="YES"),"FILTERED OUT",'Monitor Data'!P969))</f>
        <v>8.1</v>
      </c>
      <c r="L969" s="30" t="str">
        <f>IF(ISBLANK('Monitor Data'!Q969),"",IF(AND('Smoke Data'!T971="YES",'Outlier Flags'!L969="YES"),"FILTERED OUT",'Monitor Data'!Q969))</f>
        <v/>
      </c>
      <c r="M969" s="30" t="str">
        <f>IF(ISBLANK('Monitor Data'!R969),"",IF(AND('Smoke Data'!U971="YES",'Outlier Flags'!M969="YES"),"FILTERED OUT",'Monitor Data'!R969))</f>
        <v/>
      </c>
      <c r="N969" s="30" t="str">
        <f>IF(ISBLANK('Monitor Data'!S969),"",IF(AND('Smoke Data'!V971="YES",'Outlier Flags'!N969="YES"),"FILTERED OUT",'Monitor Data'!S969))</f>
        <v/>
      </c>
    </row>
    <row r="970" spans="1:14" x14ac:dyDescent="0.25">
      <c r="A970" s="29">
        <v>45165</v>
      </c>
      <c r="B970" s="30" t="str">
        <f>IF(ISBLANK('Monitor Data'!B970),"",IF(AND('Smoke Data'!J972="YES",'Outlier Flags'!B970="YES"),"FILTERED OUT",'Monitor Data'!B970))</f>
        <v/>
      </c>
      <c r="C970" s="30" t="str">
        <f>IF(ISBLANK('Monitor Data'!D970),"",IF(AND('Smoke Data'!K972="YES",'Outlier Flags'!C970="YES"),"FILTERED OUT",'Monitor Data'!D970))</f>
        <v/>
      </c>
      <c r="D970" s="30">
        <f>IF(ISBLANK('Monitor Data'!E970),"",IF(AND('Smoke Data'!L972="YES",'Outlier Flags'!D970="YES"),"FILTERED OUT",'Monitor Data'!E970))</f>
        <v>6</v>
      </c>
      <c r="E970" s="30">
        <f>IF(ISBLANK('Monitor Data'!G970),"",IF(AND('Smoke Data'!M972="YES",'Outlier Flags'!E970="YES"),"FILTERED OUT",'Monitor Data'!G970))</f>
        <v>6.4</v>
      </c>
      <c r="F970" s="30" t="str">
        <f>IF(ISBLANK('Monitor Data'!H970),"",IF(AND('Smoke Data'!N972="YES",'Outlier Flags'!F970="YES"),"FILTERED OUT",'Monitor Data'!H970))</f>
        <v/>
      </c>
      <c r="G970" s="30" t="str">
        <f>IF(ISBLANK('Monitor Data'!J970),"",IF(AND('Smoke Data'!O972="YES",'Outlier Flags'!G970="YES"),"FILTERED OUT",'Monitor Data'!J970))</f>
        <v/>
      </c>
      <c r="H970" s="30" t="str">
        <f>IF(ISBLANK('Monitor Data'!L970),"",IF(AND('Smoke Data'!P972="YES",'Outlier Flags'!H970="YES"),"FILTERED OUT",'Monitor Data'!L970))</f>
        <v/>
      </c>
      <c r="I970" s="30">
        <f>IF(ISBLANK('Monitor Data'!M970),"",IF(AND('Smoke Data'!Q972="YES",'Outlier Flags'!I970="YES"),"FILTERED OUT",'Monitor Data'!M970))</f>
        <v>6.7</v>
      </c>
      <c r="J970" s="30" t="str">
        <f>IF(ISBLANK('Monitor Data'!O970),"",IF(AND('Smoke Data'!R972="YES",'Outlier Flags'!J970="YES"),"FILTERED OUT",'Monitor Data'!O970))</f>
        <v/>
      </c>
      <c r="K970" s="30">
        <f>IF(ISBLANK('Monitor Data'!P970),"",IF(AND('Smoke Data'!S972="YES",'Outlier Flags'!K970="YES"),"FILTERED OUT",'Monitor Data'!P970))</f>
        <v>6.2</v>
      </c>
      <c r="L970" s="30" t="str">
        <f>IF(ISBLANK('Monitor Data'!Q970),"",IF(AND('Smoke Data'!T972="YES",'Outlier Flags'!L970="YES"),"FILTERED OUT",'Monitor Data'!Q970))</f>
        <v/>
      </c>
      <c r="M970" s="30" t="str">
        <f>IF(ISBLANK('Monitor Data'!R970),"",IF(AND('Smoke Data'!U972="YES",'Outlier Flags'!M970="YES"),"FILTERED OUT",'Monitor Data'!R970))</f>
        <v/>
      </c>
      <c r="N970" s="30" t="str">
        <f>IF(ISBLANK('Monitor Data'!S970),"",IF(AND('Smoke Data'!V972="YES",'Outlier Flags'!N970="YES"),"FILTERED OUT",'Monitor Data'!S970))</f>
        <v/>
      </c>
    </row>
    <row r="971" spans="1:14" x14ac:dyDescent="0.25">
      <c r="A971" s="29">
        <v>45166</v>
      </c>
      <c r="B971" s="30" t="str">
        <f>IF(ISBLANK('Monitor Data'!B971),"",IF(AND('Smoke Data'!J973="YES",'Outlier Flags'!B971="YES"),"FILTERED OUT",'Monitor Data'!B971))</f>
        <v/>
      </c>
      <c r="C971" s="30">
        <f>IF(ISBLANK('Monitor Data'!D971),"",IF(AND('Smoke Data'!K973="YES",'Outlier Flags'!C971="YES"),"FILTERED OUT",'Monitor Data'!D971))</f>
        <v>10</v>
      </c>
      <c r="D971" s="30">
        <f>IF(ISBLANK('Monitor Data'!E971),"",IF(AND('Smoke Data'!L973="YES",'Outlier Flags'!D971="YES"),"FILTERED OUT",'Monitor Data'!E971))</f>
        <v>9.1999999999999993</v>
      </c>
      <c r="E971" s="30">
        <f>IF(ISBLANK('Monitor Data'!G971),"",IF(AND('Smoke Data'!M973="YES",'Outlier Flags'!E971="YES"),"FILTERED OUT",'Monitor Data'!G971))</f>
        <v>9.4</v>
      </c>
      <c r="F971" s="30">
        <f>IF(ISBLANK('Monitor Data'!H971),"",IF(AND('Smoke Data'!N973="YES",'Outlier Flags'!F971="YES"),"FILTERED OUT",'Monitor Data'!H971))</f>
        <v>7.3</v>
      </c>
      <c r="G971" s="30">
        <f>IF(ISBLANK('Monitor Data'!J971),"",IF(AND('Smoke Data'!O973="YES",'Outlier Flags'!G971="YES"),"FILTERED OUT",'Monitor Data'!J971))</f>
        <v>8.4</v>
      </c>
      <c r="H971" s="30">
        <f>IF(ISBLANK('Monitor Data'!L971),"",IF(AND('Smoke Data'!P973="YES",'Outlier Flags'!H971="YES"),"FILTERED OUT",'Monitor Data'!L971))</f>
        <v>9.9</v>
      </c>
      <c r="I971" s="30">
        <f>IF(ISBLANK('Monitor Data'!M971),"",IF(AND('Smoke Data'!Q973="YES",'Outlier Flags'!I971="YES"),"FILTERED OUT",'Monitor Data'!M971))</f>
        <v>7.9</v>
      </c>
      <c r="J971" s="30">
        <f>IF(ISBLANK('Monitor Data'!O971),"",IF(AND('Smoke Data'!R973="YES",'Outlier Flags'!J971="YES"),"FILTERED OUT",'Monitor Data'!O971))</f>
        <v>9.1999999999999993</v>
      </c>
      <c r="K971" s="30">
        <f>IF(ISBLANK('Monitor Data'!P971),"",IF(AND('Smoke Data'!S973="YES",'Outlier Flags'!K971="YES"),"FILTERED OUT",'Monitor Data'!P971))</f>
        <v>8.4</v>
      </c>
      <c r="L971" s="30">
        <f>IF(ISBLANK('Monitor Data'!Q971),"",IF(AND('Smoke Data'!T973="YES",'Outlier Flags'!L971="YES"),"FILTERED OUT",'Monitor Data'!Q971))</f>
        <v>10.199999999999999</v>
      </c>
      <c r="M971" s="30" t="str">
        <f>IF(ISBLANK('Monitor Data'!R971),"",IF(AND('Smoke Data'!U973="YES",'Outlier Flags'!M971="YES"),"FILTERED OUT",'Monitor Data'!R971))</f>
        <v/>
      </c>
      <c r="N971" s="30">
        <f>IF(ISBLANK('Monitor Data'!S971),"",IF(AND('Smoke Data'!V973="YES",'Outlier Flags'!N971="YES"),"FILTERED OUT",'Monitor Data'!S971))</f>
        <v>10.5</v>
      </c>
    </row>
    <row r="972" spans="1:14" x14ac:dyDescent="0.25">
      <c r="A972" s="29">
        <v>45167</v>
      </c>
      <c r="B972" s="30" t="str">
        <f>IF(ISBLANK('Monitor Data'!B972),"",IF(AND('Smoke Data'!J974="YES",'Outlier Flags'!B972="YES"),"FILTERED OUT",'Monitor Data'!B972))</f>
        <v/>
      </c>
      <c r="C972" s="30" t="str">
        <f>IF(ISBLANK('Monitor Data'!D972),"",IF(AND('Smoke Data'!K974="YES",'Outlier Flags'!C972="YES"),"FILTERED OUT",'Monitor Data'!D972))</f>
        <v/>
      </c>
      <c r="D972" s="30">
        <f>IF(ISBLANK('Monitor Data'!E972),"",IF(AND('Smoke Data'!L974="YES",'Outlier Flags'!D972="YES"),"FILTERED OUT",'Monitor Data'!E972))</f>
        <v>12</v>
      </c>
      <c r="E972" s="30">
        <f>IF(ISBLANK('Monitor Data'!G972),"",IF(AND('Smoke Data'!M974="YES",'Outlier Flags'!E972="YES"),"FILTERED OUT",'Monitor Data'!G972))</f>
        <v>12.1</v>
      </c>
      <c r="F972" s="30" t="str">
        <f>IF(ISBLANK('Monitor Data'!H972),"",IF(AND('Smoke Data'!N974="YES",'Outlier Flags'!F972="YES"),"FILTERED OUT",'Monitor Data'!H972))</f>
        <v/>
      </c>
      <c r="G972" s="30" t="str">
        <f>IF(ISBLANK('Monitor Data'!J972),"",IF(AND('Smoke Data'!O974="YES",'Outlier Flags'!G972="YES"),"FILTERED OUT",'Monitor Data'!J972))</f>
        <v/>
      </c>
      <c r="H972" s="30" t="str">
        <f>IF(ISBLANK('Monitor Data'!L972),"",IF(AND('Smoke Data'!P974="YES",'Outlier Flags'!H972="YES"),"FILTERED OUT",'Monitor Data'!L972))</f>
        <v/>
      </c>
      <c r="I972" s="30" t="str">
        <f>IF(ISBLANK('Monitor Data'!M972),"",IF(AND('Smoke Data'!Q974="YES",'Outlier Flags'!I972="YES"),"FILTERED OUT",'Monitor Data'!M972))</f>
        <v>FILTERED OUT</v>
      </c>
      <c r="J972" s="30" t="str">
        <f>IF(ISBLANK('Monitor Data'!O972),"",IF(AND('Smoke Data'!R974="YES",'Outlier Flags'!J972="YES"),"FILTERED OUT",'Monitor Data'!O972))</f>
        <v/>
      </c>
      <c r="K972" s="30">
        <f>IF(ISBLANK('Monitor Data'!P972),"",IF(AND('Smoke Data'!S974="YES",'Outlier Flags'!K972="YES"),"FILTERED OUT",'Monitor Data'!P972))</f>
        <v>11.1</v>
      </c>
      <c r="L972" s="30" t="str">
        <f>IF(ISBLANK('Monitor Data'!Q972),"",IF(AND('Smoke Data'!T974="YES",'Outlier Flags'!L972="YES"),"FILTERED OUT",'Monitor Data'!Q972))</f>
        <v/>
      </c>
      <c r="M972" s="30" t="str">
        <f>IF(ISBLANK('Monitor Data'!R972),"",IF(AND('Smoke Data'!U974="YES",'Outlier Flags'!M972="YES"),"FILTERED OUT",'Monitor Data'!R972))</f>
        <v/>
      </c>
      <c r="N972" s="30" t="str">
        <f>IF(ISBLANK('Monitor Data'!S972),"",IF(AND('Smoke Data'!V974="YES",'Outlier Flags'!N972="YES"),"FILTERED OUT",'Monitor Data'!S972))</f>
        <v/>
      </c>
    </row>
    <row r="973" spans="1:14" x14ac:dyDescent="0.25">
      <c r="A973" s="29">
        <v>45168</v>
      </c>
      <c r="B973" s="30" t="str">
        <f>IF(ISBLANK('Monitor Data'!B973),"",IF(AND('Smoke Data'!J975="YES",'Outlier Flags'!B973="YES"),"FILTERED OUT",'Monitor Data'!B973))</f>
        <v/>
      </c>
      <c r="C973" s="30" t="str">
        <f>IF(ISBLANK('Monitor Data'!D973),"",IF(AND('Smoke Data'!K975="YES",'Outlier Flags'!C973="YES"),"FILTERED OUT",'Monitor Data'!D973))</f>
        <v/>
      </c>
      <c r="D973" s="30">
        <f>IF(ISBLANK('Monitor Data'!E973),"",IF(AND('Smoke Data'!L975="YES",'Outlier Flags'!D973="YES"),"FILTERED OUT",'Monitor Data'!E973))</f>
        <v>7.6</v>
      </c>
      <c r="E973" s="30">
        <f>IF(ISBLANK('Monitor Data'!G973),"",IF(AND('Smoke Data'!M975="YES",'Outlier Flags'!E973="YES"),"FILTERED OUT",'Monitor Data'!G973))</f>
        <v>7.6</v>
      </c>
      <c r="F973" s="30" t="str">
        <f>IF(ISBLANK('Monitor Data'!H973),"",IF(AND('Smoke Data'!N975="YES",'Outlier Flags'!F973="YES"),"FILTERED OUT",'Monitor Data'!H973))</f>
        <v/>
      </c>
      <c r="G973" s="30" t="str">
        <f>IF(ISBLANK('Monitor Data'!J973),"",IF(AND('Smoke Data'!O975="YES",'Outlier Flags'!G973="YES"),"FILTERED OUT",'Monitor Data'!J973))</f>
        <v/>
      </c>
      <c r="H973" s="30" t="str">
        <f>IF(ISBLANK('Monitor Data'!L973),"",IF(AND('Smoke Data'!P975="YES",'Outlier Flags'!H973="YES"),"FILTERED OUT",'Monitor Data'!L973))</f>
        <v/>
      </c>
      <c r="I973" s="30" t="str">
        <f>IF(ISBLANK('Monitor Data'!M973),"",IF(AND('Smoke Data'!Q975="YES",'Outlier Flags'!I973="YES"),"FILTERED OUT",'Monitor Data'!M973))</f>
        <v>FILTERED OUT</v>
      </c>
      <c r="J973" s="30" t="str">
        <f>IF(ISBLANK('Monitor Data'!O973),"",IF(AND('Smoke Data'!R975="YES",'Outlier Flags'!J973="YES"),"FILTERED OUT",'Monitor Data'!O973))</f>
        <v/>
      </c>
      <c r="K973" s="30">
        <f>IF(ISBLANK('Monitor Data'!P973),"",IF(AND('Smoke Data'!S975="YES",'Outlier Flags'!K973="YES"),"FILTERED OUT",'Monitor Data'!P973))</f>
        <v>5.5</v>
      </c>
      <c r="L973" s="30" t="str">
        <f>IF(ISBLANK('Monitor Data'!Q973),"",IF(AND('Smoke Data'!T975="YES",'Outlier Flags'!L973="YES"),"FILTERED OUT",'Monitor Data'!Q973))</f>
        <v/>
      </c>
      <c r="M973" s="30" t="str">
        <f>IF(ISBLANK('Monitor Data'!R973),"",IF(AND('Smoke Data'!U975="YES",'Outlier Flags'!M973="YES"),"FILTERED OUT",'Monitor Data'!R973))</f>
        <v/>
      </c>
      <c r="N973" s="30" t="str">
        <f>IF(ISBLANK('Monitor Data'!S973),"",IF(AND('Smoke Data'!V975="YES",'Outlier Flags'!N973="YES"),"FILTERED OUT",'Monitor Data'!S973))</f>
        <v/>
      </c>
    </row>
    <row r="974" spans="1:14" x14ac:dyDescent="0.25">
      <c r="A974" s="29">
        <v>45169</v>
      </c>
      <c r="B974" s="30">
        <f>IF(ISBLANK('Monitor Data'!B974),"",IF(AND('Smoke Data'!J976="YES",'Outlier Flags'!B974="YES"),"FILTERED OUT",'Monitor Data'!B974))</f>
        <v>5.0999999999999996</v>
      </c>
      <c r="C974" s="30">
        <f>IF(ISBLANK('Monitor Data'!D974),"",IF(AND('Smoke Data'!K976="YES",'Outlier Flags'!C974="YES"),"FILTERED OUT",'Monitor Data'!D974))</f>
        <v>3.8</v>
      </c>
      <c r="D974" s="30">
        <f>IF(ISBLANK('Monitor Data'!E974),"",IF(AND('Smoke Data'!L976="YES",'Outlier Flags'!D974="YES"),"FILTERED OUT",'Monitor Data'!E974))</f>
        <v>4.5</v>
      </c>
      <c r="E974" s="30">
        <f>IF(ISBLANK('Monitor Data'!G974),"",IF(AND('Smoke Data'!M976="YES",'Outlier Flags'!E974="YES"),"FILTERED OUT",'Monitor Data'!G974))</f>
        <v>5.3</v>
      </c>
      <c r="F974" s="30">
        <f>IF(ISBLANK('Monitor Data'!H974),"",IF(AND('Smoke Data'!N976="YES",'Outlier Flags'!F974="YES"),"FILTERED OUT",'Monitor Data'!H974))</f>
        <v>9.1</v>
      </c>
      <c r="G974" s="30" t="str">
        <f>IF(ISBLANK('Monitor Data'!J974),"",IF(AND('Smoke Data'!O976="YES",'Outlier Flags'!G974="YES"),"FILTERED OUT",'Monitor Data'!J974))</f>
        <v/>
      </c>
      <c r="H974" s="30">
        <f>IF(ISBLANK('Monitor Data'!L974),"",IF(AND('Smoke Data'!P976="YES",'Outlier Flags'!H974="YES"),"FILTERED OUT",'Monitor Data'!L974))</f>
        <v>11.7</v>
      </c>
      <c r="I974" s="30">
        <f>IF(ISBLANK('Monitor Data'!M974),"",IF(AND('Smoke Data'!Q976="YES",'Outlier Flags'!I974="YES"),"FILTERED OUT",'Monitor Data'!M974))</f>
        <v>7.1</v>
      </c>
      <c r="J974" s="30">
        <f>IF(ISBLANK('Monitor Data'!O974),"",IF(AND('Smoke Data'!R976="YES",'Outlier Flags'!J974="YES"),"FILTERED OUT",'Monitor Data'!O974))</f>
        <v>11.7</v>
      </c>
      <c r="K974" s="30">
        <f>IF(ISBLANK('Monitor Data'!P974),"",IF(AND('Smoke Data'!S976="YES",'Outlier Flags'!K974="YES"),"FILTERED OUT",'Monitor Data'!P974))</f>
        <v>3.5</v>
      </c>
      <c r="L974" s="30">
        <f>IF(ISBLANK('Monitor Data'!Q974),"",IF(AND('Smoke Data'!T976="YES",'Outlier Flags'!L974="YES"),"FILTERED OUT",'Monitor Data'!Q974))</f>
        <v>5.4</v>
      </c>
      <c r="M974" s="30">
        <f>IF(ISBLANK('Monitor Data'!R974),"",IF(AND('Smoke Data'!U976="YES",'Outlier Flags'!M974="YES"),"FILTERED OUT",'Monitor Data'!R974))</f>
        <v>4</v>
      </c>
      <c r="N974" s="30" t="str">
        <f>IF(ISBLANK('Monitor Data'!S974),"",IF(AND('Smoke Data'!V976="YES",'Outlier Flags'!N974="YES"),"FILTERED OUT",'Monitor Data'!S974))</f>
        <v>FILTERED OUT</v>
      </c>
    </row>
    <row r="975" spans="1:14" x14ac:dyDescent="0.25">
      <c r="A975" s="29">
        <v>45170</v>
      </c>
      <c r="B975" s="30" t="str">
        <f>IF(ISBLANK('Monitor Data'!B975),"",IF(AND('Smoke Data'!J977="YES",'Outlier Flags'!B975="YES"),"FILTERED OUT",'Monitor Data'!B975))</f>
        <v/>
      </c>
      <c r="C975" s="30" t="str">
        <f>IF(ISBLANK('Monitor Data'!D975),"",IF(AND('Smoke Data'!K977="YES",'Outlier Flags'!C975="YES"),"FILTERED OUT",'Monitor Data'!D975))</f>
        <v/>
      </c>
      <c r="D975" s="30">
        <f>IF(ISBLANK('Monitor Data'!E975),"",IF(AND('Smoke Data'!L977="YES",'Outlier Flags'!D975="YES"),"FILTERED OUT",'Monitor Data'!E975))</f>
        <v>5.6</v>
      </c>
      <c r="E975" s="30">
        <f>IF(ISBLANK('Monitor Data'!G975),"",IF(AND('Smoke Data'!M977="YES",'Outlier Flags'!E975="YES"),"FILTERED OUT",'Monitor Data'!G975))</f>
        <v>6.7</v>
      </c>
      <c r="F975" s="30" t="str">
        <f>IF(ISBLANK('Monitor Data'!H975),"",IF(AND('Smoke Data'!N977="YES",'Outlier Flags'!F975="YES"),"FILTERED OUT",'Monitor Data'!H975))</f>
        <v/>
      </c>
      <c r="G975" s="30">
        <f>IF(ISBLANK('Monitor Data'!J975),"",IF(AND('Smoke Data'!O977="YES",'Outlier Flags'!G975="YES"),"FILTERED OUT",'Monitor Data'!J975))</f>
        <v>6.4</v>
      </c>
      <c r="H975" s="30" t="str">
        <f>IF(ISBLANK('Monitor Data'!L975),"",IF(AND('Smoke Data'!P977="YES",'Outlier Flags'!H975="YES"),"FILTERED OUT",'Monitor Data'!L975))</f>
        <v/>
      </c>
      <c r="I975" s="30">
        <f>IF(ISBLANK('Monitor Data'!M975),"",IF(AND('Smoke Data'!Q977="YES",'Outlier Flags'!I975="YES"),"FILTERED OUT",'Monitor Data'!M975))</f>
        <v>5.8</v>
      </c>
      <c r="J975" s="30" t="str">
        <f>IF(ISBLANK('Monitor Data'!O975),"",IF(AND('Smoke Data'!R977="YES",'Outlier Flags'!J975="YES"),"FILTERED OUT",'Monitor Data'!O975))</f>
        <v/>
      </c>
      <c r="K975" s="30">
        <f>IF(ISBLANK('Monitor Data'!P975),"",IF(AND('Smoke Data'!S977="YES",'Outlier Flags'!K975="YES"),"FILTERED OUT",'Monitor Data'!P975))</f>
        <v>5</v>
      </c>
      <c r="L975" s="30" t="str">
        <f>IF(ISBLANK('Monitor Data'!Q975),"",IF(AND('Smoke Data'!T977="YES",'Outlier Flags'!L975="YES"),"FILTERED OUT",'Monitor Data'!Q975))</f>
        <v/>
      </c>
      <c r="M975" s="30" t="str">
        <f>IF(ISBLANK('Monitor Data'!R975),"",IF(AND('Smoke Data'!U977="YES",'Outlier Flags'!M975="YES"),"FILTERED OUT",'Monitor Data'!R975))</f>
        <v/>
      </c>
      <c r="N975" s="30" t="str">
        <f>IF(ISBLANK('Monitor Data'!S975),"",IF(AND('Smoke Data'!V977="YES",'Outlier Flags'!N975="YES"),"FILTERED OUT",'Monitor Data'!S975))</f>
        <v/>
      </c>
    </row>
    <row r="976" spans="1:14" x14ac:dyDescent="0.25">
      <c r="A976" s="29">
        <v>45171</v>
      </c>
      <c r="B976" s="30" t="str">
        <f>IF(ISBLANK('Monitor Data'!B976),"",IF(AND('Smoke Data'!J978="YES",'Outlier Flags'!B976="YES"),"FILTERED OUT",'Monitor Data'!B976))</f>
        <v/>
      </c>
      <c r="C976" s="30" t="str">
        <f>IF(ISBLANK('Monitor Data'!D976),"",IF(AND('Smoke Data'!K978="YES",'Outlier Flags'!C976="YES"),"FILTERED OUT",'Monitor Data'!D976))</f>
        <v/>
      </c>
      <c r="D976" s="30">
        <f>IF(ISBLANK('Monitor Data'!E976),"",IF(AND('Smoke Data'!L978="YES",'Outlier Flags'!D976="YES"),"FILTERED OUT",'Monitor Data'!E976))</f>
        <v>7.2</v>
      </c>
      <c r="E976" s="30">
        <f>IF(ISBLANK('Monitor Data'!G976),"",IF(AND('Smoke Data'!M978="YES",'Outlier Flags'!E976="YES"),"FILTERED OUT",'Monitor Data'!G976))</f>
        <v>8.1</v>
      </c>
      <c r="F976" s="30" t="str">
        <f>IF(ISBLANK('Monitor Data'!H976),"",IF(AND('Smoke Data'!N978="YES",'Outlier Flags'!F976="YES"),"FILTERED OUT",'Monitor Data'!H976))</f>
        <v/>
      </c>
      <c r="G976" s="30" t="str">
        <f>IF(ISBLANK('Monitor Data'!J976),"",IF(AND('Smoke Data'!O978="YES",'Outlier Flags'!G976="YES"),"FILTERED OUT",'Monitor Data'!J976))</f>
        <v/>
      </c>
      <c r="H976" s="30" t="str">
        <f>IF(ISBLANK('Monitor Data'!L976),"",IF(AND('Smoke Data'!P978="YES",'Outlier Flags'!H976="YES"),"FILTERED OUT",'Monitor Data'!L976))</f>
        <v/>
      </c>
      <c r="I976" s="30">
        <f>IF(ISBLANK('Monitor Data'!M976),"",IF(AND('Smoke Data'!Q978="YES",'Outlier Flags'!I976="YES"),"FILTERED OUT",'Monitor Data'!M976))</f>
        <v>8.9</v>
      </c>
      <c r="J976" s="30" t="str">
        <f>IF(ISBLANK('Monitor Data'!O976),"",IF(AND('Smoke Data'!R978="YES",'Outlier Flags'!J976="YES"),"FILTERED OUT",'Monitor Data'!O976))</f>
        <v/>
      </c>
      <c r="K976" s="30">
        <f>IF(ISBLANK('Monitor Data'!P976),"",IF(AND('Smoke Data'!S978="YES",'Outlier Flags'!K976="YES"),"FILTERED OUT",'Monitor Data'!P976))</f>
        <v>5.7</v>
      </c>
      <c r="L976" s="30" t="str">
        <f>IF(ISBLANK('Monitor Data'!Q976),"",IF(AND('Smoke Data'!T978="YES",'Outlier Flags'!L976="YES"),"FILTERED OUT",'Monitor Data'!Q976))</f>
        <v/>
      </c>
      <c r="M976" s="30" t="str">
        <f>IF(ISBLANK('Monitor Data'!R976),"",IF(AND('Smoke Data'!U978="YES",'Outlier Flags'!M976="YES"),"FILTERED OUT",'Monitor Data'!R976))</f>
        <v/>
      </c>
      <c r="N976" s="30" t="str">
        <f>IF(ISBLANK('Monitor Data'!S976),"",IF(AND('Smoke Data'!V978="YES",'Outlier Flags'!N976="YES"),"FILTERED OUT",'Monitor Data'!S976))</f>
        <v/>
      </c>
    </row>
    <row r="977" spans="1:14" x14ac:dyDescent="0.25">
      <c r="A977" s="29">
        <v>45172</v>
      </c>
      <c r="B977" s="30" t="str">
        <f>IF(ISBLANK('Monitor Data'!B977),"",IF(AND('Smoke Data'!J979="YES",'Outlier Flags'!B977="YES"),"FILTERED OUT",'Monitor Data'!B977))</f>
        <v/>
      </c>
      <c r="C977" s="30">
        <f>IF(ISBLANK('Monitor Data'!D977),"",IF(AND('Smoke Data'!K979="YES",'Outlier Flags'!C977="YES"),"FILTERED OUT",'Monitor Data'!D977))</f>
        <v>8.1999999999999993</v>
      </c>
      <c r="D977" s="30">
        <f>IF(ISBLANK('Monitor Data'!E977),"",IF(AND('Smoke Data'!L979="YES",'Outlier Flags'!D977="YES"),"FILTERED OUT",'Monitor Data'!E977))</f>
        <v>9</v>
      </c>
      <c r="E977" s="30">
        <f>IF(ISBLANK('Monitor Data'!G977),"",IF(AND('Smoke Data'!M979="YES",'Outlier Flags'!E977="YES"),"FILTERED OUT",'Monitor Data'!G977))</f>
        <v>9.5</v>
      </c>
      <c r="F977" s="30">
        <f>IF(ISBLANK('Monitor Data'!H977),"",IF(AND('Smoke Data'!N979="YES",'Outlier Flags'!F977="YES"),"FILTERED OUT",'Monitor Data'!H977))</f>
        <v>11.2</v>
      </c>
      <c r="G977" s="30">
        <f>IF(ISBLANK('Monitor Data'!J977),"",IF(AND('Smoke Data'!O979="YES",'Outlier Flags'!G977="YES"),"FILTERED OUT",'Monitor Data'!J977))</f>
        <v>8.6999999999999993</v>
      </c>
      <c r="H977" s="30">
        <f>IF(ISBLANK('Monitor Data'!L977),"",IF(AND('Smoke Data'!P979="YES",'Outlier Flags'!H977="YES"),"FILTERED OUT",'Monitor Data'!L977))</f>
        <v>11.9</v>
      </c>
      <c r="I977" s="30">
        <f>IF(ISBLANK('Monitor Data'!M977),"",IF(AND('Smoke Data'!Q979="YES",'Outlier Flags'!I977="YES"),"FILTERED OUT",'Monitor Data'!M977))</f>
        <v>10.7</v>
      </c>
      <c r="J977" s="30">
        <f>IF(ISBLANK('Monitor Data'!O977),"",IF(AND('Smoke Data'!R979="YES",'Outlier Flags'!J977="YES"),"FILTERED OUT",'Monitor Data'!O977))</f>
        <v>11.6</v>
      </c>
      <c r="K977" s="30">
        <f>IF(ISBLANK('Monitor Data'!P977),"",IF(AND('Smoke Data'!S979="YES",'Outlier Flags'!K977="YES"),"FILTERED OUT",'Monitor Data'!P977))</f>
        <v>8.1999999999999993</v>
      </c>
      <c r="L977" s="30">
        <f>IF(ISBLANK('Monitor Data'!Q977),"",IF(AND('Smoke Data'!T979="YES",'Outlier Flags'!L977="YES"),"FILTERED OUT",'Monitor Data'!Q977))</f>
        <v>10.4</v>
      </c>
      <c r="M977" s="30">
        <f>IF(ISBLANK('Monitor Data'!R977),"",IF(AND('Smoke Data'!U979="YES",'Outlier Flags'!M977="YES"),"FILTERED OUT",'Monitor Data'!R977))</f>
        <v>8.6</v>
      </c>
      <c r="N977" s="30">
        <f>IF(ISBLANK('Monitor Data'!S977),"",IF(AND('Smoke Data'!V979="YES",'Outlier Flags'!N977="YES"),"FILTERED OUT",'Monitor Data'!S977))</f>
        <v>12.6</v>
      </c>
    </row>
    <row r="978" spans="1:14" x14ac:dyDescent="0.25">
      <c r="A978" s="29">
        <v>45173</v>
      </c>
      <c r="B978" s="30" t="str">
        <f>IF(ISBLANK('Monitor Data'!B978),"",IF(AND('Smoke Data'!J980="YES",'Outlier Flags'!B978="YES"),"FILTERED OUT",'Monitor Data'!B978))</f>
        <v/>
      </c>
      <c r="C978" s="30" t="str">
        <f>IF(ISBLANK('Monitor Data'!D978),"",IF(AND('Smoke Data'!K980="YES",'Outlier Flags'!C978="YES"),"FILTERED OUT",'Monitor Data'!D978))</f>
        <v/>
      </c>
      <c r="D978" s="30">
        <f>IF(ISBLANK('Monitor Data'!E978),"",IF(AND('Smoke Data'!L980="YES",'Outlier Flags'!D978="YES"),"FILTERED OUT",'Monitor Data'!E978))</f>
        <v>12.6</v>
      </c>
      <c r="E978" s="30">
        <f>IF(ISBLANK('Monitor Data'!G978),"",IF(AND('Smoke Data'!M980="YES",'Outlier Flags'!E978="YES"),"FILTERED OUT",'Monitor Data'!G978))</f>
        <v>12.8</v>
      </c>
      <c r="F978" s="30" t="str">
        <f>IF(ISBLANK('Monitor Data'!H978),"",IF(AND('Smoke Data'!N980="YES",'Outlier Flags'!F978="YES"),"FILTERED OUT",'Monitor Data'!H978))</f>
        <v/>
      </c>
      <c r="G978" s="30" t="str">
        <f>IF(ISBLANK('Monitor Data'!J978),"",IF(AND('Smoke Data'!O980="YES",'Outlier Flags'!G978="YES"),"FILTERED OUT",'Monitor Data'!J978))</f>
        <v/>
      </c>
      <c r="H978" s="30" t="str">
        <f>IF(ISBLANK('Monitor Data'!L978),"",IF(AND('Smoke Data'!P980="YES",'Outlier Flags'!H978="YES"),"FILTERED OUT",'Monitor Data'!L978))</f>
        <v/>
      </c>
      <c r="I978" s="30">
        <f>IF(ISBLANK('Monitor Data'!M978),"",IF(AND('Smoke Data'!Q980="YES",'Outlier Flags'!I978="YES"),"FILTERED OUT",'Monitor Data'!M978))</f>
        <v>12.1</v>
      </c>
      <c r="J978" s="30" t="str">
        <f>IF(ISBLANK('Monitor Data'!O978),"",IF(AND('Smoke Data'!R980="YES",'Outlier Flags'!J978="YES"),"FILTERED OUT",'Monitor Data'!O978))</f>
        <v/>
      </c>
      <c r="K978" s="30">
        <f>IF(ISBLANK('Monitor Data'!P978),"",IF(AND('Smoke Data'!S980="YES",'Outlier Flags'!K978="YES"),"FILTERED OUT",'Monitor Data'!P978))</f>
        <v>10.5</v>
      </c>
      <c r="L978" s="30" t="str">
        <f>IF(ISBLANK('Monitor Data'!Q978),"",IF(AND('Smoke Data'!T980="YES",'Outlier Flags'!L978="YES"),"FILTERED OUT",'Monitor Data'!Q978))</f>
        <v/>
      </c>
      <c r="M978" s="30" t="str">
        <f>IF(ISBLANK('Monitor Data'!R978),"",IF(AND('Smoke Data'!U980="YES",'Outlier Flags'!M978="YES"),"FILTERED OUT",'Monitor Data'!R978))</f>
        <v/>
      </c>
      <c r="N978" s="30" t="str">
        <f>IF(ISBLANK('Monitor Data'!S978),"",IF(AND('Smoke Data'!V980="YES",'Outlier Flags'!N978="YES"),"FILTERED OUT",'Monitor Data'!S978))</f>
        <v/>
      </c>
    </row>
    <row r="979" spans="1:14" x14ac:dyDescent="0.25">
      <c r="A979" s="29">
        <v>45174</v>
      </c>
      <c r="B979" s="30" t="str">
        <f>IF(ISBLANK('Monitor Data'!B979),"",IF(AND('Smoke Data'!J981="YES",'Outlier Flags'!B979="YES"),"FILTERED OUT",'Monitor Data'!B979))</f>
        <v/>
      </c>
      <c r="C979" s="30" t="str">
        <f>IF(ISBLANK('Monitor Data'!D979),"",IF(AND('Smoke Data'!K981="YES",'Outlier Flags'!C979="YES"),"FILTERED OUT",'Monitor Data'!D979))</f>
        <v/>
      </c>
      <c r="D979" s="30">
        <f>IF(ISBLANK('Monitor Data'!E979),"",IF(AND('Smoke Data'!L981="YES",'Outlier Flags'!D979="YES"),"FILTERED OUT",'Monitor Data'!E979))</f>
        <v>6.6</v>
      </c>
      <c r="E979" s="30">
        <f>IF(ISBLANK('Monitor Data'!G979),"",IF(AND('Smoke Data'!M981="YES",'Outlier Flags'!E979="YES"),"FILTERED OUT",'Monitor Data'!G979))</f>
        <v>8.1</v>
      </c>
      <c r="F979" s="30" t="str">
        <f>IF(ISBLANK('Monitor Data'!H979),"",IF(AND('Smoke Data'!N981="YES",'Outlier Flags'!F979="YES"),"FILTERED OUT",'Monitor Data'!H979))</f>
        <v/>
      </c>
      <c r="G979" s="30" t="str">
        <f>IF(ISBLANK('Monitor Data'!J979),"",IF(AND('Smoke Data'!O981="YES",'Outlier Flags'!G979="YES"),"FILTERED OUT",'Monitor Data'!J979))</f>
        <v/>
      </c>
      <c r="H979" s="30" t="str">
        <f>IF(ISBLANK('Monitor Data'!L979),"",IF(AND('Smoke Data'!P981="YES",'Outlier Flags'!H979="YES"),"FILTERED OUT",'Monitor Data'!L979))</f>
        <v/>
      </c>
      <c r="I979" s="30">
        <f>IF(ISBLANK('Monitor Data'!M979),"",IF(AND('Smoke Data'!Q981="YES",'Outlier Flags'!I979="YES"),"FILTERED OUT",'Monitor Data'!M979))</f>
        <v>10</v>
      </c>
      <c r="J979" s="30" t="str">
        <f>IF(ISBLANK('Monitor Data'!O979),"",IF(AND('Smoke Data'!R981="YES",'Outlier Flags'!J979="YES"),"FILTERED OUT",'Monitor Data'!O979))</f>
        <v/>
      </c>
      <c r="K979" s="30">
        <f>IF(ISBLANK('Monitor Data'!P979),"",IF(AND('Smoke Data'!S981="YES",'Outlier Flags'!K979="YES"),"FILTERED OUT",'Monitor Data'!P979))</f>
        <v>5.9</v>
      </c>
      <c r="L979" s="30" t="str">
        <f>IF(ISBLANK('Monitor Data'!Q979),"",IF(AND('Smoke Data'!T981="YES",'Outlier Flags'!L979="YES"),"FILTERED OUT",'Monitor Data'!Q979))</f>
        <v/>
      </c>
      <c r="M979" s="30" t="str">
        <f>IF(ISBLANK('Monitor Data'!R979),"",IF(AND('Smoke Data'!U981="YES",'Outlier Flags'!M979="YES"),"FILTERED OUT",'Monitor Data'!R979))</f>
        <v/>
      </c>
      <c r="N979" s="30" t="str">
        <f>IF(ISBLANK('Monitor Data'!S979),"",IF(AND('Smoke Data'!V981="YES",'Outlier Flags'!N979="YES"),"FILTERED OUT",'Monitor Data'!S979))</f>
        <v/>
      </c>
    </row>
    <row r="980" spans="1:14" x14ac:dyDescent="0.25">
      <c r="A980" s="29">
        <v>45175</v>
      </c>
      <c r="B980" s="30" t="str">
        <f>IF(ISBLANK('Monitor Data'!B980),"",IF(AND('Smoke Data'!J982="YES",'Outlier Flags'!B980="YES"),"FILTERED OUT",'Monitor Data'!B980))</f>
        <v>FILTERED OUT</v>
      </c>
      <c r="C980" s="30">
        <f>IF(ISBLANK('Monitor Data'!D980),"",IF(AND('Smoke Data'!K982="YES",'Outlier Flags'!C980="YES"),"FILTERED OUT",'Monitor Data'!D980))</f>
        <v>11.8</v>
      </c>
      <c r="D980" s="30" t="str">
        <f>IF(ISBLANK('Monitor Data'!E980),"",IF(AND('Smoke Data'!L982="YES",'Outlier Flags'!D980="YES"),"FILTERED OUT",'Monitor Data'!E980))</f>
        <v>FILTERED OUT</v>
      </c>
      <c r="E980" s="30" t="str">
        <f>IF(ISBLANK('Monitor Data'!G980),"",IF(AND('Smoke Data'!M982="YES",'Outlier Flags'!E980="YES"),"FILTERED OUT",'Monitor Data'!G980))</f>
        <v>FILTERED OUT</v>
      </c>
      <c r="F980" s="30" t="str">
        <f>IF(ISBLANK('Monitor Data'!H980),"",IF(AND('Smoke Data'!N982="YES",'Outlier Flags'!F980="YES"),"FILTERED OUT",'Monitor Data'!H980))</f>
        <v>FILTERED OUT</v>
      </c>
      <c r="G980" s="30" t="str">
        <f>IF(ISBLANK('Monitor Data'!J980),"",IF(AND('Smoke Data'!O982="YES",'Outlier Flags'!G980="YES"),"FILTERED OUT",'Monitor Data'!J980))</f>
        <v>FILTERED OUT</v>
      </c>
      <c r="H980" s="30" t="str">
        <f>IF(ISBLANK('Monitor Data'!L980),"",IF(AND('Smoke Data'!P982="YES",'Outlier Flags'!H980="YES"),"FILTERED OUT",'Monitor Data'!L980))</f>
        <v>FILTERED OUT</v>
      </c>
      <c r="I980" s="30" t="str">
        <f>IF(ISBLANK('Monitor Data'!M980),"",IF(AND('Smoke Data'!Q982="YES",'Outlier Flags'!I980="YES"),"FILTERED OUT",'Monitor Data'!M980))</f>
        <v>FILTERED OUT</v>
      </c>
      <c r="J980" s="30" t="str">
        <f>IF(ISBLANK('Monitor Data'!O980),"",IF(AND('Smoke Data'!R982="YES",'Outlier Flags'!J980="YES"),"FILTERED OUT",'Monitor Data'!O980))</f>
        <v>FILTERED OUT</v>
      </c>
      <c r="K980" s="30">
        <f>IF(ISBLANK('Monitor Data'!P980),"",IF(AND('Smoke Data'!S982="YES",'Outlier Flags'!K980="YES"),"FILTERED OUT",'Monitor Data'!P980))</f>
        <v>14.9</v>
      </c>
      <c r="L980" s="30">
        <f>IF(ISBLANK('Monitor Data'!Q980),"",IF(AND('Smoke Data'!T982="YES",'Outlier Flags'!L980="YES"),"FILTERED OUT",'Monitor Data'!Q980))</f>
        <v>15.5</v>
      </c>
      <c r="M980" s="30" t="str">
        <f>IF(ISBLANK('Monitor Data'!R980),"",IF(AND('Smoke Data'!U982="YES",'Outlier Flags'!M980="YES"),"FILTERED OUT",'Monitor Data'!R980))</f>
        <v>FILTERED OUT</v>
      </c>
      <c r="N980" s="30" t="str">
        <f>IF(ISBLANK('Monitor Data'!S980),"",IF(AND('Smoke Data'!V982="YES",'Outlier Flags'!N980="YES"),"FILTERED OUT",'Monitor Data'!S980))</f>
        <v>FILTERED OUT</v>
      </c>
    </row>
    <row r="981" spans="1:14" x14ac:dyDescent="0.25">
      <c r="A981" s="29">
        <v>45176</v>
      </c>
      <c r="B981" s="30" t="str">
        <f>IF(ISBLANK('Monitor Data'!B981),"",IF(AND('Smoke Data'!J983="YES",'Outlier Flags'!B981="YES"),"FILTERED OUT",'Monitor Data'!B981))</f>
        <v/>
      </c>
      <c r="C981" s="30" t="str">
        <f>IF(ISBLANK('Monitor Data'!D981),"",IF(AND('Smoke Data'!K983="YES",'Outlier Flags'!C981="YES"),"FILTERED OUT",'Monitor Data'!D981))</f>
        <v/>
      </c>
      <c r="D981" s="30">
        <f>IF(ISBLANK('Monitor Data'!E981),"",IF(AND('Smoke Data'!L983="YES",'Outlier Flags'!D981="YES"),"FILTERED OUT",'Monitor Data'!E981))</f>
        <v>5.8</v>
      </c>
      <c r="E981" s="30">
        <f>IF(ISBLANK('Monitor Data'!G981),"",IF(AND('Smoke Data'!M983="YES",'Outlier Flags'!E981="YES"),"FILTERED OUT",'Monitor Data'!G981))</f>
        <v>4.9000000000000004</v>
      </c>
      <c r="F981" s="30" t="str">
        <f>IF(ISBLANK('Monitor Data'!H981),"",IF(AND('Smoke Data'!N983="YES",'Outlier Flags'!F981="YES"),"FILTERED OUT",'Monitor Data'!H981))</f>
        <v/>
      </c>
      <c r="G981" s="30" t="str">
        <f>IF(ISBLANK('Monitor Data'!J981),"",IF(AND('Smoke Data'!O983="YES",'Outlier Flags'!G981="YES"),"FILTERED OUT",'Monitor Data'!J981))</f>
        <v/>
      </c>
      <c r="H981" s="30" t="str">
        <f>IF(ISBLANK('Monitor Data'!L981),"",IF(AND('Smoke Data'!P983="YES",'Outlier Flags'!H981="YES"),"FILTERED OUT",'Monitor Data'!L981))</f>
        <v/>
      </c>
      <c r="I981" s="30" t="str">
        <f>IF(ISBLANK('Monitor Data'!M981),"",IF(AND('Smoke Data'!Q983="YES",'Outlier Flags'!I981="YES"),"FILTERED OUT",'Monitor Data'!M981))</f>
        <v>FILTERED OUT</v>
      </c>
      <c r="J981" s="30" t="str">
        <f>IF(ISBLANK('Monitor Data'!O981),"",IF(AND('Smoke Data'!R983="YES",'Outlier Flags'!J981="YES"),"FILTERED OUT",'Monitor Data'!O981))</f>
        <v/>
      </c>
      <c r="K981" s="30">
        <f>IF(ISBLANK('Monitor Data'!P981),"",IF(AND('Smoke Data'!S983="YES",'Outlier Flags'!K981="YES"),"FILTERED OUT",'Monitor Data'!P981))</f>
        <v>5.2</v>
      </c>
      <c r="L981" s="30" t="str">
        <f>IF(ISBLANK('Monitor Data'!Q981),"",IF(AND('Smoke Data'!T983="YES",'Outlier Flags'!L981="YES"),"FILTERED OUT",'Monitor Data'!Q981))</f>
        <v/>
      </c>
      <c r="M981" s="30" t="str">
        <f>IF(ISBLANK('Monitor Data'!R981),"",IF(AND('Smoke Data'!U983="YES",'Outlier Flags'!M981="YES"),"FILTERED OUT",'Monitor Data'!R981))</f>
        <v/>
      </c>
      <c r="N981" s="30" t="str">
        <f>IF(ISBLANK('Monitor Data'!S981),"",IF(AND('Smoke Data'!V983="YES",'Outlier Flags'!N981="YES"),"FILTERED OUT",'Monitor Data'!S981))</f>
        <v/>
      </c>
    </row>
    <row r="982" spans="1:14" x14ac:dyDescent="0.25">
      <c r="A982" s="29">
        <v>45177</v>
      </c>
      <c r="B982" s="30" t="str">
        <f>IF(ISBLANK('Monitor Data'!B982),"",IF(AND('Smoke Data'!J984="YES",'Outlier Flags'!B982="YES"),"FILTERED OUT",'Monitor Data'!B982))</f>
        <v/>
      </c>
      <c r="C982" s="30" t="str">
        <f>IF(ISBLANK('Monitor Data'!D982),"",IF(AND('Smoke Data'!K984="YES",'Outlier Flags'!C982="YES"),"FILTERED OUT",'Monitor Data'!D982))</f>
        <v/>
      </c>
      <c r="D982" s="30">
        <f>IF(ISBLANK('Monitor Data'!E982),"",IF(AND('Smoke Data'!L984="YES",'Outlier Flags'!D982="YES"),"FILTERED OUT",'Monitor Data'!E982))</f>
        <v>3.6</v>
      </c>
      <c r="E982" s="30">
        <f>IF(ISBLANK('Monitor Data'!G982),"",IF(AND('Smoke Data'!M984="YES",'Outlier Flags'!E982="YES"),"FILTERED OUT",'Monitor Data'!G982))</f>
        <v>3.9</v>
      </c>
      <c r="F982" s="30" t="str">
        <f>IF(ISBLANK('Monitor Data'!H982),"",IF(AND('Smoke Data'!N984="YES",'Outlier Flags'!F982="YES"),"FILTERED OUT",'Monitor Data'!H982))</f>
        <v/>
      </c>
      <c r="G982" s="30" t="str">
        <f>IF(ISBLANK('Monitor Data'!J982),"",IF(AND('Smoke Data'!O984="YES",'Outlier Flags'!G982="YES"),"FILTERED OUT",'Monitor Data'!J982))</f>
        <v/>
      </c>
      <c r="H982" s="30" t="str">
        <f>IF(ISBLANK('Monitor Data'!L982),"",IF(AND('Smoke Data'!P984="YES",'Outlier Flags'!H982="YES"),"FILTERED OUT",'Monitor Data'!L982))</f>
        <v/>
      </c>
      <c r="I982" s="30">
        <f>IF(ISBLANK('Monitor Data'!M982),"",IF(AND('Smoke Data'!Q984="YES",'Outlier Flags'!I982="YES"),"FILTERED OUT",'Monitor Data'!M982))</f>
        <v>9.1</v>
      </c>
      <c r="J982" s="30" t="str">
        <f>IF(ISBLANK('Monitor Data'!O982),"",IF(AND('Smoke Data'!R984="YES",'Outlier Flags'!J982="YES"),"FILTERED OUT",'Monitor Data'!O982))</f>
        <v/>
      </c>
      <c r="K982" s="30">
        <f>IF(ISBLANK('Monitor Data'!P982),"",IF(AND('Smoke Data'!S984="YES",'Outlier Flags'!K982="YES"),"FILTERED OUT",'Monitor Data'!P982))</f>
        <v>3.4</v>
      </c>
      <c r="L982" s="30" t="str">
        <f>IF(ISBLANK('Monitor Data'!Q982),"",IF(AND('Smoke Data'!T984="YES",'Outlier Flags'!L982="YES"),"FILTERED OUT",'Monitor Data'!Q982))</f>
        <v/>
      </c>
      <c r="M982" s="30" t="str">
        <f>IF(ISBLANK('Monitor Data'!R982),"",IF(AND('Smoke Data'!U984="YES",'Outlier Flags'!M982="YES"),"FILTERED OUT",'Monitor Data'!R982))</f>
        <v/>
      </c>
      <c r="N982" s="30" t="str">
        <f>IF(ISBLANK('Monitor Data'!S982),"",IF(AND('Smoke Data'!V984="YES",'Outlier Flags'!N982="YES"),"FILTERED OUT",'Monitor Data'!S982))</f>
        <v/>
      </c>
    </row>
    <row r="983" spans="1:14" x14ac:dyDescent="0.25">
      <c r="A983" s="29">
        <v>45178</v>
      </c>
      <c r="B983" s="30">
        <f>IF(ISBLANK('Monitor Data'!B983),"",IF(AND('Smoke Data'!J985="YES",'Outlier Flags'!B983="YES"),"FILTERED OUT",'Monitor Data'!B983))</f>
        <v>7.9</v>
      </c>
      <c r="C983" s="30">
        <f>IF(ISBLANK('Monitor Data'!D983),"",IF(AND('Smoke Data'!K985="YES",'Outlier Flags'!C983="YES"),"FILTERED OUT",'Monitor Data'!D983))</f>
        <v>7.5</v>
      </c>
      <c r="D983" s="30">
        <f>IF(ISBLANK('Monitor Data'!E983),"",IF(AND('Smoke Data'!L985="YES",'Outlier Flags'!D983="YES"),"FILTERED OUT",'Monitor Data'!E983))</f>
        <v>4.4000000000000004</v>
      </c>
      <c r="E983" s="30">
        <f>IF(ISBLANK('Monitor Data'!G983),"",IF(AND('Smoke Data'!M985="YES",'Outlier Flags'!E983="YES"),"FILTERED OUT",'Monitor Data'!G983))</f>
        <v>6.9</v>
      </c>
      <c r="F983" s="30">
        <f>IF(ISBLANK('Monitor Data'!H983),"",IF(AND('Smoke Data'!N985="YES",'Outlier Flags'!F983="YES"),"FILTERED OUT",'Monitor Data'!H983))</f>
        <v>12.8</v>
      </c>
      <c r="G983" s="30">
        <f>IF(ISBLANK('Monitor Data'!J983),"",IF(AND('Smoke Data'!O985="YES",'Outlier Flags'!G983="YES"),"FILTERED OUT",'Monitor Data'!J983))</f>
        <v>4</v>
      </c>
      <c r="H983" s="30" t="str">
        <f>IF(ISBLANK('Monitor Data'!L983),"",IF(AND('Smoke Data'!P985="YES",'Outlier Flags'!H983="YES"),"FILTERED OUT",'Monitor Data'!L983))</f>
        <v>FILTERED OUT</v>
      </c>
      <c r="I983" s="30">
        <f>IF(ISBLANK('Monitor Data'!M983),"",IF(AND('Smoke Data'!Q985="YES",'Outlier Flags'!I983="YES"),"FILTERED OUT",'Monitor Data'!M983))</f>
        <v>10.7</v>
      </c>
      <c r="J983" s="30" t="str">
        <f>IF(ISBLANK('Monitor Data'!O983),"",IF(AND('Smoke Data'!R985="YES",'Outlier Flags'!J983="YES"),"FILTERED OUT",'Monitor Data'!O983))</f>
        <v>FILTERED OUT</v>
      </c>
      <c r="K983" s="30">
        <f>IF(ISBLANK('Monitor Data'!P983),"",IF(AND('Smoke Data'!S985="YES",'Outlier Flags'!K983="YES"),"FILTERED OUT",'Monitor Data'!P983))</f>
        <v>6.5</v>
      </c>
      <c r="L983" s="30">
        <f>IF(ISBLANK('Monitor Data'!Q983),"",IF(AND('Smoke Data'!T985="YES",'Outlier Flags'!L983="YES"),"FILTERED OUT",'Monitor Data'!Q983))</f>
        <v>8.5</v>
      </c>
      <c r="M983" s="30">
        <f>IF(ISBLANK('Monitor Data'!R983),"",IF(AND('Smoke Data'!U985="YES",'Outlier Flags'!M983="YES"),"FILTERED OUT",'Monitor Data'!R983))</f>
        <v>4.2</v>
      </c>
      <c r="N983" s="30" t="str">
        <f>IF(ISBLANK('Monitor Data'!S983),"",IF(AND('Smoke Data'!V985="YES",'Outlier Flags'!N983="YES"),"FILTERED OUT",'Monitor Data'!S983))</f>
        <v>FILTERED OUT</v>
      </c>
    </row>
    <row r="984" spans="1:14" x14ac:dyDescent="0.25">
      <c r="A984" s="29">
        <v>45179</v>
      </c>
      <c r="B984" s="30" t="str">
        <f>IF(ISBLANK('Monitor Data'!B984),"",IF(AND('Smoke Data'!J986="YES",'Outlier Flags'!B984="YES"),"FILTERED OUT",'Monitor Data'!B984))</f>
        <v/>
      </c>
      <c r="C984" s="30" t="str">
        <f>IF(ISBLANK('Monitor Data'!D984),"",IF(AND('Smoke Data'!K986="YES",'Outlier Flags'!C984="YES"),"FILTERED OUT",'Monitor Data'!D984))</f>
        <v/>
      </c>
      <c r="D984" s="30">
        <f>IF(ISBLANK('Monitor Data'!E984),"",IF(AND('Smoke Data'!L986="YES",'Outlier Flags'!D984="YES"),"FILTERED OUT",'Monitor Data'!E984))</f>
        <v>11</v>
      </c>
      <c r="E984" s="30">
        <f>IF(ISBLANK('Monitor Data'!G984),"",IF(AND('Smoke Data'!M986="YES",'Outlier Flags'!E984="YES"),"FILTERED OUT",'Monitor Data'!G984))</f>
        <v>12</v>
      </c>
      <c r="F984" s="30" t="str">
        <f>IF(ISBLANK('Monitor Data'!H984),"",IF(AND('Smoke Data'!N986="YES",'Outlier Flags'!F984="YES"),"FILTERED OUT",'Monitor Data'!H984))</f>
        <v/>
      </c>
      <c r="G984" s="30" t="str">
        <f>IF(ISBLANK('Monitor Data'!J984),"",IF(AND('Smoke Data'!O986="YES",'Outlier Flags'!G984="YES"),"FILTERED OUT",'Monitor Data'!J984))</f>
        <v/>
      </c>
      <c r="H984" s="30" t="str">
        <f>IF(ISBLANK('Monitor Data'!L984),"",IF(AND('Smoke Data'!P986="YES",'Outlier Flags'!H984="YES"),"FILTERED OUT",'Monitor Data'!L984))</f>
        <v/>
      </c>
      <c r="I984" s="30">
        <f>IF(ISBLANK('Monitor Data'!M984),"",IF(AND('Smoke Data'!Q986="YES",'Outlier Flags'!I984="YES"),"FILTERED OUT",'Monitor Data'!M984))</f>
        <v>14.8</v>
      </c>
      <c r="J984" s="30" t="str">
        <f>IF(ISBLANK('Monitor Data'!O984),"",IF(AND('Smoke Data'!R986="YES",'Outlier Flags'!J984="YES"),"FILTERED OUT",'Monitor Data'!O984))</f>
        <v/>
      </c>
      <c r="K984" s="30">
        <f>IF(ISBLANK('Monitor Data'!P984),"",IF(AND('Smoke Data'!S986="YES",'Outlier Flags'!K984="YES"),"FILTERED OUT",'Monitor Data'!P984))</f>
        <v>10</v>
      </c>
      <c r="L984" s="30" t="str">
        <f>IF(ISBLANK('Monitor Data'!Q984),"",IF(AND('Smoke Data'!T986="YES",'Outlier Flags'!L984="YES"),"FILTERED OUT",'Monitor Data'!Q984))</f>
        <v/>
      </c>
      <c r="M984" s="30" t="str">
        <f>IF(ISBLANK('Monitor Data'!R984),"",IF(AND('Smoke Data'!U986="YES",'Outlier Flags'!M984="YES"),"FILTERED OUT",'Monitor Data'!R984))</f>
        <v/>
      </c>
      <c r="N984" s="30" t="str">
        <f>IF(ISBLANK('Monitor Data'!S984),"",IF(AND('Smoke Data'!V986="YES",'Outlier Flags'!N984="YES"),"FILTERED OUT",'Monitor Data'!S984))</f>
        <v/>
      </c>
    </row>
    <row r="985" spans="1:14" x14ac:dyDescent="0.25">
      <c r="A985" s="29">
        <v>45180</v>
      </c>
      <c r="B985" s="30" t="str">
        <f>IF(ISBLANK('Monitor Data'!B985),"",IF(AND('Smoke Data'!J987="YES",'Outlier Flags'!B985="YES"),"FILTERED OUT",'Monitor Data'!B985))</f>
        <v/>
      </c>
      <c r="C985" s="30" t="str">
        <f>IF(ISBLANK('Monitor Data'!D985),"",IF(AND('Smoke Data'!K987="YES",'Outlier Flags'!C985="YES"),"FILTERED OUT",'Monitor Data'!D985))</f>
        <v/>
      </c>
      <c r="D985" s="30">
        <f>IF(ISBLANK('Monitor Data'!E985),"",IF(AND('Smoke Data'!L987="YES",'Outlier Flags'!D985="YES"),"FILTERED OUT",'Monitor Data'!E985))</f>
        <v>6.7</v>
      </c>
      <c r="E985" s="30">
        <f>IF(ISBLANK('Monitor Data'!G985),"",IF(AND('Smoke Data'!M987="YES",'Outlier Flags'!E985="YES"),"FILTERED OUT",'Monitor Data'!G985))</f>
        <v>9.1999999999999993</v>
      </c>
      <c r="F985" s="30" t="str">
        <f>IF(ISBLANK('Monitor Data'!H985),"",IF(AND('Smoke Data'!N987="YES",'Outlier Flags'!F985="YES"),"FILTERED OUT",'Monitor Data'!H985))</f>
        <v/>
      </c>
      <c r="G985" s="30" t="str">
        <f>IF(ISBLANK('Monitor Data'!J985),"",IF(AND('Smoke Data'!O987="YES",'Outlier Flags'!G985="YES"),"FILTERED OUT",'Monitor Data'!J985))</f>
        <v/>
      </c>
      <c r="H985" s="30" t="str">
        <f>IF(ISBLANK('Monitor Data'!L985),"",IF(AND('Smoke Data'!P987="YES",'Outlier Flags'!H985="YES"),"FILTERED OUT",'Monitor Data'!L985))</f>
        <v/>
      </c>
      <c r="I985" s="30">
        <f>IF(ISBLANK('Monitor Data'!M985),"",IF(AND('Smoke Data'!Q987="YES",'Outlier Flags'!I985="YES"),"FILTERED OUT",'Monitor Data'!M985))</f>
        <v>8.6999999999999993</v>
      </c>
      <c r="J985" s="30" t="str">
        <f>IF(ISBLANK('Monitor Data'!O985),"",IF(AND('Smoke Data'!R987="YES",'Outlier Flags'!J985="YES"),"FILTERED OUT",'Monitor Data'!O985))</f>
        <v/>
      </c>
      <c r="K985" s="30">
        <f>IF(ISBLANK('Monitor Data'!P985),"",IF(AND('Smoke Data'!S987="YES",'Outlier Flags'!K985="YES"),"FILTERED OUT",'Monitor Data'!P985))</f>
        <v>6</v>
      </c>
      <c r="L985" s="30" t="str">
        <f>IF(ISBLANK('Monitor Data'!Q985),"",IF(AND('Smoke Data'!T987="YES",'Outlier Flags'!L985="YES"),"FILTERED OUT",'Monitor Data'!Q985))</f>
        <v/>
      </c>
      <c r="M985" s="30" t="str">
        <f>IF(ISBLANK('Monitor Data'!R985),"",IF(AND('Smoke Data'!U987="YES",'Outlier Flags'!M985="YES"),"FILTERED OUT",'Monitor Data'!R985))</f>
        <v/>
      </c>
      <c r="N985" s="30" t="str">
        <f>IF(ISBLANK('Monitor Data'!S985),"",IF(AND('Smoke Data'!V987="YES",'Outlier Flags'!N985="YES"),"FILTERED OUT",'Monitor Data'!S985))</f>
        <v/>
      </c>
    </row>
    <row r="986" spans="1:14" x14ac:dyDescent="0.25">
      <c r="A986" s="29">
        <v>45181</v>
      </c>
      <c r="B986" s="30">
        <f>IF(ISBLANK('Monitor Data'!B986),"",IF(AND('Smoke Data'!J988="YES",'Outlier Flags'!B986="YES"),"FILTERED OUT",'Monitor Data'!B986))</f>
        <v>8.5</v>
      </c>
      <c r="C986" s="30">
        <f>IF(ISBLANK('Monitor Data'!D986),"",IF(AND('Smoke Data'!K988="YES",'Outlier Flags'!C986="YES"),"FILTERED OUT",'Monitor Data'!D986))</f>
        <v>5.3</v>
      </c>
      <c r="D986" s="30">
        <f>IF(ISBLANK('Monitor Data'!E986),"",IF(AND('Smoke Data'!L988="YES",'Outlier Flags'!D986="YES"),"FILTERED OUT",'Monitor Data'!E986))</f>
        <v>6.5</v>
      </c>
      <c r="E986" s="30">
        <f>IF(ISBLANK('Monitor Data'!G986),"",IF(AND('Smoke Data'!M988="YES",'Outlier Flags'!E986="YES"),"FILTERED OUT",'Monitor Data'!G986))</f>
        <v>7.8</v>
      </c>
      <c r="F986" s="30">
        <f>IF(ISBLANK('Monitor Data'!H986),"",IF(AND('Smoke Data'!N988="YES",'Outlier Flags'!F986="YES"),"FILTERED OUT",'Monitor Data'!H986))</f>
        <v>8.5</v>
      </c>
      <c r="G986" s="30">
        <f>IF(ISBLANK('Monitor Data'!J986),"",IF(AND('Smoke Data'!O988="YES",'Outlier Flags'!G986="YES"),"FILTERED OUT",'Monitor Data'!J986))</f>
        <v>5.8</v>
      </c>
      <c r="H986" s="30">
        <f>IF(ISBLANK('Monitor Data'!L986),"",IF(AND('Smoke Data'!P988="YES",'Outlier Flags'!H986="YES"),"FILTERED OUT",'Monitor Data'!L986))</f>
        <v>8.1</v>
      </c>
      <c r="I986" s="30">
        <f>IF(ISBLANK('Monitor Data'!M986),"",IF(AND('Smoke Data'!Q988="YES",'Outlier Flags'!I986="YES"),"FILTERED OUT",'Monitor Data'!M986))</f>
        <v>10</v>
      </c>
      <c r="J986" s="30">
        <f>IF(ISBLANK('Monitor Data'!O986),"",IF(AND('Smoke Data'!R988="YES",'Outlier Flags'!J986="YES"),"FILTERED OUT",'Monitor Data'!O986))</f>
        <v>11.3</v>
      </c>
      <c r="K986" s="30">
        <f>IF(ISBLANK('Monitor Data'!P986),"",IF(AND('Smoke Data'!S988="YES",'Outlier Flags'!K986="YES"),"FILTERED OUT",'Monitor Data'!P986))</f>
        <v>5.0999999999999996</v>
      </c>
      <c r="L986" s="30">
        <f>IF(ISBLANK('Monitor Data'!Q986),"",IF(AND('Smoke Data'!T988="YES",'Outlier Flags'!L986="YES"),"FILTERED OUT",'Monitor Data'!Q986))</f>
        <v>5.5</v>
      </c>
      <c r="M986" s="30">
        <f>IF(ISBLANK('Monitor Data'!R986),"",IF(AND('Smoke Data'!U988="YES",'Outlier Flags'!M986="YES"),"FILTERED OUT",'Monitor Data'!R986))</f>
        <v>5.7</v>
      </c>
      <c r="N986" s="30">
        <f>IF(ISBLANK('Monitor Data'!S986),"",IF(AND('Smoke Data'!V988="YES",'Outlier Flags'!N986="YES"),"FILTERED OUT",'Monitor Data'!S986))</f>
        <v>10.9</v>
      </c>
    </row>
    <row r="987" spans="1:14" x14ac:dyDescent="0.25">
      <c r="A987" s="29">
        <v>45182</v>
      </c>
      <c r="B987" s="30" t="str">
        <f>IF(ISBLANK('Monitor Data'!B987),"",IF(AND('Smoke Data'!J989="YES",'Outlier Flags'!B987="YES"),"FILTERED OUT",'Monitor Data'!B987))</f>
        <v/>
      </c>
      <c r="C987" s="30" t="str">
        <f>IF(ISBLANK('Monitor Data'!D987),"",IF(AND('Smoke Data'!K989="YES",'Outlier Flags'!C987="YES"),"FILTERED OUT",'Monitor Data'!D987))</f>
        <v/>
      </c>
      <c r="D987" s="30">
        <f>IF(ISBLANK('Monitor Data'!E987),"",IF(AND('Smoke Data'!L989="YES",'Outlier Flags'!D987="YES"),"FILTERED OUT",'Monitor Data'!E987))</f>
        <v>4.5</v>
      </c>
      <c r="E987" s="30">
        <f>IF(ISBLANK('Monitor Data'!G987),"",IF(AND('Smoke Data'!M989="YES",'Outlier Flags'!E987="YES"),"FILTERED OUT",'Monitor Data'!G987))</f>
        <v>4.5999999999999996</v>
      </c>
      <c r="F987" s="30" t="str">
        <f>IF(ISBLANK('Monitor Data'!H987),"",IF(AND('Smoke Data'!N989="YES",'Outlier Flags'!F987="YES"),"FILTERED OUT",'Monitor Data'!H987))</f>
        <v/>
      </c>
      <c r="G987" s="30" t="str">
        <f>IF(ISBLANK('Monitor Data'!J987),"",IF(AND('Smoke Data'!O989="YES",'Outlier Flags'!G987="YES"),"FILTERED OUT",'Monitor Data'!J987))</f>
        <v/>
      </c>
      <c r="H987" s="30" t="str">
        <f>IF(ISBLANK('Monitor Data'!L987),"",IF(AND('Smoke Data'!P989="YES",'Outlier Flags'!H987="YES"),"FILTERED OUT",'Monitor Data'!L987))</f>
        <v/>
      </c>
      <c r="I987" s="30">
        <f>IF(ISBLANK('Monitor Data'!M987),"",IF(AND('Smoke Data'!Q989="YES",'Outlier Flags'!I987="YES"),"FILTERED OUT",'Monitor Data'!M987))</f>
        <v>7.6</v>
      </c>
      <c r="J987" s="30" t="str">
        <f>IF(ISBLANK('Monitor Data'!O987),"",IF(AND('Smoke Data'!R989="YES",'Outlier Flags'!J987="YES"),"FILTERED OUT",'Monitor Data'!O987))</f>
        <v/>
      </c>
      <c r="K987" s="30">
        <f>IF(ISBLANK('Monitor Data'!P987),"",IF(AND('Smoke Data'!S989="YES",'Outlier Flags'!K987="YES"),"FILTERED OUT",'Monitor Data'!P987))</f>
        <v>4.4000000000000004</v>
      </c>
      <c r="L987" s="30" t="str">
        <f>IF(ISBLANK('Monitor Data'!Q987),"",IF(AND('Smoke Data'!T989="YES",'Outlier Flags'!L987="YES"),"FILTERED OUT",'Monitor Data'!Q987))</f>
        <v/>
      </c>
      <c r="M987" s="30" t="str">
        <f>IF(ISBLANK('Monitor Data'!R987),"",IF(AND('Smoke Data'!U989="YES",'Outlier Flags'!M987="YES"),"FILTERED OUT",'Monitor Data'!R987))</f>
        <v/>
      </c>
      <c r="N987" s="30" t="str">
        <f>IF(ISBLANK('Monitor Data'!S987),"",IF(AND('Smoke Data'!V989="YES",'Outlier Flags'!N987="YES"),"FILTERED OUT",'Monitor Data'!S987))</f>
        <v/>
      </c>
    </row>
    <row r="988" spans="1:14" x14ac:dyDescent="0.25">
      <c r="A988" s="29">
        <v>45183</v>
      </c>
      <c r="B988" s="30" t="str">
        <f>IF(ISBLANK('Monitor Data'!B988),"",IF(AND('Smoke Data'!J990="YES",'Outlier Flags'!B988="YES"),"FILTERED OUT",'Monitor Data'!B988))</f>
        <v/>
      </c>
      <c r="C988" s="30" t="str">
        <f>IF(ISBLANK('Monitor Data'!D988),"",IF(AND('Smoke Data'!K990="YES",'Outlier Flags'!C988="YES"),"FILTERED OUT",'Monitor Data'!D988))</f>
        <v/>
      </c>
      <c r="D988" s="30">
        <f>IF(ISBLANK('Monitor Data'!E988),"",IF(AND('Smoke Data'!L990="YES",'Outlier Flags'!D988="YES"),"FILTERED OUT",'Monitor Data'!E988))</f>
        <v>6.6</v>
      </c>
      <c r="E988" s="30">
        <f>IF(ISBLANK('Monitor Data'!G988),"",IF(AND('Smoke Data'!M990="YES",'Outlier Flags'!E988="YES"),"FILTERED OUT",'Monitor Data'!G988))</f>
        <v>6.1</v>
      </c>
      <c r="F988" s="30" t="str">
        <f>IF(ISBLANK('Monitor Data'!H988),"",IF(AND('Smoke Data'!N990="YES",'Outlier Flags'!F988="YES"),"FILTERED OUT",'Monitor Data'!H988))</f>
        <v/>
      </c>
      <c r="G988" s="30" t="str">
        <f>IF(ISBLANK('Monitor Data'!J988),"",IF(AND('Smoke Data'!O990="YES",'Outlier Flags'!G988="YES"),"FILTERED OUT",'Monitor Data'!J988))</f>
        <v/>
      </c>
      <c r="H988" s="30" t="str">
        <f>IF(ISBLANK('Monitor Data'!L988),"",IF(AND('Smoke Data'!P990="YES",'Outlier Flags'!H988="YES"),"FILTERED OUT",'Monitor Data'!L988))</f>
        <v/>
      </c>
      <c r="I988" s="30">
        <f>IF(ISBLANK('Monitor Data'!M988),"",IF(AND('Smoke Data'!Q990="YES",'Outlier Flags'!I988="YES"),"FILTERED OUT",'Monitor Data'!M988))</f>
        <v>7.1</v>
      </c>
      <c r="J988" s="30" t="str">
        <f>IF(ISBLANK('Monitor Data'!O988),"",IF(AND('Smoke Data'!R990="YES",'Outlier Flags'!J988="YES"),"FILTERED OUT",'Monitor Data'!O988))</f>
        <v/>
      </c>
      <c r="K988" s="30">
        <f>IF(ISBLANK('Monitor Data'!P988),"",IF(AND('Smoke Data'!S990="YES",'Outlier Flags'!K988="YES"),"FILTERED OUT",'Monitor Data'!P988))</f>
        <v>5.7</v>
      </c>
      <c r="L988" s="30" t="str">
        <f>IF(ISBLANK('Monitor Data'!Q988),"",IF(AND('Smoke Data'!T990="YES",'Outlier Flags'!L988="YES"),"FILTERED OUT",'Monitor Data'!Q988))</f>
        <v/>
      </c>
      <c r="M988" s="30" t="str">
        <f>IF(ISBLANK('Monitor Data'!R988),"",IF(AND('Smoke Data'!U990="YES",'Outlier Flags'!M988="YES"),"FILTERED OUT",'Monitor Data'!R988))</f>
        <v/>
      </c>
      <c r="N988" s="30" t="str">
        <f>IF(ISBLANK('Monitor Data'!S988),"",IF(AND('Smoke Data'!V990="YES",'Outlier Flags'!N988="YES"),"FILTERED OUT",'Monitor Data'!S988))</f>
        <v/>
      </c>
    </row>
    <row r="989" spans="1:14" x14ac:dyDescent="0.25">
      <c r="A989" s="29">
        <v>45184</v>
      </c>
      <c r="B989" s="30">
        <f>IF(ISBLANK('Monitor Data'!B989),"",IF(AND('Smoke Data'!J991="YES",'Outlier Flags'!B989="YES"),"FILTERED OUT",'Monitor Data'!B989))</f>
        <v>7.4</v>
      </c>
      <c r="C989" s="30">
        <f>IF(ISBLANK('Monitor Data'!D989),"",IF(AND('Smoke Data'!K991="YES",'Outlier Flags'!C989="YES"),"FILTERED OUT",'Monitor Data'!D989))</f>
        <v>6.2</v>
      </c>
      <c r="D989" s="30">
        <f>IF(ISBLANK('Monitor Data'!E989),"",IF(AND('Smoke Data'!L991="YES",'Outlier Flags'!D989="YES"),"FILTERED OUT",'Monitor Data'!E989))</f>
        <v>7.6</v>
      </c>
      <c r="E989" s="30">
        <f>IF(ISBLANK('Monitor Data'!G989),"",IF(AND('Smoke Data'!M991="YES",'Outlier Flags'!E989="YES"),"FILTERED OUT",'Monitor Data'!G989))</f>
        <v>7.6</v>
      </c>
      <c r="F989" s="30">
        <f>IF(ISBLANK('Monitor Data'!H989),"",IF(AND('Smoke Data'!N991="YES",'Outlier Flags'!F989="YES"),"FILTERED OUT",'Monitor Data'!H989))</f>
        <v>7.2</v>
      </c>
      <c r="G989" s="30">
        <f>IF(ISBLANK('Monitor Data'!J989),"",IF(AND('Smoke Data'!O991="YES",'Outlier Flags'!G989="YES"),"FILTERED OUT",'Monitor Data'!J989))</f>
        <v>7.3</v>
      </c>
      <c r="H989" s="30">
        <f>IF(ISBLANK('Monitor Data'!L989),"",IF(AND('Smoke Data'!P991="YES",'Outlier Flags'!H989="YES"),"FILTERED OUT",'Monitor Data'!L989))</f>
        <v>7.7</v>
      </c>
      <c r="I989" s="30">
        <f>IF(ISBLANK('Monitor Data'!M989),"",IF(AND('Smoke Data'!Q991="YES",'Outlier Flags'!I989="YES"),"FILTERED OUT",'Monitor Data'!M989))</f>
        <v>9.6</v>
      </c>
      <c r="J989" s="30">
        <f>IF(ISBLANK('Monitor Data'!O989),"",IF(AND('Smoke Data'!R991="YES",'Outlier Flags'!J989="YES"),"FILTERED OUT",'Monitor Data'!O989))</f>
        <v>8.9</v>
      </c>
      <c r="K989" s="30">
        <f>IF(ISBLANK('Monitor Data'!P989),"",IF(AND('Smoke Data'!S991="YES",'Outlier Flags'!K989="YES"),"FILTERED OUT",'Monitor Data'!P989))</f>
        <v>6.1</v>
      </c>
      <c r="L989" s="30">
        <f>IF(ISBLANK('Monitor Data'!Q989),"",IF(AND('Smoke Data'!T991="YES",'Outlier Flags'!L989="YES"),"FILTERED OUT",'Monitor Data'!Q989))</f>
        <v>7.3</v>
      </c>
      <c r="M989" s="30">
        <f>IF(ISBLANK('Monitor Data'!R989),"",IF(AND('Smoke Data'!U991="YES",'Outlier Flags'!M989="YES"),"FILTERED OUT",'Monitor Data'!R989))</f>
        <v>8</v>
      </c>
      <c r="N989" s="30">
        <f>IF(ISBLANK('Monitor Data'!S989),"",IF(AND('Smoke Data'!V991="YES",'Outlier Flags'!N989="YES"),"FILTERED OUT",'Monitor Data'!S989))</f>
        <v>8.5</v>
      </c>
    </row>
    <row r="990" spans="1:14" x14ac:dyDescent="0.25">
      <c r="A990" s="29">
        <v>45185</v>
      </c>
      <c r="B990" s="30" t="str">
        <f>IF(ISBLANK('Monitor Data'!B990),"",IF(AND('Smoke Data'!J992="YES",'Outlier Flags'!B990="YES"),"FILTERED OUT",'Monitor Data'!B990))</f>
        <v/>
      </c>
      <c r="C990" s="30" t="str">
        <f>IF(ISBLANK('Monitor Data'!D990),"",IF(AND('Smoke Data'!K992="YES",'Outlier Flags'!C990="YES"),"FILTERED OUT",'Monitor Data'!D990))</f>
        <v/>
      </c>
      <c r="D990" s="30">
        <f>IF(ISBLANK('Monitor Data'!E990),"",IF(AND('Smoke Data'!L992="YES",'Outlier Flags'!D990="YES"),"FILTERED OUT",'Monitor Data'!E990))</f>
        <v>6.9</v>
      </c>
      <c r="E990" s="30">
        <f>IF(ISBLANK('Monitor Data'!G990),"",IF(AND('Smoke Data'!M992="YES",'Outlier Flags'!E990="YES"),"FILTERED OUT",'Monitor Data'!G990))</f>
        <v>7.7</v>
      </c>
      <c r="F990" s="30" t="str">
        <f>IF(ISBLANK('Monitor Data'!H990),"",IF(AND('Smoke Data'!N992="YES",'Outlier Flags'!F990="YES"),"FILTERED OUT",'Monitor Data'!H990))</f>
        <v/>
      </c>
      <c r="G990" s="30" t="str">
        <f>IF(ISBLANK('Monitor Data'!J990),"",IF(AND('Smoke Data'!O992="YES",'Outlier Flags'!G990="YES"),"FILTERED OUT",'Monitor Data'!J990))</f>
        <v/>
      </c>
      <c r="H990" s="30" t="str">
        <f>IF(ISBLANK('Monitor Data'!L990),"",IF(AND('Smoke Data'!P992="YES",'Outlier Flags'!H990="YES"),"FILTERED OUT",'Monitor Data'!L990))</f>
        <v/>
      </c>
      <c r="I990" s="30" t="str">
        <f>IF(ISBLANK('Monitor Data'!M990),"",IF(AND('Smoke Data'!Q992="YES",'Outlier Flags'!I990="YES"),"FILTERED OUT",'Monitor Data'!M990))</f>
        <v>FILTERED OUT</v>
      </c>
      <c r="J990" s="30" t="str">
        <f>IF(ISBLANK('Monitor Data'!O990),"",IF(AND('Smoke Data'!R992="YES",'Outlier Flags'!J990="YES"),"FILTERED OUT",'Monitor Data'!O990))</f>
        <v/>
      </c>
      <c r="K990" s="30">
        <f>IF(ISBLANK('Monitor Data'!P990),"",IF(AND('Smoke Data'!S992="YES",'Outlier Flags'!K990="YES"),"FILTERED OUT",'Monitor Data'!P990))</f>
        <v>8.1</v>
      </c>
      <c r="L990" s="30" t="str">
        <f>IF(ISBLANK('Monitor Data'!Q990),"",IF(AND('Smoke Data'!T992="YES",'Outlier Flags'!L990="YES"),"FILTERED OUT",'Monitor Data'!Q990))</f>
        <v/>
      </c>
      <c r="M990" s="30" t="str">
        <f>IF(ISBLANK('Monitor Data'!R990),"",IF(AND('Smoke Data'!U992="YES",'Outlier Flags'!M990="YES"),"FILTERED OUT",'Monitor Data'!R990))</f>
        <v/>
      </c>
      <c r="N990" s="30" t="str">
        <f>IF(ISBLANK('Monitor Data'!S990),"",IF(AND('Smoke Data'!V992="YES",'Outlier Flags'!N990="YES"),"FILTERED OUT",'Monitor Data'!S990))</f>
        <v/>
      </c>
    </row>
    <row r="991" spans="1:14" x14ac:dyDescent="0.25">
      <c r="A991" s="29">
        <v>45186</v>
      </c>
      <c r="B991" s="30" t="str">
        <f>IF(ISBLANK('Monitor Data'!B991),"",IF(AND('Smoke Data'!J993="YES",'Outlier Flags'!B991="YES"),"FILTERED OUT",'Monitor Data'!B991))</f>
        <v/>
      </c>
      <c r="C991" s="30" t="str">
        <f>IF(ISBLANK('Monitor Data'!D991),"",IF(AND('Smoke Data'!K993="YES",'Outlier Flags'!C991="YES"),"FILTERED OUT",'Monitor Data'!D991))</f>
        <v/>
      </c>
      <c r="D991" s="30">
        <f>IF(ISBLANK('Monitor Data'!E991),"",IF(AND('Smoke Data'!L993="YES",'Outlier Flags'!D991="YES"),"FILTERED OUT",'Monitor Data'!E991))</f>
        <v>8.6999999999999993</v>
      </c>
      <c r="E991" s="30">
        <f>IF(ISBLANK('Monitor Data'!G991),"",IF(AND('Smoke Data'!M993="YES",'Outlier Flags'!E991="YES"),"FILTERED OUT",'Monitor Data'!G991))</f>
        <v>10.199999999999999</v>
      </c>
      <c r="F991" s="30" t="str">
        <f>IF(ISBLANK('Monitor Data'!H991),"",IF(AND('Smoke Data'!N993="YES",'Outlier Flags'!F991="YES"),"FILTERED OUT",'Monitor Data'!H991))</f>
        <v/>
      </c>
      <c r="G991" s="30" t="str">
        <f>IF(ISBLANK('Monitor Data'!J991),"",IF(AND('Smoke Data'!O993="YES",'Outlier Flags'!G991="YES"),"FILTERED OUT",'Monitor Data'!J991))</f>
        <v/>
      </c>
      <c r="H991" s="30" t="str">
        <f>IF(ISBLANK('Monitor Data'!L991),"",IF(AND('Smoke Data'!P993="YES",'Outlier Flags'!H991="YES"),"FILTERED OUT",'Monitor Data'!L991))</f>
        <v/>
      </c>
      <c r="I991" s="30">
        <f>IF(ISBLANK('Monitor Data'!M991),"",IF(AND('Smoke Data'!Q993="YES",'Outlier Flags'!I991="YES"),"FILTERED OUT",'Monitor Data'!M991))</f>
        <v>15.5</v>
      </c>
      <c r="J991" s="30" t="str">
        <f>IF(ISBLANK('Monitor Data'!O991),"",IF(AND('Smoke Data'!R993="YES",'Outlier Flags'!J991="YES"),"FILTERED OUT",'Monitor Data'!O991))</f>
        <v/>
      </c>
      <c r="K991" s="30">
        <f>IF(ISBLANK('Monitor Data'!P991),"",IF(AND('Smoke Data'!S993="YES",'Outlier Flags'!K991="YES"),"FILTERED OUT",'Monitor Data'!P991))</f>
        <v>8</v>
      </c>
      <c r="L991" s="30" t="str">
        <f>IF(ISBLANK('Monitor Data'!Q991),"",IF(AND('Smoke Data'!T993="YES",'Outlier Flags'!L991="YES"),"FILTERED OUT",'Monitor Data'!Q991))</f>
        <v/>
      </c>
      <c r="M991" s="30" t="str">
        <f>IF(ISBLANK('Monitor Data'!R991),"",IF(AND('Smoke Data'!U993="YES",'Outlier Flags'!M991="YES"),"FILTERED OUT",'Monitor Data'!R991))</f>
        <v/>
      </c>
      <c r="N991" s="30" t="str">
        <f>IF(ISBLANK('Monitor Data'!S991),"",IF(AND('Smoke Data'!V993="YES",'Outlier Flags'!N991="YES"),"FILTERED OUT",'Monitor Data'!S991))</f>
        <v/>
      </c>
    </row>
    <row r="992" spans="1:14" x14ac:dyDescent="0.25">
      <c r="A992" s="29">
        <v>45187</v>
      </c>
      <c r="B992" s="30">
        <f>IF(ISBLANK('Monitor Data'!B992),"",IF(AND('Smoke Data'!J994="YES",'Outlier Flags'!B992="YES"),"FILTERED OUT",'Monitor Data'!B992))</f>
        <v>9.1</v>
      </c>
      <c r="C992" s="30">
        <f>IF(ISBLANK('Monitor Data'!D992),"",IF(AND('Smoke Data'!K994="YES",'Outlier Flags'!C992="YES"),"FILTERED OUT",'Monitor Data'!D992))</f>
        <v>7.4</v>
      </c>
      <c r="D992" s="30">
        <f>IF(ISBLANK('Monitor Data'!E992),"",IF(AND('Smoke Data'!L994="YES",'Outlier Flags'!D992="YES"),"FILTERED OUT",'Monitor Data'!E992))</f>
        <v>8.5</v>
      </c>
      <c r="E992" s="30">
        <f>IF(ISBLANK('Monitor Data'!G992),"",IF(AND('Smoke Data'!M994="YES",'Outlier Flags'!E992="YES"),"FILTERED OUT",'Monitor Data'!G992))</f>
        <v>10.199999999999999</v>
      </c>
      <c r="F992" s="30" t="str">
        <f>IF(ISBLANK('Monitor Data'!H992),"",IF(AND('Smoke Data'!N994="YES",'Outlier Flags'!F992="YES"),"FILTERED OUT",'Monitor Data'!H992))</f>
        <v>FILTERED OUT</v>
      </c>
      <c r="G992" s="30">
        <f>IF(ISBLANK('Monitor Data'!J992),"",IF(AND('Smoke Data'!O994="YES",'Outlier Flags'!G992="YES"),"FILTERED OUT",'Monitor Data'!J992))</f>
        <v>8.6</v>
      </c>
      <c r="H992" s="30" t="str">
        <f>IF(ISBLANK('Monitor Data'!L992),"",IF(AND('Smoke Data'!P994="YES",'Outlier Flags'!H992="YES"),"FILTERED OUT",'Monitor Data'!L992))</f>
        <v>FILTERED OUT</v>
      </c>
      <c r="I992" s="30">
        <f>IF(ISBLANK('Monitor Data'!M992),"",IF(AND('Smoke Data'!Q994="YES",'Outlier Flags'!I992="YES"),"FILTERED OUT",'Monitor Data'!M992))</f>
        <v>12.5</v>
      </c>
      <c r="J992" s="30" t="str">
        <f>IF(ISBLANK('Monitor Data'!O992),"",IF(AND('Smoke Data'!R994="YES",'Outlier Flags'!J992="YES"),"FILTERED OUT",'Monitor Data'!O992))</f>
        <v>FILTERED OUT</v>
      </c>
      <c r="K992" s="30">
        <f>IF(ISBLANK('Monitor Data'!P992),"",IF(AND('Smoke Data'!S994="YES",'Outlier Flags'!K992="YES"),"FILTERED OUT",'Monitor Data'!P992))</f>
        <v>10.199999999999999</v>
      </c>
      <c r="L992" s="30">
        <f>IF(ISBLANK('Monitor Data'!Q992),"",IF(AND('Smoke Data'!T994="YES",'Outlier Flags'!L992="YES"),"FILTERED OUT",'Monitor Data'!Q992))</f>
        <v>8.1</v>
      </c>
      <c r="M992" s="30">
        <f>IF(ISBLANK('Monitor Data'!R992),"",IF(AND('Smoke Data'!U994="YES",'Outlier Flags'!M992="YES"),"FILTERED OUT",'Monitor Data'!R992))</f>
        <v>10</v>
      </c>
      <c r="N992" s="30" t="str">
        <f>IF(ISBLANK('Monitor Data'!S992),"",IF(AND('Smoke Data'!V994="YES",'Outlier Flags'!N992="YES"),"FILTERED OUT",'Monitor Data'!S992))</f>
        <v>FILTERED OUT</v>
      </c>
    </row>
    <row r="993" spans="1:14" x14ac:dyDescent="0.25">
      <c r="A993" s="29">
        <v>45188</v>
      </c>
      <c r="B993" s="30" t="str">
        <f>IF(ISBLANK('Monitor Data'!B993),"",IF(AND('Smoke Data'!J995="YES",'Outlier Flags'!B993="YES"),"FILTERED OUT",'Monitor Data'!B993))</f>
        <v/>
      </c>
      <c r="C993" s="30" t="str">
        <f>IF(ISBLANK('Monitor Data'!D993),"",IF(AND('Smoke Data'!K995="YES",'Outlier Flags'!C993="YES"),"FILTERED OUT",'Monitor Data'!D993))</f>
        <v/>
      </c>
      <c r="D993" s="30">
        <f>IF(ISBLANK('Monitor Data'!E993),"",IF(AND('Smoke Data'!L995="YES",'Outlier Flags'!D993="YES"),"FILTERED OUT",'Monitor Data'!E993))</f>
        <v>9.9</v>
      </c>
      <c r="E993" s="30">
        <f>IF(ISBLANK('Monitor Data'!G993),"",IF(AND('Smoke Data'!M995="YES",'Outlier Flags'!E993="YES"),"FILTERED OUT",'Monitor Data'!G993))</f>
        <v>10.7</v>
      </c>
      <c r="F993" s="30" t="str">
        <f>IF(ISBLANK('Monitor Data'!H993),"",IF(AND('Smoke Data'!N995="YES",'Outlier Flags'!F993="YES"),"FILTERED OUT",'Monitor Data'!H993))</f>
        <v/>
      </c>
      <c r="G993" s="30" t="str">
        <f>IF(ISBLANK('Monitor Data'!J993),"",IF(AND('Smoke Data'!O995="YES",'Outlier Flags'!G993="YES"),"FILTERED OUT",'Monitor Data'!J993))</f>
        <v/>
      </c>
      <c r="H993" s="30" t="str">
        <f>IF(ISBLANK('Monitor Data'!L993),"",IF(AND('Smoke Data'!P995="YES",'Outlier Flags'!H993="YES"),"FILTERED OUT",'Monitor Data'!L993))</f>
        <v/>
      </c>
      <c r="I993" s="30">
        <f>IF(ISBLANK('Monitor Data'!M993),"",IF(AND('Smoke Data'!Q995="YES",'Outlier Flags'!I993="YES"),"FILTERED OUT",'Monitor Data'!M993))</f>
        <v>10.1</v>
      </c>
      <c r="J993" s="30" t="str">
        <f>IF(ISBLANK('Monitor Data'!O993),"",IF(AND('Smoke Data'!R995="YES",'Outlier Flags'!J993="YES"),"FILTERED OUT",'Monitor Data'!O993))</f>
        <v/>
      </c>
      <c r="K993" s="30">
        <f>IF(ISBLANK('Monitor Data'!P993),"",IF(AND('Smoke Data'!S995="YES",'Outlier Flags'!K993="YES"),"FILTERED OUT",'Monitor Data'!P993))</f>
        <v>11.6</v>
      </c>
      <c r="L993" s="30" t="str">
        <f>IF(ISBLANK('Monitor Data'!Q993),"",IF(AND('Smoke Data'!T995="YES",'Outlier Flags'!L993="YES"),"FILTERED OUT",'Monitor Data'!Q993))</f>
        <v/>
      </c>
      <c r="M993" s="30" t="str">
        <f>IF(ISBLANK('Monitor Data'!R993),"",IF(AND('Smoke Data'!U995="YES",'Outlier Flags'!M993="YES"),"FILTERED OUT",'Monitor Data'!R993))</f>
        <v/>
      </c>
      <c r="N993" s="30" t="str">
        <f>IF(ISBLANK('Monitor Data'!S993),"",IF(AND('Smoke Data'!V995="YES",'Outlier Flags'!N993="YES"),"FILTERED OUT",'Monitor Data'!S993))</f>
        <v/>
      </c>
    </row>
    <row r="994" spans="1:14" x14ac:dyDescent="0.25">
      <c r="A994" s="29">
        <v>45189</v>
      </c>
      <c r="B994" s="30" t="str">
        <f>IF(ISBLANK('Monitor Data'!B994),"",IF(AND('Smoke Data'!J996="YES",'Outlier Flags'!B994="YES"),"FILTERED OUT",'Monitor Data'!B994))</f>
        <v/>
      </c>
      <c r="C994" s="30" t="str">
        <f>IF(ISBLANK('Monitor Data'!D994),"",IF(AND('Smoke Data'!K996="YES",'Outlier Flags'!C994="YES"),"FILTERED OUT",'Monitor Data'!D994))</f>
        <v/>
      </c>
      <c r="D994" s="30">
        <f>IF(ISBLANK('Monitor Data'!E994),"",IF(AND('Smoke Data'!L996="YES",'Outlier Flags'!D994="YES"),"FILTERED OUT",'Monitor Data'!E994))</f>
        <v>15.8</v>
      </c>
      <c r="E994" s="30">
        <f>IF(ISBLANK('Monitor Data'!G994),"",IF(AND('Smoke Data'!M996="YES",'Outlier Flags'!E994="YES"),"FILTERED OUT",'Monitor Data'!G994))</f>
        <v>14.5</v>
      </c>
      <c r="F994" s="30" t="str">
        <f>IF(ISBLANK('Monitor Data'!H994),"",IF(AND('Smoke Data'!N996="YES",'Outlier Flags'!F994="YES"),"FILTERED OUT",'Monitor Data'!H994))</f>
        <v/>
      </c>
      <c r="G994" s="30" t="str">
        <f>IF(ISBLANK('Monitor Data'!J994),"",IF(AND('Smoke Data'!O996="YES",'Outlier Flags'!G994="YES"),"FILTERED OUT",'Monitor Data'!J994))</f>
        <v/>
      </c>
      <c r="H994" s="30" t="str">
        <f>IF(ISBLANK('Monitor Data'!L994),"",IF(AND('Smoke Data'!P996="YES",'Outlier Flags'!H994="YES"),"FILTERED OUT",'Monitor Data'!L994))</f>
        <v/>
      </c>
      <c r="I994" s="30">
        <f>IF(ISBLANK('Monitor Data'!M994),"",IF(AND('Smoke Data'!Q996="YES",'Outlier Flags'!I994="YES"),"FILTERED OUT",'Monitor Data'!M994))</f>
        <v>6.3</v>
      </c>
      <c r="J994" s="30" t="str">
        <f>IF(ISBLANK('Monitor Data'!O994),"",IF(AND('Smoke Data'!R996="YES",'Outlier Flags'!J994="YES"),"FILTERED OUT",'Monitor Data'!O994))</f>
        <v/>
      </c>
      <c r="K994" s="30" t="str">
        <f>IF(ISBLANK('Monitor Data'!P994),"",IF(AND('Smoke Data'!S996="YES",'Outlier Flags'!K994="YES"),"FILTERED OUT",'Monitor Data'!P994))</f>
        <v>FILTERED OUT</v>
      </c>
      <c r="L994" s="30" t="str">
        <f>IF(ISBLANK('Monitor Data'!Q994),"",IF(AND('Smoke Data'!T996="YES",'Outlier Flags'!L994="YES"),"FILTERED OUT",'Monitor Data'!Q994))</f>
        <v/>
      </c>
      <c r="M994" s="30" t="str">
        <f>IF(ISBLANK('Monitor Data'!R994),"",IF(AND('Smoke Data'!U996="YES",'Outlier Flags'!M994="YES"),"FILTERED OUT",'Monitor Data'!R994))</f>
        <v/>
      </c>
      <c r="N994" s="30" t="str">
        <f>IF(ISBLANK('Monitor Data'!S994),"",IF(AND('Smoke Data'!V996="YES",'Outlier Flags'!N994="YES"),"FILTERED OUT",'Monitor Data'!S994))</f>
        <v/>
      </c>
    </row>
    <row r="995" spans="1:14" x14ac:dyDescent="0.25">
      <c r="A995" s="29">
        <v>45190</v>
      </c>
      <c r="B995" s="30">
        <f>IF(ISBLANK('Monitor Data'!B995),"",IF(AND('Smoke Data'!J997="YES",'Outlier Flags'!B995="YES"),"FILTERED OUT",'Monitor Data'!B995))</f>
        <v>11.3</v>
      </c>
      <c r="C995" s="30">
        <f>IF(ISBLANK('Monitor Data'!D995),"",IF(AND('Smoke Data'!K997="YES",'Outlier Flags'!C995="YES"),"FILTERED OUT",'Monitor Data'!D995))</f>
        <v>11.6</v>
      </c>
      <c r="D995" s="30">
        <f>IF(ISBLANK('Monitor Data'!E995),"",IF(AND('Smoke Data'!L997="YES",'Outlier Flags'!D995="YES"),"FILTERED OUT",'Monitor Data'!E995))</f>
        <v>11.4</v>
      </c>
      <c r="E995" s="30">
        <f>IF(ISBLANK('Monitor Data'!G995),"",IF(AND('Smoke Data'!M997="YES",'Outlier Flags'!E995="YES"),"FILTERED OUT",'Monitor Data'!G995))</f>
        <v>13</v>
      </c>
      <c r="F995" s="30">
        <f>IF(ISBLANK('Monitor Data'!H995),"",IF(AND('Smoke Data'!N997="YES",'Outlier Flags'!F995="YES"),"FILTERED OUT",'Monitor Data'!H995))</f>
        <v>10.1</v>
      </c>
      <c r="G995" s="30">
        <f>IF(ISBLANK('Monitor Data'!J995),"",IF(AND('Smoke Data'!O997="YES",'Outlier Flags'!G995="YES"),"FILTERED OUT",'Monitor Data'!J995))</f>
        <v>10.6</v>
      </c>
      <c r="H995" s="30">
        <f>IF(ISBLANK('Monitor Data'!L995),"",IF(AND('Smoke Data'!P997="YES",'Outlier Flags'!H995="YES"),"FILTERED OUT",'Monitor Data'!L995))</f>
        <v>12.4</v>
      </c>
      <c r="I995" s="30">
        <f>IF(ISBLANK('Monitor Data'!M995),"",IF(AND('Smoke Data'!Q997="YES",'Outlier Flags'!I995="YES"),"FILTERED OUT",'Monitor Data'!M995))</f>
        <v>9.3000000000000007</v>
      </c>
      <c r="J995" s="30">
        <f>IF(ISBLANK('Monitor Data'!O995),"",IF(AND('Smoke Data'!R997="YES",'Outlier Flags'!J995="YES"),"FILTERED OUT",'Monitor Data'!O995))</f>
        <v>10.5</v>
      </c>
      <c r="K995" s="30">
        <f>IF(ISBLANK('Monitor Data'!P995),"",IF(AND('Smoke Data'!S997="YES",'Outlier Flags'!K995="YES"),"FILTERED OUT",'Monitor Data'!P995))</f>
        <v>11.1</v>
      </c>
      <c r="L995" s="30">
        <f>IF(ISBLANK('Monitor Data'!Q995),"",IF(AND('Smoke Data'!T997="YES",'Outlier Flags'!L995="YES"),"FILTERED OUT",'Monitor Data'!Q995))</f>
        <v>12.3</v>
      </c>
      <c r="M995" s="30">
        <f>IF(ISBLANK('Monitor Data'!R995),"",IF(AND('Smoke Data'!U997="YES",'Outlier Flags'!M995="YES"),"FILTERED OUT",'Monitor Data'!R995))</f>
        <v>10</v>
      </c>
      <c r="N995" s="30">
        <f>IF(ISBLANK('Monitor Data'!S995),"",IF(AND('Smoke Data'!V997="YES",'Outlier Flags'!N995="YES"),"FILTERED OUT",'Monitor Data'!S995))</f>
        <v>10.1</v>
      </c>
    </row>
    <row r="996" spans="1:14" x14ac:dyDescent="0.25">
      <c r="A996" s="29">
        <v>45191</v>
      </c>
      <c r="B996" s="30" t="str">
        <f>IF(ISBLANK('Monitor Data'!B996),"",IF(AND('Smoke Data'!J998="YES",'Outlier Flags'!B996="YES"),"FILTERED OUT",'Monitor Data'!B996))</f>
        <v/>
      </c>
      <c r="C996" s="30" t="str">
        <f>IF(ISBLANK('Monitor Data'!D996),"",IF(AND('Smoke Data'!K998="YES",'Outlier Flags'!C996="YES"),"FILTERED OUT",'Monitor Data'!D996))</f>
        <v/>
      </c>
      <c r="D996" s="30">
        <f>IF(ISBLANK('Monitor Data'!E996),"",IF(AND('Smoke Data'!L998="YES",'Outlier Flags'!D996="YES"),"FILTERED OUT",'Monitor Data'!E996))</f>
        <v>13.1</v>
      </c>
      <c r="E996" s="30">
        <f>IF(ISBLANK('Monitor Data'!G996),"",IF(AND('Smoke Data'!M998="YES",'Outlier Flags'!E996="YES"),"FILTERED OUT",'Monitor Data'!G996))</f>
        <v>12.8</v>
      </c>
      <c r="F996" s="30" t="str">
        <f>IF(ISBLANK('Monitor Data'!H996),"",IF(AND('Smoke Data'!N998="YES",'Outlier Flags'!F996="YES"),"FILTERED OUT",'Monitor Data'!H996))</f>
        <v/>
      </c>
      <c r="G996" s="30" t="str">
        <f>IF(ISBLANK('Monitor Data'!J996),"",IF(AND('Smoke Data'!O998="YES",'Outlier Flags'!G996="YES"),"FILTERED OUT",'Monitor Data'!J996))</f>
        <v/>
      </c>
      <c r="H996" s="30" t="str">
        <f>IF(ISBLANK('Monitor Data'!L996),"",IF(AND('Smoke Data'!P998="YES",'Outlier Flags'!H996="YES"),"FILTERED OUT",'Monitor Data'!L996))</f>
        <v/>
      </c>
      <c r="I996" s="30">
        <f>IF(ISBLANK('Monitor Data'!M996),"",IF(AND('Smoke Data'!Q998="YES",'Outlier Flags'!I996="YES"),"FILTERED OUT",'Monitor Data'!M996))</f>
        <v>12.1</v>
      </c>
      <c r="J996" s="30" t="str">
        <f>IF(ISBLANK('Monitor Data'!O996),"",IF(AND('Smoke Data'!R998="YES",'Outlier Flags'!J996="YES"),"FILTERED OUT",'Monitor Data'!O996))</f>
        <v/>
      </c>
      <c r="K996" s="30">
        <f>IF(ISBLANK('Monitor Data'!P996),"",IF(AND('Smoke Data'!S998="YES",'Outlier Flags'!K996="YES"),"FILTERED OUT",'Monitor Data'!P996))</f>
        <v>11.4</v>
      </c>
      <c r="L996" s="30" t="str">
        <f>IF(ISBLANK('Monitor Data'!Q996),"",IF(AND('Smoke Data'!T998="YES",'Outlier Flags'!L996="YES"),"FILTERED OUT",'Monitor Data'!Q996))</f>
        <v/>
      </c>
      <c r="M996" s="30" t="str">
        <f>IF(ISBLANK('Monitor Data'!R996),"",IF(AND('Smoke Data'!U998="YES",'Outlier Flags'!M996="YES"),"FILTERED OUT",'Monitor Data'!R996))</f>
        <v/>
      </c>
      <c r="N996" s="30" t="str">
        <f>IF(ISBLANK('Monitor Data'!S996),"",IF(AND('Smoke Data'!V998="YES",'Outlier Flags'!N996="YES"),"FILTERED OUT",'Monitor Data'!S996))</f>
        <v/>
      </c>
    </row>
    <row r="997" spans="1:14" x14ac:dyDescent="0.25">
      <c r="A997" s="29">
        <v>45192</v>
      </c>
      <c r="B997" s="30" t="str">
        <f>IF(ISBLANK('Monitor Data'!B997),"",IF(AND('Smoke Data'!J999="YES",'Outlier Flags'!B997="YES"),"FILTERED OUT",'Monitor Data'!B997))</f>
        <v/>
      </c>
      <c r="C997" s="30" t="str">
        <f>IF(ISBLANK('Monitor Data'!D997),"",IF(AND('Smoke Data'!K999="YES",'Outlier Flags'!C997="YES"),"FILTERED OUT",'Monitor Data'!D997))</f>
        <v/>
      </c>
      <c r="D997" s="30">
        <f>IF(ISBLANK('Monitor Data'!E997),"",IF(AND('Smoke Data'!L999="YES",'Outlier Flags'!D997="YES"),"FILTERED OUT",'Monitor Data'!E997))</f>
        <v>14</v>
      </c>
      <c r="E997" s="30">
        <f>IF(ISBLANK('Monitor Data'!G997),"",IF(AND('Smoke Data'!M999="YES",'Outlier Flags'!E997="YES"),"FILTERED OUT",'Monitor Data'!G997))</f>
        <v>13.5</v>
      </c>
      <c r="F997" s="30" t="str">
        <f>IF(ISBLANK('Monitor Data'!H997),"",IF(AND('Smoke Data'!N999="YES",'Outlier Flags'!F997="YES"),"FILTERED OUT",'Monitor Data'!H997))</f>
        <v/>
      </c>
      <c r="G997" s="30" t="str">
        <f>IF(ISBLANK('Monitor Data'!J997),"",IF(AND('Smoke Data'!O999="YES",'Outlier Flags'!G997="YES"),"FILTERED OUT",'Monitor Data'!J997))</f>
        <v/>
      </c>
      <c r="H997" s="30" t="str">
        <f>IF(ISBLANK('Monitor Data'!L997),"",IF(AND('Smoke Data'!P999="YES",'Outlier Flags'!H997="YES"),"FILTERED OUT",'Monitor Data'!L997))</f>
        <v/>
      </c>
      <c r="I997" s="30">
        <f>IF(ISBLANK('Monitor Data'!M997),"",IF(AND('Smoke Data'!Q999="YES",'Outlier Flags'!I997="YES"),"FILTERED OUT",'Monitor Data'!M997))</f>
        <v>7.4</v>
      </c>
      <c r="J997" s="30" t="str">
        <f>IF(ISBLANK('Monitor Data'!O997),"",IF(AND('Smoke Data'!R999="YES",'Outlier Flags'!J997="YES"),"FILTERED OUT",'Monitor Data'!O997))</f>
        <v/>
      </c>
      <c r="K997" s="30">
        <f>IF(ISBLANK('Monitor Data'!P997),"",IF(AND('Smoke Data'!S999="YES",'Outlier Flags'!K997="YES"),"FILTERED OUT",'Monitor Data'!P997))</f>
        <v>11.6</v>
      </c>
      <c r="L997" s="30" t="str">
        <f>IF(ISBLANK('Monitor Data'!Q997),"",IF(AND('Smoke Data'!T999="YES",'Outlier Flags'!L997="YES"),"FILTERED OUT",'Monitor Data'!Q997))</f>
        <v/>
      </c>
      <c r="M997" s="30" t="str">
        <f>IF(ISBLANK('Monitor Data'!R997),"",IF(AND('Smoke Data'!U999="YES",'Outlier Flags'!M997="YES"),"FILTERED OUT",'Monitor Data'!R997))</f>
        <v/>
      </c>
      <c r="N997" s="30" t="str">
        <f>IF(ISBLANK('Monitor Data'!S997),"",IF(AND('Smoke Data'!V999="YES",'Outlier Flags'!N997="YES"),"FILTERED OUT",'Monitor Data'!S997))</f>
        <v/>
      </c>
    </row>
    <row r="998" spans="1:14" x14ac:dyDescent="0.25">
      <c r="A998" s="29">
        <v>45193</v>
      </c>
      <c r="B998" s="30">
        <f>IF(ISBLANK('Monitor Data'!B998),"",IF(AND('Smoke Data'!J1000="YES",'Outlier Flags'!B998="YES"),"FILTERED OUT",'Monitor Data'!B998))</f>
        <v>7.4</v>
      </c>
      <c r="C998" s="30">
        <f>IF(ISBLANK('Monitor Data'!D998),"",IF(AND('Smoke Data'!K1000="YES",'Outlier Flags'!C998="YES"),"FILTERED OUT",'Monitor Data'!D998))</f>
        <v>9.5</v>
      </c>
      <c r="D998" s="30">
        <f>IF(ISBLANK('Monitor Data'!E998),"",IF(AND('Smoke Data'!L1000="YES",'Outlier Flags'!D998="YES"),"FILTERED OUT",'Monitor Data'!E998))</f>
        <v>9.5</v>
      </c>
      <c r="E998" s="30">
        <f>IF(ISBLANK('Monitor Data'!G998),"",IF(AND('Smoke Data'!M1000="YES",'Outlier Flags'!E998="YES"),"FILTERED OUT",'Monitor Data'!G998))</f>
        <v>11.2</v>
      </c>
      <c r="F998" s="30">
        <f>IF(ISBLANK('Monitor Data'!H998),"",IF(AND('Smoke Data'!N1000="YES",'Outlier Flags'!F998="YES"),"FILTERED OUT",'Monitor Data'!H998))</f>
        <v>3.9</v>
      </c>
      <c r="G998" s="30">
        <f>IF(ISBLANK('Monitor Data'!J998),"",IF(AND('Smoke Data'!O1000="YES",'Outlier Flags'!G998="YES"),"FILTERED OUT",'Monitor Data'!J998))</f>
        <v>8.9</v>
      </c>
      <c r="H998" s="30">
        <f>IF(ISBLANK('Monitor Data'!L998),"",IF(AND('Smoke Data'!P1000="YES",'Outlier Flags'!H998="YES"),"FILTERED OUT",'Monitor Data'!L998))</f>
        <v>2.9</v>
      </c>
      <c r="I998" s="30">
        <f>IF(ISBLANK('Monitor Data'!M998),"",IF(AND('Smoke Data'!Q1000="YES",'Outlier Flags'!I998="YES"),"FILTERED OUT",'Monitor Data'!M998))</f>
        <v>5.0999999999999996</v>
      </c>
      <c r="J998" s="30">
        <f>IF(ISBLANK('Monitor Data'!O998),"",IF(AND('Smoke Data'!R1000="YES",'Outlier Flags'!J998="YES"),"FILTERED OUT",'Monitor Data'!O998))</f>
        <v>5.2</v>
      </c>
      <c r="K998" s="30">
        <f>IF(ISBLANK('Monitor Data'!P998),"",IF(AND('Smoke Data'!S1000="YES",'Outlier Flags'!K998="YES"),"FILTERED OUT",'Monitor Data'!P998))</f>
        <v>8.8000000000000007</v>
      </c>
      <c r="L998" s="30">
        <f>IF(ISBLANK('Monitor Data'!Q998),"",IF(AND('Smoke Data'!T1000="YES",'Outlier Flags'!L998="YES"),"FILTERED OUT",'Monitor Data'!Q998))</f>
        <v>9</v>
      </c>
      <c r="M998" s="30">
        <f>IF(ISBLANK('Monitor Data'!R998),"",IF(AND('Smoke Data'!U1000="YES",'Outlier Flags'!M998="YES"),"FILTERED OUT",'Monitor Data'!R998))</f>
        <v>10</v>
      </c>
      <c r="N998" s="30">
        <f>IF(ISBLANK('Monitor Data'!S998),"",IF(AND('Smoke Data'!V1000="YES",'Outlier Flags'!N998="YES"),"FILTERED OUT",'Monitor Data'!S998))</f>
        <v>3</v>
      </c>
    </row>
    <row r="999" spans="1:14" x14ac:dyDescent="0.25">
      <c r="A999" s="29">
        <v>45194</v>
      </c>
      <c r="B999" s="30" t="str">
        <f>IF(ISBLANK('Monitor Data'!B999),"",IF(AND('Smoke Data'!J1001="YES",'Outlier Flags'!B999="YES"),"FILTERED OUT",'Monitor Data'!B999))</f>
        <v/>
      </c>
      <c r="C999" s="30" t="str">
        <f>IF(ISBLANK('Monitor Data'!D999),"",IF(AND('Smoke Data'!K1001="YES",'Outlier Flags'!C999="YES"),"FILTERED OUT",'Monitor Data'!D999))</f>
        <v/>
      </c>
      <c r="D999" s="30">
        <f>IF(ISBLANK('Monitor Data'!E999),"",IF(AND('Smoke Data'!L1001="YES",'Outlier Flags'!D999="YES"),"FILTERED OUT",'Monitor Data'!E999))</f>
        <v>5.2</v>
      </c>
      <c r="E999" s="30">
        <f>IF(ISBLANK('Monitor Data'!G999),"",IF(AND('Smoke Data'!M1001="YES",'Outlier Flags'!E999="YES"),"FILTERED OUT",'Monitor Data'!G999))</f>
        <v>6.8</v>
      </c>
      <c r="F999" s="30" t="str">
        <f>IF(ISBLANK('Monitor Data'!H999),"",IF(AND('Smoke Data'!N1001="YES",'Outlier Flags'!F999="YES"),"FILTERED OUT",'Monitor Data'!H999))</f>
        <v/>
      </c>
      <c r="G999" s="30" t="str">
        <f>IF(ISBLANK('Monitor Data'!J999),"",IF(AND('Smoke Data'!O1001="YES",'Outlier Flags'!G999="YES"),"FILTERED OUT",'Monitor Data'!J999))</f>
        <v/>
      </c>
      <c r="H999" s="30" t="str">
        <f>IF(ISBLANK('Monitor Data'!L999),"",IF(AND('Smoke Data'!P1001="YES",'Outlier Flags'!H999="YES"),"FILTERED OUT",'Monitor Data'!L999))</f>
        <v/>
      </c>
      <c r="I999" s="30">
        <f>IF(ISBLANK('Monitor Data'!M999),"",IF(AND('Smoke Data'!Q1001="YES",'Outlier Flags'!I999="YES"),"FILTERED OUT",'Monitor Data'!M999))</f>
        <v>3.4</v>
      </c>
      <c r="J999" s="30" t="str">
        <f>IF(ISBLANK('Monitor Data'!O999),"",IF(AND('Smoke Data'!R1001="YES",'Outlier Flags'!J999="YES"),"FILTERED OUT",'Monitor Data'!O999))</f>
        <v/>
      </c>
      <c r="K999" s="30">
        <f>IF(ISBLANK('Monitor Data'!P999),"",IF(AND('Smoke Data'!S1001="YES",'Outlier Flags'!K999="YES"),"FILTERED OUT",'Monitor Data'!P999))</f>
        <v>8.8000000000000007</v>
      </c>
      <c r="L999" s="30" t="str">
        <f>IF(ISBLANK('Monitor Data'!Q999),"",IF(AND('Smoke Data'!T1001="YES",'Outlier Flags'!L999="YES"),"FILTERED OUT",'Monitor Data'!Q999))</f>
        <v/>
      </c>
      <c r="M999" s="30" t="str">
        <f>IF(ISBLANK('Monitor Data'!R999),"",IF(AND('Smoke Data'!U1001="YES",'Outlier Flags'!M999="YES"),"FILTERED OUT",'Monitor Data'!R999))</f>
        <v/>
      </c>
      <c r="N999" s="30" t="str">
        <f>IF(ISBLANK('Monitor Data'!S999),"",IF(AND('Smoke Data'!V1001="YES",'Outlier Flags'!N999="YES"),"FILTERED OUT",'Monitor Data'!S999))</f>
        <v/>
      </c>
    </row>
    <row r="1000" spans="1:14" x14ac:dyDescent="0.25">
      <c r="A1000" s="29">
        <v>45195</v>
      </c>
      <c r="B1000" s="30" t="str">
        <f>IF(ISBLANK('Monitor Data'!B1000),"",IF(AND('Smoke Data'!J1002="YES",'Outlier Flags'!B1000="YES"),"FILTERED OUT",'Monitor Data'!B1000))</f>
        <v/>
      </c>
      <c r="C1000" s="30" t="str">
        <f>IF(ISBLANK('Monitor Data'!D1000),"",IF(AND('Smoke Data'!K1002="YES",'Outlier Flags'!C1000="YES"),"FILTERED OUT",'Monitor Data'!D1000))</f>
        <v/>
      </c>
      <c r="D1000" s="30">
        <f>IF(ISBLANK('Monitor Data'!E1000),"",IF(AND('Smoke Data'!L1002="YES",'Outlier Flags'!D1000="YES"),"FILTERED OUT",'Monitor Data'!E1000))</f>
        <v>4.5</v>
      </c>
      <c r="E1000" s="30">
        <f>IF(ISBLANK('Monitor Data'!G1000),"",IF(AND('Smoke Data'!M1002="YES",'Outlier Flags'!E1000="YES"),"FILTERED OUT",'Monitor Data'!G1000))</f>
        <v>4.8</v>
      </c>
      <c r="F1000" s="30" t="str">
        <f>IF(ISBLANK('Monitor Data'!H1000),"",IF(AND('Smoke Data'!N1002="YES",'Outlier Flags'!F1000="YES"),"FILTERED OUT",'Monitor Data'!H1000))</f>
        <v/>
      </c>
      <c r="G1000" s="30" t="str">
        <f>IF(ISBLANK('Monitor Data'!J1000),"",IF(AND('Smoke Data'!O1002="YES",'Outlier Flags'!G1000="YES"),"FILTERED OUT",'Monitor Data'!J1000))</f>
        <v/>
      </c>
      <c r="H1000" s="30" t="str">
        <f>IF(ISBLANK('Monitor Data'!L1000),"",IF(AND('Smoke Data'!P1002="YES",'Outlier Flags'!H1000="YES"),"FILTERED OUT",'Monitor Data'!L1000))</f>
        <v/>
      </c>
      <c r="I1000" s="30">
        <f>IF(ISBLANK('Monitor Data'!M1000),"",IF(AND('Smoke Data'!Q1002="YES",'Outlier Flags'!I1000="YES"),"FILTERED OUT",'Monitor Data'!M1000))</f>
        <v>3.7</v>
      </c>
      <c r="J1000" s="30" t="str">
        <f>IF(ISBLANK('Monitor Data'!O1000),"",IF(AND('Smoke Data'!R1002="YES",'Outlier Flags'!J1000="YES"),"FILTERED OUT",'Monitor Data'!O1000))</f>
        <v/>
      </c>
      <c r="K1000" s="30">
        <f>IF(ISBLANK('Monitor Data'!P1000),"",IF(AND('Smoke Data'!S1002="YES",'Outlier Flags'!K1000="YES"),"FILTERED OUT",'Monitor Data'!P1000))</f>
        <v>4.8</v>
      </c>
      <c r="L1000" s="30" t="str">
        <f>IF(ISBLANK('Monitor Data'!Q1000),"",IF(AND('Smoke Data'!T1002="YES",'Outlier Flags'!L1000="YES"),"FILTERED OUT",'Monitor Data'!Q1000))</f>
        <v/>
      </c>
      <c r="M1000" s="30" t="str">
        <f>IF(ISBLANK('Monitor Data'!R1000),"",IF(AND('Smoke Data'!U1002="YES",'Outlier Flags'!M1000="YES"),"FILTERED OUT",'Monitor Data'!R1000))</f>
        <v/>
      </c>
      <c r="N1000" s="30" t="str">
        <f>IF(ISBLANK('Monitor Data'!S1000),"",IF(AND('Smoke Data'!V1002="YES",'Outlier Flags'!N1000="YES"),"FILTERED OUT",'Monitor Data'!S1000))</f>
        <v/>
      </c>
    </row>
    <row r="1001" spans="1:14" x14ac:dyDescent="0.25">
      <c r="A1001" s="29">
        <v>45196</v>
      </c>
      <c r="B1001" s="30">
        <f>IF(ISBLANK('Monitor Data'!B1001),"",IF(AND('Smoke Data'!J1003="YES",'Outlier Flags'!B1001="YES"),"FILTERED OUT",'Monitor Data'!B1001))</f>
        <v>5.0999999999999996</v>
      </c>
      <c r="C1001" s="30">
        <f>IF(ISBLANK('Monitor Data'!D1001),"",IF(AND('Smoke Data'!K1003="YES",'Outlier Flags'!C1001="YES"),"FILTERED OUT",'Monitor Data'!D1001))</f>
        <v>5.5</v>
      </c>
      <c r="D1001" s="30">
        <f>IF(ISBLANK('Monitor Data'!E1001),"",IF(AND('Smoke Data'!L1003="YES",'Outlier Flags'!D1001="YES"),"FILTERED OUT",'Monitor Data'!E1001))</f>
        <v>4.5999999999999996</v>
      </c>
      <c r="E1001" s="30">
        <f>IF(ISBLANK('Monitor Data'!G1001),"",IF(AND('Smoke Data'!M1003="YES",'Outlier Flags'!E1001="YES"),"FILTERED OUT",'Monitor Data'!G1001))</f>
        <v>5.2</v>
      </c>
      <c r="F1001" s="30">
        <f>IF(ISBLANK('Monitor Data'!H1001),"",IF(AND('Smoke Data'!N1003="YES",'Outlier Flags'!F1001="YES"),"FILTERED OUT",'Monitor Data'!H1001))</f>
        <v>4.0999999999999996</v>
      </c>
      <c r="G1001" s="30">
        <f>IF(ISBLANK('Monitor Data'!J1001),"",IF(AND('Smoke Data'!O1003="YES",'Outlier Flags'!G1001="YES"),"FILTERED OUT",'Monitor Data'!J1001))</f>
        <v>4.4000000000000004</v>
      </c>
      <c r="H1001" s="30">
        <f>IF(ISBLANK('Monitor Data'!L1001),"",IF(AND('Smoke Data'!P1003="YES",'Outlier Flags'!H1001="YES"),"FILTERED OUT",'Monitor Data'!L1001))</f>
        <v>6.7</v>
      </c>
      <c r="I1001" s="30">
        <f>IF(ISBLANK('Monitor Data'!M1001),"",IF(AND('Smoke Data'!Q1003="YES",'Outlier Flags'!I1001="YES"),"FILTERED OUT",'Monitor Data'!M1001))</f>
        <v>4.9000000000000004</v>
      </c>
      <c r="J1001" s="30">
        <f>IF(ISBLANK('Monitor Data'!O1001),"",IF(AND('Smoke Data'!R1003="YES",'Outlier Flags'!J1001="YES"),"FILTERED OUT",'Monitor Data'!O1001))</f>
        <v>4.3</v>
      </c>
      <c r="K1001" s="30">
        <f>IF(ISBLANK('Monitor Data'!P1001),"",IF(AND('Smoke Data'!S1003="YES",'Outlier Flags'!K1001="YES"),"FILTERED OUT",'Monitor Data'!P1001))</f>
        <v>5.8</v>
      </c>
      <c r="L1001" s="30">
        <f>IF(ISBLANK('Monitor Data'!Q1001),"",IF(AND('Smoke Data'!T1003="YES",'Outlier Flags'!L1001="YES"),"FILTERED OUT",'Monitor Data'!Q1001))</f>
        <v>5.0999999999999996</v>
      </c>
      <c r="M1001" s="30">
        <f>IF(ISBLANK('Monitor Data'!R1001),"",IF(AND('Smoke Data'!U1003="YES",'Outlier Flags'!M1001="YES"),"FILTERED OUT",'Monitor Data'!R1001))</f>
        <v>4.8</v>
      </c>
      <c r="N1001" s="30">
        <f>IF(ISBLANK('Monitor Data'!S1001),"",IF(AND('Smoke Data'!V1003="YES",'Outlier Flags'!N1001="YES"),"FILTERED OUT",'Monitor Data'!S1001))</f>
        <v>4.3</v>
      </c>
    </row>
    <row r="1002" spans="1:14" x14ac:dyDescent="0.25">
      <c r="A1002" s="29">
        <v>45197</v>
      </c>
      <c r="B1002" s="30" t="str">
        <f>IF(ISBLANK('Monitor Data'!B1002),"",IF(AND('Smoke Data'!J1004="YES",'Outlier Flags'!B1002="YES"),"FILTERED OUT",'Monitor Data'!B1002))</f>
        <v/>
      </c>
      <c r="C1002" s="30" t="str">
        <f>IF(ISBLANK('Monitor Data'!D1002),"",IF(AND('Smoke Data'!K1004="YES",'Outlier Flags'!C1002="YES"),"FILTERED OUT",'Monitor Data'!D1002))</f>
        <v/>
      </c>
      <c r="D1002" s="30">
        <f>IF(ISBLANK('Monitor Data'!E1002),"",IF(AND('Smoke Data'!L1004="YES",'Outlier Flags'!D1002="YES"),"FILTERED OUT",'Monitor Data'!E1002))</f>
        <v>6.9</v>
      </c>
      <c r="E1002" s="30">
        <f>IF(ISBLANK('Monitor Data'!G1002),"",IF(AND('Smoke Data'!M1004="YES",'Outlier Flags'!E1002="YES"),"FILTERED OUT",'Monitor Data'!G1002))</f>
        <v>6.5</v>
      </c>
      <c r="F1002" s="30" t="str">
        <f>IF(ISBLANK('Monitor Data'!H1002),"",IF(AND('Smoke Data'!N1004="YES",'Outlier Flags'!F1002="YES"),"FILTERED OUT",'Monitor Data'!H1002))</f>
        <v/>
      </c>
      <c r="G1002" s="30" t="str">
        <f>IF(ISBLANK('Monitor Data'!J1002),"",IF(AND('Smoke Data'!O1004="YES",'Outlier Flags'!G1002="YES"),"FILTERED OUT",'Monitor Data'!J1002))</f>
        <v/>
      </c>
      <c r="H1002" s="30" t="str">
        <f>IF(ISBLANK('Monitor Data'!L1002),"",IF(AND('Smoke Data'!P1004="YES",'Outlier Flags'!H1002="YES"),"FILTERED OUT",'Monitor Data'!L1002))</f>
        <v/>
      </c>
      <c r="I1002" s="30">
        <f>IF(ISBLANK('Monitor Data'!M1002),"",IF(AND('Smoke Data'!Q1004="YES",'Outlier Flags'!I1002="YES"),"FILTERED OUT",'Monitor Data'!M1002))</f>
        <v>6.7</v>
      </c>
      <c r="J1002" s="30" t="str">
        <f>IF(ISBLANK('Monitor Data'!O1002),"",IF(AND('Smoke Data'!R1004="YES",'Outlier Flags'!J1002="YES"),"FILTERED OUT",'Monitor Data'!O1002))</f>
        <v/>
      </c>
      <c r="K1002" s="30">
        <f>IF(ISBLANK('Monitor Data'!P1002),"",IF(AND('Smoke Data'!S1004="YES",'Outlier Flags'!K1002="YES"),"FILTERED OUT",'Monitor Data'!P1002))</f>
        <v>5.5</v>
      </c>
      <c r="L1002" s="30" t="str">
        <f>IF(ISBLANK('Monitor Data'!Q1002),"",IF(AND('Smoke Data'!T1004="YES",'Outlier Flags'!L1002="YES"),"FILTERED OUT",'Monitor Data'!Q1002))</f>
        <v/>
      </c>
      <c r="M1002" s="30" t="str">
        <f>IF(ISBLANK('Monitor Data'!R1002),"",IF(AND('Smoke Data'!U1004="YES",'Outlier Flags'!M1002="YES"),"FILTERED OUT",'Monitor Data'!R1002))</f>
        <v/>
      </c>
      <c r="N1002" s="30" t="str">
        <f>IF(ISBLANK('Monitor Data'!S1002),"",IF(AND('Smoke Data'!V1004="YES",'Outlier Flags'!N1002="YES"),"FILTERED OUT",'Monitor Data'!S1002))</f>
        <v/>
      </c>
    </row>
    <row r="1003" spans="1:14" x14ac:dyDescent="0.25">
      <c r="A1003" s="29">
        <v>45198</v>
      </c>
      <c r="B1003" s="30" t="str">
        <f>IF(ISBLANK('Monitor Data'!B1003),"",IF(AND('Smoke Data'!J1005="YES",'Outlier Flags'!B1003="YES"),"FILTERED OUT",'Monitor Data'!B1003))</f>
        <v/>
      </c>
      <c r="C1003" s="30" t="str">
        <f>IF(ISBLANK('Monitor Data'!D1003),"",IF(AND('Smoke Data'!K1005="YES",'Outlier Flags'!C1003="YES"),"FILTERED OUT",'Monitor Data'!D1003))</f>
        <v/>
      </c>
      <c r="D1003" s="30">
        <f>IF(ISBLANK('Monitor Data'!E1003),"",IF(AND('Smoke Data'!L1005="YES",'Outlier Flags'!D1003="YES"),"FILTERED OUT",'Monitor Data'!E1003))</f>
        <v>8</v>
      </c>
      <c r="E1003" s="30">
        <f>IF(ISBLANK('Monitor Data'!G1003),"",IF(AND('Smoke Data'!M1005="YES",'Outlier Flags'!E1003="YES"),"FILTERED OUT",'Monitor Data'!G1003))</f>
        <v>8.3000000000000007</v>
      </c>
      <c r="F1003" s="30" t="str">
        <f>IF(ISBLANK('Monitor Data'!H1003),"",IF(AND('Smoke Data'!N1005="YES",'Outlier Flags'!F1003="YES"),"FILTERED OUT",'Monitor Data'!H1003))</f>
        <v/>
      </c>
      <c r="G1003" s="30" t="str">
        <f>IF(ISBLANK('Monitor Data'!J1003),"",IF(AND('Smoke Data'!O1005="YES",'Outlier Flags'!G1003="YES"),"FILTERED OUT",'Monitor Data'!J1003))</f>
        <v/>
      </c>
      <c r="H1003" s="30" t="str">
        <f>IF(ISBLANK('Monitor Data'!L1003),"",IF(AND('Smoke Data'!P1005="YES",'Outlier Flags'!H1003="YES"),"FILTERED OUT",'Monitor Data'!L1003))</f>
        <v/>
      </c>
      <c r="I1003" s="30">
        <f>IF(ISBLANK('Monitor Data'!M1003),"",IF(AND('Smoke Data'!Q1005="YES",'Outlier Flags'!I1003="YES"),"FILTERED OUT",'Monitor Data'!M1003))</f>
        <v>9.5</v>
      </c>
      <c r="J1003" s="30" t="str">
        <f>IF(ISBLANK('Monitor Data'!O1003),"",IF(AND('Smoke Data'!R1005="YES",'Outlier Flags'!J1003="YES"),"FILTERED OUT",'Monitor Data'!O1003))</f>
        <v/>
      </c>
      <c r="K1003" s="30">
        <f>IF(ISBLANK('Monitor Data'!P1003),"",IF(AND('Smoke Data'!S1005="YES",'Outlier Flags'!K1003="YES"),"FILTERED OUT",'Monitor Data'!P1003))</f>
        <v>8.8000000000000007</v>
      </c>
      <c r="L1003" s="30" t="str">
        <f>IF(ISBLANK('Monitor Data'!Q1003),"",IF(AND('Smoke Data'!T1005="YES",'Outlier Flags'!L1003="YES"),"FILTERED OUT",'Monitor Data'!Q1003))</f>
        <v/>
      </c>
      <c r="M1003" s="30" t="str">
        <f>IF(ISBLANK('Monitor Data'!R1003),"",IF(AND('Smoke Data'!U1005="YES",'Outlier Flags'!M1003="YES"),"FILTERED OUT",'Monitor Data'!R1003))</f>
        <v/>
      </c>
      <c r="N1003" s="30" t="str">
        <f>IF(ISBLANK('Monitor Data'!S1003),"",IF(AND('Smoke Data'!V1005="YES",'Outlier Flags'!N1003="YES"),"FILTERED OUT",'Monitor Data'!S1003))</f>
        <v/>
      </c>
    </row>
    <row r="1004" spans="1:14" x14ac:dyDescent="0.25">
      <c r="A1004" s="29">
        <v>45199</v>
      </c>
      <c r="B1004" s="30">
        <f>IF(ISBLANK('Monitor Data'!B1004),"",IF(AND('Smoke Data'!J1006="YES",'Outlier Flags'!B1004="YES"),"FILTERED OUT",'Monitor Data'!B1004))</f>
        <v>12.1</v>
      </c>
      <c r="C1004" s="30">
        <f>IF(ISBLANK('Monitor Data'!D1004),"",IF(AND('Smoke Data'!K1006="YES",'Outlier Flags'!C1004="YES"),"FILTERED OUT",'Monitor Data'!D1004))</f>
        <v>8.6999999999999993</v>
      </c>
      <c r="D1004" s="30">
        <f>IF(ISBLANK('Monitor Data'!E1004),"",IF(AND('Smoke Data'!L1006="YES",'Outlier Flags'!D1004="YES"),"FILTERED OUT",'Monitor Data'!E1004))</f>
        <v>9.8000000000000007</v>
      </c>
      <c r="E1004" s="30">
        <f>IF(ISBLANK('Monitor Data'!G1004),"",IF(AND('Smoke Data'!M1006="YES",'Outlier Flags'!E1004="YES"),"FILTERED OUT",'Monitor Data'!G1004))</f>
        <v>11.7</v>
      </c>
      <c r="F1004" s="30">
        <f>IF(ISBLANK('Monitor Data'!H1004),"",IF(AND('Smoke Data'!N1006="YES",'Outlier Flags'!F1004="YES"),"FILTERED OUT",'Monitor Data'!H1004))</f>
        <v>11.8</v>
      </c>
      <c r="G1004" s="30">
        <f>IF(ISBLANK('Monitor Data'!J1004),"",IF(AND('Smoke Data'!O1006="YES",'Outlier Flags'!G1004="YES"),"FILTERED OUT",'Monitor Data'!J1004))</f>
        <v>10</v>
      </c>
      <c r="H1004" s="30">
        <f>IF(ISBLANK('Monitor Data'!L1004),"",IF(AND('Smoke Data'!P1006="YES",'Outlier Flags'!H1004="YES"),"FILTERED OUT",'Monitor Data'!L1004))</f>
        <v>12.5</v>
      </c>
      <c r="I1004" s="30">
        <f>IF(ISBLANK('Monitor Data'!M1004),"",IF(AND('Smoke Data'!Q1006="YES",'Outlier Flags'!I1004="YES"),"FILTERED OUT",'Monitor Data'!M1004))</f>
        <v>11.1</v>
      </c>
      <c r="J1004" s="30">
        <f>IF(ISBLANK('Monitor Data'!O1004),"",IF(AND('Smoke Data'!R1006="YES",'Outlier Flags'!J1004="YES"),"FILTERED OUT",'Monitor Data'!O1004))</f>
        <v>11.5</v>
      </c>
      <c r="K1004" s="30">
        <f>IF(ISBLANK('Monitor Data'!P1004),"",IF(AND('Smoke Data'!S1006="YES",'Outlier Flags'!K1004="YES"),"FILTERED OUT",'Monitor Data'!P1004))</f>
        <v>5.7</v>
      </c>
      <c r="L1004" s="30">
        <f>IF(ISBLANK('Monitor Data'!Q1004),"",IF(AND('Smoke Data'!T1006="YES",'Outlier Flags'!L1004="YES"),"FILTERED OUT",'Monitor Data'!Q1004))</f>
        <v>9.4</v>
      </c>
      <c r="M1004" s="30">
        <f>IF(ISBLANK('Monitor Data'!R1004),"",IF(AND('Smoke Data'!U1006="YES",'Outlier Flags'!M1004="YES"),"FILTERED OUT",'Monitor Data'!R1004))</f>
        <v>11.9</v>
      </c>
      <c r="N1004" s="30">
        <f>IF(ISBLANK('Monitor Data'!S1004),"",IF(AND('Smoke Data'!V1006="YES",'Outlier Flags'!N1004="YES"),"FILTERED OUT",'Monitor Data'!S1004))</f>
        <v>11.7</v>
      </c>
    </row>
    <row r="1005" spans="1:14" x14ac:dyDescent="0.25">
      <c r="A1005" s="29">
        <v>45200</v>
      </c>
      <c r="B1005" s="30" t="str">
        <f>IF(ISBLANK('Monitor Data'!B1005),"",IF(AND('Smoke Data'!J1007="YES",'Outlier Flags'!B1005="YES"),"FILTERED OUT",'Monitor Data'!B1005))</f>
        <v/>
      </c>
      <c r="C1005" s="30" t="str">
        <f>IF(ISBLANK('Monitor Data'!D1005),"",IF(AND('Smoke Data'!K1007="YES",'Outlier Flags'!C1005="YES"),"FILTERED OUT",'Monitor Data'!D1005))</f>
        <v/>
      </c>
      <c r="D1005" s="30">
        <f>IF(ISBLANK('Monitor Data'!E1005),"",IF(AND('Smoke Data'!L1007="YES",'Outlier Flags'!D1005="YES"),"FILTERED OUT",'Monitor Data'!E1005))</f>
        <v>9</v>
      </c>
      <c r="E1005" s="30">
        <f>IF(ISBLANK('Monitor Data'!G1005),"",IF(AND('Smoke Data'!M1007="YES",'Outlier Flags'!E1005="YES"),"FILTERED OUT",'Monitor Data'!G1005))</f>
        <v>10.9</v>
      </c>
      <c r="F1005" s="30" t="str">
        <f>IF(ISBLANK('Monitor Data'!H1005),"",IF(AND('Smoke Data'!N1007="YES",'Outlier Flags'!F1005="YES"),"FILTERED OUT",'Monitor Data'!H1005))</f>
        <v/>
      </c>
      <c r="G1005" s="30" t="str">
        <f>IF(ISBLANK('Monitor Data'!J1005),"",IF(AND('Smoke Data'!O1007="YES",'Outlier Flags'!G1005="YES"),"FILTERED OUT",'Monitor Data'!J1005))</f>
        <v/>
      </c>
      <c r="H1005" s="30" t="str">
        <f>IF(ISBLANK('Monitor Data'!L1005),"",IF(AND('Smoke Data'!P1007="YES",'Outlier Flags'!H1005="YES"),"FILTERED OUT",'Monitor Data'!L1005))</f>
        <v/>
      </c>
      <c r="I1005" s="30">
        <f>IF(ISBLANK('Monitor Data'!M1005),"",IF(AND('Smoke Data'!Q1007="YES",'Outlier Flags'!I1005="YES"),"FILTERED OUT",'Monitor Data'!M1005))</f>
        <v>9.4</v>
      </c>
      <c r="J1005" s="30" t="str">
        <f>IF(ISBLANK('Monitor Data'!O1005),"",IF(AND('Smoke Data'!R1007="YES",'Outlier Flags'!J1005="YES"),"FILTERED OUT",'Monitor Data'!O1005))</f>
        <v/>
      </c>
      <c r="K1005" s="30">
        <f>IF(ISBLANK('Monitor Data'!P1005),"",IF(AND('Smoke Data'!S1007="YES",'Outlier Flags'!K1005="YES"),"FILTERED OUT",'Monitor Data'!P1005))</f>
        <v>5.5</v>
      </c>
      <c r="L1005" s="30" t="str">
        <f>IF(ISBLANK('Monitor Data'!Q1005),"",IF(AND('Smoke Data'!T1007="YES",'Outlier Flags'!L1005="YES"),"FILTERED OUT",'Monitor Data'!Q1005))</f>
        <v/>
      </c>
      <c r="M1005" s="30" t="str">
        <f>IF(ISBLANK('Monitor Data'!R1005),"",IF(AND('Smoke Data'!U1007="YES",'Outlier Flags'!M1005="YES"),"FILTERED OUT",'Monitor Data'!R1005))</f>
        <v/>
      </c>
      <c r="N1005" s="30" t="str">
        <f>IF(ISBLANK('Monitor Data'!S1005),"",IF(AND('Smoke Data'!V1007="YES",'Outlier Flags'!N1005="YES"),"FILTERED OUT",'Monitor Data'!S1005))</f>
        <v/>
      </c>
    </row>
    <row r="1006" spans="1:14" x14ac:dyDescent="0.25">
      <c r="A1006" s="29">
        <v>45201</v>
      </c>
      <c r="B1006" s="30" t="str">
        <f>IF(ISBLANK('Monitor Data'!B1006),"",IF(AND('Smoke Data'!J1008="YES",'Outlier Flags'!B1006="YES"),"FILTERED OUT",'Monitor Data'!B1006))</f>
        <v/>
      </c>
      <c r="C1006" s="30" t="str">
        <f>IF(ISBLANK('Monitor Data'!D1006),"",IF(AND('Smoke Data'!K1008="YES",'Outlier Flags'!C1006="YES"),"FILTERED OUT",'Monitor Data'!D1006))</f>
        <v/>
      </c>
      <c r="D1006" s="30">
        <f>IF(ISBLANK('Monitor Data'!E1006),"",IF(AND('Smoke Data'!L1008="YES",'Outlier Flags'!D1006="YES"),"FILTERED OUT",'Monitor Data'!E1006))</f>
        <v>8.1</v>
      </c>
      <c r="E1006" s="30">
        <f>IF(ISBLANK('Monitor Data'!G1006),"",IF(AND('Smoke Data'!M1008="YES",'Outlier Flags'!E1006="YES"),"FILTERED OUT",'Monitor Data'!G1006))</f>
        <v>9</v>
      </c>
      <c r="F1006" s="30" t="str">
        <f>IF(ISBLANK('Monitor Data'!H1006),"",IF(AND('Smoke Data'!N1008="YES",'Outlier Flags'!F1006="YES"),"FILTERED OUT",'Monitor Data'!H1006))</f>
        <v/>
      </c>
      <c r="G1006" s="30" t="str">
        <f>IF(ISBLANK('Monitor Data'!J1006),"",IF(AND('Smoke Data'!O1008="YES",'Outlier Flags'!G1006="YES"),"FILTERED OUT",'Monitor Data'!J1006))</f>
        <v/>
      </c>
      <c r="H1006" s="30" t="str">
        <f>IF(ISBLANK('Monitor Data'!L1006),"",IF(AND('Smoke Data'!P1008="YES",'Outlier Flags'!H1006="YES"),"FILTERED OUT",'Monitor Data'!L1006))</f>
        <v/>
      </c>
      <c r="I1006" s="30">
        <f>IF(ISBLANK('Monitor Data'!M1006),"",IF(AND('Smoke Data'!Q1008="YES",'Outlier Flags'!I1006="YES"),"FILTERED OUT",'Monitor Data'!M1006))</f>
        <v>10.6</v>
      </c>
      <c r="J1006" s="30" t="str">
        <f>IF(ISBLANK('Monitor Data'!O1006),"",IF(AND('Smoke Data'!R1008="YES",'Outlier Flags'!J1006="YES"),"FILTERED OUT",'Monitor Data'!O1006))</f>
        <v/>
      </c>
      <c r="K1006" s="30">
        <f>IF(ISBLANK('Monitor Data'!P1006),"",IF(AND('Smoke Data'!S1008="YES",'Outlier Flags'!K1006="YES"),"FILTERED OUT",'Monitor Data'!P1006))</f>
        <v>8.8000000000000007</v>
      </c>
      <c r="L1006" s="30" t="str">
        <f>IF(ISBLANK('Monitor Data'!Q1006),"",IF(AND('Smoke Data'!T1008="YES",'Outlier Flags'!L1006="YES"),"FILTERED OUT",'Monitor Data'!Q1006))</f>
        <v/>
      </c>
      <c r="M1006" s="30" t="str">
        <f>IF(ISBLANK('Monitor Data'!R1006),"",IF(AND('Smoke Data'!U1008="YES",'Outlier Flags'!M1006="YES"),"FILTERED OUT",'Monitor Data'!R1006))</f>
        <v/>
      </c>
      <c r="N1006" s="30" t="str">
        <f>IF(ISBLANK('Monitor Data'!S1006),"",IF(AND('Smoke Data'!V1008="YES",'Outlier Flags'!N1006="YES"),"FILTERED OUT",'Monitor Data'!S1006))</f>
        <v/>
      </c>
    </row>
    <row r="1007" spans="1:14" x14ac:dyDescent="0.25">
      <c r="A1007" s="29">
        <v>45202</v>
      </c>
      <c r="B1007" s="30">
        <f>IF(ISBLANK('Monitor Data'!B1007),"",IF(AND('Smoke Data'!J1009="YES",'Outlier Flags'!B1007="YES"),"FILTERED OUT",'Monitor Data'!B1007))</f>
        <v>12.4</v>
      </c>
      <c r="C1007" s="30">
        <f>IF(ISBLANK('Monitor Data'!D1007),"",IF(AND('Smoke Data'!K1009="YES",'Outlier Flags'!C1007="YES"),"FILTERED OUT",'Monitor Data'!D1007))</f>
        <v>12.5</v>
      </c>
      <c r="D1007" s="30">
        <f>IF(ISBLANK('Monitor Data'!E1007),"",IF(AND('Smoke Data'!L1009="YES",'Outlier Flags'!D1007="YES"),"FILTERED OUT",'Monitor Data'!E1007))</f>
        <v>11.6</v>
      </c>
      <c r="E1007" s="30">
        <f>IF(ISBLANK('Monitor Data'!G1007),"",IF(AND('Smoke Data'!M1009="YES",'Outlier Flags'!E1007="YES"),"FILTERED OUT",'Monitor Data'!G1007))</f>
        <v>12.8</v>
      </c>
      <c r="F1007" s="30">
        <f>IF(ISBLANK('Monitor Data'!H1007),"",IF(AND('Smoke Data'!N1009="YES",'Outlier Flags'!F1007="YES"),"FILTERED OUT",'Monitor Data'!H1007))</f>
        <v>11.9</v>
      </c>
      <c r="G1007" s="30">
        <f>IF(ISBLANK('Monitor Data'!J1007),"",IF(AND('Smoke Data'!O1009="YES",'Outlier Flags'!G1007="YES"),"FILTERED OUT",'Monitor Data'!J1007))</f>
        <v>12.2</v>
      </c>
      <c r="H1007" s="30">
        <f>IF(ISBLANK('Monitor Data'!L1007),"",IF(AND('Smoke Data'!P1009="YES",'Outlier Flags'!H1007="YES"),"FILTERED OUT",'Monitor Data'!L1007))</f>
        <v>12.7</v>
      </c>
      <c r="I1007" s="30">
        <f>IF(ISBLANK('Monitor Data'!M1007),"",IF(AND('Smoke Data'!Q1009="YES",'Outlier Flags'!I1007="YES"),"FILTERED OUT",'Monitor Data'!M1007))</f>
        <v>11.1</v>
      </c>
      <c r="J1007" s="30">
        <f>IF(ISBLANK('Monitor Data'!O1007),"",IF(AND('Smoke Data'!R1009="YES",'Outlier Flags'!J1007="YES"),"FILTERED OUT",'Monitor Data'!O1007))</f>
        <v>12.2</v>
      </c>
      <c r="K1007" s="30">
        <f>IF(ISBLANK('Monitor Data'!P1007),"",IF(AND('Smoke Data'!S1009="YES",'Outlier Flags'!K1007="YES"),"FILTERED OUT",'Monitor Data'!P1007))</f>
        <v>14.2</v>
      </c>
      <c r="L1007" s="30">
        <f>IF(ISBLANK('Monitor Data'!Q1007),"",IF(AND('Smoke Data'!T1009="YES",'Outlier Flags'!L1007="YES"),"FILTERED OUT",'Monitor Data'!Q1007))</f>
        <v>14.1</v>
      </c>
      <c r="M1007" s="30">
        <f>IF(ISBLANK('Monitor Data'!R1007),"",IF(AND('Smoke Data'!U1009="YES",'Outlier Flags'!M1007="YES"),"FILTERED OUT",'Monitor Data'!R1007))</f>
        <v>11.1</v>
      </c>
      <c r="N1007" s="30">
        <f>IF(ISBLANK('Monitor Data'!S1007),"",IF(AND('Smoke Data'!V1009="YES",'Outlier Flags'!N1007="YES"),"FILTERED OUT",'Monitor Data'!S1007))</f>
        <v>12.5</v>
      </c>
    </row>
    <row r="1008" spans="1:14" x14ac:dyDescent="0.25">
      <c r="A1008" s="29">
        <v>45203</v>
      </c>
      <c r="B1008" s="30" t="str">
        <f>IF(ISBLANK('Monitor Data'!B1008),"",IF(AND('Smoke Data'!J1010="YES",'Outlier Flags'!B1008="YES"),"FILTERED OUT",'Monitor Data'!B1008))</f>
        <v/>
      </c>
      <c r="C1008" s="30" t="str">
        <f>IF(ISBLANK('Monitor Data'!D1008),"",IF(AND('Smoke Data'!K1010="YES",'Outlier Flags'!C1008="YES"),"FILTERED OUT",'Monitor Data'!D1008))</f>
        <v/>
      </c>
      <c r="D1008" s="30">
        <f>IF(ISBLANK('Monitor Data'!E1008),"",IF(AND('Smoke Data'!L1010="YES",'Outlier Flags'!D1008="YES"),"FILTERED OUT",'Monitor Data'!E1008))</f>
        <v>6.3</v>
      </c>
      <c r="E1008" s="30">
        <f>IF(ISBLANK('Monitor Data'!G1008),"",IF(AND('Smoke Data'!M1010="YES",'Outlier Flags'!E1008="YES"),"FILTERED OUT",'Monitor Data'!G1008))</f>
        <v>5.8</v>
      </c>
      <c r="F1008" s="30" t="str">
        <f>IF(ISBLANK('Monitor Data'!H1008),"",IF(AND('Smoke Data'!N1010="YES",'Outlier Flags'!F1008="YES"),"FILTERED OUT",'Monitor Data'!H1008))</f>
        <v/>
      </c>
      <c r="G1008" s="30" t="str">
        <f>IF(ISBLANK('Monitor Data'!J1008),"",IF(AND('Smoke Data'!O1010="YES",'Outlier Flags'!G1008="YES"),"FILTERED OUT",'Monitor Data'!J1008))</f>
        <v/>
      </c>
      <c r="H1008" s="30" t="str">
        <f>IF(ISBLANK('Monitor Data'!L1008),"",IF(AND('Smoke Data'!P1010="YES",'Outlier Flags'!H1008="YES"),"FILTERED OUT",'Monitor Data'!L1008))</f>
        <v/>
      </c>
      <c r="I1008" s="30">
        <f>IF(ISBLANK('Monitor Data'!M1008),"",IF(AND('Smoke Data'!Q1010="YES",'Outlier Flags'!I1008="YES"),"FILTERED OUT",'Monitor Data'!M1008))</f>
        <v>3.8</v>
      </c>
      <c r="J1008" s="30" t="str">
        <f>IF(ISBLANK('Monitor Data'!O1008),"",IF(AND('Smoke Data'!R1010="YES",'Outlier Flags'!J1008="YES"),"FILTERED OUT",'Monitor Data'!O1008))</f>
        <v/>
      </c>
      <c r="K1008" s="30">
        <f>IF(ISBLANK('Monitor Data'!P1008),"",IF(AND('Smoke Data'!S1010="YES",'Outlier Flags'!K1008="YES"),"FILTERED OUT",'Monitor Data'!P1008))</f>
        <v>9.9</v>
      </c>
      <c r="L1008" s="30" t="str">
        <f>IF(ISBLANK('Monitor Data'!Q1008),"",IF(AND('Smoke Data'!T1010="YES",'Outlier Flags'!L1008="YES"),"FILTERED OUT",'Monitor Data'!Q1008))</f>
        <v/>
      </c>
      <c r="M1008" s="30" t="str">
        <f>IF(ISBLANK('Monitor Data'!R1008),"",IF(AND('Smoke Data'!U1010="YES",'Outlier Flags'!M1008="YES"),"FILTERED OUT",'Monitor Data'!R1008))</f>
        <v/>
      </c>
      <c r="N1008" s="30" t="str">
        <f>IF(ISBLANK('Monitor Data'!S1008),"",IF(AND('Smoke Data'!V1010="YES",'Outlier Flags'!N1008="YES"),"FILTERED OUT",'Monitor Data'!S1008))</f>
        <v/>
      </c>
    </row>
    <row r="1009" spans="1:14" x14ac:dyDescent="0.25">
      <c r="A1009" s="29">
        <v>45204</v>
      </c>
      <c r="B1009" s="30" t="str">
        <f>IF(ISBLANK('Monitor Data'!B1009),"",IF(AND('Smoke Data'!J1011="YES",'Outlier Flags'!B1009="YES"),"FILTERED OUT",'Monitor Data'!B1009))</f>
        <v/>
      </c>
      <c r="C1009" s="30" t="str">
        <f>IF(ISBLANK('Monitor Data'!D1009),"",IF(AND('Smoke Data'!K1011="YES",'Outlier Flags'!C1009="YES"),"FILTERED OUT",'Monitor Data'!D1009))</f>
        <v/>
      </c>
      <c r="D1009" s="30">
        <f>IF(ISBLANK('Monitor Data'!E1009),"",IF(AND('Smoke Data'!L1011="YES",'Outlier Flags'!D1009="YES"),"FILTERED OUT",'Monitor Data'!E1009))</f>
        <v>4.5</v>
      </c>
      <c r="E1009" s="30">
        <f>IF(ISBLANK('Monitor Data'!G1009),"",IF(AND('Smoke Data'!M1011="YES",'Outlier Flags'!E1009="YES"),"FILTERED OUT",'Monitor Data'!G1009))</f>
        <v>4.8</v>
      </c>
      <c r="F1009" s="30" t="str">
        <f>IF(ISBLANK('Monitor Data'!H1009),"",IF(AND('Smoke Data'!N1011="YES",'Outlier Flags'!F1009="YES"),"FILTERED OUT",'Monitor Data'!H1009))</f>
        <v/>
      </c>
      <c r="G1009" s="30" t="str">
        <f>IF(ISBLANK('Monitor Data'!J1009),"",IF(AND('Smoke Data'!O1011="YES",'Outlier Flags'!G1009="YES"),"FILTERED OUT",'Monitor Data'!J1009))</f>
        <v/>
      </c>
      <c r="H1009" s="30" t="str">
        <f>IF(ISBLANK('Monitor Data'!L1009),"",IF(AND('Smoke Data'!P1011="YES",'Outlier Flags'!H1009="YES"),"FILTERED OUT",'Monitor Data'!L1009))</f>
        <v/>
      </c>
      <c r="I1009" s="30">
        <f>IF(ISBLANK('Monitor Data'!M1009),"",IF(AND('Smoke Data'!Q1011="YES",'Outlier Flags'!I1009="YES"),"FILTERED OUT",'Monitor Data'!M1009))</f>
        <v>3.6</v>
      </c>
      <c r="J1009" s="30" t="str">
        <f>IF(ISBLANK('Monitor Data'!O1009),"",IF(AND('Smoke Data'!R1011="YES",'Outlier Flags'!J1009="YES"),"FILTERED OUT",'Monitor Data'!O1009))</f>
        <v/>
      </c>
      <c r="K1009" s="30">
        <f>IF(ISBLANK('Monitor Data'!P1009),"",IF(AND('Smoke Data'!S1011="YES",'Outlier Flags'!K1009="YES"),"FILTERED OUT",'Monitor Data'!P1009))</f>
        <v>4.8</v>
      </c>
      <c r="L1009" s="30" t="str">
        <f>IF(ISBLANK('Monitor Data'!Q1009),"",IF(AND('Smoke Data'!T1011="YES",'Outlier Flags'!L1009="YES"),"FILTERED OUT",'Monitor Data'!Q1009))</f>
        <v/>
      </c>
      <c r="M1009" s="30" t="str">
        <f>IF(ISBLANK('Monitor Data'!R1009),"",IF(AND('Smoke Data'!U1011="YES",'Outlier Flags'!M1009="YES"),"FILTERED OUT",'Monitor Data'!R1009))</f>
        <v/>
      </c>
      <c r="N1009" s="30" t="str">
        <f>IF(ISBLANK('Monitor Data'!S1009),"",IF(AND('Smoke Data'!V1011="YES",'Outlier Flags'!N1009="YES"),"FILTERED OUT",'Monitor Data'!S1009))</f>
        <v/>
      </c>
    </row>
    <row r="1010" spans="1:14" x14ac:dyDescent="0.25">
      <c r="A1010" s="29">
        <v>45205</v>
      </c>
      <c r="B1010" s="30">
        <f>IF(ISBLANK('Monitor Data'!B1010),"",IF(AND('Smoke Data'!J1012="YES",'Outlier Flags'!B1010="YES"),"FILTERED OUT",'Monitor Data'!B1010))</f>
        <v>2.8</v>
      </c>
      <c r="C1010" s="30">
        <f>IF(ISBLANK('Monitor Data'!D1010),"",IF(AND('Smoke Data'!K1012="YES",'Outlier Flags'!C1010="YES"),"FILTERED OUT",'Monitor Data'!D1010))</f>
        <v>2.7</v>
      </c>
      <c r="D1010" s="30">
        <f>IF(ISBLANK('Monitor Data'!E1010),"",IF(AND('Smoke Data'!L1012="YES",'Outlier Flags'!D1010="YES"),"FILTERED OUT",'Monitor Data'!E1010))</f>
        <v>2.9</v>
      </c>
      <c r="E1010" s="30">
        <f>IF(ISBLANK('Monitor Data'!G1010),"",IF(AND('Smoke Data'!M1012="YES",'Outlier Flags'!E1010="YES"),"FILTERED OUT",'Monitor Data'!G1010))</f>
        <v>2.8</v>
      </c>
      <c r="F1010" s="30">
        <f>IF(ISBLANK('Monitor Data'!H1010),"",IF(AND('Smoke Data'!N1012="YES",'Outlier Flags'!F1010="YES"),"FILTERED OUT",'Monitor Data'!H1010))</f>
        <v>2.5</v>
      </c>
      <c r="G1010" s="30">
        <f>IF(ISBLANK('Monitor Data'!J1010),"",IF(AND('Smoke Data'!O1012="YES",'Outlier Flags'!G1010="YES"),"FILTERED OUT",'Monitor Data'!J1010))</f>
        <v>3.2</v>
      </c>
      <c r="H1010" s="30">
        <f>IF(ISBLANK('Monitor Data'!L1010),"",IF(AND('Smoke Data'!P1012="YES",'Outlier Flags'!H1010="YES"),"FILTERED OUT",'Monitor Data'!L1010))</f>
        <v>1.8</v>
      </c>
      <c r="I1010" s="30">
        <f>IF(ISBLANK('Monitor Data'!M1010),"",IF(AND('Smoke Data'!Q1012="YES",'Outlier Flags'!I1010="YES"),"FILTERED OUT",'Monitor Data'!M1010))</f>
        <v>2.4</v>
      </c>
      <c r="J1010" s="30">
        <f>IF(ISBLANK('Monitor Data'!O1010),"",IF(AND('Smoke Data'!R1012="YES",'Outlier Flags'!J1010="YES"),"FILTERED OUT",'Monitor Data'!O1010))</f>
        <v>2.8</v>
      </c>
      <c r="K1010" s="30">
        <f>IF(ISBLANK('Monitor Data'!P1010),"",IF(AND('Smoke Data'!S1012="YES",'Outlier Flags'!K1010="YES"),"FILTERED OUT",'Monitor Data'!P1010))</f>
        <v>3.7</v>
      </c>
      <c r="L1010" s="30">
        <f>IF(ISBLANK('Monitor Data'!Q1010),"",IF(AND('Smoke Data'!T1012="YES",'Outlier Flags'!L1010="YES"),"FILTERED OUT",'Monitor Data'!Q1010))</f>
        <v>3.1</v>
      </c>
      <c r="M1010" s="30">
        <f>IF(ISBLANK('Monitor Data'!R1010),"",IF(AND('Smoke Data'!U1012="YES",'Outlier Flags'!M1010="YES"),"FILTERED OUT",'Monitor Data'!R1010))</f>
        <v>3.3</v>
      </c>
      <c r="N1010" s="30">
        <f>IF(ISBLANK('Monitor Data'!S1010),"",IF(AND('Smoke Data'!V1012="YES",'Outlier Flags'!N1010="YES"),"FILTERED OUT",'Monitor Data'!S1010))</f>
        <v>2.2999999999999998</v>
      </c>
    </row>
    <row r="1011" spans="1:14" x14ac:dyDescent="0.25">
      <c r="A1011" s="29">
        <v>45206</v>
      </c>
      <c r="B1011" s="30" t="str">
        <f>IF(ISBLANK('Monitor Data'!B1011),"",IF(AND('Smoke Data'!J1013="YES",'Outlier Flags'!B1011="YES"),"FILTERED OUT",'Monitor Data'!B1011))</f>
        <v/>
      </c>
      <c r="C1011" s="30" t="str">
        <f>IF(ISBLANK('Monitor Data'!D1011),"",IF(AND('Smoke Data'!K1013="YES",'Outlier Flags'!C1011="YES"),"FILTERED OUT",'Monitor Data'!D1011))</f>
        <v/>
      </c>
      <c r="D1011" s="30">
        <f>IF(ISBLANK('Monitor Data'!E1011),"",IF(AND('Smoke Data'!L1013="YES",'Outlier Flags'!D1011="YES"),"FILTERED OUT",'Monitor Data'!E1011))</f>
        <v>3.5</v>
      </c>
      <c r="E1011" s="30">
        <f>IF(ISBLANK('Monitor Data'!G1011),"",IF(AND('Smoke Data'!M1013="YES",'Outlier Flags'!E1011="YES"),"FILTERED OUT",'Monitor Data'!G1011))</f>
        <v>5.5</v>
      </c>
      <c r="F1011" s="30" t="str">
        <f>IF(ISBLANK('Monitor Data'!H1011),"",IF(AND('Smoke Data'!N1013="YES",'Outlier Flags'!F1011="YES"),"FILTERED OUT",'Monitor Data'!H1011))</f>
        <v/>
      </c>
      <c r="G1011" s="30" t="str">
        <f>IF(ISBLANK('Monitor Data'!J1011),"",IF(AND('Smoke Data'!O1013="YES",'Outlier Flags'!G1011="YES"),"FILTERED OUT",'Monitor Data'!J1011))</f>
        <v/>
      </c>
      <c r="H1011" s="30" t="str">
        <f>IF(ISBLANK('Monitor Data'!L1011),"",IF(AND('Smoke Data'!P1013="YES",'Outlier Flags'!H1011="YES"),"FILTERED OUT",'Monitor Data'!L1011))</f>
        <v/>
      </c>
      <c r="I1011" s="30">
        <f>IF(ISBLANK('Monitor Data'!M1011),"",IF(AND('Smoke Data'!Q1013="YES",'Outlier Flags'!I1011="YES"),"FILTERED OUT",'Monitor Data'!M1011))</f>
        <v>3.3</v>
      </c>
      <c r="J1011" s="30" t="str">
        <f>IF(ISBLANK('Monitor Data'!O1011),"",IF(AND('Smoke Data'!R1013="YES",'Outlier Flags'!J1011="YES"),"FILTERED OUT",'Monitor Data'!O1011))</f>
        <v/>
      </c>
      <c r="K1011" s="30">
        <f>IF(ISBLANK('Monitor Data'!P1011),"",IF(AND('Smoke Data'!S1013="YES",'Outlier Flags'!K1011="YES"),"FILTERED OUT",'Monitor Data'!P1011))</f>
        <v>4.2</v>
      </c>
      <c r="L1011" s="30" t="str">
        <f>IF(ISBLANK('Monitor Data'!Q1011),"",IF(AND('Smoke Data'!T1013="YES",'Outlier Flags'!L1011="YES"),"FILTERED OUT",'Monitor Data'!Q1011))</f>
        <v/>
      </c>
      <c r="M1011" s="30" t="str">
        <f>IF(ISBLANK('Monitor Data'!R1011),"",IF(AND('Smoke Data'!U1013="YES",'Outlier Flags'!M1011="YES"),"FILTERED OUT",'Monitor Data'!R1011))</f>
        <v/>
      </c>
      <c r="N1011" s="30" t="str">
        <f>IF(ISBLANK('Monitor Data'!S1011),"",IF(AND('Smoke Data'!V1013="YES",'Outlier Flags'!N1011="YES"),"FILTERED OUT",'Monitor Data'!S1011))</f>
        <v/>
      </c>
    </row>
    <row r="1012" spans="1:14" x14ac:dyDescent="0.25">
      <c r="A1012" s="29">
        <v>45207</v>
      </c>
      <c r="B1012" s="30" t="str">
        <f>IF(ISBLANK('Monitor Data'!B1012),"",IF(AND('Smoke Data'!J1014="YES",'Outlier Flags'!B1012="YES"),"FILTERED OUT",'Monitor Data'!B1012))</f>
        <v/>
      </c>
      <c r="C1012" s="30" t="str">
        <f>IF(ISBLANK('Monitor Data'!D1012),"",IF(AND('Smoke Data'!K1014="YES",'Outlier Flags'!C1012="YES"),"FILTERED OUT",'Monitor Data'!D1012))</f>
        <v/>
      </c>
      <c r="D1012" s="30">
        <f>IF(ISBLANK('Monitor Data'!E1012),"",IF(AND('Smoke Data'!L1014="YES",'Outlier Flags'!D1012="YES"),"FILTERED OUT",'Monitor Data'!E1012))</f>
        <v>5.4</v>
      </c>
      <c r="E1012" s="30">
        <f>IF(ISBLANK('Monitor Data'!G1012),"",IF(AND('Smoke Data'!M1014="YES",'Outlier Flags'!E1012="YES"),"FILTERED OUT",'Monitor Data'!G1012))</f>
        <v>6.1</v>
      </c>
      <c r="F1012" s="30" t="str">
        <f>IF(ISBLANK('Monitor Data'!H1012),"",IF(AND('Smoke Data'!N1014="YES",'Outlier Flags'!F1012="YES"),"FILTERED OUT",'Monitor Data'!H1012))</f>
        <v/>
      </c>
      <c r="G1012" s="30" t="str">
        <f>IF(ISBLANK('Monitor Data'!J1012),"",IF(AND('Smoke Data'!O1014="YES",'Outlier Flags'!G1012="YES"),"FILTERED OUT",'Monitor Data'!J1012))</f>
        <v/>
      </c>
      <c r="H1012" s="30" t="str">
        <f>IF(ISBLANK('Monitor Data'!L1012),"",IF(AND('Smoke Data'!P1014="YES",'Outlier Flags'!H1012="YES"),"FILTERED OUT",'Monitor Data'!L1012))</f>
        <v/>
      </c>
      <c r="I1012" s="30">
        <f>IF(ISBLANK('Monitor Data'!M1012),"",IF(AND('Smoke Data'!Q1014="YES",'Outlier Flags'!I1012="YES"),"FILTERED OUT",'Monitor Data'!M1012))</f>
        <v>5.3</v>
      </c>
      <c r="J1012" s="30" t="str">
        <f>IF(ISBLANK('Monitor Data'!O1012),"",IF(AND('Smoke Data'!R1014="YES",'Outlier Flags'!J1012="YES"),"FILTERED OUT",'Monitor Data'!O1012))</f>
        <v/>
      </c>
      <c r="K1012" s="30">
        <f>IF(ISBLANK('Monitor Data'!P1012),"",IF(AND('Smoke Data'!S1014="YES",'Outlier Flags'!K1012="YES"),"FILTERED OUT",'Monitor Data'!P1012))</f>
        <v>5.7</v>
      </c>
      <c r="L1012" s="30" t="str">
        <f>IF(ISBLANK('Monitor Data'!Q1012),"",IF(AND('Smoke Data'!T1014="YES",'Outlier Flags'!L1012="YES"),"FILTERED OUT",'Monitor Data'!Q1012))</f>
        <v/>
      </c>
      <c r="M1012" s="30" t="str">
        <f>IF(ISBLANK('Monitor Data'!R1012),"",IF(AND('Smoke Data'!U1014="YES",'Outlier Flags'!M1012="YES"),"FILTERED OUT",'Monitor Data'!R1012))</f>
        <v/>
      </c>
      <c r="N1012" s="30" t="str">
        <f>IF(ISBLANK('Monitor Data'!S1012),"",IF(AND('Smoke Data'!V1014="YES",'Outlier Flags'!N1012="YES"),"FILTERED OUT",'Monitor Data'!S1012))</f>
        <v/>
      </c>
    </row>
    <row r="1013" spans="1:14" x14ac:dyDescent="0.25">
      <c r="A1013" s="29">
        <v>45208</v>
      </c>
      <c r="B1013" s="30">
        <f>IF(ISBLANK('Monitor Data'!B1013),"",IF(AND('Smoke Data'!J1015="YES",'Outlier Flags'!B1013="YES"),"FILTERED OUT",'Monitor Data'!B1013))</f>
        <v>5.0999999999999996</v>
      </c>
      <c r="C1013" s="30">
        <f>IF(ISBLANK('Monitor Data'!D1013),"",IF(AND('Smoke Data'!K1015="YES",'Outlier Flags'!C1013="YES"),"FILTERED OUT",'Monitor Data'!D1013))</f>
        <v>3.2</v>
      </c>
      <c r="D1013" s="30">
        <f>IF(ISBLANK('Monitor Data'!E1013),"",IF(AND('Smoke Data'!L1015="YES",'Outlier Flags'!D1013="YES"),"FILTERED OUT",'Monitor Data'!E1013))</f>
        <v>3.6</v>
      </c>
      <c r="E1013" s="30">
        <f>IF(ISBLANK('Monitor Data'!G1013),"",IF(AND('Smoke Data'!M1015="YES",'Outlier Flags'!E1013="YES"),"FILTERED OUT",'Monitor Data'!G1013))</f>
        <v>4.5</v>
      </c>
      <c r="F1013" s="30">
        <f>IF(ISBLANK('Monitor Data'!H1013),"",IF(AND('Smoke Data'!N1015="YES",'Outlier Flags'!F1013="YES"),"FILTERED OUT",'Monitor Data'!H1013))</f>
        <v>5.2</v>
      </c>
      <c r="G1013" s="30">
        <f>IF(ISBLANK('Monitor Data'!J1013),"",IF(AND('Smoke Data'!O1015="YES",'Outlier Flags'!G1013="YES"),"FILTERED OUT",'Monitor Data'!J1013))</f>
        <v>3.8</v>
      </c>
      <c r="H1013" s="30">
        <f>IF(ISBLANK('Monitor Data'!L1013),"",IF(AND('Smoke Data'!P1015="YES",'Outlier Flags'!H1013="YES"),"FILTERED OUT",'Monitor Data'!L1013))</f>
        <v>6.2</v>
      </c>
      <c r="I1013" s="30">
        <f>IF(ISBLANK('Monitor Data'!M1013),"",IF(AND('Smoke Data'!Q1015="YES",'Outlier Flags'!I1013="YES"),"FILTERED OUT",'Monitor Data'!M1013))</f>
        <v>5.4</v>
      </c>
      <c r="J1013" s="30">
        <f>IF(ISBLANK('Monitor Data'!O1013),"",IF(AND('Smoke Data'!R1015="YES",'Outlier Flags'!J1013="YES"),"FILTERED OUT",'Monitor Data'!O1013))</f>
        <v>8.4</v>
      </c>
      <c r="K1013" s="30">
        <f>IF(ISBLANK('Monitor Data'!P1013),"",IF(AND('Smoke Data'!S1015="YES",'Outlier Flags'!K1013="YES"),"FILTERED OUT",'Monitor Data'!P1013))</f>
        <v>4</v>
      </c>
      <c r="L1013" s="30">
        <f>IF(ISBLANK('Monitor Data'!Q1013),"",IF(AND('Smoke Data'!T1015="YES",'Outlier Flags'!L1013="YES"),"FILTERED OUT",'Monitor Data'!Q1013))</f>
        <v>4.4000000000000004</v>
      </c>
      <c r="M1013" s="30">
        <f>IF(ISBLANK('Monitor Data'!R1013),"",IF(AND('Smoke Data'!U1015="YES",'Outlier Flags'!M1013="YES"),"FILTERED OUT",'Monitor Data'!R1013))</f>
        <v>4.5999999999999996</v>
      </c>
      <c r="N1013" s="30">
        <f>IF(ISBLANK('Monitor Data'!S1013),"",IF(AND('Smoke Data'!V1015="YES",'Outlier Flags'!N1013="YES"),"FILTERED OUT",'Monitor Data'!S1013))</f>
        <v>7.2</v>
      </c>
    </row>
    <row r="1014" spans="1:14" x14ac:dyDescent="0.25">
      <c r="A1014" s="29">
        <v>45209</v>
      </c>
      <c r="B1014" s="30" t="str">
        <f>IF(ISBLANK('Monitor Data'!B1014),"",IF(AND('Smoke Data'!J1016="YES",'Outlier Flags'!B1014="YES"),"FILTERED OUT",'Monitor Data'!B1014))</f>
        <v/>
      </c>
      <c r="C1014" s="30" t="str">
        <f>IF(ISBLANK('Monitor Data'!D1014),"",IF(AND('Smoke Data'!K1016="YES",'Outlier Flags'!C1014="YES"),"FILTERED OUT",'Monitor Data'!D1014))</f>
        <v/>
      </c>
      <c r="D1014" s="30">
        <f>IF(ISBLANK('Monitor Data'!E1014),"",IF(AND('Smoke Data'!L1016="YES",'Outlier Flags'!D1014="YES"),"FILTERED OUT",'Monitor Data'!E1014))</f>
        <v>6.6</v>
      </c>
      <c r="E1014" s="30">
        <f>IF(ISBLANK('Monitor Data'!G1014),"",IF(AND('Smoke Data'!M1016="YES",'Outlier Flags'!E1014="YES"),"FILTERED OUT",'Monitor Data'!G1014))</f>
        <v>8.3000000000000007</v>
      </c>
      <c r="F1014" s="30" t="str">
        <f>IF(ISBLANK('Monitor Data'!H1014),"",IF(AND('Smoke Data'!N1016="YES",'Outlier Flags'!F1014="YES"),"FILTERED OUT",'Monitor Data'!H1014))</f>
        <v/>
      </c>
      <c r="G1014" s="30" t="str">
        <f>IF(ISBLANK('Monitor Data'!J1014),"",IF(AND('Smoke Data'!O1016="YES",'Outlier Flags'!G1014="YES"),"FILTERED OUT",'Monitor Data'!J1014))</f>
        <v/>
      </c>
      <c r="H1014" s="30" t="str">
        <f>IF(ISBLANK('Monitor Data'!L1014),"",IF(AND('Smoke Data'!P1016="YES",'Outlier Flags'!H1014="YES"),"FILTERED OUT",'Monitor Data'!L1014))</f>
        <v/>
      </c>
      <c r="I1014" s="30">
        <f>IF(ISBLANK('Monitor Data'!M1014),"",IF(AND('Smoke Data'!Q1016="YES",'Outlier Flags'!I1014="YES"),"FILTERED OUT",'Monitor Data'!M1014))</f>
        <v>9.3000000000000007</v>
      </c>
      <c r="J1014" s="30" t="str">
        <f>IF(ISBLANK('Monitor Data'!O1014),"",IF(AND('Smoke Data'!R1016="YES",'Outlier Flags'!J1014="YES"),"FILTERED OUT",'Monitor Data'!O1014))</f>
        <v/>
      </c>
      <c r="K1014" s="30">
        <f>IF(ISBLANK('Monitor Data'!P1014),"",IF(AND('Smoke Data'!S1016="YES",'Outlier Flags'!K1014="YES"),"FILTERED OUT",'Monitor Data'!P1014))</f>
        <v>7.8</v>
      </c>
      <c r="L1014" s="30" t="str">
        <f>IF(ISBLANK('Monitor Data'!Q1014),"",IF(AND('Smoke Data'!T1016="YES",'Outlier Flags'!L1014="YES"),"FILTERED OUT",'Monitor Data'!Q1014))</f>
        <v/>
      </c>
      <c r="M1014" s="30" t="str">
        <f>IF(ISBLANK('Monitor Data'!R1014),"",IF(AND('Smoke Data'!U1016="YES",'Outlier Flags'!M1014="YES"),"FILTERED OUT",'Monitor Data'!R1014))</f>
        <v/>
      </c>
      <c r="N1014" s="30" t="str">
        <f>IF(ISBLANK('Monitor Data'!S1014),"",IF(AND('Smoke Data'!V1016="YES",'Outlier Flags'!N1014="YES"),"FILTERED OUT",'Monitor Data'!S1014))</f>
        <v/>
      </c>
    </row>
    <row r="1015" spans="1:14" x14ac:dyDescent="0.25">
      <c r="A1015" s="29">
        <v>45210</v>
      </c>
      <c r="B1015" s="30" t="str">
        <f>IF(ISBLANK('Monitor Data'!B1015),"",IF(AND('Smoke Data'!J1017="YES",'Outlier Flags'!B1015="YES"),"FILTERED OUT",'Monitor Data'!B1015))</f>
        <v/>
      </c>
      <c r="C1015" s="30" t="str">
        <f>IF(ISBLANK('Monitor Data'!D1015),"",IF(AND('Smoke Data'!K1017="YES",'Outlier Flags'!C1015="YES"),"FILTERED OUT",'Monitor Data'!D1015))</f>
        <v/>
      </c>
      <c r="D1015" s="30">
        <f>IF(ISBLANK('Monitor Data'!E1015),"",IF(AND('Smoke Data'!L1017="YES",'Outlier Flags'!D1015="YES"),"FILTERED OUT",'Monitor Data'!E1015))</f>
        <v>7.5</v>
      </c>
      <c r="E1015" s="30">
        <f>IF(ISBLANK('Monitor Data'!G1015),"",IF(AND('Smoke Data'!M1017="YES",'Outlier Flags'!E1015="YES"),"FILTERED OUT",'Monitor Data'!G1015))</f>
        <v>8.6999999999999993</v>
      </c>
      <c r="F1015" s="30" t="str">
        <f>IF(ISBLANK('Monitor Data'!H1015),"",IF(AND('Smoke Data'!N1017="YES",'Outlier Flags'!F1015="YES"),"FILTERED OUT",'Monitor Data'!H1015))</f>
        <v/>
      </c>
      <c r="G1015" s="30" t="str">
        <f>IF(ISBLANK('Monitor Data'!J1015),"",IF(AND('Smoke Data'!O1017="YES",'Outlier Flags'!G1015="YES"),"FILTERED OUT",'Monitor Data'!J1015))</f>
        <v/>
      </c>
      <c r="H1015" s="30" t="str">
        <f>IF(ISBLANK('Monitor Data'!L1015),"",IF(AND('Smoke Data'!P1017="YES",'Outlier Flags'!H1015="YES"),"FILTERED OUT",'Monitor Data'!L1015))</f>
        <v/>
      </c>
      <c r="I1015" s="30">
        <f>IF(ISBLANK('Monitor Data'!M1015),"",IF(AND('Smoke Data'!Q1017="YES",'Outlier Flags'!I1015="YES"),"FILTERED OUT",'Monitor Data'!M1015))</f>
        <v>9</v>
      </c>
      <c r="J1015" s="30" t="str">
        <f>IF(ISBLANK('Monitor Data'!O1015),"",IF(AND('Smoke Data'!R1017="YES",'Outlier Flags'!J1015="YES"),"FILTERED OUT",'Monitor Data'!O1015))</f>
        <v/>
      </c>
      <c r="K1015" s="30">
        <f>IF(ISBLANK('Monitor Data'!P1015),"",IF(AND('Smoke Data'!S1017="YES",'Outlier Flags'!K1015="YES"),"FILTERED OUT",'Monitor Data'!P1015))</f>
        <v>8.4</v>
      </c>
      <c r="L1015" s="30" t="str">
        <f>IF(ISBLANK('Monitor Data'!Q1015),"",IF(AND('Smoke Data'!T1017="YES",'Outlier Flags'!L1015="YES"),"FILTERED OUT",'Monitor Data'!Q1015))</f>
        <v/>
      </c>
      <c r="M1015" s="30" t="str">
        <f>IF(ISBLANK('Monitor Data'!R1015),"",IF(AND('Smoke Data'!U1017="YES",'Outlier Flags'!M1015="YES"),"FILTERED OUT",'Monitor Data'!R1015))</f>
        <v/>
      </c>
      <c r="N1015" s="30" t="str">
        <f>IF(ISBLANK('Monitor Data'!S1015),"",IF(AND('Smoke Data'!V1017="YES",'Outlier Flags'!N1015="YES"),"FILTERED OUT",'Monitor Data'!S1015))</f>
        <v/>
      </c>
    </row>
    <row r="1016" spans="1:14" x14ac:dyDescent="0.25">
      <c r="A1016" s="29">
        <v>45211</v>
      </c>
      <c r="B1016" s="30">
        <f>IF(ISBLANK('Monitor Data'!B1016),"",IF(AND('Smoke Data'!J1018="YES",'Outlier Flags'!B1016="YES"),"FILTERED OUT",'Monitor Data'!B1016))</f>
        <v>5.9</v>
      </c>
      <c r="C1016" s="30">
        <f>IF(ISBLANK('Monitor Data'!D1016),"",IF(AND('Smoke Data'!K1018="YES",'Outlier Flags'!C1016="YES"),"FILTERED OUT",'Monitor Data'!D1016))</f>
        <v>8.1</v>
      </c>
      <c r="D1016" s="30">
        <f>IF(ISBLANK('Monitor Data'!E1016),"",IF(AND('Smoke Data'!L1018="YES",'Outlier Flags'!D1016="YES"),"FILTERED OUT",'Monitor Data'!E1016))</f>
        <v>9.9</v>
      </c>
      <c r="E1016" s="30">
        <f>IF(ISBLANK('Monitor Data'!G1016),"",IF(AND('Smoke Data'!M1018="YES",'Outlier Flags'!E1016="YES"),"FILTERED OUT",'Monitor Data'!G1016))</f>
        <v>8.4</v>
      </c>
      <c r="F1016" s="30">
        <f>IF(ISBLANK('Monitor Data'!H1016),"",IF(AND('Smoke Data'!N1018="YES",'Outlier Flags'!F1016="YES"),"FILTERED OUT",'Monitor Data'!H1016))</f>
        <v>4.7</v>
      </c>
      <c r="G1016" s="30">
        <f>IF(ISBLANK('Monitor Data'!J1016),"",IF(AND('Smoke Data'!O1018="YES",'Outlier Flags'!G1016="YES"),"FILTERED OUT",'Monitor Data'!J1016))</f>
        <v>10.1</v>
      </c>
      <c r="H1016" s="30">
        <f>IF(ISBLANK('Monitor Data'!L1016),"",IF(AND('Smoke Data'!P1018="YES",'Outlier Flags'!H1016="YES"),"FILTERED OUT",'Monitor Data'!L1016))</f>
        <v>3.6</v>
      </c>
      <c r="I1016" s="30">
        <f>IF(ISBLANK('Monitor Data'!M1016),"",IF(AND('Smoke Data'!Q1018="YES",'Outlier Flags'!I1016="YES"),"FILTERED OUT",'Monitor Data'!M1016))</f>
        <v>10</v>
      </c>
      <c r="J1016" s="30">
        <f>IF(ISBLANK('Monitor Data'!O1016),"",IF(AND('Smoke Data'!R1018="YES",'Outlier Flags'!J1016="YES"),"FILTERED OUT",'Monitor Data'!O1016))</f>
        <v>5.2</v>
      </c>
      <c r="K1016" s="30">
        <f>IF(ISBLANK('Monitor Data'!P1016),"",IF(AND('Smoke Data'!S1018="YES",'Outlier Flags'!K1016="YES"),"FILTERED OUT",'Monitor Data'!P1016))</f>
        <v>8.9</v>
      </c>
      <c r="L1016" s="30">
        <f>IF(ISBLANK('Monitor Data'!Q1016),"",IF(AND('Smoke Data'!T1018="YES",'Outlier Flags'!L1016="YES"),"FILTERED OUT",'Monitor Data'!Q1016))</f>
        <v>9.8000000000000007</v>
      </c>
      <c r="M1016" s="30">
        <f>IF(ISBLANK('Monitor Data'!R1016),"",IF(AND('Smoke Data'!U1018="YES",'Outlier Flags'!M1016="YES"),"FILTERED OUT",'Monitor Data'!R1016))</f>
        <v>5.3</v>
      </c>
      <c r="N1016" s="30">
        <f>IF(ISBLANK('Monitor Data'!S1016),"",IF(AND('Smoke Data'!V1018="YES",'Outlier Flags'!N1016="YES"),"FILTERED OUT",'Monitor Data'!S1016))</f>
        <v>3.6</v>
      </c>
    </row>
    <row r="1017" spans="1:14" x14ac:dyDescent="0.25">
      <c r="A1017" s="29">
        <v>45212</v>
      </c>
      <c r="B1017" s="30" t="str">
        <f>IF(ISBLANK('Monitor Data'!B1017),"",IF(AND('Smoke Data'!J1019="YES",'Outlier Flags'!B1017="YES"),"FILTERED OUT",'Monitor Data'!B1017))</f>
        <v/>
      </c>
      <c r="C1017" s="30" t="str">
        <f>IF(ISBLANK('Monitor Data'!D1017),"",IF(AND('Smoke Data'!K1019="YES",'Outlier Flags'!C1017="YES"),"FILTERED OUT",'Monitor Data'!D1017))</f>
        <v/>
      </c>
      <c r="D1017" s="30">
        <f>IF(ISBLANK('Monitor Data'!E1017),"",IF(AND('Smoke Data'!L1019="YES",'Outlier Flags'!D1017="YES"),"FILTERED OUT",'Monitor Data'!E1017))</f>
        <v>7.2</v>
      </c>
      <c r="E1017" s="30">
        <f>IF(ISBLANK('Monitor Data'!G1017),"",IF(AND('Smoke Data'!M1019="YES",'Outlier Flags'!E1017="YES"),"FILTERED OUT",'Monitor Data'!G1017))</f>
        <v>7.3</v>
      </c>
      <c r="F1017" s="30" t="str">
        <f>IF(ISBLANK('Monitor Data'!H1017),"",IF(AND('Smoke Data'!N1019="YES",'Outlier Flags'!F1017="YES"),"FILTERED OUT",'Monitor Data'!H1017))</f>
        <v/>
      </c>
      <c r="G1017" s="30" t="str">
        <f>IF(ISBLANK('Monitor Data'!J1017),"",IF(AND('Smoke Data'!O1019="YES",'Outlier Flags'!G1017="YES"),"FILTERED OUT",'Monitor Data'!J1017))</f>
        <v/>
      </c>
      <c r="H1017" s="30" t="str">
        <f>IF(ISBLANK('Monitor Data'!L1017),"",IF(AND('Smoke Data'!P1019="YES",'Outlier Flags'!H1017="YES"),"FILTERED OUT",'Monitor Data'!L1017))</f>
        <v/>
      </c>
      <c r="I1017" s="30">
        <f>IF(ISBLANK('Monitor Data'!M1017),"",IF(AND('Smoke Data'!Q1019="YES",'Outlier Flags'!I1017="YES"),"FILTERED OUT",'Monitor Data'!M1017))</f>
        <v>4.0999999999999996</v>
      </c>
      <c r="J1017" s="30" t="str">
        <f>IF(ISBLANK('Monitor Data'!O1017),"",IF(AND('Smoke Data'!R1019="YES",'Outlier Flags'!J1017="YES"),"FILTERED OUT",'Monitor Data'!O1017))</f>
        <v/>
      </c>
      <c r="K1017" s="30">
        <f>IF(ISBLANK('Monitor Data'!P1017),"",IF(AND('Smoke Data'!S1019="YES",'Outlier Flags'!K1017="YES"),"FILTERED OUT",'Monitor Data'!P1017))</f>
        <v>6.9</v>
      </c>
      <c r="L1017" s="30" t="str">
        <f>IF(ISBLANK('Monitor Data'!Q1017),"",IF(AND('Smoke Data'!T1019="YES",'Outlier Flags'!L1017="YES"),"FILTERED OUT",'Monitor Data'!Q1017))</f>
        <v/>
      </c>
      <c r="M1017" s="30" t="str">
        <f>IF(ISBLANK('Monitor Data'!R1017),"",IF(AND('Smoke Data'!U1019="YES",'Outlier Flags'!M1017="YES"),"FILTERED OUT",'Monitor Data'!R1017))</f>
        <v/>
      </c>
      <c r="N1017" s="30" t="str">
        <f>IF(ISBLANK('Monitor Data'!S1017),"",IF(AND('Smoke Data'!V1019="YES",'Outlier Flags'!N1017="YES"),"FILTERED OUT",'Monitor Data'!S1017))</f>
        <v/>
      </c>
    </row>
    <row r="1018" spans="1:14" x14ac:dyDescent="0.25">
      <c r="A1018" s="29">
        <v>45213</v>
      </c>
      <c r="B1018" s="30" t="str">
        <f>IF(ISBLANK('Monitor Data'!B1018),"",IF(AND('Smoke Data'!J1020="YES",'Outlier Flags'!B1018="YES"),"FILTERED OUT",'Monitor Data'!B1018))</f>
        <v/>
      </c>
      <c r="C1018" s="30" t="str">
        <f>IF(ISBLANK('Monitor Data'!D1018),"",IF(AND('Smoke Data'!K1020="YES",'Outlier Flags'!C1018="YES"),"FILTERED OUT",'Monitor Data'!D1018))</f>
        <v/>
      </c>
      <c r="D1018" s="30">
        <f>IF(ISBLANK('Monitor Data'!E1018),"",IF(AND('Smoke Data'!L1020="YES",'Outlier Flags'!D1018="YES"),"FILTERED OUT",'Monitor Data'!E1018))</f>
        <v>1.9</v>
      </c>
      <c r="E1018" s="30">
        <f>IF(ISBLANK('Monitor Data'!G1018),"",IF(AND('Smoke Data'!M1020="YES",'Outlier Flags'!E1018="YES"),"FILTERED OUT",'Monitor Data'!G1018))</f>
        <v>1.6</v>
      </c>
      <c r="F1018" s="30" t="str">
        <f>IF(ISBLANK('Monitor Data'!H1018),"",IF(AND('Smoke Data'!N1020="YES",'Outlier Flags'!F1018="YES"),"FILTERED OUT",'Monitor Data'!H1018))</f>
        <v/>
      </c>
      <c r="G1018" s="30" t="str">
        <f>IF(ISBLANK('Monitor Data'!J1018),"",IF(AND('Smoke Data'!O1020="YES",'Outlier Flags'!G1018="YES"),"FILTERED OUT",'Monitor Data'!J1018))</f>
        <v/>
      </c>
      <c r="H1018" s="30" t="str">
        <f>IF(ISBLANK('Monitor Data'!L1018),"",IF(AND('Smoke Data'!P1020="YES",'Outlier Flags'!H1018="YES"),"FILTERED OUT",'Monitor Data'!L1018))</f>
        <v/>
      </c>
      <c r="I1018" s="30">
        <f>IF(ISBLANK('Monitor Data'!M1018),"",IF(AND('Smoke Data'!Q1020="YES",'Outlier Flags'!I1018="YES"),"FILTERED OUT",'Monitor Data'!M1018))</f>
        <v>1.7</v>
      </c>
      <c r="J1018" s="30" t="str">
        <f>IF(ISBLANK('Monitor Data'!O1018),"",IF(AND('Smoke Data'!R1020="YES",'Outlier Flags'!J1018="YES"),"FILTERED OUT",'Monitor Data'!O1018))</f>
        <v/>
      </c>
      <c r="K1018" s="30">
        <f>IF(ISBLANK('Monitor Data'!P1018),"",IF(AND('Smoke Data'!S1020="YES",'Outlier Flags'!K1018="YES"),"FILTERED OUT",'Monitor Data'!P1018))</f>
        <v>1.6</v>
      </c>
      <c r="L1018" s="30" t="str">
        <f>IF(ISBLANK('Monitor Data'!Q1018),"",IF(AND('Smoke Data'!T1020="YES",'Outlier Flags'!L1018="YES"),"FILTERED OUT",'Monitor Data'!Q1018))</f>
        <v/>
      </c>
      <c r="M1018" s="30" t="str">
        <f>IF(ISBLANK('Monitor Data'!R1018),"",IF(AND('Smoke Data'!U1020="YES",'Outlier Flags'!M1018="YES"),"FILTERED OUT",'Monitor Data'!R1018))</f>
        <v/>
      </c>
      <c r="N1018" s="30" t="str">
        <f>IF(ISBLANK('Monitor Data'!S1018),"",IF(AND('Smoke Data'!V1020="YES",'Outlier Flags'!N1018="YES"),"FILTERED OUT",'Monitor Data'!S1018))</f>
        <v/>
      </c>
    </row>
    <row r="1019" spans="1:14" x14ac:dyDescent="0.25">
      <c r="A1019" s="29">
        <v>45214</v>
      </c>
      <c r="B1019" s="30">
        <f>IF(ISBLANK('Monitor Data'!B1019),"",IF(AND('Smoke Data'!J1021="YES",'Outlier Flags'!B1019="YES"),"FILTERED OUT",'Monitor Data'!B1019))</f>
        <v>2.2999999999999998</v>
      </c>
      <c r="C1019" s="30">
        <f>IF(ISBLANK('Monitor Data'!D1019),"",IF(AND('Smoke Data'!K1021="YES",'Outlier Flags'!C1019="YES"),"FILTERED OUT",'Monitor Data'!D1019))</f>
        <v>1.7</v>
      </c>
      <c r="D1019" s="30">
        <f>IF(ISBLANK('Monitor Data'!E1019),"",IF(AND('Smoke Data'!L1021="YES",'Outlier Flags'!D1019="YES"),"FILTERED OUT",'Monitor Data'!E1019))</f>
        <v>1.9</v>
      </c>
      <c r="E1019" s="30">
        <f>IF(ISBLANK('Monitor Data'!G1019),"",IF(AND('Smoke Data'!M1021="YES",'Outlier Flags'!E1019="YES"),"FILTERED OUT",'Monitor Data'!G1019))</f>
        <v>1.9</v>
      </c>
      <c r="F1019" s="30">
        <f>IF(ISBLANK('Monitor Data'!H1019),"",IF(AND('Smoke Data'!N1021="YES",'Outlier Flags'!F1019="YES"),"FILTERED OUT",'Monitor Data'!H1019))</f>
        <v>1.8</v>
      </c>
      <c r="G1019" s="30">
        <f>IF(ISBLANK('Monitor Data'!J1019),"",IF(AND('Smoke Data'!O1021="YES",'Outlier Flags'!G1019="YES"),"FILTERED OUT",'Monitor Data'!J1019))</f>
        <v>2</v>
      </c>
      <c r="H1019" s="30">
        <f>IF(ISBLANK('Monitor Data'!L1019),"",IF(AND('Smoke Data'!P1021="YES",'Outlier Flags'!H1019="YES"),"FILTERED OUT",'Monitor Data'!L1019))</f>
        <v>2</v>
      </c>
      <c r="I1019" s="30">
        <f>IF(ISBLANK('Monitor Data'!M1019),"",IF(AND('Smoke Data'!Q1021="YES",'Outlier Flags'!I1019="YES"),"FILTERED OUT",'Monitor Data'!M1019))</f>
        <v>1.8</v>
      </c>
      <c r="J1019" s="30">
        <f>IF(ISBLANK('Monitor Data'!O1019),"",IF(AND('Smoke Data'!R1021="YES",'Outlier Flags'!J1019="YES"),"FILTERED OUT",'Monitor Data'!O1019))</f>
        <v>2.1</v>
      </c>
      <c r="K1019" s="30">
        <f>IF(ISBLANK('Monitor Data'!P1019),"",IF(AND('Smoke Data'!S1021="YES",'Outlier Flags'!K1019="YES"),"FILTERED OUT",'Monitor Data'!P1019))</f>
        <v>1.6</v>
      </c>
      <c r="L1019" s="30">
        <f>IF(ISBLANK('Monitor Data'!Q1019),"",IF(AND('Smoke Data'!T1021="YES",'Outlier Flags'!L1019="YES"),"FILTERED OUT",'Monitor Data'!Q1019))</f>
        <v>2.8</v>
      </c>
      <c r="M1019" s="30">
        <f>IF(ISBLANK('Monitor Data'!R1019),"",IF(AND('Smoke Data'!U1021="YES",'Outlier Flags'!M1019="YES"),"FILTERED OUT",'Monitor Data'!R1019))</f>
        <v>1.5</v>
      </c>
      <c r="N1019" s="30">
        <f>IF(ISBLANK('Monitor Data'!S1019),"",IF(AND('Smoke Data'!V1021="YES",'Outlier Flags'!N1019="YES"),"FILTERED OUT",'Monitor Data'!S1019))</f>
        <v>2.4</v>
      </c>
    </row>
    <row r="1020" spans="1:14" x14ac:dyDescent="0.25">
      <c r="A1020" s="29">
        <v>45215</v>
      </c>
      <c r="B1020" s="30" t="str">
        <f>IF(ISBLANK('Monitor Data'!B1020),"",IF(AND('Smoke Data'!J1022="YES",'Outlier Flags'!B1020="YES"),"FILTERED OUT",'Monitor Data'!B1020))</f>
        <v/>
      </c>
      <c r="C1020" s="30" t="str">
        <f>IF(ISBLANK('Monitor Data'!D1020),"",IF(AND('Smoke Data'!K1022="YES",'Outlier Flags'!C1020="YES"),"FILTERED OUT",'Monitor Data'!D1020))</f>
        <v/>
      </c>
      <c r="D1020" s="30">
        <f>IF(ISBLANK('Monitor Data'!E1020),"",IF(AND('Smoke Data'!L1022="YES",'Outlier Flags'!D1020="YES"),"FILTERED OUT",'Monitor Data'!E1020))</f>
        <v>3.9</v>
      </c>
      <c r="E1020" s="30">
        <f>IF(ISBLANK('Monitor Data'!G1020),"",IF(AND('Smoke Data'!M1022="YES",'Outlier Flags'!E1020="YES"),"FILTERED OUT",'Monitor Data'!G1020))</f>
        <v>4.5999999999999996</v>
      </c>
      <c r="F1020" s="30" t="str">
        <f>IF(ISBLANK('Monitor Data'!H1020),"",IF(AND('Smoke Data'!N1022="YES",'Outlier Flags'!F1020="YES"),"FILTERED OUT",'Monitor Data'!H1020))</f>
        <v/>
      </c>
      <c r="G1020" s="30" t="str">
        <f>IF(ISBLANK('Monitor Data'!J1020),"",IF(AND('Smoke Data'!O1022="YES",'Outlier Flags'!G1020="YES"),"FILTERED OUT",'Monitor Data'!J1020))</f>
        <v/>
      </c>
      <c r="H1020" s="30" t="str">
        <f>IF(ISBLANK('Monitor Data'!L1020),"",IF(AND('Smoke Data'!P1022="YES",'Outlier Flags'!H1020="YES"),"FILTERED OUT",'Monitor Data'!L1020))</f>
        <v/>
      </c>
      <c r="I1020" s="30">
        <f>IF(ISBLANK('Monitor Data'!M1020),"",IF(AND('Smoke Data'!Q1022="YES",'Outlier Flags'!I1020="YES"),"FILTERED OUT",'Monitor Data'!M1020))</f>
        <v>4.7</v>
      </c>
      <c r="J1020" s="30" t="str">
        <f>IF(ISBLANK('Monitor Data'!O1020),"",IF(AND('Smoke Data'!R1022="YES",'Outlier Flags'!J1020="YES"),"FILTERED OUT",'Monitor Data'!O1020))</f>
        <v/>
      </c>
      <c r="K1020" s="30">
        <f>IF(ISBLANK('Monitor Data'!P1020),"",IF(AND('Smoke Data'!S1022="YES",'Outlier Flags'!K1020="YES"),"FILTERED OUT",'Monitor Data'!P1020))</f>
        <v>5.4</v>
      </c>
      <c r="L1020" s="30" t="str">
        <f>IF(ISBLANK('Monitor Data'!Q1020),"",IF(AND('Smoke Data'!T1022="YES",'Outlier Flags'!L1020="YES"),"FILTERED OUT",'Monitor Data'!Q1020))</f>
        <v/>
      </c>
      <c r="M1020" s="30" t="str">
        <f>IF(ISBLANK('Monitor Data'!R1020),"",IF(AND('Smoke Data'!U1022="YES",'Outlier Flags'!M1020="YES"),"FILTERED OUT",'Monitor Data'!R1020))</f>
        <v/>
      </c>
      <c r="N1020" s="30" t="str">
        <f>IF(ISBLANK('Monitor Data'!S1020),"",IF(AND('Smoke Data'!V1022="YES",'Outlier Flags'!N1020="YES"),"FILTERED OUT",'Monitor Data'!S1020))</f>
        <v/>
      </c>
    </row>
    <row r="1021" spans="1:14" x14ac:dyDescent="0.25">
      <c r="A1021" s="29">
        <v>45216</v>
      </c>
      <c r="B1021" s="30" t="str">
        <f>IF(ISBLANK('Monitor Data'!B1021),"",IF(AND('Smoke Data'!J1023="YES",'Outlier Flags'!B1021="YES"),"FILTERED OUT",'Monitor Data'!B1021))</f>
        <v/>
      </c>
      <c r="C1021" s="30" t="str">
        <f>IF(ISBLANK('Monitor Data'!D1021),"",IF(AND('Smoke Data'!K1023="YES",'Outlier Flags'!C1021="YES"),"FILTERED OUT",'Monitor Data'!D1021))</f>
        <v/>
      </c>
      <c r="D1021" s="30">
        <f>IF(ISBLANK('Monitor Data'!E1021),"",IF(AND('Smoke Data'!L1023="YES",'Outlier Flags'!D1021="YES"),"FILTERED OUT",'Monitor Data'!E1021))</f>
        <v>5.5</v>
      </c>
      <c r="E1021" s="30">
        <f>IF(ISBLANK('Monitor Data'!G1021),"",IF(AND('Smoke Data'!M1023="YES",'Outlier Flags'!E1021="YES"),"FILTERED OUT",'Monitor Data'!G1021))</f>
        <v>5.5</v>
      </c>
      <c r="F1021" s="30" t="str">
        <f>IF(ISBLANK('Monitor Data'!H1021),"",IF(AND('Smoke Data'!N1023="YES",'Outlier Flags'!F1021="YES"),"FILTERED OUT",'Monitor Data'!H1021))</f>
        <v/>
      </c>
      <c r="G1021" s="30" t="str">
        <f>IF(ISBLANK('Monitor Data'!J1021),"",IF(AND('Smoke Data'!O1023="YES",'Outlier Flags'!G1021="YES"),"FILTERED OUT",'Monitor Data'!J1021))</f>
        <v/>
      </c>
      <c r="H1021" s="30" t="str">
        <f>IF(ISBLANK('Monitor Data'!L1021),"",IF(AND('Smoke Data'!P1023="YES",'Outlier Flags'!H1021="YES"),"FILTERED OUT",'Monitor Data'!L1021))</f>
        <v/>
      </c>
      <c r="I1021" s="30">
        <f>IF(ISBLANK('Monitor Data'!M1021),"",IF(AND('Smoke Data'!Q1023="YES",'Outlier Flags'!I1021="YES"),"FILTERED OUT",'Monitor Data'!M1021))</f>
        <v>5.3</v>
      </c>
      <c r="J1021" s="30" t="str">
        <f>IF(ISBLANK('Monitor Data'!O1021),"",IF(AND('Smoke Data'!R1023="YES",'Outlier Flags'!J1021="YES"),"FILTERED OUT",'Monitor Data'!O1021))</f>
        <v/>
      </c>
      <c r="K1021" s="30">
        <f>IF(ISBLANK('Monitor Data'!P1021),"",IF(AND('Smoke Data'!S1023="YES",'Outlier Flags'!K1021="YES"),"FILTERED OUT",'Monitor Data'!P1021))</f>
        <v>5.9</v>
      </c>
      <c r="L1021" s="30" t="str">
        <f>IF(ISBLANK('Monitor Data'!Q1021),"",IF(AND('Smoke Data'!T1023="YES",'Outlier Flags'!L1021="YES"),"FILTERED OUT",'Monitor Data'!Q1021))</f>
        <v/>
      </c>
      <c r="M1021" s="30" t="str">
        <f>IF(ISBLANK('Monitor Data'!R1021),"",IF(AND('Smoke Data'!U1023="YES",'Outlier Flags'!M1021="YES"),"FILTERED OUT",'Monitor Data'!R1021))</f>
        <v/>
      </c>
      <c r="N1021" s="30" t="str">
        <f>IF(ISBLANK('Monitor Data'!S1021),"",IF(AND('Smoke Data'!V1023="YES",'Outlier Flags'!N1021="YES"),"FILTERED OUT",'Monitor Data'!S1021))</f>
        <v/>
      </c>
    </row>
    <row r="1022" spans="1:14" x14ac:dyDescent="0.25">
      <c r="A1022" s="29">
        <v>45217</v>
      </c>
      <c r="B1022" s="30">
        <f>IF(ISBLANK('Monitor Data'!B1022),"",IF(AND('Smoke Data'!J1024="YES",'Outlier Flags'!B1022="YES"),"FILTERED OUT",'Monitor Data'!B1022))</f>
        <v>5</v>
      </c>
      <c r="C1022" s="30">
        <f>IF(ISBLANK('Monitor Data'!D1022),"",IF(AND('Smoke Data'!K1024="YES",'Outlier Flags'!C1022="YES"),"FILTERED OUT",'Monitor Data'!D1022))</f>
        <v>5.6</v>
      </c>
      <c r="D1022" s="30">
        <f>IF(ISBLANK('Monitor Data'!E1022),"",IF(AND('Smoke Data'!L1024="YES",'Outlier Flags'!D1022="YES"),"FILTERED OUT",'Monitor Data'!E1022))</f>
        <v>5.4</v>
      </c>
      <c r="E1022" s="30">
        <f>IF(ISBLANK('Monitor Data'!G1022),"",IF(AND('Smoke Data'!M1024="YES",'Outlier Flags'!E1022="YES"),"FILTERED OUT",'Monitor Data'!G1022))</f>
        <v>5</v>
      </c>
      <c r="F1022" s="30">
        <f>IF(ISBLANK('Monitor Data'!H1022),"",IF(AND('Smoke Data'!N1024="YES",'Outlier Flags'!F1022="YES"),"FILTERED OUT",'Monitor Data'!H1022))</f>
        <v>3.9</v>
      </c>
      <c r="G1022" s="30">
        <f>IF(ISBLANK('Monitor Data'!J1022),"",IF(AND('Smoke Data'!O1024="YES",'Outlier Flags'!G1022="YES"),"FILTERED OUT",'Monitor Data'!J1022))</f>
        <v>5.3</v>
      </c>
      <c r="H1022" s="30" t="str">
        <f>IF(ISBLANK('Monitor Data'!L1022),"",IF(AND('Smoke Data'!P1024="YES",'Outlier Flags'!H1022="YES"),"FILTERED OUT",'Monitor Data'!L1022))</f>
        <v/>
      </c>
      <c r="I1022" s="30">
        <f>IF(ISBLANK('Monitor Data'!M1022),"",IF(AND('Smoke Data'!Q1024="YES",'Outlier Flags'!I1022="YES"),"FILTERED OUT",'Monitor Data'!M1022))</f>
        <v>4.3</v>
      </c>
      <c r="J1022" s="30">
        <f>IF(ISBLANK('Monitor Data'!O1022),"",IF(AND('Smoke Data'!R1024="YES",'Outlier Flags'!J1022="YES"),"FILTERED OUT",'Monitor Data'!O1022))</f>
        <v>4.5999999999999996</v>
      </c>
      <c r="K1022" s="30">
        <f>IF(ISBLANK('Monitor Data'!P1022),"",IF(AND('Smoke Data'!S1024="YES",'Outlier Flags'!K1022="YES"),"FILTERED OUT",'Monitor Data'!P1022))</f>
        <v>5.5</v>
      </c>
      <c r="L1022" s="30">
        <f>IF(ISBLANK('Monitor Data'!Q1022),"",IF(AND('Smoke Data'!T1024="YES",'Outlier Flags'!L1022="YES"),"FILTERED OUT",'Monitor Data'!Q1022))</f>
        <v>6.2</v>
      </c>
      <c r="M1022" s="30">
        <f>IF(ISBLANK('Monitor Data'!R1022),"",IF(AND('Smoke Data'!U1024="YES",'Outlier Flags'!M1022="YES"),"FILTERED OUT",'Monitor Data'!R1022))</f>
        <v>4.5999999999999996</v>
      </c>
      <c r="N1022" s="30">
        <f>IF(ISBLANK('Monitor Data'!S1022),"",IF(AND('Smoke Data'!V1024="YES",'Outlier Flags'!N1022="YES"),"FILTERED OUT",'Monitor Data'!S1022))</f>
        <v>4</v>
      </c>
    </row>
    <row r="1023" spans="1:14" x14ac:dyDescent="0.25">
      <c r="A1023" s="29">
        <v>45218</v>
      </c>
      <c r="B1023" s="30" t="str">
        <f>IF(ISBLANK('Monitor Data'!B1023),"",IF(AND('Smoke Data'!J1025="YES",'Outlier Flags'!B1023="YES"),"FILTERED OUT",'Monitor Data'!B1023))</f>
        <v/>
      </c>
      <c r="C1023" s="30" t="str">
        <f>IF(ISBLANK('Monitor Data'!D1023),"",IF(AND('Smoke Data'!K1025="YES",'Outlier Flags'!C1023="YES"),"FILTERED OUT",'Monitor Data'!D1023))</f>
        <v/>
      </c>
      <c r="D1023" s="30">
        <f>IF(ISBLANK('Monitor Data'!E1023),"",IF(AND('Smoke Data'!L1025="YES",'Outlier Flags'!D1023="YES"),"FILTERED OUT",'Monitor Data'!E1023))</f>
        <v>6</v>
      </c>
      <c r="E1023" s="30">
        <f>IF(ISBLANK('Monitor Data'!G1023),"",IF(AND('Smoke Data'!M1025="YES",'Outlier Flags'!E1023="YES"),"FILTERED OUT",'Monitor Data'!G1023))</f>
        <v>5.3</v>
      </c>
      <c r="F1023" s="30" t="str">
        <f>IF(ISBLANK('Monitor Data'!H1023),"",IF(AND('Smoke Data'!N1025="YES",'Outlier Flags'!F1023="YES"),"FILTERED OUT",'Monitor Data'!H1023))</f>
        <v/>
      </c>
      <c r="G1023" s="30" t="str">
        <f>IF(ISBLANK('Monitor Data'!J1023),"",IF(AND('Smoke Data'!O1025="YES",'Outlier Flags'!G1023="YES"),"FILTERED OUT",'Monitor Data'!J1023))</f>
        <v/>
      </c>
      <c r="H1023" s="30">
        <f>IF(ISBLANK('Monitor Data'!L1023),"",IF(AND('Smoke Data'!P1025="YES",'Outlier Flags'!H1023="YES"),"FILTERED OUT",'Monitor Data'!L1023))</f>
        <v>5.5</v>
      </c>
      <c r="I1023" s="30">
        <f>IF(ISBLANK('Monitor Data'!M1023),"",IF(AND('Smoke Data'!Q1025="YES",'Outlier Flags'!I1023="YES"),"FILTERED OUT",'Monitor Data'!M1023))</f>
        <v>6.1</v>
      </c>
      <c r="J1023" s="30" t="str">
        <f>IF(ISBLANK('Monitor Data'!O1023),"",IF(AND('Smoke Data'!R1025="YES",'Outlier Flags'!J1023="YES"),"FILTERED OUT",'Monitor Data'!O1023))</f>
        <v/>
      </c>
      <c r="K1023" s="30">
        <f>IF(ISBLANK('Monitor Data'!P1023),"",IF(AND('Smoke Data'!S1025="YES",'Outlier Flags'!K1023="YES"),"FILTERED OUT",'Monitor Data'!P1023))</f>
        <v>7.4</v>
      </c>
      <c r="L1023" s="30" t="str">
        <f>IF(ISBLANK('Monitor Data'!Q1023),"",IF(AND('Smoke Data'!T1025="YES",'Outlier Flags'!L1023="YES"),"FILTERED OUT",'Monitor Data'!Q1023))</f>
        <v/>
      </c>
      <c r="M1023" s="30" t="str">
        <f>IF(ISBLANK('Monitor Data'!R1023),"",IF(AND('Smoke Data'!U1025="YES",'Outlier Flags'!M1023="YES"),"FILTERED OUT",'Monitor Data'!R1023))</f>
        <v/>
      </c>
      <c r="N1023" s="30" t="str">
        <f>IF(ISBLANK('Monitor Data'!S1023),"",IF(AND('Smoke Data'!V1025="YES",'Outlier Flags'!N1023="YES"),"FILTERED OUT",'Monitor Data'!S1023))</f>
        <v/>
      </c>
    </row>
    <row r="1024" spans="1:14" x14ac:dyDescent="0.25">
      <c r="A1024" s="29">
        <v>45219</v>
      </c>
      <c r="B1024" s="30" t="str">
        <f>IF(ISBLANK('Monitor Data'!B1024),"",IF(AND('Smoke Data'!J1026="YES",'Outlier Flags'!B1024="YES"),"FILTERED OUT",'Monitor Data'!B1024))</f>
        <v/>
      </c>
      <c r="C1024" s="30" t="str">
        <f>IF(ISBLANK('Monitor Data'!D1024),"",IF(AND('Smoke Data'!K1026="YES",'Outlier Flags'!C1024="YES"),"FILTERED OUT",'Monitor Data'!D1024))</f>
        <v/>
      </c>
      <c r="D1024" s="30">
        <f>IF(ISBLANK('Monitor Data'!E1024),"",IF(AND('Smoke Data'!L1026="YES",'Outlier Flags'!D1024="YES"),"FILTERED OUT",'Monitor Data'!E1024))</f>
        <v>7.1</v>
      </c>
      <c r="E1024" s="30">
        <f>IF(ISBLANK('Monitor Data'!G1024),"",IF(AND('Smoke Data'!M1026="YES",'Outlier Flags'!E1024="YES"),"FILTERED OUT",'Monitor Data'!G1024))</f>
        <v>9.9</v>
      </c>
      <c r="F1024" s="30" t="str">
        <f>IF(ISBLANK('Monitor Data'!H1024),"",IF(AND('Smoke Data'!N1026="YES",'Outlier Flags'!F1024="YES"),"FILTERED OUT",'Monitor Data'!H1024))</f>
        <v/>
      </c>
      <c r="G1024" s="30" t="str">
        <f>IF(ISBLANK('Monitor Data'!J1024),"",IF(AND('Smoke Data'!O1026="YES",'Outlier Flags'!G1024="YES"),"FILTERED OUT",'Monitor Data'!J1024))</f>
        <v/>
      </c>
      <c r="H1024" s="30" t="str">
        <f>IF(ISBLANK('Monitor Data'!L1024),"",IF(AND('Smoke Data'!P1026="YES",'Outlier Flags'!H1024="YES"),"FILTERED OUT",'Monitor Data'!L1024))</f>
        <v/>
      </c>
      <c r="I1024" s="30">
        <f>IF(ISBLANK('Monitor Data'!M1024),"",IF(AND('Smoke Data'!Q1026="YES",'Outlier Flags'!I1024="YES"),"FILTERED OUT",'Monitor Data'!M1024))</f>
        <v>6.4</v>
      </c>
      <c r="J1024" s="30" t="str">
        <f>IF(ISBLANK('Monitor Data'!O1024),"",IF(AND('Smoke Data'!R1026="YES",'Outlier Flags'!J1024="YES"),"FILTERED OUT",'Monitor Data'!O1024))</f>
        <v/>
      </c>
      <c r="K1024" s="30">
        <f>IF(ISBLANK('Monitor Data'!P1024),"",IF(AND('Smoke Data'!S1026="YES",'Outlier Flags'!K1024="YES"),"FILTERED OUT",'Monitor Data'!P1024))</f>
        <v>6.3</v>
      </c>
      <c r="L1024" s="30" t="str">
        <f>IF(ISBLANK('Monitor Data'!Q1024),"",IF(AND('Smoke Data'!T1026="YES",'Outlier Flags'!L1024="YES"),"FILTERED OUT",'Monitor Data'!Q1024))</f>
        <v/>
      </c>
      <c r="M1024" s="30" t="str">
        <f>IF(ISBLANK('Monitor Data'!R1024),"",IF(AND('Smoke Data'!U1026="YES",'Outlier Flags'!M1024="YES"),"FILTERED OUT",'Monitor Data'!R1024))</f>
        <v/>
      </c>
      <c r="N1024" s="30" t="str">
        <f>IF(ISBLANK('Monitor Data'!S1024),"",IF(AND('Smoke Data'!V1026="YES",'Outlier Flags'!N1024="YES"),"FILTERED OUT",'Monitor Data'!S1024))</f>
        <v/>
      </c>
    </row>
    <row r="1025" spans="1:14" x14ac:dyDescent="0.25">
      <c r="A1025" s="29">
        <v>45220</v>
      </c>
      <c r="B1025" s="30">
        <f>IF(ISBLANK('Monitor Data'!B1025),"",IF(AND('Smoke Data'!J1027="YES",'Outlier Flags'!B1025="YES"),"FILTERED OUT",'Monitor Data'!B1025))</f>
        <v>4.5</v>
      </c>
      <c r="C1025" s="30">
        <f>IF(ISBLANK('Monitor Data'!D1025),"",IF(AND('Smoke Data'!K1027="YES",'Outlier Flags'!C1025="YES"),"FILTERED OUT",'Monitor Data'!D1025))</f>
        <v>5.6</v>
      </c>
      <c r="D1025" s="30">
        <f>IF(ISBLANK('Monitor Data'!E1025),"",IF(AND('Smoke Data'!L1027="YES",'Outlier Flags'!D1025="YES"),"FILTERED OUT",'Monitor Data'!E1025))</f>
        <v>4.5</v>
      </c>
      <c r="E1025" s="30">
        <f>IF(ISBLANK('Monitor Data'!G1025),"",IF(AND('Smoke Data'!M1027="YES",'Outlier Flags'!E1025="YES"),"FILTERED OUT",'Monitor Data'!G1025))</f>
        <v>4.5999999999999996</v>
      </c>
      <c r="F1025" s="30">
        <f>IF(ISBLANK('Monitor Data'!H1025),"",IF(AND('Smoke Data'!N1027="YES",'Outlier Flags'!F1025="YES"),"FILTERED OUT",'Monitor Data'!H1025))</f>
        <v>4.5</v>
      </c>
      <c r="G1025" s="30">
        <f>IF(ISBLANK('Monitor Data'!J1025),"",IF(AND('Smoke Data'!O1027="YES",'Outlier Flags'!G1025="YES"),"FILTERED OUT",'Monitor Data'!J1025))</f>
        <v>4.9000000000000004</v>
      </c>
      <c r="H1025" s="30" t="str">
        <f>IF(ISBLANK('Monitor Data'!L1025),"",IF(AND('Smoke Data'!P1027="YES",'Outlier Flags'!H1025="YES"),"FILTERED OUT",'Monitor Data'!L1025))</f>
        <v/>
      </c>
      <c r="I1025" s="30">
        <f>IF(ISBLANK('Monitor Data'!M1025),"",IF(AND('Smoke Data'!Q1027="YES",'Outlier Flags'!I1025="YES"),"FILTERED OUT",'Monitor Data'!M1025))</f>
        <v>4.0999999999999996</v>
      </c>
      <c r="J1025" s="30">
        <f>IF(ISBLANK('Monitor Data'!O1025),"",IF(AND('Smoke Data'!R1027="YES",'Outlier Flags'!J1025="YES"),"FILTERED OUT",'Monitor Data'!O1025))</f>
        <v>6.7</v>
      </c>
      <c r="K1025" s="30">
        <f>IF(ISBLANK('Monitor Data'!P1025),"",IF(AND('Smoke Data'!S1027="YES",'Outlier Flags'!K1025="YES"),"FILTERED OUT",'Monitor Data'!P1025))</f>
        <v>4.9000000000000004</v>
      </c>
      <c r="L1025" s="30">
        <f>IF(ISBLANK('Monitor Data'!Q1025),"",IF(AND('Smoke Data'!T1027="YES",'Outlier Flags'!L1025="YES"),"FILTERED OUT",'Monitor Data'!Q1025))</f>
        <v>6</v>
      </c>
      <c r="M1025" s="30">
        <f>IF(ISBLANK('Monitor Data'!R1025),"",IF(AND('Smoke Data'!U1027="YES",'Outlier Flags'!M1025="YES"),"FILTERED OUT",'Monitor Data'!R1025))</f>
        <v>3.9</v>
      </c>
      <c r="N1025" s="30">
        <f>IF(ISBLANK('Monitor Data'!S1025),"",IF(AND('Smoke Data'!V1027="YES",'Outlier Flags'!N1025="YES"),"FILTERED OUT",'Monitor Data'!S1025))</f>
        <v>4.5999999999999996</v>
      </c>
    </row>
    <row r="1026" spans="1:14" x14ac:dyDescent="0.25">
      <c r="A1026" s="29">
        <v>45221</v>
      </c>
      <c r="B1026" s="30" t="str">
        <f>IF(ISBLANK('Monitor Data'!B1026),"",IF(AND('Smoke Data'!J1028="YES",'Outlier Flags'!B1026="YES"),"FILTERED OUT",'Monitor Data'!B1026))</f>
        <v/>
      </c>
      <c r="C1026" s="30" t="str">
        <f>IF(ISBLANK('Monitor Data'!D1026),"",IF(AND('Smoke Data'!K1028="YES",'Outlier Flags'!C1026="YES"),"FILTERED OUT",'Monitor Data'!D1026))</f>
        <v/>
      </c>
      <c r="D1026" s="30">
        <f>IF(ISBLANK('Monitor Data'!E1026),"",IF(AND('Smoke Data'!L1028="YES",'Outlier Flags'!D1026="YES"),"FILTERED OUT",'Monitor Data'!E1026))</f>
        <v>3.5</v>
      </c>
      <c r="E1026" s="30">
        <f>IF(ISBLANK('Monitor Data'!G1026),"",IF(AND('Smoke Data'!M1028="YES",'Outlier Flags'!E1026="YES"),"FILTERED OUT",'Monitor Data'!G1026))</f>
        <v>4.2</v>
      </c>
      <c r="F1026" s="30" t="str">
        <f>IF(ISBLANK('Monitor Data'!H1026),"",IF(AND('Smoke Data'!N1028="YES",'Outlier Flags'!F1026="YES"),"FILTERED OUT",'Monitor Data'!H1026))</f>
        <v/>
      </c>
      <c r="G1026" s="30" t="str">
        <f>IF(ISBLANK('Monitor Data'!J1026),"",IF(AND('Smoke Data'!O1028="YES",'Outlier Flags'!G1026="YES"),"FILTERED OUT",'Monitor Data'!J1026))</f>
        <v/>
      </c>
      <c r="H1026" s="30" t="str">
        <f>IF(ISBLANK('Monitor Data'!L1026),"",IF(AND('Smoke Data'!P1028="YES",'Outlier Flags'!H1026="YES"),"FILTERED OUT",'Monitor Data'!L1026))</f>
        <v/>
      </c>
      <c r="I1026" s="30">
        <f>IF(ISBLANK('Monitor Data'!M1026),"",IF(AND('Smoke Data'!Q1028="YES",'Outlier Flags'!I1026="YES"),"FILTERED OUT",'Monitor Data'!M1026))</f>
        <v>3.8</v>
      </c>
      <c r="J1026" s="30" t="str">
        <f>IF(ISBLANK('Monitor Data'!O1026),"",IF(AND('Smoke Data'!R1028="YES",'Outlier Flags'!J1026="YES"),"FILTERED OUT",'Monitor Data'!O1026))</f>
        <v/>
      </c>
      <c r="K1026" s="30">
        <f>IF(ISBLANK('Monitor Data'!P1026),"",IF(AND('Smoke Data'!S1028="YES",'Outlier Flags'!K1026="YES"),"FILTERED OUT",'Monitor Data'!P1026))</f>
        <v>4.5999999999999996</v>
      </c>
      <c r="L1026" s="30" t="str">
        <f>IF(ISBLANK('Monitor Data'!Q1026),"",IF(AND('Smoke Data'!T1028="YES",'Outlier Flags'!L1026="YES"),"FILTERED OUT",'Monitor Data'!Q1026))</f>
        <v/>
      </c>
      <c r="M1026" s="30" t="str">
        <f>IF(ISBLANK('Monitor Data'!R1026),"",IF(AND('Smoke Data'!U1028="YES",'Outlier Flags'!M1026="YES"),"FILTERED OUT",'Monitor Data'!R1026))</f>
        <v/>
      </c>
      <c r="N1026" s="30" t="str">
        <f>IF(ISBLANK('Monitor Data'!S1026),"",IF(AND('Smoke Data'!V1028="YES",'Outlier Flags'!N1026="YES"),"FILTERED OUT",'Monitor Data'!S1026))</f>
        <v/>
      </c>
    </row>
    <row r="1027" spans="1:14" x14ac:dyDescent="0.25">
      <c r="A1027" s="29">
        <v>45222</v>
      </c>
      <c r="B1027" s="30" t="str">
        <f>IF(ISBLANK('Monitor Data'!B1027),"",IF(AND('Smoke Data'!J1029="YES",'Outlier Flags'!B1027="YES"),"FILTERED OUT",'Monitor Data'!B1027))</f>
        <v/>
      </c>
      <c r="C1027" s="30" t="str">
        <f>IF(ISBLANK('Monitor Data'!D1027),"",IF(AND('Smoke Data'!K1029="YES",'Outlier Flags'!C1027="YES"),"FILTERED OUT",'Monitor Data'!D1027))</f>
        <v/>
      </c>
      <c r="D1027" s="30">
        <f>IF(ISBLANK('Monitor Data'!E1027),"",IF(AND('Smoke Data'!L1029="YES",'Outlier Flags'!D1027="YES"),"FILTERED OUT",'Monitor Data'!E1027))</f>
        <v>6</v>
      </c>
      <c r="E1027" s="30">
        <f>IF(ISBLANK('Monitor Data'!G1027),"",IF(AND('Smoke Data'!M1029="YES",'Outlier Flags'!E1027="YES"),"FILTERED OUT",'Monitor Data'!G1027))</f>
        <v>7.1</v>
      </c>
      <c r="F1027" s="30" t="str">
        <f>IF(ISBLANK('Monitor Data'!H1027),"",IF(AND('Smoke Data'!N1029="YES",'Outlier Flags'!F1027="YES"),"FILTERED OUT",'Monitor Data'!H1027))</f>
        <v/>
      </c>
      <c r="G1027" s="30" t="str">
        <f>IF(ISBLANK('Monitor Data'!J1027),"",IF(AND('Smoke Data'!O1029="YES",'Outlier Flags'!G1027="YES"),"FILTERED OUT",'Monitor Data'!J1027))</f>
        <v/>
      </c>
      <c r="H1027" s="30" t="str">
        <f>IF(ISBLANK('Monitor Data'!L1027),"",IF(AND('Smoke Data'!P1029="YES",'Outlier Flags'!H1027="YES"),"FILTERED OUT",'Monitor Data'!L1027))</f>
        <v/>
      </c>
      <c r="I1027" s="30">
        <f>IF(ISBLANK('Monitor Data'!M1027),"",IF(AND('Smoke Data'!Q1029="YES",'Outlier Flags'!I1027="YES"),"FILTERED OUT",'Monitor Data'!M1027))</f>
        <v>7.6</v>
      </c>
      <c r="J1027" s="30" t="str">
        <f>IF(ISBLANK('Monitor Data'!O1027),"",IF(AND('Smoke Data'!R1029="YES",'Outlier Flags'!J1027="YES"),"FILTERED OUT",'Monitor Data'!O1027))</f>
        <v/>
      </c>
      <c r="K1027" s="30">
        <f>IF(ISBLANK('Monitor Data'!P1027),"",IF(AND('Smoke Data'!S1029="YES",'Outlier Flags'!K1027="YES"),"FILTERED OUT",'Monitor Data'!P1027))</f>
        <v>5.7</v>
      </c>
      <c r="L1027" s="30" t="str">
        <f>IF(ISBLANK('Monitor Data'!Q1027),"",IF(AND('Smoke Data'!T1029="YES",'Outlier Flags'!L1027="YES"),"FILTERED OUT",'Monitor Data'!Q1027))</f>
        <v/>
      </c>
      <c r="M1027" s="30" t="str">
        <f>IF(ISBLANK('Monitor Data'!R1027),"",IF(AND('Smoke Data'!U1029="YES",'Outlier Flags'!M1027="YES"),"FILTERED OUT",'Monitor Data'!R1027))</f>
        <v/>
      </c>
      <c r="N1027" s="30" t="str">
        <f>IF(ISBLANK('Monitor Data'!S1027),"",IF(AND('Smoke Data'!V1029="YES",'Outlier Flags'!N1027="YES"),"FILTERED OUT",'Monitor Data'!S1027))</f>
        <v/>
      </c>
    </row>
    <row r="1028" spans="1:14" x14ac:dyDescent="0.25">
      <c r="A1028" s="29">
        <v>45223</v>
      </c>
      <c r="B1028" s="30">
        <f>IF(ISBLANK('Monitor Data'!B1028),"",IF(AND('Smoke Data'!J1030="YES",'Outlier Flags'!B1028="YES"),"FILTERED OUT",'Monitor Data'!B1028))</f>
        <v>5.6</v>
      </c>
      <c r="C1028" s="30">
        <f>IF(ISBLANK('Monitor Data'!D1028),"",IF(AND('Smoke Data'!K1030="YES",'Outlier Flags'!C1028="YES"),"FILTERED OUT",'Monitor Data'!D1028))</f>
        <v>10.6</v>
      </c>
      <c r="D1028" s="30">
        <f>IF(ISBLANK('Monitor Data'!E1028),"",IF(AND('Smoke Data'!L1030="YES",'Outlier Flags'!D1028="YES"),"FILTERED OUT",'Monitor Data'!E1028))</f>
        <v>6.4</v>
      </c>
      <c r="E1028" s="30">
        <f>IF(ISBLANK('Monitor Data'!G1028),"",IF(AND('Smoke Data'!M1030="YES",'Outlier Flags'!E1028="YES"),"FILTERED OUT",'Monitor Data'!G1028))</f>
        <v>6.3</v>
      </c>
      <c r="F1028" s="30" t="str">
        <f>IF(ISBLANK('Monitor Data'!H1028),"",IF(AND('Smoke Data'!N1030="YES",'Outlier Flags'!F1028="YES"),"FILTERED OUT",'Monitor Data'!H1028))</f>
        <v/>
      </c>
      <c r="G1028" s="30">
        <f>IF(ISBLANK('Monitor Data'!J1028),"",IF(AND('Smoke Data'!O1030="YES",'Outlier Flags'!G1028="YES"),"FILTERED OUT",'Monitor Data'!J1028))</f>
        <v>8.1999999999999993</v>
      </c>
      <c r="H1028" s="30">
        <f>IF(ISBLANK('Monitor Data'!L1028),"",IF(AND('Smoke Data'!P1030="YES",'Outlier Flags'!H1028="YES"),"FILTERED OUT",'Monitor Data'!L1028))</f>
        <v>9.1999999999999993</v>
      </c>
      <c r="I1028" s="30">
        <f>IF(ISBLANK('Monitor Data'!M1028),"",IF(AND('Smoke Data'!Q1030="YES",'Outlier Flags'!I1028="YES"),"FILTERED OUT",'Monitor Data'!M1028))</f>
        <v>5.7</v>
      </c>
      <c r="J1028" s="30">
        <f>IF(ISBLANK('Monitor Data'!O1028),"",IF(AND('Smoke Data'!R1030="YES",'Outlier Flags'!J1028="YES"),"FILTERED OUT",'Monitor Data'!O1028))</f>
        <v>5.2</v>
      </c>
      <c r="K1028" s="30">
        <f>IF(ISBLANK('Monitor Data'!P1028),"",IF(AND('Smoke Data'!S1030="YES",'Outlier Flags'!K1028="YES"),"FILTERED OUT",'Monitor Data'!P1028))</f>
        <v>10.1</v>
      </c>
      <c r="L1028" s="30">
        <f>IF(ISBLANK('Monitor Data'!Q1028),"",IF(AND('Smoke Data'!T1030="YES",'Outlier Flags'!L1028="YES"),"FILTERED OUT",'Monitor Data'!Q1028))</f>
        <v>11.2</v>
      </c>
      <c r="M1028" s="30">
        <f>IF(ISBLANK('Monitor Data'!R1028),"",IF(AND('Smoke Data'!U1030="YES",'Outlier Flags'!M1028="YES"),"FILTERED OUT",'Monitor Data'!R1028))</f>
        <v>7</v>
      </c>
      <c r="N1028" s="30">
        <f>IF(ISBLANK('Monitor Data'!S1028),"",IF(AND('Smoke Data'!V1030="YES",'Outlier Flags'!N1028="YES"),"FILTERED OUT",'Monitor Data'!S1028))</f>
        <v>7.5</v>
      </c>
    </row>
    <row r="1029" spans="1:14" x14ac:dyDescent="0.25">
      <c r="A1029" s="29">
        <v>45224</v>
      </c>
      <c r="B1029" s="30" t="str">
        <f>IF(ISBLANK('Monitor Data'!B1029),"",IF(AND('Smoke Data'!J1031="YES",'Outlier Flags'!B1029="YES"),"FILTERED OUT",'Monitor Data'!B1029))</f>
        <v/>
      </c>
      <c r="C1029" s="30" t="str">
        <f>IF(ISBLANK('Monitor Data'!D1029),"",IF(AND('Smoke Data'!K1031="YES",'Outlier Flags'!C1029="YES"),"FILTERED OUT",'Monitor Data'!D1029))</f>
        <v/>
      </c>
      <c r="D1029" s="30">
        <f>IF(ISBLANK('Monitor Data'!E1029),"",IF(AND('Smoke Data'!L1031="YES",'Outlier Flags'!D1029="YES"),"FILTERED OUT",'Monitor Data'!E1029))</f>
        <v>11.4</v>
      </c>
      <c r="E1029" s="30">
        <f>IF(ISBLANK('Monitor Data'!G1029),"",IF(AND('Smoke Data'!M1031="YES",'Outlier Flags'!E1029="YES"),"FILTERED OUT",'Monitor Data'!G1029))</f>
        <v>9.1999999999999993</v>
      </c>
      <c r="F1029" s="30" t="str">
        <f>IF(ISBLANK('Monitor Data'!H1029),"",IF(AND('Smoke Data'!N1031="YES",'Outlier Flags'!F1029="YES"),"FILTERED OUT",'Monitor Data'!H1029))</f>
        <v/>
      </c>
      <c r="G1029" s="30" t="str">
        <f>IF(ISBLANK('Monitor Data'!J1029),"",IF(AND('Smoke Data'!O1031="YES",'Outlier Flags'!G1029="YES"),"FILTERED OUT",'Monitor Data'!J1029))</f>
        <v/>
      </c>
      <c r="H1029" s="30" t="str">
        <f>IF(ISBLANK('Monitor Data'!L1029),"",IF(AND('Smoke Data'!P1031="YES",'Outlier Flags'!H1029="YES"),"FILTERED OUT",'Monitor Data'!L1029))</f>
        <v/>
      </c>
      <c r="I1029" s="30">
        <f>IF(ISBLANK('Monitor Data'!M1029),"",IF(AND('Smoke Data'!Q1031="YES",'Outlier Flags'!I1029="YES"),"FILTERED OUT",'Monitor Data'!M1029))</f>
        <v>5.9</v>
      </c>
      <c r="J1029" s="30" t="str">
        <f>IF(ISBLANK('Monitor Data'!O1029),"",IF(AND('Smoke Data'!R1031="YES",'Outlier Flags'!J1029="YES"),"FILTERED OUT",'Monitor Data'!O1029))</f>
        <v/>
      </c>
      <c r="K1029" s="30">
        <f>IF(ISBLANK('Monitor Data'!P1029),"",IF(AND('Smoke Data'!S1031="YES",'Outlier Flags'!K1029="YES"),"FILTERED OUT",'Monitor Data'!P1029))</f>
        <v>14.9</v>
      </c>
      <c r="L1029" s="30" t="str">
        <f>IF(ISBLANK('Monitor Data'!Q1029),"",IF(AND('Smoke Data'!T1031="YES",'Outlier Flags'!L1029="YES"),"FILTERED OUT",'Monitor Data'!Q1029))</f>
        <v/>
      </c>
      <c r="M1029" s="30" t="str">
        <f>IF(ISBLANK('Monitor Data'!R1029),"",IF(AND('Smoke Data'!U1031="YES",'Outlier Flags'!M1029="YES"),"FILTERED OUT",'Monitor Data'!R1029))</f>
        <v/>
      </c>
      <c r="N1029" s="30" t="str">
        <f>IF(ISBLANK('Monitor Data'!S1029),"",IF(AND('Smoke Data'!V1031="YES",'Outlier Flags'!N1029="YES"),"FILTERED OUT",'Monitor Data'!S1029))</f>
        <v/>
      </c>
    </row>
    <row r="1030" spans="1:14" x14ac:dyDescent="0.25">
      <c r="A1030" s="29">
        <v>45225</v>
      </c>
      <c r="B1030" s="30" t="str">
        <f>IF(ISBLANK('Monitor Data'!B1030),"",IF(AND('Smoke Data'!J1032="YES",'Outlier Flags'!B1030="YES"),"FILTERED OUT",'Monitor Data'!B1030))</f>
        <v/>
      </c>
      <c r="C1030" s="30" t="str">
        <f>IF(ISBLANK('Monitor Data'!D1030),"",IF(AND('Smoke Data'!K1032="YES",'Outlier Flags'!C1030="YES"),"FILTERED OUT",'Monitor Data'!D1030))</f>
        <v/>
      </c>
      <c r="D1030" s="30">
        <f>IF(ISBLANK('Monitor Data'!E1030),"",IF(AND('Smoke Data'!L1032="YES",'Outlier Flags'!D1030="YES"),"FILTERED OUT",'Monitor Data'!E1030))</f>
        <v>8.1999999999999993</v>
      </c>
      <c r="E1030" s="30">
        <f>IF(ISBLANK('Monitor Data'!G1030),"",IF(AND('Smoke Data'!M1032="YES",'Outlier Flags'!E1030="YES"),"FILTERED OUT",'Monitor Data'!G1030))</f>
        <v>7.1</v>
      </c>
      <c r="F1030" s="30" t="str">
        <f>IF(ISBLANK('Monitor Data'!H1030),"",IF(AND('Smoke Data'!N1032="YES",'Outlier Flags'!F1030="YES"),"FILTERED OUT",'Monitor Data'!H1030))</f>
        <v/>
      </c>
      <c r="G1030" s="30" t="str">
        <f>IF(ISBLANK('Monitor Data'!J1030),"",IF(AND('Smoke Data'!O1032="YES",'Outlier Flags'!G1030="YES"),"FILTERED OUT",'Monitor Data'!J1030))</f>
        <v/>
      </c>
      <c r="H1030" s="30" t="str">
        <f>IF(ISBLANK('Monitor Data'!L1030),"",IF(AND('Smoke Data'!P1032="YES",'Outlier Flags'!H1030="YES"),"FILTERED OUT",'Monitor Data'!L1030))</f>
        <v/>
      </c>
      <c r="I1030" s="30">
        <f>IF(ISBLANK('Monitor Data'!M1030),"",IF(AND('Smoke Data'!Q1032="YES",'Outlier Flags'!I1030="YES"),"FILTERED OUT",'Monitor Data'!M1030))</f>
        <v>4</v>
      </c>
      <c r="J1030" s="30" t="str">
        <f>IF(ISBLANK('Monitor Data'!O1030),"",IF(AND('Smoke Data'!R1032="YES",'Outlier Flags'!J1030="YES"),"FILTERED OUT",'Monitor Data'!O1030))</f>
        <v/>
      </c>
      <c r="K1030" s="30">
        <f>IF(ISBLANK('Monitor Data'!P1030),"",IF(AND('Smoke Data'!S1032="YES",'Outlier Flags'!K1030="YES"),"FILTERED OUT",'Monitor Data'!P1030))</f>
        <v>9.9</v>
      </c>
      <c r="L1030" s="30" t="str">
        <f>IF(ISBLANK('Monitor Data'!Q1030),"",IF(AND('Smoke Data'!T1032="YES",'Outlier Flags'!L1030="YES"),"FILTERED OUT",'Monitor Data'!Q1030))</f>
        <v/>
      </c>
      <c r="M1030" s="30" t="str">
        <f>IF(ISBLANK('Monitor Data'!R1030),"",IF(AND('Smoke Data'!U1032="YES",'Outlier Flags'!M1030="YES"),"FILTERED OUT",'Monitor Data'!R1030))</f>
        <v/>
      </c>
      <c r="N1030" s="30" t="str">
        <f>IF(ISBLANK('Monitor Data'!S1030),"",IF(AND('Smoke Data'!V1032="YES",'Outlier Flags'!N1030="YES"),"FILTERED OUT",'Monitor Data'!S1030))</f>
        <v/>
      </c>
    </row>
    <row r="1031" spans="1:14" x14ac:dyDescent="0.25">
      <c r="A1031" s="29">
        <v>45226</v>
      </c>
      <c r="B1031" s="30">
        <f>IF(ISBLANK('Monitor Data'!B1031),"",IF(AND('Smoke Data'!J1033="YES",'Outlier Flags'!B1031="YES"),"FILTERED OUT",'Monitor Data'!B1031))</f>
        <v>2.1</v>
      </c>
      <c r="C1031" s="30">
        <f>IF(ISBLANK('Monitor Data'!D1031),"",IF(AND('Smoke Data'!K1033="YES",'Outlier Flags'!C1031="YES"),"FILTERED OUT",'Monitor Data'!D1031))</f>
        <v>4.2</v>
      </c>
      <c r="D1031" s="30">
        <f>IF(ISBLANK('Monitor Data'!E1031),"",IF(AND('Smoke Data'!L1033="YES",'Outlier Flags'!D1031="YES"),"FILTERED OUT",'Monitor Data'!E1031))</f>
        <v>3</v>
      </c>
      <c r="E1031" s="30">
        <f>IF(ISBLANK('Monitor Data'!G1031),"",IF(AND('Smoke Data'!M1033="YES",'Outlier Flags'!E1031="YES"),"FILTERED OUT",'Monitor Data'!G1031))</f>
        <v>3.5</v>
      </c>
      <c r="F1031" s="30">
        <f>IF(ISBLANK('Monitor Data'!H1031),"",IF(AND('Smoke Data'!N1033="YES",'Outlier Flags'!F1031="YES"),"FILTERED OUT",'Monitor Data'!H1031))</f>
        <v>4.7</v>
      </c>
      <c r="G1031" s="30">
        <f>IF(ISBLANK('Monitor Data'!J1031),"",IF(AND('Smoke Data'!O1033="YES",'Outlier Flags'!G1031="YES"),"FILTERED OUT",'Monitor Data'!J1031))</f>
        <v>3.2</v>
      </c>
      <c r="H1031" s="30">
        <f>IF(ISBLANK('Monitor Data'!L1031),"",IF(AND('Smoke Data'!P1033="YES",'Outlier Flags'!H1031="YES"),"FILTERED OUT",'Monitor Data'!L1031))</f>
        <v>3.9</v>
      </c>
      <c r="I1031" s="30">
        <f>IF(ISBLANK('Monitor Data'!M1031),"",IF(AND('Smoke Data'!Q1033="YES",'Outlier Flags'!I1031="YES"),"FILTERED OUT",'Monitor Data'!M1031))</f>
        <v>3.3</v>
      </c>
      <c r="J1031" s="30">
        <f>IF(ISBLANK('Monitor Data'!O1031),"",IF(AND('Smoke Data'!R1033="YES",'Outlier Flags'!J1031="YES"),"FILTERED OUT",'Monitor Data'!O1031))</f>
        <v>4.5</v>
      </c>
      <c r="K1031" s="30">
        <f>IF(ISBLANK('Monitor Data'!P1031),"",IF(AND('Smoke Data'!S1033="YES",'Outlier Flags'!K1031="YES"),"FILTERED OUT",'Monitor Data'!P1031))</f>
        <v>3.5</v>
      </c>
      <c r="L1031" s="30" t="str">
        <f>IF(ISBLANK('Monitor Data'!Q1031),"",IF(AND('Smoke Data'!T1033="YES",'Outlier Flags'!L1031="YES"),"FILTERED OUT",'Monitor Data'!Q1031))</f>
        <v/>
      </c>
      <c r="M1031" s="30">
        <f>IF(ISBLANK('Monitor Data'!R1031),"",IF(AND('Smoke Data'!U1033="YES",'Outlier Flags'!M1031="YES"),"FILTERED OUT",'Monitor Data'!R1031))</f>
        <v>3</v>
      </c>
      <c r="N1031" s="30">
        <f>IF(ISBLANK('Monitor Data'!S1031),"",IF(AND('Smoke Data'!V1033="YES",'Outlier Flags'!N1031="YES"),"FILTERED OUT",'Monitor Data'!S1031))</f>
        <v>5.5</v>
      </c>
    </row>
    <row r="1032" spans="1:14" x14ac:dyDescent="0.25">
      <c r="A1032" s="29">
        <v>45227</v>
      </c>
      <c r="B1032" s="30" t="str">
        <f>IF(ISBLANK('Monitor Data'!B1032),"",IF(AND('Smoke Data'!J1034="YES",'Outlier Flags'!B1032="YES"),"FILTERED OUT",'Monitor Data'!B1032))</f>
        <v/>
      </c>
      <c r="C1032" s="30" t="str">
        <f>IF(ISBLANK('Monitor Data'!D1032),"",IF(AND('Smoke Data'!K1034="YES",'Outlier Flags'!C1032="YES"),"FILTERED OUT",'Monitor Data'!D1032))</f>
        <v/>
      </c>
      <c r="D1032" s="30">
        <f>IF(ISBLANK('Monitor Data'!E1032),"",IF(AND('Smoke Data'!L1034="YES",'Outlier Flags'!D1032="YES"),"FILTERED OUT",'Monitor Data'!E1032))</f>
        <v>4</v>
      </c>
      <c r="E1032" s="30">
        <f>IF(ISBLANK('Monitor Data'!G1032),"",IF(AND('Smoke Data'!M1034="YES",'Outlier Flags'!E1032="YES"),"FILTERED OUT",'Monitor Data'!G1032))</f>
        <v>4.5</v>
      </c>
      <c r="F1032" s="30" t="str">
        <f>IF(ISBLANK('Monitor Data'!H1032),"",IF(AND('Smoke Data'!N1034="YES",'Outlier Flags'!F1032="YES"),"FILTERED OUT",'Monitor Data'!H1032))</f>
        <v/>
      </c>
      <c r="G1032" s="30" t="str">
        <f>IF(ISBLANK('Monitor Data'!J1032),"",IF(AND('Smoke Data'!O1034="YES",'Outlier Flags'!G1032="YES"),"FILTERED OUT",'Monitor Data'!J1032))</f>
        <v/>
      </c>
      <c r="H1032" s="30" t="str">
        <f>IF(ISBLANK('Monitor Data'!L1032),"",IF(AND('Smoke Data'!P1034="YES",'Outlier Flags'!H1032="YES"),"FILTERED OUT",'Monitor Data'!L1032))</f>
        <v/>
      </c>
      <c r="I1032" s="30">
        <f>IF(ISBLANK('Monitor Data'!M1032),"",IF(AND('Smoke Data'!Q1034="YES",'Outlier Flags'!I1032="YES"),"FILTERED OUT",'Monitor Data'!M1032))</f>
        <v>8.4</v>
      </c>
      <c r="J1032" s="30" t="str">
        <f>IF(ISBLANK('Monitor Data'!O1032),"",IF(AND('Smoke Data'!R1034="YES",'Outlier Flags'!J1032="YES"),"FILTERED OUT",'Monitor Data'!O1032))</f>
        <v/>
      </c>
      <c r="K1032" s="30">
        <f>IF(ISBLANK('Monitor Data'!P1032),"",IF(AND('Smoke Data'!S1034="YES",'Outlier Flags'!K1032="YES"),"FILTERED OUT",'Monitor Data'!P1032))</f>
        <v>2.6</v>
      </c>
      <c r="L1032" s="30" t="str">
        <f>IF(ISBLANK('Monitor Data'!Q1032),"",IF(AND('Smoke Data'!T1034="YES",'Outlier Flags'!L1032="YES"),"FILTERED OUT",'Monitor Data'!Q1032))</f>
        <v/>
      </c>
      <c r="M1032" s="30" t="str">
        <f>IF(ISBLANK('Monitor Data'!R1032),"",IF(AND('Smoke Data'!U1034="YES",'Outlier Flags'!M1032="YES"),"FILTERED OUT",'Monitor Data'!R1032))</f>
        <v/>
      </c>
      <c r="N1032" s="30" t="str">
        <f>IF(ISBLANK('Monitor Data'!S1032),"",IF(AND('Smoke Data'!V1034="YES",'Outlier Flags'!N1032="YES"),"FILTERED OUT",'Monitor Data'!S1032))</f>
        <v/>
      </c>
    </row>
    <row r="1033" spans="1:14" x14ac:dyDescent="0.25">
      <c r="A1033" s="29">
        <v>45228</v>
      </c>
      <c r="B1033" s="30" t="str">
        <f>IF(ISBLANK('Monitor Data'!B1033),"",IF(AND('Smoke Data'!J1035="YES",'Outlier Flags'!B1033="YES"),"FILTERED OUT",'Monitor Data'!B1033))</f>
        <v/>
      </c>
      <c r="C1033" s="30" t="str">
        <f>IF(ISBLANK('Monitor Data'!D1033),"",IF(AND('Smoke Data'!K1035="YES",'Outlier Flags'!C1033="YES"),"FILTERED OUT",'Monitor Data'!D1033))</f>
        <v/>
      </c>
      <c r="D1033" s="30">
        <f>IF(ISBLANK('Monitor Data'!E1033),"",IF(AND('Smoke Data'!L1035="YES",'Outlier Flags'!D1033="YES"),"FILTERED OUT",'Monitor Data'!E1033))</f>
        <v>6.8</v>
      </c>
      <c r="E1033" s="30">
        <f>IF(ISBLANK('Monitor Data'!G1033),"",IF(AND('Smoke Data'!M1035="YES",'Outlier Flags'!E1033="YES"),"FILTERED OUT",'Monitor Data'!G1033))</f>
        <v>8</v>
      </c>
      <c r="F1033" s="30" t="str">
        <f>IF(ISBLANK('Monitor Data'!H1033),"",IF(AND('Smoke Data'!N1035="YES",'Outlier Flags'!F1033="YES"),"FILTERED OUT",'Monitor Data'!H1033))</f>
        <v/>
      </c>
      <c r="G1033" s="30" t="str">
        <f>IF(ISBLANK('Monitor Data'!J1033),"",IF(AND('Smoke Data'!O1035="YES",'Outlier Flags'!G1033="YES"),"FILTERED OUT",'Monitor Data'!J1033))</f>
        <v/>
      </c>
      <c r="H1033" s="30" t="str">
        <f>IF(ISBLANK('Monitor Data'!L1033),"",IF(AND('Smoke Data'!P1035="YES",'Outlier Flags'!H1033="YES"),"FILTERED OUT",'Monitor Data'!L1033))</f>
        <v/>
      </c>
      <c r="I1033" s="30">
        <f>IF(ISBLANK('Monitor Data'!M1033),"",IF(AND('Smoke Data'!Q1035="YES",'Outlier Flags'!I1033="YES"),"FILTERED OUT",'Monitor Data'!M1033))</f>
        <v>8.3000000000000007</v>
      </c>
      <c r="J1033" s="30" t="str">
        <f>IF(ISBLANK('Monitor Data'!O1033),"",IF(AND('Smoke Data'!R1035="YES",'Outlier Flags'!J1033="YES"),"FILTERED OUT",'Monitor Data'!O1033))</f>
        <v/>
      </c>
      <c r="K1033" s="30">
        <f>IF(ISBLANK('Monitor Data'!P1033),"",IF(AND('Smoke Data'!S1035="YES",'Outlier Flags'!K1033="YES"),"FILTERED OUT",'Monitor Data'!P1033))</f>
        <v>5.3</v>
      </c>
      <c r="L1033" s="30" t="str">
        <f>IF(ISBLANK('Monitor Data'!Q1033),"",IF(AND('Smoke Data'!T1035="YES",'Outlier Flags'!L1033="YES"),"FILTERED OUT",'Monitor Data'!Q1033))</f>
        <v/>
      </c>
      <c r="M1033" s="30" t="str">
        <f>IF(ISBLANK('Monitor Data'!R1033),"",IF(AND('Smoke Data'!U1035="YES",'Outlier Flags'!M1033="YES"),"FILTERED OUT",'Monitor Data'!R1033))</f>
        <v/>
      </c>
      <c r="N1033" s="30" t="str">
        <f>IF(ISBLANK('Monitor Data'!S1033),"",IF(AND('Smoke Data'!V1035="YES",'Outlier Flags'!N1033="YES"),"FILTERED OUT",'Monitor Data'!S1033))</f>
        <v/>
      </c>
    </row>
    <row r="1034" spans="1:14" x14ac:dyDescent="0.25">
      <c r="A1034" s="29">
        <v>45229</v>
      </c>
      <c r="B1034" s="30">
        <f>IF(ISBLANK('Monitor Data'!B1034),"",IF(AND('Smoke Data'!J1036="YES",'Outlier Flags'!B1034="YES"),"FILTERED OUT",'Monitor Data'!B1034))</f>
        <v>6.1</v>
      </c>
      <c r="C1034" s="30">
        <f>IF(ISBLANK('Monitor Data'!D1034),"",IF(AND('Smoke Data'!K1036="YES",'Outlier Flags'!C1034="YES"),"FILTERED OUT",'Monitor Data'!D1034))</f>
        <v>4.9000000000000004</v>
      </c>
      <c r="D1034" s="30">
        <f>IF(ISBLANK('Monitor Data'!E1034),"",IF(AND('Smoke Data'!L1036="YES",'Outlier Flags'!D1034="YES"),"FILTERED OUT",'Monitor Data'!E1034))</f>
        <v>6.4</v>
      </c>
      <c r="E1034" s="30">
        <f>IF(ISBLANK('Monitor Data'!G1034),"",IF(AND('Smoke Data'!M1036="YES",'Outlier Flags'!E1034="YES"),"FILTERED OUT",'Monitor Data'!G1034))</f>
        <v>6.5</v>
      </c>
      <c r="F1034" s="30">
        <f>IF(ISBLANK('Monitor Data'!H1034),"",IF(AND('Smoke Data'!N1036="YES",'Outlier Flags'!F1034="YES"),"FILTERED OUT",'Monitor Data'!H1034))</f>
        <v>4.0999999999999996</v>
      </c>
      <c r="G1034" s="30">
        <f>IF(ISBLANK('Monitor Data'!J1034),"",IF(AND('Smoke Data'!O1036="YES",'Outlier Flags'!G1034="YES"),"FILTERED OUT",'Monitor Data'!J1034))</f>
        <v>6.3</v>
      </c>
      <c r="H1034" s="30">
        <f>IF(ISBLANK('Monitor Data'!L1034),"",IF(AND('Smoke Data'!P1036="YES",'Outlier Flags'!H1034="YES"),"FILTERED OUT",'Monitor Data'!L1034))</f>
        <v>5.3</v>
      </c>
      <c r="I1034" s="30">
        <f>IF(ISBLANK('Monitor Data'!M1034),"",IF(AND('Smoke Data'!Q1036="YES",'Outlier Flags'!I1034="YES"),"FILTERED OUT",'Monitor Data'!M1034))</f>
        <v>5.9</v>
      </c>
      <c r="J1034" s="30">
        <f>IF(ISBLANK('Monitor Data'!O1034),"",IF(AND('Smoke Data'!R1036="YES",'Outlier Flags'!J1034="YES"),"FILTERED OUT",'Monitor Data'!O1034))</f>
        <v>3.4</v>
      </c>
      <c r="K1034" s="30">
        <f>IF(ISBLANK('Monitor Data'!P1034),"",IF(AND('Smoke Data'!S1036="YES",'Outlier Flags'!K1034="YES"),"FILTERED OUT",'Monitor Data'!P1034))</f>
        <v>5.9</v>
      </c>
      <c r="L1034" s="30" t="str">
        <f>IF(ISBLANK('Monitor Data'!Q1034),"",IF(AND('Smoke Data'!T1036="YES",'Outlier Flags'!L1034="YES"),"FILTERED OUT",'Monitor Data'!Q1034))</f>
        <v/>
      </c>
      <c r="M1034" s="30">
        <f>IF(ISBLANK('Monitor Data'!R1034),"",IF(AND('Smoke Data'!U1036="YES",'Outlier Flags'!M1034="YES"),"FILTERED OUT",'Monitor Data'!R1034))</f>
        <v>5.9</v>
      </c>
      <c r="N1034" s="30">
        <f>IF(ISBLANK('Monitor Data'!S1034),"",IF(AND('Smoke Data'!V1036="YES",'Outlier Flags'!N1034="YES"),"FILTERED OUT",'Monitor Data'!S1034))</f>
        <v>3</v>
      </c>
    </row>
    <row r="1035" spans="1:14" x14ac:dyDescent="0.25">
      <c r="A1035" s="29">
        <v>45230</v>
      </c>
      <c r="B1035" s="30" t="str">
        <f>IF(ISBLANK('Monitor Data'!B1035),"",IF(AND('Smoke Data'!J1037="YES",'Outlier Flags'!B1035="YES"),"FILTERED OUT",'Monitor Data'!B1035))</f>
        <v/>
      </c>
      <c r="C1035" s="30" t="str">
        <f>IF(ISBLANK('Monitor Data'!D1035),"",IF(AND('Smoke Data'!K1037="YES",'Outlier Flags'!C1035="YES"),"FILTERED OUT",'Monitor Data'!D1035))</f>
        <v/>
      </c>
      <c r="D1035" s="30">
        <f>IF(ISBLANK('Monitor Data'!E1035),"",IF(AND('Smoke Data'!L1037="YES",'Outlier Flags'!D1035="YES"),"FILTERED OUT",'Monitor Data'!E1035))</f>
        <v>3.4</v>
      </c>
      <c r="E1035" s="30">
        <f>IF(ISBLANK('Monitor Data'!G1035),"",IF(AND('Smoke Data'!M1037="YES",'Outlier Flags'!E1035="YES"),"FILTERED OUT",'Monitor Data'!G1035))</f>
        <v>3.7</v>
      </c>
      <c r="F1035" s="30" t="str">
        <f>IF(ISBLANK('Monitor Data'!H1035),"",IF(AND('Smoke Data'!N1037="YES",'Outlier Flags'!F1035="YES"),"FILTERED OUT",'Monitor Data'!H1035))</f>
        <v/>
      </c>
      <c r="G1035" s="30" t="str">
        <f>IF(ISBLANK('Monitor Data'!J1035),"",IF(AND('Smoke Data'!O1037="YES",'Outlier Flags'!G1035="YES"),"FILTERED OUT",'Monitor Data'!J1035))</f>
        <v/>
      </c>
      <c r="H1035" s="30" t="str">
        <f>IF(ISBLANK('Monitor Data'!L1035),"",IF(AND('Smoke Data'!P1037="YES",'Outlier Flags'!H1035="YES"),"FILTERED OUT",'Monitor Data'!L1035))</f>
        <v/>
      </c>
      <c r="I1035" s="30">
        <f>IF(ISBLANK('Monitor Data'!M1035),"",IF(AND('Smoke Data'!Q1037="YES",'Outlier Flags'!I1035="YES"),"FILTERED OUT",'Monitor Data'!M1035))</f>
        <v>3.1</v>
      </c>
      <c r="J1035" s="30" t="str">
        <f>IF(ISBLANK('Monitor Data'!O1035),"",IF(AND('Smoke Data'!R1037="YES",'Outlier Flags'!J1035="YES"),"FILTERED OUT",'Monitor Data'!O1035))</f>
        <v/>
      </c>
      <c r="K1035" s="30">
        <f>IF(ISBLANK('Monitor Data'!P1035),"",IF(AND('Smoke Data'!S1037="YES",'Outlier Flags'!K1035="YES"),"FILTERED OUT",'Monitor Data'!P1035))</f>
        <v>4.0999999999999996</v>
      </c>
      <c r="L1035" s="30" t="str">
        <f>IF(ISBLANK('Monitor Data'!Q1035),"",IF(AND('Smoke Data'!T1037="YES",'Outlier Flags'!L1035="YES"),"FILTERED OUT",'Monitor Data'!Q1035))</f>
        <v/>
      </c>
      <c r="M1035" s="30" t="str">
        <f>IF(ISBLANK('Monitor Data'!R1035),"",IF(AND('Smoke Data'!U1037="YES",'Outlier Flags'!M1035="YES"),"FILTERED OUT",'Monitor Data'!R1035))</f>
        <v/>
      </c>
      <c r="N1035" s="30" t="str">
        <f>IF(ISBLANK('Monitor Data'!S1035),"",IF(AND('Smoke Data'!V1037="YES",'Outlier Flags'!N1035="YES"),"FILTERED OUT",'Monitor Data'!S1035))</f>
        <v/>
      </c>
    </row>
    <row r="1036" spans="1:14" x14ac:dyDescent="0.25">
      <c r="A1036" s="29">
        <v>45231</v>
      </c>
      <c r="B1036" s="30" t="str">
        <f>IF(ISBLANK('Monitor Data'!B1036),"",IF(AND('Smoke Data'!J1038="YES",'Outlier Flags'!B1036="YES"),"FILTERED OUT",'Monitor Data'!B1036))</f>
        <v/>
      </c>
      <c r="C1036" s="30" t="str">
        <f>IF(ISBLANK('Monitor Data'!D1036),"",IF(AND('Smoke Data'!K1038="YES",'Outlier Flags'!C1036="YES"),"FILTERED OUT",'Monitor Data'!D1036))</f>
        <v/>
      </c>
      <c r="D1036" s="30">
        <f>IF(ISBLANK('Monitor Data'!E1036),"",IF(AND('Smoke Data'!L1038="YES",'Outlier Flags'!D1036="YES"),"FILTERED OUT",'Monitor Data'!E1036))</f>
        <v>3.6</v>
      </c>
      <c r="E1036" s="30">
        <f>IF(ISBLANK('Monitor Data'!G1036),"",IF(AND('Smoke Data'!M1038="YES",'Outlier Flags'!E1036="YES"),"FILTERED OUT",'Monitor Data'!G1036))</f>
        <v>3.8</v>
      </c>
      <c r="F1036" s="30" t="str">
        <f>IF(ISBLANK('Monitor Data'!H1036),"",IF(AND('Smoke Data'!N1038="YES",'Outlier Flags'!F1036="YES"),"FILTERED OUT",'Monitor Data'!H1036))</f>
        <v/>
      </c>
      <c r="G1036" s="30" t="str">
        <f>IF(ISBLANK('Monitor Data'!J1036),"",IF(AND('Smoke Data'!O1038="YES",'Outlier Flags'!G1036="YES"),"FILTERED OUT",'Monitor Data'!J1036))</f>
        <v/>
      </c>
      <c r="H1036" s="30" t="str">
        <f>IF(ISBLANK('Monitor Data'!L1036),"",IF(AND('Smoke Data'!P1038="YES",'Outlier Flags'!H1036="YES"),"FILTERED OUT",'Monitor Data'!L1036))</f>
        <v/>
      </c>
      <c r="I1036" s="30">
        <f>IF(ISBLANK('Monitor Data'!M1036),"",IF(AND('Smoke Data'!Q1038="YES",'Outlier Flags'!I1036="YES"),"FILTERED OUT",'Monitor Data'!M1036))</f>
        <v>4.0999999999999996</v>
      </c>
      <c r="J1036" s="30" t="str">
        <f>IF(ISBLANK('Monitor Data'!O1036),"",IF(AND('Smoke Data'!R1038="YES",'Outlier Flags'!J1036="YES"),"FILTERED OUT",'Monitor Data'!O1036))</f>
        <v/>
      </c>
      <c r="K1036" s="30">
        <f>IF(ISBLANK('Monitor Data'!P1036),"",IF(AND('Smoke Data'!S1038="YES",'Outlier Flags'!K1036="YES"),"FILTERED OUT",'Monitor Data'!P1036))</f>
        <v>4.8</v>
      </c>
      <c r="L1036" s="30" t="str">
        <f>IF(ISBLANK('Monitor Data'!Q1036),"",IF(AND('Smoke Data'!T1038="YES",'Outlier Flags'!L1036="YES"),"FILTERED OUT",'Monitor Data'!Q1036))</f>
        <v/>
      </c>
      <c r="M1036" s="30" t="str">
        <f>IF(ISBLANK('Monitor Data'!R1036),"",IF(AND('Smoke Data'!U1038="YES",'Outlier Flags'!M1036="YES"),"FILTERED OUT",'Monitor Data'!R1036))</f>
        <v/>
      </c>
      <c r="N1036" s="30" t="str">
        <f>IF(ISBLANK('Monitor Data'!S1036),"",IF(AND('Smoke Data'!V1038="YES",'Outlier Flags'!N1036="YES"),"FILTERED OUT",'Monitor Data'!S1036))</f>
        <v/>
      </c>
    </row>
    <row r="1037" spans="1:14" x14ac:dyDescent="0.25">
      <c r="A1037" s="29">
        <v>45232</v>
      </c>
      <c r="B1037" s="30">
        <f>IF(ISBLANK('Monitor Data'!B1037),"",IF(AND('Smoke Data'!J1039="YES",'Outlier Flags'!B1037="YES"),"FILTERED OUT",'Monitor Data'!B1037))</f>
        <v>8.6999999999999993</v>
      </c>
      <c r="C1037" s="30">
        <f>IF(ISBLANK('Monitor Data'!D1037),"",IF(AND('Smoke Data'!K1039="YES",'Outlier Flags'!C1037="YES"),"FILTERED OUT",'Monitor Data'!D1037))</f>
        <v>8.1999999999999993</v>
      </c>
      <c r="D1037" s="30">
        <f>IF(ISBLANK('Monitor Data'!E1037),"",IF(AND('Smoke Data'!L1039="YES",'Outlier Flags'!D1037="YES"),"FILTERED OUT",'Monitor Data'!E1037))</f>
        <v>6.5</v>
      </c>
      <c r="E1037" s="30">
        <f>IF(ISBLANK('Monitor Data'!G1037),"",IF(AND('Smoke Data'!M1039="YES",'Outlier Flags'!E1037="YES"),"FILTERED OUT",'Monitor Data'!G1037))</f>
        <v>6.4</v>
      </c>
      <c r="F1037" s="30">
        <f>IF(ISBLANK('Monitor Data'!H1037),"",IF(AND('Smoke Data'!N1039="YES",'Outlier Flags'!F1037="YES"),"FILTERED OUT",'Monitor Data'!H1037))</f>
        <v>5</v>
      </c>
      <c r="G1037" s="30">
        <f>IF(ISBLANK('Monitor Data'!J1037),"",IF(AND('Smoke Data'!O1039="YES",'Outlier Flags'!G1037="YES"),"FILTERED OUT",'Monitor Data'!J1037))</f>
        <v>5.7</v>
      </c>
      <c r="H1037" s="30">
        <f>IF(ISBLANK('Monitor Data'!L1037),"",IF(AND('Smoke Data'!P1039="YES",'Outlier Flags'!H1037="YES"),"FILTERED OUT",'Monitor Data'!L1037))</f>
        <v>10.8</v>
      </c>
      <c r="I1037" s="30">
        <f>IF(ISBLANK('Monitor Data'!M1037),"",IF(AND('Smoke Data'!Q1039="YES",'Outlier Flags'!I1037="YES"),"FILTERED OUT",'Monitor Data'!M1037))</f>
        <v>6.4</v>
      </c>
      <c r="J1037" s="30">
        <f>IF(ISBLANK('Monitor Data'!O1037),"",IF(AND('Smoke Data'!R1039="YES",'Outlier Flags'!J1037="YES"),"FILTERED OUT",'Monitor Data'!O1037))</f>
        <v>8.6</v>
      </c>
      <c r="K1037" s="30">
        <f>IF(ISBLANK('Monitor Data'!P1037),"",IF(AND('Smoke Data'!S1039="YES",'Outlier Flags'!K1037="YES"),"FILTERED OUT",'Monitor Data'!P1037))</f>
        <v>6.3</v>
      </c>
      <c r="L1037" s="30">
        <f>IF(ISBLANK('Monitor Data'!Q1037),"",IF(AND('Smoke Data'!T1039="YES",'Outlier Flags'!L1037="YES"),"FILTERED OUT",'Monitor Data'!Q1037))</f>
        <v>7.2</v>
      </c>
      <c r="M1037" s="30">
        <f>IF(ISBLANK('Monitor Data'!R1037),"",IF(AND('Smoke Data'!U1039="YES",'Outlier Flags'!M1037="YES"),"FILTERED OUT",'Monitor Data'!R1037))</f>
        <v>4.3</v>
      </c>
      <c r="N1037" s="30">
        <f>IF(ISBLANK('Monitor Data'!S1037),"",IF(AND('Smoke Data'!V1039="YES",'Outlier Flags'!N1037="YES"),"FILTERED OUT",'Monitor Data'!S1037))</f>
        <v>11.9</v>
      </c>
    </row>
    <row r="1038" spans="1:14" x14ac:dyDescent="0.25">
      <c r="A1038" s="29">
        <v>45233</v>
      </c>
      <c r="B1038" s="30" t="str">
        <f>IF(ISBLANK('Monitor Data'!B1038),"",IF(AND('Smoke Data'!J1040="YES",'Outlier Flags'!B1038="YES"),"FILTERED OUT",'Monitor Data'!B1038))</f>
        <v/>
      </c>
      <c r="C1038" s="30" t="str">
        <f>IF(ISBLANK('Monitor Data'!D1038),"",IF(AND('Smoke Data'!K1040="YES",'Outlier Flags'!C1038="YES"),"FILTERED OUT",'Monitor Data'!D1038))</f>
        <v/>
      </c>
      <c r="D1038" s="30">
        <f>IF(ISBLANK('Monitor Data'!E1038),"",IF(AND('Smoke Data'!L1040="YES",'Outlier Flags'!D1038="YES"),"FILTERED OUT",'Monitor Data'!E1038))</f>
        <v>8.1999999999999993</v>
      </c>
      <c r="E1038" s="30">
        <f>IF(ISBLANK('Monitor Data'!G1038),"",IF(AND('Smoke Data'!M1040="YES",'Outlier Flags'!E1038="YES"),"FILTERED OUT",'Monitor Data'!G1038))</f>
        <v>9</v>
      </c>
      <c r="F1038" s="30" t="str">
        <f>IF(ISBLANK('Monitor Data'!H1038),"",IF(AND('Smoke Data'!N1040="YES",'Outlier Flags'!F1038="YES"),"FILTERED OUT",'Monitor Data'!H1038))</f>
        <v/>
      </c>
      <c r="G1038" s="30" t="str">
        <f>IF(ISBLANK('Monitor Data'!J1038),"",IF(AND('Smoke Data'!O1040="YES",'Outlier Flags'!G1038="YES"),"FILTERED OUT",'Monitor Data'!J1038))</f>
        <v/>
      </c>
      <c r="H1038" s="30" t="str">
        <f>IF(ISBLANK('Monitor Data'!L1038),"",IF(AND('Smoke Data'!P1040="YES",'Outlier Flags'!H1038="YES"),"FILTERED OUT",'Monitor Data'!L1038))</f>
        <v/>
      </c>
      <c r="I1038" s="30">
        <f>IF(ISBLANK('Monitor Data'!M1038),"",IF(AND('Smoke Data'!Q1040="YES",'Outlier Flags'!I1038="YES"),"FILTERED OUT",'Monitor Data'!M1038))</f>
        <v>8.9</v>
      </c>
      <c r="J1038" s="30" t="str">
        <f>IF(ISBLANK('Monitor Data'!O1038),"",IF(AND('Smoke Data'!R1040="YES",'Outlier Flags'!J1038="YES"),"FILTERED OUT",'Monitor Data'!O1038))</f>
        <v/>
      </c>
      <c r="K1038" s="30">
        <f>IF(ISBLANK('Monitor Data'!P1038),"",IF(AND('Smoke Data'!S1040="YES",'Outlier Flags'!K1038="YES"),"FILTERED OUT",'Monitor Data'!P1038))</f>
        <v>9.1</v>
      </c>
      <c r="L1038" s="30" t="str">
        <f>IF(ISBLANK('Monitor Data'!Q1038),"",IF(AND('Smoke Data'!T1040="YES",'Outlier Flags'!L1038="YES"),"FILTERED OUT",'Monitor Data'!Q1038))</f>
        <v/>
      </c>
      <c r="M1038" s="30" t="str">
        <f>IF(ISBLANK('Monitor Data'!R1038),"",IF(AND('Smoke Data'!U1040="YES",'Outlier Flags'!M1038="YES"),"FILTERED OUT",'Monitor Data'!R1038))</f>
        <v/>
      </c>
      <c r="N1038" s="30" t="str">
        <f>IF(ISBLANK('Monitor Data'!S1038),"",IF(AND('Smoke Data'!V1040="YES",'Outlier Flags'!N1038="YES"),"FILTERED OUT",'Monitor Data'!S1038))</f>
        <v/>
      </c>
    </row>
    <row r="1039" spans="1:14" x14ac:dyDescent="0.25">
      <c r="A1039" s="29">
        <v>45234</v>
      </c>
      <c r="B1039" s="30" t="str">
        <f>IF(ISBLANK('Monitor Data'!B1039),"",IF(AND('Smoke Data'!J1041="YES",'Outlier Flags'!B1039="YES"),"FILTERED OUT",'Monitor Data'!B1039))</f>
        <v/>
      </c>
      <c r="C1039" s="30" t="str">
        <f>IF(ISBLANK('Monitor Data'!D1039),"",IF(AND('Smoke Data'!K1041="YES",'Outlier Flags'!C1039="YES"),"FILTERED OUT",'Monitor Data'!D1039))</f>
        <v/>
      </c>
      <c r="D1039" s="30">
        <f>IF(ISBLANK('Monitor Data'!E1039),"",IF(AND('Smoke Data'!L1041="YES",'Outlier Flags'!D1039="YES"),"FILTERED OUT",'Monitor Data'!E1039))</f>
        <v>17.600000000000001</v>
      </c>
      <c r="E1039" s="30" t="str">
        <f>IF(ISBLANK('Monitor Data'!G1039),"",IF(AND('Smoke Data'!M1041="YES",'Outlier Flags'!E1039="YES"),"FILTERED OUT",'Monitor Data'!G1039))</f>
        <v>FILTERED OUT</v>
      </c>
      <c r="F1039" s="30" t="str">
        <f>IF(ISBLANK('Monitor Data'!H1039),"",IF(AND('Smoke Data'!N1041="YES",'Outlier Flags'!F1039="YES"),"FILTERED OUT",'Monitor Data'!H1039))</f>
        <v/>
      </c>
      <c r="G1039" s="30" t="str">
        <f>IF(ISBLANK('Monitor Data'!J1039),"",IF(AND('Smoke Data'!O1041="YES",'Outlier Flags'!G1039="YES"),"FILTERED OUT",'Monitor Data'!J1039))</f>
        <v/>
      </c>
      <c r="H1039" s="30" t="str">
        <f>IF(ISBLANK('Monitor Data'!L1039),"",IF(AND('Smoke Data'!P1041="YES",'Outlier Flags'!H1039="YES"),"FILTERED OUT",'Monitor Data'!L1039))</f>
        <v/>
      </c>
      <c r="I1039" s="30" t="str">
        <f>IF(ISBLANK('Monitor Data'!M1039),"",IF(AND('Smoke Data'!Q1041="YES",'Outlier Flags'!I1039="YES"),"FILTERED OUT",'Monitor Data'!M1039))</f>
        <v>FILTERED OUT</v>
      </c>
      <c r="J1039" s="30" t="str">
        <f>IF(ISBLANK('Monitor Data'!O1039),"",IF(AND('Smoke Data'!R1041="YES",'Outlier Flags'!J1039="YES"),"FILTERED OUT",'Monitor Data'!O1039))</f>
        <v/>
      </c>
      <c r="K1039" s="30" t="str">
        <f>IF(ISBLANK('Monitor Data'!P1039),"",IF(AND('Smoke Data'!S1041="YES",'Outlier Flags'!K1039="YES"),"FILTERED OUT",'Monitor Data'!P1039))</f>
        <v>FILTERED OUT</v>
      </c>
      <c r="L1039" s="30" t="str">
        <f>IF(ISBLANK('Monitor Data'!Q1039),"",IF(AND('Smoke Data'!T1041="YES",'Outlier Flags'!L1039="YES"),"FILTERED OUT",'Monitor Data'!Q1039))</f>
        <v/>
      </c>
      <c r="M1039" s="30" t="str">
        <f>IF(ISBLANK('Monitor Data'!R1039),"",IF(AND('Smoke Data'!U1041="YES",'Outlier Flags'!M1039="YES"),"FILTERED OUT",'Monitor Data'!R1039))</f>
        <v/>
      </c>
      <c r="N1039" s="30" t="str">
        <f>IF(ISBLANK('Monitor Data'!S1039),"",IF(AND('Smoke Data'!V1041="YES",'Outlier Flags'!N1039="YES"),"FILTERED OUT",'Monitor Data'!S1039))</f>
        <v/>
      </c>
    </row>
    <row r="1040" spans="1:14" x14ac:dyDescent="0.25">
      <c r="A1040" s="29">
        <v>45235</v>
      </c>
      <c r="B1040" s="30">
        <f>IF(ISBLANK('Monitor Data'!B1040),"",IF(AND('Smoke Data'!J1042="YES",'Outlier Flags'!B1040="YES"),"FILTERED OUT",'Monitor Data'!B1040))</f>
        <v>12</v>
      </c>
      <c r="C1040" s="30">
        <f>IF(ISBLANK('Monitor Data'!D1040),"",IF(AND('Smoke Data'!K1042="YES",'Outlier Flags'!C1040="YES"),"FILTERED OUT",'Monitor Data'!D1040))</f>
        <v>14.5</v>
      </c>
      <c r="D1040" s="30">
        <f>IF(ISBLANK('Monitor Data'!E1040),"",IF(AND('Smoke Data'!L1042="YES",'Outlier Flags'!D1040="YES"),"FILTERED OUT",'Monitor Data'!E1040))</f>
        <v>12.8</v>
      </c>
      <c r="E1040" s="30">
        <f>IF(ISBLANK('Monitor Data'!G1040),"",IF(AND('Smoke Data'!M1042="YES",'Outlier Flags'!E1040="YES"),"FILTERED OUT",'Monitor Data'!G1040))</f>
        <v>13.1</v>
      </c>
      <c r="F1040" s="30">
        <f>IF(ISBLANK('Monitor Data'!H1040),"",IF(AND('Smoke Data'!N1042="YES",'Outlier Flags'!F1040="YES"),"FILTERED OUT",'Monitor Data'!H1040))</f>
        <v>9.6</v>
      </c>
      <c r="G1040" s="30">
        <f>IF(ISBLANK('Monitor Data'!J1040),"",IF(AND('Smoke Data'!O1042="YES",'Outlier Flags'!G1040="YES"),"FILTERED OUT",'Monitor Data'!J1040))</f>
        <v>11.6</v>
      </c>
      <c r="H1040" s="30">
        <f>IF(ISBLANK('Monitor Data'!L1040),"",IF(AND('Smoke Data'!P1042="YES",'Outlier Flags'!H1040="YES"),"FILTERED OUT",'Monitor Data'!L1040))</f>
        <v>7.9</v>
      </c>
      <c r="I1040" s="30">
        <f>IF(ISBLANK('Monitor Data'!M1040),"",IF(AND('Smoke Data'!Q1042="YES",'Outlier Flags'!I1040="YES"),"FILTERED OUT",'Monitor Data'!M1040))</f>
        <v>8.1</v>
      </c>
      <c r="J1040" s="30">
        <f>IF(ISBLANK('Monitor Data'!O1040),"",IF(AND('Smoke Data'!R1042="YES",'Outlier Flags'!J1040="YES"),"FILTERED OUT",'Monitor Data'!O1040))</f>
        <v>11</v>
      </c>
      <c r="K1040" s="30">
        <f>IF(ISBLANK('Monitor Data'!P1040),"",IF(AND('Smoke Data'!S1042="YES",'Outlier Flags'!K1040="YES"),"FILTERED OUT",'Monitor Data'!P1040))</f>
        <v>13.7</v>
      </c>
      <c r="L1040" s="30">
        <f>IF(ISBLANK('Monitor Data'!Q1040),"",IF(AND('Smoke Data'!T1042="YES",'Outlier Flags'!L1040="YES"),"FILTERED OUT",'Monitor Data'!Q1040))</f>
        <v>12.5</v>
      </c>
      <c r="M1040" s="30">
        <f>IF(ISBLANK('Monitor Data'!R1040),"",IF(AND('Smoke Data'!U1042="YES",'Outlier Flags'!M1040="YES"),"FILTERED OUT",'Monitor Data'!R1040))</f>
        <v>7.7</v>
      </c>
      <c r="N1040" s="30">
        <f>IF(ISBLANK('Monitor Data'!S1040),"",IF(AND('Smoke Data'!V1042="YES",'Outlier Flags'!N1040="YES"),"FILTERED OUT",'Monitor Data'!S1040))</f>
        <v>7.4</v>
      </c>
    </row>
    <row r="1041" spans="1:14" x14ac:dyDescent="0.25">
      <c r="A1041" s="29">
        <v>45236</v>
      </c>
      <c r="B1041" s="30" t="str">
        <f>IF(ISBLANK('Monitor Data'!B1041),"",IF(AND('Smoke Data'!J1043="YES",'Outlier Flags'!B1041="YES"),"FILTERED OUT",'Monitor Data'!B1041))</f>
        <v/>
      </c>
      <c r="C1041" s="30" t="str">
        <f>IF(ISBLANK('Monitor Data'!D1041),"",IF(AND('Smoke Data'!K1043="YES",'Outlier Flags'!C1041="YES"),"FILTERED OUT",'Monitor Data'!D1041))</f>
        <v/>
      </c>
      <c r="D1041" s="30">
        <f>IF(ISBLANK('Monitor Data'!E1041),"",IF(AND('Smoke Data'!L1043="YES",'Outlier Flags'!D1041="YES"),"FILTERED OUT",'Monitor Data'!E1041))</f>
        <v>5.9</v>
      </c>
      <c r="E1041" s="30">
        <f>IF(ISBLANK('Monitor Data'!G1041),"",IF(AND('Smoke Data'!M1043="YES",'Outlier Flags'!E1041="YES"),"FILTERED OUT",'Monitor Data'!G1041))</f>
        <v>5.7</v>
      </c>
      <c r="F1041" s="30" t="str">
        <f>IF(ISBLANK('Monitor Data'!H1041),"",IF(AND('Smoke Data'!N1043="YES",'Outlier Flags'!F1041="YES"),"FILTERED OUT",'Monitor Data'!H1041))</f>
        <v/>
      </c>
      <c r="G1041" s="30" t="str">
        <f>IF(ISBLANK('Monitor Data'!J1041),"",IF(AND('Smoke Data'!O1043="YES",'Outlier Flags'!G1041="YES"),"FILTERED OUT",'Monitor Data'!J1041))</f>
        <v/>
      </c>
      <c r="H1041" s="30" t="str">
        <f>IF(ISBLANK('Monitor Data'!L1041),"",IF(AND('Smoke Data'!P1043="YES",'Outlier Flags'!H1041="YES"),"FILTERED OUT",'Monitor Data'!L1041))</f>
        <v/>
      </c>
      <c r="I1041" s="30">
        <f>IF(ISBLANK('Monitor Data'!M1041),"",IF(AND('Smoke Data'!Q1043="YES",'Outlier Flags'!I1041="YES"),"FILTERED OUT",'Monitor Data'!M1041))</f>
        <v>5.2</v>
      </c>
      <c r="J1041" s="30" t="str">
        <f>IF(ISBLANK('Monitor Data'!O1041),"",IF(AND('Smoke Data'!R1043="YES",'Outlier Flags'!J1041="YES"),"FILTERED OUT",'Monitor Data'!O1041))</f>
        <v/>
      </c>
      <c r="K1041" s="30">
        <f>IF(ISBLANK('Monitor Data'!P1041),"",IF(AND('Smoke Data'!S1043="YES",'Outlier Flags'!K1041="YES"),"FILTERED OUT",'Monitor Data'!P1041))</f>
        <v>6.2</v>
      </c>
      <c r="L1041" s="30" t="str">
        <f>IF(ISBLANK('Monitor Data'!Q1041),"",IF(AND('Smoke Data'!T1043="YES",'Outlier Flags'!L1041="YES"),"FILTERED OUT",'Monitor Data'!Q1041))</f>
        <v/>
      </c>
      <c r="M1041" s="30" t="str">
        <f>IF(ISBLANK('Monitor Data'!R1041),"",IF(AND('Smoke Data'!U1043="YES",'Outlier Flags'!M1041="YES"),"FILTERED OUT",'Monitor Data'!R1041))</f>
        <v/>
      </c>
      <c r="N1041" s="30" t="str">
        <f>IF(ISBLANK('Monitor Data'!S1041),"",IF(AND('Smoke Data'!V1043="YES",'Outlier Flags'!N1041="YES"),"FILTERED OUT",'Monitor Data'!S1041))</f>
        <v/>
      </c>
    </row>
    <row r="1042" spans="1:14" x14ac:dyDescent="0.25">
      <c r="A1042" s="29">
        <v>45237</v>
      </c>
      <c r="B1042" s="30" t="str">
        <f>IF(ISBLANK('Monitor Data'!B1042),"",IF(AND('Smoke Data'!J1044="YES",'Outlier Flags'!B1042="YES"),"FILTERED OUT",'Monitor Data'!B1042))</f>
        <v/>
      </c>
      <c r="C1042" s="30" t="str">
        <f>IF(ISBLANK('Monitor Data'!D1042),"",IF(AND('Smoke Data'!K1044="YES",'Outlier Flags'!C1042="YES"),"FILTERED OUT",'Monitor Data'!D1042))</f>
        <v/>
      </c>
      <c r="D1042" s="30">
        <f>IF(ISBLANK('Monitor Data'!E1042),"",IF(AND('Smoke Data'!L1044="YES",'Outlier Flags'!D1042="YES"),"FILTERED OUT",'Monitor Data'!E1042))</f>
        <v>8.8000000000000007</v>
      </c>
      <c r="E1042" s="30">
        <f>IF(ISBLANK('Monitor Data'!G1042),"",IF(AND('Smoke Data'!M1044="YES",'Outlier Flags'!E1042="YES"),"FILTERED OUT",'Monitor Data'!G1042))</f>
        <v>7</v>
      </c>
      <c r="F1042" s="30" t="str">
        <f>IF(ISBLANK('Monitor Data'!H1042),"",IF(AND('Smoke Data'!N1044="YES",'Outlier Flags'!F1042="YES"),"FILTERED OUT",'Monitor Data'!H1042))</f>
        <v/>
      </c>
      <c r="G1042" s="30" t="str">
        <f>IF(ISBLANK('Monitor Data'!J1042),"",IF(AND('Smoke Data'!O1044="YES",'Outlier Flags'!G1042="YES"),"FILTERED OUT",'Monitor Data'!J1042))</f>
        <v/>
      </c>
      <c r="H1042" s="30" t="str">
        <f>IF(ISBLANK('Monitor Data'!L1042),"",IF(AND('Smoke Data'!P1044="YES",'Outlier Flags'!H1042="YES"),"FILTERED OUT",'Monitor Data'!L1042))</f>
        <v/>
      </c>
      <c r="I1042" s="30">
        <f>IF(ISBLANK('Monitor Data'!M1042),"",IF(AND('Smoke Data'!Q1044="YES",'Outlier Flags'!I1042="YES"),"FILTERED OUT",'Monitor Data'!M1042))</f>
        <v>8.1</v>
      </c>
      <c r="J1042" s="30" t="str">
        <f>IF(ISBLANK('Monitor Data'!O1042),"",IF(AND('Smoke Data'!R1044="YES",'Outlier Flags'!J1042="YES"),"FILTERED OUT",'Monitor Data'!O1042))</f>
        <v/>
      </c>
      <c r="K1042" s="30">
        <f>IF(ISBLANK('Monitor Data'!P1042),"",IF(AND('Smoke Data'!S1044="YES",'Outlier Flags'!K1042="YES"),"FILTERED OUT",'Monitor Data'!P1042))</f>
        <v>7.5</v>
      </c>
      <c r="L1042" s="30" t="str">
        <f>IF(ISBLANK('Monitor Data'!Q1042),"",IF(AND('Smoke Data'!T1044="YES",'Outlier Flags'!L1042="YES"),"FILTERED OUT",'Monitor Data'!Q1042))</f>
        <v/>
      </c>
      <c r="M1042" s="30" t="str">
        <f>IF(ISBLANK('Monitor Data'!R1042),"",IF(AND('Smoke Data'!U1044="YES",'Outlier Flags'!M1042="YES"),"FILTERED OUT",'Monitor Data'!R1042))</f>
        <v/>
      </c>
      <c r="N1042" s="30" t="str">
        <f>IF(ISBLANK('Monitor Data'!S1042),"",IF(AND('Smoke Data'!V1044="YES",'Outlier Flags'!N1042="YES"),"FILTERED OUT",'Monitor Data'!S1042))</f>
        <v/>
      </c>
    </row>
    <row r="1043" spans="1:14" x14ac:dyDescent="0.25">
      <c r="A1043" s="29">
        <v>45238</v>
      </c>
      <c r="B1043" s="30">
        <f>IF(ISBLANK('Monitor Data'!B1043),"",IF(AND('Smoke Data'!J1045="YES",'Outlier Flags'!B1043="YES"),"FILTERED OUT",'Monitor Data'!B1043))</f>
        <v>7.5</v>
      </c>
      <c r="C1043" s="30">
        <f>IF(ISBLANK('Monitor Data'!D1043),"",IF(AND('Smoke Data'!K1045="YES",'Outlier Flags'!C1043="YES"),"FILTERED OUT",'Monitor Data'!D1043))</f>
        <v>6.9</v>
      </c>
      <c r="D1043" s="30">
        <f>IF(ISBLANK('Monitor Data'!E1043),"",IF(AND('Smoke Data'!L1045="YES",'Outlier Flags'!D1043="YES"),"FILTERED OUT",'Monitor Data'!E1043))</f>
        <v>11.5</v>
      </c>
      <c r="E1043" s="30">
        <f>IF(ISBLANK('Monitor Data'!G1043),"",IF(AND('Smoke Data'!M1045="YES",'Outlier Flags'!E1043="YES"),"FILTERED OUT",'Monitor Data'!G1043))</f>
        <v>9.3000000000000007</v>
      </c>
      <c r="F1043" s="30">
        <f>IF(ISBLANK('Monitor Data'!H1043),"",IF(AND('Smoke Data'!N1045="YES",'Outlier Flags'!F1043="YES"),"FILTERED OUT",'Monitor Data'!H1043))</f>
        <v>6.3</v>
      </c>
      <c r="G1043" s="30">
        <f>IF(ISBLANK('Monitor Data'!J1043),"",IF(AND('Smoke Data'!O1045="YES",'Outlier Flags'!G1043="YES"),"FILTERED OUT",'Monitor Data'!J1043))</f>
        <v>10</v>
      </c>
      <c r="H1043" s="30">
        <f>IF(ISBLANK('Monitor Data'!L1043),"",IF(AND('Smoke Data'!P1045="YES",'Outlier Flags'!H1043="YES"),"FILTERED OUT",'Monitor Data'!L1043))</f>
        <v>7.9</v>
      </c>
      <c r="I1043" s="30">
        <f>IF(ISBLANK('Monitor Data'!M1043),"",IF(AND('Smoke Data'!Q1045="YES",'Outlier Flags'!I1043="YES"),"FILTERED OUT",'Monitor Data'!M1043))</f>
        <v>7.7</v>
      </c>
      <c r="J1043" s="30">
        <f>IF(ISBLANK('Monitor Data'!O1043),"",IF(AND('Smoke Data'!R1045="YES",'Outlier Flags'!J1043="YES"),"FILTERED OUT",'Monitor Data'!O1043))</f>
        <v>5.8</v>
      </c>
      <c r="K1043" s="30">
        <f>IF(ISBLANK('Monitor Data'!P1043),"",IF(AND('Smoke Data'!S1045="YES",'Outlier Flags'!K1043="YES"),"FILTERED OUT",'Monitor Data'!P1043))</f>
        <v>8.8000000000000007</v>
      </c>
      <c r="L1043" s="30">
        <f>IF(ISBLANK('Monitor Data'!Q1043),"",IF(AND('Smoke Data'!T1045="YES",'Outlier Flags'!L1043="YES"),"FILTERED OUT",'Monitor Data'!Q1043))</f>
        <v>9.8000000000000007</v>
      </c>
      <c r="M1043" s="30">
        <f>IF(ISBLANK('Monitor Data'!R1043),"",IF(AND('Smoke Data'!U1045="YES",'Outlier Flags'!M1043="YES"),"FILTERED OUT",'Monitor Data'!R1043))</f>
        <v>9.3000000000000007</v>
      </c>
      <c r="N1043" s="30">
        <f>IF(ISBLANK('Monitor Data'!S1043),"",IF(AND('Smoke Data'!V1045="YES",'Outlier Flags'!N1043="YES"),"FILTERED OUT",'Monitor Data'!S1043))</f>
        <v>7.8</v>
      </c>
    </row>
    <row r="1044" spans="1:14" x14ac:dyDescent="0.25">
      <c r="A1044" s="29">
        <v>45239</v>
      </c>
      <c r="B1044" s="30" t="str">
        <f>IF(ISBLANK('Monitor Data'!B1044),"",IF(AND('Smoke Data'!J1046="YES",'Outlier Flags'!B1044="YES"),"FILTERED OUT",'Monitor Data'!B1044))</f>
        <v/>
      </c>
      <c r="C1044" s="30" t="str">
        <f>IF(ISBLANK('Monitor Data'!D1044),"",IF(AND('Smoke Data'!K1046="YES",'Outlier Flags'!C1044="YES"),"FILTERED OUT",'Monitor Data'!D1044))</f>
        <v/>
      </c>
      <c r="D1044" s="30">
        <f>IF(ISBLANK('Monitor Data'!E1044),"",IF(AND('Smoke Data'!L1046="YES",'Outlier Flags'!D1044="YES"),"FILTERED OUT",'Monitor Data'!E1044))</f>
        <v>5.2</v>
      </c>
      <c r="E1044" s="30">
        <f>IF(ISBLANK('Monitor Data'!G1044),"",IF(AND('Smoke Data'!M1046="YES",'Outlier Flags'!E1044="YES"),"FILTERED OUT",'Monitor Data'!G1044))</f>
        <v>3.7</v>
      </c>
      <c r="F1044" s="30" t="str">
        <f>IF(ISBLANK('Monitor Data'!H1044),"",IF(AND('Smoke Data'!N1046="YES",'Outlier Flags'!F1044="YES"),"FILTERED OUT",'Monitor Data'!H1044))</f>
        <v/>
      </c>
      <c r="G1044" s="30" t="str">
        <f>IF(ISBLANK('Monitor Data'!J1044),"",IF(AND('Smoke Data'!O1046="YES",'Outlier Flags'!G1044="YES"),"FILTERED OUT",'Monitor Data'!J1044))</f>
        <v/>
      </c>
      <c r="H1044" s="30" t="str">
        <f>IF(ISBLANK('Monitor Data'!L1044),"",IF(AND('Smoke Data'!P1046="YES",'Outlier Flags'!H1044="YES"),"FILTERED OUT",'Monitor Data'!L1044))</f>
        <v/>
      </c>
      <c r="I1044" s="30">
        <f>IF(ISBLANK('Monitor Data'!M1044),"",IF(AND('Smoke Data'!Q1046="YES",'Outlier Flags'!I1044="YES"),"FILTERED OUT",'Monitor Data'!M1044))</f>
        <v>3.4</v>
      </c>
      <c r="J1044" s="30" t="str">
        <f>IF(ISBLANK('Monitor Data'!O1044),"",IF(AND('Smoke Data'!R1046="YES",'Outlier Flags'!J1044="YES"),"FILTERED OUT",'Monitor Data'!O1044))</f>
        <v/>
      </c>
      <c r="K1044" s="30">
        <f>IF(ISBLANK('Monitor Data'!P1044),"",IF(AND('Smoke Data'!S1046="YES",'Outlier Flags'!K1044="YES"),"FILTERED OUT",'Monitor Data'!P1044))</f>
        <v>4.4000000000000004</v>
      </c>
      <c r="L1044" s="30" t="str">
        <f>IF(ISBLANK('Monitor Data'!Q1044),"",IF(AND('Smoke Data'!T1046="YES",'Outlier Flags'!L1044="YES"),"FILTERED OUT",'Monitor Data'!Q1044))</f>
        <v/>
      </c>
      <c r="M1044" s="30" t="str">
        <f>IF(ISBLANK('Monitor Data'!R1044),"",IF(AND('Smoke Data'!U1046="YES",'Outlier Flags'!M1044="YES"),"FILTERED OUT",'Monitor Data'!R1044))</f>
        <v/>
      </c>
      <c r="N1044" s="30" t="str">
        <f>IF(ISBLANK('Monitor Data'!S1044),"",IF(AND('Smoke Data'!V1046="YES",'Outlier Flags'!N1044="YES"),"FILTERED OUT",'Monitor Data'!S1044))</f>
        <v/>
      </c>
    </row>
    <row r="1045" spans="1:14" x14ac:dyDescent="0.25">
      <c r="A1045" s="29">
        <v>45240</v>
      </c>
      <c r="B1045" s="30" t="str">
        <f>IF(ISBLANK('Monitor Data'!B1045),"",IF(AND('Smoke Data'!J1047="YES",'Outlier Flags'!B1045="YES"),"FILTERED OUT",'Monitor Data'!B1045))</f>
        <v/>
      </c>
      <c r="C1045" s="30" t="str">
        <f>IF(ISBLANK('Monitor Data'!D1045),"",IF(AND('Smoke Data'!K1047="YES",'Outlier Flags'!C1045="YES"),"FILTERED OUT",'Monitor Data'!D1045))</f>
        <v/>
      </c>
      <c r="D1045" s="30">
        <f>IF(ISBLANK('Monitor Data'!E1045),"",IF(AND('Smoke Data'!L1047="YES",'Outlier Flags'!D1045="YES"),"FILTERED OUT",'Monitor Data'!E1045))</f>
        <v>7.2</v>
      </c>
      <c r="E1045" s="30">
        <f>IF(ISBLANK('Monitor Data'!G1045),"",IF(AND('Smoke Data'!M1047="YES",'Outlier Flags'!E1045="YES"),"FILTERED OUT",'Monitor Data'!G1045))</f>
        <v>5.7</v>
      </c>
      <c r="F1045" s="30" t="str">
        <f>IF(ISBLANK('Monitor Data'!H1045),"",IF(AND('Smoke Data'!N1047="YES",'Outlier Flags'!F1045="YES"),"FILTERED OUT",'Monitor Data'!H1045))</f>
        <v/>
      </c>
      <c r="G1045" s="30" t="str">
        <f>IF(ISBLANK('Monitor Data'!J1045),"",IF(AND('Smoke Data'!O1047="YES",'Outlier Flags'!G1045="YES"),"FILTERED OUT",'Monitor Data'!J1045))</f>
        <v/>
      </c>
      <c r="H1045" s="30" t="str">
        <f>IF(ISBLANK('Monitor Data'!L1045),"",IF(AND('Smoke Data'!P1047="YES",'Outlier Flags'!H1045="YES"),"FILTERED OUT",'Monitor Data'!L1045))</f>
        <v/>
      </c>
      <c r="I1045" s="30">
        <f>IF(ISBLANK('Monitor Data'!M1045),"",IF(AND('Smoke Data'!Q1047="YES",'Outlier Flags'!I1045="YES"),"FILTERED OUT",'Monitor Data'!M1045))</f>
        <v>6.8</v>
      </c>
      <c r="J1045" s="30" t="str">
        <f>IF(ISBLANK('Monitor Data'!O1045),"",IF(AND('Smoke Data'!R1047="YES",'Outlier Flags'!J1045="YES"),"FILTERED OUT",'Monitor Data'!O1045))</f>
        <v/>
      </c>
      <c r="K1045" s="30">
        <f>IF(ISBLANK('Monitor Data'!P1045),"",IF(AND('Smoke Data'!S1047="YES",'Outlier Flags'!K1045="YES"),"FILTERED OUT",'Monitor Data'!P1045))</f>
        <v>4.2</v>
      </c>
      <c r="L1045" s="30" t="str">
        <f>IF(ISBLANK('Monitor Data'!Q1045),"",IF(AND('Smoke Data'!T1047="YES",'Outlier Flags'!L1045="YES"),"FILTERED OUT",'Monitor Data'!Q1045))</f>
        <v/>
      </c>
      <c r="M1045" s="30" t="str">
        <f>IF(ISBLANK('Monitor Data'!R1045),"",IF(AND('Smoke Data'!U1047="YES",'Outlier Flags'!M1045="YES"),"FILTERED OUT",'Monitor Data'!R1045))</f>
        <v/>
      </c>
      <c r="N1045" s="30" t="str">
        <f>IF(ISBLANK('Monitor Data'!S1045),"",IF(AND('Smoke Data'!V1047="YES",'Outlier Flags'!N1045="YES"),"FILTERED OUT",'Monitor Data'!S1045))</f>
        <v/>
      </c>
    </row>
    <row r="1046" spans="1:14" x14ac:dyDescent="0.25">
      <c r="A1046" s="29">
        <v>45241</v>
      </c>
      <c r="B1046" s="30">
        <f>IF(ISBLANK('Monitor Data'!B1046),"",IF(AND('Smoke Data'!J1048="YES",'Outlier Flags'!B1046="YES"),"FILTERED OUT",'Monitor Data'!B1046))</f>
        <v>9.1</v>
      </c>
      <c r="C1046" s="30">
        <f>IF(ISBLANK('Monitor Data'!D1046),"",IF(AND('Smoke Data'!K1048="YES",'Outlier Flags'!C1046="YES"),"FILTERED OUT",'Monitor Data'!D1046))</f>
        <v>6.2</v>
      </c>
      <c r="D1046" s="30">
        <f>IF(ISBLANK('Monitor Data'!E1046),"",IF(AND('Smoke Data'!L1048="YES",'Outlier Flags'!D1046="YES"),"FILTERED OUT",'Monitor Data'!E1046))</f>
        <v>7.3</v>
      </c>
      <c r="E1046" s="30">
        <f>IF(ISBLANK('Monitor Data'!G1046),"",IF(AND('Smoke Data'!M1048="YES",'Outlier Flags'!E1046="YES"),"FILTERED OUT",'Monitor Data'!G1046))</f>
        <v>10.6</v>
      </c>
      <c r="F1046" s="30">
        <f>IF(ISBLANK('Monitor Data'!H1046),"",IF(AND('Smoke Data'!N1048="YES",'Outlier Flags'!F1046="YES"),"FILTERED OUT",'Monitor Data'!H1046))</f>
        <v>6.1</v>
      </c>
      <c r="G1046" s="30">
        <f>IF(ISBLANK('Monitor Data'!J1046),"",IF(AND('Smoke Data'!O1048="YES",'Outlier Flags'!G1046="YES"),"FILTERED OUT",'Monitor Data'!J1046))</f>
        <v>6.5</v>
      </c>
      <c r="H1046" s="30">
        <f>IF(ISBLANK('Monitor Data'!L1046),"",IF(AND('Smoke Data'!P1048="YES",'Outlier Flags'!H1046="YES"),"FILTERED OUT",'Monitor Data'!L1046))</f>
        <v>7.2</v>
      </c>
      <c r="I1046" s="30">
        <f>IF(ISBLANK('Monitor Data'!M1046),"",IF(AND('Smoke Data'!Q1048="YES",'Outlier Flags'!I1046="YES"),"FILTERED OUT",'Monitor Data'!M1046))</f>
        <v>6.8</v>
      </c>
      <c r="J1046" s="30">
        <f>IF(ISBLANK('Monitor Data'!O1046),"",IF(AND('Smoke Data'!R1048="YES",'Outlier Flags'!J1046="YES"),"FILTERED OUT",'Monitor Data'!O1046))</f>
        <v>6.5</v>
      </c>
      <c r="K1046" s="30">
        <f>IF(ISBLANK('Monitor Data'!P1046),"",IF(AND('Smoke Data'!S1048="YES",'Outlier Flags'!K1046="YES"),"FILTERED OUT",'Monitor Data'!P1046))</f>
        <v>6.1</v>
      </c>
      <c r="L1046" s="30">
        <f>IF(ISBLANK('Monitor Data'!Q1046),"",IF(AND('Smoke Data'!T1048="YES",'Outlier Flags'!L1046="YES"),"FILTERED OUT",'Monitor Data'!Q1046))</f>
        <v>6.3</v>
      </c>
      <c r="M1046" s="30">
        <f>IF(ISBLANK('Monitor Data'!R1046),"",IF(AND('Smoke Data'!U1048="YES",'Outlier Flags'!M1046="YES"),"FILTERED OUT",'Monitor Data'!R1046))</f>
        <v>6.7</v>
      </c>
      <c r="N1046" s="30">
        <f>IF(ISBLANK('Monitor Data'!S1046),"",IF(AND('Smoke Data'!V1048="YES",'Outlier Flags'!N1046="YES"),"FILTERED OUT",'Monitor Data'!S1046))</f>
        <v>4.9000000000000004</v>
      </c>
    </row>
    <row r="1047" spans="1:14" x14ac:dyDescent="0.25">
      <c r="A1047" s="29">
        <v>45242</v>
      </c>
      <c r="B1047" s="30" t="str">
        <f>IF(ISBLANK('Monitor Data'!B1047),"",IF(AND('Smoke Data'!J1049="YES",'Outlier Flags'!B1047="YES"),"FILTERED OUT",'Monitor Data'!B1047))</f>
        <v/>
      </c>
      <c r="C1047" s="30" t="str">
        <f>IF(ISBLANK('Monitor Data'!D1047),"",IF(AND('Smoke Data'!K1049="YES",'Outlier Flags'!C1047="YES"),"FILTERED OUT",'Monitor Data'!D1047))</f>
        <v/>
      </c>
      <c r="D1047" s="30">
        <f>IF(ISBLANK('Monitor Data'!E1047),"",IF(AND('Smoke Data'!L1049="YES",'Outlier Flags'!D1047="YES"),"FILTERED OUT",'Monitor Data'!E1047))</f>
        <v>7.5</v>
      </c>
      <c r="E1047" s="30">
        <f>IF(ISBLANK('Monitor Data'!G1047),"",IF(AND('Smoke Data'!M1049="YES",'Outlier Flags'!E1047="YES"),"FILTERED OUT",'Monitor Data'!G1047))</f>
        <v>7.7</v>
      </c>
      <c r="F1047" s="30" t="str">
        <f>IF(ISBLANK('Monitor Data'!H1047),"",IF(AND('Smoke Data'!N1049="YES",'Outlier Flags'!F1047="YES"),"FILTERED OUT",'Monitor Data'!H1047))</f>
        <v/>
      </c>
      <c r="G1047" s="30" t="str">
        <f>IF(ISBLANK('Monitor Data'!J1047),"",IF(AND('Smoke Data'!O1049="YES",'Outlier Flags'!G1047="YES"),"FILTERED OUT",'Monitor Data'!J1047))</f>
        <v/>
      </c>
      <c r="H1047" s="30" t="str">
        <f>IF(ISBLANK('Monitor Data'!L1047),"",IF(AND('Smoke Data'!P1049="YES",'Outlier Flags'!H1047="YES"),"FILTERED OUT",'Monitor Data'!L1047))</f>
        <v/>
      </c>
      <c r="I1047" s="30">
        <f>IF(ISBLANK('Monitor Data'!M1047),"",IF(AND('Smoke Data'!Q1049="YES",'Outlier Flags'!I1047="YES"),"FILTERED OUT",'Monitor Data'!M1047))</f>
        <v>5.5</v>
      </c>
      <c r="J1047" s="30" t="str">
        <f>IF(ISBLANK('Monitor Data'!O1047),"",IF(AND('Smoke Data'!R1049="YES",'Outlier Flags'!J1047="YES"),"FILTERED OUT",'Monitor Data'!O1047))</f>
        <v/>
      </c>
      <c r="K1047" s="30">
        <f>IF(ISBLANK('Monitor Data'!P1047),"",IF(AND('Smoke Data'!S1049="YES",'Outlier Flags'!K1047="YES"),"FILTERED OUT",'Monitor Data'!P1047))</f>
        <v>6.1</v>
      </c>
      <c r="L1047" s="30" t="str">
        <f>IF(ISBLANK('Monitor Data'!Q1047),"",IF(AND('Smoke Data'!T1049="YES",'Outlier Flags'!L1047="YES"),"FILTERED OUT",'Monitor Data'!Q1047))</f>
        <v/>
      </c>
      <c r="M1047" s="30" t="str">
        <f>IF(ISBLANK('Monitor Data'!R1047),"",IF(AND('Smoke Data'!U1049="YES",'Outlier Flags'!M1047="YES"),"FILTERED OUT",'Monitor Data'!R1047))</f>
        <v/>
      </c>
      <c r="N1047" s="30" t="str">
        <f>IF(ISBLANK('Monitor Data'!S1047),"",IF(AND('Smoke Data'!V1049="YES",'Outlier Flags'!N1047="YES"),"FILTERED OUT",'Monitor Data'!S1047))</f>
        <v/>
      </c>
    </row>
    <row r="1048" spans="1:14" x14ac:dyDescent="0.25">
      <c r="A1048" s="29">
        <v>45243</v>
      </c>
      <c r="B1048" s="30" t="str">
        <f>IF(ISBLANK('Monitor Data'!B1048),"",IF(AND('Smoke Data'!J1050="YES",'Outlier Flags'!B1048="YES"),"FILTERED OUT",'Monitor Data'!B1048))</f>
        <v/>
      </c>
      <c r="C1048" s="30" t="str">
        <f>IF(ISBLANK('Monitor Data'!D1048),"",IF(AND('Smoke Data'!K1050="YES",'Outlier Flags'!C1048="YES"),"FILTERED OUT",'Monitor Data'!D1048))</f>
        <v/>
      </c>
      <c r="D1048" s="30">
        <f>IF(ISBLANK('Monitor Data'!E1048),"",IF(AND('Smoke Data'!L1050="YES",'Outlier Flags'!D1048="YES"),"FILTERED OUT",'Monitor Data'!E1048))</f>
        <v>6.5</v>
      </c>
      <c r="E1048" s="30">
        <f>IF(ISBLANK('Monitor Data'!G1048),"",IF(AND('Smoke Data'!M1050="YES",'Outlier Flags'!E1048="YES"),"FILTERED OUT",'Monitor Data'!G1048))</f>
        <v>10</v>
      </c>
      <c r="F1048" s="30" t="str">
        <f>IF(ISBLANK('Monitor Data'!H1048),"",IF(AND('Smoke Data'!N1050="YES",'Outlier Flags'!F1048="YES"),"FILTERED OUT",'Monitor Data'!H1048))</f>
        <v/>
      </c>
      <c r="G1048" s="30" t="str">
        <f>IF(ISBLANK('Monitor Data'!J1048),"",IF(AND('Smoke Data'!O1050="YES",'Outlier Flags'!G1048="YES"),"FILTERED OUT",'Monitor Data'!J1048))</f>
        <v/>
      </c>
      <c r="H1048" s="30" t="str">
        <f>IF(ISBLANK('Monitor Data'!L1048),"",IF(AND('Smoke Data'!P1050="YES",'Outlier Flags'!H1048="YES"),"FILTERED OUT",'Monitor Data'!L1048))</f>
        <v/>
      </c>
      <c r="I1048" s="30">
        <f>IF(ISBLANK('Monitor Data'!M1048),"",IF(AND('Smoke Data'!Q1050="YES",'Outlier Flags'!I1048="YES"),"FILTERED OUT",'Monitor Data'!M1048))</f>
        <v>5.7</v>
      </c>
      <c r="J1048" s="30" t="str">
        <f>IF(ISBLANK('Monitor Data'!O1048),"",IF(AND('Smoke Data'!R1050="YES",'Outlier Flags'!J1048="YES"),"FILTERED OUT",'Monitor Data'!O1048))</f>
        <v/>
      </c>
      <c r="K1048" s="30">
        <f>IF(ISBLANK('Monitor Data'!P1048),"",IF(AND('Smoke Data'!S1050="YES",'Outlier Flags'!K1048="YES"),"FILTERED OUT",'Monitor Data'!P1048))</f>
        <v>6.6</v>
      </c>
      <c r="L1048" s="30" t="str">
        <f>IF(ISBLANK('Monitor Data'!Q1048),"",IF(AND('Smoke Data'!T1050="YES",'Outlier Flags'!L1048="YES"),"FILTERED OUT",'Monitor Data'!Q1048))</f>
        <v/>
      </c>
      <c r="M1048" s="30" t="str">
        <f>IF(ISBLANK('Monitor Data'!R1048),"",IF(AND('Smoke Data'!U1050="YES",'Outlier Flags'!M1048="YES"),"FILTERED OUT",'Monitor Data'!R1048))</f>
        <v/>
      </c>
      <c r="N1048" s="30" t="str">
        <f>IF(ISBLANK('Monitor Data'!S1048),"",IF(AND('Smoke Data'!V1050="YES",'Outlier Flags'!N1048="YES"),"FILTERED OUT",'Monitor Data'!S1048))</f>
        <v/>
      </c>
    </row>
    <row r="1049" spans="1:14" x14ac:dyDescent="0.25">
      <c r="A1049" s="29">
        <v>45244</v>
      </c>
      <c r="B1049" s="30">
        <f>IF(ISBLANK('Monitor Data'!B1049),"",IF(AND('Smoke Data'!J1051="YES",'Outlier Flags'!B1049="YES"),"FILTERED OUT",'Monitor Data'!B1049))</f>
        <v>8.1</v>
      </c>
      <c r="C1049" s="30">
        <f>IF(ISBLANK('Monitor Data'!D1049),"",IF(AND('Smoke Data'!K1051="YES",'Outlier Flags'!C1049="YES"),"FILTERED OUT",'Monitor Data'!D1049))</f>
        <v>8.3000000000000007</v>
      </c>
      <c r="D1049" s="30">
        <f>IF(ISBLANK('Monitor Data'!E1049),"",IF(AND('Smoke Data'!L1051="YES",'Outlier Flags'!D1049="YES"),"FILTERED OUT",'Monitor Data'!E1049))</f>
        <v>8.9</v>
      </c>
      <c r="E1049" s="30">
        <f>IF(ISBLANK('Monitor Data'!G1049),"",IF(AND('Smoke Data'!M1051="YES",'Outlier Flags'!E1049="YES"),"FILTERED OUT",'Monitor Data'!G1049))</f>
        <v>7.8</v>
      </c>
      <c r="F1049" s="30">
        <f>IF(ISBLANK('Monitor Data'!H1049),"",IF(AND('Smoke Data'!N1051="YES",'Outlier Flags'!F1049="YES"),"FILTERED OUT",'Monitor Data'!H1049))</f>
        <v>5.5</v>
      </c>
      <c r="G1049" s="30">
        <f>IF(ISBLANK('Monitor Data'!J1049),"",IF(AND('Smoke Data'!O1051="YES",'Outlier Flags'!G1049="YES"),"FILTERED OUT",'Monitor Data'!J1049))</f>
        <v>6.3</v>
      </c>
      <c r="H1049" s="30">
        <f>IF(ISBLANK('Monitor Data'!L1049),"",IF(AND('Smoke Data'!P1051="YES",'Outlier Flags'!H1049="YES"),"FILTERED OUT",'Monitor Data'!L1049))</f>
        <v>6.6</v>
      </c>
      <c r="I1049" s="30">
        <f>IF(ISBLANK('Monitor Data'!M1049),"",IF(AND('Smoke Data'!Q1051="YES",'Outlier Flags'!I1049="YES"),"FILTERED OUT",'Monitor Data'!M1049))</f>
        <v>5.9</v>
      </c>
      <c r="J1049" s="30">
        <f>IF(ISBLANK('Monitor Data'!O1049),"",IF(AND('Smoke Data'!R1051="YES",'Outlier Flags'!J1049="YES"),"FILTERED OUT",'Monitor Data'!O1049))</f>
        <v>6</v>
      </c>
      <c r="K1049" s="30">
        <f>IF(ISBLANK('Monitor Data'!P1049),"",IF(AND('Smoke Data'!S1051="YES",'Outlier Flags'!K1049="YES"),"FILTERED OUT",'Monitor Data'!P1049))</f>
        <v>8.3000000000000007</v>
      </c>
      <c r="L1049" s="30">
        <f>IF(ISBLANK('Monitor Data'!Q1049),"",IF(AND('Smoke Data'!T1051="YES",'Outlier Flags'!L1049="YES"),"FILTERED OUT",'Monitor Data'!Q1049))</f>
        <v>8.9</v>
      </c>
      <c r="M1049" s="30">
        <f>IF(ISBLANK('Monitor Data'!R1049),"",IF(AND('Smoke Data'!U1051="YES",'Outlier Flags'!M1049="YES"),"FILTERED OUT",'Monitor Data'!R1049))</f>
        <v>4.9000000000000004</v>
      </c>
      <c r="N1049" s="30" t="str">
        <f>IF(ISBLANK('Monitor Data'!S1049),"",IF(AND('Smoke Data'!V1051="YES",'Outlier Flags'!N1049="YES"),"FILTERED OUT",'Monitor Data'!S1049))</f>
        <v/>
      </c>
    </row>
    <row r="1050" spans="1:14" x14ac:dyDescent="0.25">
      <c r="A1050" s="29">
        <v>45245</v>
      </c>
      <c r="B1050" s="30" t="str">
        <f>IF(ISBLANK('Monitor Data'!B1050),"",IF(AND('Smoke Data'!J1052="YES",'Outlier Flags'!B1050="YES"),"FILTERED OUT",'Monitor Data'!B1050))</f>
        <v/>
      </c>
      <c r="C1050" s="30" t="str">
        <f>IF(ISBLANK('Monitor Data'!D1050),"",IF(AND('Smoke Data'!K1052="YES",'Outlier Flags'!C1050="YES"),"FILTERED OUT",'Monitor Data'!D1050))</f>
        <v/>
      </c>
      <c r="D1050" s="30">
        <f>IF(ISBLANK('Monitor Data'!E1050),"",IF(AND('Smoke Data'!L1052="YES",'Outlier Flags'!D1050="YES"),"FILTERED OUT",'Monitor Data'!E1050))</f>
        <v>10.3</v>
      </c>
      <c r="E1050" s="30">
        <f>IF(ISBLANK('Monitor Data'!G1050),"",IF(AND('Smoke Data'!M1052="YES",'Outlier Flags'!E1050="YES"),"FILTERED OUT",'Monitor Data'!G1050))</f>
        <v>11.9</v>
      </c>
      <c r="F1050" s="30" t="str">
        <f>IF(ISBLANK('Monitor Data'!H1050),"",IF(AND('Smoke Data'!N1052="YES",'Outlier Flags'!F1050="YES"),"FILTERED OUT",'Monitor Data'!H1050))</f>
        <v/>
      </c>
      <c r="G1050" s="30" t="str">
        <f>IF(ISBLANK('Monitor Data'!J1050),"",IF(AND('Smoke Data'!O1052="YES",'Outlier Flags'!G1050="YES"),"FILTERED OUT",'Monitor Data'!J1050))</f>
        <v/>
      </c>
      <c r="H1050" s="30" t="str">
        <f>IF(ISBLANK('Monitor Data'!L1050),"",IF(AND('Smoke Data'!P1052="YES",'Outlier Flags'!H1050="YES"),"FILTERED OUT",'Monitor Data'!L1050))</f>
        <v/>
      </c>
      <c r="I1050" s="30">
        <f>IF(ISBLANK('Monitor Data'!M1050),"",IF(AND('Smoke Data'!Q1052="YES",'Outlier Flags'!I1050="YES"),"FILTERED OUT",'Monitor Data'!M1050))</f>
        <v>9.6</v>
      </c>
      <c r="J1050" s="30" t="str">
        <f>IF(ISBLANK('Monitor Data'!O1050),"",IF(AND('Smoke Data'!R1052="YES",'Outlier Flags'!J1050="YES"),"FILTERED OUT",'Monitor Data'!O1050))</f>
        <v/>
      </c>
      <c r="K1050" s="30">
        <f>IF(ISBLANK('Monitor Data'!P1050),"",IF(AND('Smoke Data'!S1052="YES",'Outlier Flags'!K1050="YES"),"FILTERED OUT",'Monitor Data'!P1050))</f>
        <v>12.2</v>
      </c>
      <c r="L1050" s="30" t="str">
        <f>IF(ISBLANK('Monitor Data'!Q1050),"",IF(AND('Smoke Data'!T1052="YES",'Outlier Flags'!L1050="YES"),"FILTERED OUT",'Monitor Data'!Q1050))</f>
        <v/>
      </c>
      <c r="M1050" s="30" t="str">
        <f>IF(ISBLANK('Monitor Data'!R1050),"",IF(AND('Smoke Data'!U1052="YES",'Outlier Flags'!M1050="YES"),"FILTERED OUT",'Monitor Data'!R1050))</f>
        <v/>
      </c>
      <c r="N1050" s="30" t="str">
        <f>IF(ISBLANK('Monitor Data'!S1050),"",IF(AND('Smoke Data'!V1052="YES",'Outlier Flags'!N1050="YES"),"FILTERED OUT",'Monitor Data'!S1050))</f>
        <v/>
      </c>
    </row>
    <row r="1051" spans="1:14" x14ac:dyDescent="0.25">
      <c r="A1051" s="29">
        <v>45246</v>
      </c>
      <c r="B1051" s="30" t="str">
        <f>IF(ISBLANK('Monitor Data'!B1051),"",IF(AND('Smoke Data'!J1053="YES",'Outlier Flags'!B1051="YES"),"FILTERED OUT",'Monitor Data'!B1051))</f>
        <v/>
      </c>
      <c r="C1051" s="30" t="str">
        <f>IF(ISBLANK('Monitor Data'!D1051),"",IF(AND('Smoke Data'!K1053="YES",'Outlier Flags'!C1051="YES"),"FILTERED OUT",'Monitor Data'!D1051))</f>
        <v/>
      </c>
      <c r="D1051" s="30">
        <f>IF(ISBLANK('Monitor Data'!E1051),"",IF(AND('Smoke Data'!L1053="YES",'Outlier Flags'!D1051="YES"),"FILTERED OUT",'Monitor Data'!E1051))</f>
        <v>8.3000000000000007</v>
      </c>
      <c r="E1051" s="30">
        <f>IF(ISBLANK('Monitor Data'!G1051),"",IF(AND('Smoke Data'!M1053="YES",'Outlier Flags'!E1051="YES"),"FILTERED OUT",'Monitor Data'!G1051))</f>
        <v>9.1999999999999993</v>
      </c>
      <c r="F1051" s="30" t="str">
        <f>IF(ISBLANK('Monitor Data'!H1051),"",IF(AND('Smoke Data'!N1053="YES",'Outlier Flags'!F1051="YES"),"FILTERED OUT",'Monitor Data'!H1051))</f>
        <v/>
      </c>
      <c r="G1051" s="30" t="str">
        <f>IF(ISBLANK('Monitor Data'!J1051),"",IF(AND('Smoke Data'!O1053="YES",'Outlier Flags'!G1051="YES"),"FILTERED OUT",'Monitor Data'!J1051))</f>
        <v/>
      </c>
      <c r="H1051" s="30" t="str">
        <f>IF(ISBLANK('Monitor Data'!L1051),"",IF(AND('Smoke Data'!P1053="YES",'Outlier Flags'!H1051="YES"),"FILTERED OUT",'Monitor Data'!L1051))</f>
        <v/>
      </c>
      <c r="I1051" s="30">
        <f>IF(ISBLANK('Monitor Data'!M1051),"",IF(AND('Smoke Data'!Q1053="YES",'Outlier Flags'!I1051="YES"),"FILTERED OUT",'Monitor Data'!M1051))</f>
        <v>7.8</v>
      </c>
      <c r="J1051" s="30" t="str">
        <f>IF(ISBLANK('Monitor Data'!O1051),"",IF(AND('Smoke Data'!R1053="YES",'Outlier Flags'!J1051="YES"),"FILTERED OUT",'Monitor Data'!O1051))</f>
        <v/>
      </c>
      <c r="K1051" s="30">
        <f>IF(ISBLANK('Monitor Data'!P1051),"",IF(AND('Smoke Data'!S1053="YES",'Outlier Flags'!K1051="YES"),"FILTERED OUT",'Monitor Data'!P1051))</f>
        <v>8.1999999999999993</v>
      </c>
      <c r="L1051" s="30" t="str">
        <f>IF(ISBLANK('Monitor Data'!Q1051),"",IF(AND('Smoke Data'!T1053="YES",'Outlier Flags'!L1051="YES"),"FILTERED OUT",'Monitor Data'!Q1051))</f>
        <v/>
      </c>
      <c r="M1051" s="30" t="str">
        <f>IF(ISBLANK('Monitor Data'!R1051),"",IF(AND('Smoke Data'!U1053="YES",'Outlier Flags'!M1051="YES"),"FILTERED OUT",'Monitor Data'!R1051))</f>
        <v/>
      </c>
      <c r="N1051" s="30" t="str">
        <f>IF(ISBLANK('Monitor Data'!S1051),"",IF(AND('Smoke Data'!V1053="YES",'Outlier Flags'!N1051="YES"),"FILTERED OUT",'Monitor Data'!S1051))</f>
        <v/>
      </c>
    </row>
    <row r="1052" spans="1:14" x14ac:dyDescent="0.25">
      <c r="A1052" s="29">
        <v>45247</v>
      </c>
      <c r="B1052" s="30">
        <f>IF(ISBLANK('Monitor Data'!B1052),"",IF(AND('Smoke Data'!J1054="YES",'Outlier Flags'!B1052="YES"),"FILTERED OUT",'Monitor Data'!B1052))</f>
        <v>5.9</v>
      </c>
      <c r="C1052" s="30">
        <f>IF(ISBLANK('Monitor Data'!D1052),"",IF(AND('Smoke Data'!K1054="YES",'Outlier Flags'!C1052="YES"),"FILTERED OUT",'Monitor Data'!D1052))</f>
        <v>4.3</v>
      </c>
      <c r="D1052" s="30">
        <f>IF(ISBLANK('Monitor Data'!E1052),"",IF(AND('Smoke Data'!L1054="YES",'Outlier Flags'!D1052="YES"),"FILTERED OUT",'Monitor Data'!E1052))</f>
        <v>4.5</v>
      </c>
      <c r="E1052" s="30">
        <f>IF(ISBLANK('Monitor Data'!G1052),"",IF(AND('Smoke Data'!M1054="YES",'Outlier Flags'!E1052="YES"),"FILTERED OUT",'Monitor Data'!G1052))</f>
        <v>8</v>
      </c>
      <c r="F1052" s="30">
        <f>IF(ISBLANK('Monitor Data'!H1052),"",IF(AND('Smoke Data'!N1054="YES",'Outlier Flags'!F1052="YES"),"FILTERED OUT",'Monitor Data'!H1052))</f>
        <v>4.3</v>
      </c>
      <c r="G1052" s="30">
        <f>IF(ISBLANK('Monitor Data'!J1052),"",IF(AND('Smoke Data'!O1054="YES",'Outlier Flags'!G1052="YES"),"FILTERED OUT",'Monitor Data'!J1052))</f>
        <v>5.0999999999999996</v>
      </c>
      <c r="H1052" s="30">
        <f>IF(ISBLANK('Monitor Data'!L1052),"",IF(AND('Smoke Data'!P1054="YES",'Outlier Flags'!H1052="YES"),"FILTERED OUT",'Monitor Data'!L1052))</f>
        <v>7.1</v>
      </c>
      <c r="I1052" s="30">
        <f>IF(ISBLANK('Monitor Data'!M1052),"",IF(AND('Smoke Data'!Q1054="YES",'Outlier Flags'!I1052="YES"),"FILTERED OUT",'Monitor Data'!M1052))</f>
        <v>4.9000000000000004</v>
      </c>
      <c r="J1052" s="30">
        <f>IF(ISBLANK('Monitor Data'!O1052),"",IF(AND('Smoke Data'!R1054="YES",'Outlier Flags'!J1052="YES"),"FILTERED OUT",'Monitor Data'!O1052))</f>
        <v>7.3</v>
      </c>
      <c r="K1052" s="30">
        <f>IF(ISBLANK('Monitor Data'!P1052),"",IF(AND('Smoke Data'!S1054="YES",'Outlier Flags'!K1052="YES"),"FILTERED OUT",'Monitor Data'!P1052))</f>
        <v>4.5999999999999996</v>
      </c>
      <c r="L1052" s="30">
        <f>IF(ISBLANK('Monitor Data'!Q1052),"",IF(AND('Smoke Data'!T1054="YES",'Outlier Flags'!L1052="YES"),"FILTERED OUT",'Monitor Data'!Q1052))</f>
        <v>5.6</v>
      </c>
      <c r="M1052" s="30">
        <f>IF(ISBLANK('Monitor Data'!R1052),"",IF(AND('Smoke Data'!U1054="YES",'Outlier Flags'!M1052="YES"),"FILTERED OUT",'Monitor Data'!R1052))</f>
        <v>5.2</v>
      </c>
      <c r="N1052" s="30">
        <f>IF(ISBLANK('Monitor Data'!S1052),"",IF(AND('Smoke Data'!V1054="YES",'Outlier Flags'!N1052="YES"),"FILTERED OUT",'Monitor Data'!S1052))</f>
        <v>5.4</v>
      </c>
    </row>
    <row r="1053" spans="1:14" x14ac:dyDescent="0.25">
      <c r="A1053" s="29">
        <v>45248</v>
      </c>
      <c r="B1053" s="30" t="str">
        <f>IF(ISBLANK('Monitor Data'!B1053),"",IF(AND('Smoke Data'!J1055="YES",'Outlier Flags'!B1053="YES"),"FILTERED OUT",'Monitor Data'!B1053))</f>
        <v/>
      </c>
      <c r="C1053" s="30" t="str">
        <f>IF(ISBLANK('Monitor Data'!D1053),"",IF(AND('Smoke Data'!K1055="YES",'Outlier Flags'!C1053="YES"),"FILTERED OUT",'Monitor Data'!D1053))</f>
        <v/>
      </c>
      <c r="D1053" s="30">
        <f>IF(ISBLANK('Monitor Data'!E1053),"",IF(AND('Smoke Data'!L1055="YES",'Outlier Flags'!D1053="YES"),"FILTERED OUT",'Monitor Data'!E1053))</f>
        <v>11.3</v>
      </c>
      <c r="E1053" s="30">
        <f>IF(ISBLANK('Monitor Data'!G1053),"",IF(AND('Smoke Data'!M1055="YES",'Outlier Flags'!E1053="YES"),"FILTERED OUT",'Monitor Data'!G1053))</f>
        <v>13.2</v>
      </c>
      <c r="F1053" s="30" t="str">
        <f>IF(ISBLANK('Monitor Data'!H1053),"",IF(AND('Smoke Data'!N1055="YES",'Outlier Flags'!F1053="YES"),"FILTERED OUT",'Monitor Data'!H1053))</f>
        <v/>
      </c>
      <c r="G1053" s="30" t="str">
        <f>IF(ISBLANK('Monitor Data'!J1053),"",IF(AND('Smoke Data'!O1055="YES",'Outlier Flags'!G1053="YES"),"FILTERED OUT",'Monitor Data'!J1053))</f>
        <v/>
      </c>
      <c r="H1053" s="30" t="str">
        <f>IF(ISBLANK('Monitor Data'!L1053),"",IF(AND('Smoke Data'!P1055="YES",'Outlier Flags'!H1053="YES"),"FILTERED OUT",'Monitor Data'!L1053))</f>
        <v/>
      </c>
      <c r="I1053" s="30">
        <f>IF(ISBLANK('Monitor Data'!M1053),"",IF(AND('Smoke Data'!Q1055="YES",'Outlier Flags'!I1053="YES"),"FILTERED OUT",'Monitor Data'!M1053))</f>
        <v>9.5</v>
      </c>
      <c r="J1053" s="30" t="str">
        <f>IF(ISBLANK('Monitor Data'!O1053),"",IF(AND('Smoke Data'!R1055="YES",'Outlier Flags'!J1053="YES"),"FILTERED OUT",'Monitor Data'!O1053))</f>
        <v/>
      </c>
      <c r="K1053" s="30">
        <f>IF(ISBLANK('Monitor Data'!P1053),"",IF(AND('Smoke Data'!S1055="YES",'Outlier Flags'!K1053="YES"),"FILTERED OUT",'Monitor Data'!P1053))</f>
        <v>10.8</v>
      </c>
      <c r="L1053" s="30" t="str">
        <f>IF(ISBLANK('Monitor Data'!Q1053),"",IF(AND('Smoke Data'!T1055="YES",'Outlier Flags'!L1053="YES"),"FILTERED OUT",'Monitor Data'!Q1053))</f>
        <v/>
      </c>
      <c r="M1053" s="30" t="str">
        <f>IF(ISBLANK('Monitor Data'!R1053),"",IF(AND('Smoke Data'!U1055="YES",'Outlier Flags'!M1053="YES"),"FILTERED OUT",'Monitor Data'!R1053))</f>
        <v/>
      </c>
      <c r="N1053" s="30" t="str">
        <f>IF(ISBLANK('Monitor Data'!S1053),"",IF(AND('Smoke Data'!V1055="YES",'Outlier Flags'!N1053="YES"),"FILTERED OUT",'Monitor Data'!S1053))</f>
        <v/>
      </c>
    </row>
    <row r="1054" spans="1:14" x14ac:dyDescent="0.25">
      <c r="A1054" s="29">
        <v>45249</v>
      </c>
      <c r="B1054" s="30" t="str">
        <f>IF(ISBLANK('Monitor Data'!B1054),"",IF(AND('Smoke Data'!J1056="YES",'Outlier Flags'!B1054="YES"),"FILTERED OUT",'Monitor Data'!B1054))</f>
        <v/>
      </c>
      <c r="C1054" s="30" t="str">
        <f>IF(ISBLANK('Monitor Data'!D1054),"",IF(AND('Smoke Data'!K1056="YES",'Outlier Flags'!C1054="YES"),"FILTERED OUT",'Monitor Data'!D1054))</f>
        <v/>
      </c>
      <c r="D1054" s="30">
        <f>IF(ISBLANK('Monitor Data'!E1054),"",IF(AND('Smoke Data'!L1056="YES",'Outlier Flags'!D1054="YES"),"FILTERED OUT",'Monitor Data'!E1054))</f>
        <v>10.6</v>
      </c>
      <c r="E1054" s="30">
        <f>IF(ISBLANK('Monitor Data'!G1054),"",IF(AND('Smoke Data'!M1056="YES",'Outlier Flags'!E1054="YES"),"FILTERED OUT",'Monitor Data'!G1054))</f>
        <v>11.6</v>
      </c>
      <c r="F1054" s="30" t="str">
        <f>IF(ISBLANK('Monitor Data'!H1054),"",IF(AND('Smoke Data'!N1056="YES",'Outlier Flags'!F1054="YES"),"FILTERED OUT",'Monitor Data'!H1054))</f>
        <v/>
      </c>
      <c r="G1054" s="30" t="str">
        <f>IF(ISBLANK('Monitor Data'!J1054),"",IF(AND('Smoke Data'!O1056="YES",'Outlier Flags'!G1054="YES"),"FILTERED OUT",'Monitor Data'!J1054))</f>
        <v/>
      </c>
      <c r="H1054" s="30" t="str">
        <f>IF(ISBLANK('Monitor Data'!L1054),"",IF(AND('Smoke Data'!P1056="YES",'Outlier Flags'!H1054="YES"),"FILTERED OUT",'Monitor Data'!L1054))</f>
        <v/>
      </c>
      <c r="I1054" s="30">
        <f>IF(ISBLANK('Monitor Data'!M1054),"",IF(AND('Smoke Data'!Q1056="YES",'Outlier Flags'!I1054="YES"),"FILTERED OUT",'Monitor Data'!M1054))</f>
        <v>11.8</v>
      </c>
      <c r="J1054" s="30" t="str">
        <f>IF(ISBLANK('Monitor Data'!O1054),"",IF(AND('Smoke Data'!R1056="YES",'Outlier Flags'!J1054="YES"),"FILTERED OUT",'Monitor Data'!O1054))</f>
        <v/>
      </c>
      <c r="K1054" s="30">
        <f>IF(ISBLANK('Monitor Data'!P1054),"",IF(AND('Smoke Data'!S1056="YES",'Outlier Flags'!K1054="YES"),"FILTERED OUT",'Monitor Data'!P1054))</f>
        <v>11.7</v>
      </c>
      <c r="L1054" s="30" t="str">
        <f>IF(ISBLANK('Monitor Data'!Q1054),"",IF(AND('Smoke Data'!T1056="YES",'Outlier Flags'!L1054="YES"),"FILTERED OUT",'Monitor Data'!Q1054))</f>
        <v/>
      </c>
      <c r="M1054" s="30" t="str">
        <f>IF(ISBLANK('Monitor Data'!R1054),"",IF(AND('Smoke Data'!U1056="YES",'Outlier Flags'!M1054="YES"),"FILTERED OUT",'Monitor Data'!R1054))</f>
        <v/>
      </c>
      <c r="N1054" s="30" t="str">
        <f>IF(ISBLANK('Monitor Data'!S1054),"",IF(AND('Smoke Data'!V1056="YES",'Outlier Flags'!N1054="YES"),"FILTERED OUT",'Monitor Data'!S1054))</f>
        <v/>
      </c>
    </row>
    <row r="1055" spans="1:14" x14ac:dyDescent="0.25">
      <c r="A1055" s="29">
        <v>45250</v>
      </c>
      <c r="B1055" s="30">
        <f>IF(ISBLANK('Monitor Data'!B1055),"",IF(AND('Smoke Data'!J1057="YES",'Outlier Flags'!B1055="YES"),"FILTERED OUT",'Monitor Data'!B1055))</f>
        <v>7.1</v>
      </c>
      <c r="C1055" s="30">
        <f>IF(ISBLANK('Monitor Data'!D1055),"",IF(AND('Smoke Data'!K1057="YES",'Outlier Flags'!C1055="YES"),"FILTERED OUT",'Monitor Data'!D1055))</f>
        <v>6.9</v>
      </c>
      <c r="D1055" s="30">
        <f>IF(ISBLANK('Monitor Data'!E1055),"",IF(AND('Smoke Data'!L1057="YES",'Outlier Flags'!D1055="YES"),"FILTERED OUT",'Monitor Data'!E1055))</f>
        <v>8.4</v>
      </c>
      <c r="E1055" s="30">
        <f>IF(ISBLANK('Monitor Data'!G1055),"",IF(AND('Smoke Data'!M1057="YES",'Outlier Flags'!E1055="YES"),"FILTERED OUT",'Monitor Data'!G1055))</f>
        <v>8</v>
      </c>
      <c r="F1055" s="30">
        <f>IF(ISBLANK('Monitor Data'!H1055),"",IF(AND('Smoke Data'!N1057="YES",'Outlier Flags'!F1055="YES"),"FILTERED OUT",'Monitor Data'!H1055))</f>
        <v>9.8000000000000007</v>
      </c>
      <c r="G1055" s="30">
        <f>IF(ISBLANK('Monitor Data'!J1055),"",IF(AND('Smoke Data'!O1057="YES",'Outlier Flags'!G1055="YES"),"FILTERED OUT",'Monitor Data'!J1055))</f>
        <v>9</v>
      </c>
      <c r="H1055" s="30">
        <f>IF(ISBLANK('Monitor Data'!L1055),"",IF(AND('Smoke Data'!P1057="YES",'Outlier Flags'!H1055="YES"),"FILTERED OUT",'Monitor Data'!L1055))</f>
        <v>8.3000000000000007</v>
      </c>
      <c r="I1055" s="30">
        <f>IF(ISBLANK('Monitor Data'!M1055),"",IF(AND('Smoke Data'!Q1057="YES",'Outlier Flags'!I1055="YES"),"FILTERED OUT",'Monitor Data'!M1055))</f>
        <v>11.3</v>
      </c>
      <c r="J1055" s="30">
        <f>IF(ISBLANK('Monitor Data'!O1055),"",IF(AND('Smoke Data'!R1057="YES",'Outlier Flags'!J1055="YES"),"FILTERED OUT",'Monitor Data'!O1055))</f>
        <v>10</v>
      </c>
      <c r="K1055" s="30">
        <f>IF(ISBLANK('Monitor Data'!P1055),"",IF(AND('Smoke Data'!S1057="YES",'Outlier Flags'!K1055="YES"),"FILTERED OUT",'Monitor Data'!P1055))</f>
        <v>8.3000000000000007</v>
      </c>
      <c r="L1055" s="30" t="str">
        <f>IF(ISBLANK('Monitor Data'!Q1055),"",IF(AND('Smoke Data'!T1057="YES",'Outlier Flags'!L1055="YES"),"FILTERED OUT",'Monitor Data'!Q1055))</f>
        <v/>
      </c>
      <c r="M1055" s="30">
        <f>IF(ISBLANK('Monitor Data'!R1055),"",IF(AND('Smoke Data'!U1057="YES",'Outlier Flags'!M1055="YES"),"FILTERED OUT",'Monitor Data'!R1055))</f>
        <v>10.8</v>
      </c>
      <c r="N1055" s="30">
        <f>IF(ISBLANK('Monitor Data'!S1055),"",IF(AND('Smoke Data'!V1057="YES",'Outlier Flags'!N1055="YES"),"FILTERED OUT",'Monitor Data'!S1055))</f>
        <v>10.5</v>
      </c>
    </row>
    <row r="1056" spans="1:14" x14ac:dyDescent="0.25">
      <c r="A1056" s="29">
        <v>45251</v>
      </c>
      <c r="B1056" s="30" t="str">
        <f>IF(ISBLANK('Monitor Data'!B1056),"",IF(AND('Smoke Data'!J1058="YES",'Outlier Flags'!B1056="YES"),"FILTERED OUT",'Monitor Data'!B1056))</f>
        <v/>
      </c>
      <c r="C1056" s="30" t="str">
        <f>IF(ISBLANK('Monitor Data'!D1056),"",IF(AND('Smoke Data'!K1058="YES",'Outlier Flags'!C1056="YES"),"FILTERED OUT",'Monitor Data'!D1056))</f>
        <v/>
      </c>
      <c r="D1056" s="30">
        <f>IF(ISBLANK('Monitor Data'!E1056),"",IF(AND('Smoke Data'!L1058="YES",'Outlier Flags'!D1056="YES"),"FILTERED OUT",'Monitor Data'!E1056))</f>
        <v>5.9</v>
      </c>
      <c r="E1056" s="30">
        <f>IF(ISBLANK('Monitor Data'!G1056),"",IF(AND('Smoke Data'!M1058="YES",'Outlier Flags'!E1056="YES"),"FILTERED OUT",'Monitor Data'!G1056))</f>
        <v>5.9</v>
      </c>
      <c r="F1056" s="30" t="str">
        <f>IF(ISBLANK('Monitor Data'!H1056),"",IF(AND('Smoke Data'!N1058="YES",'Outlier Flags'!F1056="YES"),"FILTERED OUT",'Monitor Data'!H1056))</f>
        <v/>
      </c>
      <c r="G1056" s="30" t="str">
        <f>IF(ISBLANK('Monitor Data'!J1056),"",IF(AND('Smoke Data'!O1058="YES",'Outlier Flags'!G1056="YES"),"FILTERED OUT",'Monitor Data'!J1056))</f>
        <v/>
      </c>
      <c r="H1056" s="30" t="str">
        <f>IF(ISBLANK('Monitor Data'!L1056),"",IF(AND('Smoke Data'!P1058="YES",'Outlier Flags'!H1056="YES"),"FILTERED OUT",'Monitor Data'!L1056))</f>
        <v/>
      </c>
      <c r="I1056" s="30">
        <f>IF(ISBLANK('Monitor Data'!M1056),"",IF(AND('Smoke Data'!Q1058="YES",'Outlier Flags'!I1056="YES"),"FILTERED OUT",'Monitor Data'!M1056))</f>
        <v>5.5</v>
      </c>
      <c r="J1056" s="30" t="str">
        <f>IF(ISBLANK('Monitor Data'!O1056),"",IF(AND('Smoke Data'!R1058="YES",'Outlier Flags'!J1056="YES"),"FILTERED OUT",'Monitor Data'!O1056))</f>
        <v/>
      </c>
      <c r="K1056" s="30">
        <f>IF(ISBLANK('Monitor Data'!P1056),"",IF(AND('Smoke Data'!S1058="YES",'Outlier Flags'!K1056="YES"),"FILTERED OUT",'Monitor Data'!P1056))</f>
        <v>5.9</v>
      </c>
      <c r="L1056" s="30" t="str">
        <f>IF(ISBLANK('Monitor Data'!Q1056),"",IF(AND('Smoke Data'!T1058="YES",'Outlier Flags'!L1056="YES"),"FILTERED OUT",'Monitor Data'!Q1056))</f>
        <v/>
      </c>
      <c r="M1056" s="30" t="str">
        <f>IF(ISBLANK('Monitor Data'!R1056),"",IF(AND('Smoke Data'!U1058="YES",'Outlier Flags'!M1056="YES"),"FILTERED OUT",'Monitor Data'!R1056))</f>
        <v/>
      </c>
      <c r="N1056" s="30">
        <f>IF(ISBLANK('Monitor Data'!S1056),"",IF(AND('Smoke Data'!V1058="YES",'Outlier Flags'!N1056="YES"),"FILTERED OUT",'Monitor Data'!S1056))</f>
        <v>2.9</v>
      </c>
    </row>
    <row r="1057" spans="1:14" x14ac:dyDescent="0.25">
      <c r="A1057" s="29">
        <v>45252</v>
      </c>
      <c r="B1057" s="30" t="str">
        <f>IF(ISBLANK('Monitor Data'!B1057),"",IF(AND('Smoke Data'!J1059="YES",'Outlier Flags'!B1057="YES"),"FILTERED OUT",'Monitor Data'!B1057))</f>
        <v/>
      </c>
      <c r="C1057" s="30" t="str">
        <f>IF(ISBLANK('Monitor Data'!D1057),"",IF(AND('Smoke Data'!K1059="YES",'Outlier Flags'!C1057="YES"),"FILTERED OUT",'Monitor Data'!D1057))</f>
        <v/>
      </c>
      <c r="D1057" s="30">
        <f>IF(ISBLANK('Monitor Data'!E1057),"",IF(AND('Smoke Data'!L1059="YES",'Outlier Flags'!D1057="YES"),"FILTERED OUT",'Monitor Data'!E1057))</f>
        <v>3.5</v>
      </c>
      <c r="E1057" s="30">
        <f>IF(ISBLANK('Monitor Data'!G1057),"",IF(AND('Smoke Data'!M1059="YES",'Outlier Flags'!E1057="YES"),"FILTERED OUT",'Monitor Data'!G1057))</f>
        <v>3.5</v>
      </c>
      <c r="F1057" s="30" t="str">
        <f>IF(ISBLANK('Monitor Data'!H1057),"",IF(AND('Smoke Data'!N1059="YES",'Outlier Flags'!F1057="YES"),"FILTERED OUT",'Monitor Data'!H1057))</f>
        <v/>
      </c>
      <c r="G1057" s="30" t="str">
        <f>IF(ISBLANK('Monitor Data'!J1057),"",IF(AND('Smoke Data'!O1059="YES",'Outlier Flags'!G1057="YES"),"FILTERED OUT",'Monitor Data'!J1057))</f>
        <v/>
      </c>
      <c r="H1057" s="30" t="str">
        <f>IF(ISBLANK('Monitor Data'!L1057),"",IF(AND('Smoke Data'!P1059="YES",'Outlier Flags'!H1057="YES"),"FILTERED OUT",'Monitor Data'!L1057))</f>
        <v/>
      </c>
      <c r="I1057" s="30">
        <f>IF(ISBLANK('Monitor Data'!M1057),"",IF(AND('Smoke Data'!Q1059="YES",'Outlier Flags'!I1057="YES"),"FILTERED OUT",'Monitor Data'!M1057))</f>
        <v>4.8</v>
      </c>
      <c r="J1057" s="30" t="str">
        <f>IF(ISBLANK('Monitor Data'!O1057),"",IF(AND('Smoke Data'!R1059="YES",'Outlier Flags'!J1057="YES"),"FILTERED OUT",'Monitor Data'!O1057))</f>
        <v/>
      </c>
      <c r="K1057" s="30">
        <f>IF(ISBLANK('Monitor Data'!P1057),"",IF(AND('Smoke Data'!S1059="YES",'Outlier Flags'!K1057="YES"),"FILTERED OUT",'Monitor Data'!P1057))</f>
        <v>4.5999999999999996</v>
      </c>
      <c r="L1057" s="30" t="str">
        <f>IF(ISBLANK('Monitor Data'!Q1057),"",IF(AND('Smoke Data'!T1059="YES",'Outlier Flags'!L1057="YES"),"FILTERED OUT",'Monitor Data'!Q1057))</f>
        <v/>
      </c>
      <c r="M1057" s="30" t="str">
        <f>IF(ISBLANK('Monitor Data'!R1057),"",IF(AND('Smoke Data'!U1059="YES",'Outlier Flags'!M1057="YES"),"FILTERED OUT",'Monitor Data'!R1057))</f>
        <v/>
      </c>
      <c r="N1057" s="30" t="str">
        <f>IF(ISBLANK('Monitor Data'!S1057),"",IF(AND('Smoke Data'!V1059="YES",'Outlier Flags'!N1057="YES"),"FILTERED OUT",'Monitor Data'!S1057))</f>
        <v/>
      </c>
    </row>
    <row r="1058" spans="1:14" x14ac:dyDescent="0.25">
      <c r="A1058" s="29">
        <v>45253</v>
      </c>
      <c r="B1058" s="30">
        <f>IF(ISBLANK('Monitor Data'!B1058),"",IF(AND('Smoke Data'!J1060="YES",'Outlier Flags'!B1058="YES"),"FILTERED OUT",'Monitor Data'!B1058))</f>
        <v>2.6</v>
      </c>
      <c r="C1058" s="30">
        <f>IF(ISBLANK('Monitor Data'!D1058),"",IF(AND('Smoke Data'!K1060="YES",'Outlier Flags'!C1058="YES"),"FILTERED OUT",'Monitor Data'!D1058))</f>
        <v>4</v>
      </c>
      <c r="D1058" s="30">
        <f>IF(ISBLANK('Monitor Data'!E1058),"",IF(AND('Smoke Data'!L1060="YES",'Outlier Flags'!D1058="YES"),"FILTERED OUT",'Monitor Data'!E1058))</f>
        <v>3.3</v>
      </c>
      <c r="E1058" s="30">
        <f>IF(ISBLANK('Monitor Data'!G1058),"",IF(AND('Smoke Data'!M1060="YES",'Outlier Flags'!E1058="YES"),"FILTERED OUT",'Monitor Data'!G1058))</f>
        <v>3.3</v>
      </c>
      <c r="F1058" s="30">
        <f>IF(ISBLANK('Monitor Data'!H1058),"",IF(AND('Smoke Data'!N1060="YES",'Outlier Flags'!F1058="YES"),"FILTERED OUT",'Monitor Data'!H1058))</f>
        <v>2.9</v>
      </c>
      <c r="G1058" s="30">
        <f>IF(ISBLANK('Monitor Data'!J1058),"",IF(AND('Smoke Data'!O1060="YES",'Outlier Flags'!G1058="YES"),"FILTERED OUT",'Monitor Data'!J1058))</f>
        <v>4.0999999999999996</v>
      </c>
      <c r="H1058" s="30">
        <f>IF(ISBLANK('Monitor Data'!L1058),"",IF(AND('Smoke Data'!P1060="YES",'Outlier Flags'!H1058="YES"),"FILTERED OUT",'Monitor Data'!L1058))</f>
        <v>2.2000000000000002</v>
      </c>
      <c r="I1058" s="30">
        <f>IF(ISBLANK('Monitor Data'!M1058),"",IF(AND('Smoke Data'!Q1060="YES",'Outlier Flags'!I1058="YES"),"FILTERED OUT",'Monitor Data'!M1058))</f>
        <v>3.9</v>
      </c>
      <c r="J1058" s="30">
        <f>IF(ISBLANK('Monitor Data'!O1058),"",IF(AND('Smoke Data'!R1060="YES",'Outlier Flags'!J1058="YES"),"FILTERED OUT",'Monitor Data'!O1058))</f>
        <v>3.6</v>
      </c>
      <c r="K1058" s="30">
        <f>IF(ISBLANK('Monitor Data'!P1058),"",IF(AND('Smoke Data'!S1060="YES",'Outlier Flags'!K1058="YES"),"FILTERED OUT",'Monitor Data'!P1058))</f>
        <v>4.0999999999999996</v>
      </c>
      <c r="L1058" s="30">
        <f>IF(ISBLANK('Monitor Data'!Q1058),"",IF(AND('Smoke Data'!T1060="YES",'Outlier Flags'!L1058="YES"),"FILTERED OUT",'Monitor Data'!Q1058))</f>
        <v>4.4000000000000004</v>
      </c>
      <c r="M1058" s="30">
        <f>IF(ISBLANK('Monitor Data'!R1058),"",IF(AND('Smoke Data'!U1060="YES",'Outlier Flags'!M1058="YES"),"FILTERED OUT",'Monitor Data'!R1058))</f>
        <v>3.5</v>
      </c>
      <c r="N1058" s="30">
        <f>IF(ISBLANK('Monitor Data'!S1058),"",IF(AND('Smoke Data'!V1060="YES",'Outlier Flags'!N1058="YES"),"FILTERED OUT",'Monitor Data'!S1058))</f>
        <v>2.2999999999999998</v>
      </c>
    </row>
    <row r="1059" spans="1:14" x14ac:dyDescent="0.25">
      <c r="A1059" s="29">
        <v>45254</v>
      </c>
      <c r="B1059" s="30" t="str">
        <f>IF(ISBLANK('Monitor Data'!B1059),"",IF(AND('Smoke Data'!J1061="YES",'Outlier Flags'!B1059="YES"),"FILTERED OUT",'Monitor Data'!B1059))</f>
        <v/>
      </c>
      <c r="C1059" s="30" t="str">
        <f>IF(ISBLANK('Monitor Data'!D1059),"",IF(AND('Smoke Data'!K1061="YES",'Outlier Flags'!C1059="YES"),"FILTERED OUT",'Monitor Data'!D1059))</f>
        <v/>
      </c>
      <c r="D1059" s="30">
        <f>IF(ISBLANK('Monitor Data'!E1059),"",IF(AND('Smoke Data'!L1061="YES",'Outlier Flags'!D1059="YES"),"FILTERED OUT",'Monitor Data'!E1059))</f>
        <v>2.5</v>
      </c>
      <c r="E1059" s="30">
        <f>IF(ISBLANK('Monitor Data'!G1059),"",IF(AND('Smoke Data'!M1061="YES",'Outlier Flags'!E1059="YES"),"FILTERED OUT",'Monitor Data'!G1059))</f>
        <v>2.9</v>
      </c>
      <c r="F1059" s="30" t="str">
        <f>IF(ISBLANK('Monitor Data'!H1059),"",IF(AND('Smoke Data'!N1061="YES",'Outlier Flags'!F1059="YES"),"FILTERED OUT",'Monitor Data'!H1059))</f>
        <v/>
      </c>
      <c r="G1059" s="30" t="str">
        <f>IF(ISBLANK('Monitor Data'!J1059),"",IF(AND('Smoke Data'!O1061="YES",'Outlier Flags'!G1059="YES"),"FILTERED OUT",'Monitor Data'!J1059))</f>
        <v/>
      </c>
      <c r="H1059" s="30" t="str">
        <f>IF(ISBLANK('Monitor Data'!L1059),"",IF(AND('Smoke Data'!P1061="YES",'Outlier Flags'!H1059="YES"),"FILTERED OUT",'Monitor Data'!L1059))</f>
        <v/>
      </c>
      <c r="I1059" s="30">
        <f>IF(ISBLANK('Monitor Data'!M1059),"",IF(AND('Smoke Data'!Q1061="YES",'Outlier Flags'!I1059="YES"),"FILTERED OUT",'Monitor Data'!M1059))</f>
        <v>4.0999999999999996</v>
      </c>
      <c r="J1059" s="30" t="str">
        <f>IF(ISBLANK('Monitor Data'!O1059),"",IF(AND('Smoke Data'!R1061="YES",'Outlier Flags'!J1059="YES"),"FILTERED OUT",'Monitor Data'!O1059))</f>
        <v/>
      </c>
      <c r="K1059" s="30">
        <f>IF(ISBLANK('Monitor Data'!P1059),"",IF(AND('Smoke Data'!S1061="YES",'Outlier Flags'!K1059="YES"),"FILTERED OUT",'Monitor Data'!P1059))</f>
        <v>2.6</v>
      </c>
      <c r="L1059" s="30" t="str">
        <f>IF(ISBLANK('Monitor Data'!Q1059),"",IF(AND('Smoke Data'!T1061="YES",'Outlier Flags'!L1059="YES"),"FILTERED OUT",'Monitor Data'!Q1059))</f>
        <v/>
      </c>
      <c r="M1059" s="30" t="str">
        <f>IF(ISBLANK('Monitor Data'!R1059),"",IF(AND('Smoke Data'!U1061="YES",'Outlier Flags'!M1059="YES"),"FILTERED OUT",'Monitor Data'!R1059))</f>
        <v/>
      </c>
      <c r="N1059" s="30" t="str">
        <f>IF(ISBLANK('Monitor Data'!S1059),"",IF(AND('Smoke Data'!V1061="YES",'Outlier Flags'!N1059="YES"),"FILTERED OUT",'Monitor Data'!S1059))</f>
        <v/>
      </c>
    </row>
    <row r="1060" spans="1:14" x14ac:dyDescent="0.25">
      <c r="A1060" s="29">
        <v>45255</v>
      </c>
      <c r="B1060" s="30" t="str">
        <f>IF(ISBLANK('Monitor Data'!B1060),"",IF(AND('Smoke Data'!J1062="YES",'Outlier Flags'!B1060="YES"),"FILTERED OUT",'Monitor Data'!B1060))</f>
        <v/>
      </c>
      <c r="C1060" s="30" t="str">
        <f>IF(ISBLANK('Monitor Data'!D1060),"",IF(AND('Smoke Data'!K1062="YES",'Outlier Flags'!C1060="YES"),"FILTERED OUT",'Monitor Data'!D1060))</f>
        <v/>
      </c>
      <c r="D1060" s="30">
        <f>IF(ISBLANK('Monitor Data'!E1060),"",IF(AND('Smoke Data'!L1062="YES",'Outlier Flags'!D1060="YES"),"FILTERED OUT",'Monitor Data'!E1060))</f>
        <v>7.6</v>
      </c>
      <c r="E1060" s="30">
        <f>IF(ISBLANK('Monitor Data'!G1060),"",IF(AND('Smoke Data'!M1062="YES",'Outlier Flags'!E1060="YES"),"FILTERED OUT",'Monitor Data'!G1060))</f>
        <v>9.6</v>
      </c>
      <c r="F1060" s="30" t="str">
        <f>IF(ISBLANK('Monitor Data'!H1060),"",IF(AND('Smoke Data'!N1062="YES",'Outlier Flags'!F1060="YES"),"FILTERED OUT",'Monitor Data'!H1060))</f>
        <v/>
      </c>
      <c r="G1060" s="30" t="str">
        <f>IF(ISBLANK('Monitor Data'!J1060),"",IF(AND('Smoke Data'!O1062="YES",'Outlier Flags'!G1060="YES"),"FILTERED OUT",'Monitor Data'!J1060))</f>
        <v/>
      </c>
      <c r="H1060" s="30" t="str">
        <f>IF(ISBLANK('Monitor Data'!L1060),"",IF(AND('Smoke Data'!P1062="YES",'Outlier Flags'!H1060="YES"),"FILTERED OUT",'Monitor Data'!L1060))</f>
        <v/>
      </c>
      <c r="I1060" s="30">
        <f>IF(ISBLANK('Monitor Data'!M1060),"",IF(AND('Smoke Data'!Q1062="YES",'Outlier Flags'!I1060="YES"),"FILTERED OUT",'Monitor Data'!M1060))</f>
        <v>7.6</v>
      </c>
      <c r="J1060" s="30" t="str">
        <f>IF(ISBLANK('Monitor Data'!O1060),"",IF(AND('Smoke Data'!R1062="YES",'Outlier Flags'!J1060="YES"),"FILTERED OUT",'Monitor Data'!O1060))</f>
        <v/>
      </c>
      <c r="K1060" s="30">
        <f>IF(ISBLANK('Monitor Data'!P1060),"",IF(AND('Smoke Data'!S1062="YES",'Outlier Flags'!K1060="YES"),"FILTERED OUT",'Monitor Data'!P1060))</f>
        <v>8.1999999999999993</v>
      </c>
      <c r="L1060" s="30" t="str">
        <f>IF(ISBLANK('Monitor Data'!Q1060),"",IF(AND('Smoke Data'!T1062="YES",'Outlier Flags'!L1060="YES"),"FILTERED OUT",'Monitor Data'!Q1060))</f>
        <v/>
      </c>
      <c r="M1060" s="30" t="str">
        <f>IF(ISBLANK('Monitor Data'!R1060),"",IF(AND('Smoke Data'!U1062="YES",'Outlier Flags'!M1060="YES"),"FILTERED OUT",'Monitor Data'!R1060))</f>
        <v/>
      </c>
      <c r="N1060" s="30" t="str">
        <f>IF(ISBLANK('Monitor Data'!S1060),"",IF(AND('Smoke Data'!V1062="YES",'Outlier Flags'!N1060="YES"),"FILTERED OUT",'Monitor Data'!S1060))</f>
        <v/>
      </c>
    </row>
    <row r="1061" spans="1:14" x14ac:dyDescent="0.25">
      <c r="A1061" s="29">
        <v>45256</v>
      </c>
      <c r="B1061" s="30">
        <f>IF(ISBLANK('Monitor Data'!B1061),"",IF(AND('Smoke Data'!J1063="YES",'Outlier Flags'!B1061="YES"),"FILTERED OUT",'Monitor Data'!B1061))</f>
        <v>6.5</v>
      </c>
      <c r="C1061" s="30">
        <f>IF(ISBLANK('Monitor Data'!D1061),"",IF(AND('Smoke Data'!K1063="YES",'Outlier Flags'!C1061="YES"),"FILTERED OUT",'Monitor Data'!D1061))</f>
        <v>8.6</v>
      </c>
      <c r="D1061" s="30">
        <f>IF(ISBLANK('Monitor Data'!E1061),"",IF(AND('Smoke Data'!L1063="YES",'Outlier Flags'!D1061="YES"),"FILTERED OUT",'Monitor Data'!E1061))</f>
        <v>7.7</v>
      </c>
      <c r="E1061" s="30">
        <f>IF(ISBLANK('Monitor Data'!G1061),"",IF(AND('Smoke Data'!M1063="YES",'Outlier Flags'!E1061="YES"),"FILTERED OUT",'Monitor Data'!G1061))</f>
        <v>7.8</v>
      </c>
      <c r="F1061" s="30">
        <f>IF(ISBLANK('Monitor Data'!H1061),"",IF(AND('Smoke Data'!N1063="YES",'Outlier Flags'!F1061="YES"),"FILTERED OUT",'Monitor Data'!H1061))</f>
        <v>5.8</v>
      </c>
      <c r="G1061" s="30">
        <f>IF(ISBLANK('Monitor Data'!J1061),"",IF(AND('Smoke Data'!O1063="YES",'Outlier Flags'!G1061="YES"),"FILTERED OUT",'Monitor Data'!J1061))</f>
        <v>7.4</v>
      </c>
      <c r="H1061" s="30">
        <f>IF(ISBLANK('Monitor Data'!L1061),"",IF(AND('Smoke Data'!P1063="YES",'Outlier Flags'!H1061="YES"),"FILTERED OUT",'Monitor Data'!L1061))</f>
        <v>4.7</v>
      </c>
      <c r="I1061" s="30">
        <f>IF(ISBLANK('Monitor Data'!M1061),"",IF(AND('Smoke Data'!Q1063="YES",'Outlier Flags'!I1061="YES"),"FILTERED OUT",'Monitor Data'!M1061))</f>
        <v>5.8</v>
      </c>
      <c r="J1061" s="30">
        <f>IF(ISBLANK('Monitor Data'!O1061),"",IF(AND('Smoke Data'!R1063="YES",'Outlier Flags'!J1061="YES"),"FILTERED OUT",'Monitor Data'!O1061))</f>
        <v>5.7</v>
      </c>
      <c r="K1061" s="30">
        <f>IF(ISBLANK('Monitor Data'!P1061),"",IF(AND('Smoke Data'!S1063="YES",'Outlier Flags'!K1061="YES"),"FILTERED OUT",'Monitor Data'!P1061))</f>
        <v>8.1999999999999993</v>
      </c>
      <c r="L1061" s="30">
        <f>IF(ISBLANK('Monitor Data'!Q1061),"",IF(AND('Smoke Data'!T1063="YES",'Outlier Flags'!L1061="YES"),"FILTERED OUT",'Monitor Data'!Q1061))</f>
        <v>8.3000000000000007</v>
      </c>
      <c r="M1061" s="30">
        <f>IF(ISBLANK('Monitor Data'!R1061),"",IF(AND('Smoke Data'!U1063="YES",'Outlier Flags'!M1061="YES"),"FILTERED OUT",'Monitor Data'!R1061))</f>
        <v>6.7</v>
      </c>
      <c r="N1061" s="30">
        <f>IF(ISBLANK('Monitor Data'!S1061),"",IF(AND('Smoke Data'!V1063="YES",'Outlier Flags'!N1061="YES"),"FILTERED OUT",'Monitor Data'!S1061))</f>
        <v>5</v>
      </c>
    </row>
    <row r="1062" spans="1:14" x14ac:dyDescent="0.25">
      <c r="A1062" s="29">
        <v>45257</v>
      </c>
      <c r="B1062" s="30" t="str">
        <f>IF(ISBLANK('Monitor Data'!B1062),"",IF(AND('Smoke Data'!J1064="YES",'Outlier Flags'!B1062="YES"),"FILTERED OUT",'Monitor Data'!B1062))</f>
        <v/>
      </c>
      <c r="C1062" s="30" t="str">
        <f>IF(ISBLANK('Monitor Data'!D1062),"",IF(AND('Smoke Data'!K1064="YES",'Outlier Flags'!C1062="YES"),"FILTERED OUT",'Monitor Data'!D1062))</f>
        <v/>
      </c>
      <c r="D1062" s="30">
        <f>IF(ISBLANK('Monitor Data'!E1062),"",IF(AND('Smoke Data'!L1064="YES",'Outlier Flags'!D1062="YES"),"FILTERED OUT",'Monitor Data'!E1062))</f>
        <v>3.4</v>
      </c>
      <c r="E1062" s="30">
        <f>IF(ISBLANK('Monitor Data'!G1062),"",IF(AND('Smoke Data'!M1064="YES",'Outlier Flags'!E1062="YES"),"FILTERED OUT",'Monitor Data'!G1062))</f>
        <v>2.6</v>
      </c>
      <c r="F1062" s="30" t="str">
        <f>IF(ISBLANK('Monitor Data'!H1062),"",IF(AND('Smoke Data'!N1064="YES",'Outlier Flags'!F1062="YES"),"FILTERED OUT",'Monitor Data'!H1062))</f>
        <v/>
      </c>
      <c r="G1062" s="30" t="str">
        <f>IF(ISBLANK('Monitor Data'!J1062),"",IF(AND('Smoke Data'!O1064="YES",'Outlier Flags'!G1062="YES"),"FILTERED OUT",'Monitor Data'!J1062))</f>
        <v/>
      </c>
      <c r="H1062" s="30" t="str">
        <f>IF(ISBLANK('Monitor Data'!L1062),"",IF(AND('Smoke Data'!P1064="YES",'Outlier Flags'!H1062="YES"),"FILTERED OUT",'Monitor Data'!L1062))</f>
        <v/>
      </c>
      <c r="I1062" s="30">
        <f>IF(ISBLANK('Monitor Data'!M1062),"",IF(AND('Smoke Data'!Q1064="YES",'Outlier Flags'!I1062="YES"),"FILTERED OUT",'Monitor Data'!M1062))</f>
        <v>5.5</v>
      </c>
      <c r="J1062" s="30" t="str">
        <f>IF(ISBLANK('Monitor Data'!O1062),"",IF(AND('Smoke Data'!R1064="YES",'Outlier Flags'!J1062="YES"),"FILTERED OUT",'Monitor Data'!O1062))</f>
        <v/>
      </c>
      <c r="K1062" s="30">
        <f>IF(ISBLANK('Monitor Data'!P1062),"",IF(AND('Smoke Data'!S1064="YES",'Outlier Flags'!K1062="YES"),"FILTERED OUT",'Monitor Data'!P1062))</f>
        <v>2.8</v>
      </c>
      <c r="L1062" s="30">
        <f>IF(ISBLANK('Monitor Data'!Q1062),"",IF(AND('Smoke Data'!T1064="YES",'Outlier Flags'!L1062="YES"),"FILTERED OUT",'Monitor Data'!Q1062))</f>
        <v>3.5</v>
      </c>
      <c r="M1062" s="30" t="str">
        <f>IF(ISBLANK('Monitor Data'!R1062),"",IF(AND('Smoke Data'!U1064="YES",'Outlier Flags'!M1062="YES"),"FILTERED OUT",'Monitor Data'!R1062))</f>
        <v/>
      </c>
      <c r="N1062" s="30" t="str">
        <f>IF(ISBLANK('Monitor Data'!S1062),"",IF(AND('Smoke Data'!V1064="YES",'Outlier Flags'!N1062="YES"),"FILTERED OUT",'Monitor Data'!S1062))</f>
        <v/>
      </c>
    </row>
    <row r="1063" spans="1:14" x14ac:dyDescent="0.25">
      <c r="A1063" s="29">
        <v>45258</v>
      </c>
      <c r="B1063" s="30" t="str">
        <f>IF(ISBLANK('Monitor Data'!B1063),"",IF(AND('Smoke Data'!J1065="YES",'Outlier Flags'!B1063="YES"),"FILTERED OUT",'Monitor Data'!B1063))</f>
        <v/>
      </c>
      <c r="C1063" s="30" t="str">
        <f>IF(ISBLANK('Monitor Data'!D1063),"",IF(AND('Smoke Data'!K1065="YES",'Outlier Flags'!C1063="YES"),"FILTERED OUT",'Monitor Data'!D1063))</f>
        <v/>
      </c>
      <c r="D1063" s="30">
        <f>IF(ISBLANK('Monitor Data'!E1063),"",IF(AND('Smoke Data'!L1065="YES",'Outlier Flags'!D1063="YES"),"FILTERED OUT",'Monitor Data'!E1063))</f>
        <v>6</v>
      </c>
      <c r="E1063" s="30">
        <f>IF(ISBLANK('Monitor Data'!G1063),"",IF(AND('Smoke Data'!M1065="YES",'Outlier Flags'!E1063="YES"),"FILTERED OUT",'Monitor Data'!G1063))</f>
        <v>6</v>
      </c>
      <c r="F1063" s="30" t="str">
        <f>IF(ISBLANK('Monitor Data'!H1063),"",IF(AND('Smoke Data'!N1065="YES",'Outlier Flags'!F1063="YES"),"FILTERED OUT",'Monitor Data'!H1063))</f>
        <v/>
      </c>
      <c r="G1063" s="30" t="str">
        <f>IF(ISBLANK('Monitor Data'!J1063),"",IF(AND('Smoke Data'!O1065="YES",'Outlier Flags'!G1063="YES"),"FILTERED OUT",'Monitor Data'!J1063))</f>
        <v/>
      </c>
      <c r="H1063" s="30" t="str">
        <f>IF(ISBLANK('Monitor Data'!L1063),"",IF(AND('Smoke Data'!P1065="YES",'Outlier Flags'!H1063="YES"),"FILTERED OUT",'Monitor Data'!L1063))</f>
        <v/>
      </c>
      <c r="I1063" s="30">
        <f>IF(ISBLANK('Monitor Data'!M1063),"",IF(AND('Smoke Data'!Q1065="YES",'Outlier Flags'!I1063="YES"),"FILTERED OUT",'Monitor Data'!M1063))</f>
        <v>7</v>
      </c>
      <c r="J1063" s="30" t="str">
        <f>IF(ISBLANK('Monitor Data'!O1063),"",IF(AND('Smoke Data'!R1065="YES",'Outlier Flags'!J1063="YES"),"FILTERED OUT",'Monitor Data'!O1063))</f>
        <v/>
      </c>
      <c r="K1063" s="30">
        <f>IF(ISBLANK('Monitor Data'!P1063),"",IF(AND('Smoke Data'!S1065="YES",'Outlier Flags'!K1063="YES"),"FILTERED OUT",'Monitor Data'!P1063))</f>
        <v>6</v>
      </c>
      <c r="L1063" s="30" t="str">
        <f>IF(ISBLANK('Monitor Data'!Q1063),"",IF(AND('Smoke Data'!T1065="YES",'Outlier Flags'!L1063="YES"),"FILTERED OUT",'Monitor Data'!Q1063))</f>
        <v/>
      </c>
      <c r="M1063" s="30" t="str">
        <f>IF(ISBLANK('Monitor Data'!R1063),"",IF(AND('Smoke Data'!U1065="YES",'Outlier Flags'!M1063="YES"),"FILTERED OUT",'Monitor Data'!R1063))</f>
        <v/>
      </c>
      <c r="N1063" s="30" t="str">
        <f>IF(ISBLANK('Monitor Data'!S1063),"",IF(AND('Smoke Data'!V1065="YES",'Outlier Flags'!N1063="YES"),"FILTERED OUT",'Monitor Data'!S1063))</f>
        <v/>
      </c>
    </row>
    <row r="1064" spans="1:14" x14ac:dyDescent="0.25">
      <c r="A1064" s="29">
        <v>45259</v>
      </c>
      <c r="B1064" s="30">
        <f>IF(ISBLANK('Monitor Data'!B1064),"",IF(AND('Smoke Data'!J1066="YES",'Outlier Flags'!B1064="YES"),"FILTERED OUT",'Monitor Data'!B1064))</f>
        <v>8.1999999999999993</v>
      </c>
      <c r="C1064" s="30">
        <f>IF(ISBLANK('Monitor Data'!D1064),"",IF(AND('Smoke Data'!K1066="YES",'Outlier Flags'!C1064="YES"),"FILTERED OUT",'Monitor Data'!D1064))</f>
        <v>11.6</v>
      </c>
      <c r="D1064" s="30">
        <f>IF(ISBLANK('Monitor Data'!E1064),"",IF(AND('Smoke Data'!L1066="YES",'Outlier Flags'!D1064="YES"),"FILTERED OUT",'Monitor Data'!E1064))</f>
        <v>10</v>
      </c>
      <c r="E1064" s="30">
        <f>IF(ISBLANK('Monitor Data'!G1064),"",IF(AND('Smoke Data'!M1066="YES",'Outlier Flags'!E1064="YES"),"FILTERED OUT",'Monitor Data'!G1064))</f>
        <v>10</v>
      </c>
      <c r="F1064" s="30">
        <f>IF(ISBLANK('Monitor Data'!H1064),"",IF(AND('Smoke Data'!N1066="YES",'Outlier Flags'!F1064="YES"),"FILTERED OUT",'Monitor Data'!H1064))</f>
        <v>7.6</v>
      </c>
      <c r="G1064" s="30">
        <f>IF(ISBLANK('Monitor Data'!J1064),"",IF(AND('Smoke Data'!O1066="YES",'Outlier Flags'!G1064="YES"),"FILTERED OUT",'Monitor Data'!J1064))</f>
        <v>9.8000000000000007</v>
      </c>
      <c r="H1064" s="30">
        <f>IF(ISBLANK('Monitor Data'!L1064),"",IF(AND('Smoke Data'!P1066="YES",'Outlier Flags'!H1064="YES"),"FILTERED OUT",'Monitor Data'!L1064))</f>
        <v>4.7</v>
      </c>
      <c r="I1064" s="30">
        <f>IF(ISBLANK('Monitor Data'!M1064),"",IF(AND('Smoke Data'!Q1066="YES",'Outlier Flags'!I1064="YES"),"FILTERED OUT",'Monitor Data'!M1064))</f>
        <v>6.3</v>
      </c>
      <c r="J1064" s="30">
        <f>IF(ISBLANK('Monitor Data'!O1064),"",IF(AND('Smoke Data'!R1066="YES",'Outlier Flags'!J1064="YES"),"FILTERED OUT",'Monitor Data'!O1064))</f>
        <v>11</v>
      </c>
      <c r="K1064" s="30">
        <f>IF(ISBLANK('Monitor Data'!P1064),"",IF(AND('Smoke Data'!S1066="YES",'Outlier Flags'!K1064="YES"),"FILTERED OUT",'Monitor Data'!P1064))</f>
        <v>11.4</v>
      </c>
      <c r="L1064" s="30">
        <f>IF(ISBLANK('Monitor Data'!Q1064),"",IF(AND('Smoke Data'!T1066="YES",'Outlier Flags'!L1064="YES"),"FILTERED OUT",'Monitor Data'!Q1064))</f>
        <v>11</v>
      </c>
      <c r="M1064" s="30">
        <f>IF(ISBLANK('Monitor Data'!R1064),"",IF(AND('Smoke Data'!U1066="YES",'Outlier Flags'!M1064="YES"),"FILTERED OUT",'Monitor Data'!R1064))</f>
        <v>7.4</v>
      </c>
      <c r="N1064" s="30">
        <f>IF(ISBLANK('Monitor Data'!S1064),"",IF(AND('Smoke Data'!V1066="YES",'Outlier Flags'!N1064="YES"),"FILTERED OUT",'Monitor Data'!S1064))</f>
        <v>5.7</v>
      </c>
    </row>
    <row r="1065" spans="1:14" x14ac:dyDescent="0.25">
      <c r="A1065" s="29">
        <v>45260</v>
      </c>
      <c r="B1065" s="30" t="str">
        <f>IF(ISBLANK('Monitor Data'!B1065),"",IF(AND('Smoke Data'!J1067="YES",'Outlier Flags'!B1065="YES"),"FILTERED OUT",'Monitor Data'!B1065))</f>
        <v/>
      </c>
      <c r="C1065" s="30" t="str">
        <f>IF(ISBLANK('Monitor Data'!D1065),"",IF(AND('Smoke Data'!K1067="YES",'Outlier Flags'!C1065="YES"),"FILTERED OUT",'Monitor Data'!D1065))</f>
        <v/>
      </c>
      <c r="D1065" s="30">
        <f>IF(ISBLANK('Monitor Data'!E1065),"",IF(AND('Smoke Data'!L1067="YES",'Outlier Flags'!D1065="YES"),"FILTERED OUT",'Monitor Data'!E1065))</f>
        <v>10.4</v>
      </c>
      <c r="E1065" s="30">
        <f>IF(ISBLANK('Monitor Data'!G1065),"",IF(AND('Smoke Data'!M1067="YES",'Outlier Flags'!E1065="YES"),"FILTERED OUT",'Monitor Data'!G1065))</f>
        <v>9.9</v>
      </c>
      <c r="F1065" s="30" t="str">
        <f>IF(ISBLANK('Monitor Data'!H1065),"",IF(AND('Smoke Data'!N1067="YES",'Outlier Flags'!F1065="YES"),"FILTERED OUT",'Monitor Data'!H1065))</f>
        <v/>
      </c>
      <c r="G1065" s="30" t="str">
        <f>IF(ISBLANK('Monitor Data'!J1065),"",IF(AND('Smoke Data'!O1067="YES",'Outlier Flags'!G1065="YES"),"FILTERED OUT",'Monitor Data'!J1065))</f>
        <v/>
      </c>
      <c r="H1065" s="30" t="str">
        <f>IF(ISBLANK('Monitor Data'!L1065),"",IF(AND('Smoke Data'!P1067="YES",'Outlier Flags'!H1065="YES"),"FILTERED OUT",'Monitor Data'!L1065))</f>
        <v/>
      </c>
      <c r="I1065" s="30">
        <f>IF(ISBLANK('Monitor Data'!M1065),"",IF(AND('Smoke Data'!Q1067="YES",'Outlier Flags'!I1065="YES"),"FILTERED OUT",'Monitor Data'!M1065))</f>
        <v>7.1</v>
      </c>
      <c r="J1065" s="30" t="str">
        <f>IF(ISBLANK('Monitor Data'!O1065),"",IF(AND('Smoke Data'!R1067="YES",'Outlier Flags'!J1065="YES"),"FILTERED OUT",'Monitor Data'!O1065))</f>
        <v/>
      </c>
      <c r="K1065" s="30">
        <f>IF(ISBLANK('Monitor Data'!P1065),"",IF(AND('Smoke Data'!S1067="YES",'Outlier Flags'!K1065="YES"),"FILTERED OUT",'Monitor Data'!P1065))</f>
        <v>10.5</v>
      </c>
      <c r="L1065" s="30" t="str">
        <f>IF(ISBLANK('Monitor Data'!Q1065),"",IF(AND('Smoke Data'!T1067="YES",'Outlier Flags'!L1065="YES"),"FILTERED OUT",'Monitor Data'!Q1065))</f>
        <v/>
      </c>
      <c r="M1065" s="30" t="str">
        <f>IF(ISBLANK('Monitor Data'!R1065),"",IF(AND('Smoke Data'!U1067="YES",'Outlier Flags'!M1065="YES"),"FILTERED OUT",'Monitor Data'!R1065))</f>
        <v/>
      </c>
      <c r="N1065" s="30" t="str">
        <f>IF(ISBLANK('Monitor Data'!S1065),"",IF(AND('Smoke Data'!V1067="YES",'Outlier Flags'!N1065="YES"),"FILTERED OUT",'Monitor Data'!S1065))</f>
        <v/>
      </c>
    </row>
    <row r="1066" spans="1:14" x14ac:dyDescent="0.25">
      <c r="A1066" s="29">
        <v>45261</v>
      </c>
      <c r="B1066" s="30" t="str">
        <f>IF(ISBLANK('Monitor Data'!B1066),"",IF(AND('Smoke Data'!J1068="YES",'Outlier Flags'!B1066="YES"),"FILTERED OUT",'Monitor Data'!B1066))</f>
        <v/>
      </c>
      <c r="C1066" s="30" t="str">
        <f>IF(ISBLANK('Monitor Data'!D1066),"",IF(AND('Smoke Data'!K1068="YES",'Outlier Flags'!C1066="YES"),"FILTERED OUT",'Monitor Data'!D1066))</f>
        <v/>
      </c>
      <c r="D1066" s="30">
        <f>IF(ISBLANK('Monitor Data'!E1066),"",IF(AND('Smoke Data'!L1068="YES",'Outlier Flags'!D1066="YES"),"FILTERED OUT",'Monitor Data'!E1066))</f>
        <v>6.3</v>
      </c>
      <c r="E1066" s="30">
        <f>IF(ISBLANK('Monitor Data'!G1066),"",IF(AND('Smoke Data'!M1068="YES",'Outlier Flags'!E1066="YES"),"FILTERED OUT",'Monitor Data'!G1066))</f>
        <v>5</v>
      </c>
      <c r="F1066" s="30" t="str">
        <f>IF(ISBLANK('Monitor Data'!H1066),"",IF(AND('Smoke Data'!N1068="YES",'Outlier Flags'!F1066="YES"),"FILTERED OUT",'Monitor Data'!H1066))</f>
        <v/>
      </c>
      <c r="G1066" s="30" t="str">
        <f>IF(ISBLANK('Monitor Data'!J1066),"",IF(AND('Smoke Data'!O1068="YES",'Outlier Flags'!G1066="YES"),"FILTERED OUT",'Monitor Data'!J1066))</f>
        <v/>
      </c>
      <c r="H1066" s="30" t="str">
        <f>IF(ISBLANK('Monitor Data'!L1066),"",IF(AND('Smoke Data'!P1068="YES",'Outlier Flags'!H1066="YES"),"FILTERED OUT",'Monitor Data'!L1066))</f>
        <v/>
      </c>
      <c r="I1066" s="30">
        <f>IF(ISBLANK('Monitor Data'!M1066),"",IF(AND('Smoke Data'!Q1068="YES",'Outlier Flags'!I1066="YES"),"FILTERED OUT",'Monitor Data'!M1066))</f>
        <v>6.1</v>
      </c>
      <c r="J1066" s="30" t="str">
        <f>IF(ISBLANK('Monitor Data'!O1066),"",IF(AND('Smoke Data'!R1068="YES",'Outlier Flags'!J1066="YES"),"FILTERED OUT",'Monitor Data'!O1066))</f>
        <v/>
      </c>
      <c r="K1066" s="30">
        <f>IF(ISBLANK('Monitor Data'!P1066),"",IF(AND('Smoke Data'!S1068="YES",'Outlier Flags'!K1066="YES"),"FILTERED OUT",'Monitor Data'!P1066))</f>
        <v>8.6999999999999993</v>
      </c>
      <c r="L1066" s="30" t="str">
        <f>IF(ISBLANK('Monitor Data'!Q1066),"",IF(AND('Smoke Data'!T1068="YES",'Outlier Flags'!L1066="YES"),"FILTERED OUT",'Monitor Data'!Q1066))</f>
        <v/>
      </c>
      <c r="M1066" s="30" t="str">
        <f>IF(ISBLANK('Monitor Data'!R1066),"",IF(AND('Smoke Data'!U1068="YES",'Outlier Flags'!M1066="YES"),"FILTERED OUT",'Monitor Data'!R1066))</f>
        <v/>
      </c>
      <c r="N1066" s="30" t="str">
        <f>IF(ISBLANK('Monitor Data'!S1066),"",IF(AND('Smoke Data'!V1068="YES",'Outlier Flags'!N1066="YES"),"FILTERED OUT",'Monitor Data'!S1066))</f>
        <v/>
      </c>
    </row>
    <row r="1067" spans="1:14" x14ac:dyDescent="0.25">
      <c r="A1067" s="29">
        <v>45262</v>
      </c>
      <c r="B1067" s="30">
        <f>IF(ISBLANK('Monitor Data'!B1067),"",IF(AND('Smoke Data'!J1069="YES",'Outlier Flags'!B1067="YES"),"FILTERED OUT",'Monitor Data'!B1067))</f>
        <v>7.4</v>
      </c>
      <c r="C1067" s="30">
        <f>IF(ISBLANK('Monitor Data'!D1067),"",IF(AND('Smoke Data'!K1069="YES",'Outlier Flags'!C1067="YES"),"FILTERED OUT",'Monitor Data'!D1067))</f>
        <v>6.4</v>
      </c>
      <c r="D1067" s="30">
        <f>IF(ISBLANK('Monitor Data'!E1067),"",IF(AND('Smoke Data'!L1069="YES",'Outlier Flags'!D1067="YES"),"FILTERED OUT",'Monitor Data'!E1067))</f>
        <v>9.1</v>
      </c>
      <c r="E1067" s="30">
        <f>IF(ISBLANK('Monitor Data'!G1067),"",IF(AND('Smoke Data'!M1069="YES",'Outlier Flags'!E1067="YES"),"FILTERED OUT",'Monitor Data'!G1067))</f>
        <v>6.8</v>
      </c>
      <c r="F1067" s="30">
        <f>IF(ISBLANK('Monitor Data'!H1067),"",IF(AND('Smoke Data'!N1069="YES",'Outlier Flags'!F1067="YES"),"FILTERED OUT",'Monitor Data'!H1067))</f>
        <v>9.3000000000000007</v>
      </c>
      <c r="G1067" s="30">
        <f>IF(ISBLANK('Monitor Data'!J1067),"",IF(AND('Smoke Data'!O1069="YES",'Outlier Flags'!G1067="YES"),"FILTERED OUT",'Monitor Data'!J1067))</f>
        <v>8.6</v>
      </c>
      <c r="H1067" s="30">
        <f>IF(ISBLANK('Monitor Data'!L1067),"",IF(AND('Smoke Data'!P1069="YES",'Outlier Flags'!H1067="YES"),"FILTERED OUT",'Monitor Data'!L1067))</f>
        <v>6.6</v>
      </c>
      <c r="I1067" s="30">
        <f>IF(ISBLANK('Monitor Data'!M1067),"",IF(AND('Smoke Data'!Q1069="YES",'Outlier Flags'!I1067="YES"),"FILTERED OUT",'Monitor Data'!M1067))</f>
        <v>6.8</v>
      </c>
      <c r="J1067" s="30">
        <f>IF(ISBLANK('Monitor Data'!O1067),"",IF(AND('Smoke Data'!R1069="YES",'Outlier Flags'!J1067="YES"),"FILTERED OUT",'Monitor Data'!O1067))</f>
        <v>13.4</v>
      </c>
      <c r="K1067" s="30">
        <f>IF(ISBLANK('Monitor Data'!P1067),"",IF(AND('Smoke Data'!S1069="YES",'Outlier Flags'!K1067="YES"),"FILTERED OUT",'Monitor Data'!P1067))</f>
        <v>8.3000000000000007</v>
      </c>
      <c r="L1067" s="30">
        <f>IF(ISBLANK('Monitor Data'!Q1067),"",IF(AND('Smoke Data'!T1069="YES",'Outlier Flags'!L1067="YES"),"FILTERED OUT",'Monitor Data'!Q1067))</f>
        <v>8.5</v>
      </c>
      <c r="M1067" s="30">
        <f>IF(ISBLANK('Monitor Data'!R1067),"",IF(AND('Smoke Data'!U1069="YES",'Outlier Flags'!M1067="YES"),"FILTERED OUT",'Monitor Data'!R1067))</f>
        <v>7.6</v>
      </c>
      <c r="N1067" s="30">
        <f>IF(ISBLANK('Monitor Data'!S1067),"",IF(AND('Smoke Data'!V1069="YES",'Outlier Flags'!N1067="YES"),"FILTERED OUT",'Monitor Data'!S1067))</f>
        <v>10.6</v>
      </c>
    </row>
    <row r="1068" spans="1:14" x14ac:dyDescent="0.25">
      <c r="A1068" s="29">
        <v>45263</v>
      </c>
      <c r="B1068" s="30" t="str">
        <f>IF(ISBLANK('Monitor Data'!B1068),"",IF(AND('Smoke Data'!J1070="YES",'Outlier Flags'!B1068="YES"),"FILTERED OUT",'Monitor Data'!B1068))</f>
        <v/>
      </c>
      <c r="C1068" s="30" t="str">
        <f>IF(ISBLANK('Monitor Data'!D1068),"",IF(AND('Smoke Data'!K1070="YES",'Outlier Flags'!C1068="YES"),"FILTERED OUT",'Monitor Data'!D1068))</f>
        <v/>
      </c>
      <c r="D1068" s="30">
        <f>IF(ISBLANK('Monitor Data'!E1068),"",IF(AND('Smoke Data'!L1070="YES",'Outlier Flags'!D1068="YES"),"FILTERED OUT",'Monitor Data'!E1068))</f>
        <v>11.5</v>
      </c>
      <c r="E1068" s="30">
        <f>IF(ISBLANK('Monitor Data'!G1068),"",IF(AND('Smoke Data'!M1070="YES",'Outlier Flags'!E1068="YES"),"FILTERED OUT",'Monitor Data'!G1068))</f>
        <v>11.8</v>
      </c>
      <c r="F1068" s="30" t="str">
        <f>IF(ISBLANK('Monitor Data'!H1068),"",IF(AND('Smoke Data'!N1070="YES",'Outlier Flags'!F1068="YES"),"FILTERED OUT",'Monitor Data'!H1068))</f>
        <v/>
      </c>
      <c r="G1068" s="30" t="str">
        <f>IF(ISBLANK('Monitor Data'!J1068),"",IF(AND('Smoke Data'!O1070="YES",'Outlier Flags'!G1068="YES"),"FILTERED OUT",'Monitor Data'!J1068))</f>
        <v/>
      </c>
      <c r="H1068" s="30" t="str">
        <f>IF(ISBLANK('Monitor Data'!L1068),"",IF(AND('Smoke Data'!P1070="YES",'Outlier Flags'!H1068="YES"),"FILTERED OUT",'Monitor Data'!L1068))</f>
        <v/>
      </c>
      <c r="I1068" s="30">
        <f>IF(ISBLANK('Monitor Data'!M1068),"",IF(AND('Smoke Data'!Q1070="YES",'Outlier Flags'!I1068="YES"),"FILTERED OUT",'Monitor Data'!M1068))</f>
        <v>13.2</v>
      </c>
      <c r="J1068" s="30" t="str">
        <f>IF(ISBLANK('Monitor Data'!O1068),"",IF(AND('Smoke Data'!R1070="YES",'Outlier Flags'!J1068="YES"),"FILTERED OUT",'Monitor Data'!O1068))</f>
        <v/>
      </c>
      <c r="K1068" s="30">
        <f>IF(ISBLANK('Monitor Data'!P1068),"",IF(AND('Smoke Data'!S1070="YES",'Outlier Flags'!K1068="YES"),"FILTERED OUT",'Monitor Data'!P1068))</f>
        <v>7.6</v>
      </c>
      <c r="L1068" s="30" t="str">
        <f>IF(ISBLANK('Monitor Data'!Q1068),"",IF(AND('Smoke Data'!T1070="YES",'Outlier Flags'!L1068="YES"),"FILTERED OUT",'Monitor Data'!Q1068))</f>
        <v/>
      </c>
      <c r="M1068" s="30" t="str">
        <f>IF(ISBLANK('Monitor Data'!R1068),"",IF(AND('Smoke Data'!U1070="YES",'Outlier Flags'!M1068="YES"),"FILTERED OUT",'Monitor Data'!R1068))</f>
        <v/>
      </c>
      <c r="N1068" s="30" t="str">
        <f>IF(ISBLANK('Monitor Data'!S1068),"",IF(AND('Smoke Data'!V1070="YES",'Outlier Flags'!N1068="YES"),"FILTERED OUT",'Monitor Data'!S1068))</f>
        <v/>
      </c>
    </row>
    <row r="1069" spans="1:14" x14ac:dyDescent="0.25">
      <c r="A1069" s="29">
        <v>45264</v>
      </c>
      <c r="B1069" s="30" t="str">
        <f>IF(ISBLANK('Monitor Data'!B1069),"",IF(AND('Smoke Data'!J1071="YES",'Outlier Flags'!B1069="YES"),"FILTERED OUT",'Monitor Data'!B1069))</f>
        <v/>
      </c>
      <c r="C1069" s="30" t="str">
        <f>IF(ISBLANK('Monitor Data'!D1069),"",IF(AND('Smoke Data'!K1071="YES",'Outlier Flags'!C1069="YES"),"FILTERED OUT",'Monitor Data'!D1069))</f>
        <v/>
      </c>
      <c r="D1069" s="30">
        <f>IF(ISBLANK('Monitor Data'!E1069),"",IF(AND('Smoke Data'!L1071="YES",'Outlier Flags'!D1069="YES"),"FILTERED OUT",'Monitor Data'!E1069))</f>
        <v>9.3000000000000007</v>
      </c>
      <c r="E1069" s="30">
        <f>IF(ISBLANK('Monitor Data'!G1069),"",IF(AND('Smoke Data'!M1071="YES",'Outlier Flags'!E1069="YES"),"FILTERED OUT",'Monitor Data'!G1069))</f>
        <v>10</v>
      </c>
      <c r="F1069" s="30" t="str">
        <f>IF(ISBLANK('Monitor Data'!H1069),"",IF(AND('Smoke Data'!N1071="YES",'Outlier Flags'!F1069="YES"),"FILTERED OUT",'Monitor Data'!H1069))</f>
        <v/>
      </c>
      <c r="G1069" s="30" t="str">
        <f>IF(ISBLANK('Monitor Data'!J1069),"",IF(AND('Smoke Data'!O1071="YES",'Outlier Flags'!G1069="YES"),"FILTERED OUT",'Monitor Data'!J1069))</f>
        <v/>
      </c>
      <c r="H1069" s="30" t="str">
        <f>IF(ISBLANK('Monitor Data'!L1069),"",IF(AND('Smoke Data'!P1071="YES",'Outlier Flags'!H1069="YES"),"FILTERED OUT",'Monitor Data'!L1069))</f>
        <v/>
      </c>
      <c r="I1069" s="30">
        <f>IF(ISBLANK('Monitor Data'!M1069),"",IF(AND('Smoke Data'!Q1071="YES",'Outlier Flags'!I1069="YES"),"FILTERED OUT",'Monitor Data'!M1069))</f>
        <v>12.2</v>
      </c>
      <c r="J1069" s="30" t="str">
        <f>IF(ISBLANK('Monitor Data'!O1069),"",IF(AND('Smoke Data'!R1071="YES",'Outlier Flags'!J1069="YES"),"FILTERED OUT",'Monitor Data'!O1069))</f>
        <v/>
      </c>
      <c r="K1069" s="30">
        <f>IF(ISBLANK('Monitor Data'!P1069),"",IF(AND('Smoke Data'!S1071="YES",'Outlier Flags'!K1069="YES"),"FILTERED OUT",'Monitor Data'!P1069))</f>
        <v>9.1999999999999993</v>
      </c>
      <c r="L1069" s="30" t="str">
        <f>IF(ISBLANK('Monitor Data'!Q1069),"",IF(AND('Smoke Data'!T1071="YES",'Outlier Flags'!L1069="YES"),"FILTERED OUT",'Monitor Data'!Q1069))</f>
        <v/>
      </c>
      <c r="M1069" s="30" t="str">
        <f>IF(ISBLANK('Monitor Data'!R1069),"",IF(AND('Smoke Data'!U1071="YES",'Outlier Flags'!M1069="YES"),"FILTERED OUT",'Monitor Data'!R1069))</f>
        <v/>
      </c>
      <c r="N1069" s="30" t="str">
        <f>IF(ISBLANK('Monitor Data'!S1069),"",IF(AND('Smoke Data'!V1071="YES",'Outlier Flags'!N1069="YES"),"FILTERED OUT",'Monitor Data'!S1069))</f>
        <v/>
      </c>
    </row>
    <row r="1070" spans="1:14" x14ac:dyDescent="0.25">
      <c r="A1070" s="29">
        <v>45265</v>
      </c>
      <c r="B1070" s="30">
        <f>IF(ISBLANK('Monitor Data'!B1070),"",IF(AND('Smoke Data'!J1072="YES",'Outlier Flags'!B1070="YES"),"FILTERED OUT",'Monitor Data'!B1070))</f>
        <v>14.1</v>
      </c>
      <c r="C1070" s="30">
        <f>IF(ISBLANK('Monitor Data'!D1070),"",IF(AND('Smoke Data'!K1072="YES",'Outlier Flags'!C1070="YES"),"FILTERED OUT",'Monitor Data'!D1070))</f>
        <v>9.1999999999999993</v>
      </c>
      <c r="D1070" s="30">
        <f>IF(ISBLANK('Monitor Data'!E1070),"",IF(AND('Smoke Data'!L1072="YES",'Outlier Flags'!D1070="YES"),"FILTERED OUT",'Monitor Data'!E1070))</f>
        <v>11.6</v>
      </c>
      <c r="E1070" s="30">
        <f>IF(ISBLANK('Monitor Data'!G1070),"",IF(AND('Smoke Data'!M1072="YES",'Outlier Flags'!E1070="YES"),"FILTERED OUT",'Monitor Data'!G1070))</f>
        <v>12.2</v>
      </c>
      <c r="F1070" s="30">
        <f>IF(ISBLANK('Monitor Data'!H1070),"",IF(AND('Smoke Data'!N1072="YES",'Outlier Flags'!F1070="YES"),"FILTERED OUT",'Monitor Data'!H1070))</f>
        <v>6.4</v>
      </c>
      <c r="G1070" s="30">
        <f>IF(ISBLANK('Monitor Data'!J1070),"",IF(AND('Smoke Data'!O1072="YES",'Outlier Flags'!G1070="YES"),"FILTERED OUT",'Monitor Data'!J1070))</f>
        <v>11.4</v>
      </c>
      <c r="H1070" s="30">
        <f>IF(ISBLANK('Monitor Data'!L1070),"",IF(AND('Smoke Data'!P1072="YES",'Outlier Flags'!H1070="YES"),"FILTERED OUT",'Monitor Data'!L1070))</f>
        <v>11.9</v>
      </c>
      <c r="I1070" s="30">
        <f>IF(ISBLANK('Monitor Data'!M1070),"",IF(AND('Smoke Data'!Q1072="YES",'Outlier Flags'!I1070="YES"),"FILTERED OUT",'Monitor Data'!M1070))</f>
        <v>9.4</v>
      </c>
      <c r="J1070" s="30">
        <f>IF(ISBLANK('Monitor Data'!O1070),"",IF(AND('Smoke Data'!R1072="YES",'Outlier Flags'!J1070="YES"),"FILTERED OUT",'Monitor Data'!O1070))</f>
        <v>7.3</v>
      </c>
      <c r="K1070" s="30">
        <f>IF(ISBLANK('Monitor Data'!P1070),"",IF(AND('Smoke Data'!S1072="YES",'Outlier Flags'!K1070="YES"),"FILTERED OUT",'Monitor Data'!P1070))</f>
        <v>10.5</v>
      </c>
      <c r="L1070" s="30">
        <f>IF(ISBLANK('Monitor Data'!Q1070),"",IF(AND('Smoke Data'!T1072="YES",'Outlier Flags'!L1070="YES"),"FILTERED OUT",'Monitor Data'!Q1070))</f>
        <v>10.9</v>
      </c>
      <c r="M1070" s="30">
        <f>IF(ISBLANK('Monitor Data'!R1070),"",IF(AND('Smoke Data'!U1072="YES",'Outlier Flags'!M1070="YES"),"FILTERED OUT",'Monitor Data'!R1070))</f>
        <v>10.199999999999999</v>
      </c>
      <c r="N1070" s="30">
        <f>IF(ISBLANK('Monitor Data'!S1070),"",IF(AND('Smoke Data'!V1072="YES",'Outlier Flags'!N1070="YES"),"FILTERED OUT",'Monitor Data'!S1070))</f>
        <v>6.5</v>
      </c>
    </row>
    <row r="1071" spans="1:14" x14ac:dyDescent="0.25">
      <c r="A1071" s="29">
        <v>45266</v>
      </c>
      <c r="B1071" s="30" t="str">
        <f>IF(ISBLANK('Monitor Data'!B1071),"",IF(AND('Smoke Data'!J1073="YES",'Outlier Flags'!B1071="YES"),"FILTERED OUT",'Monitor Data'!B1071))</f>
        <v/>
      </c>
      <c r="C1071" s="30" t="str">
        <f>IF(ISBLANK('Monitor Data'!D1071),"",IF(AND('Smoke Data'!K1073="YES",'Outlier Flags'!C1071="YES"),"FILTERED OUT",'Monitor Data'!D1071))</f>
        <v/>
      </c>
      <c r="D1071" s="30">
        <f>IF(ISBLANK('Monitor Data'!E1071),"",IF(AND('Smoke Data'!L1073="YES",'Outlier Flags'!D1071="YES"),"FILTERED OUT",'Monitor Data'!E1071))</f>
        <v>9.8000000000000007</v>
      </c>
      <c r="E1071" s="30">
        <f>IF(ISBLANK('Monitor Data'!G1071),"",IF(AND('Smoke Data'!M1073="YES",'Outlier Flags'!E1071="YES"),"FILTERED OUT",'Monitor Data'!G1071))</f>
        <v>9</v>
      </c>
      <c r="F1071" s="30" t="str">
        <f>IF(ISBLANK('Monitor Data'!H1071),"",IF(AND('Smoke Data'!N1073="YES",'Outlier Flags'!F1071="YES"),"FILTERED OUT",'Monitor Data'!H1071))</f>
        <v/>
      </c>
      <c r="G1071" s="30" t="str">
        <f>IF(ISBLANK('Monitor Data'!J1071),"",IF(AND('Smoke Data'!O1073="YES",'Outlier Flags'!G1071="YES"),"FILTERED OUT",'Monitor Data'!J1071))</f>
        <v/>
      </c>
      <c r="H1071" s="30" t="str">
        <f>IF(ISBLANK('Monitor Data'!L1071),"",IF(AND('Smoke Data'!P1073="YES",'Outlier Flags'!H1071="YES"),"FILTERED OUT",'Monitor Data'!L1071))</f>
        <v/>
      </c>
      <c r="I1071" s="30">
        <f>IF(ISBLANK('Monitor Data'!M1071),"",IF(AND('Smoke Data'!Q1073="YES",'Outlier Flags'!I1071="YES"),"FILTERED OUT",'Monitor Data'!M1071))</f>
        <v>7.2</v>
      </c>
      <c r="J1071" s="30" t="str">
        <f>IF(ISBLANK('Monitor Data'!O1071),"",IF(AND('Smoke Data'!R1073="YES",'Outlier Flags'!J1071="YES"),"FILTERED OUT",'Monitor Data'!O1071))</f>
        <v/>
      </c>
      <c r="K1071" s="30">
        <f>IF(ISBLANK('Monitor Data'!P1071),"",IF(AND('Smoke Data'!S1073="YES",'Outlier Flags'!K1071="YES"),"FILTERED OUT",'Monitor Data'!P1071))</f>
        <v>11.9</v>
      </c>
      <c r="L1071" s="30" t="str">
        <f>IF(ISBLANK('Monitor Data'!Q1071),"",IF(AND('Smoke Data'!T1073="YES",'Outlier Flags'!L1071="YES"),"FILTERED OUT",'Monitor Data'!Q1071))</f>
        <v/>
      </c>
      <c r="M1071" s="30" t="str">
        <f>IF(ISBLANK('Monitor Data'!R1071),"",IF(AND('Smoke Data'!U1073="YES",'Outlier Flags'!M1071="YES"),"FILTERED OUT",'Monitor Data'!R1071))</f>
        <v/>
      </c>
      <c r="N1071" s="30" t="str">
        <f>IF(ISBLANK('Monitor Data'!S1071),"",IF(AND('Smoke Data'!V1073="YES",'Outlier Flags'!N1071="YES"),"FILTERED OUT",'Monitor Data'!S1071))</f>
        <v/>
      </c>
    </row>
    <row r="1072" spans="1:14" x14ac:dyDescent="0.25">
      <c r="A1072" s="29">
        <v>45267</v>
      </c>
      <c r="B1072" s="30" t="str">
        <f>IF(ISBLANK('Monitor Data'!B1072),"",IF(AND('Smoke Data'!J1074="YES",'Outlier Flags'!B1072="YES"),"FILTERED OUT",'Monitor Data'!B1072))</f>
        <v/>
      </c>
      <c r="C1072" s="30" t="str">
        <f>IF(ISBLANK('Monitor Data'!D1072),"",IF(AND('Smoke Data'!K1074="YES",'Outlier Flags'!C1072="YES"),"FILTERED OUT",'Monitor Data'!D1072))</f>
        <v/>
      </c>
      <c r="D1072" s="30">
        <f>IF(ISBLANK('Monitor Data'!E1072),"",IF(AND('Smoke Data'!L1074="YES",'Outlier Flags'!D1072="YES"),"FILTERED OUT",'Monitor Data'!E1072))</f>
        <v>6.1</v>
      </c>
      <c r="E1072" s="30">
        <f>IF(ISBLANK('Monitor Data'!G1072),"",IF(AND('Smoke Data'!M1074="YES",'Outlier Flags'!E1072="YES"),"FILTERED OUT",'Monitor Data'!G1072))</f>
        <v>6.4</v>
      </c>
      <c r="F1072" s="30" t="str">
        <f>IF(ISBLANK('Monitor Data'!H1072),"",IF(AND('Smoke Data'!N1074="YES",'Outlier Flags'!F1072="YES"),"FILTERED OUT",'Monitor Data'!H1072))</f>
        <v/>
      </c>
      <c r="G1072" s="30" t="str">
        <f>IF(ISBLANK('Monitor Data'!J1072),"",IF(AND('Smoke Data'!O1074="YES",'Outlier Flags'!G1072="YES"),"FILTERED OUT",'Monitor Data'!J1072))</f>
        <v/>
      </c>
      <c r="H1072" s="30" t="str">
        <f>IF(ISBLANK('Monitor Data'!L1072),"",IF(AND('Smoke Data'!P1074="YES",'Outlier Flags'!H1072="YES"),"FILTERED OUT",'Monitor Data'!L1072))</f>
        <v/>
      </c>
      <c r="I1072" s="30">
        <f>IF(ISBLANK('Monitor Data'!M1072),"",IF(AND('Smoke Data'!Q1074="YES",'Outlier Flags'!I1072="YES"),"FILTERED OUT",'Monitor Data'!M1072))</f>
        <v>5.8</v>
      </c>
      <c r="J1072" s="30" t="str">
        <f>IF(ISBLANK('Monitor Data'!O1072),"",IF(AND('Smoke Data'!R1074="YES",'Outlier Flags'!J1072="YES"),"FILTERED OUT",'Monitor Data'!O1072))</f>
        <v/>
      </c>
      <c r="K1072" s="30">
        <f>IF(ISBLANK('Monitor Data'!P1072),"",IF(AND('Smoke Data'!S1074="YES",'Outlier Flags'!K1072="YES"),"FILTERED OUT",'Monitor Data'!P1072))</f>
        <v>5.6</v>
      </c>
      <c r="L1072" s="30" t="str">
        <f>IF(ISBLANK('Monitor Data'!Q1072),"",IF(AND('Smoke Data'!T1074="YES",'Outlier Flags'!L1072="YES"),"FILTERED OUT",'Monitor Data'!Q1072))</f>
        <v/>
      </c>
      <c r="M1072" s="30" t="str">
        <f>IF(ISBLANK('Monitor Data'!R1072),"",IF(AND('Smoke Data'!U1074="YES",'Outlier Flags'!M1072="YES"),"FILTERED OUT",'Monitor Data'!R1072))</f>
        <v/>
      </c>
      <c r="N1072" s="30" t="str">
        <f>IF(ISBLANK('Monitor Data'!S1072),"",IF(AND('Smoke Data'!V1074="YES",'Outlier Flags'!N1072="YES"),"FILTERED OUT",'Monitor Data'!S1072))</f>
        <v/>
      </c>
    </row>
    <row r="1073" spans="1:14" x14ac:dyDescent="0.25">
      <c r="A1073" s="29">
        <v>45268</v>
      </c>
      <c r="B1073" s="30">
        <f>IF(ISBLANK('Monitor Data'!B1073),"",IF(AND('Smoke Data'!J1075="YES",'Outlier Flags'!B1073="YES"),"FILTERED OUT",'Monitor Data'!B1073))</f>
        <v>4.9000000000000004</v>
      </c>
      <c r="C1073" s="30">
        <f>IF(ISBLANK('Monitor Data'!D1073),"",IF(AND('Smoke Data'!K1075="YES",'Outlier Flags'!C1073="YES"),"FILTERED OUT",'Monitor Data'!D1073))</f>
        <v>9.9</v>
      </c>
      <c r="D1073" s="30">
        <f>IF(ISBLANK('Monitor Data'!E1073),"",IF(AND('Smoke Data'!L1075="YES",'Outlier Flags'!D1073="YES"),"FILTERED OUT",'Monitor Data'!E1073))</f>
        <v>6.2</v>
      </c>
      <c r="E1073" s="30">
        <f>IF(ISBLANK('Monitor Data'!G1073),"",IF(AND('Smoke Data'!M1075="YES",'Outlier Flags'!E1073="YES"),"FILTERED OUT",'Monitor Data'!G1073))</f>
        <v>6</v>
      </c>
      <c r="F1073" s="30">
        <f>IF(ISBLANK('Monitor Data'!H1073),"",IF(AND('Smoke Data'!N1075="YES",'Outlier Flags'!F1073="YES"),"FILTERED OUT",'Monitor Data'!H1073))</f>
        <v>2.8</v>
      </c>
      <c r="G1073" s="30">
        <f>IF(ISBLANK('Monitor Data'!J1073),"",IF(AND('Smoke Data'!O1075="YES",'Outlier Flags'!G1073="YES"),"FILTERED OUT",'Monitor Data'!J1073))</f>
        <v>7.3</v>
      </c>
      <c r="H1073" s="30">
        <f>IF(ISBLANK('Monitor Data'!L1073),"",IF(AND('Smoke Data'!P1075="YES",'Outlier Flags'!H1073="YES"),"FILTERED OUT",'Monitor Data'!L1073))</f>
        <v>2.7</v>
      </c>
      <c r="I1073" s="30">
        <f>IF(ISBLANK('Monitor Data'!M1073),"",IF(AND('Smoke Data'!Q1075="YES",'Outlier Flags'!I1073="YES"),"FILTERED OUT",'Monitor Data'!M1073))</f>
        <v>3.8</v>
      </c>
      <c r="J1073" s="30">
        <f>IF(ISBLANK('Monitor Data'!O1073),"",IF(AND('Smoke Data'!R1075="YES",'Outlier Flags'!J1073="YES"),"FILTERED OUT",'Monitor Data'!O1073))</f>
        <v>2.9</v>
      </c>
      <c r="K1073" s="30">
        <f>IF(ISBLANK('Monitor Data'!P1073),"",IF(AND('Smoke Data'!S1075="YES",'Outlier Flags'!K1073="YES"),"FILTERED OUT",'Monitor Data'!P1073))</f>
        <v>9</v>
      </c>
      <c r="L1073" s="30">
        <f>IF(ISBLANK('Monitor Data'!Q1073),"",IF(AND('Smoke Data'!T1075="YES",'Outlier Flags'!L1073="YES"),"FILTERED OUT",'Monitor Data'!Q1073))</f>
        <v>12</v>
      </c>
      <c r="M1073" s="30">
        <f>IF(ISBLANK('Monitor Data'!R1073),"",IF(AND('Smoke Data'!U1075="YES",'Outlier Flags'!M1073="YES"),"FILTERED OUT",'Monitor Data'!R1073))</f>
        <v>5.7</v>
      </c>
      <c r="N1073" s="30">
        <f>IF(ISBLANK('Monitor Data'!S1073),"",IF(AND('Smoke Data'!V1075="YES",'Outlier Flags'!N1073="YES"),"FILTERED OUT",'Monitor Data'!S1073))</f>
        <v>1.4</v>
      </c>
    </row>
    <row r="1074" spans="1:14" x14ac:dyDescent="0.25">
      <c r="A1074" s="29">
        <v>45269</v>
      </c>
      <c r="B1074" s="30" t="str">
        <f>IF(ISBLANK('Monitor Data'!B1074),"",IF(AND('Smoke Data'!J1076="YES",'Outlier Flags'!B1074="YES"),"FILTERED OUT",'Monitor Data'!B1074))</f>
        <v/>
      </c>
      <c r="C1074" s="30" t="str">
        <f>IF(ISBLANK('Monitor Data'!D1074),"",IF(AND('Smoke Data'!K1076="YES",'Outlier Flags'!C1074="YES"),"FILTERED OUT",'Monitor Data'!D1074))</f>
        <v/>
      </c>
      <c r="D1074" s="30">
        <f>IF(ISBLANK('Monitor Data'!E1074),"",IF(AND('Smoke Data'!L1076="YES",'Outlier Flags'!D1074="YES"),"FILTERED OUT",'Monitor Data'!E1074))</f>
        <v>1.4</v>
      </c>
      <c r="E1074" s="30">
        <f>IF(ISBLANK('Monitor Data'!G1074),"",IF(AND('Smoke Data'!M1076="YES",'Outlier Flags'!E1074="YES"),"FILTERED OUT",'Monitor Data'!G1074))</f>
        <v>1.5</v>
      </c>
      <c r="F1074" s="30" t="str">
        <f>IF(ISBLANK('Monitor Data'!H1074),"",IF(AND('Smoke Data'!N1076="YES",'Outlier Flags'!F1074="YES"),"FILTERED OUT",'Monitor Data'!H1074))</f>
        <v/>
      </c>
      <c r="G1074" s="30" t="str">
        <f>IF(ISBLANK('Monitor Data'!J1074),"",IF(AND('Smoke Data'!O1076="YES",'Outlier Flags'!G1074="YES"),"FILTERED OUT",'Monitor Data'!J1074))</f>
        <v/>
      </c>
      <c r="H1074" s="30" t="str">
        <f>IF(ISBLANK('Monitor Data'!L1074),"",IF(AND('Smoke Data'!P1076="YES",'Outlier Flags'!H1074="YES"),"FILTERED OUT",'Monitor Data'!L1074))</f>
        <v/>
      </c>
      <c r="I1074" s="30">
        <f>IF(ISBLANK('Monitor Data'!M1074),"",IF(AND('Smoke Data'!Q1076="YES",'Outlier Flags'!I1074="YES"),"FILTERED OUT",'Monitor Data'!M1074))</f>
        <v>2.7</v>
      </c>
      <c r="J1074" s="30" t="str">
        <f>IF(ISBLANK('Monitor Data'!O1074),"",IF(AND('Smoke Data'!R1076="YES",'Outlier Flags'!J1074="YES"),"FILTERED OUT",'Monitor Data'!O1074))</f>
        <v/>
      </c>
      <c r="K1074" s="30">
        <f>IF(ISBLANK('Monitor Data'!P1074),"",IF(AND('Smoke Data'!S1076="YES",'Outlier Flags'!K1074="YES"),"FILTERED OUT",'Monitor Data'!P1074))</f>
        <v>2.1</v>
      </c>
      <c r="L1074" s="30" t="str">
        <f>IF(ISBLANK('Monitor Data'!Q1074),"",IF(AND('Smoke Data'!T1076="YES",'Outlier Flags'!L1074="YES"),"FILTERED OUT",'Monitor Data'!Q1074))</f>
        <v/>
      </c>
      <c r="M1074" s="30" t="str">
        <f>IF(ISBLANK('Monitor Data'!R1074),"",IF(AND('Smoke Data'!U1076="YES",'Outlier Flags'!M1074="YES"),"FILTERED OUT",'Monitor Data'!R1074))</f>
        <v/>
      </c>
      <c r="N1074" s="30" t="str">
        <f>IF(ISBLANK('Monitor Data'!S1074),"",IF(AND('Smoke Data'!V1076="YES",'Outlier Flags'!N1074="YES"),"FILTERED OUT",'Monitor Data'!S1074))</f>
        <v/>
      </c>
    </row>
    <row r="1075" spans="1:14" x14ac:dyDescent="0.25">
      <c r="A1075" s="29">
        <v>45270</v>
      </c>
      <c r="B1075" s="30" t="str">
        <f>IF(ISBLANK('Monitor Data'!B1075),"",IF(AND('Smoke Data'!J1077="YES",'Outlier Flags'!B1075="YES"),"FILTERED OUT",'Monitor Data'!B1075))</f>
        <v/>
      </c>
      <c r="C1075" s="30" t="str">
        <f>IF(ISBLANK('Monitor Data'!D1075),"",IF(AND('Smoke Data'!K1077="YES",'Outlier Flags'!C1075="YES"),"FILTERED OUT",'Monitor Data'!D1075))</f>
        <v/>
      </c>
      <c r="D1075" s="30">
        <f>IF(ISBLANK('Monitor Data'!E1075),"",IF(AND('Smoke Data'!L1077="YES",'Outlier Flags'!D1075="YES"),"FILTERED OUT",'Monitor Data'!E1075))</f>
        <v>4.3</v>
      </c>
      <c r="E1075" s="30">
        <f>IF(ISBLANK('Monitor Data'!G1075),"",IF(AND('Smoke Data'!M1077="YES",'Outlier Flags'!E1075="YES"),"FILTERED OUT",'Monitor Data'!G1075))</f>
        <v>4.3</v>
      </c>
      <c r="F1075" s="30" t="str">
        <f>IF(ISBLANK('Monitor Data'!H1075),"",IF(AND('Smoke Data'!N1077="YES",'Outlier Flags'!F1075="YES"),"FILTERED OUT",'Monitor Data'!H1075))</f>
        <v/>
      </c>
      <c r="G1075" s="30" t="str">
        <f>IF(ISBLANK('Monitor Data'!J1075),"",IF(AND('Smoke Data'!O1077="YES",'Outlier Flags'!G1075="YES"),"FILTERED OUT",'Monitor Data'!J1075))</f>
        <v/>
      </c>
      <c r="H1075" s="30" t="str">
        <f>IF(ISBLANK('Monitor Data'!L1075),"",IF(AND('Smoke Data'!P1077="YES",'Outlier Flags'!H1075="YES"),"FILTERED OUT",'Monitor Data'!L1075))</f>
        <v/>
      </c>
      <c r="I1075" s="30">
        <f>IF(ISBLANK('Monitor Data'!M1075),"",IF(AND('Smoke Data'!Q1077="YES",'Outlier Flags'!I1075="YES"),"FILTERED OUT",'Monitor Data'!M1075))</f>
        <v>5.2</v>
      </c>
      <c r="J1075" s="30" t="str">
        <f>IF(ISBLANK('Monitor Data'!O1075),"",IF(AND('Smoke Data'!R1077="YES",'Outlier Flags'!J1075="YES"),"FILTERED OUT",'Monitor Data'!O1075))</f>
        <v/>
      </c>
      <c r="K1075" s="30">
        <f>IF(ISBLANK('Monitor Data'!P1075),"",IF(AND('Smoke Data'!S1077="YES",'Outlier Flags'!K1075="YES"),"FILTERED OUT",'Monitor Data'!P1075))</f>
        <v>4.3</v>
      </c>
      <c r="L1075" s="30" t="str">
        <f>IF(ISBLANK('Monitor Data'!Q1075),"",IF(AND('Smoke Data'!T1077="YES",'Outlier Flags'!L1075="YES"),"FILTERED OUT",'Monitor Data'!Q1075))</f>
        <v/>
      </c>
      <c r="M1075" s="30" t="str">
        <f>IF(ISBLANK('Monitor Data'!R1075),"",IF(AND('Smoke Data'!U1077="YES",'Outlier Flags'!M1075="YES"),"FILTERED OUT",'Monitor Data'!R1075))</f>
        <v/>
      </c>
      <c r="N1075" s="30" t="str">
        <f>IF(ISBLANK('Monitor Data'!S1075),"",IF(AND('Smoke Data'!V1077="YES",'Outlier Flags'!N1075="YES"),"FILTERED OUT",'Monitor Data'!S1075))</f>
        <v/>
      </c>
    </row>
    <row r="1076" spans="1:14" x14ac:dyDescent="0.25">
      <c r="A1076" s="29">
        <v>45271</v>
      </c>
      <c r="B1076" s="30">
        <f>IF(ISBLANK('Monitor Data'!B1076),"",IF(AND('Smoke Data'!J1078="YES",'Outlier Flags'!B1076="YES"),"FILTERED OUT",'Monitor Data'!B1076))</f>
        <v>7.9</v>
      </c>
      <c r="C1076" s="30">
        <f>IF(ISBLANK('Monitor Data'!D1076),"",IF(AND('Smoke Data'!K1078="YES",'Outlier Flags'!C1076="YES"),"FILTERED OUT",'Monitor Data'!D1076))</f>
        <v>7.4</v>
      </c>
      <c r="D1076" s="30">
        <f>IF(ISBLANK('Monitor Data'!E1076),"",IF(AND('Smoke Data'!L1078="YES",'Outlier Flags'!D1076="YES"),"FILTERED OUT",'Monitor Data'!E1076))</f>
        <v>7.8</v>
      </c>
      <c r="E1076" s="30">
        <f>IF(ISBLANK('Monitor Data'!G1076),"",IF(AND('Smoke Data'!M1078="YES",'Outlier Flags'!E1076="YES"),"FILTERED OUT",'Monitor Data'!G1076))</f>
        <v>8.8000000000000007</v>
      </c>
      <c r="F1076" s="30">
        <f>IF(ISBLANK('Monitor Data'!H1076),"",IF(AND('Smoke Data'!N1078="YES",'Outlier Flags'!F1076="YES"),"FILTERED OUT",'Monitor Data'!H1076))</f>
        <v>3.4</v>
      </c>
      <c r="G1076" s="30">
        <f>IF(ISBLANK('Monitor Data'!J1076),"",IF(AND('Smoke Data'!O1078="YES",'Outlier Flags'!G1076="YES"),"FILTERED OUT",'Monitor Data'!J1076))</f>
        <v>7</v>
      </c>
      <c r="H1076" s="30">
        <f>IF(ISBLANK('Monitor Data'!L1076),"",IF(AND('Smoke Data'!P1078="YES",'Outlier Flags'!H1076="YES"),"FILTERED OUT",'Monitor Data'!L1076))</f>
        <v>6.3</v>
      </c>
      <c r="I1076" s="30">
        <f>IF(ISBLANK('Monitor Data'!M1076),"",IF(AND('Smoke Data'!Q1078="YES",'Outlier Flags'!I1076="YES"),"FILTERED OUT",'Monitor Data'!M1076))</f>
        <v>8.6</v>
      </c>
      <c r="J1076" s="30">
        <f>IF(ISBLANK('Monitor Data'!O1076),"",IF(AND('Smoke Data'!R1078="YES",'Outlier Flags'!J1076="YES"),"FILTERED OUT",'Monitor Data'!O1076))</f>
        <v>8.8000000000000007</v>
      </c>
      <c r="K1076" s="30">
        <f>IF(ISBLANK('Monitor Data'!P1076),"",IF(AND('Smoke Data'!S1078="YES",'Outlier Flags'!K1076="YES"),"FILTERED OUT",'Monitor Data'!P1076))</f>
        <v>6.7</v>
      </c>
      <c r="L1076" s="30">
        <f>IF(ISBLANK('Monitor Data'!Q1076),"",IF(AND('Smoke Data'!T1078="YES",'Outlier Flags'!L1076="YES"),"FILTERED OUT",'Monitor Data'!Q1076))</f>
        <v>6.7</v>
      </c>
      <c r="M1076" s="30">
        <f>IF(ISBLANK('Monitor Data'!R1076),"",IF(AND('Smoke Data'!U1078="YES",'Outlier Flags'!M1076="YES"),"FILTERED OUT",'Monitor Data'!R1076))</f>
        <v>5.2</v>
      </c>
      <c r="N1076" s="30">
        <f>IF(ISBLANK('Monitor Data'!S1076),"",IF(AND('Smoke Data'!V1078="YES",'Outlier Flags'!N1076="YES"),"FILTERED OUT",'Monitor Data'!S1076))</f>
        <v>7</v>
      </c>
    </row>
    <row r="1077" spans="1:14" x14ac:dyDescent="0.25">
      <c r="A1077" s="29">
        <v>45272</v>
      </c>
      <c r="B1077" s="30" t="str">
        <f>IF(ISBLANK('Monitor Data'!B1077),"",IF(AND('Smoke Data'!J1079="YES",'Outlier Flags'!B1077="YES"),"FILTERED OUT",'Monitor Data'!B1077))</f>
        <v/>
      </c>
      <c r="C1077" s="30" t="str">
        <f>IF(ISBLANK('Monitor Data'!D1077),"",IF(AND('Smoke Data'!K1079="YES",'Outlier Flags'!C1077="YES"),"FILTERED OUT",'Monitor Data'!D1077))</f>
        <v/>
      </c>
      <c r="D1077" s="30">
        <f>IF(ISBLANK('Monitor Data'!E1077),"",IF(AND('Smoke Data'!L1079="YES",'Outlier Flags'!D1077="YES"),"FILTERED OUT",'Monitor Data'!E1077))</f>
        <v>3.9</v>
      </c>
      <c r="E1077" s="30">
        <f>IF(ISBLANK('Monitor Data'!G1077),"",IF(AND('Smoke Data'!M1079="YES",'Outlier Flags'!E1077="YES"),"FILTERED OUT",'Monitor Data'!G1077))</f>
        <v>3.7</v>
      </c>
      <c r="F1077" s="30" t="str">
        <f>IF(ISBLANK('Monitor Data'!H1077),"",IF(AND('Smoke Data'!N1079="YES",'Outlier Flags'!F1077="YES"),"FILTERED OUT",'Monitor Data'!H1077))</f>
        <v/>
      </c>
      <c r="G1077" s="30" t="str">
        <f>IF(ISBLANK('Monitor Data'!J1077),"",IF(AND('Smoke Data'!O1079="YES",'Outlier Flags'!G1077="YES"),"FILTERED OUT",'Monitor Data'!J1077))</f>
        <v/>
      </c>
      <c r="H1077" s="30" t="str">
        <f>IF(ISBLANK('Monitor Data'!L1077),"",IF(AND('Smoke Data'!P1079="YES",'Outlier Flags'!H1077="YES"),"FILTERED OUT",'Monitor Data'!L1077))</f>
        <v/>
      </c>
      <c r="I1077" s="30">
        <f>IF(ISBLANK('Monitor Data'!M1077),"",IF(AND('Smoke Data'!Q1079="YES",'Outlier Flags'!I1077="YES"),"FILTERED OUT",'Monitor Data'!M1077))</f>
        <v>3.1</v>
      </c>
      <c r="J1077" s="30" t="str">
        <f>IF(ISBLANK('Monitor Data'!O1077),"",IF(AND('Smoke Data'!R1079="YES",'Outlier Flags'!J1077="YES"),"FILTERED OUT",'Monitor Data'!O1077))</f>
        <v/>
      </c>
      <c r="K1077" s="30">
        <f>IF(ISBLANK('Monitor Data'!P1077),"",IF(AND('Smoke Data'!S1079="YES",'Outlier Flags'!K1077="YES"),"FILTERED OUT",'Monitor Data'!P1077))</f>
        <v>3.9</v>
      </c>
      <c r="L1077" s="30" t="str">
        <f>IF(ISBLANK('Monitor Data'!Q1077),"",IF(AND('Smoke Data'!T1079="YES",'Outlier Flags'!L1077="YES"),"FILTERED OUT",'Monitor Data'!Q1077))</f>
        <v/>
      </c>
      <c r="M1077" s="30" t="str">
        <f>IF(ISBLANK('Monitor Data'!R1077),"",IF(AND('Smoke Data'!U1079="YES",'Outlier Flags'!M1077="YES"),"FILTERED OUT",'Monitor Data'!R1077))</f>
        <v/>
      </c>
      <c r="N1077" s="30" t="str">
        <f>IF(ISBLANK('Monitor Data'!S1077),"",IF(AND('Smoke Data'!V1079="YES",'Outlier Flags'!N1077="YES"),"FILTERED OUT",'Monitor Data'!S1077))</f>
        <v/>
      </c>
    </row>
    <row r="1078" spans="1:14" x14ac:dyDescent="0.25">
      <c r="A1078" s="29">
        <v>45273</v>
      </c>
      <c r="B1078" s="30" t="str">
        <f>IF(ISBLANK('Monitor Data'!B1078),"",IF(AND('Smoke Data'!J1080="YES",'Outlier Flags'!B1078="YES"),"FILTERED OUT",'Monitor Data'!B1078))</f>
        <v/>
      </c>
      <c r="C1078" s="30" t="str">
        <f>IF(ISBLANK('Monitor Data'!D1078),"",IF(AND('Smoke Data'!K1080="YES",'Outlier Flags'!C1078="YES"),"FILTERED OUT",'Monitor Data'!D1078))</f>
        <v/>
      </c>
      <c r="D1078" s="30">
        <f>IF(ISBLANK('Monitor Data'!E1078),"",IF(AND('Smoke Data'!L1080="YES",'Outlier Flags'!D1078="YES"),"FILTERED OUT",'Monitor Data'!E1078))</f>
        <v>5.8</v>
      </c>
      <c r="E1078" s="30">
        <f>IF(ISBLANK('Monitor Data'!G1078),"",IF(AND('Smoke Data'!M1080="YES",'Outlier Flags'!E1078="YES"),"FILTERED OUT",'Monitor Data'!G1078))</f>
        <v>7.4</v>
      </c>
      <c r="F1078" s="30" t="str">
        <f>IF(ISBLANK('Monitor Data'!H1078),"",IF(AND('Smoke Data'!N1080="YES",'Outlier Flags'!F1078="YES"),"FILTERED OUT",'Monitor Data'!H1078))</f>
        <v/>
      </c>
      <c r="G1078" s="30" t="str">
        <f>IF(ISBLANK('Monitor Data'!J1078),"",IF(AND('Smoke Data'!O1080="YES",'Outlier Flags'!G1078="YES"),"FILTERED OUT",'Monitor Data'!J1078))</f>
        <v/>
      </c>
      <c r="H1078" s="30" t="str">
        <f>IF(ISBLANK('Monitor Data'!L1078),"",IF(AND('Smoke Data'!P1080="YES",'Outlier Flags'!H1078="YES"),"FILTERED OUT",'Monitor Data'!L1078))</f>
        <v/>
      </c>
      <c r="I1078" s="30">
        <f>IF(ISBLANK('Monitor Data'!M1078),"",IF(AND('Smoke Data'!Q1080="YES",'Outlier Flags'!I1078="YES"),"FILTERED OUT",'Monitor Data'!M1078))</f>
        <v>8</v>
      </c>
      <c r="J1078" s="30" t="str">
        <f>IF(ISBLANK('Monitor Data'!O1078),"",IF(AND('Smoke Data'!R1080="YES",'Outlier Flags'!J1078="YES"),"FILTERED OUT",'Monitor Data'!O1078))</f>
        <v/>
      </c>
      <c r="K1078" s="30">
        <f>IF(ISBLANK('Monitor Data'!P1078),"",IF(AND('Smoke Data'!S1080="YES",'Outlier Flags'!K1078="YES"),"FILTERED OUT",'Monitor Data'!P1078))</f>
        <v>7.4</v>
      </c>
      <c r="L1078" s="30" t="str">
        <f>IF(ISBLANK('Monitor Data'!Q1078),"",IF(AND('Smoke Data'!T1080="YES",'Outlier Flags'!L1078="YES"),"FILTERED OUT",'Monitor Data'!Q1078))</f>
        <v/>
      </c>
      <c r="M1078" s="30" t="str">
        <f>IF(ISBLANK('Monitor Data'!R1078),"",IF(AND('Smoke Data'!U1080="YES",'Outlier Flags'!M1078="YES"),"FILTERED OUT",'Monitor Data'!R1078))</f>
        <v/>
      </c>
      <c r="N1078" s="30" t="str">
        <f>IF(ISBLANK('Monitor Data'!S1078),"",IF(AND('Smoke Data'!V1080="YES",'Outlier Flags'!N1078="YES"),"FILTERED OUT",'Monitor Data'!S1078))</f>
        <v/>
      </c>
    </row>
    <row r="1079" spans="1:14" x14ac:dyDescent="0.25">
      <c r="A1079" s="29">
        <v>45274</v>
      </c>
      <c r="B1079" s="30">
        <f>IF(ISBLANK('Monitor Data'!B1079),"",IF(AND('Smoke Data'!J1081="YES",'Outlier Flags'!B1079="YES"),"FILTERED OUT",'Monitor Data'!B1079))</f>
        <v>13.1</v>
      </c>
      <c r="C1079" s="30">
        <f>IF(ISBLANK('Monitor Data'!D1079),"",IF(AND('Smoke Data'!K1081="YES",'Outlier Flags'!C1079="YES"),"FILTERED OUT",'Monitor Data'!D1079))</f>
        <v>14.1</v>
      </c>
      <c r="D1079" s="30">
        <f>IF(ISBLANK('Monitor Data'!E1079),"",IF(AND('Smoke Data'!L1081="YES",'Outlier Flags'!D1079="YES"),"FILTERED OUT",'Monitor Data'!E1079))</f>
        <v>11.2</v>
      </c>
      <c r="E1079" s="30">
        <f>IF(ISBLANK('Monitor Data'!G1079),"",IF(AND('Smoke Data'!M1081="YES",'Outlier Flags'!E1079="YES"),"FILTERED OUT",'Monitor Data'!G1079))</f>
        <v>15.9</v>
      </c>
      <c r="F1079" s="30">
        <f>IF(ISBLANK('Monitor Data'!H1079),"",IF(AND('Smoke Data'!N1081="YES",'Outlier Flags'!F1079="YES"),"FILTERED OUT",'Monitor Data'!H1079))</f>
        <v>11.6</v>
      </c>
      <c r="G1079" s="30">
        <f>IF(ISBLANK('Monitor Data'!J1079),"",IF(AND('Smoke Data'!O1081="YES",'Outlier Flags'!G1079="YES"),"FILTERED OUT",'Monitor Data'!J1079))</f>
        <v>9.9</v>
      </c>
      <c r="H1079" s="30">
        <f>IF(ISBLANK('Monitor Data'!L1079),"",IF(AND('Smoke Data'!P1081="YES",'Outlier Flags'!H1079="YES"),"FILTERED OUT",'Monitor Data'!L1079))</f>
        <v>13.6</v>
      </c>
      <c r="I1079" s="30">
        <f>IF(ISBLANK('Monitor Data'!M1079),"",IF(AND('Smoke Data'!Q1081="YES",'Outlier Flags'!I1079="YES"),"FILTERED OUT",'Monitor Data'!M1079))</f>
        <v>12.3</v>
      </c>
      <c r="J1079" s="30">
        <f>IF(ISBLANK('Monitor Data'!O1079),"",IF(AND('Smoke Data'!R1081="YES",'Outlier Flags'!J1079="YES"),"FILTERED OUT",'Monitor Data'!O1079))</f>
        <v>18.2</v>
      </c>
      <c r="K1079" s="30">
        <f>IF(ISBLANK('Monitor Data'!P1079),"",IF(AND('Smoke Data'!S1081="YES",'Outlier Flags'!K1079="YES"),"FILTERED OUT",'Monitor Data'!P1079))</f>
        <v>11.9</v>
      </c>
      <c r="L1079" s="30">
        <f>IF(ISBLANK('Monitor Data'!Q1079),"",IF(AND('Smoke Data'!T1081="YES",'Outlier Flags'!L1079="YES"),"FILTERED OUT",'Monitor Data'!Q1079))</f>
        <v>12.6</v>
      </c>
      <c r="M1079" s="30">
        <f>IF(ISBLANK('Monitor Data'!R1079),"",IF(AND('Smoke Data'!U1081="YES",'Outlier Flags'!M1079="YES"),"FILTERED OUT",'Monitor Data'!R1079))</f>
        <v>6.2</v>
      </c>
      <c r="N1079" s="30">
        <f>IF(ISBLANK('Monitor Data'!S1079),"",IF(AND('Smoke Data'!V1081="YES",'Outlier Flags'!N1079="YES"),"FILTERED OUT",'Monitor Data'!S1079))</f>
        <v>16.8</v>
      </c>
    </row>
    <row r="1080" spans="1:14" x14ac:dyDescent="0.25">
      <c r="A1080" s="29">
        <v>45275</v>
      </c>
      <c r="B1080" s="30" t="str">
        <f>IF(ISBLANK('Monitor Data'!B1080),"",IF(AND('Smoke Data'!J1082="YES",'Outlier Flags'!B1080="YES"),"FILTERED OUT",'Monitor Data'!B1080))</f>
        <v/>
      </c>
      <c r="C1080" s="30" t="str">
        <f>IF(ISBLANK('Monitor Data'!D1080),"",IF(AND('Smoke Data'!K1082="YES",'Outlier Flags'!C1080="YES"),"FILTERED OUT",'Monitor Data'!D1080))</f>
        <v/>
      </c>
      <c r="D1080" s="30">
        <f>IF(ISBLANK('Monitor Data'!E1080),"",IF(AND('Smoke Data'!L1082="YES",'Outlier Flags'!D1080="YES"),"FILTERED OUT",'Monitor Data'!E1080))</f>
        <v>9.6</v>
      </c>
      <c r="E1080" s="30">
        <f>IF(ISBLANK('Monitor Data'!G1080),"",IF(AND('Smoke Data'!M1082="YES",'Outlier Flags'!E1080="YES"),"FILTERED OUT",'Monitor Data'!G1080))</f>
        <v>12.9</v>
      </c>
      <c r="F1080" s="30" t="str">
        <f>IF(ISBLANK('Monitor Data'!H1080),"",IF(AND('Smoke Data'!N1082="YES",'Outlier Flags'!F1080="YES"),"FILTERED OUT",'Monitor Data'!H1080))</f>
        <v/>
      </c>
      <c r="G1080" s="30" t="str">
        <f>IF(ISBLANK('Monitor Data'!J1080),"",IF(AND('Smoke Data'!O1082="YES",'Outlier Flags'!G1080="YES"),"FILTERED OUT",'Monitor Data'!J1080))</f>
        <v/>
      </c>
      <c r="H1080" s="30" t="str">
        <f>IF(ISBLANK('Monitor Data'!L1080),"",IF(AND('Smoke Data'!P1082="YES",'Outlier Flags'!H1080="YES"),"FILTERED OUT",'Monitor Data'!L1080))</f>
        <v/>
      </c>
      <c r="I1080" s="30">
        <f>IF(ISBLANK('Monitor Data'!M1080),"",IF(AND('Smoke Data'!Q1082="YES",'Outlier Flags'!I1080="YES"),"FILTERED OUT",'Monitor Data'!M1080))</f>
        <v>12.6</v>
      </c>
      <c r="J1080" s="30" t="str">
        <f>IF(ISBLANK('Monitor Data'!O1080),"",IF(AND('Smoke Data'!R1082="YES",'Outlier Flags'!J1080="YES"),"FILTERED OUT",'Monitor Data'!O1080))</f>
        <v/>
      </c>
      <c r="K1080" s="30">
        <f>IF(ISBLANK('Monitor Data'!P1080),"",IF(AND('Smoke Data'!S1082="YES",'Outlier Flags'!K1080="YES"),"FILTERED OUT",'Monitor Data'!P1080))</f>
        <v>8.5</v>
      </c>
      <c r="L1080" s="30" t="str">
        <f>IF(ISBLANK('Monitor Data'!Q1080),"",IF(AND('Smoke Data'!T1082="YES",'Outlier Flags'!L1080="YES"),"FILTERED OUT",'Monitor Data'!Q1080))</f>
        <v/>
      </c>
      <c r="M1080" s="30" t="str">
        <f>IF(ISBLANK('Monitor Data'!R1080),"",IF(AND('Smoke Data'!U1082="YES",'Outlier Flags'!M1080="YES"),"FILTERED OUT",'Monitor Data'!R1080))</f>
        <v/>
      </c>
      <c r="N1080" s="30" t="str">
        <f>IF(ISBLANK('Monitor Data'!S1080),"",IF(AND('Smoke Data'!V1082="YES",'Outlier Flags'!N1080="YES"),"FILTERED OUT",'Monitor Data'!S1080))</f>
        <v/>
      </c>
    </row>
    <row r="1081" spans="1:14" x14ac:dyDescent="0.25">
      <c r="A1081" s="29">
        <v>45276</v>
      </c>
      <c r="B1081" s="30" t="str">
        <f>IF(ISBLANK('Monitor Data'!B1081),"",IF(AND('Smoke Data'!J1083="YES",'Outlier Flags'!B1081="YES"),"FILTERED OUT",'Monitor Data'!B1081))</f>
        <v/>
      </c>
      <c r="C1081" s="30" t="str">
        <f>IF(ISBLANK('Monitor Data'!D1081),"",IF(AND('Smoke Data'!K1083="YES",'Outlier Flags'!C1081="YES"),"FILTERED OUT",'Monitor Data'!D1081))</f>
        <v/>
      </c>
      <c r="D1081" s="30">
        <f>IF(ISBLANK('Monitor Data'!E1081),"",IF(AND('Smoke Data'!L1083="YES",'Outlier Flags'!D1081="YES"),"FILTERED OUT",'Monitor Data'!E1081))</f>
        <v>8</v>
      </c>
      <c r="E1081" s="30">
        <f>IF(ISBLANK('Monitor Data'!G1081),"",IF(AND('Smoke Data'!M1083="YES",'Outlier Flags'!E1081="YES"),"FILTERED OUT",'Monitor Data'!G1081))</f>
        <v>9.3000000000000007</v>
      </c>
      <c r="F1081" s="30" t="str">
        <f>IF(ISBLANK('Monitor Data'!H1081),"",IF(AND('Smoke Data'!N1083="YES",'Outlier Flags'!F1081="YES"),"FILTERED OUT",'Monitor Data'!H1081))</f>
        <v/>
      </c>
      <c r="G1081" s="30" t="str">
        <f>IF(ISBLANK('Monitor Data'!J1081),"",IF(AND('Smoke Data'!O1083="YES",'Outlier Flags'!G1081="YES"),"FILTERED OUT",'Monitor Data'!J1081))</f>
        <v/>
      </c>
      <c r="H1081" s="30" t="str">
        <f>IF(ISBLANK('Monitor Data'!L1081),"",IF(AND('Smoke Data'!P1083="YES",'Outlier Flags'!H1081="YES"),"FILTERED OUT",'Monitor Data'!L1081))</f>
        <v/>
      </c>
      <c r="I1081" s="30">
        <f>IF(ISBLANK('Monitor Data'!M1081),"",IF(AND('Smoke Data'!Q1083="YES",'Outlier Flags'!I1081="YES"),"FILTERED OUT",'Monitor Data'!M1081))</f>
        <v>10.9</v>
      </c>
      <c r="J1081" s="30" t="str">
        <f>IF(ISBLANK('Monitor Data'!O1081),"",IF(AND('Smoke Data'!R1083="YES",'Outlier Flags'!J1081="YES"),"FILTERED OUT",'Monitor Data'!O1081))</f>
        <v/>
      </c>
      <c r="K1081" s="30">
        <f>IF(ISBLANK('Monitor Data'!P1081),"",IF(AND('Smoke Data'!S1083="YES",'Outlier Flags'!K1081="YES"),"FILTERED OUT",'Monitor Data'!P1081))</f>
        <v>7.5</v>
      </c>
      <c r="L1081" s="30" t="str">
        <f>IF(ISBLANK('Monitor Data'!Q1081),"",IF(AND('Smoke Data'!T1083="YES",'Outlier Flags'!L1081="YES"),"FILTERED OUT",'Monitor Data'!Q1081))</f>
        <v/>
      </c>
      <c r="M1081" s="30" t="str">
        <f>IF(ISBLANK('Monitor Data'!R1081),"",IF(AND('Smoke Data'!U1083="YES",'Outlier Flags'!M1081="YES"),"FILTERED OUT",'Monitor Data'!R1081))</f>
        <v/>
      </c>
      <c r="N1081" s="30" t="str">
        <f>IF(ISBLANK('Monitor Data'!S1081),"",IF(AND('Smoke Data'!V1083="YES",'Outlier Flags'!N1081="YES"),"FILTERED OUT",'Monitor Data'!S1081))</f>
        <v/>
      </c>
    </row>
    <row r="1082" spans="1:14" x14ac:dyDescent="0.25">
      <c r="A1082" s="29">
        <v>45277</v>
      </c>
      <c r="B1082" s="30">
        <f>IF(ISBLANK('Monitor Data'!B1082),"",IF(AND('Smoke Data'!J1084="YES",'Outlier Flags'!B1082="YES"),"FILTERED OUT",'Monitor Data'!B1082))</f>
        <v>6.6</v>
      </c>
      <c r="C1082" s="30">
        <f>IF(ISBLANK('Monitor Data'!D1082),"",IF(AND('Smoke Data'!K1084="YES",'Outlier Flags'!C1082="YES"),"FILTERED OUT",'Monitor Data'!D1082))</f>
        <v>8.3000000000000007</v>
      </c>
      <c r="D1082" s="30">
        <f>IF(ISBLANK('Monitor Data'!E1082),"",IF(AND('Smoke Data'!L1084="YES",'Outlier Flags'!D1082="YES"),"FILTERED OUT",'Monitor Data'!E1082))</f>
        <v>7</v>
      </c>
      <c r="E1082" s="30">
        <f>IF(ISBLANK('Monitor Data'!G1082),"",IF(AND('Smoke Data'!M1084="YES",'Outlier Flags'!E1082="YES"),"FILTERED OUT",'Monitor Data'!G1082))</f>
        <v>6.8</v>
      </c>
      <c r="F1082" s="30">
        <f>IF(ISBLANK('Monitor Data'!H1082),"",IF(AND('Smoke Data'!N1084="YES",'Outlier Flags'!F1082="YES"),"FILTERED OUT",'Monitor Data'!H1082))</f>
        <v>5</v>
      </c>
      <c r="G1082" s="30">
        <f>IF(ISBLANK('Monitor Data'!J1082),"",IF(AND('Smoke Data'!O1084="YES",'Outlier Flags'!G1082="YES"),"FILTERED OUT",'Monitor Data'!J1082))</f>
        <v>7.1</v>
      </c>
      <c r="H1082" s="30">
        <f>IF(ISBLANK('Monitor Data'!L1082),"",IF(AND('Smoke Data'!P1084="YES",'Outlier Flags'!H1082="YES"),"FILTERED OUT",'Monitor Data'!L1082))</f>
        <v>4.8</v>
      </c>
      <c r="I1082" s="30">
        <f>IF(ISBLANK('Monitor Data'!M1082),"",IF(AND('Smoke Data'!Q1084="YES",'Outlier Flags'!I1082="YES"),"FILTERED OUT",'Monitor Data'!M1082))</f>
        <v>6.1</v>
      </c>
      <c r="J1082" s="30">
        <f>IF(ISBLANK('Monitor Data'!O1082),"",IF(AND('Smoke Data'!R1084="YES",'Outlier Flags'!J1082="YES"),"FILTERED OUT",'Monitor Data'!O1082))</f>
        <v>5.3</v>
      </c>
      <c r="K1082" s="30">
        <f>IF(ISBLANK('Monitor Data'!P1082),"",IF(AND('Smoke Data'!S1084="YES",'Outlier Flags'!K1082="YES"),"FILTERED OUT",'Monitor Data'!P1082))</f>
        <v>7.1</v>
      </c>
      <c r="L1082" s="30">
        <f>IF(ISBLANK('Monitor Data'!Q1082),"",IF(AND('Smoke Data'!T1084="YES",'Outlier Flags'!L1082="YES"),"FILTERED OUT",'Monitor Data'!Q1082))</f>
        <v>7.4</v>
      </c>
      <c r="M1082" s="30">
        <f>IF(ISBLANK('Monitor Data'!R1082),"",IF(AND('Smoke Data'!U1084="YES",'Outlier Flags'!M1082="YES"),"FILTERED OUT",'Monitor Data'!R1082))</f>
        <v>7.4</v>
      </c>
      <c r="N1082" s="30">
        <f>IF(ISBLANK('Monitor Data'!S1082),"",IF(AND('Smoke Data'!V1084="YES",'Outlier Flags'!N1082="YES"),"FILTERED OUT",'Monitor Data'!S1082))</f>
        <v>4.0999999999999996</v>
      </c>
    </row>
    <row r="1083" spans="1:14" x14ac:dyDescent="0.25">
      <c r="A1083" s="29">
        <v>45278</v>
      </c>
      <c r="B1083" s="30" t="str">
        <f>IF(ISBLANK('Monitor Data'!B1083),"",IF(AND('Smoke Data'!J1085="YES",'Outlier Flags'!B1083="YES"),"FILTERED OUT",'Monitor Data'!B1083))</f>
        <v/>
      </c>
      <c r="C1083" s="30" t="str">
        <f>IF(ISBLANK('Monitor Data'!D1083),"",IF(AND('Smoke Data'!K1085="YES",'Outlier Flags'!C1083="YES"),"FILTERED OUT",'Monitor Data'!D1083))</f>
        <v/>
      </c>
      <c r="D1083" s="30">
        <f>IF(ISBLANK('Monitor Data'!E1083),"",IF(AND('Smoke Data'!L1085="YES",'Outlier Flags'!D1083="YES"),"FILTERED OUT",'Monitor Data'!E1083))</f>
        <v>2.4</v>
      </c>
      <c r="E1083" s="30">
        <f>IF(ISBLANK('Monitor Data'!G1083),"",IF(AND('Smoke Data'!M1085="YES",'Outlier Flags'!E1083="YES"),"FILTERED OUT",'Monitor Data'!G1083))</f>
        <v>2.9</v>
      </c>
      <c r="F1083" s="30" t="str">
        <f>IF(ISBLANK('Monitor Data'!H1083),"",IF(AND('Smoke Data'!N1085="YES",'Outlier Flags'!F1083="YES"),"FILTERED OUT",'Monitor Data'!H1083))</f>
        <v/>
      </c>
      <c r="G1083" s="30" t="str">
        <f>IF(ISBLANK('Monitor Data'!J1083),"",IF(AND('Smoke Data'!O1085="YES",'Outlier Flags'!G1083="YES"),"FILTERED OUT",'Monitor Data'!J1083))</f>
        <v/>
      </c>
      <c r="H1083" s="30" t="str">
        <f>IF(ISBLANK('Monitor Data'!L1083),"",IF(AND('Smoke Data'!P1085="YES",'Outlier Flags'!H1083="YES"),"FILTERED OUT",'Monitor Data'!L1083))</f>
        <v/>
      </c>
      <c r="I1083" s="30">
        <f>IF(ISBLANK('Monitor Data'!M1083),"",IF(AND('Smoke Data'!Q1085="YES",'Outlier Flags'!I1083="YES"),"FILTERED OUT",'Monitor Data'!M1083))</f>
        <v>2.7</v>
      </c>
      <c r="J1083" s="30" t="str">
        <f>IF(ISBLANK('Monitor Data'!O1083),"",IF(AND('Smoke Data'!R1085="YES",'Outlier Flags'!J1083="YES"),"FILTERED OUT",'Monitor Data'!O1083))</f>
        <v/>
      </c>
      <c r="K1083" s="30">
        <f>IF(ISBLANK('Monitor Data'!P1083),"",IF(AND('Smoke Data'!S1085="YES",'Outlier Flags'!K1083="YES"),"FILTERED OUT",'Monitor Data'!P1083))</f>
        <v>2.4</v>
      </c>
      <c r="L1083" s="30" t="str">
        <f>IF(ISBLANK('Monitor Data'!Q1083),"",IF(AND('Smoke Data'!T1085="YES",'Outlier Flags'!L1083="YES"),"FILTERED OUT",'Monitor Data'!Q1083))</f>
        <v/>
      </c>
      <c r="M1083" s="30" t="str">
        <f>IF(ISBLANK('Monitor Data'!R1083),"",IF(AND('Smoke Data'!U1085="YES",'Outlier Flags'!M1083="YES"),"FILTERED OUT",'Monitor Data'!R1083))</f>
        <v/>
      </c>
      <c r="N1083" s="30" t="str">
        <f>IF(ISBLANK('Monitor Data'!S1083),"",IF(AND('Smoke Data'!V1085="YES",'Outlier Flags'!N1083="YES"),"FILTERED OUT",'Monitor Data'!S1083))</f>
        <v/>
      </c>
    </row>
    <row r="1084" spans="1:14" x14ac:dyDescent="0.25">
      <c r="A1084" s="29">
        <v>45279</v>
      </c>
      <c r="B1084" s="30" t="str">
        <f>IF(ISBLANK('Monitor Data'!B1084),"",IF(AND('Smoke Data'!J1086="YES",'Outlier Flags'!B1084="YES"),"FILTERED OUT",'Monitor Data'!B1084))</f>
        <v/>
      </c>
      <c r="C1084" s="30" t="str">
        <f>IF(ISBLANK('Monitor Data'!D1084),"",IF(AND('Smoke Data'!K1086="YES",'Outlier Flags'!C1084="YES"),"FILTERED OUT",'Monitor Data'!D1084))</f>
        <v/>
      </c>
      <c r="D1084" s="30">
        <f>IF(ISBLANK('Monitor Data'!E1084),"",IF(AND('Smoke Data'!L1086="YES",'Outlier Flags'!D1084="YES"),"FILTERED OUT",'Monitor Data'!E1084))</f>
        <v>4.7</v>
      </c>
      <c r="E1084" s="30">
        <f>IF(ISBLANK('Monitor Data'!G1084),"",IF(AND('Smoke Data'!M1086="YES",'Outlier Flags'!E1084="YES"),"FILTERED OUT",'Monitor Data'!G1084))</f>
        <v>5</v>
      </c>
      <c r="F1084" s="30" t="str">
        <f>IF(ISBLANK('Monitor Data'!H1084),"",IF(AND('Smoke Data'!N1086="YES",'Outlier Flags'!F1084="YES"),"FILTERED OUT",'Monitor Data'!H1084))</f>
        <v/>
      </c>
      <c r="G1084" s="30" t="str">
        <f>IF(ISBLANK('Monitor Data'!J1084),"",IF(AND('Smoke Data'!O1086="YES",'Outlier Flags'!G1084="YES"),"FILTERED OUT",'Monitor Data'!J1084))</f>
        <v/>
      </c>
      <c r="H1084" s="30" t="str">
        <f>IF(ISBLANK('Monitor Data'!L1084),"",IF(AND('Smoke Data'!P1086="YES",'Outlier Flags'!H1084="YES"),"FILTERED OUT",'Monitor Data'!L1084))</f>
        <v/>
      </c>
      <c r="I1084" s="30">
        <f>IF(ISBLANK('Monitor Data'!M1084),"",IF(AND('Smoke Data'!Q1086="YES",'Outlier Flags'!I1084="YES"),"FILTERED OUT",'Monitor Data'!M1084))</f>
        <v>3.3</v>
      </c>
      <c r="J1084" s="30" t="str">
        <f>IF(ISBLANK('Monitor Data'!O1084),"",IF(AND('Smoke Data'!R1086="YES",'Outlier Flags'!J1084="YES"),"FILTERED OUT",'Monitor Data'!O1084))</f>
        <v/>
      </c>
      <c r="K1084" s="30">
        <f>IF(ISBLANK('Monitor Data'!P1084),"",IF(AND('Smoke Data'!S1086="YES",'Outlier Flags'!K1084="YES"),"FILTERED OUT",'Monitor Data'!P1084))</f>
        <v>4</v>
      </c>
      <c r="L1084" s="30" t="str">
        <f>IF(ISBLANK('Monitor Data'!Q1084),"",IF(AND('Smoke Data'!T1086="YES",'Outlier Flags'!L1084="YES"),"FILTERED OUT",'Monitor Data'!Q1084))</f>
        <v/>
      </c>
      <c r="M1084" s="30" t="str">
        <f>IF(ISBLANK('Monitor Data'!R1084),"",IF(AND('Smoke Data'!U1086="YES",'Outlier Flags'!M1084="YES"),"FILTERED OUT",'Monitor Data'!R1084))</f>
        <v/>
      </c>
      <c r="N1084" s="30" t="str">
        <f>IF(ISBLANK('Monitor Data'!S1084),"",IF(AND('Smoke Data'!V1086="YES",'Outlier Flags'!N1084="YES"),"FILTERED OUT",'Monitor Data'!S1084))</f>
        <v/>
      </c>
    </row>
    <row r="1085" spans="1:14" x14ac:dyDescent="0.25">
      <c r="A1085" s="29">
        <v>45280</v>
      </c>
      <c r="B1085" s="30">
        <f>IF(ISBLANK('Monitor Data'!B1085),"",IF(AND('Smoke Data'!J1087="YES",'Outlier Flags'!B1085="YES"),"FILTERED OUT",'Monitor Data'!B1085))</f>
        <v>7.9</v>
      </c>
      <c r="C1085" s="30">
        <f>IF(ISBLANK('Monitor Data'!D1085),"",IF(AND('Smoke Data'!K1087="YES",'Outlier Flags'!C1085="YES"),"FILTERED OUT",'Monitor Data'!D1085))</f>
        <v>8.8000000000000007</v>
      </c>
      <c r="D1085" s="30">
        <f>IF(ISBLANK('Monitor Data'!E1085),"",IF(AND('Smoke Data'!L1087="YES",'Outlier Flags'!D1085="YES"),"FILTERED OUT",'Monitor Data'!E1085))</f>
        <v>7.2</v>
      </c>
      <c r="E1085" s="30">
        <f>IF(ISBLANK('Monitor Data'!G1085),"",IF(AND('Smoke Data'!M1087="YES",'Outlier Flags'!E1085="YES"),"FILTERED OUT",'Monitor Data'!G1085))</f>
        <v>8.6999999999999993</v>
      </c>
      <c r="F1085" s="30">
        <f>IF(ISBLANK('Monitor Data'!H1085),"",IF(AND('Smoke Data'!N1087="YES",'Outlier Flags'!F1085="YES"),"FILTERED OUT",'Monitor Data'!H1085))</f>
        <v>6.1</v>
      </c>
      <c r="G1085" s="30">
        <f>IF(ISBLANK('Monitor Data'!J1085),"",IF(AND('Smoke Data'!O1087="YES",'Outlier Flags'!G1085="YES"),"FILTERED OUT",'Monitor Data'!J1085))</f>
        <v>6.8</v>
      </c>
      <c r="H1085" s="30">
        <f>IF(ISBLANK('Monitor Data'!L1085),"",IF(AND('Smoke Data'!P1087="YES",'Outlier Flags'!H1085="YES"),"FILTERED OUT",'Monitor Data'!L1085))</f>
        <v>7.5</v>
      </c>
      <c r="I1085" s="30">
        <f>IF(ISBLANK('Monitor Data'!M1085),"",IF(AND('Smoke Data'!Q1087="YES",'Outlier Flags'!I1085="YES"),"FILTERED OUT",'Monitor Data'!M1085))</f>
        <v>7.2</v>
      </c>
      <c r="J1085" s="30">
        <f>IF(ISBLANK('Monitor Data'!O1085),"",IF(AND('Smoke Data'!R1087="YES",'Outlier Flags'!J1085="YES"),"FILTERED OUT",'Monitor Data'!O1085))</f>
        <v>8.6999999999999993</v>
      </c>
      <c r="K1085" s="30">
        <f>IF(ISBLANK('Monitor Data'!P1085),"",IF(AND('Smoke Data'!S1087="YES",'Outlier Flags'!K1085="YES"),"FILTERED OUT",'Monitor Data'!P1085))</f>
        <v>7</v>
      </c>
      <c r="L1085" s="30">
        <f>IF(ISBLANK('Monitor Data'!Q1085),"",IF(AND('Smoke Data'!T1087="YES",'Outlier Flags'!L1085="YES"),"FILTERED OUT",'Monitor Data'!Q1085))</f>
        <v>8.1</v>
      </c>
      <c r="M1085" s="30">
        <f>IF(ISBLANK('Monitor Data'!R1085),"",IF(AND('Smoke Data'!U1087="YES",'Outlier Flags'!M1085="YES"),"FILTERED OUT",'Monitor Data'!R1085))</f>
        <v>6.2</v>
      </c>
      <c r="N1085" s="30">
        <f>IF(ISBLANK('Monitor Data'!S1085),"",IF(AND('Smoke Data'!V1087="YES",'Outlier Flags'!N1085="YES"),"FILTERED OUT",'Monitor Data'!S1085))</f>
        <v>8.1999999999999993</v>
      </c>
    </row>
    <row r="1086" spans="1:14" x14ac:dyDescent="0.25">
      <c r="A1086" s="29">
        <v>45281</v>
      </c>
      <c r="B1086" s="30" t="str">
        <f>IF(ISBLANK('Monitor Data'!B1086),"",IF(AND('Smoke Data'!J1088="YES",'Outlier Flags'!B1086="YES"),"FILTERED OUT",'Monitor Data'!B1086))</f>
        <v/>
      </c>
      <c r="C1086" s="30" t="str">
        <f>IF(ISBLANK('Monitor Data'!D1086),"",IF(AND('Smoke Data'!K1088="YES",'Outlier Flags'!C1086="YES"),"FILTERED OUT",'Monitor Data'!D1086))</f>
        <v/>
      </c>
      <c r="D1086" s="30">
        <f>IF(ISBLANK('Monitor Data'!E1086),"",IF(AND('Smoke Data'!L1088="YES",'Outlier Flags'!D1086="YES"),"FILTERED OUT",'Monitor Data'!E1086))</f>
        <v>10.8</v>
      </c>
      <c r="E1086" s="30">
        <f>IF(ISBLANK('Monitor Data'!G1086),"",IF(AND('Smoke Data'!M1088="YES",'Outlier Flags'!E1086="YES"),"FILTERED OUT",'Monitor Data'!G1086))</f>
        <v>13.9</v>
      </c>
      <c r="F1086" s="30" t="str">
        <f>IF(ISBLANK('Monitor Data'!H1086),"",IF(AND('Smoke Data'!N1088="YES",'Outlier Flags'!F1086="YES"),"FILTERED OUT",'Monitor Data'!H1086))</f>
        <v/>
      </c>
      <c r="G1086" s="30" t="str">
        <f>IF(ISBLANK('Monitor Data'!J1086),"",IF(AND('Smoke Data'!O1088="YES",'Outlier Flags'!G1086="YES"),"FILTERED OUT",'Monitor Data'!J1086))</f>
        <v/>
      </c>
      <c r="H1086" s="30" t="str">
        <f>IF(ISBLANK('Monitor Data'!L1086),"",IF(AND('Smoke Data'!P1088="YES",'Outlier Flags'!H1086="YES"),"FILTERED OUT",'Monitor Data'!L1086))</f>
        <v/>
      </c>
      <c r="I1086" s="30">
        <f>IF(ISBLANK('Monitor Data'!M1086),"",IF(AND('Smoke Data'!Q1088="YES",'Outlier Flags'!I1086="YES"),"FILTERED OUT",'Monitor Data'!M1086))</f>
        <v>13.1</v>
      </c>
      <c r="J1086" s="30" t="str">
        <f>IF(ISBLANK('Monitor Data'!O1086),"",IF(AND('Smoke Data'!R1088="YES",'Outlier Flags'!J1086="YES"),"FILTERED OUT",'Monitor Data'!O1086))</f>
        <v/>
      </c>
      <c r="K1086" s="30">
        <f>IF(ISBLANK('Monitor Data'!P1086),"",IF(AND('Smoke Data'!S1088="YES",'Outlier Flags'!K1086="YES"),"FILTERED OUT",'Monitor Data'!P1086))</f>
        <v>13.2</v>
      </c>
      <c r="L1086" s="30" t="str">
        <f>IF(ISBLANK('Monitor Data'!Q1086),"",IF(AND('Smoke Data'!T1088="YES",'Outlier Flags'!L1086="YES"),"FILTERED OUT",'Monitor Data'!Q1086))</f>
        <v/>
      </c>
      <c r="M1086" s="30" t="str">
        <f>IF(ISBLANK('Monitor Data'!R1086),"",IF(AND('Smoke Data'!U1088="YES",'Outlier Flags'!M1086="YES"),"FILTERED OUT",'Monitor Data'!R1086))</f>
        <v/>
      </c>
      <c r="N1086" s="30" t="str">
        <f>IF(ISBLANK('Monitor Data'!S1086),"",IF(AND('Smoke Data'!V1088="YES",'Outlier Flags'!N1086="YES"),"FILTERED OUT",'Monitor Data'!S1086))</f>
        <v/>
      </c>
    </row>
    <row r="1087" spans="1:14" x14ac:dyDescent="0.25">
      <c r="A1087" s="29">
        <v>45282</v>
      </c>
      <c r="B1087" s="30" t="str">
        <f>IF(ISBLANK('Monitor Data'!B1087),"",IF(AND('Smoke Data'!J1089="YES",'Outlier Flags'!B1087="YES"),"FILTERED OUT",'Monitor Data'!B1087))</f>
        <v/>
      </c>
      <c r="C1087" s="30" t="str">
        <f>IF(ISBLANK('Monitor Data'!D1087),"",IF(AND('Smoke Data'!K1089="YES",'Outlier Flags'!C1087="YES"),"FILTERED OUT",'Monitor Data'!D1087))</f>
        <v/>
      </c>
      <c r="D1087" s="30">
        <f>IF(ISBLANK('Monitor Data'!E1087),"",IF(AND('Smoke Data'!L1089="YES",'Outlier Flags'!D1087="YES"),"FILTERED OUT",'Monitor Data'!E1087))</f>
        <v>11.2</v>
      </c>
      <c r="E1087" s="30">
        <f>IF(ISBLANK('Monitor Data'!G1087),"",IF(AND('Smoke Data'!M1089="YES",'Outlier Flags'!E1087="YES"),"FILTERED OUT",'Monitor Data'!G1087))</f>
        <v>13.3</v>
      </c>
      <c r="F1087" s="30" t="str">
        <f>IF(ISBLANK('Monitor Data'!H1087),"",IF(AND('Smoke Data'!N1089="YES",'Outlier Flags'!F1087="YES"),"FILTERED OUT",'Monitor Data'!H1087))</f>
        <v/>
      </c>
      <c r="G1087" s="30" t="str">
        <f>IF(ISBLANK('Monitor Data'!J1087),"",IF(AND('Smoke Data'!O1089="YES",'Outlier Flags'!G1087="YES"),"FILTERED OUT",'Monitor Data'!J1087))</f>
        <v/>
      </c>
      <c r="H1087" s="30" t="str">
        <f>IF(ISBLANK('Monitor Data'!L1087),"",IF(AND('Smoke Data'!P1089="YES",'Outlier Flags'!H1087="YES"),"FILTERED OUT",'Monitor Data'!L1087))</f>
        <v/>
      </c>
      <c r="I1087" s="30">
        <f>IF(ISBLANK('Monitor Data'!M1087),"",IF(AND('Smoke Data'!Q1089="YES",'Outlier Flags'!I1087="YES"),"FILTERED OUT",'Monitor Data'!M1087))</f>
        <v>12.9</v>
      </c>
      <c r="J1087" s="30" t="str">
        <f>IF(ISBLANK('Monitor Data'!O1087),"",IF(AND('Smoke Data'!R1089="YES",'Outlier Flags'!J1087="YES"),"FILTERED OUT",'Monitor Data'!O1087))</f>
        <v/>
      </c>
      <c r="K1087" s="30">
        <f>IF(ISBLANK('Monitor Data'!P1087),"",IF(AND('Smoke Data'!S1089="YES",'Outlier Flags'!K1087="YES"),"FILTERED OUT",'Monitor Data'!P1087))</f>
        <v>11.8</v>
      </c>
      <c r="L1087" s="30" t="str">
        <f>IF(ISBLANK('Monitor Data'!Q1087),"",IF(AND('Smoke Data'!T1089="YES",'Outlier Flags'!L1087="YES"),"FILTERED OUT",'Monitor Data'!Q1087))</f>
        <v/>
      </c>
      <c r="M1087" s="30" t="str">
        <f>IF(ISBLANK('Monitor Data'!R1087),"",IF(AND('Smoke Data'!U1089="YES",'Outlier Flags'!M1087="YES"),"FILTERED OUT",'Monitor Data'!R1087))</f>
        <v/>
      </c>
      <c r="N1087" s="30" t="str">
        <f>IF(ISBLANK('Monitor Data'!S1087),"",IF(AND('Smoke Data'!V1089="YES",'Outlier Flags'!N1087="YES"),"FILTERED OUT",'Monitor Data'!S1087))</f>
        <v/>
      </c>
    </row>
    <row r="1088" spans="1:14" x14ac:dyDescent="0.25">
      <c r="A1088" s="29">
        <v>45283</v>
      </c>
      <c r="B1088" s="30">
        <f>IF(ISBLANK('Monitor Data'!B1088),"",IF(AND('Smoke Data'!J1090="YES",'Outlier Flags'!B1088="YES"),"FILTERED OUT",'Monitor Data'!B1088))</f>
        <v>15.5</v>
      </c>
      <c r="C1088" s="30">
        <f>IF(ISBLANK('Monitor Data'!D1088),"",IF(AND('Smoke Data'!K1090="YES",'Outlier Flags'!C1088="YES"),"FILTERED OUT",'Monitor Data'!D1088))</f>
        <v>7.2</v>
      </c>
      <c r="D1088" s="30">
        <f>IF(ISBLANK('Monitor Data'!E1088),"",IF(AND('Smoke Data'!L1090="YES",'Outlier Flags'!D1088="YES"),"FILTERED OUT",'Monitor Data'!E1088))</f>
        <v>10.5</v>
      </c>
      <c r="E1088" s="30">
        <f>IF(ISBLANK('Monitor Data'!G1088),"",IF(AND('Smoke Data'!M1090="YES",'Outlier Flags'!E1088="YES"),"FILTERED OUT",'Monitor Data'!G1088))</f>
        <v>12.8</v>
      </c>
      <c r="F1088" s="30">
        <f>IF(ISBLANK('Monitor Data'!H1088),"",IF(AND('Smoke Data'!N1090="YES",'Outlier Flags'!F1088="YES"),"FILTERED OUT",'Monitor Data'!H1088))</f>
        <v>8.1999999999999993</v>
      </c>
      <c r="G1088" s="30">
        <f>IF(ISBLANK('Monitor Data'!J1088),"",IF(AND('Smoke Data'!O1090="YES",'Outlier Flags'!G1088="YES"),"FILTERED OUT",'Monitor Data'!J1088))</f>
        <v>9.6</v>
      </c>
      <c r="H1088" s="30">
        <f>IF(ISBLANK('Monitor Data'!L1088),"",IF(AND('Smoke Data'!P1090="YES",'Outlier Flags'!H1088="YES"),"FILTERED OUT",'Monitor Data'!L1088))</f>
        <v>13.9</v>
      </c>
      <c r="I1088" s="30">
        <f>IF(ISBLANK('Monitor Data'!M1088),"",IF(AND('Smoke Data'!Q1090="YES",'Outlier Flags'!I1088="YES"),"FILTERED OUT",'Monitor Data'!M1088))</f>
        <v>15.1</v>
      </c>
      <c r="J1088" s="30">
        <f>IF(ISBLANK('Monitor Data'!O1088),"",IF(AND('Smoke Data'!R1090="YES",'Outlier Flags'!J1088="YES"),"FILTERED OUT",'Monitor Data'!O1088))</f>
        <v>9.6</v>
      </c>
      <c r="K1088" s="30">
        <f>IF(ISBLANK('Monitor Data'!P1088),"",IF(AND('Smoke Data'!S1090="YES",'Outlier Flags'!K1088="YES"),"FILTERED OUT",'Monitor Data'!P1088))</f>
        <v>8.1</v>
      </c>
      <c r="L1088" s="30">
        <f>IF(ISBLANK('Monitor Data'!Q1088),"",IF(AND('Smoke Data'!T1090="YES",'Outlier Flags'!L1088="YES"),"FILTERED OUT",'Monitor Data'!Q1088))</f>
        <v>12</v>
      </c>
      <c r="M1088" s="30">
        <f>IF(ISBLANK('Monitor Data'!R1088),"",IF(AND('Smoke Data'!U1090="YES",'Outlier Flags'!M1088="YES"),"FILTERED OUT",'Monitor Data'!R1088))</f>
        <v>9.6999999999999993</v>
      </c>
      <c r="N1088" s="30">
        <f>IF(ISBLANK('Monitor Data'!S1088),"",IF(AND('Smoke Data'!V1090="YES",'Outlier Flags'!N1088="YES"),"FILTERED OUT",'Monitor Data'!S1088))</f>
        <v>9.6</v>
      </c>
    </row>
    <row r="1089" spans="1:14" x14ac:dyDescent="0.25">
      <c r="A1089" s="29">
        <v>45284</v>
      </c>
      <c r="B1089" s="30" t="str">
        <f>IF(ISBLANK('Monitor Data'!B1089),"",IF(AND('Smoke Data'!J1091="YES",'Outlier Flags'!B1089="YES"),"FILTERED OUT",'Monitor Data'!B1089))</f>
        <v/>
      </c>
      <c r="C1089" s="30" t="str">
        <f>IF(ISBLANK('Monitor Data'!D1089),"",IF(AND('Smoke Data'!K1091="YES",'Outlier Flags'!C1089="YES"),"FILTERED OUT",'Monitor Data'!D1089))</f>
        <v/>
      </c>
      <c r="D1089" s="30">
        <f>IF(ISBLANK('Monitor Data'!E1089),"",IF(AND('Smoke Data'!L1091="YES",'Outlier Flags'!D1089="YES"),"FILTERED OUT",'Monitor Data'!E1089))</f>
        <v>9.4</v>
      </c>
      <c r="E1089" s="30">
        <f>IF(ISBLANK('Monitor Data'!G1089),"",IF(AND('Smoke Data'!M1091="YES",'Outlier Flags'!E1089="YES"),"FILTERED OUT",'Monitor Data'!G1089))</f>
        <v>11</v>
      </c>
      <c r="F1089" s="30" t="str">
        <f>IF(ISBLANK('Monitor Data'!H1089),"",IF(AND('Smoke Data'!N1091="YES",'Outlier Flags'!F1089="YES"),"FILTERED OUT",'Monitor Data'!H1089))</f>
        <v/>
      </c>
      <c r="G1089" s="30" t="str">
        <f>IF(ISBLANK('Monitor Data'!J1089),"",IF(AND('Smoke Data'!O1091="YES",'Outlier Flags'!G1089="YES"),"FILTERED OUT",'Monitor Data'!J1089))</f>
        <v/>
      </c>
      <c r="H1089" s="30" t="str">
        <f>IF(ISBLANK('Monitor Data'!L1089),"",IF(AND('Smoke Data'!P1091="YES",'Outlier Flags'!H1089="YES"),"FILTERED OUT",'Monitor Data'!L1089))</f>
        <v/>
      </c>
      <c r="I1089" s="30">
        <f>IF(ISBLANK('Monitor Data'!M1089),"",IF(AND('Smoke Data'!Q1091="YES",'Outlier Flags'!I1089="YES"),"FILTERED OUT",'Monitor Data'!M1089))</f>
        <v>7.7</v>
      </c>
      <c r="J1089" s="30" t="str">
        <f>IF(ISBLANK('Monitor Data'!O1089),"",IF(AND('Smoke Data'!R1091="YES",'Outlier Flags'!J1089="YES"),"FILTERED OUT",'Monitor Data'!O1089))</f>
        <v/>
      </c>
      <c r="K1089" s="30">
        <f>IF(ISBLANK('Monitor Data'!P1089),"",IF(AND('Smoke Data'!S1091="YES",'Outlier Flags'!K1089="YES"),"FILTERED OUT",'Monitor Data'!P1089))</f>
        <v>10.1</v>
      </c>
      <c r="L1089" s="30" t="str">
        <f>IF(ISBLANK('Monitor Data'!Q1089),"",IF(AND('Smoke Data'!T1091="YES",'Outlier Flags'!L1089="YES"),"FILTERED OUT",'Monitor Data'!Q1089))</f>
        <v/>
      </c>
      <c r="M1089" s="30" t="str">
        <f>IF(ISBLANK('Monitor Data'!R1089),"",IF(AND('Smoke Data'!U1091="YES",'Outlier Flags'!M1089="YES"),"FILTERED OUT",'Monitor Data'!R1089))</f>
        <v/>
      </c>
      <c r="N1089" s="30" t="str">
        <f>IF(ISBLANK('Monitor Data'!S1089),"",IF(AND('Smoke Data'!V1091="YES",'Outlier Flags'!N1089="YES"),"FILTERED OUT",'Monitor Data'!S1089))</f>
        <v/>
      </c>
    </row>
    <row r="1090" spans="1:14" x14ac:dyDescent="0.25">
      <c r="A1090" s="29">
        <v>45285</v>
      </c>
      <c r="B1090" s="30" t="str">
        <f>IF(ISBLANK('Monitor Data'!B1090),"",IF(AND('Smoke Data'!J1092="YES",'Outlier Flags'!B1090="YES"),"FILTERED OUT",'Monitor Data'!B1090))</f>
        <v/>
      </c>
      <c r="C1090" s="30" t="str">
        <f>IF(ISBLANK('Monitor Data'!D1090),"",IF(AND('Smoke Data'!K1092="YES",'Outlier Flags'!C1090="YES"),"FILTERED OUT",'Monitor Data'!D1090))</f>
        <v/>
      </c>
      <c r="D1090" s="30">
        <f>IF(ISBLANK('Monitor Data'!E1090),"",IF(AND('Smoke Data'!L1092="YES",'Outlier Flags'!D1090="YES"),"FILTERED OUT",'Monitor Data'!E1090))</f>
        <v>3</v>
      </c>
      <c r="E1090" s="30">
        <f>IF(ISBLANK('Monitor Data'!G1090),"",IF(AND('Smoke Data'!M1092="YES",'Outlier Flags'!E1090="YES"),"FILTERED OUT",'Monitor Data'!G1090))</f>
        <v>3.7</v>
      </c>
      <c r="F1090" s="30" t="str">
        <f>IF(ISBLANK('Monitor Data'!H1090),"",IF(AND('Smoke Data'!N1092="YES",'Outlier Flags'!F1090="YES"),"FILTERED OUT",'Monitor Data'!H1090))</f>
        <v/>
      </c>
      <c r="G1090" s="30" t="str">
        <f>IF(ISBLANK('Monitor Data'!J1090),"",IF(AND('Smoke Data'!O1092="YES",'Outlier Flags'!G1090="YES"),"FILTERED OUT",'Monitor Data'!J1090))</f>
        <v/>
      </c>
      <c r="H1090" s="30" t="str">
        <f>IF(ISBLANK('Monitor Data'!L1090),"",IF(AND('Smoke Data'!P1092="YES",'Outlier Flags'!H1090="YES"),"FILTERED OUT",'Monitor Data'!L1090))</f>
        <v/>
      </c>
      <c r="I1090" s="30">
        <f>IF(ISBLANK('Monitor Data'!M1090),"",IF(AND('Smoke Data'!Q1092="YES",'Outlier Flags'!I1090="YES"),"FILTERED OUT",'Monitor Data'!M1090))</f>
        <v>1.8</v>
      </c>
      <c r="J1090" s="30" t="str">
        <f>IF(ISBLANK('Monitor Data'!O1090),"",IF(AND('Smoke Data'!R1092="YES",'Outlier Flags'!J1090="YES"),"FILTERED OUT",'Monitor Data'!O1090))</f>
        <v/>
      </c>
      <c r="K1090" s="30">
        <f>IF(ISBLANK('Monitor Data'!P1090),"",IF(AND('Smoke Data'!S1092="YES",'Outlier Flags'!K1090="YES"),"FILTERED OUT",'Monitor Data'!P1090))</f>
        <v>3.1</v>
      </c>
      <c r="L1090" s="30" t="str">
        <f>IF(ISBLANK('Monitor Data'!Q1090),"",IF(AND('Smoke Data'!T1092="YES",'Outlier Flags'!L1090="YES"),"FILTERED OUT",'Monitor Data'!Q1090))</f>
        <v/>
      </c>
      <c r="M1090" s="30" t="str">
        <f>IF(ISBLANK('Monitor Data'!R1090),"",IF(AND('Smoke Data'!U1092="YES",'Outlier Flags'!M1090="YES"),"FILTERED OUT",'Monitor Data'!R1090))</f>
        <v/>
      </c>
      <c r="N1090" s="30" t="str">
        <f>IF(ISBLANK('Monitor Data'!S1090),"",IF(AND('Smoke Data'!V1092="YES",'Outlier Flags'!N1090="YES"),"FILTERED OUT",'Monitor Data'!S1090))</f>
        <v/>
      </c>
    </row>
    <row r="1091" spans="1:14" x14ac:dyDescent="0.25">
      <c r="A1091" s="29">
        <v>45286</v>
      </c>
      <c r="B1091" s="30">
        <f>IF(ISBLANK('Monitor Data'!B1091),"",IF(AND('Smoke Data'!J1093="YES",'Outlier Flags'!B1091="YES"),"FILTERED OUT",'Monitor Data'!B1091))</f>
        <v>1.9</v>
      </c>
      <c r="C1091" s="30">
        <f>IF(ISBLANK('Monitor Data'!D1091),"",IF(AND('Smoke Data'!K1093="YES",'Outlier Flags'!C1091="YES"),"FILTERED OUT",'Monitor Data'!D1091))</f>
        <v>2.6</v>
      </c>
      <c r="D1091" s="30">
        <f>IF(ISBLANK('Monitor Data'!E1091),"",IF(AND('Smoke Data'!L1093="YES",'Outlier Flags'!D1091="YES"),"FILTERED OUT",'Monitor Data'!E1091))</f>
        <v>1.5</v>
      </c>
      <c r="E1091" s="30">
        <f>IF(ISBLANK('Monitor Data'!G1091),"",IF(AND('Smoke Data'!M1093="YES",'Outlier Flags'!E1091="YES"),"FILTERED OUT",'Monitor Data'!G1091))</f>
        <v>2.1</v>
      </c>
      <c r="F1091" s="30">
        <f>IF(ISBLANK('Monitor Data'!H1091),"",IF(AND('Smoke Data'!N1093="YES",'Outlier Flags'!F1091="YES"),"FILTERED OUT",'Monitor Data'!H1091))</f>
        <v>1.7</v>
      </c>
      <c r="G1091" s="30">
        <f>IF(ISBLANK('Monitor Data'!J1091),"",IF(AND('Smoke Data'!O1093="YES",'Outlier Flags'!G1091="YES"),"FILTERED OUT",'Monitor Data'!J1091))</f>
        <v>2</v>
      </c>
      <c r="H1091" s="30">
        <f>IF(ISBLANK('Monitor Data'!L1091),"",IF(AND('Smoke Data'!P1093="YES",'Outlier Flags'!H1091="YES"),"FILTERED OUT",'Monitor Data'!L1091))</f>
        <v>2.1</v>
      </c>
      <c r="I1091" s="30">
        <f>IF(ISBLANK('Monitor Data'!M1091),"",IF(AND('Smoke Data'!Q1093="YES",'Outlier Flags'!I1091="YES"),"FILTERED OUT",'Monitor Data'!M1091))</f>
        <v>1.3</v>
      </c>
      <c r="J1091" s="30">
        <f>IF(ISBLANK('Monitor Data'!O1091),"",IF(AND('Smoke Data'!R1093="YES",'Outlier Flags'!J1091="YES"),"FILTERED OUT",'Monitor Data'!O1091))</f>
        <v>2.2999999999999998</v>
      </c>
      <c r="K1091" s="30">
        <f>IF(ISBLANK('Monitor Data'!P1091),"",IF(AND('Smoke Data'!S1093="YES",'Outlier Flags'!K1091="YES"),"FILTERED OUT",'Monitor Data'!P1091))</f>
        <v>2.2000000000000002</v>
      </c>
      <c r="L1091" s="30">
        <f>IF(ISBLANK('Monitor Data'!Q1091),"",IF(AND('Smoke Data'!T1093="YES",'Outlier Flags'!L1091="YES"),"FILTERED OUT",'Monitor Data'!Q1091))</f>
        <v>2.8</v>
      </c>
      <c r="M1091" s="30">
        <f>IF(ISBLANK('Monitor Data'!R1091),"",IF(AND('Smoke Data'!U1093="YES",'Outlier Flags'!M1091="YES"),"FILTERED OUT",'Monitor Data'!R1091))</f>
        <v>0.9</v>
      </c>
      <c r="N1091" s="30">
        <f>IF(ISBLANK('Monitor Data'!S1091),"",IF(AND('Smoke Data'!V1093="YES",'Outlier Flags'!N1091="YES"),"FILTERED OUT",'Monitor Data'!S1091))</f>
        <v>3.6</v>
      </c>
    </row>
    <row r="1092" spans="1:14" x14ac:dyDescent="0.25">
      <c r="A1092" s="29">
        <v>45287</v>
      </c>
      <c r="B1092" s="30" t="str">
        <f>IF(ISBLANK('Monitor Data'!B1092),"",IF(AND('Smoke Data'!J1094="YES",'Outlier Flags'!B1092="YES"),"FILTERED OUT",'Monitor Data'!B1092))</f>
        <v/>
      </c>
      <c r="C1092" s="30" t="str">
        <f>IF(ISBLANK('Monitor Data'!D1092),"",IF(AND('Smoke Data'!K1094="YES",'Outlier Flags'!C1092="YES"),"FILTERED OUT",'Monitor Data'!D1092))</f>
        <v/>
      </c>
      <c r="D1092" s="30">
        <f>IF(ISBLANK('Monitor Data'!E1092),"",IF(AND('Smoke Data'!L1094="YES",'Outlier Flags'!D1092="YES"),"FILTERED OUT",'Monitor Data'!E1092))</f>
        <v>4.4000000000000004</v>
      </c>
      <c r="E1092" s="30">
        <f>IF(ISBLANK('Monitor Data'!G1092),"",IF(AND('Smoke Data'!M1094="YES",'Outlier Flags'!E1092="YES"),"FILTERED OUT",'Monitor Data'!G1092))</f>
        <v>4.7</v>
      </c>
      <c r="F1092" s="30" t="str">
        <f>IF(ISBLANK('Monitor Data'!H1092),"",IF(AND('Smoke Data'!N1094="YES",'Outlier Flags'!F1092="YES"),"FILTERED OUT",'Monitor Data'!H1092))</f>
        <v/>
      </c>
      <c r="G1092" s="30" t="str">
        <f>IF(ISBLANK('Monitor Data'!J1092),"",IF(AND('Smoke Data'!O1094="YES",'Outlier Flags'!G1092="YES"),"FILTERED OUT",'Monitor Data'!J1092))</f>
        <v/>
      </c>
      <c r="H1092" s="30" t="str">
        <f>IF(ISBLANK('Monitor Data'!L1092),"",IF(AND('Smoke Data'!P1094="YES",'Outlier Flags'!H1092="YES"),"FILTERED OUT",'Monitor Data'!L1092))</f>
        <v/>
      </c>
      <c r="I1092" s="30">
        <f>IF(ISBLANK('Monitor Data'!M1092),"",IF(AND('Smoke Data'!Q1094="YES",'Outlier Flags'!I1092="YES"),"FILTERED OUT",'Monitor Data'!M1092))</f>
        <v>4.9000000000000004</v>
      </c>
      <c r="J1092" s="30" t="str">
        <f>IF(ISBLANK('Monitor Data'!O1092),"",IF(AND('Smoke Data'!R1094="YES",'Outlier Flags'!J1092="YES"),"FILTERED OUT",'Monitor Data'!O1092))</f>
        <v/>
      </c>
      <c r="K1092" s="30">
        <f>IF(ISBLANK('Monitor Data'!P1092),"",IF(AND('Smoke Data'!S1094="YES",'Outlier Flags'!K1092="YES"),"FILTERED OUT",'Monitor Data'!P1092))</f>
        <v>5</v>
      </c>
      <c r="L1092" s="30" t="str">
        <f>IF(ISBLANK('Monitor Data'!Q1092),"",IF(AND('Smoke Data'!T1094="YES",'Outlier Flags'!L1092="YES"),"FILTERED OUT",'Monitor Data'!Q1092))</f>
        <v/>
      </c>
      <c r="M1092" s="30" t="str">
        <f>IF(ISBLANK('Monitor Data'!R1092),"",IF(AND('Smoke Data'!U1094="YES",'Outlier Flags'!M1092="YES"),"FILTERED OUT",'Monitor Data'!R1092))</f>
        <v/>
      </c>
      <c r="N1092" s="30" t="str">
        <f>IF(ISBLANK('Monitor Data'!S1092),"",IF(AND('Smoke Data'!V1094="YES",'Outlier Flags'!N1092="YES"),"FILTERED OUT",'Monitor Data'!S1092))</f>
        <v/>
      </c>
    </row>
    <row r="1093" spans="1:14" x14ac:dyDescent="0.25">
      <c r="A1093" s="29">
        <v>45288</v>
      </c>
      <c r="B1093" s="30" t="str">
        <f>IF(ISBLANK('Monitor Data'!B1093),"",IF(AND('Smoke Data'!J1095="YES",'Outlier Flags'!B1093="YES"),"FILTERED OUT",'Monitor Data'!B1093))</f>
        <v/>
      </c>
      <c r="C1093" s="30" t="str">
        <f>IF(ISBLANK('Monitor Data'!D1093),"",IF(AND('Smoke Data'!K1095="YES",'Outlier Flags'!C1093="YES"),"FILTERED OUT",'Monitor Data'!D1093))</f>
        <v/>
      </c>
      <c r="D1093" s="30">
        <f>IF(ISBLANK('Monitor Data'!E1093),"",IF(AND('Smoke Data'!L1095="YES",'Outlier Flags'!D1093="YES"),"FILTERED OUT",'Monitor Data'!E1093))</f>
        <v>4.9000000000000004</v>
      </c>
      <c r="E1093" s="30">
        <f>IF(ISBLANK('Monitor Data'!G1093),"",IF(AND('Smoke Data'!M1095="YES",'Outlier Flags'!E1093="YES"),"FILTERED OUT",'Monitor Data'!G1093))</f>
        <v>5.2</v>
      </c>
      <c r="F1093" s="30" t="str">
        <f>IF(ISBLANK('Monitor Data'!H1093),"",IF(AND('Smoke Data'!N1095="YES",'Outlier Flags'!F1093="YES"),"FILTERED OUT",'Monitor Data'!H1093))</f>
        <v/>
      </c>
      <c r="G1093" s="30" t="str">
        <f>IF(ISBLANK('Monitor Data'!J1093),"",IF(AND('Smoke Data'!O1095="YES",'Outlier Flags'!G1093="YES"),"FILTERED OUT",'Monitor Data'!J1093))</f>
        <v/>
      </c>
      <c r="H1093" s="30" t="str">
        <f>IF(ISBLANK('Monitor Data'!L1093),"",IF(AND('Smoke Data'!P1095="YES",'Outlier Flags'!H1093="YES"),"FILTERED OUT",'Monitor Data'!L1093))</f>
        <v/>
      </c>
      <c r="I1093" s="30">
        <f>IF(ISBLANK('Monitor Data'!M1093),"",IF(AND('Smoke Data'!Q1095="YES",'Outlier Flags'!I1093="YES"),"FILTERED OUT",'Monitor Data'!M1093))</f>
        <v>4.7</v>
      </c>
      <c r="J1093" s="30" t="str">
        <f>IF(ISBLANK('Monitor Data'!O1093),"",IF(AND('Smoke Data'!R1095="YES",'Outlier Flags'!J1093="YES"),"FILTERED OUT",'Monitor Data'!O1093))</f>
        <v/>
      </c>
      <c r="K1093" s="30">
        <f>IF(ISBLANK('Monitor Data'!P1093),"",IF(AND('Smoke Data'!S1095="YES",'Outlier Flags'!K1093="YES"),"FILTERED OUT",'Monitor Data'!P1093))</f>
        <v>4</v>
      </c>
      <c r="L1093" s="30" t="str">
        <f>IF(ISBLANK('Monitor Data'!Q1093),"",IF(AND('Smoke Data'!T1095="YES",'Outlier Flags'!L1093="YES"),"FILTERED OUT",'Monitor Data'!Q1093))</f>
        <v/>
      </c>
      <c r="M1093" s="30" t="str">
        <f>IF(ISBLANK('Monitor Data'!R1093),"",IF(AND('Smoke Data'!U1095="YES",'Outlier Flags'!M1093="YES"),"FILTERED OUT",'Monitor Data'!R1093))</f>
        <v/>
      </c>
      <c r="N1093" s="30" t="str">
        <f>IF(ISBLANK('Monitor Data'!S1093),"",IF(AND('Smoke Data'!V1095="YES",'Outlier Flags'!N1093="YES"),"FILTERED OUT",'Monitor Data'!S1093))</f>
        <v/>
      </c>
    </row>
    <row r="1094" spans="1:14" x14ac:dyDescent="0.25">
      <c r="A1094" s="29">
        <v>45289</v>
      </c>
      <c r="B1094" s="30">
        <f>IF(ISBLANK('Monitor Data'!B1094),"",IF(AND('Smoke Data'!J1096="YES",'Outlier Flags'!B1094="YES"),"FILTERED OUT",'Monitor Data'!B1094))</f>
        <v>4.9000000000000004</v>
      </c>
      <c r="C1094" s="30">
        <f>IF(ISBLANK('Monitor Data'!D1094),"",IF(AND('Smoke Data'!K1096="YES",'Outlier Flags'!C1094="YES"),"FILTERED OUT",'Monitor Data'!D1094))</f>
        <v>4.0999999999999996</v>
      </c>
      <c r="D1094" s="30">
        <f>IF(ISBLANK('Monitor Data'!E1094),"",IF(AND('Smoke Data'!L1096="YES",'Outlier Flags'!D1094="YES"),"FILTERED OUT",'Monitor Data'!E1094))</f>
        <v>6.6</v>
      </c>
      <c r="E1094" s="30">
        <f>IF(ISBLANK('Monitor Data'!G1094),"",IF(AND('Smoke Data'!M1096="YES",'Outlier Flags'!E1094="YES"),"FILTERED OUT",'Monitor Data'!G1094))</f>
        <v>5.2</v>
      </c>
      <c r="F1094" s="30">
        <f>IF(ISBLANK('Monitor Data'!H1094),"",IF(AND('Smoke Data'!N1096="YES",'Outlier Flags'!F1094="YES"),"FILTERED OUT",'Monitor Data'!H1094))</f>
        <v>5.2</v>
      </c>
      <c r="G1094" s="30">
        <f>IF(ISBLANK('Monitor Data'!J1094),"",IF(AND('Smoke Data'!O1096="YES",'Outlier Flags'!G1094="YES"),"FILTERED OUT",'Monitor Data'!J1094))</f>
        <v>6.4</v>
      </c>
      <c r="H1094" s="30">
        <f>IF(ISBLANK('Monitor Data'!L1094),"",IF(AND('Smoke Data'!P1096="YES",'Outlier Flags'!H1094="YES"),"FILTERED OUT",'Monitor Data'!L1094))</f>
        <v>4</v>
      </c>
      <c r="I1094" s="30">
        <f>IF(ISBLANK('Monitor Data'!M1094),"",IF(AND('Smoke Data'!Q1096="YES",'Outlier Flags'!I1094="YES"),"FILTERED OUT",'Monitor Data'!M1094))</f>
        <v>4</v>
      </c>
      <c r="J1094" s="30">
        <f>IF(ISBLANK('Monitor Data'!O1094),"",IF(AND('Smoke Data'!R1096="YES",'Outlier Flags'!J1094="YES"),"FILTERED OUT",'Monitor Data'!O1094))</f>
        <v>6.8</v>
      </c>
      <c r="K1094" s="30">
        <f>IF(ISBLANK('Monitor Data'!P1094),"",IF(AND('Smoke Data'!S1096="YES",'Outlier Flags'!K1094="YES"),"FILTERED OUT",'Monitor Data'!P1094))</f>
        <v>4.0999999999999996</v>
      </c>
      <c r="L1094" s="30">
        <f>IF(ISBLANK('Monitor Data'!Q1094),"",IF(AND('Smoke Data'!T1096="YES",'Outlier Flags'!L1094="YES"),"FILTERED OUT",'Monitor Data'!Q1094))</f>
        <v>5.4</v>
      </c>
      <c r="M1094" s="30">
        <f>IF(ISBLANK('Monitor Data'!R1094),"",IF(AND('Smoke Data'!U1096="YES",'Outlier Flags'!M1094="YES"),"FILTERED OUT",'Monitor Data'!R1094))</f>
        <v>5.3</v>
      </c>
      <c r="N1094" s="30">
        <f>IF(ISBLANK('Monitor Data'!S1094),"",IF(AND('Smoke Data'!V1096="YES",'Outlier Flags'!N1094="YES"),"FILTERED OUT",'Monitor Data'!S1094))</f>
        <v>5</v>
      </c>
    </row>
    <row r="1095" spans="1:14" x14ac:dyDescent="0.25">
      <c r="A1095" s="29">
        <v>45290</v>
      </c>
      <c r="B1095" s="30" t="str">
        <f>IF(ISBLANK('Monitor Data'!B1095),"",IF(AND('Smoke Data'!J1097="YES",'Outlier Flags'!B1095="YES"),"FILTERED OUT",'Monitor Data'!B1095))</f>
        <v/>
      </c>
      <c r="C1095" s="30" t="str">
        <f>IF(ISBLANK('Monitor Data'!D1095),"",IF(AND('Smoke Data'!K1097="YES",'Outlier Flags'!C1095="YES"),"FILTERED OUT",'Monitor Data'!D1095))</f>
        <v/>
      </c>
      <c r="D1095" s="30">
        <f>IF(ISBLANK('Monitor Data'!E1095),"",IF(AND('Smoke Data'!L1097="YES",'Outlier Flags'!D1095="YES"),"FILTERED OUT",'Monitor Data'!E1095))</f>
        <v>8.9</v>
      </c>
      <c r="E1095" s="30">
        <f>IF(ISBLANK('Monitor Data'!G1095),"",IF(AND('Smoke Data'!M1097="YES",'Outlier Flags'!E1095="YES"),"FILTERED OUT",'Monitor Data'!G1095))</f>
        <v>7.6</v>
      </c>
      <c r="F1095" s="30" t="str">
        <f>IF(ISBLANK('Monitor Data'!H1095),"",IF(AND('Smoke Data'!N1097="YES",'Outlier Flags'!F1095="YES"),"FILTERED OUT",'Monitor Data'!H1095))</f>
        <v/>
      </c>
      <c r="G1095" s="30" t="str">
        <f>IF(ISBLANK('Monitor Data'!J1095),"",IF(AND('Smoke Data'!O1097="YES",'Outlier Flags'!G1095="YES"),"FILTERED OUT",'Monitor Data'!J1095))</f>
        <v/>
      </c>
      <c r="H1095" s="30" t="str">
        <f>IF(ISBLANK('Monitor Data'!L1095),"",IF(AND('Smoke Data'!P1097="YES",'Outlier Flags'!H1095="YES"),"FILTERED OUT",'Monitor Data'!L1095))</f>
        <v/>
      </c>
      <c r="I1095" s="30">
        <f>IF(ISBLANK('Monitor Data'!M1095),"",IF(AND('Smoke Data'!Q1097="YES",'Outlier Flags'!I1095="YES"),"FILTERED OUT",'Monitor Data'!M1095))</f>
        <v>5.8</v>
      </c>
      <c r="J1095" s="30" t="str">
        <f>IF(ISBLANK('Monitor Data'!O1095),"",IF(AND('Smoke Data'!R1097="YES",'Outlier Flags'!J1095="YES"),"FILTERED OUT",'Monitor Data'!O1095))</f>
        <v/>
      </c>
      <c r="K1095" s="30">
        <f>IF(ISBLANK('Monitor Data'!P1095),"",IF(AND('Smoke Data'!S1097="YES",'Outlier Flags'!K1095="YES"),"FILTERED OUT",'Monitor Data'!P1095))</f>
        <v>9.3000000000000007</v>
      </c>
      <c r="L1095" s="30" t="str">
        <f>IF(ISBLANK('Monitor Data'!Q1095),"",IF(AND('Smoke Data'!T1097="YES",'Outlier Flags'!L1095="YES"),"FILTERED OUT",'Monitor Data'!Q1095))</f>
        <v/>
      </c>
      <c r="M1095" s="30" t="str">
        <f>IF(ISBLANK('Monitor Data'!R1095),"",IF(AND('Smoke Data'!U1097="YES",'Outlier Flags'!M1095="YES"),"FILTERED OUT",'Monitor Data'!R1095))</f>
        <v/>
      </c>
      <c r="N1095" s="30" t="str">
        <f>IF(ISBLANK('Monitor Data'!S1095),"",IF(AND('Smoke Data'!V1097="YES",'Outlier Flags'!N1095="YES"),"FILTERED OUT",'Monitor Data'!S1095))</f>
        <v/>
      </c>
    </row>
    <row r="1096" spans="1:14" x14ac:dyDescent="0.25">
      <c r="A1096" s="29">
        <v>45291</v>
      </c>
      <c r="B1096" s="30" t="str">
        <f>IF(ISBLANK('Monitor Data'!B1096),"",IF(AND('Smoke Data'!J1098="YES",'Outlier Flags'!B1096="YES"),"FILTERED OUT",'Monitor Data'!B1096))</f>
        <v/>
      </c>
      <c r="C1096" s="30" t="str">
        <f>IF(ISBLANK('Monitor Data'!D1096),"",IF(AND('Smoke Data'!K1098="YES",'Outlier Flags'!C1096="YES"),"FILTERED OUT",'Monitor Data'!D1096))</f>
        <v/>
      </c>
      <c r="D1096" s="30">
        <f>IF(ISBLANK('Monitor Data'!E1096),"",IF(AND('Smoke Data'!L1098="YES",'Outlier Flags'!D1096="YES"),"FILTERED OUT",'Monitor Data'!E1096))</f>
        <v>1.8</v>
      </c>
      <c r="E1096" s="30">
        <f>IF(ISBLANK('Monitor Data'!G1096),"",IF(AND('Smoke Data'!M1098="YES",'Outlier Flags'!E1096="YES"),"FILTERED OUT",'Monitor Data'!G1096))</f>
        <v>1.9</v>
      </c>
      <c r="F1096" s="30" t="str">
        <f>IF(ISBLANK('Monitor Data'!H1096),"",IF(AND('Smoke Data'!N1098="YES",'Outlier Flags'!F1096="YES"),"FILTERED OUT",'Monitor Data'!H1096))</f>
        <v/>
      </c>
      <c r="G1096" s="30" t="str">
        <f>IF(ISBLANK('Monitor Data'!J1096),"",IF(AND('Smoke Data'!O1098="YES",'Outlier Flags'!G1096="YES"),"FILTERED OUT",'Monitor Data'!J1096))</f>
        <v/>
      </c>
      <c r="H1096" s="30" t="str">
        <f>IF(ISBLANK('Monitor Data'!L1096),"",IF(AND('Smoke Data'!P1098="YES",'Outlier Flags'!H1096="YES"),"FILTERED OUT",'Monitor Data'!L1096))</f>
        <v/>
      </c>
      <c r="I1096" s="30">
        <f>IF(ISBLANK('Monitor Data'!M1096),"",IF(AND('Smoke Data'!Q1098="YES",'Outlier Flags'!I1096="YES"),"FILTERED OUT",'Monitor Data'!M1096))</f>
        <v>2.5</v>
      </c>
      <c r="J1096" s="30" t="str">
        <f>IF(ISBLANK('Monitor Data'!O1096),"",IF(AND('Smoke Data'!R1098="YES",'Outlier Flags'!J1096="YES"),"FILTERED OUT",'Monitor Data'!O1096))</f>
        <v/>
      </c>
      <c r="K1096" s="30">
        <f>IF(ISBLANK('Monitor Data'!P1096),"",IF(AND('Smoke Data'!S1098="YES",'Outlier Flags'!K1096="YES"),"FILTERED OUT",'Monitor Data'!P1096))</f>
        <v>2.5</v>
      </c>
      <c r="L1096" s="30" t="str">
        <f>IF(ISBLANK('Monitor Data'!Q1096),"",IF(AND('Smoke Data'!T1098="YES",'Outlier Flags'!L1096="YES"),"FILTERED OUT",'Monitor Data'!Q1096))</f>
        <v/>
      </c>
      <c r="M1096" s="30" t="str">
        <f>IF(ISBLANK('Monitor Data'!R1096),"",IF(AND('Smoke Data'!U1098="YES",'Outlier Flags'!M1096="YES"),"FILTERED OUT",'Monitor Data'!R1096))</f>
        <v/>
      </c>
      <c r="N1096" s="30" t="str">
        <f>IF(ISBLANK('Monitor Data'!S1096),"",IF(AND('Smoke Data'!V1098="YES",'Outlier Flags'!N1096="YES"),"FILTERED OUT",'Monitor Data'!S1096))</f>
        <v/>
      </c>
    </row>
    <row r="1097" spans="1:14" x14ac:dyDescent="0.25">
      <c r="B1097" s="30" t="str">
        <f>IF(ISBLANK('Monitor Data'!B1097),"",IF(AND('Smoke Data'!J1099="YES",'Outlier Flags'!B1097="YES"),"",'Monitor Data'!B1097))</f>
        <v/>
      </c>
      <c r="C1097" s="30" t="str">
        <f>IF(ISBLANK('Monitor Data'!D1097),"",IF(AND('Smoke Data'!K1099="YES",'Outlier Flags'!C1097="YES"),"",'Monitor Data'!D1097))</f>
        <v/>
      </c>
      <c r="D1097" s="30" t="str">
        <f>IF(ISBLANK('Monitor Data'!E1097),"",IF(AND('Smoke Data'!L1099="YES",'Outlier Flags'!D1097="YES"),"",'Monitor Data'!E1097))</f>
        <v/>
      </c>
      <c r="E1097" s="30" t="str">
        <f>IF(ISBLANK('Monitor Data'!G1097),"",IF(AND('Smoke Data'!M1099="YES",'Outlier Flags'!E1097="YES"),"",'Monitor Data'!G1097))</f>
        <v/>
      </c>
      <c r="F1097" s="30" t="str">
        <f>IF(ISBLANK('Monitor Data'!H1097),"",IF(AND('Smoke Data'!N1099="YES",'Outlier Flags'!F1097="YES"),"",'Monitor Data'!H1097))</f>
        <v/>
      </c>
      <c r="G1097" s="30" t="str">
        <f>IF(ISBLANK('Monitor Data'!J1097),"",IF(AND('Smoke Data'!O1099="YES",'Outlier Flags'!G1097="YES"),"",'Monitor Data'!J1097))</f>
        <v/>
      </c>
      <c r="H1097" s="30" t="str">
        <f>IF(ISBLANK('Monitor Data'!L1097),"",IF(AND('Smoke Data'!P1099="YES",'Outlier Flags'!H1097="YES"),"",'Monitor Data'!L1097))</f>
        <v/>
      </c>
      <c r="I1097" s="30" t="str">
        <f>IF(ISBLANK('Monitor Data'!M1097),"",IF(AND('Smoke Data'!Q1099="YES",'Outlier Flags'!I1097="YES"),"",'Monitor Data'!M1097))</f>
        <v/>
      </c>
      <c r="J1097" s="30" t="str">
        <f>IF(ISBLANK('Monitor Data'!O1097),"",IF(AND('Smoke Data'!R1099="YES",'Outlier Flags'!J1097="YES"),"",'Monitor Data'!O1097))</f>
        <v/>
      </c>
      <c r="K1097" s="30" t="str">
        <f>IF(ISBLANK('Monitor Data'!P1097),"",IF(AND('Smoke Data'!S1099="YES",'Outlier Flags'!K1097="YES"),"",'Monitor Data'!P1097))</f>
        <v/>
      </c>
      <c r="L1097" s="30" t="str">
        <f>IF(ISBLANK('Monitor Data'!Q1097),"",IF(AND('Smoke Data'!T1099="YES",'Outlier Flags'!L1097="YES"),"",'Monitor Data'!Q1097))</f>
        <v/>
      </c>
      <c r="M1097" s="30" t="str">
        <f>IF(ISBLANK('Monitor Data'!R1097),"",IF(AND('Smoke Data'!U1099="YES",'Outlier Flags'!M1097="YES"),"",'Monitor Data'!R1097))</f>
        <v/>
      </c>
      <c r="N1097" s="30" t="str">
        <f>IF(ISBLANK('Monitor Data'!S1097),"",IF(AND('Smoke Data'!V1099="YES",'Outlier Flags'!N1097="YES"),"",'Monitor Data'!S1097))</f>
        <v/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abSelected="1" workbookViewId="0"/>
  </sheetViews>
  <sheetFormatPr defaultRowHeight="15" x14ac:dyDescent="0.25"/>
  <cols>
    <col min="1" max="1" width="13.85546875" customWidth="1"/>
    <col min="2" max="15" width="13.7109375" customWidth="1"/>
  </cols>
  <sheetData>
    <row r="1" spans="1:15" x14ac:dyDescent="0.25">
      <c r="B1" t="s">
        <v>35</v>
      </c>
      <c r="C1" s="31" t="s">
        <v>51</v>
      </c>
      <c r="D1" s="24" t="s">
        <v>37</v>
      </c>
      <c r="E1" s="31" t="s">
        <v>38</v>
      </c>
      <c r="F1" s="31" t="s">
        <v>60</v>
      </c>
      <c r="G1" s="31" t="s">
        <v>40</v>
      </c>
      <c r="H1" s="31" t="s">
        <v>41</v>
      </c>
      <c r="I1" s="31" t="s">
        <v>61</v>
      </c>
      <c r="J1" t="s">
        <v>43</v>
      </c>
      <c r="K1" t="s">
        <v>62</v>
      </c>
      <c r="L1" t="s">
        <v>63</v>
      </c>
      <c r="M1" t="s">
        <v>44</v>
      </c>
      <c r="N1" t="s">
        <v>64</v>
      </c>
      <c r="O1" t="s">
        <v>45</v>
      </c>
    </row>
    <row r="2" spans="1:15" ht="30" x14ac:dyDescent="0.25">
      <c r="B2" t="s">
        <v>22</v>
      </c>
      <c r="C2" s="31" t="s">
        <v>23</v>
      </c>
      <c r="D2" s="25" t="s">
        <v>24</v>
      </c>
      <c r="E2" s="31" t="s">
        <v>25</v>
      </c>
      <c r="F2" s="31" t="s">
        <v>65</v>
      </c>
      <c r="G2" s="31" t="s">
        <v>66</v>
      </c>
      <c r="H2" s="31" t="s">
        <v>67</v>
      </c>
      <c r="I2" s="31" t="s">
        <v>68</v>
      </c>
      <c r="J2" t="s">
        <v>30</v>
      </c>
      <c r="K2" t="s">
        <v>31</v>
      </c>
      <c r="L2" t="s">
        <v>32</v>
      </c>
      <c r="M2" t="s">
        <v>72</v>
      </c>
      <c r="N2" t="s">
        <v>33</v>
      </c>
      <c r="O2" t="s">
        <v>34</v>
      </c>
    </row>
    <row r="3" spans="1:15" x14ac:dyDescent="0.25">
      <c r="C3" s="31"/>
      <c r="D3" s="28"/>
      <c r="E3" s="31"/>
      <c r="F3" s="31"/>
      <c r="G3" s="31"/>
      <c r="H3" s="31"/>
      <c r="I3" s="31"/>
    </row>
    <row r="4" spans="1:15" x14ac:dyDescent="0.25">
      <c r="B4" s="19" t="s">
        <v>0</v>
      </c>
      <c r="C4" s="19" t="s">
        <v>2</v>
      </c>
      <c r="D4" s="19" t="s">
        <v>46</v>
      </c>
      <c r="E4" s="19" t="s">
        <v>47</v>
      </c>
      <c r="F4" s="19" t="s">
        <v>4</v>
      </c>
      <c r="G4" s="19" t="s">
        <v>5</v>
      </c>
      <c r="H4" s="19" t="s">
        <v>7</v>
      </c>
      <c r="I4" s="19" t="s">
        <v>48</v>
      </c>
      <c r="J4" s="19" t="s">
        <v>49</v>
      </c>
      <c r="K4" s="36" t="s">
        <v>50</v>
      </c>
      <c r="L4" s="36" t="s">
        <v>9</v>
      </c>
      <c r="M4" s="20"/>
      <c r="N4" s="19" t="s">
        <v>10</v>
      </c>
      <c r="O4" s="19" t="s">
        <v>11</v>
      </c>
    </row>
    <row r="5" spans="1:15" x14ac:dyDescent="0.25">
      <c r="A5" s="12">
        <v>2021</v>
      </c>
      <c r="B5" s="20"/>
      <c r="C5" s="20"/>
      <c r="D5" s="20"/>
      <c r="E5" s="20"/>
      <c r="F5" s="20"/>
      <c r="G5" s="20"/>
      <c r="H5" s="20"/>
      <c r="I5" s="20"/>
      <c r="J5" s="20"/>
      <c r="K5" s="23"/>
      <c r="L5" s="23"/>
      <c r="M5" s="20"/>
      <c r="N5" s="20"/>
      <c r="O5" s="20"/>
    </row>
    <row r="6" spans="1:15" x14ac:dyDescent="0.25">
      <c r="A6" t="s">
        <v>52</v>
      </c>
      <c r="B6" s="20">
        <f>AVERAGE('Filtered Data'!B2:B91)</f>
        <v>11.100000000000001</v>
      </c>
      <c r="C6" s="20">
        <f>AVERAGE('Filtered Data'!C2:C91)</f>
        <v>10.936666666666666</v>
      </c>
      <c r="D6" s="20">
        <f>AVERAGE('Filtered Data'!D2:D91)</f>
        <v>10.017647058823531</v>
      </c>
      <c r="E6" s="20">
        <f>AVERAGE('Filtered Data'!E2:E91)</f>
        <v>10.856666666666667</v>
      </c>
      <c r="F6" s="20">
        <f>AVERAGE('Filtered Data'!F2:F91)</f>
        <v>9.0266666666666673</v>
      </c>
      <c r="G6" s="20">
        <f>AVERAGE('Filtered Data'!G2:G91)</f>
        <v>10.587999999999999</v>
      </c>
      <c r="H6" s="20">
        <f>AVERAGE('Filtered Data'!H2:H91)</f>
        <v>9.9639999999999986</v>
      </c>
      <c r="I6" s="20">
        <f>AVERAGE('Filtered Data'!I2:I91)</f>
        <v>9.9988888888888905</v>
      </c>
      <c r="J6" s="20">
        <f>AVERAGE('Filtered Data'!J2:J91)</f>
        <v>10.251612903225803</v>
      </c>
      <c r="K6" s="23">
        <f>AVERAGE('Filtered Data'!K2:K91)</f>
        <v>10.435555555555556</v>
      </c>
      <c r="L6" s="23">
        <f>AVERAGE('Filtered Data'!L2:L91)</f>
        <v>12.953846153846156</v>
      </c>
      <c r="M6" s="20"/>
      <c r="N6" s="20">
        <f>AVERAGE('Filtered Data'!M2:M91)</f>
        <v>9.3033333333333346</v>
      </c>
      <c r="O6" s="20">
        <f>AVERAGE('Filtered Data'!N2:N91)</f>
        <v>10.62</v>
      </c>
    </row>
    <row r="7" spans="1:15" x14ac:dyDescent="0.25">
      <c r="A7" t="s">
        <v>53</v>
      </c>
      <c r="B7" s="20">
        <f>AVERAGE('Filtered Data'!B92:B182)</f>
        <v>6.0166666666666675</v>
      </c>
      <c r="C7" s="20">
        <f>AVERAGE('Filtered Data'!C92:C182)</f>
        <v>5.9766666666666683</v>
      </c>
      <c r="D7" s="20">
        <f>AVERAGE('Filtered Data'!D92:D182)</f>
        <v>6.3397435897435894</v>
      </c>
      <c r="E7" s="20">
        <f>AVERAGE('Filtered Data'!E92:E182)</f>
        <v>6.9129411764705884</v>
      </c>
      <c r="F7" s="20">
        <f>AVERAGE('Filtered Data'!F92:F182)</f>
        <v>5.6133333333333333</v>
      </c>
      <c r="G7" s="20">
        <f>AVERAGE('Filtered Data'!G92:G182)</f>
        <v>5.862068965517242</v>
      </c>
      <c r="H7" s="20">
        <f>AVERAGE('Filtered Data'!H92:H182)</f>
        <v>5.8</v>
      </c>
      <c r="I7" s="20">
        <f>AVERAGE('Filtered Data'!I92:I182)</f>
        <v>5.8865168539325836</v>
      </c>
      <c r="J7" s="20">
        <f>AVERAGE('Filtered Data'!J92:J182)</f>
        <v>7.0612903225806454</v>
      </c>
      <c r="K7" s="23">
        <f>AVERAGE('Filtered Data'!K92:K182)</f>
        <v>6.5325842696629239</v>
      </c>
      <c r="L7" s="23">
        <f>AVERAGE('Filtered Data'!L92:L182)</f>
        <v>6.8448275862068968</v>
      </c>
      <c r="M7" s="20"/>
      <c r="N7" s="20">
        <f>AVERAGE('Filtered Data'!M92:M182)</f>
        <v>5.8800000000000008</v>
      </c>
      <c r="O7" s="20">
        <f>AVERAGE('Filtered Data'!N92:N182)</f>
        <v>6.3964285714285731</v>
      </c>
    </row>
    <row r="8" spans="1:15" x14ac:dyDescent="0.25">
      <c r="A8" t="s">
        <v>54</v>
      </c>
      <c r="B8" s="20">
        <f>AVERAGE('Filtered Data'!B183:B274)</f>
        <v>8.8185185185185162</v>
      </c>
      <c r="C8" s="20">
        <f>AVERAGE('Filtered Data'!C183:C274)</f>
        <v>8.1499999999999986</v>
      </c>
      <c r="D8" s="20">
        <f>AVERAGE('Filtered Data'!D183:D274)</f>
        <v>8.4975000000000023</v>
      </c>
      <c r="E8" s="20">
        <f>AVERAGE('Filtered Data'!E183:E274)</f>
        <v>9.222093023255816</v>
      </c>
      <c r="F8" s="20">
        <f>AVERAGE('Filtered Data'!F183:F274)</f>
        <v>8.2423076923076923</v>
      </c>
      <c r="G8" s="20">
        <f>AVERAGE('Filtered Data'!G183:G274)</f>
        <v>8.8379310344827591</v>
      </c>
      <c r="H8" s="20">
        <f>AVERAGE('Filtered Data'!H183:H274)</f>
        <v>8.0423076923076913</v>
      </c>
      <c r="I8" s="20">
        <f>AVERAGE('Filtered Data'!I183:I274)</f>
        <v>9.1743902439024385</v>
      </c>
      <c r="J8" s="20">
        <f>AVERAGE('Filtered Data'!J183:J274)</f>
        <v>9.2444444444444436</v>
      </c>
      <c r="K8" s="23">
        <f>AVERAGE('Filtered Data'!K183:K274)</f>
        <v>8.559036144578311</v>
      </c>
      <c r="L8" s="23">
        <f>AVERAGE('Filtered Data'!L183:L274)</f>
        <v>7.9846153846153856</v>
      </c>
      <c r="M8" s="20"/>
      <c r="N8" s="20">
        <f>AVERAGE('Filtered Data'!M183:M274)</f>
        <v>8.9888888888888872</v>
      </c>
      <c r="O8" s="20">
        <f>AVERAGE('Filtered Data'!N183:N274)</f>
        <v>9.3409090909090917</v>
      </c>
    </row>
    <row r="9" spans="1:15" x14ac:dyDescent="0.25">
      <c r="A9" t="s">
        <v>55</v>
      </c>
      <c r="B9" s="20">
        <f>AVERAGE('Filtered Data'!B275:B366)</f>
        <v>6.8866666666666676</v>
      </c>
      <c r="C9" s="20">
        <f>AVERAGE('Filtered Data'!C275:C366)</f>
        <v>6.7516129032258059</v>
      </c>
      <c r="D9" s="20">
        <f>AVERAGE('Filtered Data'!D275:D366)</f>
        <v>6.731395348837208</v>
      </c>
      <c r="E9" s="20">
        <f>AVERAGE('Filtered Data'!E275:E366)</f>
        <v>6.7333333333333325</v>
      </c>
      <c r="F9" s="20">
        <f>AVERAGE('Filtered Data'!F275:F366)</f>
        <v>5.16</v>
      </c>
      <c r="G9" s="20">
        <f>AVERAGE('Filtered Data'!G275:G366)</f>
        <v>6.7677419354838708</v>
      </c>
      <c r="H9" s="20">
        <f>AVERAGE('Filtered Data'!H275:H366)</f>
        <v>5.1178571428571429</v>
      </c>
      <c r="I9" s="20">
        <f>AVERAGE('Filtered Data'!I275:I366)</f>
        <v>6.6467391304347814</v>
      </c>
      <c r="J9" s="20">
        <f>AVERAGE('Filtered Data'!J275:J366)</f>
        <v>6.7967741935483863</v>
      </c>
      <c r="K9" s="23">
        <f>AVERAGE('Filtered Data'!K275:K366)</f>
        <v>7.0434782608695663</v>
      </c>
      <c r="L9" s="23">
        <f>AVERAGE('Filtered Data'!L275:L366)</f>
        <v>7.4645161290322575</v>
      </c>
      <c r="M9" s="20"/>
      <c r="N9" s="20">
        <f>AVERAGE('Filtered Data'!M275:M366)</f>
        <v>6.2451612903225797</v>
      </c>
      <c r="O9" s="20">
        <f>AVERAGE('Filtered Data'!N275:N366)</f>
        <v>6.27</v>
      </c>
    </row>
    <row r="10" spans="1:15" x14ac:dyDescent="0.25">
      <c r="A10" t="s">
        <v>56</v>
      </c>
      <c r="B10" s="20">
        <f t="shared" ref="B10:O10" si="0">AVERAGE(B6:B9)</f>
        <v>8.2054629629629634</v>
      </c>
      <c r="C10" s="20">
        <f t="shared" si="0"/>
        <v>7.9537365591397844</v>
      </c>
      <c r="D10" s="20">
        <f t="shared" si="0"/>
        <v>7.896571499351082</v>
      </c>
      <c r="E10" s="20">
        <f t="shared" si="0"/>
        <v>8.4312585499316004</v>
      </c>
      <c r="F10" s="20">
        <f t="shared" si="0"/>
        <v>7.0105769230769228</v>
      </c>
      <c r="G10" s="20">
        <f t="shared" si="0"/>
        <v>8.0139354838709664</v>
      </c>
      <c r="H10" s="20">
        <f t="shared" si="0"/>
        <v>7.2310412087912086</v>
      </c>
      <c r="I10" s="20">
        <f t="shared" si="0"/>
        <v>7.9266337792896735</v>
      </c>
      <c r="J10" s="20">
        <f t="shared" si="0"/>
        <v>8.3385304659498196</v>
      </c>
      <c r="K10" s="23">
        <f t="shared" si="0"/>
        <v>8.1426635576665891</v>
      </c>
      <c r="L10" s="23">
        <f t="shared" si="0"/>
        <v>8.8119513134251743</v>
      </c>
      <c r="M10" s="20"/>
      <c r="N10" s="20">
        <f t="shared" si="0"/>
        <v>7.6043458781362006</v>
      </c>
      <c r="O10" s="20">
        <f t="shared" si="0"/>
        <v>8.1568344155844166</v>
      </c>
    </row>
    <row r="11" spans="1:15" x14ac:dyDescent="0.25">
      <c r="A11" t="s">
        <v>57</v>
      </c>
      <c r="B11" s="21">
        <f>SMALL('Filtered Data'!B2:B366,TRUNC((0.98*COUNT('Filtered Data'!B2:B366))+1,0))</f>
        <v>21</v>
      </c>
      <c r="C11" s="21">
        <f>SMALL('Filtered Data'!C2:C366,TRUNC((0.98*COUNT('Filtered Data'!C2:C366))+1,0))</f>
        <v>18.8</v>
      </c>
      <c r="D11" s="21">
        <f>SMALL('Filtered Data'!D2:D366,TRUNC((0.98*COUNT('Filtered Data'!D2:D366))+1,0))</f>
        <v>19.3</v>
      </c>
      <c r="E11" s="21">
        <f>SMALL('Filtered Data'!E2:E366,TRUNC((0.98*COUNT('Filtered Data'!E2:E366))+1,0))</f>
        <v>20.9</v>
      </c>
      <c r="F11" s="21">
        <f>SMALL('Filtered Data'!F2:F366,TRUNC((0.98*COUNT('Filtered Data'!F2:F366))+1,0))</f>
        <v>18.899999999999999</v>
      </c>
      <c r="G11" s="21">
        <f>SMALL('Filtered Data'!G2:G366,TRUNC((0.98*COUNT('Filtered Data'!G2:G366))+1,0))</f>
        <v>17.899999999999999</v>
      </c>
      <c r="H11" s="21">
        <f>SMALL('Filtered Data'!H2:H366,TRUNC((0.98*COUNT('Filtered Data'!H2:H366))+1,0))</f>
        <v>21.2</v>
      </c>
      <c r="I11" s="21">
        <f>SMALL('Filtered Data'!I2:I366,TRUNC((0.98*COUNT('Filtered Data'!I2:I366))+1,0))</f>
        <v>21.2</v>
      </c>
      <c r="J11" s="21">
        <f>SMALL('Filtered Data'!J2:J366,TRUNC((0.98*COUNT('Filtered Data'!J2:J366))+1,0))</f>
        <v>21</v>
      </c>
      <c r="K11" s="33">
        <f>SMALL('Filtered Data'!K2:K366,TRUNC((0.98*COUNT('Filtered Data'!K2:K366))+1,0))</f>
        <v>18.899999999999999</v>
      </c>
      <c r="L11" s="33">
        <f>SMALL('Filtered Data'!L2:L366,TRUNC((0.98*COUNT('Filtered Data'!L2:L366))+1,0))</f>
        <v>20.100000000000001</v>
      </c>
      <c r="M11" s="20"/>
      <c r="N11" s="21">
        <f>SMALL('Filtered Data'!M2:M366,TRUNC((0.98*COUNT('Filtered Data'!M2:M366))+1,0))</f>
        <v>17.899999999999999</v>
      </c>
      <c r="O11" s="21">
        <f>SMALL('Filtered Data'!N2:N366,TRUNC((0.98*COUNT('Filtered Data'!N2:N366))+1,0))</f>
        <v>22.1</v>
      </c>
    </row>
    <row r="12" spans="1:15" x14ac:dyDescent="0.25">
      <c r="A12" t="s">
        <v>21</v>
      </c>
      <c r="B12" s="22">
        <f>COUNT('Filtered Data'!B2:B366)</f>
        <v>117</v>
      </c>
      <c r="C12" s="22">
        <f>COUNT('Filtered Data'!C2:C366)</f>
        <v>117</v>
      </c>
      <c r="D12" s="22">
        <f>COUNT('Filtered Data'!D2:D366)</f>
        <v>329</v>
      </c>
      <c r="E12" s="22">
        <f>COUNT('Filtered Data'!E2:E366)</f>
        <v>351</v>
      </c>
      <c r="F12" s="22">
        <f>COUNT('Filtered Data'!F2:F366)</f>
        <v>116</v>
      </c>
      <c r="G12" s="22">
        <f>COUNT('Filtered Data'!G2:G366)</f>
        <v>114</v>
      </c>
      <c r="H12" s="22">
        <f>COUNT('Filtered Data'!H2:H366)</f>
        <v>109</v>
      </c>
      <c r="I12" s="22">
        <f>COUNT('Filtered Data'!I2:I366)</f>
        <v>353</v>
      </c>
      <c r="J12" s="22">
        <f>COUNT('Filtered Data'!J2:J366)</f>
        <v>120</v>
      </c>
      <c r="K12" s="34">
        <f>COUNT('Filtered Data'!K2:K366)</f>
        <v>354</v>
      </c>
      <c r="L12" s="34">
        <f>COUNT('Filtered Data'!L2:L366)</f>
        <v>112</v>
      </c>
      <c r="M12" s="20"/>
      <c r="N12" s="22">
        <f>COUNT('Filtered Data'!M2:M366)</f>
        <v>118</v>
      </c>
      <c r="O12" s="22">
        <f>COUNT('Filtered Data'!N2:N366)</f>
        <v>110</v>
      </c>
    </row>
    <row r="13" spans="1:15" x14ac:dyDescent="0.25">
      <c r="A13" t="s">
        <v>71</v>
      </c>
      <c r="B13" s="22">
        <f>COUNTIF('Filtered Data'!B2:B366,"FILTERED OUT")</f>
        <v>4</v>
      </c>
      <c r="C13" s="22">
        <f>COUNTIF('Filtered Data'!C2:C366,"FILTERED OUT")</f>
        <v>4</v>
      </c>
      <c r="D13" s="22">
        <f>COUNTIF('Filtered Data'!D2:D366,"FILTERED OUT")</f>
        <v>10</v>
      </c>
      <c r="E13" s="22">
        <f>COUNTIF('Filtered Data'!E2:E366,"FILTERED OUT")</f>
        <v>8</v>
      </c>
      <c r="F13" s="22">
        <f>COUNTIF('Filtered Data'!F2:F366,"FILTERED OUT")</f>
        <v>4</v>
      </c>
      <c r="G13" s="22">
        <f>COUNTIF('Filtered Data'!G2:G366,"FILTERED OUT")</f>
        <v>2</v>
      </c>
      <c r="H13" s="22">
        <f>COUNTIF('Filtered Data'!H2:H366,"FILTERED OUT")</f>
        <v>3</v>
      </c>
      <c r="I13" s="22">
        <f>COUNTIF('Filtered Data'!I2:I366,"FILTERED OUT")</f>
        <v>12</v>
      </c>
      <c r="J13" s="22">
        <f>COUNTIF('Filtered Data'!J2:J366,"FILTERED OUT")</f>
        <v>4</v>
      </c>
      <c r="K13" s="34">
        <f>COUNTIF('Filtered Data'!K2:K366,"FILTERED OUT")</f>
        <v>11</v>
      </c>
      <c r="L13" s="34">
        <f>COUNTIF('Filtered Data'!L2:L366,"FILTERED OUT")</f>
        <v>5</v>
      </c>
      <c r="M13" s="20"/>
      <c r="N13" s="22">
        <f>COUNTIF('Filtered Data'!M2:M366,"FILTERED OUT")</f>
        <v>3</v>
      </c>
      <c r="O13" s="22">
        <f>COUNTIF('Filtered Data'!N2:N366,"FILTERED OUT")</f>
        <v>5</v>
      </c>
    </row>
    <row r="14" spans="1:15" x14ac:dyDescent="0.25">
      <c r="A14" s="12">
        <v>2022</v>
      </c>
      <c r="B14" s="2"/>
    </row>
    <row r="15" spans="1:15" x14ac:dyDescent="0.25">
      <c r="A15" t="s">
        <v>52</v>
      </c>
      <c r="B15" s="20">
        <f>AVERAGE('Filtered Data'!B367:B456)</f>
        <v>7.4266666666666659</v>
      </c>
      <c r="C15" s="20">
        <f>AVERAGE('Filtered Data'!C367:C456)</f>
        <v>7.0678571428571431</v>
      </c>
      <c r="D15" s="20">
        <f>AVERAGE('Filtered Data'!D367:D456)</f>
        <v>7.5588888888888937</v>
      </c>
      <c r="E15" s="20">
        <f>AVERAGE('Filtered Data'!E367:E456)</f>
        <v>7.7611111111111084</v>
      </c>
      <c r="F15" s="20">
        <f>AVERAGE('Filtered Data'!F367:F456)</f>
        <v>5.9071428571428575</v>
      </c>
      <c r="G15" s="20">
        <f>AVERAGE('Filtered Data'!G367:G456)</f>
        <v>7.6655172413793098</v>
      </c>
      <c r="H15" s="20">
        <f>AVERAGE('Filtered Data'!H367:H456)</f>
        <v>5.4956521739130437</v>
      </c>
      <c r="I15" s="20">
        <f>AVERAGE('Filtered Data'!I367:I456)</f>
        <v>6.8900000000000023</v>
      </c>
      <c r="J15" s="20">
        <f>AVERAGE('Filtered Data'!J367:J456)</f>
        <v>6.9931034482758614</v>
      </c>
      <c r="K15" s="23">
        <f>AVERAGE('Filtered Data'!K367:K456)</f>
        <v>7.4833333333333361</v>
      </c>
      <c r="L15" s="23">
        <f>AVERAGE('Filtered Data'!L367:L456)</f>
        <v>7.3392857142857109</v>
      </c>
      <c r="M15" s="20"/>
      <c r="N15" s="20">
        <f>AVERAGE('Filtered Data'!M367:M456)</f>
        <v>7.4133333333333313</v>
      </c>
      <c r="O15" s="20">
        <f>AVERAGE('Filtered Data'!N367:N456)</f>
        <v>5.9966666666666653</v>
      </c>
    </row>
    <row r="16" spans="1:15" x14ac:dyDescent="0.25">
      <c r="A16" t="s">
        <v>53</v>
      </c>
      <c r="B16" s="20">
        <f>AVERAGE('Filtered Data'!B457:B547)</f>
        <v>6.220689655172416</v>
      </c>
      <c r="C16" s="20">
        <f>AVERAGE('Filtered Data'!C457:C547)</f>
        <v>5.6551724137931032</v>
      </c>
      <c r="D16" s="20">
        <f>AVERAGE('Filtered Data'!D457:D547)</f>
        <v>5.3883720930232535</v>
      </c>
      <c r="E16" s="20">
        <f>AVERAGE('Filtered Data'!E457:E547)</f>
        <v>5.882758620689656</v>
      </c>
      <c r="F16" s="20">
        <f>AVERAGE('Filtered Data'!F457:F547)</f>
        <v>5</v>
      </c>
      <c r="G16" s="20">
        <f>AVERAGE('Filtered Data'!G457:G547)</f>
        <v>5.9749999999999996</v>
      </c>
      <c r="H16" s="20">
        <f>AVERAGE('Filtered Data'!H457:H547)</f>
        <v>5.4312499999999995</v>
      </c>
      <c r="I16" s="20">
        <f>AVERAGE('Filtered Data'!I457:I547)</f>
        <v>6.1886363636363635</v>
      </c>
      <c r="J16" s="20">
        <f>AVERAGE('Filtered Data'!J457:J547)</f>
        <v>6.727586206896552</v>
      </c>
      <c r="K16" s="23">
        <f>AVERAGE('Filtered Data'!K457:K547)</f>
        <v>5.5666666666666647</v>
      </c>
      <c r="L16" s="23">
        <f>AVERAGE('Filtered Data'!L457:L547)</f>
        <v>6.158620689655173</v>
      </c>
      <c r="M16" s="20"/>
      <c r="N16" s="20">
        <f>AVERAGE('Filtered Data'!M457:M547)</f>
        <v>5.6954545454545444</v>
      </c>
      <c r="O16" s="20">
        <f>AVERAGE('Filtered Data'!N457:N547)</f>
        <v>6.6533333333333333</v>
      </c>
    </row>
    <row r="17" spans="1:15" x14ac:dyDescent="0.25">
      <c r="A17" t="s">
        <v>54</v>
      </c>
      <c r="B17" s="20">
        <f>AVERAGE('Filtered Data'!B548:B639)</f>
        <v>6.6766666666666659</v>
      </c>
      <c r="C17" s="20">
        <f>AVERAGE('Filtered Data'!C548:C639)</f>
        <v>6.6866666666666648</v>
      </c>
      <c r="D17" s="20">
        <f>AVERAGE('Filtered Data'!D548:D639)</f>
        <v>6.695604395604394</v>
      </c>
      <c r="E17" s="20">
        <f>AVERAGE('Filtered Data'!E548:E639)</f>
        <v>6.8597826086956513</v>
      </c>
      <c r="F17" s="20">
        <f>AVERAGE('Filtered Data'!F548:F639)</f>
        <v>6.554838709677421</v>
      </c>
      <c r="G17" s="20">
        <f>AVERAGE('Filtered Data'!G548:G639)</f>
        <v>6.7548387096774194</v>
      </c>
      <c r="H17" s="20">
        <f>AVERAGE('Filtered Data'!H548:H639)</f>
        <v>6.0586206896551698</v>
      </c>
      <c r="I17" s="20">
        <f>AVERAGE('Filtered Data'!I548:I639)</f>
        <v>6.579120879120878</v>
      </c>
      <c r="J17" s="20">
        <f>AVERAGE('Filtered Data'!J548:J639)</f>
        <v>7.1689655172413804</v>
      </c>
      <c r="K17" s="23">
        <f>AVERAGE('Filtered Data'!K548:K639)</f>
        <v>6.7782608695652184</v>
      </c>
      <c r="L17" s="23">
        <f>AVERAGE('Filtered Data'!L548:L639)</f>
        <v>7.6793103448275861</v>
      </c>
      <c r="M17" s="20"/>
      <c r="N17" s="20">
        <f>AVERAGE('Filtered Data'!M548:M639)</f>
        <v>6.2620689655172423</v>
      </c>
      <c r="O17" s="20">
        <f>AVERAGE('Filtered Data'!N548:N639)</f>
        <v>7.6481481481481479</v>
      </c>
    </row>
    <row r="18" spans="1:15" x14ac:dyDescent="0.25">
      <c r="A18" t="s">
        <v>55</v>
      </c>
      <c r="B18" s="20">
        <f>AVERAGE('Filtered Data'!B640:B731)</f>
        <v>8.1258064516129007</v>
      </c>
      <c r="C18" s="20">
        <f>AVERAGE('Filtered Data'!C640:C731)</f>
        <v>9.3266666666666644</v>
      </c>
      <c r="D18" s="20">
        <f>AVERAGE('Filtered Data'!D640:D731)</f>
        <v>8.7351648351648343</v>
      </c>
      <c r="E18" s="20">
        <f>AVERAGE('Filtered Data'!E640:E731)</f>
        <v>7.7076923076923078</v>
      </c>
      <c r="F18" s="20">
        <f>AVERAGE('Filtered Data'!F640:F731)</f>
        <v>6.3965517241379297</v>
      </c>
      <c r="G18" s="20">
        <f>AVERAGE('Filtered Data'!G640:G731)</f>
        <v>8.9516129032258061</v>
      </c>
      <c r="H18" s="20">
        <f>AVERAGE('Filtered Data'!H640:H731)</f>
        <v>7.022222222222223</v>
      </c>
      <c r="I18" s="20">
        <f>AVERAGE('Filtered Data'!I640:I731)</f>
        <v>7.7358695652173903</v>
      </c>
      <c r="J18" s="20">
        <f>AVERAGE('Filtered Data'!J640:J731)</f>
        <v>8.3387096774193541</v>
      </c>
      <c r="K18" s="23">
        <f>AVERAGE('Filtered Data'!K640:K731)</f>
        <v>8.1619565217391283</v>
      </c>
      <c r="L18" s="23">
        <f>AVERAGE('Filtered Data'!L640:L731)</f>
        <v>9.5259259259259235</v>
      </c>
      <c r="M18" s="20"/>
      <c r="N18" s="20">
        <f>AVERAGE('Filtered Data'!M640:M731)</f>
        <v>6.7586206896551717</v>
      </c>
      <c r="O18" s="20">
        <f>AVERAGE('Filtered Data'!N640:N731)</f>
        <v>7.3760000000000003</v>
      </c>
    </row>
    <row r="19" spans="1:15" x14ac:dyDescent="0.25">
      <c r="A19" t="s">
        <v>56</v>
      </c>
      <c r="B19" s="20">
        <f t="shared" ref="B19:O19" si="1">AVERAGE(B15:B18)</f>
        <v>7.1124573600296621</v>
      </c>
      <c r="C19" s="20">
        <f t="shared" si="1"/>
        <v>7.1840907224958936</v>
      </c>
      <c r="D19" s="20">
        <f t="shared" si="1"/>
        <v>7.0945075531703443</v>
      </c>
      <c r="E19" s="20">
        <f t="shared" si="1"/>
        <v>7.0528361620471811</v>
      </c>
      <c r="F19" s="20">
        <f t="shared" si="1"/>
        <v>5.9646333227395516</v>
      </c>
      <c r="G19" s="20">
        <f t="shared" si="1"/>
        <v>7.3367422135706342</v>
      </c>
      <c r="H19" s="20">
        <f t="shared" si="1"/>
        <v>6.001936271447609</v>
      </c>
      <c r="I19" s="20">
        <f t="shared" si="1"/>
        <v>6.8484067019936585</v>
      </c>
      <c r="J19" s="20">
        <f t="shared" si="1"/>
        <v>7.3070912124582872</v>
      </c>
      <c r="K19" s="23">
        <f t="shared" si="1"/>
        <v>6.9975543478260871</v>
      </c>
      <c r="L19" s="23">
        <f t="shared" si="1"/>
        <v>7.6757856686735995</v>
      </c>
      <c r="M19" s="20"/>
      <c r="N19" s="20">
        <f t="shared" si="1"/>
        <v>6.5323693834900718</v>
      </c>
      <c r="O19" s="20">
        <f t="shared" si="1"/>
        <v>6.9185370370370372</v>
      </c>
    </row>
    <row r="20" spans="1:15" x14ac:dyDescent="0.25">
      <c r="A20" t="s">
        <v>57</v>
      </c>
      <c r="B20" s="21">
        <f>SMALL('Filtered Data'!B367:B731,TRUNC((0.98*COUNT('Filtered Data'!B367:B731))+1,0))</f>
        <v>16.5</v>
      </c>
      <c r="C20" s="21">
        <f>SMALL('Filtered Data'!C367:C731,TRUNC((0.98*COUNT('Filtered Data'!C367:C731))+1,0))</f>
        <v>16.5</v>
      </c>
      <c r="D20" s="21">
        <f>SMALL('Filtered Data'!D367:D731,TRUNC((0.98*COUNT('Filtered Data'!D367:D731))+1,0))</f>
        <v>16</v>
      </c>
      <c r="E20" s="21">
        <f>SMALL('Filtered Data'!E367:E731,TRUNC((0.98*COUNT('Filtered Data'!E367:E731))+1,0))</f>
        <v>16.7</v>
      </c>
      <c r="F20" s="21">
        <f>SMALL('Filtered Data'!F367:F731,TRUNC((0.98*COUNT('Filtered Data'!F367:F731))+1,0))</f>
        <v>14.8</v>
      </c>
      <c r="G20" s="21">
        <f>SMALL('Filtered Data'!G367:G731,TRUNC((0.98*COUNT('Filtered Data'!G367:G731))+1,0))</f>
        <v>15.6</v>
      </c>
      <c r="H20" s="21">
        <f>SMALL('Filtered Data'!H367:H731,TRUNC((0.98*COUNT('Filtered Data'!H367:H731))+1,0))</f>
        <v>14.1</v>
      </c>
      <c r="I20" s="21">
        <f>SMALL('Filtered Data'!I367:I731,TRUNC((0.98*COUNT('Filtered Data'!I367:I731))+1,0))</f>
        <v>14.7</v>
      </c>
      <c r="J20" s="21">
        <f>SMALL('Filtered Data'!J367:J731,TRUNC((0.98*COUNT('Filtered Data'!J367:J731))+1,0))</f>
        <v>18.399999999999999</v>
      </c>
      <c r="K20" s="33">
        <f>SMALL('Filtered Data'!K367:K731,TRUNC((0.98*COUNT('Filtered Data'!K367:K731))+1,0))</f>
        <v>16.600000000000001</v>
      </c>
      <c r="L20" s="33">
        <f>SMALL('Filtered Data'!L367:L731,TRUNC((0.98*COUNT('Filtered Data'!L367:L731))+1,0))</f>
        <v>15</v>
      </c>
      <c r="M20" s="20"/>
      <c r="N20" s="21">
        <f>SMALL('Filtered Data'!M367:M731,TRUNC((0.98*COUNT('Filtered Data'!M367:M731))+1,0))</f>
        <v>14.3</v>
      </c>
      <c r="O20" s="21">
        <f>SMALL('Filtered Data'!N367:N731,TRUNC((0.98*COUNT('Filtered Data'!N367:N731))+1,0))</f>
        <v>12.8</v>
      </c>
    </row>
    <row r="21" spans="1:15" x14ac:dyDescent="0.25">
      <c r="A21" t="s">
        <v>21</v>
      </c>
      <c r="B21" s="22">
        <f>COUNT('Filtered Data'!B367:B731)</f>
        <v>120</v>
      </c>
      <c r="C21" s="22">
        <f>COUNT('Filtered Data'!C367:C731)</f>
        <v>117</v>
      </c>
      <c r="D21" s="22">
        <f>COUNT('Filtered Data'!D367:D731)</f>
        <v>358</v>
      </c>
      <c r="E21" s="22">
        <f>COUNT('Filtered Data'!E367:E731)</f>
        <v>360</v>
      </c>
      <c r="F21" s="22">
        <f>COUNT('Filtered Data'!F367:F731)</f>
        <v>116</v>
      </c>
      <c r="G21" s="22">
        <f>COUNT('Filtered Data'!G367:G731)</f>
        <v>119</v>
      </c>
      <c r="H21" s="22">
        <f>COUNT('Filtered Data'!H367:H731)</f>
        <v>95</v>
      </c>
      <c r="I21" s="22">
        <f>COUNT('Filtered Data'!I367:I731)</f>
        <v>361</v>
      </c>
      <c r="J21" s="22">
        <f>COUNT('Filtered Data'!J367:J731)</f>
        <v>118</v>
      </c>
      <c r="K21" s="34">
        <f>COUNT('Filtered Data'!K367:K731)</f>
        <v>358</v>
      </c>
      <c r="L21" s="34">
        <f>COUNT('Filtered Data'!L367:L731)</f>
        <v>113</v>
      </c>
      <c r="M21" s="20"/>
      <c r="N21" s="22">
        <f>COUNT('Filtered Data'!M367:M731)</f>
        <v>110</v>
      </c>
      <c r="O21" s="22">
        <f>COUNT('Filtered Data'!N367:N731)</f>
        <v>112</v>
      </c>
    </row>
    <row r="22" spans="1:15" x14ac:dyDescent="0.25">
      <c r="A22" t="s">
        <v>71</v>
      </c>
      <c r="B22" s="22">
        <f>COUNTIF('Filtered Data'!B367:B731,"FILTERED OUT")</f>
        <v>2</v>
      </c>
      <c r="C22" s="22">
        <f>COUNTIF('Filtered Data'!C367:C731,"FILTERED OUT")</f>
        <v>1</v>
      </c>
      <c r="D22" s="22">
        <f>COUNTIF('Filtered Data'!D367:D731,"FILTERED OUT")</f>
        <v>7</v>
      </c>
      <c r="E22" s="22">
        <f>COUNTIF('Filtered Data'!E367:E731,"FILTERED OUT")</f>
        <v>5</v>
      </c>
      <c r="F22" s="22">
        <f>COUNTIF('Filtered Data'!F367:F731,"FILTERED OUT")</f>
        <v>1</v>
      </c>
      <c r="G22" s="22">
        <f>COUNTIF('Filtered Data'!G367:G731,"FILTERED OUT")</f>
        <v>1</v>
      </c>
      <c r="H22" s="22">
        <f>COUNTIF('Filtered Data'!H367:H731,"FILTERED OUT")</f>
        <v>0</v>
      </c>
      <c r="I22" s="22">
        <f>COUNTIF('Filtered Data'!I367:I731,"FILTERED OUT")</f>
        <v>4</v>
      </c>
      <c r="J22" s="22">
        <f>COUNTIF('Filtered Data'!J367:J731,"FILTERED OUT")</f>
        <v>2</v>
      </c>
      <c r="K22" s="34">
        <f>COUNTIF('Filtered Data'!K367:K731,"FILTERED OUT")</f>
        <v>5</v>
      </c>
      <c r="L22" s="34">
        <f>COUNTIF('Filtered Data'!L367:L731,"FILTERED OUT")</f>
        <v>1</v>
      </c>
      <c r="M22" s="20"/>
      <c r="N22" s="22">
        <f>COUNTIF('Filtered Data'!M367:M731,"FILTERED OUT")</f>
        <v>1</v>
      </c>
      <c r="O22" s="22">
        <f>COUNTIF('Filtered Data'!N367:N731,"FILTERED OUT")</f>
        <v>1</v>
      </c>
    </row>
    <row r="23" spans="1:15" x14ac:dyDescent="0.25">
      <c r="A23" s="12">
        <v>2023</v>
      </c>
      <c r="B23" s="2"/>
    </row>
    <row r="24" spans="1:15" x14ac:dyDescent="0.25">
      <c r="A24" t="s">
        <v>52</v>
      </c>
      <c r="B24" s="20">
        <f>AVERAGE('Filtered Data'!B732:B821)</f>
        <v>8.6166666666666689</v>
      </c>
      <c r="C24" s="20">
        <f>AVERAGE('Filtered Data'!C732:C821)</f>
        <v>8.7166666666666668</v>
      </c>
      <c r="D24" s="20">
        <f>AVERAGE('Filtered Data'!D732:D821)</f>
        <v>8.6155555555555559</v>
      </c>
      <c r="E24" s="20">
        <f>AVERAGE('Filtered Data'!E732:E821)</f>
        <v>8.8337078651685381</v>
      </c>
      <c r="F24" s="20">
        <f>AVERAGE('Filtered Data'!F732:F821)</f>
        <v>7.5600000000000005</v>
      </c>
      <c r="G24" s="20">
        <f>AVERAGE('Filtered Data'!G732:G821)</f>
        <v>9.0733333333333341</v>
      </c>
      <c r="H24" s="20">
        <f>AVERAGE('Filtered Data'!H732:H821)</f>
        <v>7.8566666666666656</v>
      </c>
      <c r="I24" s="20">
        <f>AVERAGE('Filtered Data'!I732:I821)</f>
        <v>8.4855555555555569</v>
      </c>
      <c r="J24" s="20">
        <f>AVERAGE('Filtered Data'!J732:J821)</f>
        <v>9.4466666666666654</v>
      </c>
      <c r="K24" s="23">
        <f>AVERAGE('Filtered Data'!K732:K821)</f>
        <v>8.3235955056179805</v>
      </c>
      <c r="L24" s="23">
        <f>AVERAGE('Filtered Data'!L732:L821)</f>
        <v>9.0448275862068961</v>
      </c>
      <c r="M24" s="20"/>
      <c r="N24" s="20">
        <f>AVERAGE('Filtered Data'!M732:M821)</f>
        <v>6.9333333333333336</v>
      </c>
      <c r="O24" s="20">
        <f>AVERAGE('Filtered Data'!N732:N821)</f>
        <v>8.4928571428571438</v>
      </c>
    </row>
    <row r="25" spans="1:15" x14ac:dyDescent="0.25">
      <c r="A25" t="s">
        <v>53</v>
      </c>
      <c r="B25" s="20">
        <f>AVERAGE('Filtered Data'!B822:B912)</f>
        <v>8.045454545454545</v>
      </c>
      <c r="C25" s="20">
        <f>AVERAGE('Filtered Data'!C822:C912)</f>
        <v>7.5166666666666666</v>
      </c>
      <c r="D25" s="20">
        <f>AVERAGE('Filtered Data'!D822:D912)</f>
        <v>8.2749999999999968</v>
      </c>
      <c r="E25" s="20">
        <f>AVERAGE('Filtered Data'!E822:E912)</f>
        <v>8.9784810126582268</v>
      </c>
      <c r="F25" s="20">
        <f>AVERAGE('Filtered Data'!F822:F912)</f>
        <v>7.9555555555555566</v>
      </c>
      <c r="G25" s="20">
        <f>AVERAGE('Filtered Data'!G822:G912)</f>
        <v>8.2119999999999997</v>
      </c>
      <c r="H25" s="20">
        <f>AVERAGE('Filtered Data'!H822:H912)</f>
        <v>8.2360000000000007</v>
      </c>
      <c r="I25" s="20">
        <f>AVERAGE('Filtered Data'!I822:I912)</f>
        <v>8.3831168831168785</v>
      </c>
      <c r="J25" s="20">
        <f>AVERAGE('Filtered Data'!J822:J912)</f>
        <v>8.680769230769231</v>
      </c>
      <c r="K25" s="23">
        <f>AVERAGE('Filtered Data'!K822:K912)</f>
        <v>8.2641025641025667</v>
      </c>
      <c r="L25" s="23">
        <f>AVERAGE('Filtered Data'!L822:L912)</f>
        <v>8.3079999999999998</v>
      </c>
      <c r="M25" s="20"/>
      <c r="N25" s="20">
        <f>AVERAGE('Filtered Data'!M822:M912)</f>
        <v>6.7583333333333302</v>
      </c>
      <c r="O25" s="20">
        <f>AVERAGE('Filtered Data'!N822:N912)</f>
        <v>8.5846153846153843</v>
      </c>
    </row>
    <row r="26" spans="1:15" x14ac:dyDescent="0.25">
      <c r="A26" t="s">
        <v>54</v>
      </c>
      <c r="B26" s="20">
        <f>AVERAGE('Filtered Data'!B913:B1004)</f>
        <v>8.9777777777777779</v>
      </c>
      <c r="C26" s="20">
        <f>AVERAGE('Filtered Data'!C913:C1004)</f>
        <v>8.6566666666666681</v>
      </c>
      <c r="D26" s="20">
        <f>AVERAGE('Filtered Data'!D913:D1004)</f>
        <v>8.2073170731707332</v>
      </c>
      <c r="E26" s="20">
        <f>AVERAGE('Filtered Data'!E913:E1004)</f>
        <v>8.8588235294117652</v>
      </c>
      <c r="F26" s="20">
        <f>AVERAGE('Filtered Data'!F913:F1004)</f>
        <v>8.2222222222222214</v>
      </c>
      <c r="G26" s="20">
        <f>AVERAGE('Filtered Data'!G913:G1004)</f>
        <v>8.2928571428571427</v>
      </c>
      <c r="H26" s="20">
        <f>AVERAGE('Filtered Data'!H913:H1004)</f>
        <v>8.453846153846154</v>
      </c>
      <c r="I26" s="20">
        <f>AVERAGE('Filtered Data'!I913:I1004)</f>
        <v>8.4368421052631568</v>
      </c>
      <c r="J26" s="20">
        <f>AVERAGE('Filtered Data'!J913:J1004)</f>
        <v>9.0730769230769219</v>
      </c>
      <c r="K26" s="23">
        <f>AVERAGE('Filtered Data'!K913:K1004)</f>
        <v>8.4182926829268272</v>
      </c>
      <c r="L26" s="23">
        <f>AVERAGE('Filtered Data'!L913:L1004)</f>
        <v>9.2586206896551726</v>
      </c>
      <c r="M26" s="20"/>
      <c r="N26" s="20">
        <f>AVERAGE('Filtered Data'!M913:M1004)</f>
        <v>8.2333333333333325</v>
      </c>
      <c r="O26" s="20">
        <f>AVERAGE('Filtered Data'!N913:N1004)</f>
        <v>8.4625000000000004</v>
      </c>
    </row>
    <row r="27" spans="1:15" x14ac:dyDescent="0.25">
      <c r="A27" t="s">
        <v>55</v>
      </c>
      <c r="B27" s="20">
        <f>AVERAGE('Filtered Data'!B1005:B1096)</f>
        <v>7.0566666666666666</v>
      </c>
      <c r="C27" s="20">
        <f>AVERAGE('Filtered Data'!C1005:C1096)</f>
        <v>7.22</v>
      </c>
      <c r="D27" s="20">
        <f>AVERAGE('Filtered Data'!D1005:D1096)</f>
        <v>6.8347826086956527</v>
      </c>
      <c r="E27" s="20">
        <f>AVERAGE('Filtered Data'!E1005:E1096)</f>
        <v>7.1692307692307686</v>
      </c>
      <c r="F27" s="20">
        <f>AVERAGE('Filtered Data'!F1005:F1096)</f>
        <v>5.7206896551724125</v>
      </c>
      <c r="G27" s="20">
        <f>AVERAGE('Filtered Data'!G1005:G1096)</f>
        <v>7.0266666666666673</v>
      </c>
      <c r="H27" s="20">
        <f>AVERAGE('Filtered Data'!H1005:H1096)</f>
        <v>6.5862068965517242</v>
      </c>
      <c r="I27" s="20">
        <f>AVERAGE('Filtered Data'!I1005:I1096)</f>
        <v>6.5252747252747261</v>
      </c>
      <c r="J27" s="20">
        <f>AVERAGE('Filtered Data'!J1005:J1096)</f>
        <v>7.1300000000000008</v>
      </c>
      <c r="K27" s="23">
        <f>AVERAGE('Filtered Data'!K1005:K1096)</f>
        <v>6.8923076923076945</v>
      </c>
      <c r="L27" s="23">
        <f>AVERAGE('Filtered Data'!L1005:L1096)</f>
        <v>7.9107142857142865</v>
      </c>
      <c r="M27" s="20"/>
      <c r="N27" s="20">
        <f>AVERAGE('Filtered Data'!M1005:M1096)</f>
        <v>6.0366666666666653</v>
      </c>
      <c r="O27" s="20">
        <f>AVERAGE('Filtered Data'!N1005:N1096)</f>
        <v>6.3066666666666666</v>
      </c>
    </row>
    <row r="28" spans="1:15" x14ac:dyDescent="0.25">
      <c r="A28" t="s">
        <v>56</v>
      </c>
      <c r="B28" s="20">
        <f t="shared" ref="B28:O28" si="2">AVERAGE(B24:B27)</f>
        <v>8.174141414141415</v>
      </c>
      <c r="C28" s="20">
        <f t="shared" si="2"/>
        <v>8.0274999999999999</v>
      </c>
      <c r="D28" s="20">
        <f t="shared" si="2"/>
        <v>7.9831638093554851</v>
      </c>
      <c r="E28" s="20">
        <f t="shared" si="2"/>
        <v>8.4600607941173251</v>
      </c>
      <c r="F28" s="20">
        <f t="shared" si="2"/>
        <v>7.3646168582375484</v>
      </c>
      <c r="G28" s="20">
        <f t="shared" si="2"/>
        <v>8.1512142857142855</v>
      </c>
      <c r="H28" s="20">
        <f t="shared" si="2"/>
        <v>7.7831799292661366</v>
      </c>
      <c r="I28" s="20">
        <f t="shared" si="2"/>
        <v>7.9576973173025793</v>
      </c>
      <c r="J28" s="20">
        <f t="shared" si="2"/>
        <v>8.5826282051282039</v>
      </c>
      <c r="K28" s="23">
        <f t="shared" si="2"/>
        <v>7.9745746112387668</v>
      </c>
      <c r="L28" s="23">
        <f t="shared" si="2"/>
        <v>8.6305406403940879</v>
      </c>
      <c r="M28" s="20"/>
      <c r="N28" s="20">
        <f t="shared" si="2"/>
        <v>6.9904166666666656</v>
      </c>
      <c r="O28" s="20">
        <f t="shared" si="2"/>
        <v>7.9616597985347983</v>
      </c>
    </row>
    <row r="29" spans="1:15" x14ac:dyDescent="0.25">
      <c r="A29" t="s">
        <v>57</v>
      </c>
      <c r="B29" s="21">
        <f>SMALL('Filtered Data'!B732:B1096,TRUNC((0.98*COUNT('Filtered Data'!B732:B1096))+1,0))</f>
        <v>16.8</v>
      </c>
      <c r="C29" s="21">
        <f>SMALL('Filtered Data'!C732:C1096,TRUNC((0.98*COUNT('Filtered Data'!C732:C1096))+1,0))</f>
        <v>14.9</v>
      </c>
      <c r="D29" s="21">
        <f>SMALL('Filtered Data'!D732:D1096,TRUNC((0.98*COUNT('Filtered Data'!D732:D1096))+1,0))</f>
        <v>17.600000000000001</v>
      </c>
      <c r="E29" s="21">
        <f>SMALL('Filtered Data'!E732:E1096,TRUNC((0.98*COUNT('Filtered Data'!E732:E1096))+1,0))</f>
        <v>16.8</v>
      </c>
      <c r="F29" s="21">
        <f>SMALL('Filtered Data'!F732:F1096,TRUNC((0.98*COUNT('Filtered Data'!F732:F1096))+1,0))</f>
        <v>14.1</v>
      </c>
      <c r="G29" s="21">
        <f>SMALL('Filtered Data'!G732:G1096,TRUNC((0.98*COUNT('Filtered Data'!G732:G1096))+1,0))</f>
        <v>15.3</v>
      </c>
      <c r="H29" s="21">
        <f>SMALL('Filtered Data'!H732:H1096,TRUNC((0.98*COUNT('Filtered Data'!H732:H1096))+1,0))</f>
        <v>15.8</v>
      </c>
      <c r="I29" s="21">
        <f>SMALL('Filtered Data'!I732:I1096,TRUNC((0.98*COUNT('Filtered Data'!I732:I1096))+1,0))</f>
        <v>17.2</v>
      </c>
      <c r="J29" s="21">
        <f>SMALL('Filtered Data'!J732:J1096,TRUNC((0.98*COUNT('Filtered Data'!J732:J1096))+1,0))</f>
        <v>19</v>
      </c>
      <c r="K29" s="33">
        <f>SMALL('Filtered Data'!K732:K1096,TRUNC((0.98*COUNT('Filtered Data'!K732:K1096))+1,0))</f>
        <v>16.600000000000001</v>
      </c>
      <c r="L29" s="33">
        <f>SMALL('Filtered Data'!L732:L1096,TRUNC((0.98*COUNT('Filtered Data'!L732:L1096))+1,0))</f>
        <v>15.5</v>
      </c>
      <c r="M29" s="20"/>
      <c r="N29" s="21">
        <f>SMALL('Filtered Data'!M732:M1096,TRUNC((0.98*COUNT('Filtered Data'!M732:M1096))+1,0))</f>
        <v>14.1</v>
      </c>
      <c r="O29" s="21">
        <f>SMALL('Filtered Data'!N732:N1096,TRUNC((0.98*COUNT('Filtered Data'!N732:N1096))+1,0))</f>
        <v>16.8</v>
      </c>
    </row>
    <row r="30" spans="1:15" x14ac:dyDescent="0.25">
      <c r="A30" t="s">
        <v>21</v>
      </c>
      <c r="B30" s="22">
        <f>COUNT('Filtered Data'!B732:B1096)</f>
        <v>109</v>
      </c>
      <c r="C30" s="22">
        <f>COUNT('Filtered Data'!C732:C1096)</f>
        <v>114</v>
      </c>
      <c r="D30" s="22">
        <f>COUNT('Filtered Data'!D732:D1096)</f>
        <v>336</v>
      </c>
      <c r="E30" s="22">
        <f>COUNT('Filtered Data'!E732:E1096)</f>
        <v>344</v>
      </c>
      <c r="F30" s="22">
        <f>COUNT('Filtered Data'!F732:F1096)</f>
        <v>113</v>
      </c>
      <c r="G30" s="22">
        <f>COUNT('Filtered Data'!G732:G1096)</f>
        <v>113</v>
      </c>
      <c r="H30" s="22">
        <f>COUNT('Filtered Data'!H732:H1096)</f>
        <v>110</v>
      </c>
      <c r="I30" s="22">
        <f>COUNT('Filtered Data'!I732:I1096)</f>
        <v>334</v>
      </c>
      <c r="J30" s="22">
        <f>COUNT('Filtered Data'!J732:J1096)</f>
        <v>112</v>
      </c>
      <c r="K30" s="34">
        <f>COUNT('Filtered Data'!K732:K1096)</f>
        <v>340</v>
      </c>
      <c r="L30" s="34">
        <f>COUNT('Filtered Data'!L732:L1096)</f>
        <v>111</v>
      </c>
      <c r="M30" s="20"/>
      <c r="N30" s="22">
        <f>COUNT('Filtered Data'!M732:M1096)</f>
        <v>111</v>
      </c>
      <c r="O30" s="22">
        <f>COUNT('Filtered Data'!N732:N1096)</f>
        <v>108</v>
      </c>
    </row>
    <row r="31" spans="1:15" x14ac:dyDescent="0.25">
      <c r="A31" t="s">
        <v>71</v>
      </c>
      <c r="B31" s="22">
        <f>COUNTIF('Filtered Data'!B732:B1096,"FILTERED OUT")</f>
        <v>10</v>
      </c>
      <c r="C31" s="22">
        <f>COUNTIF('Filtered Data'!C732:C1096,"FILTERED OUT")</f>
        <v>7</v>
      </c>
      <c r="D31" s="22">
        <f>COUNTIF('Filtered Data'!D732:D1096,"FILTERED OUT")</f>
        <v>29</v>
      </c>
      <c r="E31" s="22">
        <f>COUNTIF('Filtered Data'!E732:E1096,"FILTERED OUT")</f>
        <v>20</v>
      </c>
      <c r="F31" s="22">
        <f>COUNTIF('Filtered Data'!F732:F1096,"FILTERED OUT")</f>
        <v>7</v>
      </c>
      <c r="G31" s="22">
        <f>COUNTIF('Filtered Data'!G732:G1096,"FILTERED OUT")</f>
        <v>7</v>
      </c>
      <c r="H31" s="22">
        <f>COUNTIF('Filtered Data'!H732:H1096,"FILTERED OUT")</f>
        <v>10</v>
      </c>
      <c r="I31" s="22">
        <f>COUNTIF('Filtered Data'!I732:I1096,"FILTERED OUT")</f>
        <v>31</v>
      </c>
      <c r="J31" s="22">
        <f>COUNTIF('Filtered Data'!J732:J1096,"FILTERED OUT")</f>
        <v>9</v>
      </c>
      <c r="K31" s="34">
        <f>COUNTIF('Filtered Data'!K732:K1096,"FILTERED OUT")</f>
        <v>24</v>
      </c>
      <c r="L31" s="34">
        <f>COUNTIF('Filtered Data'!L732:L1096,"FILTERED OUT")</f>
        <v>7</v>
      </c>
      <c r="M31" s="20"/>
      <c r="N31" s="22">
        <f>COUNTIF('Filtered Data'!M732:M1096,"FILTERED OUT")</f>
        <v>9</v>
      </c>
      <c r="O31" s="22">
        <f>COUNTIF('Filtered Data'!N732:N1096,"FILTERED OUT")</f>
        <v>10</v>
      </c>
    </row>
    <row r="32" spans="1:15" x14ac:dyDescent="0.25">
      <c r="B32" s="22"/>
      <c r="C32" s="22"/>
      <c r="D32" s="22"/>
      <c r="E32" s="22"/>
      <c r="F32" s="22"/>
      <c r="G32" s="22"/>
      <c r="H32" s="22"/>
      <c r="I32" s="22"/>
      <c r="J32" s="22"/>
      <c r="K32" s="34"/>
      <c r="L32" s="34"/>
      <c r="M32" s="20"/>
      <c r="N32" s="22"/>
      <c r="O32" s="22"/>
    </row>
    <row r="33" spans="1:15" x14ac:dyDescent="0.25">
      <c r="A33" t="s">
        <v>73</v>
      </c>
      <c r="B33" s="35">
        <f>SKEW('Filtered Data'!B2:B1096)</f>
        <v>1.226595086302221</v>
      </c>
      <c r="C33" s="35">
        <f>SKEW('Filtered Data'!C2:C1096)</f>
        <v>1.0329477456687552</v>
      </c>
      <c r="D33" s="35">
        <f>SKEW('Filtered Data'!D2:D1096)</f>
        <v>1.1787178959757905</v>
      </c>
      <c r="E33" s="35">
        <f>SKEW('Filtered Data'!E2:E1096)</f>
        <v>1.2102020016673598</v>
      </c>
      <c r="F33" s="35">
        <f>SKEW('Filtered Data'!F2:F1096)</f>
        <v>1.4028244724485803</v>
      </c>
      <c r="G33" s="35">
        <f>SKEW('Filtered Data'!G2:G1096)</f>
        <v>1.0999651182339356</v>
      </c>
      <c r="H33" s="35">
        <f>SKEW('Filtered Data'!H2:H1096)</f>
        <v>1.3954579848459767</v>
      </c>
      <c r="I33" s="35">
        <f>SKEW('Filtered Data'!I2:I1096)</f>
        <v>1.5267788015734494</v>
      </c>
      <c r="J33" s="35">
        <f>SKEW('Filtered Data'!J2:J1096)</f>
        <v>1.6480938030783516</v>
      </c>
      <c r="K33" s="39">
        <f>SKEW('Filtered Data'!K2:K1096)</f>
        <v>1.1391338337397958</v>
      </c>
      <c r="L33" s="39">
        <f>SKEW('Filtered Data'!L2:L1096)</f>
        <v>1.1221043168917202</v>
      </c>
      <c r="M33" s="20"/>
      <c r="N33" s="35">
        <f>SKEW('Filtered Data'!M2:M1096)</f>
        <v>1.1042758904165251</v>
      </c>
      <c r="O33" s="35">
        <f>SKEW('Filtered Data'!N2:N1096)</f>
        <v>1.3987186467903687</v>
      </c>
    </row>
    <row r="34" spans="1:15" x14ac:dyDescent="0.25">
      <c r="A34" t="s">
        <v>74</v>
      </c>
      <c r="B34" s="35">
        <f>KURT('Filtered Data'!B2:B1096)</f>
        <v>2.755355566024249</v>
      </c>
      <c r="C34" s="35">
        <f>KURT('Filtered Data'!C2:C1096)</f>
        <v>2.0149926973648049</v>
      </c>
      <c r="D34" s="35">
        <f>KURT('Filtered Data'!D2:D1096)</f>
        <v>2.5173693697409294</v>
      </c>
      <c r="E34" s="35">
        <f>KURT('Filtered Data'!E2:E1096)</f>
        <v>3.0757026360421009</v>
      </c>
      <c r="F34" s="35">
        <f>KURT('Filtered Data'!F2:F1096)</f>
        <v>3.0551653007029929</v>
      </c>
      <c r="G34" s="35">
        <f>KURT('Filtered Data'!G2:G1096)</f>
        <v>2.5108435432862932</v>
      </c>
      <c r="H34" s="35">
        <f>KURT('Filtered Data'!H2:H1096)</f>
        <v>3.5316459738194519</v>
      </c>
      <c r="I34" s="35">
        <f>KURT('Filtered Data'!I2:I1096)</f>
        <v>4.2293316211964598</v>
      </c>
      <c r="J34" s="35">
        <f>KURT('Filtered Data'!J2:J1096)</f>
        <v>5.680122342741992</v>
      </c>
      <c r="K34" s="39">
        <f>KURT('Filtered Data'!K2:K1096)</f>
        <v>2.2190211158353432</v>
      </c>
      <c r="L34" s="39">
        <f>KURT('Filtered Data'!L2:L1096)</f>
        <v>2.7469875605292819</v>
      </c>
      <c r="M34" s="20"/>
      <c r="N34" s="35">
        <f>KURT('Filtered Data'!M2:M1096)</f>
        <v>1.9814990089586519</v>
      </c>
      <c r="O34" s="35">
        <f>KURT('Filtered Data'!N2:N1096)</f>
        <v>3.3711016793558413</v>
      </c>
    </row>
    <row r="35" spans="1:15" x14ac:dyDescent="0.25">
      <c r="B35" s="2"/>
    </row>
    <row r="36" spans="1:15" x14ac:dyDescent="0.25">
      <c r="A36" s="10" t="s">
        <v>58</v>
      </c>
      <c r="B36" s="22">
        <f t="shared" ref="B36:O36" si="3">ROUND(AVERAGE(B28,B19,B10),1)</f>
        <v>7.8</v>
      </c>
      <c r="C36" s="22">
        <f t="shared" si="3"/>
        <v>7.7</v>
      </c>
      <c r="D36" s="22">
        <f t="shared" si="3"/>
        <v>7.7</v>
      </c>
      <c r="E36" s="22">
        <f t="shared" si="3"/>
        <v>8</v>
      </c>
      <c r="F36" s="22">
        <f t="shared" si="3"/>
        <v>6.8</v>
      </c>
      <c r="G36" s="22">
        <f t="shared" si="3"/>
        <v>7.8</v>
      </c>
      <c r="H36" s="22">
        <f t="shared" si="3"/>
        <v>7</v>
      </c>
      <c r="I36" s="22">
        <f t="shared" si="3"/>
        <v>7.6</v>
      </c>
      <c r="J36" s="22">
        <f t="shared" si="3"/>
        <v>8.1</v>
      </c>
      <c r="K36" s="32">
        <f t="shared" si="3"/>
        <v>7.7</v>
      </c>
      <c r="L36" s="32">
        <f t="shared" si="3"/>
        <v>8.4</v>
      </c>
      <c r="M36" s="35">
        <f>AVERAGE(K36:L36)</f>
        <v>8.0500000000000007</v>
      </c>
      <c r="N36" s="22">
        <f t="shared" si="3"/>
        <v>7</v>
      </c>
      <c r="O36" s="22">
        <f t="shared" si="3"/>
        <v>7.7</v>
      </c>
    </row>
    <row r="37" spans="1:15" x14ac:dyDescent="0.25">
      <c r="A37" s="10" t="s">
        <v>59</v>
      </c>
      <c r="B37" s="22">
        <f t="shared" ref="B37:O37" si="4">ROUND(AVERAGE(B29,B20,B11),0)</f>
        <v>18</v>
      </c>
      <c r="C37" s="22">
        <f t="shared" si="4"/>
        <v>17</v>
      </c>
      <c r="D37" s="22">
        <f t="shared" si="4"/>
        <v>18</v>
      </c>
      <c r="E37" s="22">
        <f t="shared" si="4"/>
        <v>18</v>
      </c>
      <c r="F37" s="22">
        <f t="shared" si="4"/>
        <v>16</v>
      </c>
      <c r="G37" s="22">
        <f t="shared" si="4"/>
        <v>16</v>
      </c>
      <c r="H37" s="22">
        <f t="shared" si="4"/>
        <v>17</v>
      </c>
      <c r="I37" s="22">
        <f t="shared" si="4"/>
        <v>18</v>
      </c>
      <c r="J37" s="22">
        <f t="shared" si="4"/>
        <v>19</v>
      </c>
      <c r="K37" s="32">
        <f t="shared" si="4"/>
        <v>17</v>
      </c>
      <c r="L37" s="32">
        <f t="shared" si="4"/>
        <v>17</v>
      </c>
      <c r="M37" s="22">
        <f>AVERAGE(K37:L37)</f>
        <v>17</v>
      </c>
      <c r="N37" s="22">
        <f t="shared" si="4"/>
        <v>15</v>
      </c>
      <c r="O37" s="22">
        <f t="shared" si="4"/>
        <v>17</v>
      </c>
    </row>
    <row r="38" spans="1:15" x14ac:dyDescent="0.25">
      <c r="B38" s="2"/>
    </row>
    <row r="40" spans="1:15" x14ac:dyDescent="0.25">
      <c r="A40" s="10" t="s">
        <v>75</v>
      </c>
    </row>
    <row r="41" spans="1:15" x14ac:dyDescent="0.25">
      <c r="A41" t="s">
        <v>21</v>
      </c>
      <c r="B41">
        <f>SUM(B30,B21,B12)</f>
        <v>346</v>
      </c>
      <c r="C41">
        <f t="shared" ref="C41:L41" si="5">SUM(C30,C21,C12)</f>
        <v>348</v>
      </c>
      <c r="D41">
        <f t="shared" si="5"/>
        <v>1023</v>
      </c>
      <c r="E41">
        <f t="shared" si="5"/>
        <v>1055</v>
      </c>
      <c r="F41">
        <f t="shared" si="5"/>
        <v>345</v>
      </c>
      <c r="G41">
        <f t="shared" si="5"/>
        <v>346</v>
      </c>
      <c r="H41">
        <f t="shared" si="5"/>
        <v>314</v>
      </c>
      <c r="I41">
        <f t="shared" si="5"/>
        <v>1048</v>
      </c>
      <c r="J41">
        <f t="shared" si="5"/>
        <v>350</v>
      </c>
      <c r="K41">
        <f t="shared" si="5"/>
        <v>1052</v>
      </c>
      <c r="L41">
        <f t="shared" si="5"/>
        <v>336</v>
      </c>
      <c r="N41">
        <f t="shared" ref="N41:O41" si="6">SUM(N30,N21,N12)</f>
        <v>339</v>
      </c>
      <c r="O41">
        <f t="shared" si="6"/>
        <v>330</v>
      </c>
    </row>
    <row r="42" spans="1:15" x14ac:dyDescent="0.25">
      <c r="A42" t="s">
        <v>71</v>
      </c>
      <c r="B42">
        <f>SUM(B31,B22,B13)</f>
        <v>16</v>
      </c>
      <c r="C42">
        <f t="shared" ref="C42:L42" si="7">SUM(C31,C22,C13)</f>
        <v>12</v>
      </c>
      <c r="D42">
        <f t="shared" si="7"/>
        <v>46</v>
      </c>
      <c r="E42">
        <f t="shared" si="7"/>
        <v>33</v>
      </c>
      <c r="F42">
        <f t="shared" si="7"/>
        <v>12</v>
      </c>
      <c r="G42">
        <f t="shared" si="7"/>
        <v>10</v>
      </c>
      <c r="H42">
        <f t="shared" si="7"/>
        <v>13</v>
      </c>
      <c r="I42">
        <f t="shared" si="7"/>
        <v>47</v>
      </c>
      <c r="J42">
        <f t="shared" si="7"/>
        <v>15</v>
      </c>
      <c r="K42">
        <f t="shared" si="7"/>
        <v>40</v>
      </c>
      <c r="L42">
        <f t="shared" si="7"/>
        <v>13</v>
      </c>
      <c r="N42">
        <f t="shared" ref="N42:O42" si="8">SUM(N31,N22,N13)</f>
        <v>13</v>
      </c>
      <c r="O42">
        <f t="shared" si="8"/>
        <v>16</v>
      </c>
    </row>
    <row r="43" spans="1:15" x14ac:dyDescent="0.25">
      <c r="A43" t="s">
        <v>76</v>
      </c>
      <c r="B43" s="43">
        <f>B42/B41</f>
        <v>4.6242774566473986E-2</v>
      </c>
      <c r="C43" s="43">
        <f t="shared" ref="C43:L43" si="9">C42/C41</f>
        <v>3.4482758620689655E-2</v>
      </c>
      <c r="D43" s="43">
        <f t="shared" si="9"/>
        <v>4.4965786901270774E-2</v>
      </c>
      <c r="E43" s="43">
        <f t="shared" si="9"/>
        <v>3.1279620853080566E-2</v>
      </c>
      <c r="F43" s="43">
        <f t="shared" si="9"/>
        <v>3.4782608695652174E-2</v>
      </c>
      <c r="G43" s="43">
        <f t="shared" si="9"/>
        <v>2.8901734104046242E-2</v>
      </c>
      <c r="H43" s="43">
        <f t="shared" si="9"/>
        <v>4.1401273885350316E-2</v>
      </c>
      <c r="I43" s="43">
        <f t="shared" si="9"/>
        <v>4.4847328244274808E-2</v>
      </c>
      <c r="J43" s="43">
        <f t="shared" si="9"/>
        <v>4.2857142857142858E-2</v>
      </c>
      <c r="K43" s="43">
        <f t="shared" si="9"/>
        <v>3.8022813688212927E-2</v>
      </c>
      <c r="L43" s="43">
        <f t="shared" si="9"/>
        <v>3.8690476190476192E-2</v>
      </c>
      <c r="N43" s="43">
        <f t="shared" ref="N43:O43" si="10">N42/N41</f>
        <v>3.8348082595870206E-2</v>
      </c>
      <c r="O43" s="43">
        <f t="shared" si="10"/>
        <v>4.8484848484848485E-2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Monitor Data</vt:lpstr>
      <vt:lpstr>Statistics</vt:lpstr>
      <vt:lpstr>Outlier Flags</vt:lpstr>
      <vt:lpstr>Smoke Data</vt:lpstr>
      <vt:lpstr>Filtered Data</vt:lpstr>
      <vt:lpstr>Background Concentrations</vt:lpstr>
    </vt:vector>
  </TitlesOfParts>
  <Company>State of 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DNR</dc:creator>
  <cp:lastModifiedBy>Ashton, Brad [DNR]</cp:lastModifiedBy>
  <dcterms:created xsi:type="dcterms:W3CDTF">2024-02-22T17:51:49Z</dcterms:created>
  <dcterms:modified xsi:type="dcterms:W3CDTF">2024-06-03T21:13:44Z</dcterms:modified>
</cp:coreProperties>
</file>